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Metadata" sheetId="1" r:id="rId4"/>
    <sheet name="Scheme" sheetId="2" r:id="rId5"/>
    <sheet name="Shortlist 2022" sheetId="3" r:id="rId6"/>
    <sheet name="Shortlist 2025" sheetId="4" r:id="rId7"/>
    <sheet name="Coded 2022" sheetId="5" r:id="rId8"/>
    <sheet name="Coded 2025" sheetId="6" r:id="rId9"/>
    <sheet name="Counts" sheetId="7" r:id="rId10"/>
  </sheets>
</workbook>
</file>

<file path=xl/sharedStrings.xml><?xml version="1.0" encoding="utf-8"?>
<sst xmlns="http://schemas.openxmlformats.org/spreadsheetml/2006/main" uniqueCount="17941">
  <si>
    <t>Supplementary Material for A systematic review of foraging as lifestyle, livelihood, and landscape management strategy</t>
  </si>
  <si>
    <t>Authors: Mallika Sardeshpande and Tafadzwanashe Mabhaudhi</t>
  </si>
  <si>
    <t>Acknowledgements: Wendy Geza assisted with retrieving literature from databases in June 2020 and April 2025</t>
  </si>
  <si>
    <t>This file lists the literature retrieved from Scopus and Web of Science for a systematic literature review on foraging by humans</t>
  </si>
  <si>
    <t>The literature search used the string</t>
  </si>
  <si>
    <t>urban OR peri-urban OR rural (Title) and forag* (Title) or urban OR peri-urban OR rural (Abstract) and forag* (Abstract) or urban OR peri-urban OR rural (Author Keywords) and forag* (Author Keywords)</t>
  </si>
  <si>
    <t>To minimise overrepresentation of forage crops, studies from animal, crop, and veterinary sciences were excluded from the retrievals on the databases</t>
  </si>
  <si>
    <t>In June 2020 and November 2022, the inclusion period was for all time; in April 2025, the inclusion period was from 2023 to 2025</t>
  </si>
  <si>
    <t>Articles thus retrieved were exported to .csv format, downloaded, and coded in MS Excel</t>
  </si>
  <si>
    <t>Downloaded retrievals were cleaned to remove duplicate and incomplete entries, and to consolidate a full list of unique retrievals (n=4031)</t>
  </si>
  <si>
    <t>Retrieved articles were first coded for the subject of the article (Human/Animal/Plant/Fungus/Communities/Abiotic)</t>
  </si>
  <si>
    <t>All articles were also coded for location of study, discipline of study, and clade of the subject</t>
  </si>
  <si>
    <t>Only articles relevant to humans and the resources foraged by humans were shortlisted for further analysis (n=353)</t>
  </si>
  <si>
    <t>The Scheme tab provides an overview of the coding scheme used to classify the shortlisted articles</t>
  </si>
  <si>
    <t>The Shortlist 2022 tab lists the coded shortlist of articles synthesised in the review</t>
  </si>
  <si>
    <t>The Shortlist 2025 tab lists the coded shortlist of articles synthesised in the review update</t>
  </si>
  <si>
    <t>The Coded 2022 tab lists unique coded retrievals for all time until November 2022</t>
  </si>
  <si>
    <t>The Coded 2025 tab lists unique coded retrievals from 2023 to April 2025</t>
  </si>
  <si>
    <t>The Counts tab tallies the distribution of articles across coding categories (themes, questions, disciplines, clades, databases)</t>
  </si>
  <si>
    <t>Research question</t>
  </si>
  <si>
    <t>Discipline code</t>
  </si>
  <si>
    <t>n</t>
  </si>
  <si>
    <t>Theme Code: Description</t>
  </si>
  <si>
    <t>Code</t>
  </si>
  <si>
    <t>Description</t>
  </si>
  <si>
    <t>Theoretical framing: Social-Ecological Systems (SES) (Cox et al. 2014)</t>
  </si>
  <si>
    <t>SES component</t>
  </si>
  <si>
    <t>Resource Users</t>
  </si>
  <si>
    <t>Who forages?</t>
  </si>
  <si>
    <t>Autecology</t>
  </si>
  <si>
    <t>History: Pre-1900s settlements and customs</t>
  </si>
  <si>
    <t>Life history, physiology, and interactions of human foragers</t>
  </si>
  <si>
    <t>History</t>
  </si>
  <si>
    <t>Human development: anthropometry up to 30 years of age</t>
  </si>
  <si>
    <t>Development</t>
  </si>
  <si>
    <t>Human health: adult phenotypic outcomes</t>
  </si>
  <si>
    <t>Health</t>
  </si>
  <si>
    <t>Nutrition: food-related phenotypic outcomes</t>
  </si>
  <si>
    <t>Nutrition</t>
  </si>
  <si>
    <t>Population biology: ethological, phenotypic, sociological aspects of forager populations</t>
  </si>
  <si>
    <t>Population biology</t>
  </si>
  <si>
    <t>Sociology: psycho-social outcomes of foraging</t>
  </si>
  <si>
    <t>Sociology</t>
  </si>
  <si>
    <t>Trophic chains: flow of compounds, energy, organisms in foragers</t>
  </si>
  <si>
    <t>Trophic chains</t>
  </si>
  <si>
    <t>Ethology</t>
  </si>
  <si>
    <t>Intrinsic motivations: psychological drivers of foraging</t>
  </si>
  <si>
    <t>Individual- or population-level behaviours of human foragers</t>
  </si>
  <si>
    <t>Motive</t>
  </si>
  <si>
    <t>Relational ecology: social-ecological drivers of foraging</t>
  </si>
  <si>
    <t>Relation</t>
  </si>
  <si>
    <t>Spatial ecology: spatial patterns of foraging</t>
  </si>
  <si>
    <t>Spatial</t>
  </si>
  <si>
    <t>Resource Units</t>
  </si>
  <si>
    <t>What is foraged?</t>
  </si>
  <si>
    <t>Ethnobotany</t>
  </si>
  <si>
    <t>Knowledge</t>
  </si>
  <si>
    <t>Plant resources foraged by humans</t>
  </si>
  <si>
    <t>Ethnobiology</t>
  </si>
  <si>
    <t>Non-plant resources foraged by humans</t>
  </si>
  <si>
    <t>Resource System</t>
  </si>
  <si>
    <t>Why does foraging occur?</t>
  </si>
  <si>
    <t>Theoretical framing: Sustainable Livelihoods Framework (SLF) (Serrat et al. 2017)</t>
  </si>
  <si>
    <t>SLF component</t>
  </si>
  <si>
    <t>Socioeconomics</t>
  </si>
  <si>
    <t>Vulnerability context</t>
  </si>
  <si>
    <t>Household- and community-level drivers and implications of foraging</t>
  </si>
  <si>
    <t>Vulnerability</t>
  </si>
  <si>
    <t>Natural capital</t>
  </si>
  <si>
    <t>Natural</t>
  </si>
  <si>
    <t>Human capital</t>
  </si>
  <si>
    <t>Human</t>
  </si>
  <si>
    <t>Social capital</t>
  </si>
  <si>
    <t>Social</t>
  </si>
  <si>
    <t>Physical capital</t>
  </si>
  <si>
    <t>Physical</t>
  </si>
  <si>
    <t>Financial capital</t>
  </si>
  <si>
    <t>Financial</t>
  </si>
  <si>
    <t>Theoretical framing: Landscape Ecology (LE) (Hersperger et al. 2021)</t>
  </si>
  <si>
    <t>LE component</t>
  </si>
  <si>
    <t>Ecosystem</t>
  </si>
  <si>
    <t>Where does foraging occur?</t>
  </si>
  <si>
    <t>Landscape ecology</t>
  </si>
  <si>
    <t>Landscape configuration (structure)</t>
  </si>
  <si>
    <t>Ecological drivers and implications of foraging</t>
  </si>
  <si>
    <t>Config</t>
  </si>
  <si>
    <t>Land use (function)</t>
  </si>
  <si>
    <t>Use</t>
  </si>
  <si>
    <t>Land cover change</t>
  </si>
  <si>
    <t>Change</t>
  </si>
  <si>
    <t>Hybrid coding</t>
  </si>
  <si>
    <t>Governance system</t>
  </si>
  <si>
    <t>How does foraging occur?</t>
  </si>
  <si>
    <t>Landscape management</t>
  </si>
  <si>
    <t>Manag</t>
  </si>
  <si>
    <t>(see above)</t>
  </si>
  <si>
    <t>Institutional and policy context</t>
  </si>
  <si>
    <t>Institutional</t>
  </si>
  <si>
    <t>Discipline codes are primary, mandatory, and used in full. Theme codes are necessarily secondary subsets of discipline codes. Sub-theme codes are tertiary, and independent of discipline and theme codes, to indicate overlaps across themes.</t>
  </si>
  <si>
    <t>Authors</t>
  </si>
  <si>
    <t>Title</t>
  </si>
  <si>
    <t>Year</t>
  </si>
  <si>
    <t>Source</t>
  </si>
  <si>
    <t>Abstract</t>
  </si>
  <si>
    <t>Subject</t>
  </si>
  <si>
    <t>Discipline</t>
  </si>
  <si>
    <t>Clade</t>
  </si>
  <si>
    <t>Remarks</t>
  </si>
  <si>
    <t>Author Keywords</t>
  </si>
  <si>
    <t>Document Type</t>
  </si>
  <si>
    <t>DB</t>
  </si>
  <si>
    <t>Shortlist</t>
  </si>
  <si>
    <t>Theme</t>
  </si>
  <si>
    <t>Sub-theme</t>
  </si>
  <si>
    <t>EBMA</t>
  </si>
  <si>
    <t>Consignado L.S.</t>
  </si>
  <si>
    <t>The minorities of Bukidnon. Roots and leaves remain the acceptable family planning device.</t>
  </si>
  <si>
    <t>Population forum : monthly newsletter of the Commission on Population</t>
  </si>
  <si>
    <t>When the villagers of Kalasugay in Bukidnon (Philippines), who still subsist on planting small plots with rice and root crops and hunting and foraging for food, talk about family planning, they talk about the use of the "kilala" or the "salumaya"--2 of the many leaves and roots they use for fertility, child spacing, or contraception. The use of roots and leaves to this day remains the acceptable family planning device among the minorities of Bukidnon. The "kilala" and the "huwag"--a variety of the "rattan" tree--are the most popular plants used by the minorities. The experiences of villagers with these traditional methods are recounted. Folk methods of family planning are not limited to roots and leaves only. Another method used by minorities is incantation. The traditional methods continue to rate high due in part to the fact that sex continues to be a taboo conversation topic. The users of modern contraceptive methods are mostly those couples who live along the highways, for they are more exposed to innovations such as birth control devices. To the minorities in the hinterlands, modern contraceptive methods continue to be foreign objects.</t>
  </si>
  <si>
    <t>Mammalia</t>
  </si>
  <si>
    <t>Article</t>
  </si>
  <si>
    <t>Scopus</t>
  </si>
  <si>
    <t>Selected</t>
  </si>
  <si>
    <t>Rural</t>
  </si>
  <si>
    <t>Aldunate C., Villagrán C., Armesto J.J., Castro V.</t>
  </si>
  <si>
    <t>Ethnobotany of pre-altiplanic community in the Andes of northern Chile</t>
  </si>
  <si>
    <t>Economic Botany</t>
  </si>
  <si>
    <t>The perception of the surrounding environment and use of the flora by the inhabitants of Toconce, a Pre-Altiplanic community in the Andes of northern Chile, were investigated. Six ecological units, which are given the local names of Pampa, Tolar, Medano, Pajonal, Hoyada, and Paniso, are recognized by the people of Toconce on the basis of their different dominant plants, geomorphology and microclimate. These units are in turn integrated into 3 units of landscape utilization: Cerro, Campo and Chacra. The latter is an artificial unit, corresponding to the man-made terraces located on the steep slopes of the Andean canyons. The Campo is a pastoral area, mainly for llamas. The Cerro, situated at higher elevation, has ritual as well as economic importance. This altitudinal sector is the place for the gathering of llareta, the most valuable vegetal fuel in Toconce. Seven categories of plant use are defined: forage, medicinal, food, fuel, crafts, ritual and construction. The inhabitants of Toconce have maximized the use of the plant resources in each altitudinal level. This long-lasting cultural pattern is being gradually modified due to the influence of industrial development and growth of the neighboring urban centers. © 1983 The New York Botanical Garden.</t>
  </si>
  <si>
    <t>Plants</t>
  </si>
  <si>
    <t>Plantae</t>
  </si>
  <si>
    <t>Meta</t>
  </si>
  <si>
    <t>Dwyer P.D., Minnegal M.</t>
  </si>
  <si>
    <t>Andaman Islanders, Pygmies, and an extension of Horn's model</t>
  </si>
  <si>
    <t>Human Ecology</t>
  </si>
  <si>
    <t>Horn's model is generalized to state that the "optimal" pattern of distribution for foragers will correlate with the degree of resource patchiness; in particular (1) where resource attributes are less patchy, the "optimal" distribution for foragers is to be dispersed, and (2) where resource attributes are more patchy, the "optimal" distribution for foragers is to be aggregated. "Optimality" is assessed as the minimum round-trip distance from the forager's home base to a resource item. Patchiness is assessed according to the state taken by any of four resource attributes: dispersion (in space), supply (in time), particle size, and lasting properties. Horn's original contrast between (1) stable and evenly dispersed resources, and (2) mobile and clumped resources is shown to have been internally contradictory; that is, the "optimal" distribution for foragers would have been the same in both cases. © 1985 Plenum Publishing Corporation.</t>
  </si>
  <si>
    <t>Horn's model; optimal foraging; resource patchiness; settlement pattern</t>
  </si>
  <si>
    <t>Agarwal B.</t>
  </si>
  <si>
    <t>Cold hearths and barren slopes: the wood fuel crisis in the Third World.</t>
  </si>
  <si>
    <t>An analysis of the causes and implications of the woodfuel energy crisis, as well as the efforts made towards, and difficulties encountered in promoting woodfuel innovations, such as improved wood-buring stoves, forestry schemes, and improved charcoal kilns. Emphasizes the absence, in the short run, of viable alternatives to wood as the main source of domestic fuel, highlighting the nature of privations suffered by the people, especially women because of the shortages; questions whether foraging of fuelwood is the main cause of the shortages. Identifies socioeconomic factors which affect the successful implementation of woodfuel programmes; user involvement in the conceptualization, design, and implementation of the schemes, particularly the involvement of the rural poor and of these, the women. The importance of the participatory approach in data gathering and evaluation is also emphasized.-from Author</t>
  </si>
  <si>
    <t>SusResUse</t>
  </si>
  <si>
    <t>Dolukhanov P.M.</t>
  </si>
  <si>
    <t>Foragers and farmers in west-Central Asia.</t>
  </si>
  <si>
    <t>Hunters in transition</t>
  </si>
  <si>
    <t>The spread of the economy in the Kopet Dagh piedmont occurred in the mid seventh millennium bc as a result of an integration of agricultural traditions originating in the Zagros with the local long standing food collecting traditions (the substitution phase). The social and economic development in the course of the sixth to third millennium bc resulted in the emergence of a network of proto-urban settlements in the late third millennium bc (consolidation phase). At the same time, groups of neolithic hunters, fishers and gatherers continued to exist in the Turanian lowland, maintaining intensive contacts with the agricultural communities to the south (the availability phase). -Author</t>
  </si>
  <si>
    <t>Bayliss-Smith T.P.</t>
  </si>
  <si>
    <t>The integrated analysis of seasonal energy deficits: Problems and prospects</t>
  </si>
  <si>
    <t>European Journal of Clinical Nutrition</t>
  </si>
  <si>
    <t>The emergence of energy flow studies is reviewed, from their origins in ecosystem research in the 1950s, to their application to agricultured systems suffering from the 'energy crisis' of the 1970s, and the application of Optimal Foraging Theory to small-scale societies. Methodological problems are then discussed, in particular problems of measuring human and draft animal labour, ways of assessing fuel energy and the contribution of biomass to cultivation, and the need to define appropriate spatial and temporal units for analysis. Finally, the scope for studying seasonal energy deficits by means of an integrated analysis of energy flows is considered. The household unit is identified as the most promising unit for such analysis.</t>
  </si>
  <si>
    <t>Conference Paper</t>
  </si>
  <si>
    <t>Draper P., Kranichfeld M.</t>
  </si>
  <si>
    <t>Coming in from the bush: Settled life by the !Kung and their accommodation to Bantu neighbors</t>
  </si>
  <si>
    <t>Fieldwork done in the late 1980s shows that !Kung San are living in settled villages with subsistence based on stock keeping, gardening, government distribution of surplus foods, foraging, and in some cases, employment by neighboring cattle-keeping groups. The !Kung villages differ in the degree of dependence on Bantu neighbors. Four village types are distinguished. The least and most dependent villages contrast on several measures including size of the ethnic !Kung population, adult sex ratio, percent of individuals of mixed parentage, and the availability of primary kin. © 1990 Plenum Publishing Corporation.</t>
  </si>
  <si>
    <t>!Kung San; Africa; culture change; households; marriage; sedentism</t>
  </si>
  <si>
    <t>Fratkin E., Lyons Johnson P.</t>
  </si>
  <si>
    <t>Empirical approaches to household organization</t>
  </si>
  <si>
    <t>This issue of Human Ecology is devoted to studies of household organization, originally presented at an invited session of the American Anthropological Association annual meetings in New Orleans in 1990. These papers share an empirical orientation and an interest in demographic processes and economic change, particularly in rural and non-Western societies, including !Kung foragers and Herero agro-pastoralists of Botswana, Ariaal and Rendille pastoralists of Kenya, Gainj horticulturalists of highland New Guinea, and a Euro-Caribbean populaiton of St. Barthélemy, West Indies. These papers demonstrate both the vitality of household studies and the utility of empirical approaches in understanding household formation, continuity, and adaptation to social, economic, and political change. © 1990 Plenum Publishing Corporation.</t>
  </si>
  <si>
    <t>demography; empirical studies; households</t>
  </si>
  <si>
    <t>Reid N., Marroquín J., Beyer-Münzel P.</t>
  </si>
  <si>
    <t>Utilization of shrubs and trees for browse, fuelwood and timber in the Tamaulipan thornscrub, northeastern Mexico</t>
  </si>
  <si>
    <t>Forest Ecology and Management</t>
  </si>
  <si>
    <t>The Tamaulipan thornscrub is the subtropical, semi-arid vegetation that covers the Gulf coastal plain of northeastern Mexico. Leguminous trees and shrubs constitute one-third of the diverse woody flora, which is exploited by the rural population for extensive grazing of livestock, fuelwood and timber for fencing and construction. Cutting intensity and extent of browsing damage to 53 woody species was assessed in 40 sites stratified according to habitat in the region of Linares, Nuevo León. Principal uses of the timber were identified in interviews with campesinos. Unarmed shrubs and trees such as Bernardia myricaefolia, Amyris texana, Citharexylum berlandieri and Helietta parvifolia were most heavily browsed: H. parvifolia, Condalia hookeri, Pithecellobium pallens, Cordia boissieri and Prosopis laevigata were the most frequently cut trees. Helietta parvifolia, a non-legume, was the most important multipurpose tree in the region, and three legumes - Pithecellobium ebano (tree), Acacia berlandieri and Eysenhardtia polystachya (shrubs) - provided both browse and timber or fuelwood. The most heavily exploited and highly valued timber species had dark, hard wood and were slower-growing than the high-yielding legumes commonly associated with multipurpose trees and shrubs in the semi-arid tropics. Sustainable, managed silvopastoral and agroforestry systems based on the indigenous forage, timber and fuelwood trees and shrubs need to be developed in the Tamaulipan thornscrub if traditional land-use practices are to be improved and the excessive exploitation and overgrazing of dwindling plant resources are to be reversed. More information is required regarding the response of valuable woody species to browsing and cutting, their ease of propagation, and their capacity to increase on landscapes where less desirable elements have been selectively removed. © 1990.</t>
  </si>
  <si>
    <t>Tracer D.P.</t>
  </si>
  <si>
    <t>Fertility‐related changes in maternal body composition among the au of Papua New Guinea</t>
  </si>
  <si>
    <t>American Journal of Physical Anthropology</t>
  </si>
  <si>
    <t>Evolutionary theory predicts that organisms make trade‐offs between their somatic and reproductive energy budgets. Thus every round of reproduction should result in a concomitant decline in the parents' total energy reserves. Among humans this prediction was corroborated more than 25 years ago when fertility‐related nutritional depletion was reported among mothers in the Highlands of New Guinea (Jelliffe and Maddocks, 1964). More recently, however, a number of studies of fertility and maternal nutritional status in both developed and developing nations have reported fertility‐related increases in various indices of adiposity and lean body mass. Such findings have called the so‐called “maternal depletion syndrome” into question, and have raised serious doubts as to whether the phenomenon is widely generalizable to all populations. In light of this recent controversy, data are presented here on fertility‐related changes in maternal adiposity and lean body mass among the Au, a lowland forager—horticulturalist population in Papua New Guinea. While both a short‐term decline in adiposity following childbirth, and a long‐term fertility‐related decline are seen among more traditional Au, individuals with a regular source of wage‐income show only the former. There are no significant changes in lean body mass with increasing fertility in either group. The finding of significant socioeconomic variation in the capacity to withstand the stress of repeated reproduction even within this one extremely rural area of Papua New Guinea may lend insight into why previous studies have been unable to find evidence of maternal depletion. The fertility‐related decline in adiposity that is reported for the more traditional Au is consistent with the predictions of evolutionary theory. Copyright © 1991 Wiley‐Liss, Inc., A Wiley Company</t>
  </si>
  <si>
    <t>Adiposity; Lactation; Lean body mass; Melanesia; Nutritional depletion; Reproductive effort</t>
  </si>
  <si>
    <t>Bailey R.C., Jenike M.R., Ellison P.T., Bentley G.R.</t>
  </si>
  <si>
    <t>The ecology of birth seasonality among agriculturalists in central africa</t>
  </si>
  <si>
    <t>Journal of Biosocial Science</t>
  </si>
  <si>
    <t>The Lese are subsistence farmers living in the Ituri Forest of north east Zaire. They exhibit significant birth seasonality, with lowest frequencies of conception when food production is least, nutritional status is low and ovarian function, as measured by salivary steroid hormone levels, is reduced. Efe pygmy foragers, who live in the same geographical area but are less dependent on cultivated foods and have a more flexible life style, do not exhibit frequent fluctuations in nutritional status nor significant birth seasonality. These findings support a model of birth seasonality relating climatic variables to variation in fertility through a causal chain linking rainfall to food production to energy balance to ovarian function to fertility. The model, which emphasises an ecological approach to the study of human reproduction, should have broad applicability since seasonality of food production and energy balance is widespread geographically and across a wide variety of economies and cultures. © 1992, Cambridge University Press. All rights reserved.</t>
  </si>
  <si>
    <t>Jones N.G.B., Smith L.C., O'Connell J.F., Hawkes K., Kamuzora C.L.</t>
  </si>
  <si>
    <t>Demography of the Hadza, an increasing and high density population of savanna foragers</t>
  </si>
  <si>
    <t>This is a report on the demography of the Hadza, a population of East African hunter‐gatherers. In it, we describe the results of a census, and our estimation of age structure, survivorship, mean age of women at childbearing, number of live children, total population size and density, and rate of change since 1967. We show that relevant measures fit closely the stable population model North 6 chosen by Dyson to represent Hadza demography in the 1960s. We compare aspects of Hadza demography with surrounding non‐Hadza and with the !Kung. Among other things, we find that the Hadza have a higher population density, higher fertility, and a faster population growth rate than do the !Kung. These demographic differences are consistent with our expectations, which were based on differences in the costs and benefits of foraging in the two regions. We also show that Hadza demographic parameters display remarkable consistency over the past 20 years. Since neighboring populations have been encroaching on the area used by the Hadza, and Hadza foragers have been subject to interludes of externally imposed settlement, this consistency is surprising. We discuss some of the implications. © 1992 Wiley‐Liss, Inc. Copyright © 1992 Wiley‐Liss, Inc., A Wiley Company</t>
  </si>
  <si>
    <t>Costs of children; Demography; Hunters and gatherers; Sub‐Saharan Africa</t>
  </si>
  <si>
    <t>Kent S.</t>
  </si>
  <si>
    <t>The current forager controversy: real versus ideal views of hunter- gatherers</t>
  </si>
  <si>
    <t>Man</t>
  </si>
  <si>
    <t>The validity of previous portrayals of the Basarwa ("bushmen' or San), and of foragers in general, has been questioned. Some anthropologists claim that the Basarwa can be viewed as foragers with an autonomous culture distinct from that of their agropastoralist neighbours. Others claim that the Basarwa are the same as other rural poor who make up an underclass within the larger agropastoralist society. Research among recently sedentary Basarwa and a literature review indicate that there is much more variability among Kalahari foraging groups than previously recognized. Some of the debate stems from a failure to acknowledge the cultural diversity that characterizes Basarwa society as a whole. In addition the debate has been marred by biases of theoretical orientation and overgeneralizations. Although there are Basarwa groups who are little different from their agropastoralist neighbours, other groups pursue a primarily, though by no means exclusively, foraging way of life. -Author</t>
  </si>
  <si>
    <t>Dahlin B.H., Dahlin A.</t>
  </si>
  <si>
    <t>Platforms in the akalche at E1 Mirador, Peten, Guatemala and their implications</t>
  </si>
  <si>
    <t>Geoarchaeology</t>
  </si>
  <si>
    <t>Late Preclassic Period platforms were surveyed and test‐excavated in a seasonal swamp or akalche, at the large ancient lowland Maya site of El Mirador in Peten, Guatemala. Pedological, hydrological, and archaeological evidence suggest that the climatic and hydrological regimes were drier than they are today to permit habitation and warrant the investment in labor. Nevertheless, observations of present conditions, including the clayey soils, indicate that the akalche was almost as inhospitable in antiquity as it is today, that it had the same extremely poor agricultural potentials and that intensive wetland cultivation would have necessitated sizeable investments in dams to dampen the extreme seasonal fluctuations in water levels. Dams are not observed, and evidence is elicited to indicate that they would be readily observable today had they been emplaced here in antiquity. We offer evidence suggesting that these platforms had domestic functions, but we are forced to conclude that intensive wetland cultivation did not sustain them nor this large regional center as a whole. We argue, instead, that these habitations constitute evidence for population pressures on urban upland resources, especially building sites and perhaps agricultural land. Akalche households appear to have sustained themselves, at least in part, by foraging for animal and plant foods, cordage products, building materials, and firewood. The data are inadequate to decide if these structures housed full or part time specialists, or if they were self‐sufficient in subsistence. © 1994 John Wiley &amp; Sons, Inc. Copyright © 1994 Wiley Periodicals, Inc., A Wiley Company</t>
  </si>
  <si>
    <t>De Jong B.H.J.</t>
  </si>
  <si>
    <t>An outline of the research and education program of CIES/Consortium</t>
  </si>
  <si>
    <t>Agroforestry Systems</t>
  </si>
  <si>
    <t>The CIES/Consortium was created in 1992 for increasing the personnel capability and conducting research in natural resources, sustainable development, and human health in the Chiapas region of Mexico. Research is being conducted in four principal study areas: Highlands of Chiapas, the Lacandon rain forest, Soconusco, and 'El Ocote' Reserve. There are four research departments: Conservation of Natural Resources, Alternative Production Systems, Health and Population, and Agroecological Technology. Agroforestry research, within the Department of Alternative Production Systems, includes agroforestry systems diagnosis in the highlands of Chiapas, ethnobotanical survey of potentially useful woody plants, silvicultural evaluation of woody forage species, management alternatives for the fallow vegetation in the Lacandon rain forest, and forest regeneration ecology and biomass dynamics in the Highlands of Chiapas and Lacandon rain forest after human interference. The CIES/Consortium researchers are also involved in the training of professionals and supervision of bachelor- and master- theses in their respective study areas. In January 1994, CIES/Consortium started a Postgraduate program in 'Natural Resources and Rural Development'. © 1994 Kluwer Academic Publishers.</t>
  </si>
  <si>
    <t>Fedick S.L.</t>
  </si>
  <si>
    <t>Indigenous agriculture in the Americas</t>
  </si>
  <si>
    <t>Journal of Archaeological Research</t>
  </si>
  <si>
    <t>Significant advances in our understanding of ancient agricultural practices in the Americas have been made in recent years. This review of the literature focuses on studies published between 1987 and early 1994. Issues pertaining to the transition from foraging to farming include the habitability of the American tropics prior to the development of agriculture, theories on plant domestication and the origins of agriculture, regional syntheses of agricultural development, and the origin, evolution, and dissemination of domesticates in the Americas. Other topics reviewed include new techniques that have recently been applied to the study of prehistoric agriculture in the Americas, various approaches to the study of agricultural change, and ways in which research on ancient agricultural practices is being applied in modern experimental agriculture and rural development projects. © 1995 Plenum Publishing Corporation.</t>
  </si>
  <si>
    <t>ancient subsistence; New World agriculture; plant domestication</t>
  </si>
  <si>
    <t>Reproductive and socio-economic correlates of maternal haemoglobin levels in a rural area of Papua New Guinea</t>
  </si>
  <si>
    <t>Tropical Medicine and International Health</t>
  </si>
  <si>
    <t>The effects of pregnancy, lactation, and socio-economic status on maternal haemoglobin levels among the Au, a foraging and small-scale horticultural population of Papua New Guinea, are examined. The sample consists of 259 parous women, 41 of whom reside in wage-earning households and 218 of whom reside in households practicing traditional subsistence activities. The haemoglobin level among the total sample averages an extraordinarily low 8.6 g/dl and the prevalence of anaemia as defined using current WHO standards is just over 98%. Wage-earning Au, however, have significantly higher haemoglobin levels and lower rates of anaemia than their traditional counterparts. Haemoglobin levels decline significantly during pregnancy by just over 1 g/dl among both socioeconomic groups, but soon return to pre-gravid levels postpartum. No significant effects of lactation on haemoglobin levels are found, nor does the population show any long-term, parity-specific trends in haemoglobin levels.</t>
  </si>
  <si>
    <t>Haemoglobin; Lactation; Papua New Guinea; Pregnancy</t>
  </si>
  <si>
    <t>Moore H.M., Fox H.R., Harrouni M.C., El Alami A.</t>
  </si>
  <si>
    <t>Environmental challenges in the Rif mountains, northern Morocco</t>
  </si>
  <si>
    <t>Environmental Conservation</t>
  </si>
  <si>
    <t>The Rif mountains of northern Morocco represent a region of international significance from the standpoint of plant biodiversity with Abies maroccana amongst the endemic species; forest clearance, soil erosion, high rural population density and population growth are serious threats. Legal and illegal exploitation of the remaining natural forest for fuel, timber, forage and cork, produces some loss of forest but land clearance for extensions of the cultivated area, and other changes in the agricultural system such as the use of herbicides and fertilizers, and increased mechanization, are also resulting in loss of natural vegetation cover. Since 1989 cultivation of cannabis has increased in area from 25,000 ha to approximately 75,000 ha and this has greatly exacerbated the threat of degradation. A number of studies and initiatives are currently under way to address the challenges to the region and in particular the cannabis problem. It is suggested that an integrated approach using GIS methodology and carried out within the management framework of the Man and Biosphere Programme could provide a solution to the environmental threats facing the Rif mountains today.</t>
  </si>
  <si>
    <t>Biosphere reserve; Cannabis; Deforestation; Land-use; Morocco; Rif mountains; Rural population</t>
  </si>
  <si>
    <t>Tracer D.P., Sturt R.J., Sturt A., Braithwaite L.M.</t>
  </si>
  <si>
    <t>Two Decade Trends in Birth Weight and Early Childhood Growth in Papua New Guinea</t>
  </si>
  <si>
    <t>American Journal of Human Biology</t>
  </si>
  <si>
    <t>At present, little is known about patterns of early growth and development in foraging and small-scale horticultural populations. Moreover, still less is known about secular changes in growth in these populations. Data collected in 1967, 1976, and 1989 are presented for birth weight and subsequent growth to 5 years among Au forager-horticulturalists of Papua New Guinea. Despite the launching of health campaigns over the last two decades aimed at bettering the nutritional status of the Au, the data show that average birth weight has remained stable and low at just over 2600 g. Weight- and length-for-age also show no significant changes among traditional Au over the last 20 years, and remain on average, at just below the U.S. 5th percentile. Evidence for the start of a positive secular trend in birth weight and subsequent growth is seen, however, among a small group of Au children residing in households that have a source of wage income. These individuals show an increase of 150 g in birth weight, and over the subsequent 5 years of growth average 93 g heavier and 2.6 cm taller than Au children in traditional households. In addition to providing baseline data on child growth in a forager-horticulturalist society, the findings provide evidence for a secular trend newly underway, and suggest that health promotion campaigns alone without socioeconomic development may be insufficient in effecting change in growth status in rural communities. © 1998 Wiley-Liss, Inc.</t>
  </si>
  <si>
    <t>Shams N., Ahmed M.</t>
  </si>
  <si>
    <t>Common and private property linkages in the low-land forest-fishery-farming systems of Cambodia</t>
  </si>
  <si>
    <t>Journal of Sustainable Agriculture</t>
  </si>
  <si>
    <t>The majority of the population of north west Cambodia is dependent on subsistence farming-foraging systems. Forests, fishery and farming are the main resource-bases. The self-sustaining peasant-type households draw their food and livelihood from a combination of activities such as farming and hunting-gathering of fish, wildlife and wood materials. This system of utilisation of common and private property has evolved over centuries and has ensured two things. First, it enabled an optimum utilisation of labor within households consisting of men, women and children. Secondly, as the capacity of private property is limited, natural resources acted as a buffer and the nature of resources distribution was more equitable. In post civil war Cambodia, after several decades of social and political conflicts, the pattern of dependence on the common property resources does not appear to have changed very significantly. Although, external forces like market, new technologies and development interventions are putting a lot of pressure on the common and private property utilisation systems. These interventions are quite large in the context of the post war population boom and increased commercial activities. This paper analyses the impact of some of these interventions in terms of how they will affect the balance in gender participation in household economic activities as well as the income distribution and equity. Increased pressure for exploitation of fishery and forestry resources has already created an imbalance in the traditionally established ecological economic equilibrium of common and private property resource systems. The paper concludes that technological interventions must maintain a balance in the resource-population relationships. There is a strong need to understand existing linkages between private and common property resources and their use in the context of development interventions in the low-land forest-fishery-farming systems. © 2000 by The Haworth Press, Inc. All rights reserved.</t>
  </si>
  <si>
    <t>Cambodia; Common property; Fishery resources; Forest; Private property; Resources; Subsistence farming</t>
  </si>
  <si>
    <t>Ladio, AH; Lozada, M</t>
  </si>
  <si>
    <t>Nontimber forest product use in two human populations from northwest Patagonia: A quantitative approach</t>
  </si>
  <si>
    <t>HUMAN ECOLOGY</t>
  </si>
  <si>
    <t>The ancestral tradition of gathering nontimber products in the Andean forests of Patagonia seems to be on the verge of disappearing. Edible wild plant knowledge and differential patterns of use have been compared in two populations of different economic and cultural backgrounds—a small rural Mapuche community (Rams), and an outlying population (El Frutillar). The first is located in an herbaceous steppe far from the nearest Andean forest while the second is located outside the town of Bariloche, near the forests of Nahuel Huapi National Park. Semistructured interviews and related ecological variables were compared in both communities. In the past, both communities utilized nontimber forest products from the Andean Temperate forests. However, today, cost and benefit trade-offs appear to affect when and what edible resources are collected. The people from El Frutillar gather fewer wild plants in spite of the high plant abundance and the notorious food scarcity they suffer. The Mapuche people use more nutritious resources, more native species, spend longer traveling to the gathering site, and longer handling time preparing edible plants.</t>
  </si>
  <si>
    <t>Humans</t>
  </si>
  <si>
    <t>2020 retrieval</t>
  </si>
  <si>
    <t xml:space="preserve">wild edible plants; cost and benefit trade-offs; suburban and Mapuche populations; Patagonia. </t>
  </si>
  <si>
    <t>WoS</t>
  </si>
  <si>
    <t>FNS</t>
  </si>
  <si>
    <t>de Albuquerque U.P., Andrade L.H.C.</t>
  </si>
  <si>
    <t>Traditional botanical knowledge and conservation in an area of caatinga in Pernambuco state, Northeast Brazil [Conhecimento botânico tradicional e conservação em uma área de caatinga no estado de Pernambuco, Nordeste do Brasil]</t>
  </si>
  <si>
    <t>Acta Botanica Brasilica</t>
  </si>
  <si>
    <t>In this paper we synthesized information on the traditional botanical knowledge of a rural community in the municipal district of Alagoinha, Pernambuco state, as part of an ethnobotanical project developed in the area. We used a variety of research methods, including floristic surveys in agroforestry systems (homegardens) and in the natural vegetation. People identify and use over 108 plant species distributed in 10 categories: food, medicinal, wood (for fuel, construction etc), domestic use (technology), forage, poison, insect repellent, ornamental, shade and mystic. This work discusses the ways by which the forest resources are used and managed, and the implications for conservation of the caatinga. © 2002, Sociedade Botanica do Brasil. All rights reserved.</t>
  </si>
  <si>
    <t>Conservation; Ethnobotany; Traditional knowledge; Tropical forests</t>
  </si>
  <si>
    <t>De Jongh M.</t>
  </si>
  <si>
    <t>No fixed abode: The poorest of the poor and elusive identities in rural South Africa</t>
  </si>
  <si>
    <t>Journal of Southern African Studies</t>
  </si>
  <si>
    <t>The itinerant sheep-shearing Karretjie (donkey cart) People of the arid Great Karoo of South Africa are among the poorest of the poor. They represent a rural underclass. Although they trace descent from both the early KhoeKhoen and San, there is no historical continuity between the present-day impoverished foragers and their pre-colonial nomadic forebears. The structural position of the Karretjie People, particularly their asymmetrical relationship with the wider community, was largely shaped by historical events. Their wandering lifestyle was a response to the expansion of commercial agriculture, especially the production of wool, in the region. Although several factors have recently started a trend toward sedentarism, most Karretjie People are still confined to their temporary shelters on the verges of the country roads. They have no land, or even free access to any space or place. Although they have, for generations, rendered an important service to the agricultural economy of the sheep-farming Karoo, they have remained at best, largely socio-economically 'invisible' to the local population or, at worst, strangers in their own land. The recognition that they have recieved locally has often come in pejorative terms: Boesman (Bushman) or Hotnot (Hottentot). Nationally, 'recognition' came with their being arbitrarily categorised as 'coloured' within the apartheid system, but acknowledgement in terms of poverty relief initiatives from successive governments was either not forthcoming or has still to affect their lives significantly. The Karretjie People are not untouched by coloured and Khoesan identity politics. Opportunistically 'discovered' as citizens by the main political parties for the 1994 election, they have become increasingly sensitised to the realities of disempowerment and political manoeuvring. They have, however, not yet asserted themselves: although they are aware of their Khoesan roots, their self-perception is still ill-defined and their autochthonous status not explicitly articulated.</t>
  </si>
  <si>
    <t>Matallo Jr H., Casas-Castaneda F., Migongo-Bake E.</t>
  </si>
  <si>
    <t>Use of live fences of nopal (Opuntia) and associated crops to rehabilitate and protect sloping land in Loja, Ecuador</t>
  </si>
  <si>
    <t>Mountain Research and Development</t>
  </si>
  <si>
    <t>A live fences project in Ecuador sought to associate the idea of environmental recovery, characterized by an agro-ecological focus, with a perspective on social and economic development. Cultivation of the Opuntia cactus and the cochineal insect (Dactylopus coccus), environmentally and culturally adapted to the region, permitted the recovery of several degraded areas and generated income for rural dwellers, especially during periods of drought. Among the most important project impacts were: recovery of traditional knowledge, cultural values, ancestral skills, and inveterate attachment to communal properties; determination of the ecotones of the cactus for production of cochineal, fruits, forage, and live barriers; recovery of areas eroded by overexploitation and inadequate management; increased sensitivity among political leaders regarding the problems of desertification and the need to support a second phase of the project; decision-making by community-based organizations; and commitment of the community to the activities of the project, based on agreements between authorities, academia, and the community. In 1999, the project was honored with the "Saving the Drylands" Award given by the United Nations Environment Programme (UNEP) at Recife, Brazil, during the Third Conference of Parties (COP 3) of the Convention to Combat Desertification (CCD).</t>
  </si>
  <si>
    <t>Prickly pear</t>
  </si>
  <si>
    <t>Sillitoe P.</t>
  </si>
  <si>
    <t>After the 'affluent society': Cost of living in the Papua New Guinea highlands according to time and energy expenditure-income</t>
  </si>
  <si>
    <t>What is the cost of living in the Papua New Guinea highlands? An answer is sought using a time and energy accounting approach. The subsistence regime of Wola-speaking highlanders, the subjects of this investigation, comprises three components. The principal one is horticulture: people clearing gardens from forest and grassland, with tuberous crops predominating, notably sweet potato. The second component comprises animal rearing, notably of domestic pigs. The third, and least important, is hunting and gathering for food in the forest. The calculated returns on investments in these subsistence domains vary considerably. Gardens return in their crops between ten and fifteen times the energy expended in cultivation. Pigs may also give a good return, of four to five times the energy invested in rearing them, if slaughtered when adult, but people regularly keep animals for years and may incur negative energy returns on their labour investments. This relates to the high cultural premium put on pigs. Foraging for food is also energetically costly, the Wola expending four times more energy on these activities than they gain in return from the food they secure. This analysis of energy gains and losses challenges the relative notion of affluence as applied to foragers, by reviewing it in the comparative context of subsistence horticulture.</t>
  </si>
  <si>
    <t>Dyson R.</t>
  </si>
  <si>
    <t>The experience of poverty in a rural community: Broughton, North Lincolnshire, 1760-1835</t>
  </si>
  <si>
    <t>Local Population Studies</t>
  </si>
  <si>
    <t>This article by Richard Dyson, examines the experience of poverty in Broughton, a rural parish in north Lincolnshire, large in extent at approaching 8,000 acres in 1831 though with a population just over 900 at the same date, in the last 75 years of the Old Poor Law. Defining the poor in a fairly restricted but at least clearly identifiable manner as those in receipt of relief, Dyson uses evidence from relief payments 1761-1820, detailed accounts of the overseers of the poor extant from 1761 to 1780, the parish vestry minutes for 1830-35, together with supporting evidence from parish registers and settlement examinations, to ask two key questions: who were the poor, and how generous was the system of formal relief in providing for their needs? The answers, which are based largerly on the two short periods in the 1760s and early 1830s for which detailed evidence survive, reveal that only a minority of the population of the parish received assistance from the poor law at any one time, the relief lists being dominated by the old, the widowed and young children, and nor was poverty necessarily a continuous state. Relief rolls did rise by the early nineteenth century, in particular extending increasingly to married men with families, but even by 180s only 15 per cent of the population were given support by the parish. Those deemed to be in need were generally given just enough to survive on, pensions and casual relief for the majority of paupers approaching the proportionate earnings of a typical labourer, while other sources such as charity and foraging on commons and in woods were also relied upon, though to an extent that is impossible accurately to gauge. The poor law in Broughton, as elsewhere, operated more as a safety net rather than as an all-encompassing welfare system. The same level of dependency in terms of number relieved was not found here as has been discovered in some more southerly counties such as Oxfordshire, but insofar as the south-east/north-west dichotomy proposed by Steve King has general validity, this Lincolnshire parish appears to have had more in common with the south-east than it did with the north-west.</t>
  </si>
  <si>
    <t>Wong G.Y., Godoy R.</t>
  </si>
  <si>
    <t>Consumption and vulnerability among foragers and horticulturalists in the rainforest of Honduras</t>
  </si>
  <si>
    <t>World Development</t>
  </si>
  <si>
    <t>It is often said that poor rural households in developing countries remain inadequately insured against shocks. Using panel data from Tawahka Amerindians in the Honduran rainforest, a horticultural/ foraging society, we estimate the consumption-smoothing ability and vulnerability to risks of 32 households in two villages with varying degrees of market openness. The information was collected using cultural anthropology methods, and key variables were estimated through direct observations and physical measures to reduce measurement errors. Results suggest that household consumption is directly affected by income shocks, despite the practice of partial insurance and risk-sharing within communities. In a comparison between the villages, we find evidence that households practice distinctly different consumption-smoothing behaviors, partly driven by their gap in economic development. © 2003 Elsevier Ltd. All rights reserved.</t>
  </si>
  <si>
    <t>Consumption smoothing; Honduras; Informal insurance; Latin America; Rainforest; Safety nets; Tawahka</t>
  </si>
  <si>
    <t>Godoy R.A., Gurven M., Byron E., Reyes-García V., Keough J., Vadez V., Wilkie D., Leonard W.R., Apaza L., Huanca T., Pérez E.</t>
  </si>
  <si>
    <t>Do markets worsen economic inequalities? Kuznets in the Bush</t>
  </si>
  <si>
    <t>Integration into a market economy or economic development can erode the quality of life of indigenous people by, for example, increasing income inequalities. The Kuznets hypothesis predicts that the link between income inequality and income (a proxy for economic development) resembles an inverted U. We test the hypothesis using a survey of 511 households from 59 villages of Tsimane' Amerindians, a horticultural-foraging society in the tropical rain forest of Bolivia. We measure village inequalities of three economic outcomes: income, imputed annual value of rice production, and wealth. We used three indices of inequality: the coefficient of variation, the standard deviation of the logarithm, and the Gini coefficient. Explanatory variables include either income and income squared, wealth and wealth squared, or imputed annual rice production and production squared. We used village-to-town distance as a control. We find little evidence that integration to the market increases inequalities of economic outcomes, with two exceptions: Wealth bore the predicted inverted U-shaped relation with wealth inequalities, and imputed rice production bore a U-shaped relation to inequality, but only when (a) using adult equivalents to express household size and (b) the Gini coefficient and the coefficient of variation to measure inequality; in no case were results robust to different econometric specifications. We advance several explanations for why economic development might not accentuate economic inequalities among relatively autarkic rural economies. © 2004 Plenum Publishing Corporation.</t>
  </si>
  <si>
    <t>Bolivia; Economic inequality; Globalization; Kuznets; Markets; Tsimane'</t>
  </si>
  <si>
    <t>HWB</t>
  </si>
  <si>
    <t>Voeks R.A.</t>
  </si>
  <si>
    <t>Disturbance pharmacopoeias: Medicine and myth from the humid tropics</t>
  </si>
  <si>
    <t>Annals of the Association of American Geographers</t>
  </si>
  <si>
    <t>The much-publicized quest for miracle drug plants in tropical rainforests has provided compelling support for the preservationist agenda. This article questions the assumptions that underpin this claim, particularly the myth that pristine forest represents the primary repository of nature's medicinal providence. After tracing colonial European efforts at medicinal plant discovery, intellectual property exploitation, and plant transference and acclimation, I review the recent resurgence of scientific interest in tropical folk pharmacopoeias. In spite of the image marketed by environmental entrepreneurs, the medicinal foraging preference of rural tropical groups is largely successional mosaics of their own creation - trails, kitchen gardens, swiddens, and forest fallows. Focusing on the subsistence transition from hunting and gathering to small-scale cultivation, I propose that disturbance pharmacopoeias are the logical outcome of changing subsistence strategies, ecological processes, and disease patterns. Salient, familiar, accessible, and rich in bioactive compounds, anthropogenic nature represents the ideal tropical medicine chest. Whereas bioprospecting enterprises carried out during the colonial period and at present employ similar rhetoric - deadly disease, miracle cures, and fantastic profits - these endeavors were in the past and continue to be buttressed by fictitious notions of virgin tropical nature and the mysterious healing powers of its "primitives". © 2004 by Association of American Geographers.</t>
  </si>
  <si>
    <t>Ethnobotany; Human ecology; Medicinal plants; Pharmacopoeia; Tropical rainforest</t>
  </si>
  <si>
    <t>Review</t>
  </si>
  <si>
    <t>Gradient</t>
  </si>
  <si>
    <t>Godoy R., Byron E., Reyes-García V., Vadez V., Leonard W.R., Apaza L., Huanca T., Pérez E., Wilkie D.</t>
  </si>
  <si>
    <t>Income inequality and adult nutritional status: Anthropometric evidence from a pre-industrial society in the Bolivian Amazon</t>
  </si>
  <si>
    <t>Social Science and Medicine</t>
  </si>
  <si>
    <t>Evidence has been accumulated about the adverse effects of income inequality on individual health in industrial nations, but we know less about its effect in small-scale, pre-industrial rural societies. Income inequality should have modest effects on individual health. First, norms of sharing and reciprocity should reduce the adverse effects of income inequality on individual health. Second, with sharing and reciprocity, personal income will spill over to the rest of the community, attenuating the protective role of individual income on individual health found in industrial nations. We test these ideas with data from Tsimane' Amerindians, a foraging and farming society in the Bolivian Amazon. Subjects included 479 household heads (13+ years of age) from 58 villages. Dependent variables included anthropometric indices of short-run nutritional status (body-mass index (BMI), and age- and sex-standardized z-scores of mid-arm muscle area and skinfolds). Proxies for income included area deforested per person the previous year and earnings per person in the last 2 weeks. Village income inequality was measured with the Gini coefficient. Income inequality did not correlate with anthropometric indices, most likely because of negative indirect effects from the omission of social-capital variables, which would lower the estimated impact of income inequality on health. The link between BMI and income and between skinfolds and income resembled a U and an inverted U; income did not correlate with mid-arm muscle area. The use of an experimental research design might allow for better estimates of how income inequality affects social capital and individual health. © 2005 Elsevier Ltd. All rights reserved.</t>
  </si>
  <si>
    <t>Anthropometrics; Bolivia; Health inequalities; Nutritional status; Social capital; Tsimane' Amerindians</t>
  </si>
  <si>
    <t>Godoy R., Reyes-García V., Vadez V., Leonard W.R., Huanca T., Bauchet J.</t>
  </si>
  <si>
    <t>Human capital, wealth, and nutrition in the Bolivian Amazon</t>
  </si>
  <si>
    <t>Economics and Human Biology</t>
  </si>
  <si>
    <t>We analyze anthropometric variables of a society of forager-horticulturalists in the Bolivian Amazon (Tsimane′) in 2001-2002. Community variables (e.g., inequality, social capital) explain little of the variance in anthropometric indices of nutritional status, but individual-level variables (schooling, wealth) are positively correlated with nutritional status. Dietary quality (foods high in animal proteins), access to foraging technology, and traditional knowledge of medicinal plants are related to better anthropometric indices. © 2005 Elsevier B.V. All rights reserved.</t>
  </si>
  <si>
    <t>Amazon; Amerindians; Anthropometrics; Bolivia; Height; Human capital; Income inequality; Indigenous populations; Latin America; Nutritional status; Physical stature; Tsimane′; Wealth</t>
  </si>
  <si>
    <t>Kusimba C.M., Kusimba S.B., Wright D.K.</t>
  </si>
  <si>
    <t>The development and collapse of precolonial ethnic mosaics in Tsavo, Kenya</t>
  </si>
  <si>
    <t>Journal of African Archaeology</t>
  </si>
  <si>
    <t>Archaeologists and historians have long believed that little interaction existed between Iron Age cities of the Kenya Coast and their rural hinterlands. Ongoing archaeological and anthropological research in Tsavo, Southeast Kenya, shows that Tsavo has been continuously inhabited at least since the early Holocene. Tsavo peoples made a living by foraging, herding, farming, and producing pottery and iron, and in the Iron Age were linked to global markets via coastal traders. They were at one point important suppliers of ivory destined for Southwest and South Asia. Our excavations document forager and agropastoralist habitation sites, iron smelting and iron working sites, fortified rockshelters, and mortuary sites. We discuss the relationship between fortified rockshelters, in particular, and slave trade.</t>
  </si>
  <si>
    <t>Collapse; East Africa; Interaction; Mosaics; Tsavo; Warfare</t>
  </si>
  <si>
    <t>Leckie G.J., Given L.M.</t>
  </si>
  <si>
    <t>Understanding Information-Seeking: The Public Library Context</t>
  </si>
  <si>
    <t>Advances in Librarianship</t>
  </si>
  <si>
    <t>The history of the public library is long and rich, and continues to reflect this institution's initial mission: to respond to the needs of an evolving democratic society. From its early days as a subscription service for the middle-class, through its evolution to become an educational site for the lower-classes and new immigrants, the public library has served as a touch-stone for urban industrial society in North America (Lerner, 1998, p. 138; Shera, 1974). Over the past century, public libraries have evolved to respond to the growing needs of the communities they serve and continue to do so with recent advances in technologies (such as DVDs, electronic books, the Internet, etc.), and with a more global outlook on the ways that people seek and share information. Indeed, the public library's constituents today are exceedingly diverse, including children and adults from a broad range of socio-economic, cultural, and educational backgrounds, all of whom seek information for a variety of personal and work-related purposes. The fact that public libraries have been fulfilling patrons' information needs for well over a century is a testament to their enduring success and versatility as information providers, and also points to the overall effectiveness of public librarians as intermediaries in the provision process. What do we know about how the public uses the public library to satisfy its information-related needs? The answer to that question is that we actually know less than we should because until recently, the research literature on information-seeking concentrated on the information-seeking behaviors and practices of academics, scholarly researchers and various professional groups, such as doctors, nurses, engineers and the like (Case, 2002; Julien, 1996; Leckie et al., 1996). In-depth studies of the information-seeking of members of the general public in relation to the public library are far fewer in number. Although this is now changing and more research is being directed towards the study of the general public, there are still large gaps in the research literature and there are very few published papers that have tried to pull together what is known about information-seeking in relation to the public library. The aim of this overview is to tease out what we understand about information-seeking in the context of the public library by considering what is known about information-seekers (i.e., the public) and the primary information providers (i.e., librarians) who assist them. Since the two groups are intimately connected in their common concern with library materials for the public's enrichment, research and pleasure, it is impossible to comment on the information-seeking activities of the public without touching on the professional work of those who serve them. We begin with an overview of what is meant by the term "information-seeking" and a summary of the research literature about it. We then review five distinct areas of the literature related to the public's information-seeking, including: (1) the use of the public library and its collections, (2) reference services and reference transactions, (3) the information needs and seeking behaviors of specific populations, (4) information technologies, training and searching, and (5) information-seeking and the physical environment. A wide variety of published materials will be included because much of what we know, or think we know, about the information-seeking of the public and their use of public libraries has to be deduced from works that did not have information-seeking as their primary focus. Defining Information-Seeking: Information-seeking is a phrase that has been much used and abused and there are literally hundreds of studies that attempt to examine various aspects of information-seeking as a general phenomenon. However, the all-encompassing nature of the phrase is undermined by the fact that "seeking" may be only one type of activity related to information in which people engage. At the macro level, some scholars have begun to substitute more all-inclusive terms, such as "information behavior" or "information practices" to describe a broad range of activities that relate to the location and use of information (Foster, 2004; Hjorland, 2000; Niedzwiedzka, 2003; Wilson, 1999, 2000). Studies of this type do examine people's purposeful quests for information (such as finding an interesting novel to read, or locating consumer information before buying a new car), but they also explore the role that serendipity and/or non-purposeful information acquisition can play in individuals' daily lives (Foster and Ford, 2003; Spink, 2004). At the same time, a number of other researchers use quite specific terms to describe the micro-level aspects of various information-related activities, such as "information encountering," "information browsing," "information foraging," "environmental scanning," and other related concepts (Chang and Rice, 1993; Choo, 2001; Erdelez, 1999; Sandstrom, 1994). Other studies point to the importance of examining situational contexts in concert with people's informational activities (Johnson 2003; Talja et al., 1999). All of these studies are linked by their central focus on individuals' personal behaviors and/or perceptions as they engage in a multitude of information-related activities. We are aware that, as Frohmann (2004) notes, all too often research about information-seeking fails to adequately define what is meant by the term; consequently, it has become a phrase of convenience for any and all activities that have some sort of informational component. To avoid this pitfall, we take the perspective that information-seeking is, first and foremost, a process during which a person actively and purposefully seeks something that informs him or her, according to his or her particular need at the time. Informing could take place in a variety of ways (by sight, hearing, touch, smell), but in the context of the public library, informing is most likely to happen through users' interactions with texts (i.e., print, images, sound and other media, in hard copy or in digital form), and with human intermediaries (such as librarians and other patrons). For the purposes of this overview, then, we shall use the phrase "information-seeking" to describe, ultimately, what is the most prevalent information-related activity undertaken by patrons of public libraries: the purposeful search for information, in a range of formats and to serve various purposes as defined by library users themselves. Having said this, we also recognize the very important place of serendipitous or other non-purposeful behaviors in library patrons' information worlds and so discussion of browsing and information encountering also will be included. Information-Seeking of the Public: an Evolution of Research and Practice: The history of information-seeking, as a point of focus in both the practice and research of library and information studies (LIS), reaches back as far as the mid-1900s, but has grown most substantially over the past two decades. Although it is beyond the scope of this review to provide a comprehensive history of this work, especially given the number of excellent published reviews on the topic (Case, 2002; Dervin and Nilan, 1986; Hewins, 1990; Julien, 1996; Julien and Duggan, 2000; Sugar, 1995), it is worth noting a few milestones that have shaped this area of the field. Many authors point to publications from the early 1900s as marking the early beginnings of the information-seeking literature (Bouazza, 1989; Case, 2002; Wilson, 1994). As Julien (1996) notes in her analysis of the information needs and uses literature from the early 1990s, "user studies tend to focus on the information needs of the privileged (e.g., scholars and professionals) as opposed to the 'average citizen'" (p. 63), a trend dating back through the 1950s. However, Bernard Berelson's (1949) study of public library users (and his call for librarians to recommit themselves to serving users' needs) marks something of a turning point in this area of the field; the majority of studies that are focused on users' information needs and their uses of various information sources date from this point, with a substantial increase in this body of work from the 1980s to the present. In the decades following Berelson's work, a number of studies emerged that have been classified using the terms "information needs," "information use," or "user studies"-terms that have commonly come to represent explorations of the ways that people seek, locate and make use of information in various contexts (though not usually the public library). Robert Taylor's work (1968), for example, set the stage for numerous investigations of individuals' information-seeking strategies in libraries, by investigating the ways that patrons asked questions at the reference desk.</t>
  </si>
  <si>
    <t>Urban</t>
  </si>
  <si>
    <t>Market Integration, Reciprocity, and Fairness in Rural Papua New Guinea</t>
  </si>
  <si>
    <t>Foundations of Human Sociality: Economic Experiments and Ethnographic Evidence from Fifteen Small-Scale Societies</t>
  </si>
  <si>
    <t>In order to test the proposition that performance in bargaining experiments is significantly affected by degree of monetarization, market integration, and relative westernization, a one-shot Ultimatum Game was conducted during the months of June and July 1998 in two villages in a rural region of Papua New Guinea: Anguganak (where the people speak Au) and Bogasip (where they speak Gnau). Although the villages are located in close proximity to one another and are relatively homogeneous culturally, and both subsist using a mixture of foraging and horticulture and have an elaborate system of exchange relationships, they are distinguished by their average degree of exposure to and integration in a cash-based economy, as well as their degree of education (both are greater in Anguganak). The different sections of the chapter provide: an ethnographic account of the two villages; a description of the experimental methods employed; a presentation and analysis of the results in terms of various indicators of wealth and market integration; and a discussion of the implications of the results. The level of offers made in the Ultimatum Game data combined for Anguganak and Bogasip were between those in western industrialized populations and the Machiguenga of Peru. There was some indication that variability in the level of market integration between the two village populations may have influenced the results, although they appeared to be equally influenced by local beliefs on reciprocity, generosity, and indebtedness, and an unfamiliarity with impersonal transactions. © Oxford University Press, 2013.</t>
  </si>
  <si>
    <t>Au; Bargaining; Ethnography; Exchange relationships; Fairness; Forager-horticulturalists; Generosity; Gnau; Indebtedness; Market integration; Monetarization; Papua new guinea; Reciprocity; Ultimatum game; Westernization</t>
  </si>
  <si>
    <t>Book Chapter</t>
  </si>
  <si>
    <t>Cucullu L.</t>
  </si>
  <si>
    <t>Over-Eating: Pilgrimage’s Food Mania and the Flânerie of Public Foraging</t>
  </si>
  <si>
    <t>Modernist Cultures</t>
  </si>
  <si>
    <t>Reading Dorothy Richardson's Pilgrimage through its protagonist's bodily rhythms (specifically hunger), Lois Cucullu (University of Minnesota) suggests that eating is, in one sense, the most democratic of corporeal drives. Maintaining that Miriam Henderson is as much a “conscripted New Woman ... compelled into the workforce as a teenager”, Cucullu focuses on ‘alimentary protocols’ (after Girard) as a vector of Henderson's sinusoidal integration with and resistance of the modern urban landscape. © 2006, Edinburgh University Press. All rights reserved.</t>
  </si>
  <si>
    <t>Elkind S.S.</t>
  </si>
  <si>
    <t>Environmental inequality and the urbanization of West Coast watersheds</t>
  </si>
  <si>
    <t>Pacific Historical Review</t>
  </si>
  <si>
    <t>In the San Francisco Bay Area, Seattle, and Los Angeles, urban development decreased the poor's access to water and marine resources. Modernization in these cities either reduced services to the poor and to ethnic minorities, be they Native Americans, Asian Americans, or Hispanic Americans, or diminished these groups' ability to supplement their incomes by fishing or foraging. Industrial development, shipping channels, and sewers all contributed to a larger pattern of environmental racism and environmental inequity in the United States. This forum contributes to the study of environmental justice by exploring how marginalized peoples adapted to urban growth and the reallocation of resources in the late nineteenth and early twentieth centuries. © 2006 by the Pacific Coast Branch, American Historical Association. All rights reserved.</t>
  </si>
  <si>
    <t>Ferraz J.S.F., De Albuquerque U.P., Meunier I.M.J.</t>
  </si>
  <si>
    <t>Use-value and phytosociology of woody plants on the banks of the Riacho do Navio stream, Floresta, Pernambuco State, Brazil [Valor de uso e estrutura da vegetação lenhosa às margens do riacho do Navio, Floresta, PE, Brasil]</t>
  </si>
  <si>
    <t>This work was carried out at the gallery forest on the Navio stream, at Floresta (8°35'60''S; 38°34'05''W), Pernambuco, northeast Brazil. We aimed to (a) estimate the use-value of woody plants used by the local community, and to (b) relate species use-value to phytosociological parameters, as assessed from data obtained in 16 plots (20x30 m each), located in the five best preserved forest fragments. The local inhabitants who were more knowledgeable on plants and their use were considered key-informants and other inhabitants were considered as members of the community. Plants were classified according to eight categories of use: domestic construction; rural construction; medicinal purposes; food for human consumption; forage; technology; fuel; and other non-timber-related uses. There was a more widespread knowledge on the use of species for forage and timber. The local vegetation featured Ziziphus joazeiro Mart., Crataeva tapia L., Lonchocarpus sericeus (Poir.) DC., Tabebuia aurea (Silva Manso) Benth. &amp; Hook. F. ex S. Moore, Geoffroea spinosa Jacq., Schnopsis brasiliensis Engl., Sapindus saponaria L., Albizia inundata (Mart.) Barneby &amp; Grimes and Triplaris gardneriana Wedd. The local key-informants and the community in general attributed uses to 34 species. Those which were singled out as having the greatest use value were: T. aurea, with 6.44 for the local key-informants and 4.10 for the community in general; Anadenanthera colubrina (Vell.) Benan. var. cebil (Griseb) Altschul., 4.81 for the local key-informants and 3.53 for the community in general; and S. brasiliensis, 4.25 for the key-informants and 4.47 for the local community in general. The estimated phytosociological parameters did not show any correlation with the use-values attributed to the species. The importance of the gallery forest has been highlighted not only because it conserves water resources and meets the needs of the local community, but also because it guarantees the perpetuation of species which are restricted to such habitats.</t>
  </si>
  <si>
    <t>Caatinga; Ethnobotany; Gallery forest; Phytosociology; Use-value</t>
  </si>
  <si>
    <t>Godoy R., Wilkie D.S., Reyes-García V., Leonard W.R., Huanca T., Mcdade T., Vadez V., Tanner S.</t>
  </si>
  <si>
    <t>Human body-mass index (weight in kg/stature in m2) as a useful proxy to assess the relation between income and wildlife consumption in poor rural societies</t>
  </si>
  <si>
    <t>Biodiversity and Conservation</t>
  </si>
  <si>
    <t>There is growing interest in assessing how income influences the consumption of wildlife in poor rural areas of developing nations. The interest stems from the possibility of using income to contribute to the conservation of wildlife. Though promising, efforts have been hampered by the difficulty of obtaining accurate measures of income. We propose using human body-mass index (BMI: weight in kilograms/physical stature in m2), an indicator of short-term nutritional status, as a proxy variable for monetary income to estimate income elasticities of wildlife consumption (income elasticity: percent change in wildlife consumption/one-percent change income). The advantages of BMI over monetary income include a positive association with monetary income, ease of measurement, and absence of zero values. The assessment procedure was tested among Tsimane' Amerindians, a society of foragers and farmers in the Bolivian Amazon. The population over 15 years of age (350 men and 322 women) in 13 villages was surveyed for five consecutive quarters (August 2002-November 2003). Income elasticities of wildlife consumption using BMI as a proxy for income ranged from -0.84 to -1.20. The estimates suggest that wildlife is a food item whose consumption declines with increasing income. Estimates of income elasticity of wildlife consumption using conventional indices of monetary income are negative, but lower and indistinguishable from zero owing to classical measurement errors of monetary income. The use of BMI to estimate income elasticities of wildlife consumption is promising, but requires further validation in different settings. © 2006 Springer.</t>
  </si>
  <si>
    <t>Body-mass index; Bolivia; Bush meat; Income; Price elasticities; Tropical forests; Tsimane'; Wildlife</t>
  </si>
  <si>
    <t>Godoy R.A., Reyes-García V., McDade T., Huanca T., Leonard W.R., Tanner S., Vadez V.</t>
  </si>
  <si>
    <t>Does village inequality in modern income harm the psyche? Anger, fear, sadness, and alcohol consumption in a pre-industrial society</t>
  </si>
  <si>
    <t>Researchers have found a positive association between income inequality and poor individual health. To explain the link, researchers have hypothesized that income inequality erodes community social capital, which unleashes negative emotions, stress, and stress behaviors that hurt health. Few studies have tested the hypothesized path. Here we estimate the association between (a) village income inequality and social capital, and (b) three distinct negative emotions (anger, fear, sadness) and one stress behavior (alcohol consumption). We use four quarters of panel data (2002-2003) from 655 adults in 13 villages of a foraging-farming society in the Bolivian Amazon (Tsimane'). We found that: (1) village income inequality was associated with more negative emotions but with less alcohol consumption, (2) social capital always bore a negative association with outcomes, and (3) results held up after introducing many changes to the main model. We conclude that village income inequality probably affects negative emotions and stress behaviors through other paths besides social capital because we conditioned for social capital. One such path is an innate dislike of inequality, which might have pre-human origins. Our prior research with the Tsimane' suggests that village income inequality bore an insignificant association with individual health. Therefore, village income inequality probably affects negative emotions and stress behaviors before undermining health. © 2006 Elsevier Ltd. All rights reserved.</t>
  </si>
  <si>
    <t>Bolivia; Emotions; Health; Income inequality; Social capital; Tsimane'</t>
  </si>
  <si>
    <t>González Gómez J.C., Madrigal Sánchez X., Ayala Burgos A., Juárez Caratachea A., Gutiérrez Vázquez E.</t>
  </si>
  <si>
    <t>Multiple-purpose trees used in live stock production in the hot and humid region of the State of Michoacán, Mexico [Especies arbóreas de uso múltiple para la ganadería en la región de Tierra Caliente del Estado de Michoacán, México]</t>
  </si>
  <si>
    <t>Livestock Research for Rural Development</t>
  </si>
  <si>
    <t>The objective of this research was to determine the alternative uses of forage trees of the Region de Tierra Caliente, Michoacan, Mexico. Fifteen surveys were made in the 6 counties of the Region, to groups of cattle raisers; information about the traditional uses of the forage trees was obtained. In the District of Rural Development 093, the cattle raisers identified the existence of 80 trees with forage and alternative uses for the producers. The county of Carácuaro showed the greater diversity with 73 species; and the one with the lower diversity was San Lucas with 17 species. The uses were: for fuelwood (28.3 %), posts for fences (25.2 %), medicine for humans (15.2 %), manufacture of tools (14.6 %), human consumption (13.5 %) and medicine for animals (3.3 %). The trees with the highest variety of uses are: Cordia elaeagnoides with 64.3 %, followed by Crescentia alata 54.4 %, Haematoxylon brasiletto 52.8 %, Ziziphus amole 46.1 %, Pithecellobium acatlense 45.6 %, Guazuma ulmifolia 45.2 %, Pithecellobium dulce 42 %, Caesalpinia coriaria 40.6 %, Acacia macilenta 38.5 %, Leucaena leucocephala 36.95 %, Mastichodendron capiri 33.7 % and Lysiloma divaricata 33.5 %. The traditional uses of these trees are diverse and represent a potential in their exploitation, provided the usage is not taken to excess.</t>
  </si>
  <si>
    <t>Fuelwood; Medicinal; Multipurpose; Traditional uses; Trees</t>
  </si>
  <si>
    <t>Brabec M., Godoy R., Reyes-García V., Leonard W.R.</t>
  </si>
  <si>
    <t>BMI, income, and social capital in a native Amazonian society: Interaction between relative and community variables</t>
  </si>
  <si>
    <t>Researchers have shown interest in the relation between (a) social capital and individual income and (b) the individual health of people of industrial nations. The socioeconomic complexity of industrial nations makes it difficult to arrive at firm conclusions. We circumvent the obstacle by using data from a small-scale rural society of foragers-farmers in the Bolivian Amazon (Tsimane'). We examine the interactions between the outcome (BMI) and relative income, relative social capital, village income, and village social capital. We test three hypotheses: people in villages with more social capital should have higher BMI, the positive association between social capital and BMI will be more marked among the less well-off, and better-off people who display generosity will have higher BMI than better-off people who do not. On the methodological side we show the importance of: focusing on relative measures of income and social capital, estimating interaction between community and relative measures of income and social capital, and showing results through contour plots that summarize the relation between BMI and pairs of explanatory variables. On the substantive side we find evidence that village social capital and village income complement each other and are associated with higher BMI, the rich who are stingy have lower BMI than the rich who display generosity, and increase in village income might reduce individual incentives to invest in social capital. We explore interactions between explanatory variables and their influence on BMI, and end by recommending the use of an experimental research design to obtain unbiased estimates of causal effects. © 2007 Wiley-Liss, Inc.</t>
  </si>
  <si>
    <t>Brumfiel E.M., Di Leonardo M., Hoffman K.E., Kuzawa C.W., Mcdade T., Schwartzman H.B., Seligman R.</t>
  </si>
  <si>
    <t>Shopping for explanations</t>
  </si>
  <si>
    <t>Science</t>
  </si>
  <si>
    <t>[No abstract available]</t>
  </si>
  <si>
    <t>Letter</t>
  </si>
  <si>
    <t>Buntaine M.T., Mullen R.B., Lassoie J.P.</t>
  </si>
  <si>
    <t>Human use and conservation planning in Alpine areas of Northwestern Yunnan, China</t>
  </si>
  <si>
    <t>Environment, Development and Sustainability</t>
  </si>
  <si>
    <t>Alpine areas in northwestern Yunnan, China possess globally significant levels of biodiversity and are important locally for livelihood activities such as livestock grazing and medicinal plant collection. Because local land use has important impacts on alpine conditions and communities have significant capacity to manage alpine resources, we emphasized local collaboration during the initial stages of conservation planning. Our collaboration with local communities investigated how livelihood strategies affect the condition of alpine resources in northwestern Yunnan and how future conservation efforts can be compatible with local livelihoods. We sampled three livestock herding sites, each within a different alpine sub-region, using open-ended interviews and maximum variation sampling. According to interviewees, livestock grazing within the alpine zone currently does not appear to be negatively impacting the availability of forage. Medicinal plant collection, however, is showing unsustainable trends. Tourism is as yet a nascent industry, but is seen as having great potential by those interviewed. It is clear that with increases in population, access to regional markets, and tourism, northwestern Yunnan's rich alpine resources will require careful management. In addition to the data collected, we found that the methodology used may be widely applicable to organizations with limited resources that wish to engage local communities during the formative stages of regional-level conservation planning. © 2006 Springer Science+Business Media, Inc.</t>
  </si>
  <si>
    <t>Alpine; Community resource management; Conservation planning; Herding; Livelihood change; Maximum variation sampling; Medicinal plants; Northwestern Yunnan; Rural development; Tourism</t>
  </si>
  <si>
    <t>Dounias E., Selzner A., Koizumi M., Levang P.</t>
  </si>
  <si>
    <t>From sago to rice, from forest to town: The consequences of sedentarization for the nutritional ecology of Punan former hunter-gatherers of Borneo</t>
  </si>
  <si>
    <t>Food and Nutrition Bulletin</t>
  </si>
  <si>
    <t>Background. The last nomadic peoples of the world are facing strong governmental incentives to renounce their foraging lifestyle. Nevertheless, the shift to a sedentary way of life and the adoption of agriculture do not always result in the promised improvement in diet and health conditions. Objective. We compared the dietary regime and nutritional status of three groups of former hunter-gatherers, the Punan of Borneo. All three groups adopted extensive upland rice cultivation almost 6 decades ago, but each has some degree of dependence on agriculture versus forest resources, which varies along a gradient of accessibility of urban facilities. Methods. The diet of three distinct Punan groups living in the dipterocarp forest of East Kalimantan was assessed both qualitatively and quantitatively and analyzed in relation to the seasonality of resources and human activities. The physical fitness of the Punan was also estimated from repeated anthropometric measurements. Results. The more remote the Punan community was from urban facilities, the more diversified was the diet and the better were its nutritional status and physical fitness. The contribution of forest resources to the dietary regime also decreased with urban proximity. However the higher dependency on agriculture is not the proximate cause of the deterioration in diet and physical fitness, which is rather due to the transition from the nomadic to the settled way of life. Conclusions. The brutal shift in lifestyle among the Punan of Borneo has profoundly affected the integrity of these societies and impacted their social, cultural, symbolic, and political features. In the long run, this may compromise their health status and ecological success. © 2007, The United Nations University.</t>
  </si>
  <si>
    <t>Agriculture; Diet; Health; Nomadism; Punan hunter-gatherers; Sedentarization</t>
  </si>
  <si>
    <t>Godoy R., Reyes-Garcia V., Huanca T., Leonard W.R., McDade T., Tanner S., Seyfried C.</t>
  </si>
  <si>
    <t>On the measure of income and the economic unimportance of social capital: Evidence from a native amazonian society of farmers and foragers</t>
  </si>
  <si>
    <t>Journal of Anthropological Research</t>
  </si>
  <si>
    <t>Economists equate economic self-sufficiency (autarky) with low income and stress the economic role of social capital as a form of self-insurance in poor rural areas of developing nations. In contrast, anthropologists speak of the "original affluence" of foragers and see social capital as serving economic and social roles. Economists do not work with highly autarkic peoples such as part- or full-time foragers, and cultural anthropologists have not provided formal, comprehensive estimates of income or of the monetary value of social capital in highly autarkic societies. Drawing on data from 611 adults of 244 households in 13 villages of a highly autarkic society of swidden farmers, hunters, and gatherers in the Bolivian Amazon, the Tsimane', we present measures of personal income and of the monetary value of social capital. Daily personal income reaches US $2.35-3.52, which is above the international poverty line of US $1-2, on a par with the income in the rest of Bolivia, and three times higher than the income in the rest of rural Bolivia. The Tsimane' do not have low income, at least not when compared with their rural neighbors. Social capital in the form of gifts and labor services received from the rest of the village accounted for a small share of daily personal income (&lt;5%) and did not get activated to any great degree when people suffered a mishap. In sum, the study uncovers a more nuanced picture of well-being in a relatively autarkic society. People in such a society enjoy relative affluence, invest in social capital for social more than for economic reasons, but cope with adversity largely on their own. Copyright © by The University of New Mexico.</t>
  </si>
  <si>
    <t>Amazon; Autarky; Bolivia; Foragers; Horticulturalist; Income; Insurance; Tsimane'</t>
  </si>
  <si>
    <t>Godoy R., Reyes-García V., Vadez V., Leonard W.R., Byron E.</t>
  </si>
  <si>
    <t>How well do foragers protect food consumption? Panel evidence from a native Amazonian society in Bolivia</t>
  </si>
  <si>
    <t>The ability of rural people to protect their food consumption matters because it captures their economic vulnerability. How well do foragers protect consumption from adverse income shocks and does protection work equally well for all people in the household? We answer the queries with data from 156 adults and 169 children collected over five consecutive quarters from the Tsimane', a native Amazonian society of foragers and farmers in Bolivia. We estimate whether quarterly changes in the logarithm of consumption bear an association with quarterly changes in the logarithm of cash income while controlling for many confounders, including covariant shocks. We use anthropometric indices of short-run nutritional status to proxy for food consumption and use instrumental variables to abate biases from the endogeneity of income. We found that child consumption was fully protected from income growth, but adult consumption was not as well protected. Estimates of income elasticities of consumption fell toward the lower range of estimates from previous studies of farming and industrial societies. We present several hypotheses to explain how the Tsimane' smooth consumption. © Springer Science+Business Media, LLC 2007.</t>
  </si>
  <si>
    <t>Anthropometrics; Bolivia; Consumption smoothing; Income smoothing; Tsimane'</t>
  </si>
  <si>
    <t>Gurven M., Kaplan H., Supa A.Z.</t>
  </si>
  <si>
    <t>Mortality experience of Tsimane Amerindians of Bolivia: Regional variation and temporal trends</t>
  </si>
  <si>
    <t>This paper examines regional and temporal trends in mortality patterns among the Tsimane, a population of small-scale forager-horticulturalists in lowland Bolivia. We compare age-specific mortality in remote forest and riverine regions with that in more acculturated villages and examine mortality changes among all age groups over the past 50 years. Discrete-time logistic regression is used to examine impacts of region, period, sex, and age on mortality hazard. Villages in the remote forest and riverine regions show 2-4 times higher mortality rates from infancy until middle adulthood than in the acculturated region. While there was little change in mortality for most of the life course over the period 1950-1989, overall life expectancy at birth improved by 10 years from 45 to 53 after 1990. In both periods, over half of all deaths were due to infectious disease, especially respiratory and gastrointestinal infections. Accidents and violence accounted for a quarter of all deaths. Unlike typical patterns described by epidemiologic transition theory, we find a much larger period reduction of death rates during middle and late adulthood than during infancy or childhood. In the remote villages, infant death rates changed little, whereas death rates among older adults decreased sharply. We hypothesize that this pattern is due to a combination of differential access to medical interventions, a continued lack of public health infrastructure an Tsimane cultural beliefs concerning sickness and dying. © 2007 Wiley-Liss, Inc.</t>
  </si>
  <si>
    <t>McDade T.W., Reyes-García V., Blackinton P., Tanner S., Huanca T., Leonard W.R.</t>
  </si>
  <si>
    <t>Ethnobotanical knowledge is associated with indices of child health in the Bolivian Amazon</t>
  </si>
  <si>
    <t>Proceedings of the National Academy of Sciences of the United States of America</t>
  </si>
  <si>
    <t>Culture is a critical determinant of human behavior and health, and the intergenerational transmission of knowledge regarding the use of available plant resources has historically been an essential function of culture. Local ethnobotanical knowledge is important for health and nutrition, particularly in rural low-resource settings, but cultural and economic transitions associated with globalization threaten such knowledge. This prospective study investigates the association between parental ethnobotanical knowledge and child health among the Tsimane', a horticulturalist and foraging society in Amazonian Bolivia. Anthropometric data and capillary blood samples were collected from 330 Tsimane' 2- to 10-year-olds, and mothers and fathers were interviewed to assess ethnobotanical knowledge and skills. Comprehensive measures of parental schooling, acculturation, and economic activities were also collected. Dependent variables included three measures of child health: (i) C-reactive protein, assayed in whole-blood spots as an indicator of immunostimulation; (ii) skinfold thickness, to estimate subcutaneous fat stores necessary to fuel growth and immune function; and (iii) height-for-age, to assess growth stunting. Each child health measure was associated with maternal ethnobotanical knowledge, independent of a wide range of potentially confounding variables. Each standard deviation of maternal ethnobotanical knowledge increased the likelihood of good child health by a factor of &gt;1.5. Like many populations around the world, the Tsimane' are increasingly facing the challenges and opportunities of globalization. These results underscore the importance of local cultural factors to child health and document a potential cost if ethnobotanical knowledge is lost. © 2007 by The National Academy of Sciences of the USA.</t>
  </si>
  <si>
    <t>Acute-phase response; Child nutrition; Culture; Growth and development; Maternal behavior</t>
  </si>
  <si>
    <t>Patel A.M., Godoy R.A., Seyfried C., Reyes-García V., Huanca T., Leonard W.R., McDade T.W., Tanner S.</t>
  </si>
  <si>
    <t>On the accuracy of perceived parental height in a native Amazonian society</t>
  </si>
  <si>
    <t>Studies of secular trends in adult height in rural pre-literate societies are likely to show no change owing to random measurement error in age. In such societies, adults lack birth certificates and guess when estimating their age. We assess the accuracy of perceived height of the same-sex parent to estimate secular trends. We tested the method among the Tsimane', a native Amazonian society of farmers and foragers in Bolivia. Subjects included 268 women and 287 men &gt;20 years of age. Over half the sample reported inaccurately the height of their same-sex living parent, with a tendency to report no difference when, in fact, differences existed. Results highlight the pitfalls of using perceived parental height to examine secular trends in adult height among the Tsimane', though the method might yield accurate information in other societies. We discuss possible reasons for the low accuracy of Tsimane' estimates. © 2006 Elsevier B.V. All rights reserved.</t>
  </si>
  <si>
    <t>Amazon; Amerindians; Anthropometrics; Bolivia; Height; Indigenous populations; Secular trends; Self-reported height; Tsimane'</t>
  </si>
  <si>
    <t>Reyes-García V., Godoy R., Huanca T., Leonard W.R., McDade T., Tanner S., Vadez V.</t>
  </si>
  <si>
    <t>The origins of monetary income inequality. Patience, human capital, and division of labor</t>
  </si>
  <si>
    <t>Evolution and Human Behavior</t>
  </si>
  <si>
    <t>We present an explanation about the origins of monetary income inequality when an economically self-sufficient society opens to a market economy. The chain of associations runs from patience, to the accumulation of different forms of human capital, to self-selection into different occupations, and to the division of labor, which contributes to monetary income inequality. In a self-sufficient society, patience is exogenously determined and people rely on folk knowledge as the only form of human capital. With the establishment of schools, patient and impatient people sort themselves out by the type of human capital they begin to accumulate. Impatient people do not acquire folk knowledge because return to schooling takes many years to bear fruit. Schooling opens opportunities in occupations outside the village, whereas folk knowledge enhances employment opportunities that draw on farming or foraging. Self-selection into different occupations with different earnings potential spawns monetary income inequality. To test the explanation, we draw on data from a foraging-farming society in the Bolivian Amazon, the Tsimane'. We collected data during four consecutive quarters in 1999-2000 and a follow-up interview (2004). Data came from 151 adults (age, 16 years or more) from all households (n=48) in two villages with different levels of market exposure. During 1999-2000, impatience was associated with (a) greater folk knowledge and fewer years of schooling, (b) lower likelihood of working in wage labor, and (c) greater likelihood of working in rural subsistence occupations. People who had been patient in 1999-2000 had greater wage earnings and more modern physical assets in 2004. © 2007 Elsevier Inc. All rights reserved.</t>
  </si>
  <si>
    <t>Amazon; Amerindians; Bolivia; Division of labor; Human capital; Income inequality; Indigenous populations; Latin America; Patience; Tsimane'</t>
  </si>
  <si>
    <t>Shams N.</t>
  </si>
  <si>
    <t>Contribution of rice field ecosytems to food security strategies in Nortwest Cambodia</t>
  </si>
  <si>
    <t>Rich in biodiversity, Cambodia's rice field ecosystems are an important source of livelihood and food security. Foraging of aquatic plants and animals alongside the cultivation of rice has been the main characteristic of food and income systems of traditional Cambodian rural society. Participatory action learning involving 30 farmers in three different villages located in three different lowland ecosystems of northwest Cambodia showed that fish and other aquatic animals collected (between 111 kg and 267 kg/family based on ecosystems) from rice field ecosystems constitute an important source of food and income. It is also true for plants collected from the ecosystems. In lowland environment of Cambodia, and considering the rice economy only, there is very little economic advantage growing rice with traditional cultivation techniques over importing it. However, if we take into consideration the total production of nutrients from cultivated and non-cultivated sources Cambodian rice fields are highly productive. Unsustainable interventions for economic development and modernization (such as increased use of agrochemicals, development of irrigation, and drainage structures) may reduce the productivity of rice field ecosystems and affect livelihood patterns and food security. The paper argues that a focus on increasing the rice production without any regard to the total bio-productivity of the rice field ecosystems could result in higher ecological costs, which could make the increase in rice production ecologically as well as nutritionally unsustainable. © Copyright (c) by The Haworth Press, Inc. All rights reserved.</t>
  </si>
  <si>
    <t>Biodiversity; Cambodia; Common property; Food security; Rice field ecosystems; Rice field fisheries</t>
  </si>
  <si>
    <t>Tucker B.</t>
  </si>
  <si>
    <t>Applying behavioral ecology and behavioral economics to conservation and development planning: An example from the Mikea Forest, Madagascar</t>
  </si>
  <si>
    <t>Human Nature</t>
  </si>
  <si>
    <t>Governments and non-govermental organizations (NGOs) that plan projects to conserve the environment and alleviate poverty often attempt to modify rural livelihoods by halting activities they judge to be destructive or inefficient and encouraging alternatives. Project planners typically do so without understanding how rural people themselves judge the value of their activities. When the alternatives planners recommend do not replace the value of banned activities, alternatives are unlikely to be adopted, and local people will refuse to participate. Human behavioral ecology and behavioral economics may provide useful tools for generating and evaluating hypotheses for how people value economic activities in their portfolios and potential alternatives. This is demonstrated with a case example from southwestern Madagascar, where plans to create a Mikea Forest National Park began with the elimination of slash-and-burn maize agriculture and the encouragement to plant labor-intensive manioc instead. Future park plans could restrict access to wild tuber patches, hunting small game, and fishing. The value of these activities is considered using observational data informed by optimal foraging theory, and experimental data describing people's time preference and covariation perception. Analyses suggest that manioc is not a suitable replacement for maize for many Mikea because the two crops differ in terms of labor requirements, delay-to-reward, and covariation with rainfall. Park planners should promote wild tuber foraging and stewardship of tuber patches and the anthropogenic landscapes in which they are found. To conserve small game, planners must provide alternative sources of protein and cash. Little effort should be spent protecting lemurs, as they are rarely eaten and never sold.</t>
  </si>
  <si>
    <t>Behavioral economics; Conservation and development; Deforestation; Human behavioral ecology; Hunting and gathering; Livelihoods; Madagascar; Slash-and-burn agriculture</t>
  </si>
  <si>
    <t>Crate S.A.</t>
  </si>
  <si>
    <t>"Eating Hay": The ecology, economy and culture of Viliui Sakha smallholders of Northeastern Siberia</t>
  </si>
  <si>
    <t>Contemporary rural Viliui Sakha of northeastern Siberia, Russia, are a Turkicspeaking people practicing horse and cattle breeding in the subarctic. This article details their story of survival in the north as one not only of adapting a southern subsistence to an extreme climate but also to the effects of Russian colonization, Soviet collectivization, and post-Soviet decentralization. In the post-Soviet period a majority of rural Viliu Sakha adapted to the loss of a centralized agro-industrial state farm system by developing a smallholder food production system relying on cattle husbandry supplemented with other subsistence sources including fish, game, forage, other domesticates, and garden products. In the twenty-first century, this "cows-and-kin" system represents a resilient smallholder adaptation based on reviving pre-Soviet production knowledge, recalling ecological knowledge, and relying on kin. The article concludes with a discussion of the future of cows-and-kin by exploring issues of alienated youth, accessing land and the overwhelming concern of inhabitants about the local effects of global climate change. © Springer Science+Business Media, LLC 2007.</t>
  </si>
  <si>
    <t>Post Soviet; Resilience and adaption; Siberia; Smallholders system; Viliui Sakha</t>
  </si>
  <si>
    <t>Leonard W.R., Godoy R.</t>
  </si>
  <si>
    <t>Tsimane' Amazonian Panel Study (TAPS): The first 5 years (2002-2006) of socioeconomic, demographic, and anthropometric data available to the public</t>
  </si>
  <si>
    <t>The Tsimane' Amazonian Panel Study (TAPS) is making available the first five years (2002-2006, inclusive) of annual socioeconomic, demographic, and anthropometric data available to the public. The information comes from a foraging-farming society of native Amazonians in Bolivia and includes 13 villages, 332 households, and 1985 people who have been tracked annually since 2002. The article provides a brief overview of the data covered and the steps needed to access the data. © 2008 Elsevier B.V. All rights reserved.</t>
  </si>
  <si>
    <t>Anthropometrics; Bolivia; Panel study; Public-use micro-data set; Tsimane'; Well-being</t>
  </si>
  <si>
    <t>Vullnetari J., King R.</t>
  </si>
  <si>
    <t>'Does your granny eat grass?' on mass migration, care drain and the fate of older people in rural Albania</t>
  </si>
  <si>
    <t>Global Networks</t>
  </si>
  <si>
    <t>Older people have been the main social casualties of the collapse of the Albanian communist system and the ensuing mass emigration of younger generations since 1990. Some have had to forage for survival on a near-starvation diet, making broth from grass and weeds. For others, remittances from emigrant children ensure adequate material well-being, but a loss of locally-based trans-generational care and of intimate family relations occurs. Rates of emigration have been highest in the southern uplands, where our fieldwork took place. Migration has been mainly to Greece, but also to Italy and elsewhere. Interviews with elderly 'residual households' - single people and couples - reveal stories of loneliness and abandonment; cross-generational rupture of hitherto tight family structures is seen as emotionally painful because of the impossibility of enjoying mutual benefits of care sustained by geographical proximity. Profoundly upsetting is the denial of the practice of grand-parenting, which the older generation see as their raison d'être. Cost of travel, visa regimes and emigrants' irregular status conspire to prevent international visits. Finally, we examine various strategies of overcoming the 'care drain' produced by this situation, one of which is for older people to try to join their migrant children and grandchildren abroad. © 2008 Blackwell Publishing Ltd &amp; Global Networks Partrership.</t>
  </si>
  <si>
    <t>Albania; Care drain; Migration; Older people; Transnational care</t>
  </si>
  <si>
    <t>Fouts H.N., Brookshire R.A.</t>
  </si>
  <si>
    <t>Who feeds children? A child's-eye-view of caregiver feeding patterns among the Aka foragers in Congo</t>
  </si>
  <si>
    <t>This study describes the contributions of various types of caregivers to the direct provisioning and feeding of Aka children in households reliant on foraging in Congo. Ecological and family factors that predict allomaternal caregiving (i.e., caregiving by individuals other than mothers) are identified and discussed in light of current anthropological and public health perspectives on child feeding and cooperative caregiving. The study is based on 8 months of ethnographic fieldwork in the Republic of Congo in 2004 and 2005, and utilizes naturalistic observations of 22 focal children between two and four years of age. Observations spanned 12 daylight hours spread out over three different days. The results of this study demonstrate that even though mothers were the single highest contributor to child feeding, combined allomaternal contributions (i.e., contributions by fathers, grandmothers, aunts, siblings, and cousins) to child feeding was higher than that of mothers. Furthermore, birth order and the transition in families to having a new infant predicted allomaternal contributions. These results reinforce the need to extend public health and nutrition education programs to target more than just parents, as other individuals may have substantial influence over child feeding patterns. Furthermore, these results exemplify a cooperative child rearing pattern that is consistent with behavioral ecology perspectives that have suggested that humans evolved as cooperative childrearers rather than as maternal-centric or parent-only childrearers. Lastly, individual child and family characteristics predicted allomaternal contributions to child feeding and therefore research and public health initiatives need to consider variation in child and family characteristics in order to accurately describe and serve populations throughout the world. © 2009 Elsevier Ltd. All rights reserved.</t>
  </si>
  <si>
    <t>Aka foragers; Allomothers; Child feeding; Congo; Cooperative child rearing; International public health; Nutrition</t>
  </si>
  <si>
    <t>Godoy R., Reyes-García V., Vadez V., Magvanjav O., Leonard W.R., McDade T., Kumar S., Iqbal J., Wilkie D., Tanner S., Huanca T.</t>
  </si>
  <si>
    <t>Does the future affect the present? The effects of future weather on the current collection of planted crops and wildlife in a native Amazonian Society of Bolivia</t>
  </si>
  <si>
    <t>Unlike neighboring disciplines, anthropology rarely studies how actual future events affect current behavior. Such studies could lay the groundwork for studies of ethno-forecasting. Psychologists argue that people forecast poorly, but some empirical work in cultural anthropology suggests that at least with weather, rural people might make reasonably accurate forecasts. Using data from a small-scale, pre-industrial rural society in the Bolivian Amazon, this study estimates the effects of future weather on the current collection of planted crops and wildlife. If actual future events affect current behavior, then this would suggest that people must forecast accurately. Longitudinal data covering 11 consecutive months (10/2002-8/2003, inclusive) from 311 women and 326 men ≥age 14 in 13 villages of a contemporary society of forager-farmers in Bolivia's Amazon (Tsimane') are used. Individual fixed-effect panel linear regressions are used to estimate the effect of future weather (mean hourly temperature and total daily rain) over the next 1-7 days from today on the probability of collecting wildlife (game, fish, and feral plants excluding firewood) and planted farm crops (annuals and perennials) today. Daily weather records come from a town next to the Tsimane' territory and data on foraging and farming come from scans (behavioral spot observations) and surveys of study participants done during scans. Short-term future weather (≤3 days) affected the probability of collecting planted crops and wildlife today, although the effect was greater on the amount of planted crops harvested today than on the amount of wildlife collected today. Future weather beyond 3 days bore no significant association with the amount of planted crops harvested today nor with the amount of wildlife collected today. After controlling for future and past weather, today's weather (mean hourly temperature, but not rain) affected the probability of collecting wildlife today, but today's weather (temperature or rain) did not affect the probability of collecting planted crops today. The study supports prior work by anthropologists suggesting that rural people forecast accurately. If future weather affects the probability of harvesting planted crops and collecting wildlife today, then this suggests that Tsimane' must forecast accurately. We discuss possible reasons for the finding. The study also supports growing evidence from rural areas of low-income nations that rural people tend to protect their food production and food consumption well against small idiosyncratic shocks or, in our case, against ordinary daily weather that is not extreme. However, the greater responsiveness of daily foraging output compared with daily farming output to today's weather suggests that foraging might not protect food consumption as well as farming against adverse climate perturbations. © Springer Science+Business Media, LLC 2009.</t>
  </si>
  <si>
    <t>Amazon; Bolivia; Foragers; Forecasting; Hunter gatherers; Tsimane'; Vulnerability; Weather; Weather forecasts</t>
  </si>
  <si>
    <t>Gross J.</t>
  </si>
  <si>
    <t>Capitalism and its discontents: Back-to-the-lander and freegan foodways in rural Oregon</t>
  </si>
  <si>
    <t>Food and Foodways</t>
  </si>
  <si>
    <t>During an assessment of food needs and habits in rural Western Oregon, back-to-the-landers and freegans emerged as two groups that resist the global industrial food system by tapping into pre-capitalist subsistence patterns. Subsistence agriculture provides the inspiration for back-to-the-landers while freegans are akin to modern day foragers, living off the waste of others and on what they can gather in the wild. In this article, I describe the foodways of these two groups and suggest ways in which they might help articulate a post-capitalist food economy, using the work of J. K. Gibson-Graham and the Community Economies Collective.</t>
  </si>
  <si>
    <t>Mellin R.</t>
  </si>
  <si>
    <t>The edible landscape of a newfoundland outport</t>
  </si>
  <si>
    <t>Open House International</t>
  </si>
  <si>
    <t>This paper presents the remarkably edible landscape of Tilting, Fogo Island, Newfoundland. Tilting is a Cultural Landscape District (Historic Sites and Monuments Board) and a Registered Heritage District (Heritage Foundation of Newfoundland and Labrador). Tilting has outstanding extant examples of vernacular architecture relating to Newfoundland's inshore fishery, but Tilting was also a farming community despite its challenging sub-arctic climate and exposed North Atlantic coastal location. There was a delicate sustainable balance in all aspects of life and work in Tilting, as demonstrated through a resource-conserving inshore fishery and through finely tuned agricultural and animal husbandry practices. Tilting's landscape was "literally" edible in a way that is unusual for most rural North American communities today. Animals like cows, horses, sheep, goats, and chickens were free to roam and forage for food and fences were used to keep animals out of gardens and hay meadows. This paper documents this dynamic arrangement and situates local agricultural and animal husbandry practices in the context of other communities and regions in outport Newfoundland. It also describes the recent rural Newfoundland transition from a working landscape to a pleasure landscape.</t>
  </si>
  <si>
    <t>Multiple</t>
  </si>
  <si>
    <t>Communities</t>
  </si>
  <si>
    <t>Agriculture; Cultural landscapes; Fishery; Sustainability; Vernacular architecture</t>
  </si>
  <si>
    <t>Parry L., Barlow J., Peres C.A.</t>
  </si>
  <si>
    <t>Allocation of hunting effort by Amazonian smallholders: Implications for conserving wildlife in mixed-use landscapes</t>
  </si>
  <si>
    <t>Biological Conservation</t>
  </si>
  <si>
    <t>Most tropical forest landscapes are modified by humans, but the effects of these changes on rural hunting patterns and hunted vertebrate populations remain poorly understood. We investigated subsistence hunting patterns across a highly heterogeneous landscape mosaic in the Brazilian Amazon, where hunters from three villages had access to primary forest, active and fallow agricultural fields, and active and fallow Eucalyptus plantations. Landscape composition and the areas used by hunters were defined using a remote-sensing approach combined with mapping. We quantified hunting effort accounting for the availability and spatial distribution of each habitat. Overall, 71% of the kills were sourced in primary forest, but hunting in primary forest, which was often combined with other extractive activities (such as Brazil nut harvesting), yielded the lowest catch-per-unit-effort of all habitats. Hunting effort per unit area was highest in fallow fields, followed by primary forest, and both of these habitats were over-represented within village hunting catchments when compared to the composition of the available landscape. Active and fallow fields sourced a limited number of species known to be resilient to hunting, but hunting had additional benefits through crop-raider control. In contrast, hunting pressure in active and fallow plantations was low, despite a high catch-per-unit-effort, presumably because there were limited additional benefits from visiting these habitats. These results indicate that large-scale tree plantation and forest regeneration schemes have limited conservation potential for large vertebrates, as they support few forest specialists and fail to attract hunters away from primary forest. © 2009 Elsevier Ltd. All rights reserved.</t>
  </si>
  <si>
    <t>hunting</t>
  </si>
  <si>
    <t>Game birds; Large mammals; Non-timber forest products; Optimal foraging; Plantation forestry; Secondary forest</t>
  </si>
  <si>
    <t>Crate S.</t>
  </si>
  <si>
    <t>Following netting: The cultural ecology of Viliui Sakha households in post-Soviet Siberia</t>
  </si>
  <si>
    <t>Human Ecology: Contemporary Research and Practice</t>
  </si>
  <si>
    <t>The transition from a communist infrastructure to a market economy presents a great challenge to indigenous agropastoralists of the former Soviet Union. Sakha (Yakut) are a Turkic-speaking people, today numbering approximately 360,000, who inhabit the Sakha Republic of northeastern Siberia, Russia. Rural Sakha practice horse and cattle breeding, a subsistence strategy brought to the northern latitudes by their southern Turkic ancestors in the fifteenth century (Ksenofontov 1992; Gogolov 1980, 1993; Forsyth 1992). Tungus, most notably Evenk, and nonagropastoralist Sakha were the reindeer-herding inhabitants of the Viliui Regions prior to colonization by Sakha agropastoralists. Today rural Evenk, Even, Yukagir, and Dolgan ethnic groups also inhabit the Sakha Republic, where they herd reindeer, hunt, fish, and forage. Viliui Sakha are located in the Viliui River watershed areas of the western Sakha Republic. Along with Sakha of the central regions, they make up the two ethnic enclaves of horse and cattle breeding Sakha, the highest latitude practicing agropastoralists in the world today. Sakha constitute the majority in the Viliui watershed, where one-third of the total Sakha population lives. © 2010 Springer-Verlag US.</t>
  </si>
  <si>
    <t>Godoy R., Nyberg C., Eisenberg D.T.A., Magvanjav O., Shinnar E., Leonard W.R., Gravlee C., Reyes-García V., McDade T.W., Huanca T., Tanner S.</t>
  </si>
  <si>
    <t>Short but catching up: Statural growth among native Amazonian Bolivian children</t>
  </si>
  <si>
    <t>The ubiquity and consequences of childhood growth stunting (&lt;-2 SD in height-for-age Z score, HAZ) in rural areas of low-income nations has galvanized research into the reversibility of stunting, but the shortage of panel data has hindered progress. Using panel data from a native Amazonian society of foragers-farmers in Bolivia (Tsimane'), we estimate rates of catch-up growth for stunted children. One hundred forty-six girls and 158 boys 2 ≤ age ≤ 7 were measured annually during 2002-2006. Annual Δ height in cm and in HAZ were regressed separately against baseline stunting and control variables related to attributes of the child, mother, household, and village. Children stunted at baseline had catch-up growth rates 0.11 SD/year higher than their nonstunted age and sex peers, with a higher rate among children farther from towns. The rate of catch up did not differ by the child's sex. A 10% rise in household income and an additional younger sibling lowered by 0.16 SD/year and 0.53 SD/year the rate of growth. Results were weaker when measuring Δ height in cm rather than in HAZ. Possible reasons for catch-up growth include (a) omitted variable bias, (b) parental reallocation of resources to redress growth faltering, particularly if parents perceive the benefits of redressing growth faltering for child school achievement, and (c) developmental plasticity during this period when growth rates are most rapid and linear growth trajectories have not yet canalized. © 2009 Wiley-Liss, Inc.</t>
  </si>
  <si>
    <t>Muiño W.A.</t>
  </si>
  <si>
    <t>Ethnobotanical study of the rural population of the west of the pampa plain (Argentina)</t>
  </si>
  <si>
    <t>Ethnobotany Research and Applications</t>
  </si>
  <si>
    <t>This paper is an ethnobotanical study of cattle farming in the western Pampa region of Argentina, an arid region with very scarce rainfall and a population consisting mainly of Criollo farmers. A total of 68 rural settlers were interviewed, providing information on 69 specific and infraspecific taxa. Plants were classified into the following categories according to use: forage, toxic species or species with adverse effects on animals, use in rural constructions, tools, and those with veterinary applications. Data include native, naturalized and cultivated species. They revealed a diverse group of forage plants, according to the type of livestock, and very few toxic plants. Veterinary applications were related to first aid cases. In rural construction, plants were mostly used for fencing paddocks and corrals. The results of this study show the acute level of perception and detailed knowledge of the plant environment held by this farming community in relation to their main economic activity.</t>
  </si>
  <si>
    <t>Mulder M.B.</t>
  </si>
  <si>
    <t>The unusual women of Mpimbwe: Why sex differences in humans are not universal</t>
  </si>
  <si>
    <t>Mind the Gap: Tracing the Origins of Human Universals</t>
  </si>
  <si>
    <t>Parental investment theory provides a strong basis for generalizations about how male and female mating strategies might vary, and has generated a large number of successful predictions regarding gender differences in human reproductive strategies. There are, however, many situations in which traditional sex roles are not observed, and behavioral ecologists are beginning to determine how and why this might be. In this chapter, I explore the implications of generalizations about universal sex differences for our understanding of gender differences in sexual and reproductive strategies of humans. First, I examine recent work within behavioral ecology on the status of parental investment as a determinant of sex differences in reproductive strategies. Second, I summarize analyses of reproductive strategies in a rural forager-horticultural population in western Tanzania where variance in women's reproductive success is not significantly different from that of men and where women use serial matings rather more effectively than do men to outcompete their competitors, to show that key sex differences predicated on the mammalian pattern of parental investment are not necessarily observed. Third, I broaden this discussion of an obvious ethnographic exception to examine the relationship between human pair bonds and parental investment, to show again that sex differences in parental investment provide only a partial story. The implications of these observations for claims of universal sex differences and the gap between studies of human and nonhuman reproductive strategies are discussed in the conclusion. © Springer-Verlag Berlin Heidelberg 2010. All rights are reserved.</t>
  </si>
  <si>
    <t>Undurraga E.A., Eisenberg D.T.A., Magvanjav O., Wang R., Leonard W.R., McDade T.W., Reyes-García V., Nyberg C., Tanner S., Huanca T., Godoy R.A.</t>
  </si>
  <si>
    <t>Human's cognitive ability to assess facial cues from photographs: A study of sexual selection in the Bolivian Amazon</t>
  </si>
  <si>
    <t>PLoS ONE</t>
  </si>
  <si>
    <t>Background: Evolutionary theory suggests that natural selection favors the evolution of cognitive abilities which allow humans to use facial cues to assess traits of others. The use of facial and somatic cues by humans has been studied mainly in western industrialized countries, leaving unanswered whether results are valid across cultures. Methodology/Principal Findings: Our objectives were to test (i) if previous finding about raters' ability to get accurate information about an individual by looking at his facial photograph held in low-income non western rural societies and (ii) whether women and men differ in this ability. To answer the questions we did a study during July-August 2007 among the Tsimané, a native Amazonian society of foragers-farmers in Bolivia. We asked 40 females and 40 males 16-25 years of age to rate four traits in 93 facial photographs of other Tsimané males. The four traits were based on sexual selection theory, and included health, dominance, knowledge, and sociability. The rating scale for each trait ranged from one (least) to four (most). The average rating for each trait was calculated for each individual in the photograph and regressed against objective measures of the trait from the person in the photograph. We found that (i) female Tsimané raters were able to assess facial cues related to health, dominance, and knowledge and (ii) male Tsimané raters were able to assess facial cues related to dominance, knowledge, and sociability. Conclusions/Significance: Our results support the existence of a human ability to identify objective traits from facial cues, as suggested by evolutionary theory. © 2010 Undurraga et al.</t>
  </si>
  <si>
    <t>Undurraga E.A., Nyberg C., Eisenberg D.T.A., Magvanjav O., Reyes-García V., Huanca T., Leonard W.R., McDade T.W., Tanner S., Vadez V., Godoy R.</t>
  </si>
  <si>
    <t>Individual wealth rank, community wealth inequality, and self-reported adult poor health: A test of hypotheses with panel data (2002-2006) from native amazonians, bolivia</t>
  </si>
  <si>
    <t>Medical Anthropology Quarterly</t>
  </si>
  <si>
    <t>Growing evidence suggests that economic inequality in a community harms the health of a person. Using panel data from a small-scale, preindustrial rural society, we test whether individual wealth rank and village wealth inequality affects self-reported poor health in a foraging-farming native Amazonian society. A person's wealth rank was negatively but weakly associated with self-reported morbidity. Each step up/year in the village wealth hierarchy reduced total self-reported days ill by 0.4 percent. The Gini coefficient of village wealth inequality bore a positive association with self-reported poor health that was large in size, but not statistically significant. We found small village wealth inequality, and evidence that individual economic rank did not change. The modest effects may have to do with having used subjective rather than objective measures of health, having small village wealth inequality, and with the possibly true modest effect of a person's wealth rank on health in a small-scale, kin-based society. Finally, we also found that an increase in mean individual wealth by village was related to worse self-reported health. As the Tsimane' integrate into the market economy, their possibilities of wealth accumulation rise, which may affect their well-being. Our work contributes to recent efforts in biocultural anthropology to link the study of social inequalities, human biology, and human-environment interactions. © 2010 by the American Anthropological Association.</t>
  </si>
  <si>
    <t>Economic rank; Inequality; Self-rated health; Social gradient of health; Socioeconomic status; Tsimane'</t>
  </si>
  <si>
    <t>Ashrafzadeh M.R., Batvandi Z., Karimi H., Soroushnia R.</t>
  </si>
  <si>
    <t>Importance of Ghale Shadab Prohibited Hunting Area in Khuzestan Province from stakeholders point-of-view</t>
  </si>
  <si>
    <t>Journal of Environmental Studies</t>
  </si>
  <si>
    <t>Introduction Protected areas (PAs) are well known to act as sources for food, fuel, clothing, and medicines. Unfortunately, as these resources diminish outside Pas, the pressure on them becomes more intense. For this reason, landscape approaches are required to protect and restore the ecosystem services of PAs. This is especially critical due to the fact that by 2025 over 60% of the world's "absolute" poor will live in rural areas, depending directly on the natural resources around them. There are many instances where PAs support local requirements while discouraging commercial interests of outside from rapidly depleting resources. PAs also directly contribute to increased resources - for example-in agriculture, through services such as pollination, or in fisheries through the creation of "no take" zones that allow fish stocks to recover. All over the world, PAs are established by governments, nongovernmental organizations and private entities with the aim of conserving biodiversity, and in most cases, without considering how PAs would affect the interested parties and their livelihoods. As a result, today PAs are seen as controversial tools for biodiversity conservation, since according to the mainstream narrative, they have caused the impoverishment of the local population through evictions and denial of access to natural resources. Taking this into account, the linkages between PAs and well-being of people living in or around them has therefore become a practical and ethical necessity. It is a practical necessity, because to survive and achieve their conservation objectives, protected areas need the support of local population and international community. It is an ethical necessity, because as it is widely recognized, conservation objectives cannot be pursued at the expenses of people's well-being. Protected areas such as national parks and wildlife sanctuaries are physically shared by ecologically important flora and fauna, tourists, government officials, scientists and communities living in and around them. The benefits of protected areas extend to users at different scales, from local people who depend on particular species for their livelihood, to nations that depend on abundant freshwater and global community that depends on nature's capacity to regulate climate. Worldwide, many countries and regions, rich in biodiversity and poor in economy, have been vigorously promoting ecotourism as a conservation tool in their PAs since 1990s. PAs have played significant roles in tourist attraction in many countries since their establishment. Tourism can be an effective tool in the conservation and management of PAs. It can provide financial and political supports to conservation, and lead to a greater understanding of the value of PAs - which in turn can lead to more areas being protected. There is a wide range of opportunities for ecotourism in PAs. Such opportunities are revenue generation (i.e., user fees, entranced fees and donations), employment opportunities, and justification for protected areas, healthier economy, environmental education, and improved conservation efforts. In addition, Participatory development is consistence with planners in the direction of "with and for people" planning. Identifying what types of ecosystem services a protected area provides, who captures the benefits, what would happen if the services were lost, who would pay to replace them or who would suffer, is a good starting point. Material and methods: This study is based on a survey to study the importance of Ghale Shadab Prohibited Hunting Area (GSPHA), 30km north of Dezful in Khuzestan Province, from the perspective of stakeholders. This region (5000ha) was established as Prohibited Hunting Area in 2008. Maximum and minimum absolute temperatures are 28.5°c and -6.5°c, respectively, whereas average annual precipitation is about 474mm. typical large mammals include Ursus arctos, Panthera pardus, Capra aegagrus, Hyaena hyaena. Also, notable bird species include Alectoris chukar and Ammoperdix griseogularis. People living in or around GSPHA are mainly engaged in animal husbandry, agriculture, fishery and tourism. Findings revealed that 38% of visitors are unemployed. To collect data and information, a query was conducted in the study area. Stakeholder's survey was conducted to evaluate the importance of GSPHA. Stakeholders were divided in three groups including tourists, local communities and organizations. Also, three types of questionnaires were prepared. A total of 750 respondents were interviewed representing different socio-economic and occupational groups. The respondents were selected randomly to avoid serious bias. The aim of the survey was to gather information related to demography of stakeholders (e.g., age, education and occupation), willingness to environment and wildlife, sustainable use of environmental resources, willingness to participate in environmental conservation, study of problems in GSPHA, and tourism potential of the region. Descriptive statistics were derived to summarize the property of the dataset, while analytical methods (correlation and chi-squared test) were used to analyze the data and test their differences (at 95% level of significance). Analysis was conducted using SPSS ver. 11.5 and Excel. Results and Discussion: Establishment of PAs has been the most widely accepted means of biodiversity conservation so far, supported by national and international agencies. Most communities have developed their identity and cultural characteristics over time by devising and applying a strategy to cope with a given environment, and manage its natural resources. They possess a distinctive form of social organization, and their members share in varying degrees of political, economical, social and cultural characteristics (in particular language, behavioral norms, values, aspirations and often also health and disease patterns). They also function, or have functioned in the past, as micro-political bodies with specific capacities and authority. Findings showed that stakeholders use wide range of environmental resources in this region. Study findings showed that 61.5% of tourists, 78.7% of local communities and 92% of organization personnel were male and the rest were female. This study also showed that 66.5% of tourists, 16% of local communities and 64% of organization personnel had college educations. Findings revealed that 46.4% of tourists, 41.3% of local communities and 35% of organization personnel belonged to young groups between the ages of 20-30. 50.7% of local communities were farmers, husbandmen and fishermen. Furthermore, 38 % of these communities were unemployed. The results revealed that the tourists are varied by age, sex, education, culture and occupation. In general, the number of male visitors is higher than that of female visitors in outdoor recreation and youth groups are more interested in outdoor recreation. The visitors belonged to more than 21 provinces of Iran. High percentage of younger groups and visitors with college education indicates a high tourism potential of this region. The results also revealed that education can play a vital role in determining the demand for recreational activities at the GSPHA. Lake of Dez Dam, beautiful landscapes, rivers and springs beauty, wilderness region and wildlife, Shadab historical castle and living methods of local communities were important factors for tourist attraction. This finding corresponds with the opinion of Ceballos-Lascurain (1993) that green spaces with their landscapes, flora and fauna as well as their cultural elements form attractions for tourists. According to the visitors, the remarkable problems are insufficient toilets, accommodation problem, nonavailability of drinking water, and lack of proper communication facilities, lack of sufficient safety, security and guiding, lack of parking spaces for motor vehicle. Studies on people participation in outdoor recreation found that it revitalizes human spirit, restores people's initiatives of life, and produces feeling of well-being, satisfaction, creativeness and physical conditions. Government can create opportunities to develop the tourist industry based on natural resources and protected areas (ecotourism). Tourism as a tool for wildlife and wilderness areas conservation can be promoted, and from a community perspective it is expected to provide benefits that ultimately enhance local support for the conservation of natural resources. GSPHA's resources provide a wide range of products that are used for income and subsistence by the local communities. The majority of local communities (gt;70%) believed that their dependence to GSPHA is high and very high. Supplying the forage for livestock, outdoor recreation, water supply, exploitation of wild growing medicinal plants, firewood supply, food supply, handicrafts production and Exploitation of sand and gravel are the most important uses of indigenous communities in this area. An increasing number of studies show this type of correlation between household status and livelihood dependence on ecosystem goods and services, often sourced from protected areas. Estimates of the value of biodiversity and ecosystem services can provide powerful and much needed arguments to leverage additional protection for natural ecosystems which are important for development and poverty reduction. Unfortunately, economic planning has still largely failed to internalize the importance of protected areas for poverty reduction.</t>
  </si>
  <si>
    <t>Ghale Shadab; Khuzestan Province; Protected areas; Stakeholders; Tourism</t>
  </si>
  <si>
    <t>Bingham G.</t>
  </si>
  <si>
    <t>Introductory note: Reflections on law and poverty</t>
  </si>
  <si>
    <t>Poverty and the International Economic Legal System: Duties to the World's Poor</t>
  </si>
  <si>
    <t>The phases of economic development can be placed in three broad categories: (i) hunter gatherer; (ii) pastoral and agricultural; and (iii) urban and industrial. Hunter-gatherer societies tend to be proto-legal. Of course, there are rules and norms as well as procedures for settling disputes. However, such rules and norms are not so much the outcome of a clearly articulated process of law-making as of basic human behavioural patterns. In these societies poverty and prosperity are more the consequence of changes in ecology (droughts, tempests and the abundance of game and food to be hunted and foraged) than changes in legal structures. There is little accumulation of wealth in these nomadic societies. At the same time, ‘income’ differences (measured in terms of caloric intake) are not stark. While life expectancy was short in hunter-gatherer societies, the archaeological record suggests that differences in wellbeing, as evidenced in the stature of men and woman and the incidence of disease, was far less pronounced than in early pastoral and agricultural societies. In these latter societies, slavery and servitude were common, and differences in wellbeing, measured in the same manner (stature, incidence of disease), were much greater. © Cambridge University Press 2013.</t>
  </si>
  <si>
    <t>Goudie A.S., Parker A.G.</t>
  </si>
  <si>
    <t>Paleoenvironments and prehistory in the holocene of SE Arabia</t>
  </si>
  <si>
    <t>Landscapes and Societies: Selected Cases</t>
  </si>
  <si>
    <t>There are many examples of the effects of climate change on human societies evident during the Holocene, not least in West Asia (Staubwasser and Weiss 2006). For example, the 8200 cal. year climate event may have forced abandonment of agricultural settlements in northern Mesopotamia and the Levant (Anderson et al. 2007). Conversely, the 'Greening of the Sahara' in the early to mid-Holocene, may have led to an explosion of activity by Neolithic peoples (Petit-Maire et al. 1999). From around 6000 cal. year BP a reduction of rainfall and of monsoonal strength in North Africa, the Near East and Arabia could have forced people out of the deserts into more favorable environments. Around 5200 cal. year BP (Parker et al. 2006a, b; Staubwasser and Weiss 2006) a rapid drying and cooling event in the Middle East may have led to the collapse of the Uruk Culture in southern Mesopotamia. Wright (2001, pp. 145-146) sees this as a period of differential growth, accelerated inter-regional conflict, the emergence of large polities and their collapse. Around 4200-4100 BP another sharp climatic deterioration may also have caused severe problems for many urban centers (Staubwasser et al. 2003). In general, agricultural intensification and domestication may have been stimulated by episodes of increased aridity (Sherratt 1997) and there was an association in the mid-Holocene between desiccation and increasing social complexity in the central Sahara and Egypt (Brooks 2006). Enhanced aridity, Brooks argues, caused population agglomeration in environmental refugia characterized by the presence of surface water (such as the Nile Valley). Curiously, whereas hunter gatherers and foragers were able to move in response to changes in climate, more advanced peoples have become increasingly anchored to particular locations and have been less able to adapt to changing conditions by means of migration (Linder 2006). This chapter examines the evidence for Holocene environmental changes in SE Arabia and relates these to the archaeological evidence for changes in human cultures. It concentrates in particular on some of the abrupt drying events that took place at around 8200, 5200 and 4200 cal. year BP. All 14C ages reported here were calibrated using OxCal 4.05 (Bronk Ramsey 2001). © Springer Science+Business Media B.V. 2010.</t>
  </si>
  <si>
    <t>Levi T., Shepard Jr. G.H., Ohl-Schacherer J., Wilmers C.C., Peres C.A., Yu D.W.</t>
  </si>
  <si>
    <t>Spatial tools for modeling the sustainability of subsistence hunting in tropical forests</t>
  </si>
  <si>
    <t>Ecological Applications</t>
  </si>
  <si>
    <t>Subsistence hunting provides a crucial food source for rural populations in tropical forests, but it is often practiced unsustainably. We use the empirical observation that subsistence hunters are central-place foragers to develop three "bio-demographic" hunting models of increasing complexity and realism for assessing the sustainability of hunting of an indicator species. In all our models, we calculate the spatial pattern of depletion of an indicator species (here, a large-bodied primate) across a landscape. Specifically, we show how to identify the area surrounding a human settlement that is expected to suffer local extinction. Our approach is an improvement over well-known sustainability indices of hunting, which are prone to error and do not provide clear links to policy prescriptions. Our first approach models the long-term effect of a single settlement and (1) can be parameterized with easily obtainable field data (such as settlement maps and knowledge of the major weapon used), (2) is simple enough to be used without requiring technical skill, and (3) reveals the asymptotic relationship between local human density and the level of game depletion. Our second model allows multiple settlements with overlapping hunting zones over large spatial scales. Our third model additionally allows temporal changes in human population size and distribution and source-sink dynamics in game populations. Using transect and hunting data from two Amazonian sites, we show that the models accurately predict the spatial distribution of primate depletion. To make these methods accessible, we provide software-based tools, including a toolbox for ArcGIS, to assist in managing and mapping the spatial extent of hunting. The proposed application of our models is to allow the quantitative assessment of settlement stabilization approaches to managing hunting in Amazonia. © 2011 by the Ecological Society of America.</t>
  </si>
  <si>
    <t>Ateles spp.; Brazilian amazon; Bushmeat; Community-based conservation; Human-inhabited protected areas; Lagothrix spp.; Protected-area management; Source-sink dynamics; Spider monkey; Sustainable hunting; Wild meat; Woolly monkey</t>
  </si>
  <si>
    <t>Madimenos F.C., Snodgrass J.J., Blackwell A.D., Liebert M.A., Sugiyama L.S.</t>
  </si>
  <si>
    <t>Physical activity in an indigenous Ecuadorian forager-horticulturalist population as measured using accelerometry</t>
  </si>
  <si>
    <t>Objective: Minimal information on physical activity is available for non-Western populations undergoing the transition to a market economy. This is unfortunate given the importance of these data for understanding health issues such as the global obesity epidemic. We consider the utility of using accelerometry technology to examine activity patterns and energy use regulation among indigenous Shuar, an Ecuadorian forager-horticulturalist population undergoing economic and lifestyle change. We investigate sex differences in Shuar activity patterns and the effects of reproductive status on activity. Finally, we discuss the potential of accelerometry use in human biology research. Methods: Physical activity levels were measured using Actical accelerometers in 49 indigenous Shuar adults (23 males, 26 females) from a rural Ecuadorian community. Female participants were in various reproductive states including pregnant, lactating, and nonpregnant/nonlactating. Results: Activity counts (AC), activity energy expenditure (AEE), and physical activity levels (PAL) were significantly higher (P &lt; 0.05) in males than females. Significant differences in energy expenditure were found among pregnant or lactating females and males with pregnant or lactating partners (P &lt; 0.001). Males with pregnant or lactating partners also had significantly higher activity levels than did other men (P &lt; 0.01). Conclusions: Shuar activity levels are relatively low compared to other non-Western populations. Despite increasing market integration, pregnant and lactating females seem to be adopting a strategy noted in other subsistence populations where male participation in subsistence activities increases to compensate for their partners' elevated reproductive costs. Despite certain limitations, use of accelerometry in human biology research shows promise. © 2011 Wiley-Liss, Inc.</t>
  </si>
  <si>
    <t>Marston, John M.</t>
  </si>
  <si>
    <t>Archaeological markers of agricultural risk management</t>
  </si>
  <si>
    <t>JOURNAL OF ANTHROPOLOGICAL ARCHAEOLOGY</t>
  </si>
  <si>
    <t>Managing agricultural risk, or variance in annual production, is a priority for farmers and herders. This article reviews the ethnographic and historical literature on agricultural risk management and identifies diversification and intensification as two distinct approaches to managing risk. Quantitative analysis of plant and animal remains from archaeological sites produces robust datasets that can be used to test predictions of risk management models related to diversification and intensification strategies. I present a variety of established and novel paleoethnobotanical and zooarchaeological measures that have implications for risk management and argue that multiple lines of evidence are needed to identify risk-management practices from archaeological remains. The article concludes with a case study of the multiperiod urban center of Gordion in central Turkey, where quantitative analysis of plant and animal remains demonstrates diachronic changes in agricultural risk management over 3000 years of occupation.</t>
  </si>
  <si>
    <t>Risk management, Agricultural strategies, Diversification, Intensification, Agropastoralism, Paleoethnobotany, Zooarchaeology, Anatolia</t>
  </si>
  <si>
    <t>Parthasarathy D.</t>
  </si>
  <si>
    <t>Hunters, gatherers and foragers in a metropolis: Commonising the private and public in Mumbai</t>
  </si>
  <si>
    <t>Economic and Political Weekly</t>
  </si>
  <si>
    <t>Mumbai is in reality a city of places that are not a part of the current set of fantasies that rule the minds of urban planners but are yet integrally linked to capitalist processes, to urban practices of place-making and to urbanism itself. From this perspective, this enquiry seeks not only to better understand and explain the processes that are forcing out the city's less privileged from its commons, but also imagine how a more inclusive future could be achieved.</t>
  </si>
  <si>
    <t>Pitcher A.B., Johnson S.D.</t>
  </si>
  <si>
    <t>Exploring theories of victimization using a mathematical model of Burglary</t>
  </si>
  <si>
    <t>Journal of Research in Crime and Delinquency</t>
  </si>
  <si>
    <t>Research concerned with burglary indicates that it is clustered not only at places but also in time. Some homes are victimized repeatedly, and the risk to neighbors of victimized homes is temporarily elevated. The latter type of burglary is referred to as a near repeat. Two theories have been proposed to explain observed patterns. The boost hypothesis states that risk is elevated following an event reflecting offender foraging activity. The flag hypothesis, on the other hand, suggests that time-stable variation in risk provides an explanation where data for populations with different risks are analyzed in the aggregate. To examine this, the authors specify a series of discrete mathematical models of urban residential burglary and examine their outcomes using stochastic agent-based simulations. Results suggest that variation in risk alone cannot explain patterns of exact and near repeats, but that models which also include a boost component show good qualitative agreement with published findings. © The Author(s) 2011.</t>
  </si>
  <si>
    <t>agent-based simulation; boost hypothesis; burglary; mathematical model; repeat victimization; risk heterogeneity</t>
  </si>
  <si>
    <t>Tanner S., Chuquimia-Choque M.E., Huanca T., McDade T.W., Leonard W.R., Reyes-García V.</t>
  </si>
  <si>
    <t>The effects of local medicinal knowledge and hygiene on helminth infections in an Amazonian society</t>
  </si>
  <si>
    <t>Social science has long recognized the importance of understanding how interactions between culture and behavior shape disease patterns, especially in resource-poor areas where individuals draw on multiple medical treatments to maintain health. While global health programs aimed at controlling high infection rates of soil-transmitted helminthes among indigenous groups often acknowledge the value of local culture, little research has been able to examine this value. This study investigates the association between parental ethnomedical knowledge, parental biomedical knowledge, and household sanitation behavior and childhood soil-transmitted helminth infections among a group of foragers-farmers in the Bolivian Amazon (Tsimane'). During 2007, a parasitological survey was completed for 329 children (≤16 years of age) from 109 households in combination with a comprehensive survey of both of the child's parents to assess biomedical and ethnomedical knowledge and household sanitary environment. Soil-transmitted helminthes were found to be common with 67% of sample positive for hookworm species. Indices that capture a household's relative state of risky and preventive hygienic behavior were significantly associated with risk of hookworm infection. Mother's but not father's ethnomedical knowledge was also negatively associated with a child's probability of being positive for hookworm infection. The effect was stronger for young children and boys. Like many rural populations, Tsimane' actively draw upon multiple medical systems to respond to health challenges. Integration into markets and national societies is likely to affect local medical systems by increasing the use of biomedicine as formal education prioritizes biomedical over ethnomedical systems. This study underscores the value of considering both ethnomedical knowledge systems and household hygiene in public health campaigns to treat and control soil-transmitted helminths. There is no question that providing medication is critical, but this study demonstrates that poverty is not synonymous with either poor hygiene or the lack of valuable ethnomedicinal knowledge. © 2011 Elsevier Ltd.</t>
  </si>
  <si>
    <t>Bolivia; Child health; Ethnomedical knowledge; Helminth parasites; Infectious disease; Tsimane' Amerindians</t>
  </si>
  <si>
    <t>Vermeulen C., Dubiez E., Proces P., Mukumary S.D., Yamba T.Y., Mutambwe S., Peltier R., Marien J., Doucet J.-L.</t>
  </si>
  <si>
    <t>Land issues, exploitation of natural resources, and forests of rural communities in the periphery of Kinshasa, DRC [Enjeux fonciers, exploitation des ressources naturelles et forêts des communautés locales en périphérie de kinshasa, RDC]</t>
  </si>
  <si>
    <t>Biotechnology, Agronomy, Society and Environment</t>
  </si>
  <si>
    <t>Peri-urban forests are under strong anthropic pressure. Any activity needs a previous identification of stakeholders, landscapeperception, socio-economic trends in local communities and their relationships with land and natural resources. Kinshasa(capital of Democratic Republic of Congo, DRC) is a 10 millions inhabitants city with rapid growth and increasing impactson surrounding villages linked with forest natural resources. This paper describes the relationship amongst local communitiesstakeholders and their relations with land areas and wood resources. Two areas surrounding Kinshasa (Bas-Congo and BatekePlateaux) are considered as major fuel-wood and charcoal supply zones for the city. Those two areas are different in terms ofland pressure (very high in Bas-Congo and focused on riparian forests on Bateke Plateaux), but show the same pattern of overuseof the forest and woody natural resources. In both areas, local management of forest resources by the traditional authorities(heads of village or lineage) has failed. Local population willingness for reforestation and forest restoration activities is muchmore important in Bas-Congo than on Bateke Plateaux. In both areas, shifting cultivation due to slash and burn practices foragricultural and charcoal practices are more and more quick. This has strong negative impact on the potential of regenerationprocess with local forest species. Sustainability of forest natural resources management by communities is discussed in regardto the on going negotiations on community based forest management regulations.</t>
  </si>
  <si>
    <t>Democratic republic of the congo; Forest resources; Fuelwood; Land management; Participatory rural appraisal; Population pressure; Regulations; Suburban areas; Wood energy</t>
  </si>
  <si>
    <t>Zegeye H., Teketay D., Kelbessa E.</t>
  </si>
  <si>
    <t>Diversity and regeneration status of woody species in Tara Gedam and Abebaye forests, northwestern Ethiopia</t>
  </si>
  <si>
    <t>Journal of Forestry Research</t>
  </si>
  <si>
    <t>A study was conducted in Tara Gedam and Abebaye forests l, northwestern Ethiopia to investigate the diversity, regeneration status, socio-economic importance and the factors causing destruction of the forests. A total of 30 plots, measuring 20 m ×20 m, were established along line transects laid across the forests. Participatory Rural Appraisal (PRA) method was employed to generate the socio-economic data. Primary data were collected by field observation, semi-structured interview with key informants and discussion with relevant stakeholders. A total of 143 woody species belonging to 114 genera and 57 families were recorded, and of all the species 44 (30. 8%) were trees, 57 (39. 9%) trees/shrubs, 33 (23. 1%) shrubs and 9 (6. 3%) lianas. The diversity and evenness of woody species in Tara Gedam forest are 2. 98 and 0. 65, respectively, and in Abebaye forest they are 1. 31 and 0. 31, respectively. The total density and basal area of woody species in Tara Gedam forest are 3001 individuals·ha-1 and 115. 36 m2·ha-1, respectively, and in Abebaye forest the values are 2850 individuals·ha-1 and 49. 45 m2·ha-1, respectively. The results on the importance value index (IVI) and DBH class distributions suggest that the species with low IVI value and poor regeneration status need to be prioritized for conservation. In the socio-economic survey, the responses from the key informants indicated that the forests are the major sources of fuelwood (90%), construction material (80%), timber (75%) and farm implements (55%). The forests are also sources of medicines, animal fodder, bee forage and edible fruits. Tara Gedam monastery, assisted by the local people who have strong religious belief and high respect to the monastery, has played a great role in the maintenance of the sacred forest since a long time. At present, the conservation efforts are made jointly by the monastery and institutions concerned with conservation. The major factors that cause destruction of the forests are livestock grazing, tree cutting for various purposes and farmland expansion. The implications of the results are discussed, and the recommendations are suggested for conservation, management and sustainable utilization of the forest ecosystems. © 2011 Northeast Forestry University and Springer-Verlag Berlin Heidelberg.</t>
  </si>
  <si>
    <t>conservation; density; dominance; frequency; IVI; socio-economic importance</t>
  </si>
  <si>
    <t>Burnside W.R., Brown J.H., Burger O., Hamilton M.J., Moses M., Bettencourt L.M.</t>
  </si>
  <si>
    <t>Human macroecology: Linking pattern and process in big-picture human ecology</t>
  </si>
  <si>
    <t>Biological Reviews</t>
  </si>
  <si>
    <t>Humans have a dual nature. We are subject to the same natural laws and forces as other species yet dominate global ecology and exhibit enormous variation in energy use, cultural diversity, and apparent social organization. We suggest scientists tackle these challenges with a macroecological approach-using comparative statistical techniques to identify deep patterns of variation in large datasets and to test for causal mechanisms. We show the power of a metabolic perspective for interpreting these patterns and suggesting possible underlying mechanisms, one that focuses on the exchange of energy and materials within and among human societies and with the biophysical environment. Examples on human foraging ecology, life history, space use, population structure, disease ecology, cultural and linguistic diversity patterns, and industrial and urban systems showcase the power and promise of this approach. © 2011 The Authors. Biological Reviews © 2011 Cambridge Philosophical Society.</t>
  </si>
  <si>
    <t>Diversity; Energy; Human; Hunter-gatherer; Industrial; Macroecology; Metabolism; Network; Scale; Society</t>
  </si>
  <si>
    <t>Ferraz, JSF; Ferreira, RLC; dos Santos, MVF; Meunier, IMJ</t>
  </si>
  <si>
    <t>Uses of the woody species of the caatinga in Floresta, Pernambuco, Brazil: Indigenous knowledge in the Village Travessao do Ouro</t>
  </si>
  <si>
    <t>BOSQUE</t>
  </si>
  <si>
    <t>Woody species of caatinga, vegetation of a semiarid region of Northeastern Brazil, have been used without knowing the impacts caused to the environment. This study aimed to identify the uses of local vegetation by small farmers of an indigenous population in the municipality of Floresta, Pernambuco. The research was conducted by direct observation, guided visits and semi structured interviews. The woody flora of the region was properly recognized by the interviewees and uses were attributed for 27 species of this woody-shrub of caatinga. The types of uses mentioned for the flora were organized into categories of uses: human food, fodder, domestic construction, farm buildings, technology, energy (fuels), medicinal and other uses of non-timber products. The fodder was related to greater numbers of species cited and numbers of citations, followed by rural buildings, energy and residential construction. The species with the highest number of use categories were Myracrodruon urundeuva, Anadenanthera columbrina and Cnidoscolus quercifolius. Spondias tuberosa was the most cited as fodder, followed by C. quercifolius, Commiphora leptophloeos, Schinopsis brasiliensis and M. urundeuva. It was noted that the use of woody-shrub vegetation as timber and firewood has occurred occasionally, usually using wood that was found dead. From the perspective of users, the woody vegetation of caatinga serves mainly for forage, thus showing the importance of ranching as livelihood and their influence on the knowledge of the uses of vegetation.</t>
  </si>
  <si>
    <t>semiarid region; Brazil; forage species; forest management</t>
  </si>
  <si>
    <t>Łuczaj L.J., Kujawska M.</t>
  </si>
  <si>
    <t>Botanists and their childhood memories: An underutilized expert source in ethnobotanical research</t>
  </si>
  <si>
    <t>Botanical Journal of the Linnean Society</t>
  </si>
  <si>
    <t>Botanists are an overlooked group of informants in ethnobotanical studies. The aim of this study was to assess their potential as sources of original ethnobotanical information. Wild food plants remembered by Polish botanists from their childhood were freelisted by 71 botanists. The results were compared with several ethnobotanical studies: three from the 21 st century and one from the mid-20 th century. The botanists listed 123 species (mean of 9.3 species per individual). Although the average number of personal freelists was slightly lower for botanists than for local key informants in two of the other studies (11 and 13, respectively), the total list of species was longer than in any other Polish ethnobotanical study. Two of the ethnobotanical studies supplied richer material on past famine plants, whereas the botanists mentioned many alien plants and plants from urban habitats not mentioned in the ethnographical study. It can be concluded that botanists are possibly the best source of information for studies of contemporary or new uses of plants, but are inadequate for uses that are dying out. © 2012 The Linnean Society of London.</t>
  </si>
  <si>
    <t>Children; Ethnobotanical methods; Experts; Florivory; Foraging; Freelisting; Urban ethnobotany; Wild food plants</t>
  </si>
  <si>
    <t>Bates C.</t>
  </si>
  <si>
    <t>Sustainable urban foragings in the Canadian metropolis: Rummaging through Rita Wong's Forage and Nicholas Dickner's Nikolski</t>
  </si>
  <si>
    <t>British Journal of Canadian Studies</t>
  </si>
  <si>
    <t>Sustainable urban foragings Foraging and 'dumpster diving' are activities associated with a kind of environmentally conscious social activism engaged in by those wanting to live sustainably by maintaining a close connection with the local. The former is generally associated with nature, the latter with the urban environment. Wong's poetry collection, Forage, and Dickner's novel, Nikolski, both feature those who scavenge within their urban environment and suggest a connection between the two activities: to label dumpster diving 'urban foraging' is to reveal the dumpster diver's potential to disrupt the urban with 'wild' activity. This article uses Michel de Certeau's 'Walking in the City' to think through Wong and Dickner's figurations of the two Canadian metropolises, Vancouver and Montreal. These cities become places of subversive urban foraging, where rubbish, or garbage, becomes transformed through renewed visibility, just as the urban space is re-made - potentially - as a place of sustainable possibility.</t>
  </si>
  <si>
    <t>dumpster diving; foraging; Montreal; Nicolas Dickner; Rita Wong; urban space; Vancouver</t>
  </si>
  <si>
    <t>Bevilacqua P.</t>
  </si>
  <si>
    <t>Marche</t>
  </si>
  <si>
    <t>Environmental History (Netherlands)</t>
  </si>
  <si>
    <t>Similarly to Umbria and Tuscany, the countryside of the Marche Region has been shaped through the centuries by the activity of farmers living in scattered holdings. The Marche is a region of hills and mountains, and agriculture has had to adapt to difficult soils and environments. Presently, in agriculture, 42.5 % of the land is used for cultivations, 32.8 % is woods and only 6.7 % is pastures. Because of these difficulties, farmers have had to develop a particularly sophisticated environmental culture, which would allow them to be economically viable while respecting the delicate balance of a particularly fragile ecosystem. In the hill areas—as Sergio Anselmi notes—the small holding system has been successful, preserving ‘the territory, creating a myriad of perfectly integrated economic ecosystems, not only through a variety of cultivations using a combination of crops, vine and olives, with the rotation of forage cultivations, but also through an ingenious irrigation and draining system, which exploited rainwater and adopted ‘natural’ defenses based on hedges and carefully positioned trees, used for timber, fruit, and leaves. © 2013, Springer Science+Business Media Dordrecht.</t>
  </si>
  <si>
    <t>Beech Wood; Debris Flow; Olive Orchard; Rural Landscape; Wooded Area</t>
  </si>
  <si>
    <t>Bulbulia, J; Geertz, AW; Atkinson, QD; Cohen, E; Evans, N; Francois, P; Gintis, H; Gray, RD; Henrich, J; Jordon, FM; Norenzayan, A; Richerson, PJ; Slingerland, E; Turchin, P; Whitehouse, H</t>
  </si>
  <si>
    <t>The Cultural Evolution of Religion</t>
  </si>
  <si>
    <t>CULTURAL EVOLUTION: SOCIETY, TECHNOLOGY, LANGUAGE, AND RELIGION</t>
  </si>
  <si>
    <t>Religion may be one factor that enabled large-scale complex human societies to evolve. Utilizing a cultural evolutionary approach, this chapter seeks explanations for patterns of complexity and variation in religion within and across groups, over time. Properties of religious systems (e.g., rituals, ritualized behaviors, overimitation, synchrony, sacred values) are examined at different social scales, from small-scale forager to large-scale urban societies. The role of religion in transitional societies is discussed, as well as the impact of witchcraft, superhuman policing, and the cultural evolution of moralizing gods. The shift from an imagistic to a doctrinal mode of religiosity is examined, as are the relationships between sacred values and secular worlds. Cultural evolutionary approaches to religion require evidence and methods from collaborative and multidisciplinary science. The chapter concludes with an overview of several projects that are working to provide conceptual, methodological, and empirical groundwork.</t>
  </si>
  <si>
    <t>Article; Book Chapter</t>
  </si>
  <si>
    <t>Chamberlain A., Griffiths C.</t>
  </si>
  <si>
    <t>Wild food practices: Understanding the wider implications for design and HCI</t>
  </si>
  <si>
    <t>UbiComp 2013 Adjunct - Adjunct Publication of the 2013 ACM Conference on Ubiquitous Computing</t>
  </si>
  <si>
    <t>Ethnographic studies in their many forms have played a major role in informing the design and development of a multitude of systems, from pervasive games to ubiquitous systems that support market traders. This paper presents an alternative response to the understanding of the practices of procurement and usage of wild food, and the way that one might technologically intervene within these group practices in order to support an environmentally aware approach to such activities. The initial findings of this study not only suggest that there are multiple points where technological intervention is possible, but also demonstrate both the complexity and range of technological possibilities in regard to the act of foraging, the culture of wild food and biodiversity.</t>
  </si>
  <si>
    <t>System</t>
  </si>
  <si>
    <t>Abiotic</t>
  </si>
  <si>
    <t>Design; Ethnography; Food; Hci; Rural</t>
  </si>
  <si>
    <t>Ellison G.T.H.</t>
  </si>
  <si>
    <t>The health in later life of channel islanders exposed to the 1940-45 occupation and siege</t>
  </si>
  <si>
    <t>Early Life Nutrition, Adult Health and Development: Lessons from Changing Diets, Famines and Experimental Studies</t>
  </si>
  <si>
    <t>Events during the Second World War resulted in a number of 'natural experiments' that have offered an invaluable opportunity for exploring the long-term impact of acute periods of deprivation on health in later life. Following the pioneering work by researchers examining the 1944-45 Dutch hunger winter and the 900-day siege of Leningrad (1941-1943), this Chapter presents ongoing research on a series of cohorts exposed to a period of chronic and acute deprivation that occurred contemporaneously on the British Channel Islands - the only part of the British Isles to be occupied by the Germans during the second world war. The 1940-45 occupation of the Channel Islands, which culminated in a 9-month siege following the Allied liberation of Normandy, involved both a gradual decline in the availability of food, fuel and essential supplies associated with the rationing and requisitioning of resources by the German garrison, but also a period of intense deprivation during the 1944-45 siege when the only supplies to reach the islands were delivered by the International Committee of the Red Cross in response to pleas from the beleaguered civilian administration. Official and anecdotal reports suggest that once the islands' economies had adapted to their change in circumstances, most islanders coped with the early stages of the occupation relatively well, relying on their savings, bartering, garden produce, foraging and ingenious recipes to cope with whatever food was available (including that available through the black market). However, the poor and those in urban areas with limited access to off-ration foods are reported to have struggled to cope even before the final phase of the occupation (the 1944-45 siege) when black market stocks had been depleted and there were limited supplies of off-ration foods available that were not subject to confiscation by the besieged German garrison. Indeed, many reports suggest that even the wealthiest members of society and those living in rural areas (whose produce was more systematically monitored by the German authorities) suffered substantial nutritional challenges during the siege. Drawing on this evidence of a similar pattern of chronic and acute deprivation to that found to be associated with health in later life by researchers on both the Dutch hunger winter and Leningrad siege studies, the Channel Islands Occupation Birth Cohorts Study set out to examine whether exposure to the occupation and siege might have a similar association with the health of this population. This Chapter describes the epidemiological analyses that have been conducted to-date to address this question. It draws on findings from three separate cohorts, linking data from multiple sources (including birth records, population registration documents, health care utilisation data and death notifications) to assess whether exposure to the occupation in early life was associated, in later life, with higher: blood pressure; blood glucose levels; total blood cholesterol concentrations; body mass index; rates of hospital admission for acute cardiovascular events; all-cause and/or cause-specific mortality; and rates of poor self-reported health. These analyses suggest that there is some evidence of an increased risk of metabolic dysfunction, elevated body mass index, hospital admissions for acute cardiovascular events, mortality and self-reported health, while the absence of an increased risk of elevated blood pressure or total blood cholesterol levels may partly reflect ongoing challenges associated with linking sufficient numbers of individuals across enough of the available datasets to generate samples for analysis that are sufficiently large and sufficiently well-specified to permit robust analysis. These challenges are being addressed in ongoing research which draws on the recently released 'permission to return' forms from Channel Islanders who were resident on the mainland during the occupation (either because they were away, left or were evacuated before the occupation began). These contain information that will help to better identify unexposed islanders who returned to live on the islands and unexposed individuals born during the occupation to islanders resident on the mainland. © 2013 by Nova Science Publishers, Inc. All rights reserved.</t>
  </si>
  <si>
    <t>Fonseca R.A., Pezzuti J.C.B.</t>
  </si>
  <si>
    <t>Dietary breadth of the animal protein consumed by riverine communities in the tapajós National Forest, Brazil</t>
  </si>
  <si>
    <t>Revista de Biologia Tropical</t>
  </si>
  <si>
    <t>In small-scale human settlements, the acquisition of animal protein is strictly related to subsistence activities, and yours dietary habits are determined by the availability and the selectivity permitted by the diversity of these resources. This study analyzed the consumption of animal protein sources in seven traditional riverine communities of the Tapajos National Forest, located in Eastern Brazilian Amazonia, considering fish, game meat and domestic animals. The analysis of animal protein consumption was based on the assumptions of the diet breadth model and the Optimal Foraging Theory. We compared diet breadths between communities and between rainy and dry seasons. The study focused on seven traditional riverside communities, six of them distributed along the right bank of the Tapajos River and one on the right bank of the Cupari River. Data collection was performed in four fields trips, two in the rainy season (May and July) and two in the dry season (September and November) in 2010. Data were collected through semi-structured interviews where the informant mentioned the source of animal protein consumed in the last three meals and which would be consumed at the next meal, if possible. We carried out a total of 470 interviews, where we documented 1 512 meals, and in only 12% of the meals there was no consumption of any animal protein source. The fish was consumed in 60.4% of the meals, being the most important source of animal protein consumed, differing significantly from other protein sources (χ2=23.79, df=5, p&amp;lt;0.001). A total of 11 species of wild animals and 46 species of fish were consumed. The choice in the consumption of game meat consisted on Tayassu pecari, Hydrochoerus hidrochaeris and Cuniculus paca, while the preference for fish consumption included Plagioscion spp., Astronotus spp., Cichla spp. And Leporinus spp. The Simpson index did not vary significantly between the rainy and dry season (N=6, t=1.25, p=0.267) or between communities (N=6, t=5, p=0.42), although São Francisco das Chagas have significantly higher consumption of game meat (χ2=370.41, df=25, p&amp;lt;0.001). Fishing is an activity of paramount importance to these communities, and factors that lead to decreased availability of fish may lead to subsequent increase in hunting pressure. For the conservation of preserve of both wildlife natural resources and practices of subsistence of riverine communities of the Tapajós National Forest, it is necessary to ensure the maintenance of fish stocks and the protection of the Tapajós River areas large enough to maintain viable populations of wild animals and more tolerant to hunting and habitat loss.</t>
  </si>
  <si>
    <t>Dietary breadth; Fish; Game meat; Tapajós National Forest; Traditional riverine communities</t>
  </si>
  <si>
    <t>Gilligan I., Chandraphak S., Mahakkanukrauh P.</t>
  </si>
  <si>
    <t>Femoral neck-shaft angle in humans: Variation relating to climate, clothing, lifestyle, sex, age and side</t>
  </si>
  <si>
    <t>Journal of Anatomy</t>
  </si>
  <si>
    <t>The femoral neck-shaft angle (NSA) varies among modern humans but measurement problems and sampling limitations have precluded the identification of factors contributing to its variation at the population level. Potential sources of variation include sex, age, side (left or right), regional differences in body shape due to climatic adaptation, and the effects of habitual activity patterns (e.g. mobile and sedentary lifestyles and foraging, agricultural, and urban economies). In this study we addressed these issues, using consistent methods to assemble a global NSA database comprising over 8000 femora representing 100 human groups. Results from the analyses show an average NSA for modern humans of 127° (markedly lower than the accepted value of 135°); there is no sex difference, no age-related change in adults, but possibly a small lateral difference which could be due to right leg dominance. Climatic trends consistent with principles based on Bergmann's rule are evident at the global and continental levels, with the NSA varying in relation to other body shape indices: median NSA, for instance, is higher in warmer regions, notably in the Pacific (130°), whereas lower values (associated with a more stocky body build) are found in regions where ancestral populations were exposed to colder conditions, in Europe (126°) and the Americas (125°). There is a modest trend towards increasing NSA with the economic transitions from forager to agricultural and urban lifestyles and, to a lesser extent, from a mobile to a sedentary existence. However, the main trend associated with these transitions is a progressive narrowing in the range of variation in the NSA, which may be attributable to thermal insulation provided by improved cultural buffering from climate, particularly clothing. © 2013 Anatomical Society.</t>
  </si>
  <si>
    <t>Bergmann's rule; Climate; Clothing; Femur; Leg dominance; Neck-shaft angle</t>
  </si>
  <si>
    <t>Gupta S.K., Sharma O.M., Raina N.S., Sehgal S.</t>
  </si>
  <si>
    <t>Ethno-botanical study of medicinal plants of Paddar Valley of Jammu and Kashmir, India</t>
  </si>
  <si>
    <t>African journal of traditional, complementary, and alternative medicines : AJTCAM</t>
  </si>
  <si>
    <t>The Paddar Valley, historically known as Sapphire Valley situated in Kishtwar district, is a prime landmark in the Jammu region of J&amp;K state and is known for its rich cultural and plant diversity because of diverse habitats such as rivers, streams, meadows and steep mountain slopes. The area is located in the dry temperate region comprising typical vegetation which disappears completely on the eastern slopes, dominated by a variety of economical species which play an important role in the rural life. The inhabitants are dependent on plant resources for food, fuel, timber, shelter, fodder/forage, household articles and traditional medicines in treating diseases like malaria, cancer, gastro-intestinal ailments, etc. This paper deals with the observations on traditional therapeutic application by the inhabitants of Paddar Valley. The ethno-botanical information on medicinal plants would not only be useful in conservation of traditional cultures and biodiversity but also community health care and drug development. Exploration survey in Paddar Valley has revealed that people collect and sell these medicinal species through local intermediaries / contractors to earn their livelihood. But the scientific cultivation and appropriate post-harvest management would improve employment opportunity and income of local farmers in the region.</t>
  </si>
  <si>
    <t>Ethno-botanical; Jammu and Kashmir; medicinal plants; Paddar valley</t>
  </si>
  <si>
    <t>Gurven M., Rueden C.V., Massenkoff M., Kaplan H., Vie M.L.</t>
  </si>
  <si>
    <t>How universal is the big five? Testing the five-factor model of personality variation among forager-farmers in the Bolivian Amazon</t>
  </si>
  <si>
    <t>Journal of Personality and Social Psychology</t>
  </si>
  <si>
    <t>The five-factor model (FFM) of personality variation has been replicated across a range of human societies, suggesting the FFM is a human universal. However, most studies of the FFM have been restricted to literate, urban populations, which are uncharacteristic of the majority of human evolutionary history. We present the first test of the FFM in a largely illiterate, indigenous society. Tsimane forager-horticulturalist men and women of Bolivia (n = 632) completed a translation of the 44-item Big Five Inventory (Benet-Martínez &amp; John, 1998), a widely used metric of the FFM. We failed to find robust support for the FFM, based on tests of (a) internal consistency of items expected to segregate into the Big Five factors, (b) response stability of the Big Five, (c) external validity of the Big Five with respect to observed behavior, (d) factor structure according to exploratory and confirmatory factor analysis, and (e) similarity with a U.S. target structure based on Procrustes rotation analysis. Replication of the FFM was not improved in a separate sample of Tsimane adults (n = 430), who evaluated their spouses on the Big Five Inventory. Removal of reverse-scored items that may have elicited response biases produced factors suggestive of Extraversion, Agreeableness, and Conscientiousness, but fit to the FFM remained poor. Response styles may covary with exposure to education, but we found no better fit to the FFM among Tsimane who speak Spanish or have attended school. We argue that Tsimane personality variation displays 2 principal factors that may reflect socioecological characteristics common to small-scale societies. We offer evolutionary perspectives on why the structure of personality variation may not be invariant across human societies. © 2012 American Psychological Association.</t>
  </si>
  <si>
    <t>Big five; Five-factor model (FFM); Indigenous; Personality; Tsimane</t>
  </si>
  <si>
    <t>House B.R., Silk J.B., Henrich J., Barrett H.C., Scelza B.A., Boyette A.H., Hewlett B.S., McElreath R., Laurence S.</t>
  </si>
  <si>
    <t>Ontogeny of prosocial behavior across diverse societies</t>
  </si>
  <si>
    <t>Humans are an exceptionally cooperative species, but there is substantial variation in the extent of cooperation across societies. Understanding the sources of this variability may provide insights about the forces that sustain cooperation. We examined the ontogeny of prosocial behavior by studying 326 children 3-14 y of age and 120 adults from six societies (age distributions varied across societies). These six societies span a wide range of extant human variation in culture, geography, and subsistence strategies, including foragers, herders, horticulturalists, and urban dwellers across the Americas, Oceania, and Africa. When delivering benefits to others was personally costly, rates of prosocial behavior dropped across all six societies as children approached middle childhood and then rates of prosociality diverged as children tracked toward the behavior of adults in their own societies. When prosocial acts did not require personal sacrifice, prosocial responses increased steadily as children matured with little variation in behavior across societies. Our results are consistent with theories emphasizing the importance of acquired cultural norms in shaping costly forms of cooperation and creating cross-cultural diversity.</t>
  </si>
  <si>
    <t>Development; Gene-culture coevolution; Population differences</t>
  </si>
  <si>
    <t>Kang Y., Łuczaj L., Kang J., Zhang S.</t>
  </si>
  <si>
    <t>Wild food plants and wild edible fungi in two valleys of the Qinling Mountains (Shaanxi, central China)</t>
  </si>
  <si>
    <t>Journal of Ethnobiology and Ethnomedicine</t>
  </si>
  <si>
    <t>Background: The aim of the study was to investigate knowledge and use of wild food plants in two mountain valleys separated by Mount Taibai - the highest peak of northern China and one of its biodiversity hotspots, each adjacent to species-rich temperate forest vegetation.Methods: Seventy two free lists were collected among the inhabitants of two mountain valleys (36 in each). All the studied households are within walking distance of primary forest vegetation, however the valleys differed in access to urban centers: Houzhenzi is very isolated, and the Dali valley has easier access to the cities of central Shaanxi.Results: Altogether, 185 wild food plant species and 17 fungi folk taxa were mentioned. The mean number of freelisted wild foods was very high in Houzhenzi (mean 25) and slightly lower in Dali (mean 18). An average respondent listed many species of wild vegetables, a few wild fruits and very few fungi. Age and male gender had a positive but very low effect on the number of taxa listed.Twelve taxa of wild vegetables (Allium spp., Amaranthus spp., Caryopteris divaricata, Helwingia japonica, Matteucia struthiopteris, Pteridium aquilinum, Toona sinensis, Cardamine macrophylla, Celastrus orbiculatus, Chenopodium album, Pimpinella sp., Staphylea bumalda &amp; S. holocarpa), two species of edible fruits (Akebia trifoliata, Schisandra sphenanthera) and none of the mushrooms were freelisted by at least half of the respondents in one or two of the valleys.Conclusion: The high number of wild vegetables listed is due to the high cultural position of this type of food in China compared to other parts of the world, as well as the high biodiversity of the village surroundings. A very high proportion of woodland species (42%, double the number of the ruderal species used) among the listed taxa is contrary to the general stereotype that wild vegetables in Asia are mainly ruderal species.The very low interest in wild mushroom collecting is noteworthy and is difficult to explain. It may arise from the easy access to the cultivated Auricularia and Lentinula mushrooms and very steep terrain, making foraging for fungi difficult. © 2012 Kang et al.; licensee BioMed Central Ltd.</t>
  </si>
  <si>
    <t>Ethnobotany; Ethnomycology; Non-timber forest products; Wild edible plants</t>
  </si>
  <si>
    <t>Kennedy M.</t>
  </si>
  <si>
    <t>The Foraged Countryside: Perceptions of Nature and Culture in Four Encounters with Fungi</t>
  </si>
  <si>
    <t>GeoJournal Library</t>
  </si>
  <si>
    <t>Reflecting upon a growing trend of mushroom hunting and foraging in Britain, this contribution examines both television portrayals and ethnographic experiences of the activity in order to deconstruct the narrative composition of such encounters. Including analysis of a television program, a tourist day course, a conservation ramble, and a foray with a local fungi enthusiast, the chapter suggests that these encounters with fungi all mediate diverse meanings about how nature and culture interact and what constitutes 'wild' food. Beginning with a narrative analysis of the television program, it becomes possible to read the ethnographic encounters as socially performed narratives as well, each revealing underlying perceptions of rural places and reinforcing the social and material construction of the countryside. © 2013, Springer Science+Business Media Dordrecht.</t>
  </si>
  <si>
    <t>Fungi</t>
  </si>
  <si>
    <t>Media Message; Narrative Structure; Rural Life; Television Program; Wild Food</t>
  </si>
  <si>
    <t>Luizza M.W., Young H., Kuroiwa C., Evangelista P., Worede A., Bussmann R.W., Weimer A.</t>
  </si>
  <si>
    <t>Local knowledge of plants and their uses among women in the bale mountains, Ethiopia</t>
  </si>
  <si>
    <t>Women's local ecological knowledge (LEK) is noted by many scholars to be unique and important for local conservation and development planning. Although LEK integration is inherent to ethnobotanical research, in Ethiopia, the knowledge-gender link has not been fully explored, and few studies focus on women's distinct plant knowledge. We catalogued rural women's knowledge of a wide range of plant uses in south-central Ethiopia, conducted through picture identification of 337 local plants. Fiftyseven plant species were identified, constituting 38 families, with the top five families being Lamiaceae, Solanaceae, Asteraceae, Rosaceae, and Pteridaceae. An array of uses were identified ranging from food, livestock and wildlife forage, to honey production and cosmetics. The most prevalent use noted (nearly 70%) was human medicine. This study reveals the important contribution of rural women's plant knowledge in the Bale Mountains, and the potential benefits of including this gender-distinct understanding of local flora in community-based conservation planning.</t>
  </si>
  <si>
    <t>McCullough M.</t>
  </si>
  <si>
    <t>Attention in urban foraging</t>
  </si>
  <si>
    <t>Interaction Design and Architecture(s)</t>
  </si>
  <si>
    <t>This position paper argues how there has to be much more to smart city learning than just wayshowing, and something better as augmented reality than covering the world with instructions. Attention has become something for many people to know better in an age of information superabundance. Embodied cognition explains how the work-ings of attention are not solely a foreground task, as if attention is something to pay. As digital media appear in ever more formats and contexts, their hybrids with physical form increasing influence how habitual engagement with persistent situations creates learning. Ambient information can just add to the distraction by multitasking, or it can support more favorable processes of shifting among different kinds of information with a particular intent. As one word for this latter process, foraging deserves more consideration in smart city learning.</t>
  </si>
  <si>
    <t>Architecture; Attention; Embodiment; Foraging; Form; Habit; Situation</t>
  </si>
  <si>
    <t>Morsello C., Ruiz-Mallén I.</t>
  </si>
  <si>
    <t>Do schooling and exposure to the dominant society through travel experiences is associated with the monetary income of ethnic minorities? A case study among three remote Amazonian indigenous groups</t>
  </si>
  <si>
    <t>Learning and Individual Differences</t>
  </si>
  <si>
    <t>In industrial societies, schooling affects earnings through cognitive skills and socialization. But how does schooling and other forms of modern human capital such as the acquisition of non-cognitive skills valued by the dominant society impact income in indigenous ethnic minorities living in remote areas and in more autarkic settings? We evaluate the association of monetary income with (a) schooling measured through literacy achievement and (b) exposure to the dominant society through traveling to urban areas among three highly autarkic foraging-horticultural groups of the Brazilian Amazon. We find that the frequency of exposure to the dominant society through traveling bears a positive association with monetary income after controlling for covariates (e.g., age, sex, proficiency speaking Portuguese). Traveling to nearby locations is more important to indigenous peoples that experienced little previous exposure, while for the group more exposed only traveling to far locations frequently bears a positive association with monetary income. Our results also support previous findings that the returns to schooling are large and positive, but the results of these very low levels of schooling are relevant only for the group with higher level of exposure to the national society. This study extends our understanding of an additional path through which modern human capital impacts income in more autarkic settings. We show that socialization into the dominant society through travel experiences of indigenous ethnic minorities may provide another mean of learning the behaviors and skills important to have success in the job market and in trade. © 2013 Elsevier Inc.</t>
  </si>
  <si>
    <t>Earnings; Human capital; Indigenous peoples; Non-cognitive skills; Schooling</t>
  </si>
  <si>
    <t>Nkem, Johnson N.; Somorin, Olufunso A.; Jum, Cyprian; Idinoba, Monica E.; Bele, Youssoufa M.; Sonwa, Denis J.</t>
  </si>
  <si>
    <t>Profiling climate change vulnerability of forest indigenous communities in the Congo Basin</t>
  </si>
  <si>
    <t>MITIGATION AND ADAPTATION STRATEGIES FOR GLOBAL CHANGE</t>
  </si>
  <si>
    <t>The livelihood strategies of indigenous communities in the Congo Basin are inseparable from the forests, following their use of forest ecosystem goods and services (FEGS). Climate change is expected to exert impacts on the forest and its ability to provide FEGS. Thus, human livelihoods that depend on these FEGS are intricately vulnerable to climate impacts. Using the livelihood strategies of the two main forest indigenous groups; the Bantus and Pygmies, of the high forest zone of southern Cameroon; this paper examines the nature and pattern of their vulnerability to different climate risks as well as highlights how place of settlement in the forest contributes to the vulnerability of people in forest systems. Forests provide different capitals as FEGS and make direct and indirect contributions to livelihoods which are exploited differently by the two indigenous groups. The results show that vulnerability of forest communities is structured by lifestyle, culture and the livelihood strategies employed which are largely shaped by the place of settlement in the forest. The Pygmies living within the forests are engaged in nomadic gathering and foraging of non-timber forest resources. The Bantus prefer forest margins and are mostly preoccupied with sedentary farming, using the forest as additional livelihood opportunity. The contrasting lifestyles have implications on their vulnerability and adaptation to climate impacts which need to be taken into considerations in planning and implementation of national climate change adaptation strategies.</t>
  </si>
  <si>
    <t>Poe M.R., McLain R.J., Emery M., Hurley P.T.</t>
  </si>
  <si>
    <t>Urban Forest Justice and the Rights to Wild Foods, Medicines, and Materials in the City</t>
  </si>
  <si>
    <t>Urban forests are multifunctional socio-ecological landscapes, yet some of their social benefits remain poorly understood. This paper draws on ethnographic evidence from Seattle, Washington to demonstrate that urban forests contain nontimber forest products that contribute a variety of wild foods, medicines, and materials for the wellbeing of urban residents. We show that gathering wild plants and fungi in urban forests is a persistent subsistence and livelihood practice that provides sociocultural and material benefits to city residents, and creates opportunities for connecting with nature and enhancing social ties. We suggest that an orientation toward human-nature interactions in cities that conceptualizes the gathering of forest products as a legitimate social benefit may support and expand urban forest justice. Urban forest justice recognizes the rights of local people to have control over their own culturally appropriate wild food and health systems, including access to natural resources and to the decision-making processes affecting them. © 2013 Springer Science+Business Media New York (outside the USA).</t>
  </si>
  <si>
    <t>Forest justice; NTFPs; Social benefits; Urban ecosystems; Urban foraging</t>
  </si>
  <si>
    <t>Roosevelt A.C.</t>
  </si>
  <si>
    <t>The Amazon and the Anthropocene: 13,000 years of human influence in a tropical rainforest</t>
  </si>
  <si>
    <t>Anthropocene</t>
  </si>
  <si>
    <t>The vast tropical rainforest in Amazonia, once presumed a virgin wilderness vulnerable to climate forcing and inimical to indigenous cultures, is now shown by prehistoric, ethnographic, and ethnohistoric data to be almost the opposite: a human habitat resilient to environment change but much influenced by thousands of years of occupation. The earliest foragers quickly penetrated the region ca. 13,000 years cal BP, leaving traces far and wide. The first villages, ca. 4000 years cal BP later, created substantial shell-middens and disturbances in nearby forest areas. After another 4000 years cal BP in many regions, people turned to shifting horticulture, cutting and burning fields, disseminating crops, and planting trees. In the last 3000 years of prehistory, networks of populous, warring chiefdoms established nucleated centers along floodplains and trade routes, creating mound complexes, defense works, fields, orchards, and refuse heaps that greatly altered topography, soils, and vegetation. Some settlements grew to urban proportions during the last 1000 years of prehistory, leaving large earth mounds of rich black cultural refuse. Their effects altered habitats widely but not destructively in terms of resources for human use. European invaders defeated the chiefdoms, decimated their populations, and pushed survivors to the peripheries. Post-colonial states continued forced migration and deculturation and instituted destructive industries, destroying valuable timberlands, bulldozing orchards, shell mounds, anthropic forests, and archeological sites, polluting waters, and causing wide erosion and savannization. These changes threaten the integrity and continuity of the Amazon cultural ecological system and linked ecosystems beyond it. © 2014 Elsevier Ltd.</t>
  </si>
  <si>
    <t>Land</t>
  </si>
  <si>
    <t>Anthropic forests and soils; Mounds; Prehistory; Sustainability; Tropical forests</t>
  </si>
  <si>
    <t>Tanner S., Rosinger A., Leonard W.R., Reyes-García V.</t>
  </si>
  <si>
    <t>Health and adult productivity: The relation between adult nutrition, helminths, and agricultural, hunting, and fishing yields in the Bolivian Amazon</t>
  </si>
  <si>
    <t>Objectives: Infectious disease and nutritional stress have both been associated with reductions in adult work productivity and work capacity in the context of wage labor, but less research has investigated their effects among groups relying on more traditional subsistence practices of horticulture and foraging. In this article, we examine the relations among measures of adult nutritional status (BMI, skinfold measurements, and fat-free mass) and infection (presence of soil transmitted helminth infections) and measures of adult work productivity. Methods: As part of a larger panel study among Tsimane', a foraging-horticulturalist group in the Bolivian Amazon, health surveys, anthropometric information, and the quantity of products (both crops and game) brought into the household were collected for 320 Tsimane' adults over a four-month period in 2003. In addition, a single fecal sample was collected for a sub-sample of 86 adults. Results: Our analysis shows mixed associations between either BMI or the presence of parasitism and reported adult productivity. Muscularity was not clearly related to adult productivity. In contrast, body fatness (Skinfold z-score) was inversely associated with the average quantity of fish and game brought into the household, especially for men. Conclusions: These findings suggest that the effects of adult infection and nutritional stress may be less clearly identified outside of the context of wage labor. Further research linking adult physical activity levels and metabolic rates to productivity in diverse contexts is needed. © 2012 Wiley Periodicals, Inc.</t>
  </si>
  <si>
    <t>Zeng W., Eisenberg D.T.A., Jovel K.R., Undurraga E.A., Nyberg C., Tanner S., Reyes-García V., Leonard W.R., Castaño J., Huanca T., McDade T.W., Godoy R.</t>
  </si>
  <si>
    <t>Adult obesity: Panel study from native Amazonians</t>
  </si>
  <si>
    <t>This paper examines three morphological indicators measuring obesity among a native Amazonian population of foragers-farmers in Bolivia (Tsimane') and estimates the associations between them and standard covariates of obesity (e.g.; socioeconomic status [SES]). We collected annual data from 350 non-pregnant women and 385 men ≥20 years of age from all 311 households in 13 villages during five consecutive years (2002-2006). We used three indicators to measure obesity: body-mass index (BMI), waist circumference (WC), and body fat using bioelectrical impedance analysis (BF-BIA). We ran separate individual random-effect panel multiple regressions for women and men with wealth, acculturation, health, and household food availability as key covariates, and controlled for village and year fixed effects and village × year interaction effects. Although BMI increases by a statistically significant annual growth rate of 0.64% among women and 0.37% among men over the five years, the increase does not yield significant biological meanings. Neither do we find consistent and biologically meaningful covariates associated with adult obesity. © 2012 Elsevier B.V.</t>
  </si>
  <si>
    <t>BMI; Bolivia; Overweight; Tsimane' Amazonian Panel Study (TAPS)</t>
  </si>
  <si>
    <t>Bergmeier E., Roellig M.</t>
  </si>
  <si>
    <t>Diversity, threats and conservation of european wood-pastures</t>
  </si>
  <si>
    <t>European Wood-pastures in Transition: A Social-ecological Approach</t>
  </si>
  <si>
    <t>Grazed wooded landscapes have played a crucial role in the history of the European countryside. From the Neolithic, wood-pastures have been at the heart of subsistence economies of most rural societies throughout Europe, and they are still locally relevant for the economic integrity of some marginal rural areas. Various, often complex, forms of agro-silvopastoral systems evolved and became part of the regional cultural history. Although the number of wood-pastures has declined significantly over the past century, most countries retain a significant number of these habitats. Sharing the common elements of scattered trees and bushes accompanied by herbaceous vegetation, European wood-pastures nevertheless exhibit a wide range of structures and types, due to the variety of biogeographic and environmental conditions (climate, soil, topography, geology) as well as social contexts in which they develop. Wood-pastures are also influenced by the regional land use history, current management, grazing animals and seasonality. Also the uses of wood-pastures vary widely over space and time. Remarkable in their multifunctionality, wood-pastures can provide a variety of products and services, such as building materials, fuel, forage, food, cork, shelter and recreation, the importance of which depends on the local context (see also Oppermann, this volume). Agricultural and industrial developments have affected the economic value of wood-pastures, which is now very low in most parts of Europe. Although still in active use in many parts of Southern and Eastern Europe, in Western and Northern Europe they are mostly relicts or new achievements primarily maintained for biodiversity conservation purposes (Bergmeier et al., 2010). Wood-pastures are vulnerable across Europe. Among the major threats are forest regrowth due to land abandonment, land-use change and the degradation caused by a reduction in the number of old trees and the lack of regeneration due to overgrazing. Although national or local conservation approaches exist to maintain wood-pastures as important habitats for biodiversity (Finck et al., 2002), they are poorly supported by international policies. At the European Union level, wood-pastures are only partially recognised in conservation policies such as the Habitats Directive (Bergmeier et al., 2010), while agricultural policy is actively detrimental to wood-pastures in some areas (Peeters and Warda, 2012). © 2014 Tibor Hartel and Tobias Plieninger, selection and editorial material; individual chapters, the contributors.</t>
  </si>
  <si>
    <t>Boafo Y.A., Saito O., Takeuchi K.</t>
  </si>
  <si>
    <t>Provisioning Ecosystem services in Rural Savanna landscapes of Northern Ghana: An assessment of supply, utilization, and drivers of change</t>
  </si>
  <si>
    <t>Journal of Disaster Research</t>
  </si>
  <si>
    <t>As a fundamental element of human lives, ecosystems and the services they provide across all socioecological regions are now under threat from human and natural activities. An assessment of the different categories of ecosystem services at various levels has become necessary for sustainable use and conservation. This study seeks to identify and characterize provisioning ecosystem services affecting rural households in the Tolon and Wa West Districts of northern Ghana. It examines the key dynamics of these services and discusses the major factors influencing their supply and utilization. The study employs rapid rural appraisal methods, including key informant interviews, household questionnaires surveys, focus group discussions, and participatory observations for collecting primary data. Findings indicate an extensive use of all provisioning services examined: bushmeat, crop and animal production, fish catches, fodder and forage, fuelwood, building materials, fresh water, and wild plants by households at all study sites. Averagely, 80% of households across the study sites collect and utilize these variety of services to support livelihood strategies. Our study also identified major challenges for sustainable supply and use of these ecosystem services, including the growing scarcity and decline in these services attributed to closely connected drivers such as cyclical drought, climate variation, land conversion, overharvesting, and a decline in traditional ecological knowledge. This study thus demonstrates the need for an integrated assessment that examines, at the local level, the interactions of various ecosystem services and human well-being to provide a scientific basis for formulation of effective coping and adaptation strategies in the midst of these challenges.</t>
  </si>
  <si>
    <t>Ecosystem; Livelihood; Northern Ghana; Provisioning services; Rural households</t>
  </si>
  <si>
    <t>Galt R.E., Gray L.C., Hurley P.</t>
  </si>
  <si>
    <t>Subversive and interstitial food spaces: transforming selves, societies, and society-environment relations through urban agriculture and foraging</t>
  </si>
  <si>
    <t>Local Environment</t>
  </si>
  <si>
    <t>Editorial</t>
  </si>
  <si>
    <t>McLain R.J., Hurley P.T., Emery M.R., Poe M.R.</t>
  </si>
  <si>
    <t>Gathering "wild" food in the city: rethinking the role of foraging in urban ecosystem planning and management</t>
  </si>
  <si>
    <t>Recent "green" planning initiatives envision food production, including urban agriculture and livestock production, as desirable elements of sustainable cities. We use an integrated urban political ecology and human-plant geographies framework to explore how foraging for "wild" foods in cities, a subversive practice that challenges prevailing views about the roles of humans in urban green spaces, has potential to also support sustainability goals. Drawing on research from Baltimore, New York City, Philadelphia, and Seattle, we show that foraging is a vibrant and ongoing practice among diverse urban residents in the USA. At the same time, as reflected in regulations, planning practices, and attitudes of conservation practitioners, it is conceptualised as out of place in urban landscapes and an activity to be discouraged. We discuss how paying attention to urban foraging spaces and practices can strengthen green space planning and summarise opportunities for and challenges associated with including foragers and their concerns. © 2014 © 2014 Marla Emery waives her right to assert copyright but not her right to be named as a co-author.</t>
  </si>
  <si>
    <t>human-plant geographies; non-timber forest products; sustainability; urban forestry; urban political ecology</t>
  </si>
  <si>
    <t>Ochoa J.J., Ladio A.H.</t>
  </si>
  <si>
    <t>Ethnoecology of Oxalis adenophylla Gillies ex Hook. &amp; Arn.</t>
  </si>
  <si>
    <t>Journal of Ethnopharmacology</t>
  </si>
  <si>
    <t>Ethnopharmacological relevance We studied the ethnoecological knowledge of medicinal Oxalis adenophylla in 3 rural villages of north Patagonia, Argentina. To evaluate links between use frequency, ethnoecological knowledge, sociocultural variables and the conservation status of this plant. Materials and method Forty informants were interviewed in relation to their knowledge, use, perception and the ecology of Oxalis adenophylla. Sociocultural variables were also documented, such as age, gender, size of family group living in the house, economic activities and ethnic self-determination. The abundance and availability of these plants were estimated in two villages, by measuring the number of plants per area, their weight and the relation between time invested and biomass collected. We tested frequency of use and age with Spearman's rank correlation coefficient. The relation between use frequency and gender, family group, economic activities, and ethnic self-determination of the informants was tested with the Mann Whitney non parametric test. An index of ethnoecological knowledge was constructed and correlated with use frequency through Spearman's rank correlation. To estimate conservation status we established a local risk index, taking both intrinsic and extrinsic parameters for this species into account. Results Regionally, Oxalis adenophylla is a plant known for its medicinal, alimentary and ornamental properties, but it has been poorly studied from a pharmacological point of view. Locally, the leaves of the plant are harvested for the preparation of "tortillas", which are stored and consumed in the cold months of the year for the treatment of flu fevers (95% of informants). Informants know the value of its root as a nutrient source and 35.8% reported its consumption. Use is sporadic and involves the harvesting of a mean of one root per year, which is eaten raw in-situ. Only 12% of informants mentioned the plant's ornamental feature. The ethnoecological knowledge of Oxalis adenophylla included references to specific environments where the plant grows, its phenology and morphological and organoleptic characteristics, appropriate times for harvesting, and animals that forage for this species. The informants with the greatest ethnoecological knowledge harvested leaves and roots most frequently. The frequency of use did not differ in relation to age or gender. In contrast, frequency of use was the highest when the informant lived with several generations at home, maintained traditional animal husbandry practices and when they considered themselves as belonging to the Mapuche people. Informants perceived low abundance and availability of the plant in the environment, restricted by the great distances involved in obtaining them, seasonality, and in particular, difficulty in finding the roots. Informants believe that the plant is sensitive and it should be harvested in such a way as to ensure no damage to the whole plant, allowing resprouting. Our ecological measurements agreed with this perception. The local risk index for the plant was medium. Conclusion In Patagonian Argentina, Oxalis adenophylla is a multipurpose species widely used for its medicinal properties but less for its edible roots and ornamental features. In the rural communities where we worked, frequency of use seems to depend on individual ethnoecological knowledge, the practice of indigenous worldview, living in households interacting with other generations and maintaining the activity of cattle raising. Locally, the main risk for the plant is the particular environment where it grows, characterized by slopes vulnerable to erosion. The human practice of local use could promote the conservation of this species through the understanding of its sensitivity to harvesting, and its insipient cultivation. This research shows the importance of obtaining a general overview of useful wild species used by local people. © 2014 Elsevier Ireland Ltd. All rights reserved.</t>
  </si>
  <si>
    <t>Oxalis</t>
  </si>
  <si>
    <t>Conservation; Patagonia; Traditional knowledge; Wild edible and medicinal plant</t>
  </si>
  <si>
    <t>Piantadosi S.T., Jara-Ettinger J., Gibson E.</t>
  </si>
  <si>
    <t>Children's learning of number words in an indigenous farming-foraging group</t>
  </si>
  <si>
    <t>Developmental Science</t>
  </si>
  <si>
    <t>We show that children in the Tsimane', a farming-foraging group in the Bolivian rain-forest, learn number words along a similar developmental trajectory to children from industrialized countries. Tsimane' children successively acquire the first three or four number words before fully learning how counting works. However, their learning is substantially delayed relative to children from the United States, Russia, and Japan. The presence of a similar developmental trajectory likely indicates that the incremental stages of numerical knowledge - but not their timing - reflect a fundamental property of number concept acquisition which is relatively independent of language, culture, age, and early education. © 2014 John Wiley &amp; Sons Ltd.</t>
  </si>
  <si>
    <t>Raes L., Aguirre N., D'Haese M., Van Huylenbroeck G.</t>
  </si>
  <si>
    <t>Analysis of the cost-effectiveness for ecosystem service provision and rural income generation: A comparison of three different programs in Southern Ecuador</t>
  </si>
  <si>
    <t>In recent years, new tools for funding nature conservation have been designed. Because poverty is often significant in areas with high biodiversity, the improvement of local livelihoods is frequently considered as a secondary goal of new financing mechanisms besides nature conservation. The buffer zone of the Podocarpus National Park in Ecuador is such a high biodiversity zone. In this paper, we compare the cost-effectiveness and development potential of three different mechanisms to finance nature conservation implemented in this buffer zone, namely (a) an organic coffee label, (b) the Socio Bosque Program, a nationwide payment scheme for private forest conservation, and (c) FORAGUA, a regional water fund. This paper describes the functioning and the scope of the mechanisms and analyses their environmental and socio-economic impacts which are compared to the total costs. Results show that the water fund has the highest additionality in ecosystem service provision, while the payment scheme is the most cost-effective both for current as for increased ecosystem service provision and for extra rural job creation. Organic coffee certification has the highest positive impact on rural income creation. © 2013 Springer Science+Business Media Dordrecht.</t>
  </si>
  <si>
    <t>Cost-effectiveness; Development; Eco-label; Ecosystem services; Indicators; PES; Rural</t>
  </si>
  <si>
    <t>Rodríguez-Carreras R., Úbeda X., Outeiro L., Asperó F.</t>
  </si>
  <si>
    <t>Perceptions of social and environmental changes in a Mediterranean forest during the last 100 years: The Gavarres Massif</t>
  </si>
  <si>
    <t>Journal of Environmental Management</t>
  </si>
  <si>
    <t>During the last century the landscape of the mid-Mediterranean mountains has undergone major transformations. The precipitous decline in the economic viability of forest products has engendered ever-thickening forests and agricultural lands have reverted to forest land cover. The related exodus of existing inhabitants since 1960 has led to new styles of occupancy: residential and touristic land uses have emerged while the primary and secondary sectors have largely disappeared. The object of the present study is to review how these transformations have developed in a specific area of north-eastern of Catalonia, known as the Gavarres Massif. The study applies a qualitative approach, based on interviews with stakeholders including active members of the local community and others who utilize or visit the area, all of whom are representatives of different social groups with a wide range of interests and points of view with regard to the massif. The information collected from the perspectives and opinions of the participants is coupled with objective data about the area. The result of this investigation is a rich variety of perceptions on landscape and social transformation and its current functional dynamics. Analyzing the information obtained allows us to understand the fact that the disappearance of the rural world is directly related to the collapse of an entire economic system that relied on the environment. In this study, two divergent points of view arise, one which supports recovering past landscapes and another which favours managing changes, conserving the existing landscape. Proposals for the current and future territorial management of Les Gavarres are presented. The diversity of opinions which emerges with regard to managing necessary changes in the massif emphasizes the importance of increased social dialogue. © 2013 Elsevier Ltd.</t>
  </si>
  <si>
    <t>Catalonia; Gavarres; Mediterranean mountains; Sense of place; Social perceptions; Socio-environmental transformations; Territorial management</t>
  </si>
  <si>
    <t>Schnorr S.L., Candela M., Rampelli S., Centanni M., Consolandi C., Basaglia G., Turroni S., Biagi E., Peano C., Severgnini M., Fiori J., Gotti R., De Bellis G., Luiselli D., Brigidi P., Mabulla A., Marlowe F., Henry A.G., Crittenden A.N.</t>
  </si>
  <si>
    <t>Gut microbiome of the Hadza hunter-gatherers</t>
  </si>
  <si>
    <t>Nature Communications</t>
  </si>
  <si>
    <t>Human gut microbiota directly influences health and provides an extra means of adaptive potential to different lifestyles. To explore variation in gut microbiota and to understand how these bacteria may have co-evolved with humans, here we investigate the phylogenetic diversity and metabolite production of the gut microbiota from a community of human hunter-gatherers, the Hadza of Tanzania. We show that the Hadza have higher levels of microbial richness and biodiversity than Italian urban controls. Further comparisons with two rural farming African groups illustrate other features unique to Hadza that can be linked to a foraging lifestyle. These include absence of Bifidobacterium and differences in microbial composition between the sexes that probably reflect sexual division of labour. Furthermore, enrichment in Prevotella, Treponema and unclassified Bacteroidetes, as well as a peculiar arrangement of Clostridiales taxa, may enhance the Hadza €'s ability to digest and extract valuable nutrition from fibrous plant foods. © 2014 Macmillan Publishers Limited. All rights reserved.</t>
  </si>
  <si>
    <t>Tanner S., Leonard W.R., Reyes-García V.</t>
  </si>
  <si>
    <t>The consequences of linear growth stunting: Influence on body composition among youth in the bolivian amazon</t>
  </si>
  <si>
    <t>Stunting, or linear growth retardation, has been documented in up to half of all children in rural indigenous populations of South America. Stunting is well understood as a signal of adverse conditions during growth, and has been associated with developmentally induced modifications to body composition, including body fat and muscularity, that stem from early growth restriction. This article examines the relation between short stature and three anthropometric indicators of body composition during childhood and adolescence among a rural, indigenous population of forager-horticulturalists. Anthropometric data were collected annually from 483 Tsimane' youth, ages 2-10 years, in 13 communities in the Beni region of Bolivia for 6 consecutive years (2002-2007). Baseline height-for-age was used to indicate stunting (HAZ &lt; -2.0) and compared with z-scores of body mass index (BMI), sum of two skinfolds, and arm muscle area. Multilevel regression models indicate baseline stunting is associated with lower BMI z-scores (B = -0.386; P &lt; 0.001), body fatness (ZSkinfold, B = -0.164; P &lt; 0.001), and arm muscularity (AMAZ, B = -0.580; P &lt; 0.001) in youth across a period of 6 years. When split by sex, there was a stronger relation between baseline stunting and lower skinfold body fat scores among girls (B = -0.244; P &lt; 0.001) than boys (B = -0.080; P = 0.087). In contrast, baseline stunting was associated with lower arm muscularity in both girls (B = -0.498; P &lt; 0.001) and boys (B = -0.646; P &lt; 0.001). The relation between linear growth restriction and indicators of body composition persist into adolescence, providing additional insight into the influence of adverse conditions during growth. Copyright © 2013 Wiley Periodicals, Inc.</t>
  </si>
  <si>
    <t>Bolivia; developmental plasticity; growth and development; panel study</t>
  </si>
  <si>
    <t>Wunder S., Angelsen A., Belcher B.</t>
  </si>
  <si>
    <t>Forests, Livelihoods, and Conservation: Broadening the Empirical Base</t>
  </si>
  <si>
    <t>More than 10,000. years after the Agricultural Revolution started, millions of rural smallholders across the developing world may still derive as much income from foraging forests and wildlands as from cultivating crops. These steady environmental income flows come often from public forests, and are extracted by men and women alike. However, inflexible supplies from nature, the physical hardship of harvesting, and commonly low returns limit their role as safety nets and pathways out of poverty. While their harvesting does not preclude the ongoing conversion of wildlands to agriculture, privileged access to high-quality environmental resources can become a strong local conservation motive. © 2014 Published by Elsevier Ltd.</t>
  </si>
  <si>
    <t>Environmental income; Poverty; Smallholders; Wildlands</t>
  </si>
  <si>
    <t>Abraham E.M., Theodoropoulos K., Eleftheriadou E., Ragkos A., Kyriazopoulos A.P., Parissi Z.M., Arabatzis G., Soutsas K.</t>
  </si>
  <si>
    <t>Non-wood forest products from the understory and implications for rural development: The case of a broadleaf deciduous oak forest (Quercus frainetto T e n.) in Chalkidiki, Greece</t>
  </si>
  <si>
    <t>Journal of Environmental Protection and Ecology</t>
  </si>
  <si>
    <t>Forest products can be distinguished into wood and non-wood. Non-wood forest products are defined as all the products other than wood derived from forests, shrubs and tree plantations. The main sources of these products are trees, understory plants, mushrooms, and animals. The purpose of the present study was to record the herbaceous and woody taxa of the understory of a deciduous oak forest in Cholomon Chalkidiki, Greece and to classify them into the following categories based on their potential use according to the FAO criteria: (1) Edible; (2) Medicinal and aromatic; (3) Forage; (4) Ornamental, and (5) Dyes. A total of 275 herbaceous and woody taxa were recorded. The majority (76%) of the recorded taxa was classified in one or more of the above categories and their economic value was assessed in terms of their potential uses. Then, the implications of the potential development of commercial activities based on these plants were investigated with a SWOT (Strengths, Weaknesses, Opportunities and Threats) analysis. It is demonstrated that there are opportunities for the sector which would be beneficial for the local population.</t>
  </si>
  <si>
    <t>Dyes; Edible; FAO criteria; Forages; Local products; Medicinal and aromatic species; Regional development</t>
  </si>
  <si>
    <t>Burkhart L.M.</t>
  </si>
  <si>
    <t>Spain and Mexico</t>
  </si>
  <si>
    <t>The Cambridge History of Magic and Witchcraft in the West: From Antiquity to the Present</t>
  </si>
  <si>
    <t>Spain’s colonial enterprise in the Americas brought Europeans into contact with hundreds of peoples previously unknown to what was now the "Old World." These diverse societies included nomadic foragers, village horticulturalists, and the urban civilizations of Mesoamerica and the Andes. When in 1494 Pope Alexander VI granted Isabella and Ferdinand sovereignty over the newly discovered lands, he also demanded that they Christianize the inhabitants. Although rapacity frequently overrode religion among the colonists’ priorities, Spanish colonialism - more than that of any later European power - always concerned itself with the state of its new subjects’ souls. Even as much of Europe rejected Roman Catholicism, Spain proudly replenished Rome’s territories with great tracts of American soil. This chapter focuses on Spain’s encounter with Mexico, the jewel added in 1521 to the crown of the newly elected Emperor Charles V, Ferdinand and Isabella’s young Habsburg grandson. In August of that year, the Mexicas’ twin cities of Tenochtitlan and Tlatelolco, center of the Aztec Empire and one of the world’s largest urban settlements, fell to a combined force of long-time enemies, rebelling subjects, and Spanish adventurers led by Hernando Cortés. The Mexica defeat allowed Spain to establish its first large mainland colony, which endured until 1821. The Viceroyalty of New Spain encompassed Aztec and neighboring territories, and it expanded into what is now Central America and the southwestern United States. © Cambridge University Press 2015.</t>
  </si>
  <si>
    <t>Chow J.</t>
  </si>
  <si>
    <t>Spatially Explicit Evaluation of Local Extractive Benefits from Mangrove Plantations in Bangladesh</t>
  </si>
  <si>
    <t>Journal of Sustainable Forestry</t>
  </si>
  <si>
    <t>Mangroves worldwide provide a wide range of ecosystem services utilized directly and indirectly by local peoples. Between 1966 and 2001, Bangladesh established approximately 148,000 ha of mangrove plantations in coastal areas within the Barisal and Chittagong Divisions. Though erosion and human encroachment and conversion have removed over two-thirds of these stands, the Forest Department has continued to undertake new plantation activities. To investigate how and to what degree people directly utilize these mangroves, I conducted 340 household surveys across eight coastal villages located in close proximity to established plantations. The predominant direct use of the mangrove plantations by local rural communities is the extraction of detritus and nonmain stem material (e.g., limbs, leaves) for combustible fuel. This study uses household foraging distances to estimate and map net value densities based on reported market prices of extracted goods. The average extractive value of mangrove plantations is Tk 2,300 ha−1 yr−1, ranging among the villages from 300 to Tk 27,400 ha−1 yr−1, with values concentrated closer to the village. Cost-benefit analyses suggest that direct use values alone have justified the establishment and management of previously planted stands. However, other indirect values must be taken into account if these areas are to merit additional plantations. Copyright © Taylor &amp; Francis Group, LLC.</t>
  </si>
  <si>
    <t>afforestation; Bangladesh; coastal; cost-benefit analysis; ecosystem service; ecosystem valuation; fuelwood; mangrove forest; nontimber forest products</t>
  </si>
  <si>
    <t>Erskine W., Ximenes A., Glazebrook D., da Costa M., Lopes M., Spyckerelle L., Williams R., Nesbitt H.</t>
  </si>
  <si>
    <t>The role of wild foods in food security: the example of Timor-Leste</t>
  </si>
  <si>
    <t>Food Security</t>
  </si>
  <si>
    <t>Many rural households in the developing world are subject to chronic seasonal food insecurity. Often cited among coping strategies is foraging for wild foods. This study was to understand the role of wild food in household food security in Timor-Leste. Information on wild food use comes from three sources: a) a longitudinal study of food consumption among 14 subsistence farmer households across four districts in 2006–2007; b) a survey in 2011 of 1,800 farmer households across all 13 districts in Timor-Leste; and c) a survey of 64 households from eight community seed groups in three districts in 2013. The consumption of wild food fluctuated widely across the year with consumption much reduced in the wet season (December – April) compared to the dry season (May – November). Wild food use in a normal year – 2006–2007 and a food-deficit year – 2011, characterized by a severe hungry season, were compared. In the normal year the maize grain store was exhausted in 50 % of households (expressed as cumulative percentage of ‘at risk’ households) during the month of August and the percent of households consuming wild food was 9.2 %. By contrast in the food deficit year, maize grain stores were typically exhausted 2 months earlier than in a normal year, and 50 % of all interviewed households were foraging for wild food by May in four districts. Clearly in the food deficit season wild food foraging was dramatically increased compared to a normal year, particularly by poor at-risk households. The early depletion of grains store stocks under food insecurity resulted in greater coincidence of the period of wild food foraging with the hungry season than in a normal year. In two surveys there were clear differences between districts in the extent of wild food foraging. The most widely eaten wild plant foods in Timor-Leste are lesser yam (Dioscorea esculenta considered wild in Timor-Leste) followed by elephant’s foot yam (Amorphophallus paeoniifolius) and bitter bean (Phaseolus lunatus). Looking to the future in Timor-Leste, the wild food resource will continue to provide an important food buffer in deficit years especially to poor at-risk households, increasing their resilience and reducing their vulnerability. © 2015, Springer Science+Business Media Dordrecht and International Society for Plant Pathology.</t>
  </si>
  <si>
    <t>Elephant’s foot yam; Foraging; Household food security; Lesser yam; Lima bean; Wild food</t>
  </si>
  <si>
    <t>García-Quijano C.G., Poggie J.J., Pitchon A., Del Pozo M.H.</t>
  </si>
  <si>
    <t>Coastal resource foraging, life satisfaction, and well-being in southeastern Puerto Rico</t>
  </si>
  <si>
    <t>Based on ethnographic work in coastal southeastern Puerto Rico, we explore the empirical observation that people who make a significant part of their living from fishing and exploitation of other coastal resources are more satisfied with their lives, their work, and their enjoyment of community life than their fellow community members. Coastal resource foraging (CRF) denotes a set of economic activities and social relations related to making a living by the capture and selling of local coastal resources (primarily fish and shellfish). We argue that CRF in southeastern Puerto Rico can be understood as a separate mode of production within the region's rural, coastal communities and use this framework to make intracultural comparisons between individuals and households. Coastal resource foragers report higher overall life satisfaction than their non-foraging neighbors. We theorize that this pattern is due to higher concordance between CRF as a mode of production and the domains of life identified as important by subjects. We discuss our findings in light of the literature on life and job satisfaction and note their importance for coastal policy-making. Copyright © by The University of New Mexico.</t>
  </si>
  <si>
    <t>Coastal livelihoods; Comparative modes of production; Puerto Rico; Quality of life and well-being; Small-scale coastal resource foraging; Subjective life satisfaction</t>
  </si>
  <si>
    <t>Gurven M., Jaeggi A.V., Von Rueden C., Hooper P.L., Kaplan H.</t>
  </si>
  <si>
    <t>Does Market Integration Buffer Risk, Erode Traditional Sharing Practices and Increase Inequality? A Test among Bolivian Forager-Farmers</t>
  </si>
  <si>
    <t>Sharing and exchange are common practices for minimizing food insecurity in rural populations. The advent of markets and monetization in egalitarian indigenous populations presents an alternative means of managing risk, with the potential impact of eroding traditional networks. We test whether market involvement buffers several types of risk and reduces traditional sharing behavior among Tsimane Amerindians of the Bolivian Amazon. Results vary based on type of market integration and scale of analysis (household vs. village), consistent with the notion that local culture and ecology shape risk management strategies. Greater wealth and income were unassociated with the reliance on others for food, or on reciprocity, but wealth was associated with a greater proportion of food given to others (i.e., giving intensity) and a greater number of sharing partners (i.e., sharing breadth). Across villages, greater mean income was negatively associated with reciprocity, but economic inequality was positively associated with giving intensity and sharing breadth. Incipient market integration does not necessarily replace traditional buffering strategies but instead can often enhance social capital. © 2015 Springer Science+Business Media New York.</t>
  </si>
  <si>
    <t>Bolivian Amazon; Cooperation; Food security; Market integration; Risk management; Sharing; Tsimane</t>
  </si>
  <si>
    <t>Hurley, PT; Emery, MR; McLain, R; Poe, M; Grabbatin, B; Goetcheus, CL</t>
  </si>
  <si>
    <t>WHOSE URBAN FOREST? THE POLITICAL ECOLOGY OF FORAGING URBAN NONTIMBER FOREST PRODUCTS</t>
  </si>
  <si>
    <t>SUSTAINABILITY IN THE GLOBAL CITY: MYTH AND PRACTICE</t>
  </si>
  <si>
    <t>Leonard W.R., Reyes-García V., Tanner S., Rosinger A., Schultz A., Vadez V., Zhang R., Godoy R.</t>
  </si>
  <si>
    <t>The Tsimane' Amazonian Panel Study (TAPS): Nine years (2002-2010) of annual data available to the public</t>
  </si>
  <si>
    <t>This brief communication contains a description of the 2002-2010 annual panel collected by the Tsimane' Amazonian Panel Study team. The study took place among the Tsimane', a native Amazonian society of forager-horticulturalists. The team tracked a wide range of socio-economic and anthropometric variables from all residents (633 adults ≥16 years; 820 children) in 13 villages along the Maniqui River, Department of Beni. The panel is ideally suited to examine how market exposure and modernization affect the well-being of a highly autarkic population and to examine human growth in a non-Western rural setting. © 2015 Elsevier B.V. All rights reserved.</t>
  </si>
  <si>
    <t>Acculturation; Anthropometry; Bolivia; Demography; Health</t>
  </si>
  <si>
    <t>Mganga K.Z., Musimba N.K.R., Nyariki D.M.</t>
  </si>
  <si>
    <t>Combining Sustainable Land Management Technologies to Combat Land Degradation and Improve Rural Livelihoods in Semi-arid Lands in Kenya</t>
  </si>
  <si>
    <t>Environmental Management</t>
  </si>
  <si>
    <t>Drylands occupy more than 80 % of Kenya’s total land mass and contribute immensely to the national economy and society through agriculture, livestock production, tourism, and wild product harvesting. Dryland ecosystems are areas of high climate variability making them vulnerable to the threats of land degradation. Consequently, agropastoralists inhabiting these ecosystems develop mechanisms and technologies to cope with the impacts of climate variability. This study is aimed to; (1) determine what agropastoralists inhabiting a semi-arid ecosystem in Kenya attribute to be the causes and indicators of land degradation, (2) document sustainable land management (SLM) technologies being undertaken to combat land degradation, and (3) identify the factors that influence the choice of these SLM technologies. Vegetation change from preferred indigenous forage grass species to woody vegetation was cited as the main indicator of land degradation. Land degradation was attributed to recurrent droughts and low amounts of rainfall, overgrazing, and unsustainable harvesting of trees for fuelwood production. However, despite the challenges posed by climate variability and recurrent droughts, the local community is engaging in simple SLM technologies including grass reseeding, rainwater harvesting and soil conservation, and dryland agroforestry as a holistic approach combating land degradation and improving their rural livelihoods. The choice of these SLM technologies was mainly driven by their additional benefits to combating land degradation. In conclusion, promoting such simple SLM technologies can help reverse the land degradation trend, improve agricultural production, food security including access to food, and subsequently improve livelihoods of communities inhabiting dryland ecosystems. © 2015, Springer Science+Business Media New York.</t>
  </si>
  <si>
    <t>Adaptation; Diversification; Holistic approach; Local knowledge; Vegetation change</t>
  </si>
  <si>
    <t>Pauketat T.R., Alt S.M., Kruchten J.D.</t>
  </si>
  <si>
    <t>City of earth and wood: New cahokia and its material-historical implications</t>
  </si>
  <si>
    <t>The Cambridge World History: Volume III: Early Cities in Comparative Perspective, 4000 BCE-1200 CE</t>
  </si>
  <si>
    <t>Imagine a continent with a vast open interior covered in prairie grasses and great temperate forests drained by an extensive river system. Imagine further that this continent had been peopled for 15 millennia, first by foragers and, later, by horticulturalists living along the interior rivers. They grew a host of starchy and oily seed crops, cucurbits, and, after 800 CE, maize, supplementing their diet with wild game. Finally, imagine that, one day, year, or decade near the beginning of the fifteenth millennium on that continent, one group of people designed and built a city - just one. You have, of course, just imagined Cahokia, which was built midway through the eleventh century CE in the middle of North America only to be depopulated during the fourteenth century CE and, for all intents and purposes, forgotten by the time Europeans arrived (Map 21.1). Because of its seemingly historical isolation and its relationships to peoples and places that went before and came after, Cahokia may provide unique insights into the larger causal relationships between a city, its hinterlands, and its descendants. Much of what we know about this place revolves around the circumstances of its founding, which involve a convergence of diverse peoples, the formalization of religious practices, and a transformation of the rural landscape. © Cambridge University Press 2015.</t>
  </si>
  <si>
    <t>Rosinger A., Tanner S.</t>
  </si>
  <si>
    <t>Water from fruit or the river? Examining hydration strategies and gastrointestinal illness among Tsimane' adults in the Bolivian Amazon</t>
  </si>
  <si>
    <t>Public Health Nutrition</t>
  </si>
  <si>
    <t>Objective Water is an essential nutrient overlooked in many cross-cultural studies of human nutrition. The present article describes dietary water intake patterns among forager-horticulturalist adults in lowland Bolivia, compares daily intake with international references and examines if variation in how people acquire water relates to gastrointestinal illness. Design Cross-sectional observational study used survey, anthropometric and qualitative methods with Tsimane' adults selected by age and sex stratification sampling in one community. Setting Research occurred in one Tsimane' village in the Beni department, Bolivia with limited access to clean water. The 24 h diet and health recalls were conducted in July-August 2012 and qualitative interviews/ethnographic observation in September-October 2013. Subjects Forty-five Tsimane' household heads (49 % men) took part in the first data collection and twenty-two Tsimane' (55 % men) were included in the follow-up interviews. Results Men and women reported consuming 4·9 litres and 4·4 litres of water daily from all dietary sources, respectively. On average, water from foods represented 50 % of total water intake. Thirteen per cent of participants reported symptoms of gastrointestinal illness. In a logistic regression model adjusted for age, BMI, sex and raw water consumed, each percentage increase in water obtained from foods was associated with a reduced risk of gastrointestinal illness (OR=0·92; 95 % CI 0·85, 0·99). Conclusions Both total water intake and percentage of water from foods were higher than averages in industrialized countries. These findings suggest that people without access to clean water may rely on water-rich foods as a dietary adaptation to reduce pathogen exposures. Copyright © The Authors 2014.</t>
  </si>
  <si>
    <t>Amazonia; Gastrointestinal illness; Hydration strategies; Tsimane'; Water intake</t>
  </si>
  <si>
    <t>Smith M.L.</t>
  </si>
  <si>
    <t>The origins of the sustainability concept: Risk perception and resource management in early urban centers</t>
  </si>
  <si>
    <t>Research in Economic Anthropology</t>
  </si>
  <si>
    <t>Purpose - This paper examines the conditions under which ancient peoples might have developed a concept of "sustainability," and concludes that long-term resource management practices would not have been articulated prior to the development of the first cities starting c. 6,000 years ago. Methodology/approach - Using biological concepts of population density and niche-construction theory, cities are identified as the first places where pressures on resources might have triggered concerns for sustainability. Nonetheless, urban centers also provided ample opportunities for individuals and households to continue the same ad hoc foraging strategies that had facilitated human survival in prior eras. Social implications - The implementation of a sustainability concept requires two things: Individual and institutional motivations to mitigate collective risk over the long term, and accurate measurement devices that can discern subtle changes over time. Neither condition was applicable to the ancient world. Premodern cities provided the first expression of large population sizes in which there were niches of economic and social mutualism, yet individuals and households persisted in age-old approaches to provisioning by opportunistically using urban networks rather than focusing on a collective future. Originality/value - Archaeological and historical analysis indicates that a focus on "sustainability" is not an innate human behavioral capacity but must be specifically articulated and taught. Copyright © 2015 by Emerald Group Publishing Limited.</t>
  </si>
  <si>
    <t>Environment; Infrastructure; Institutions; Risk; Urbanism</t>
  </si>
  <si>
    <t>Tucker, Bram; Lill, Elaina; Tsiazonera; Tombo, Jaovola; Lahiniriko, Rolland; Rasoanomenjanahary, Louinaise; Razafindravelo, Pirette Miza; Tsikengo, Jean Roger</t>
  </si>
  <si>
    <t>Inequalities beyond the Gini: Subsistence, social structure, gender, and markets in southwestern Madagascar</t>
  </si>
  <si>
    <t>ECONOMIC ANTHROPOLOGY</t>
  </si>
  <si>
    <t xml:space="preserve">Development economists typically apply the same measures of inequality to the Global South as capitalist economies, such as Gini coefficients calculated over cash earnings (income) or asset value (wealth). Yet many rural peoples straddle the market economy of cash and wages and the nonmarket economy of gifts and obligations. We examine inequality in the context of Masikoro farmers, Mikea forager-farmers, and Vezo marine fishers of rural southwestern Madagascar, using quantitative analyses (Gini scores) and qualitative ethnography (village case studies). Gini coefficients indicate greater inequality for cash income rather than total production, for cash income Gini scores confound income inequality with market dependency, and Gini coefficients indicate greater inequality over individuals rather than households, for the latter scale masks gendered inequality. Among farmers and fishers, inequality may occur due to monopolization of the means of production, but only if private property norms replace traditional redistributive and democratizing institutions. Inequality among Mikea foragers results from friction with nonforaging neighbors. Women may experience greater equality relative to men when the foraging ecology favors their subsistence contributions. Inequality varies in degree, form, and experience; economic inequality cannot be divorced from social and political inequality. </t>
  </si>
  <si>
    <t xml:space="preserve">Inequality; Social structure; Markets; Gender; Madagascar; Farmers; Hunter-gatherers; Fishermen </t>
  </si>
  <si>
    <t>Tucker B., Tsiazonera, Tombo J., Hajasoa P., Nagnisaha C.</t>
  </si>
  <si>
    <t>Ecological and cosmological coexistence thinking in a hypervariable environment: Causal models of economic success and failure among farmers, foragers, and fishermen of southwestern Madagascar</t>
  </si>
  <si>
    <t>Frontiers in Psychology</t>
  </si>
  <si>
    <t>A fact of life for farmers, hunter-gatherers, and fishermen in the rural parts of the world are that crops fail, wild resources become scarce, and winds discourage fishing. In this article we approach subsistence risk from the perspective of "coexistence thinking," the simultaneous application of natural and supernatural causal models to explain subsistence success and failure. In southwestern Madagascar, the ecological world is characterized by extreme variability and unpredictability, and the cosmological world is characterized by anxiety about supernatural dangers. Ecological and cosmological causes seem to point to different risk minimizing strategies: to avoid losses from drought, flood, or heavy winds, one should diversify activities and be flexible; but to avoid losses caused by disrespected spirits one should narrow one's range of behaviors to follow the code of taboos and offerings. We address this paradox by investigating whether southwestern Malagasy understand natural and supernatural causes as occupying separate, contradictory explanatory systems (target dependence), whether they make no categorical distinction between natural and supernatural forces and combine them within a single explanatory system (synthetic thinking), or whether they have separate natural and supernatural categories of causes that are integrated into one explanatory system so that supernatural forces drive natural forces (integrative thinking). Results from three field studies suggest that (a) informants explain why crops, prey, and market activities succeed or fail with reference to natural causal forces like rainfall and pests, (b) they explain why individual persons experience success or failure primarily with supernatural factors like God and ancestors, and (c) they understand supernatural forces as driving natural forces, so that ecology and cosmology represent distinct sets of causes within a single explanatory framework. We expect that future cross-cultural analyses may find that this form of "integrative thinking" is common in unpredictable environments and is a cognitive strategy that accompanies economic diversification. © 2015 Tucker, Tsiazonera, Tombo, Hajasoa and Nagnisaha.</t>
  </si>
  <si>
    <t>Causal cognition; Cosmology; Culture; Madagascar; Risk; Traditional knowledge; Unpredictability</t>
  </si>
  <si>
    <t>Wolf K.L., Robbins A.S.</t>
  </si>
  <si>
    <t>Metro nature, environmental health, and economic value</t>
  </si>
  <si>
    <t>Environmental Health Perspectives</t>
  </si>
  <si>
    <t>Background: Nearly 40 years of research provides an extensive body of evidence about human health, well-being, and improved function benefits associated with experiences of nearby nature in cities. Objectives: We demonstrate the numerous opportunities for future research efforts that link metro nature, human health and well-being outcomes, and economic values. Methods: We reviewed the literature on urban nature-based health and well-being benefits. In this review, we provide a classification schematic and propose potential economic values associated with metro nature services. Discussion: Economic valuation of benefits derived from urban green systems has largely been undertaken in the fields of environmental and natural resource economics, but studies have not typically addressed health outcomes. Urban trees, parks, gardens, open spaces, and other nearby nature elements—collectively termed metro nature—generate many positive externalities that have been largely overlooked in urban economics and policy. Here, we present a range of health benefits, including benefit context and beneficiaries. Although the understanding of these benefits is not yet consistently expressed, and although it is likely that attempts to link urban ecosystem services and economic values will not include all expressions of cultural or social value, the development of new interdisciplinary approaches that integrate environmental health and economic disciplines are greatly needed. Conclusions: Metro nature provides diverse and substantial benefits to human populations in cities. In this review, we begin to address the need for development of valuation methodologies and new approaches to understanding the potential economic outcomes of these benefits. © 2015, Public Health Services, US Dept of Health and Human Services. All rights reserved.</t>
  </si>
  <si>
    <t>Boafo Y.A., Saito O., Jasaw G.S., Otsuki K., Takeuchi K.</t>
  </si>
  <si>
    <t>Provisioning ecosystem services-sharing as a coping and adaptation strategy among rural communities in Ghana's semi-arid ecosystem</t>
  </si>
  <si>
    <t>Ecosystem Services</t>
  </si>
  <si>
    <t>As complex challenges linked to changing socio-economic, environmental, political, and cultural conditions continually hamper the delivery of ecosystem services to natural resource dependent communities, local level adaptation needs attention. This paper presents the findings of an empirical survey in rural semi-arid Ghana investigating how households are employing communal sharing as a strategy to enhance access and management of nine provisioning ecosystem services (provisioning ES) namely crops and vegetables, livestock and poultry, bushmeat, freshwater, wildplants, fodder and forage, traditional medicine, fuelwood, and building materials. The results indicate that the variations in the sharing patterns of the nine provisioning ES can be linked to a mix of closely-linked socioeconomic, cultural, and environmental factors. Traditional medicine is the most commonly shared, whilst building materials are the least commonly shared. Sharing intensifies during the long dry season for majority of the provisioning ES. Logistic regression modeling indicates annual household income to be the most significant socio-demographic variable influencing participation in sharing. A greater proportion of interviewed household heads (64%) perceive sharing to be on the decline. These findings provide important baseline data for further quantitative and qualitative research exploring sharing's potential contribution to rural households' livelihoods sustenance and ecosystem sustainability under changing conditions. © 2016 Elsevier B.V.</t>
  </si>
  <si>
    <t>Adaptation; Households; Provisioning ecosystem services; Resources; Semi-arid Ghana; Sharing</t>
  </si>
  <si>
    <t>Chainey S.P., da Silva B.F.A.</t>
  </si>
  <si>
    <t>Examining the extent of repeat and near repeat victimisation of domestic burglaries in Belo Horizonte, Brazil</t>
  </si>
  <si>
    <t>Crime Science</t>
  </si>
  <si>
    <t>Substantial research suggests that a burglary event is a useful predictor of burglaries to the same or nearby properties in the near future. To date, the research that has suggested this predictive quality has been based on studies that have focused on crime patterns in western industrialised countries, such as the UK, USA and Australia. These studies have in turn informed the design of effective burglary reduction programmes that have a specific focus towards countering the risk of repeats and near repeats. This current study adds to the existing research knowledge by examining whether patterns of burglary repeats and near repeats are evident in Belo Horizonte, a large Brazilian city. Domestic dwellings in Brazilian cities, as typified by those in Belo Horizonte, are quite different to dwellings in western countries- many city-dwelling Brazilians live in apartments in high rise buildings, most houses and apartment blocks are surrounded by high perimeter fencing, and a reasonable proportion of dwellings are irregular self-constructed houses. As a consequence, a different infrastructure of domestic living may result in differences in patterns of domestic burglary when compared to patterns in western countries. The research identifies that the extent of repeat and near repeat patterns in the city of Belo Horizonte are lower than those in comparable western urban contexts. We discuss the implications of these findings and how they impact on the translating of practice on crime prevention and crime prediction to the urban Latin American context. © 2016 Chainey and da Silva.</t>
  </si>
  <si>
    <t>Boost account; Burglary; Crime prediction; Crime prevention; Flag account; Foraging theory; Near repeat victimisation; Policing; Repeat victimisation</t>
  </si>
  <si>
    <t>Downey G.</t>
  </si>
  <si>
    <t>Being human in cities: Phenotypic bias from urban niche construction</t>
  </si>
  <si>
    <t>Current Anthropology</t>
  </si>
  <si>
    <t>Cities are sites of intense investment in niche construction, substantially altering ecological dynamics. Although novel in evolutionary terms, cities have distinctive epidemiological and demographic effects on human mortality and phenotype. Cities, however, do not affect all of their inhabitants identically, especially with a trend toward greater inequity with increased urbanization; the urban landscape offers a set of stratified behavioral niches to inhabitants. An examination of meninos de rua (street children) in Brazil highlights the opportunities available in urban landscapes and the demands placed on residents: a radically simplified foraging landscape, availability of energy-dense food resources, decreased activity levels, and challenges to mental health. Considering urbanization as niche construction highlights the embodied and psychological consequences of urban life not just on individuals but also over generations as urbanization creates phenotypic and developmental bias. The niche construction perspective blurs the divide between biological and cultural approaches to human variation and draws attention to the biological consequences of the built environment and socioeconomic structures underpinning urban life. Using street children in Brazil as a case study, this paper outlines the theoretical implications of urban adaptation as an example of niche construction dynamics leading to rapid changes in diet, morphology, and mental health. © 2016 by The Wenner-Gren Foundation for Anthropological Research. All rights reserved.</t>
  </si>
  <si>
    <t>Galal T.M., Farahat E.A., El-Midany M.M., Hassan L.M.</t>
  </si>
  <si>
    <t>Nutrients and heavy metals accumulation by the giant milkweed Calotropis procera (Aiton) W.T. Aiton in urbanized areas, Egypt</t>
  </si>
  <si>
    <t>Rendiconti Lincei</t>
  </si>
  <si>
    <t>The present study was conducted to evaluate the accumulation potential of Calotropis procera for nutrients and heavy metals and its impact on the forage quality of such medicinal plant. Three plant individuals of C. procera as well as three composite soil samples, collected from four urban habitats (residential areas, road sides, railways, and fallow lands) were analyzed for nutrients and heavy metals. It was indicated that all soil heavy metals, except Cd and Pb in railways, were in the safe range. The plant leaves from residential areas contributed to the highest concentrations of total N, P, Na, and Mg, in addition to ash content, crude protein, and crude fibers, while those from railway habitat had the highest values of digestible, metabolized, net, and gross energy. On the average, all investigated metals had bioaccumulation factor (BF) more than unity with the highest value recorded for Cd. Moreover, the order of uptake capability of heavy metal was in the order Cd &gt; Fe &gt; Mn &gt; Zn &gt; Cu &gt; Pb. C. procera had a good forage quality, but it could not be used as animal forage in polluted areas, since it can accumulate high concentrations of heavy metals in toxic levels. The high BF of this species to Mn and its significant positive correlation with its soil content renders this species suitable as a good bioindicator and biomonitor for this heavy metal. © 2015, Accademia Nazionale dei Lincei.</t>
  </si>
  <si>
    <t>Bioaccumulation; Heavy metals; Nutrients; Nutritive value; Urban habitats</t>
  </si>
  <si>
    <t>Ginger Hofman, Nila</t>
  </si>
  <si>
    <t>Bridging Food Scarcity: Croatian Women's Responses to Consumer Capitalism</t>
  </si>
  <si>
    <t>CULTURE AGRICULTURE FOOD AND ENVIRONMENT</t>
  </si>
  <si>
    <t xml:space="preserve">This study explores the livelihood strategies and food practices that Croatian women adopted during the post- socialist era after two decades of economic and political reforms. I discuss how the decline of the nation’s food pro- duction system and the emergence of neoliberal agricultural reforms impacted these household practices. I point out that the popularization of ready-made foods led some women to choose self-sufficient food practices, including foraging, while others embraced consumption patterns in line with the Europeanization of Croatian society. I suggest that these dif- ferences can be understood as particular responses to the declining food production industry and rising unemploy- ment. They also reflect women’s perceptions about the Euro- peanization of the Croatian consumer landscape and their lived experiences during socialism. </t>
  </si>
  <si>
    <t xml:space="preserve">Croatian women, consumer capitalism, neoliberal agricultural reforms, Europeanization </t>
  </si>
  <si>
    <t>Hermans-Neumann K., Gerstner K., Geijzendorffer I.R., Herold M., Seppelt R., Wunder S.</t>
  </si>
  <si>
    <t>Why do forest products become less available?A pan-tropical comparison of drivers of forest-resource degradation</t>
  </si>
  <si>
    <t>Environmental Research Letters</t>
  </si>
  <si>
    <t>Forest products provide an important source of income and wellbeing for rural smallholder communities across the tropics. Although tropical forest products frequently become over-exploited, only few studies explicitly address the dynamics of degradation in response to socio-economic drivers. Our study addresses this gap by analyzing the factors driving changes in tropical forest products in the perception of rural smallholder communities. Using the poverty and environment network global dataset, we studied recently perceived trends of forest product availability considering firewood, charcoal, timber, food, medicine, forage and other forest products. We looked at a pan-tropical sample of 233 villages with forest access. Our results show that 90% of the villages experienced declining availability of forest resources over the last five years according to the informants. Timber and fuelwood together with forest foods were featured as the most strongly affected, though with marked differences across continents. In contrast, availability of at least one main forest product was perceived to increase in only 39% of the villages. Furthermore, the growing local use of forest resources is seen as the main culprit for the decline. In villages with both growing forest resource use and immigration - vividly illustrating demographic pressures - the strongest forest resources degradation was observed. Conversely, villages with little or no population growth and a decreased use of forest resources were most likely to see significant forest-resource increases. Further, villages are less likely to perceive resource declines when local communities own a significant share of forest area. Our results thus suggest that perceived resource declines have only exceptionally triggered adaptations in local resource-use and management patterns that would effectively deal with scarcity. Hence, at the margin this supports neo-Malthusian over neo-Boserupian explanations of local resource-use dynamics. © 2016 IOP Publishing Ltd.</t>
  </si>
  <si>
    <t>natural resource dynamics; pan-tropics; regression trees; village surveys</t>
  </si>
  <si>
    <t>Larondelle N., Strohbach M.W.</t>
  </si>
  <si>
    <t>A murmur in the trees to note: Urban legacy effects on fruit trees in Berlin, Germany</t>
  </si>
  <si>
    <t>Urban Forestry and Urban Greening</t>
  </si>
  <si>
    <t>This study aims to unveil historic legacy effects in the urban forest of the formerly divided city of Berlin, Germany. A tree survey based on a stratified random sampling approach across five land-use classes was analyzed in respect of fruit tree density in the former East and West. In order to consolidate the findings, data from a foraging website (mundraub.org) were analyzed in the same regard. Results show that more fruit trees can be found in East Berlin than in West Berlin. We attribute these findings to legacy effects of the separation of the city in the Cold War, when two different political, social and cultural systems of the 20th century led to different demands concerning fruit trees. Even though the city was reunited 25 years ago, today's ability to forage for fruit in Berlin is still influenced by legacy effects going back to the former division of the city. © 2016 Elsevier GmbH.</t>
  </si>
  <si>
    <t>Berlin; Legacy effects; Urban foraging; Urban forest</t>
  </si>
  <si>
    <t>Łuczaj Ł., Pieroni A.</t>
  </si>
  <si>
    <t>Nutritional ethnobotany in Europe: From emergency foods to healthy folk cuisines and contemporary foraging trends</t>
  </si>
  <si>
    <t>Mediterranean Wild Edible Plants: Ethnobotany and Food Composition Tables</t>
  </si>
  <si>
    <t>In this chapter we analyze the trends of wild food plant consumption in Europe in the last two centuries, focusing on emergency foods in time of crisis, food traditions and neglected wild plants in rural countryside as well as the contemporary emerging foraging trends. In doing that, we draw a few specific case studies from Western and Eastern Europe, from the north to the Mediterranean. We write about wild vegetables, fruits, underground organs, and flowers eaten in Europe. We pay attention to the importance of children snacks. We also discuss why the use of wild vegetables is so much more widespread in Southern Europe than in the central and northern part of the continent. This phenomenon is the most important division splitting Europe into two zones: the herbophilous Mediterranean, where wild greens have been an important part of rural cuisine, mainly in spring and autumn, and the north-of-the-Mediterranean zone, where wild greens used to be eaten in times of food scarcity but their use has nearly vanished and is restricted now to just one or few species in some regions. © Springer Science+Business Media New York 2016.</t>
  </si>
  <si>
    <t>Culinary vogues; Famine; Food security; Herbophilia; Herbophobia; Wild edible plants</t>
  </si>
  <si>
    <t>Mabry J., Farris P.E., Forro V.A., Findholt N.E., Purnell J.Q., Davis M.M.</t>
  </si>
  <si>
    <t>Environmental, Behavioral, and Cultural Factors That Influence Healthy Eating in Rural Women of Childbearing Age: Findings From a PhotoVoice Study</t>
  </si>
  <si>
    <t>Global Qualitative Nursing Research</t>
  </si>
  <si>
    <t>Despite increasing recognition of the role nutrition plays in the health of current and future generations, many women struggle to eat healthy. We used the PhotoVoice method to engage 10 rural women in identifying perceived barriers and facilitators to healthy eating in their homes and community. They took 354 photographs, selected and wrote captions for 62 images, and explored influential factors through group conversation. Using field notes and participant-generated captions, the research team categorized images into factors at the individual, relational, community/organizational, and societal levels of a socioecological model. Barriers included limited time, exposure to marketing, and the high cost of food. Facilitators included preparing food in advance and support from non-partners; opportunities to hunt, forage, and garden were also facilitators, which may be amplified in this rural environment. Nutritional interventions for rural women of childbearing age should be multi-component and focus on removing barriers at multiple socioecological levels. © The Author(s) 2016.</t>
  </si>
  <si>
    <t>community capacity and development; diet, nutrition, malnutrition; maternal behavior; participatory action research (PAR); PhotoVoice; research, rural; women’s health</t>
  </si>
  <si>
    <t>Poe, MR; LeCompte, J; McLain, R; Hurley, P</t>
  </si>
  <si>
    <t>Urban foraging and the relational ecologies of belonging</t>
  </si>
  <si>
    <t>VEGETAL POLITICS: BELONGING, PRACTICES AND PLACES</t>
  </si>
  <si>
    <t>Through a discussion of urban foraging in Seattle, Washington, USA, we examine how people's plant and mushroom harvesting practices in cities are linked to relationships with species, spaces, and ecologies. Bringing a relational approach to political ecology, we discuss the ways that these particular nature - society relationships are formed, legitimated, and mobilized in discursive and material ways in urban ecosystems. Engaging closely with and as foragers, we develop an ethnographically grounded 'relational ecologies of belonging' framework to conceptualize and examine three constituent themes: cultural belonging and identity, belonging and place, and belonging and more-than-human agency. Through this case study, we show the complex ways that urban foraging is underpinned by interconnected and multiple notions of identity, place, mobility, and agency for both humans and more-than-human interlocutors. The focus on relational ecologies of belonging illuminates important challenges for environmental management and public space planning in socioecologically diverse areas. Ultimately, these challenges reflect negotiated visions about how we organize ourselves and live together in cosmopolitan spaces such as cities.</t>
  </si>
  <si>
    <t>Rosetti M., Rodríguez A., Pacheco-Cobos L., Hudson R.</t>
  </si>
  <si>
    <t>An experimental task to explore the effects of age and sex on social foraging behavior</t>
  </si>
  <si>
    <t>Evolutionary Behavioral Sciences</t>
  </si>
  <si>
    <t>Human foraging behavior has been extensively studied by researchers from several disciplines, from those focusing on foragers in the field to those investigating underlying cognitive processes using computational tasks in laboratory settings. In an attempt to combine the physical constraints involved in real life foraging with the need for experimentally manipulable conditions, we developed a task that takes place in large outdoor areas. In the present study, we used this task to investigate how the interactions of 2 main biological factors, sex and age, influence social foraging behavior. We evaluated the performance of same- and mixed-sex dyads of 3 age groups (6-, 12- and 18+-year olds) working together to locate and collect items of 2 different degrees of conspicuity. The spatial distribution of target items in the arena attempted to recreate the basic gathering conditions of a previous study that tracked the paths of indigenous foragers collecting mushrooms. We found strong behavioral effects consistent with previous findings in the field despite participants being urbanites with no rural foraging experience. Most notably, dyads of young participants searched very close together, whereas adult male, but not adult female dyads, searched far apart from each other. We propose modifications to the current experimental setup that could pose a more challenging task that might reveal even clearer differences in the development of foraging strategies by each sex. © 2015 American Psychological Association.</t>
  </si>
  <si>
    <t>Development; GPS tracking; Sex differences; Social foraging</t>
  </si>
  <si>
    <t>Schlotterbeck J.T.</t>
  </si>
  <si>
    <t>The internal economy of slavery in rural piedmont Virginia</t>
  </si>
  <si>
    <t>The Slaves' Economy: Independent Production by Slaves in the Americas</t>
  </si>
  <si>
    <t>The internal economy never received legal recognition in Virginia. Legislators believed that allowing slaves to engage in independent economic activity would undermine the master's authority and threaten the institution. The internal economy created by Piedmont slaves also illuminates aspects of master-slave relationships, resistance and accommodation to slavery, contacts beyond home plantations, and the impact of slavery on post-emancipation behaviour. The internal economy developed from the most widely acknowledged slave privileges: garden plots, hunting and foraging rights and time off on Sundays and other holidays. The internal economy also increased the range of experiences blacks had under slavery, many of which proved vital in the post-emancipation era. Revolutionary ideas and evangelical Protestantism also eroded slaverys harsh edges and nurtured an idealized domestic slavery among masters. Markets for slave goods, common in larger towns and cities, also existed in Virginias rural villages. © 1991 Taylor &amp; Francis.</t>
  </si>
  <si>
    <t>Shamshad</t>
  </si>
  <si>
    <t>Assessment of basic needs of food and clothing of urban homeless people in Kanpur City, India [Hodnotenie základných potrieb stravovania a obliekania v populácii ludí bez domova v Meste Kanpur v Indii]</t>
  </si>
  <si>
    <t>Geograficky Casopis</t>
  </si>
  <si>
    <t>The article analyses the condition of food, clothing and other supportive aids of the homeless population of Kanpur city. The study is based on a primary source of data generated through a comprehensive field survey in the city in 2012. Overall analysis of the study reveals that more than three-quarters of the expenditure of the homeless population is on food, followed by the expenditure on miscellaneous things like clothing, health care, and education. The majority of homeless people fulfill their food requirements by purchasing cooked food or self-cooked food from the city while the rest of the population survives on foraging. Moreover, nearly two-thirds of the total homeless population have two meals per day, while more than one-tenth of the homeless population is unable to secure even a single meal per day. More than half of the homeless population possess only one set of wearing clothes, whereas about two-fifths of the homeless people have two sets. © Geografický ústav SAV/Institute of Geography SAS.</t>
  </si>
  <si>
    <t>Clothing; Food; Homeless population; India; Kanpur City; Supportive aids</t>
  </si>
  <si>
    <t>Tindowen, Darin Jan C.</t>
  </si>
  <si>
    <t>The Economic Life of the Aetas of Northern Philippines</t>
  </si>
  <si>
    <t>KHAZAR JOURNAL OF HUMANITIES AND SOCIAL SCIENCES</t>
  </si>
  <si>
    <t xml:space="preserve">In today’s world, one of the bases of economic development is the presence of technology. However, not all communities and groups can have an access to the different technologies created by man. And one of these groups is the Aetas of Northern Philippines. This study was conducted to determine the different economic activities, and seasonal activities for survival of the Aetas. The participants of the study were the 25 Aeta families of a rural community in Northern Philippines. In-depth interview, observation, and community immersion were the instruments used by the researcher. Moreover, key informants and the elders were identified to validate the data gathered by the researcher. Results showed that the economic activities of the Aeta community are foraging, livestock and poultry production, making and selling hard brooms, farming and agriculture, and some families are recipients of the Pantawid Pampamilya Program of the Government. Moreover, seasonal activities for survival included fishing, paid labor, tour guiding inside the Callao cave, being recipients of the different outreach and extension activities conducted by Non-Government organizations and schools and universities located in Tuguegarao City and in Peñablanca, Cagayan, Philippines; and some of them were compensated during cultural festivals and other festive events by presenting theTalip, the Aetas community and indigenous dance. </t>
  </si>
  <si>
    <t xml:space="preserve">Aeta community, Northern Philippines, Economic Activities, Seasonal Activities,cultural festivals. </t>
  </si>
  <si>
    <t>Turroni S., Fiori J., Rampelli S., Schnorr S.L., Consolandi C., Barone M., Biagi E., Fanelli F., Mezzullo M., Crittenden A.N., Henry A.G., Brigidi P., Candela M.</t>
  </si>
  <si>
    <t>Fecal metabolome of the Hadza hunter-gatherers: A host-microbiome integrative view</t>
  </si>
  <si>
    <t>Scientific Reports</t>
  </si>
  <si>
    <t>The recent characterization of the gut microbiome of traditional rural and foraging societies allowed us to appreciate the essential co-adaptive role of the microbiome in complementing our physiology, opening up significant questions on how the microbiota changes that have occurred in industrialized urban populations may have altered the microbiota-host co-metabolic network, contributing to the growing list of Western diseases. Here, we applied a targeted metabolomics approach to profile the fecal metabolome of the Hadza of Tanzania, one of the world's few remaining foraging populations, and compared them to the profiles of urban living Italians, as representative of people in the post-industrialized West. Data analysis shows that during the rainy season, when the diet is primarily plant-based, Hadza are characterized by a distinctive enrichment in hexoses, glycerophospholipids, sphingolipids, and acylcarnitines, while deplete in the most common natural amino acids and derivatives. Complementary to the documented unique metagenomic features of their gut microbiome, our findings on the Hadza metabolome lend support to the notion of an alternate microbiome configuration befitting of a nomadic forager lifestyle, which helps maintain metabolic homeostasis through an overall scarcity of inflammatory factors, which are instead highly represented in the Italian metabolome. © The Author(s) 2016.</t>
  </si>
  <si>
    <t>Undurraga E.A., Nica V., Zhang R., Mensah I.C., Godoy R.A.</t>
  </si>
  <si>
    <t>Individual health and the visibility of village economic inequality: Longitudinal evidence from native Amazonians in Bolivia</t>
  </si>
  <si>
    <t>Mounting evidence suggests that income inequality is associated with worse individual health. But does the visibility of inequality matter? Using data from a horticultural-foraging society of native Amazonians in Bolivia (Tsimane’), we examined whether village inequality in resources and behaviors with greater cultural visibility is more likely to bear a negative association with health than village inequality in less conspicuous resources. We draw on a nine-year annual panel (2002–2010) from 13 Tsimane’ villages for our main analysis, and an additional survey to gauge the cultural visibility of resources. We measured inequality using the Gini coefficient. We tested the robustness of our results using a shorter two-year annual panel (2008–2009) in another 40 Tsimane’ villages and an additional measure of inequality (coefficient of variation, CV). Behaviors with low cultural visibility (e.g., household farm area planted with staples) were less likely to be associated with individual health, compared to more conspicuous behaviors (e.g., expenditures in durable goods, consumption of domesticated animals). We find some evidence that property rights and access to resources matter, with inequality of privately-owned resources showing a larger effect on health. More inequality was associated with improved perceived health – maybe due to improved health prospects from increasing wealth – and worse anthropometric indicators. For example, a unit increase in the Gini coefficient of expenditures in durable goods was associated with 0.24 fewer episodes of stress and a six percentage-point lower probability of reporting illness. A one-point increase in the CV of village inequality in meat consumption was associated with a 4 and 3 percentage-point lower probability of reporting illness and being in bed due to illness, and a 0.05 SD decrease in age-sex standardized arm-muscle area. In small-scale, rural societies at the periphery of market economies, nominal economic inequality in resources bore an association with individual health, but did not necessarily harm perceived health. Economic inequalities in small-scale societies apparently matter, but a thick cultural tapestry of reciprocity norms and kinship ties makes their effects less predictable than in industrial societies. © 2016 Elsevier B.V.</t>
  </si>
  <si>
    <t>Conspicuous consumption; Developing countries; Health; Inequality; Rural</t>
  </si>
  <si>
    <t>Vaittinen T., McGookin D.</t>
  </si>
  <si>
    <t>Phases of urban tourists' exploratory navigation: A field study</t>
  </si>
  <si>
    <t>DIS 2016 - Proceedings of the 2016 ACM Conference on Designing Interactive Systems: Fuse</t>
  </si>
  <si>
    <t>There is a lack of widely available mobile map applications that effectively support pedestrian tourists who prefer the freedom of exploring their surroundings, and might not have an explicit destination they are trying to reach in mind. Although research systems to support such exploratory navigation have been developed, these are often only studied in controlled trials. It is therefore unclear if researchers are covering all types of navigation tourists do. To get a comprehensive picture of tourists' navigation, we carried out a field study with 16 tourists, shadowing them during part of their visit to Helsinki. Our findings support designers of mobile applications by describing the phases and dynamics of exploration and wayfinding, as well as how existing popular navigation tools are used during exploration. The phases contribute towards a framework for assessing existing tools and developing new ones to cover all navigation activities tourists undertake. We present 5 design implications to support creating tools that take into account the real-world insights collected in the study.</t>
  </si>
  <si>
    <t>Exploratory navigation; Field study; Foraging; Mobile applications; Pedestrian navigation; Shadowing; Tourism</t>
  </si>
  <si>
    <t>Wiryono, Puteri V.N.U., Senoaji G.</t>
  </si>
  <si>
    <t>The diversity of plant species, the types of plant uses and the estimate of carbon stock in agroforestry system in Harapan Makmur Village, Bengkulu, Indonesia</t>
  </si>
  <si>
    <t>Biodiversitas</t>
  </si>
  <si>
    <t>Homegardens are a traditional form of agroforestry commonly found in rural areas in Indonesia, where a variety of agricultural crops and forest trees are grown in a mixed system. To some extent, the traditional homegardens resemble natural forest in vegetation structure and composition. The objective of this study was to know the diversity of plant species, the types of plant uses and the estimate of carbon stock in homegardens in, Harapan Makmur Village, Central Bengkulu District, Bengkulu Province, Indonesia. The field work was conducted in 2013. The data of uses were collected through interview, while data on vegetation were gathered from measurement. The data were analyzed qualitatively and quantitatively. The results showed that 101 species of plants were found in the homegardens, with a Shannon-Wiener diversity index of 0.99 for trees. The most dominant species of trees was Hevea brasiliensis Willd (rubber tree) with an importance value index of 127%. For saplings and shrubs, rubber was also the most dominant with 169 individuals, while for herbs, Agrostis sp. was the most dominant species with an average coverage of 25.8%. The community used plants for several purposes: 41 species for food, 21 for fire wood, 13 for ornamental plants, 11 for medicines, 7 for construction wood, 6 for shade trees, 2 for handy craft, 4 for hedge, 3 for forage, and 2 for coloring. Twenty three species were not used. The estimate of carbon stock in trees was 95.2 ton ha-1. © 2016, Society for Indonesian Biodiversity. All rights reserved.</t>
  </si>
  <si>
    <t>Agroforestry; Carbon stock; Homegardens; Species diversity</t>
  </si>
  <si>
    <t>Arrington A.B., Diemont S.A.W., Phillips C.T., Welty E.Z.</t>
  </si>
  <si>
    <t>Demographic and landscape-level urban foraging trends in the USA derived from web and mobile app USAge</t>
  </si>
  <si>
    <t>Journal of Urban Ecology</t>
  </si>
  <si>
    <t>Foraging provides decentralized access to food, medicines and other resources for communities across the planet. In urban environments, foraging can support social cohesion, food justice, and ecosystem restoration. Given growing urban populations and an increasing need for sustainable food systems in cities and surrounding areas, urban foraging is a potentially critical element of food security. This study investigated the social-ecological and demographic dynamics of urban foraging in the USA through analysis of user-generated data from the community-based monitoring application Falling Fruit (fallingfruit. org). Between February 2013 and December 2015, 7434 locations in the USA were uploaded by Falling Fruit users. These locations were analyzed for geo-demographic, landscape-level, and species richness trends using analysis of variance and multiple regression models. Our results indicate high ethnic diversity in gathering communities. We found bimodal income distribution-highest use with the highest median household income category (&gt;$100 000) followed by the lowest income category ($0-$24,999). The demographic variability of gathering communities implies a range of drivers motivating urban foraging-from sustenance to recreation. Future research should consider the role of foraging in the design, planning, implementation, and maintenance of sustainable local food systems for growing urban populations. ©The Author 2017. Published by Oxford University Press.</t>
  </si>
  <si>
    <t>Citizen science; Community-based monitoring; Urban foraging</t>
  </si>
  <si>
    <t>Blackwell A.D., Urlacher S.S., Beheim B., von Rueden C., Jaeggi A., Stieglitz J., Trumble B.C., Gurven M., Kaplan H.</t>
  </si>
  <si>
    <t>Growth references for Tsimane forager-horticulturalists of the Bolivian Amazon</t>
  </si>
  <si>
    <t>Objectives: Growth standards and references currently used to assess population and individual health are derived primarily from urban populations, including few individuals from indigenous or subsistence groups. Given environmental and genetic differences, growth may vary in these populations. Thus, there is a need to assess whether international standards are appropriate for all populations, and to produce population specific references if growth differs. Here we present and assess growth references for the Tsimane, an indigenous population of Bolivian forager-horticulturalists. Methods: Mixed cross-sectional/longitudinal anthropometrics (9,614 individuals; 30,118 observations; ages 0–29 years) were used to generate centile curves and Lambda-Mu-Sigma (LMS) tables for height-for-age, weight-for-age, body mass index (BMI)-for-age, and weight-for-height (WFH) using Generalized Additive Models for Location Shape and Scale (GAMLSS). Velocity curves were generated using SuperImposition by Translation and Rotation (SITAR). Tsimane ≤5 years were compared to World Health Organization (WHO) standards while those &gt;5 years were compared to WHO school age references. All ages were compared to published references for Shuar forager-horticulturalists of the Ecuadorian Amazon. Results: Tsimane growth differs from WHO values in height and weight, but is similar for BMI and WFH. Tsimane growth is characterized by slow height velocity in childhood and early adolescent peak height velocity at 11.3 and 13.2 years for girls and boys. Tsimane growth patterns are similar to Shuar, suggesting shared features of growth among indigenous South Americans. Conclusions: International references for BMI-for-age and WFH are likely appropriate for Tsimane, but differences in height-for-age and weight-for-age suggest Tsimane specific references may be useful for these measures. © 2016 Wiley Periodicals, Inc.</t>
  </si>
  <si>
    <t>Amazonians; BMI; GAMLSS; growth; growth velocity; height; indigenous South Americans; Tsimane; weight</t>
  </si>
  <si>
    <t>Blanco J., Michon G., Carrière S.M.</t>
  </si>
  <si>
    <t>Natural ecosystem mimicry in traditional dryland agroecosystems: Insights from an empirical and holistic approach</t>
  </si>
  <si>
    <t>While the aim of Ecological Intensification is to enable the design of more sustainable and productive agricultural systems, it is not suited to dryland agroecosystems that are driven by non-equilibrium dynamics and intrinsic variability. Instead, a model based on mobility and variability management has been proposed for these agroecosystems. However, this model remains under-applied in southern Morocco where there have been few studies on the functioning of traditional agroecosystems. This paper focuses on an agroecosystem in the Moroccan Saharan fringe zone that combines agriculture and pastoralism in an acacia parkland. A grounded theory approach was used over a three-year investigation period (i) to highlight how agro-pastoral activities interface with environmental variability, and (ii) to analyze the formal and informal institutions that support these activities. Results show that farmers interface with rainfall variability through (i) an opportunistic agricultural calendar, (ii) a variation of cultivated areas, and (iii) crop diversification. Herders combine macro-mobility (nomads move over long distances to track rainfall) and micro-mobility (nomadic and sedentary herds are driven on a daily basis around settlements) to optimize the exploitation of ecological heterogeneity. During droughts, they also resort to State-subsidized forage supplies. Both cultivation and pastoral activities tend to interface with ecological dynamics and to mimic nature, resulting in a human-modified parkland that could be considered as a ‘green agroecosystem’. The sustainability of natural resource use relies on flexible property rights, backed up by a social and cultural norm-based regulation system, that allow crop-livestock integration and landscape collective management. Despite encouraging results, the agroecosystem appears to be threatened by current agricultural policies, rural exodus and the lack of social recognition of nomadism. Nevertheless, because ecosystem mimicry of nature is often considered as a sound agricultural model for drylands, this case study could provide a basis for local development policies, and thus merits further attention from local managers and researchers. © 2017 Elsevier Ltd</t>
  </si>
  <si>
    <t>Agroforestry parkland; Ecosystem mimicry; Pastoralism; Property rights; Resource management; Swamp farming</t>
  </si>
  <si>
    <t>Disalvo C., Jenkins T.</t>
  </si>
  <si>
    <t>Fruit are heavy: A prototype public IoT system to support urban foraging</t>
  </si>
  <si>
    <t>DIS 2017 - Proceedings of the 2017 ACM Conference on Designing Interactive Systems</t>
  </si>
  <si>
    <t>Smart cities are one area of interactive systems design where the technologies and services of the Internet of Things (IoT) have the potential to serve public interest. In this paper we present a design research project that explores the use of IoT technologies-specifically environmental sensing- to support urban foraging. We describe the design of a simple proof-of-concept sensing platform to monitor the relative ripeness of fruit in trees, and reflect upon its potential effectiveness for urban foraging. From the project, we draw out themes for designing in the context of smart cities, including questioning the presumed "smartness" of IoT systems, and highlight issues in designing to support diverse community economies. Copyright is held by the owner/author(s).</t>
  </si>
  <si>
    <t>Community economies; Digital civics; Diverse economies; Foraging; Participatory design; Public design; Public IoT; Smart cities</t>
  </si>
  <si>
    <t>Goetz L.G., Valeggia C.</t>
  </si>
  <si>
    <t>The ecology of anemia: Anemia prevalence and correlated factors in adult indigenous women in Argentina</t>
  </si>
  <si>
    <t>Objectives: The Toba/Qom of Namqom are an indigenous community native to the Gran Chaco region of northern Argentina. Historically seminomadic foragers, the diet of peri-urban community members has rapidly changed from high-protein, high-fiber to hypercaloric, processed. This study aims to understand the impact of this nutritional transition on aspects of women's health by exploring the relationship between prevalence of anemia and current diet composition, place of birth, and reproductive history. Methods: We measured the capillary hemoglobin (Hb) levels of 153 adult women. Each participant was also given two interviews characterizing reproductive history and a 24-hour food recall. Results: The average Hb level was 12.6 g/dL (range 5.8–15.7 g/dL). In our sample, 28% of participants were anemic and 31% were borderline anemic. Iron and vitamin C consumption were negatively associated with Hb levels. Body mass index was marginally associated with Hb levels. Being born in a peri-urban setting, a proxy for early Westernized diet was associated with higher risk of anemia, suggesting developmental experience may play a role. Pregnant and lactating women had lower Hb levels than menstruating and menopausal women. Age, height, parity, and age at first pregnancy were not found to be statistically significant predictors of anemia. Conclusions: Iron deficiency represents a serious health concern for women, particularly pregnant ones. Our results suggest that both past and current nutritional ecology variables may be associated with the risk of anemia. These findings inform public health interventions, since reproductive history may be more difficult to modify than current diet. © 2017 Wiley Periodicals, Inc.</t>
  </si>
  <si>
    <t>Gupta V.K., Paul S., Dutta C.</t>
  </si>
  <si>
    <t>Geography, ethnicity or subsistence-specific variations in human microbiome composition and diversity</t>
  </si>
  <si>
    <t>Frontiers in Microbiology</t>
  </si>
  <si>
    <t>One of the fundamental issues in the microbiome research is characterization of the healthy human microbiota. Recent studies have elucidated substantial divergences in the microbiome structure between healthy individuals from different race and ethnicity. This review provides a comprehensive account of such geography, ethnicity or life-style-specific variations in healthy microbiome at five major body habitats-Gut, Oral-cavity, Respiratory Tract, Skin, and Urogenital Tract (UGT). The review focuses on the general trend in the human microbiome evolution-a gradual transition in the gross compositional structure along with a continual decrease in diversity of the microbiome, especially of the gut microbiome, as the human populations passed through three stages of subsistence like foraging, rural farming and industrialized urban western life. In general, gut microbiome of the hunter-gatherer populations is highly abundant with Prevotella, Proteobacteria, Spirochaetes, Clostridiales, Ruminobacter etc., while those of the urban communities are often enriched in Bacteroides, Bifidobacterium, and Firmicutes. The oral and skin microbiome are the next most diverse among different populations, while respiratory tract and UGT microbiome show lesser variations. Higher microbiome diversity is observed for oral-cavity in hunter-gatherer group with higher prevalence of Haemophilus than agricultural group. In case of skin microbiome, rural and urban Chinese populations show variation in abundance of Trabulsiella and Propionibacterium. On the basis of published data, we have characterized the core microbiota-the set of genera commonly found in all populations, irrespective of their geographic locations, ethnicity or mode of subsistence. We have also identified the major factors responsible for geography-based alterations in microbiota; though it is not yet clear which factor plays a dominant role in shaping the microbiome-nature or nurture, host genetics or his environment. Some of the geographical/racial variations in microbiome structure have been attributed to differences in host genetics and innate/adaptive immunity, while in many other cases, cultural/behavioral features like diet, hygiene, parasitic load, environmental exposure etc. overshadow genetics. The ethnicity or population-specific variations in human microbiome composition, as reviewed in this report, question the universality of the microbiome-based therapeutic strategies and recommend for geographically tailored community-scale approaches to microbiome engineering. © 2017 Gupta, Paul and Dutta.</t>
  </si>
  <si>
    <t>Body habitats; Disease susceptibility; Host genetics; Hunter-gatherers; Lifestyle; Non-western people; Rural community; Urban life</t>
  </si>
  <si>
    <t>Hewlett B.S., Lamb M.E., Leyendecker B., Scholmerich A.</t>
  </si>
  <si>
    <t>Parental investment strategies among Aka Foragers, Ngandu Farmers, and Euro-American urban-industrialists</t>
  </si>
  <si>
    <t>Adaptation and Human Behavior: An Anthropological Perspective</t>
  </si>
  <si>
    <t>Hidalgo-Cordero J.F., García-Navarro J.</t>
  </si>
  <si>
    <t>Review on the Traditional Uses and Potential of Totora (Schoenoplectus Californicus) as Construction Material</t>
  </si>
  <si>
    <t>IOP Conference Series: Materials Science and Engineering</t>
  </si>
  <si>
    <t>The recent advances in the wood construction field have demonstrated the feasibility and advantages of using wood-based materials in tall buildings structures and other constructive uses, which could lead to a net reduction in CO2eq emissions of the construction sector by replacing high-energy consuming materials like concrete or steel, with wood and biomass-based materials. Among these biomass-based materials are the Non-Timber Forest Products (NTFP)which are plantsthat canprovide important contributionsto the construction sector and help to reduce the net CO2eq emissions of the building industry. One of these plants is the totora (Schoenoplectus Californicus) that has been long used by several communities for making handicrafts and as construction material. Recent studies on this plant have analyzed its properties and its feasibility to be used for producing materials of interest to the contemporary building industry. The totora is a bulrush that grows in lakes and marshes in America from California to Chile and some of the Pacific islands. It grows from the sea level to 4500maasl, it can grow in fresh water and estuaries, and it is resistant to water level changes and drought. This bulrush has been used by many cultures as medicine, food, forage, material for building houses, boats and different handicrafts. The most important examples of the use of totora in the world are the floating islands of the Uros in Lake Titicaca. The Uros people have developed traditional techniques for building their homes, boats, and even the artificial islands where they live on with methods based almost exclusively on the totora. This way of living and production system has been maintained for more than 500 years. This review is about the main constructive techniques that have been used for traditional construction in totora and some of therecent researches that have been made on this subject. Experiments in architecture and industrial design objects made with totora have shown its versatility, durability and high aesthetic value which is exploited in object design and architectural finishes. Additionally, recent studies on the insulating capacity of totora samples have determined an average conductivity of 0,06W/mK, which is comparable to some of the common insulating materials in the current market. The review of the historical uses and recent studies on this material indicate its potential in the contemporary construction field along with other environmental benefits. One of the key features is the totora productivity that can be as much as 56 tons of dry matter per hectare per year, which is near 5 times the average production of a conifer plantation. Therefore, to foster the research about its feasible applications in the contemporary construction field could lead to the reduction of the pressure on wood forests and plantations by developing a new material source for the construction industry. © Published under licence by IOP Publishing Ltd.</t>
  </si>
  <si>
    <t>Totora</t>
  </si>
  <si>
    <t>McLain R.J., Poe M.R., Urgenson L.S., Blahna D.J., Buttolph L.P.</t>
  </si>
  <si>
    <t>Urban non-timber forest products stewardship practices among foragers in Seattle, washington (USA)</t>
  </si>
  <si>
    <t>Our research seeks to expand the concept of urban environmental stewardship to include the everyday stewardship practices of urban nontimber forest products foragers. Ethnographic data from 58 urban foragers and 18 land stewards in the city of Seattle (USA) revealed that foragers reported using a variety of practices to enhance and minimize negative desirable species and their habitats. Many of these practices were identical to those practiced by restoration volunteers in formal programs and align with Seattle Parks Department management objectives. Foragers actively sought to learn more about what practices are sustainable; many mentored others in sustainable harvesting practices. Most foragers emphasized the importance of treating plants and their environment with respect. The land stewards voiced some concerns about foraging in city parks, but most were cautiously supportive of opening up the parks to foragers. The study results suggest that an opportunity exists for park managers to develop alliances with foragers so as to leverage foragers’ everyday stewardship practices and accomplish some of their park restoration objectives. Doing so will require park managers to acknowledge the positive contributions that humans can to make novel ecosystems and foragers to develop or strengthen self-regulation norms. © 2017 Elsevier GmbH</t>
  </si>
  <si>
    <t>Environmental stewardship; Urban ecological restoration; Urban foraging; Urban forestry; Urban parks</t>
  </si>
  <si>
    <t>N'Danikou S., Vodouhe R.S., Bellon M.R., Sidibé A., Coulibaly H.</t>
  </si>
  <si>
    <t>Foraging is determinant to improve smallholders' food security in rural areas in Mali, West Africa</t>
  </si>
  <si>
    <t>Sustainability (Switzerland)</t>
  </si>
  <si>
    <t>Studies on the enabling factors for household food security (HFS) most often used simplified econometric models looking into the links with a selected set of variables. In this research, a livelihood approach of HFS was used and aimed at determining the most significant livelihood assets for HFS in dryland agricultural systems. Elements of the five livelihood assets were assessed through questionnaire surveys with a random sample of 180 households, and six focus group discussions in three communities along the rural-urban continuum, in Southern Mali. The coping strategy index approach was used to evaluate household food security status. Non-parametric and parametric statistical tests were combined, as appropriate, to identify the most significant determinants of HFS status. Findings indicated that most determinant factors of HFS were the diversity of wild and cultivated food plants, and hunting (natural capital); access to clean water and irrigation (infrastructural capital); and off-farm employment (financial capital). HFS also improved along the urban-rural continuum and rural households with high natural capital seemed to be more food secure. Findings call for important investment to expand the natural capital (e.g., domestication of new crops and agricultural diversification) and infrastructural capital (irrigation facilities, clean water) of the rural households. © 2017 by the authors.</t>
  </si>
  <si>
    <t>Agricultural biodiversity; Coping strategies; Dryland systems; Food security; Tree models</t>
  </si>
  <si>
    <t>Niskanen M., Maijanen H., Junno J.-A., Niinimäki S., Salmi A.-K., Vilkama R., Väre T., Salo K., Kjellström A., Molnar P.</t>
  </si>
  <si>
    <t>Scandinavia and Finland</t>
  </si>
  <si>
    <t>Skeletal Variation and Adaptation in Europeans: Upper Paleolithic to the Twentieth Century</t>
  </si>
  <si>
    <t>This chapter focuses on Scandinavia, Finland, and adjacent regions of Northwest Russia (Karelia and the Kola Peninsula). Urbanization commenced relatively late in Scandinavia and Finland. The chapter examines temporal trends in body size and shape within Scandinavia and Finland across all time periods, followed by comparisons with other Europeans as well as other comparisons dealing with the Neolithic period Pitted Ware culture (PWC foragers), urban-rural differences, and sexual dimorphism. The Neolithic PWC foragers are more similar to the Mesolithic foragers than to the Neolithic farmers in relative long bone bending strength. The PWC are a special case because, although foragers, they lived during the Scandinavian Middle Neolithic and were contemporary with Neolithic farmers. The chapter presents comparisons between Scandinavians and other Europeans in size-standardized cross-sectional properties for femoral A-P and M-L bending strengths, and torsional/average bending strengths of right and left humeri. © 2018 John Wiley &amp; Sons, Inc. All rights reserved.</t>
  </si>
  <si>
    <t>Body shape; Body size; Cross-sectional properties; Finland; Pitted Ware culture foragers; Scandinavia; Sexual dimorphism; Temporal trends; Urban-rural differences; Urbanization</t>
  </si>
  <si>
    <t>Palliwoda J., Kowarik I., von der Lippe M.</t>
  </si>
  <si>
    <t>Human-biodiversity interactions in urban parks: The species level matters</t>
  </si>
  <si>
    <t>Landscape and Urban Planning</t>
  </si>
  <si>
    <t>In a rapidly urbanizing world, people are increasingly at risk of being disconnected from nature. Previous studies demonstrate that urban parks support contact of urban dwellers with “nature”, urban foraging activities and contribute to human well-being. While the importance of biodiversity underlying ecosystem services is broadly acknowledged, the role of individual plant species in the interaction of park visitors with biodiversity has received less attention. By applying a mixed methods approach in two parks in Berlin (biodiversity analysis, observation, interviews), we aimed to (i) determine the importance of biodiversity interaction at the species level in relation to other park activities, (ii) identify the range of used and non-used plant species, (iii) determine purposes underlying the utilization of individual species, and (iv) analyze gender-related differences in these activities. Results indicated a considerable proportion of activities related to individual plant species (12%), compared to other activities in parks. In total, 26 cultivated or spontaneous species (ca 17% of the local species pools), were used for consumption (60%), decoration (21%) and biodiversity experience (17%). Native and non-native plants were utilized proportionally to local supply. More women (78%) than men interacted with plant species. Another 33 species were identified as being gathered in Berlin outside of gardens based on interviews of park visitors. Findings support approaches toward a biodiversity-friendly park design and management. Maintaining and facilitating biodiversity interactions for a broad range of park-users is a promising pathway to biodiversity conservation in cities and would help counteract the loss of experience in human-nature interactions. © 2016 Elsevier B.V.</t>
  </si>
  <si>
    <t>Biocultural diversity; Cultural ecosystem services; Edible plants; Provisioning ecosystem services; Urban gathering; Urban green infrastructure</t>
  </si>
  <si>
    <t>Shackleton C.M., Hurley P.T., Dahlberg A.C., Emery M.R., Nagendra H.</t>
  </si>
  <si>
    <t>Urban foraging: A ubiquitous human practice overlooked by urban planners, policy, and research</t>
  </si>
  <si>
    <t>Although hardly noticed or formally recognised, urban foraging by humans probably occurs in all urban settings around the world. We draw from research in India, South Africa, Sweden, and the United States to demonstrate the ubiquity and varied nature of urban foraging in different contexts. Across these different contexts, we distil seven themes that characterise and thereby advance thinking about research and the understanding of urban foraging. We show that it is widespread and occurs across a variety of urban spaces and places. The species used and the local practices vary between contexts, and are in constant flux as urban ecological and social settings change. This requires that urban foragers are knowledgeable about diverse species, harvest locations, and rights of access, and that their practices are adaptable to changing contexts. Despite its ubiquity, most cities have some forms of regulations that prohibit or discourage urban foraging. We highlight a few important exceptions that can provide prototypes and lessons for other cities regarding supportive policy frameworks and initiatives. The formulation of dynamic policy, design, and management strategies in support of urban foraging will benefit from understanding the common characteristics of foraging in cities worldwide, but also will require comprehension of the specific and dynamic contexts in which they would be implemented. © 2017 by the authors.</t>
  </si>
  <si>
    <t>Actors; Benefits; Dynamics; Tenure; Urban foraging; Urban spaces</t>
  </si>
  <si>
    <t>Soldati G.T., de Medeiros P.M., Duque-Brasil R., Coelho F.M.G., Albuquerque U.P.</t>
  </si>
  <si>
    <t>How do people select plants for use? Matching the Ecological Apparency Hypothesis with Optimal Foraging Theory</t>
  </si>
  <si>
    <t>The present study aimed to understand human plant resource usage strategies in the context of the Ecological Apparency Hypothesis and Optimal Foraging Theory. The relationship between plant resource knowledge and availability was tested in a rural community (Palmital) in a dry Atlantic Forest fragment in the state of Minas Gerais, Southeastern Brazil, using data from phytosociological studies and interviews. We considered both total use and separate use categories. Use Value (UV) was significantly associated with all of the analyzed ecological variables, but there was an association with relative dominance and a weak relationship with relative density. When the UVs were separately analyzed for each category, we found that some, i.e., fuel and construction, corroborate the Ecological Apparency Hypothesis, while others do not, particularly the medicinal and food categories. In addition, we found large differences with respect to the ecological variables that best correlated with UV. The data suggest that the cost/benefit relationship predicted by Optimal Foraging Theory can explain the Ecological Apparency Hypothesis when the following factors are considered: (a) resource acquisition optimization and security; (b) a higher probability of acquiring more abundant species during random collection events; and (c) differential utilization patterns (distinct requirements for a specific use) for each use category. Some implications for conservation are also discussed. © 2016, Springer Science+Business Media Dordrecht.</t>
  </si>
  <si>
    <t>Ecological apparency theory; Evolutionary ethnobiology; Human adaptive strategies; Human ecology; Optimization theories; Plant resource use</t>
  </si>
  <si>
    <t>Synk C.M., Kim B.F., Davis C.A., Harding J., Rogers V., Hurley P.T., Emery M.R., Nachman K.E.</t>
  </si>
  <si>
    <t>Gathering Baltimore's bounty: Characterizing behaviors, motivations, and barriers of foragers in an urban ecosystem</t>
  </si>
  <si>
    <t>As a component of urban food systems, foraging—the collection of plant or fungal materials, such as berries and nuts, not deliberately cultivated for human use—may promote positive cultural, ecological, economic, and health outcomes. Foraging behaviors, motivations, and barriers in the urban context remain under-characterized despite emerging literature on the subject. We surveyed 105 self-identified foragers in Baltimore, Maryland about species, quantity, seasonality, and preparation of collected materials; frequency and locations of foraging activities; foraging experience; motivations for and barriers to foraging; and contributions of foraged materials to diets. Respondents collected from a diverse array of species (170 taxa) which, in some cases, constituted an important fraction of the overall diet. This study contributes to the quantitative foundation needed for future work exploring relationships among foraging, public health, and urban ecosystems. This work could inform policy regarding the use and management of urban landscapes. © 2017 Elsevier GmbH</t>
  </si>
  <si>
    <t>Alternative food systems; Land use; Urban foraging</t>
  </si>
  <si>
    <t>From risk and time preferences to cultural models of causality: On the challenges and possibilities of field experiments, with examples from rural southwestern madagascar</t>
  </si>
  <si>
    <t>Nebraska Symposium on Motivation</t>
  </si>
  <si>
    <t>Risk preference and time preference experiments have been conducted in field conditions in many rural and urban populations throughout the world, to evaluate how non-Western people subjectively trade off the value of reward amount, probability, and delay. My thesis is that it is difficult to quantitatively evaluate risk and time preferences with precision and that choice experiments have dubious internal validity (it is unclear whether the experiments evaluate the same thing-preferences-across all subjects and studies) and external validity (it is unclear how they relate to actual behavior). Probability and elapsing days preceding a reward are not necessarily the meaningful components of choice under risk and intertemporal choice for many people. I argue that if the goal of such work is to understand the cultural differences in thought and action related to risk and time, it may be more productive to examine how people in different cultures understand causal relationships linking natural, social, and supernatural factors to successful and unsuccessful outcomes. I illustrate my thesis by describing 13 risk and time preference choice experiments that I conducted among Masikoro farmers, Mikea hunter-gatherers, and Vezo fishermen in southwestern Madagascar from 2003 to 2008, contrasted with published risk and time preference studies from throughout the world. I find inconsistency in subjects’ choices across experiments and time, inconsistency in the determinants of choice, and a poor relationship between risk and time preferences and amount of time spent foraging and fishing. Then, I discuss some preliminary ethnographic and experimental attempts to understand the people’s causal models for risky economic outcomes. Preliminary evidence suggests that southwestern Malagasy understand activity risk as being caused primarily by natural factors and personal risk by supernatural factors. © Springer International Publishing AG 2017.</t>
  </si>
  <si>
    <t>Wiryono, Japriyanto, Erniwati</t>
  </si>
  <si>
    <t>The diversity of locally utilized plants and local botanical knowledge in Central Bengkulu District, Bengkulu Province, Indonesia</t>
  </si>
  <si>
    <t>Wiryono, Japriyanto, Erniwati. 2017. The diversity of locally utilized plants and local botanical knowledge in Central Bengkulu District, Bengkulu Province, Indonesia. Biodiversitas 18: 1589-1595. For thousands of years rural communities have derived from their surrounding plants many products to meet their daily life. Maintaining botanical knowledge is, therefore, essential for the sustainability of rural communities. The objectives of this study were to know the diversity of plants utilized by villagers in Tanjung Terdana Village, Central Bengkulu District, Indonesia, and to describe the botanical knowledge of the villagers. Data were collected through interview with two key informants and 64 respondents. The results showed that 75 of plant species were used by villagers for ten purposes, namely medicine (53 species), firewood (41), food (32), construction (23), ornament (8), handycraft (6), hedge (6), custom (6) forage (3), and food coloring (1). On average, respondents could identify 70% of the 50 plants shown to them, and almost all respondents (98%) could identify plants for food. Older respondents spent more time in garden and knew more plant names and uses than the younger ones. Gender or time spent in electronic entertainment did not affect the botanical knowledge. Respondents unfinishing elementary school knew more plants than those finishing schools, may be because they were older. This study implied that activities in the garden can maintain the local botanical knowledge. © 2017, Society for Indonesian Biodiversity. All Rights Reserved.</t>
  </si>
  <si>
    <t>Biodiversity; Ethnobotany; Traditional ecological knowledge</t>
  </si>
  <si>
    <t>Zobrist S., Kalra N., Pelto G., Wittenbrink B., Milani P., Diallo A.M., Ndoye T., Wone I., Parker M.</t>
  </si>
  <si>
    <t>Results of Applying Cultural Domain Analysis Techniques and Implications for the Design of Complementary Feeding Interventions in Northern Senegal</t>
  </si>
  <si>
    <t>Background: Designing effective nutrition interventions for infants and young children requires knowledge about the population to which the intervention is directed, including insights into the cognitive systems and values that inform caregiver feeding practices. Objective: To apply cultural domain analysis techniques in the context of implementation research for the purpose of understanding caregivers’ knowledge frameworks in Northern Senegal with respect to infant and young child (IYC) feeding. This study was intended to inform decisions for interventions to improve infant and young child nutrition. Methods: Modules from the Focused Ethnographic Study for Infant and Young Child Feeding Manual were employed in interviews with a sample of 126 key informants and caregivers from rural and peri-urban sites in the Saint-Louis region of northern Senegal. Descriptive statistics, cluster analysis, and qualitative thematic analysis were used to analyze the data. Results: Cluster analysis showed that caregivers identified 6 food clusters: heavy foods, light foods, snack foods, foraged foods, packaged foods, and foods that are good for the body. The study also revealed similarities and differences between the 2 study sites in caregivers’ knowledge frameworks. Conclusions: The demonstration of differences between biomedical concepts of nutrition and the knowledge frameworks of northern Senegalese women with regard to IYC feeding highlights the value of knowledge about emic perspectives of local communities to help guide decisions about interventions to improve nutrition. © 2017, © The Author(s) 2017.</t>
  </si>
  <si>
    <t>focused ethnographic study; food classification; implementation research; nutrition knowledge; pile sort; Senegal</t>
  </si>
  <si>
    <t>Charnley S., McLain R.J., Poe M.R.</t>
  </si>
  <si>
    <t>Natural Resource Access Rights and Wrongs: Nontimber Forest Products Gathering in Urban Environments</t>
  </si>
  <si>
    <t>Society and Natural Resources</t>
  </si>
  <si>
    <t>This article uses research about non-timber forest products (NTFP) gathering in Seattle, Washington, USA to examine how people gain access to natural resources in urban environments. Our analysis focuses on gathering in three spaces: parks, yards, and public rights of way. We present a framework for conceptualizing access, and highlight cognitive mechanisms of access associated with foragers’ internal moral judgments about harvesting. Key findings are: (1) internal moral calculations about whether it is right or wrong to harvest a particular NTFP in a particular place are an important but previously unacknowledged mechanism governing resource access; and (2) these calculations may help prevent over-harvesting of NTFPs, which are common pool resources, in urban environments where social and environmental conditions lend themselves to a de facto situation of open access. Our findings suggest that voluntary codes of conduct may be the best way to manage NTFP access in cities. © 2017 Taylor &amp; Francis.</t>
  </si>
  <si>
    <t>Access; common pool resources; foraging; nontimber forest products; tenure; urban forestry</t>
  </si>
  <si>
    <t>Chobotko H.M., Raichuk L.A., Landin V.P.</t>
  </si>
  <si>
    <t>Characteristics and prognosis of the internal exposure doses of the Ukrainian polissya rural population in the remote period after the accident at the chernobyl nuclear power plant (monitoring study)</t>
  </si>
  <si>
    <t>Problemy Radiatsiinoi Medytsyny ta Radiobiolohii</t>
  </si>
  <si>
    <t>Objective: Estimation of the forest ecosystem influence on the formation of annual effective internal exposure doses (137Cs) of the Ukrainian Polissya population in the remote period after the Chornobyl accident and predictive modeling of the internal exposure doses of the region residents. Materials and methods. Dosimetric control of the population (adults and children of school age, for 80 people in the group on average in the settlement) of the Kyiv region was conducted during 2003-2011 with the Scriner-3M spectrometer according to «Methodical recommendations for conducting measurements using whole body counters for dosimetric certification of settlements» [9]. Gamma-spectrometric analysis of the samples was conducted by the spectrometric method (DSTU 3743-98) with SEG-005, the BEDG-63 detector. Experimental data were analyzed using Microsoft Excel 2016 and OriginPro 9. Computer modeling was carried out in the mathematical software MAPLE 10. Results. Annual effective internal exposure doses of Ukrainian Polissya inhabitants determine by the contamination level of certain ecosystems, first of all so-called critical ones. For the region under study these are primarily forest ecosystems and natural forage areas which can cause significant body burdens of the population due to the consumption of milk and forest food products like wild-breed mushrooms, forest berries, game, etc. The approximation of experimental data by seasons, obtained on the WBC-measurements results, confirmed the hypothesis of the exponential distribution for spring and the lognormal one for autumn. The exponential distribution is typical for statistical ensembles, formation factors of which are little variable or permanent. Thereby, neither of dos-forming factors, for instance, any food product, is determinative in spring. Conclusions. The probability of receiving annual effective internal exposure doses by the population increases significantly in autumn versus spring as a result of forest food products consumption like mushrooms, berries, game meat, etc. © 2018, National Research Center for Radiation Medicine. All rights reserved.</t>
  </si>
  <si>
    <t>ChNPP; Effective internal exposure dose; Forest ecosystem; Mathematical model</t>
  </si>
  <si>
    <t>Chou S.</t>
  </si>
  <si>
    <t>Chinatown and Beyond: Ava Chin, Urban Foraging, and a New American Cityscape</t>
  </si>
  <si>
    <t>ISLE Interdisciplinary Studies in Literature and Environment</t>
  </si>
  <si>
    <t>Clarke P.A.</t>
  </si>
  <si>
    <t>Aboriginal foraging practices and crafts involving birds in the post-European period of the Lower Murray, South Australia</t>
  </si>
  <si>
    <t>Transactions of the Royal Society of South Australia</t>
  </si>
  <si>
    <t>This paper is an ethnographic study of Indigenous bird foraging post-European settlement of the Lower Murray in rural temperate South Australia. The Aboriginal people of this region have developed unique relationships with the landscape, reflecting the retention of some pre-European Indigenous practices and the development of new traditions. Aboriginal bird foraging practices after British settlement in 1836 were not just relics of a pre-European past but the product of cultural forces that shaped a modern Indigenous identity. Analysis of the continuity of bird foraging adds to the understanding of contemporary Aboriginal use and perception of the Australian landscape. © 2018 Royal Society of South Australia.</t>
  </si>
  <si>
    <t>bird hunting</t>
  </si>
  <si>
    <t>Aboriginal Australia; Birds; ethno-ornithology; hunting; material culture</t>
  </si>
  <si>
    <t>Genin D., M'Sou S., Ferradous A., Alifriqui M.</t>
  </si>
  <si>
    <t>Another vision of sound tree and forest management: Insights from traditional ash shaping in the Moroccan Berber mountains</t>
  </si>
  <si>
    <t>The dimorphic Ash tree (Fraxinus dimorpha) is a keystone species in the functioning of agro-sylvo pastoral systems and livelihoods found on the northern slopes of the Atlas Mountains of Morocco. It grows in spontaneous woodlands and forests which are fully integrated within agro-ecosystems. Local populations have for centuries shaped ash stands by sequentially trimming and pollarding individual trees for providing fodder, house roof building material and ecosystem services for the overall social-ecological system. Exploitation follows very strictly observed 4-year cycles of exploitation of pollarded trees, which allows the harvesting of each individual tree for foliar forage after 4 years of regrowths, and at the same time shaping and letting some well-grown branches develop for further cycles in order to provide diameter-standardized poles (after 8 years) and beams (after 28–32 years) for house roof construction. The management of tree regeneration is also illustrative of deep-seated Traditional Ecological Knowledge. Overgrazed trees or new seedlings are protected by means of stone walls. Resprouts with the most vigorous and straightest stems are selected and linked to each other, in order to favor, when growing, trunk anastomosis. This highly original practice allows an increase in foliage production of 36% after a 4-year cycle, compared to non-anastomosed trees, and promotes the resilience and longevity of the trees. The main discrepancies in the vision of what might constitute ‘good’ forest management between local stakeholders and professional foresters concern (1) the scale of the management unit (individual trees and overall forested landscape vs tree stand), (2) the partial (diffuse) exploitation of living trees vs intensive cycles of exploitation of the whole tree stand, and (3) flexibility and pro-active management of heterogeneity vs homogenization. This perspective offers an alternative basis for rethinking forest management strategies in a context of global change, and original insights for conserving anthropized forest ecosystems without excluding people. © 2018 Elsevier B.V.</t>
  </si>
  <si>
    <t>Agroforestry parkland; Anastomosis; Pollarding; Rural forest; Traditional Ecological Knowledge; Tree management</t>
  </si>
  <si>
    <t>Grivins M., Tisenkopfs T.</t>
  </si>
  <si>
    <t>Benefitting from the global, protecting the local: The nested markets of wild product trade</t>
  </si>
  <si>
    <t>Journal of Rural Studies</t>
  </si>
  <si>
    <t>The economic hardship of rural communities and the interest multinational processors have shown in local wild blueberries has facilitated the quick growth of the wild blueberry trade in Latvia. With this trade, rural areas have witnessed the emergence of new market structures and new roles supporting the sector. However, despite the growing number of powerful actors in the wild product supply chain, communities have managed to maintain control over the wild products and to secure high blueberry prices. This article analyses the properties of the wild blueberry sector that have enabled local communities to do so. The paper asks two research questions: what aspects have facilitated the shift from foraging for wild blueberries as a subsistence activity associated with cultural heritage, to the globally integrated market sector it is today, and what properties of the blueberry market and the associated structural and political context have allowed local communities to maintain ownership over wild products? The concept of nested markets is used to explain those attributes characterising relations between stakeholders, which strengthen local level actors and thus balance out the power relations within the supply chain. This also provides ways to defend, maintain and strengthen an agrarian lifestyle. © 2018 Elsevier Ltd</t>
  </si>
  <si>
    <t>Foraging; Nested markets; Re-agrarianisation; Rural communities; Wild blueberries</t>
  </si>
  <si>
    <t>Hurley P.T., Emery M.R.</t>
  </si>
  <si>
    <t>Locating provisioning ecosystem services in urban forests: Forageable woody species in New York City, USA</t>
  </si>
  <si>
    <t>Scholarship on the ecosystem services provided by urban forests has focused on regulating and supporting services, with a growing body of research examining provisioning and cultural ecosystem services from farms and gardens in metropolitan areas. Using the case of New York, New York, USA, we propose a method to assess the supply of potential provisioning ecosystem services from species and spaces other than those explicitly designated for food production. We analyze the abundance and spatial distribution of trees and shrubs with known uses for food, medicine, craft, and other purposes across urban greenspace types. To do so, we created a database of all woody species known to occur in New York City, joining a citywide assessment of trees and shrubs with additional data from a metropolitan flora and a guide to native plants in the city. A second database of useful, or forageable, species was created by compiling information from a New York City-focused online foraging application and ten field guides chosen for the likelihood that prospective foragers would find and consult them. The City's street tree inventory and associated GIS shapefile provided the basis for more detailed analyses of forageable woody species in this land use type. Our results show a substantial supply of potential provisioning ecosystem services from woody species in New York City. Coupled with growing literature on actual foraging in cities worldwide, these findings suggest implications for accountings of ecosystem services from urban forests as well as policy and management initiatives to enhance social-ecological resilience. © 2017</t>
  </si>
  <si>
    <t>Non-timber forest products; Provisioning ecosystem services; Urban foraging; Urban green infrastructure; Urban nature</t>
  </si>
  <si>
    <t>Jha A.R., Davenport E.R., Gautam Y., Bhandari D., Tandukar S., Ng K.M., Fragiadakis G.K., Holmes S., Gautam G.P., Leach J., Sherchand J.B., Bustamante C.D., Sonnenburg J.L.</t>
  </si>
  <si>
    <t>Gut microbiome transition across a lifestyle gradient in Himalaya</t>
  </si>
  <si>
    <t>PLoS Biology</t>
  </si>
  <si>
    <t>The composition of the gut microbiome in industrialized populations differs from those living traditional lifestyles. However, it has been difficult to separate the contributions of human genetic and geographic factors from lifestyle. Whether shifts away from the foraging lifestyle that characterize much of humanity’s past influence the gut microbiome, and to what degree, remains unclear. Here, we characterize the stool bacterial composition of four Himalayan populations to investigate how the gut community changes in response to shifts in traditional human lifestyles. These groups led seminomadic hunting–gathering lifestyles until transitioning to varying levels of agricultural dependence upon farming. The Tharu began farming 250–300 years ago, the Raute and Raji transitioned 30–40 years ago, and the Chepang retain many aspects of a foraging lifestyle. We assess the contributions of dietary and environmental factors on their gut-associated microbes and find that differences in the lifestyles of Himalayan foragers and farmers are strongly correlated with microbial community variation. Furthermore, the gut microbiomes of all four traditional Himalayan populations are distinct from that of the Americans, indicating that industrialization may further exacerbate differences in the gut community. The Chepang foragers harbor an elevated abundance of taxa associated with foragers around the world. Conversely, the gut microbiomes of the populations that have transitioned to farming are more similar to those of Americans, with agricultural dependence and several associated lifestyle and environmental factors correlating with the extent of microbiome divergence from the foraging population. The gut microbiomes of Raute and Raji reveal an intermediate state between the Chepang and Tharu, indicating that divergence from a stereotypical foraging microbiome can occur within a single generation. Our results also show that environmental factors such as drinking water source and solid cooking fuel are significantly associated with the gut microbiome. Despite the pronounced differences in gut bacterial composition across populations, we found little differences in alpha diversity across lifestyles. These findings in genetically similar populations living in the same geographical region establish the key role of lifestyle in determining human gut microbiome composition and point to the next challenging steps of determining how large-scale gut microbiome reconfiguration impacts human biology. © 2018 Jha et al. http://creativecommons.org/licenses/by/4.0/.</t>
  </si>
  <si>
    <t>Klein, LD; Huang, JC; Quinn, EA; Martin, MA; Breakey, AA; Gurven, M; Kaplan, H; Valeggia, C; Jasienska, G; Scelza, B; Lebrilla, CB; Hinde, K</t>
  </si>
  <si>
    <t>Variation among populations in the immune protein composition of mother's milk reflects subsistence pattern</t>
  </si>
  <si>
    <t>EVOLUTION MEDICINE AND PUBLIC HEALTH</t>
  </si>
  <si>
    <t>Lay Summary: Adaptive immune proteins in mothers' milk are more variable than innate immune proteins across populations and subsistence strategies. These results suggest that the immune defenses in milk are shaped by a mother's environment throughout her life. Background and objectives: Mother's milk contains immune proteins that play critical roles in protecting the infant from infection and priming the infant's developing immune system during early life. The composition of these molecules in milk, particularly the acquired immune proteins, is thought to reflect a mother's immunological exposures throughout her life. In this study, we examine the composition of innate and acquired immune proteins in milk across seven populations with diverse disease and cultural ecologies. Methodology: Milk samples (n = 164) were collected in Argentina, Bolivia, Nepal, Namibia, Philippines, Poland and the USA. Populations were classified as having one of four subsistence patterns: urban-industrialism, rural-shop, horticulturalist-forager or agro-pastoralism. Milk innate (lactalbumin, lactoferrin and lysozyme) and acquired (Secretory IgA, IgG and IgM) protein concentrations were determined using triple-quadrupole mass spectrometry. Results: Both innate and acquired immune protein composition in milk varied among populations, though the acquired immune protein composition of milk differed more among populations. Populations living in closer geographic proximity or having similar subsistence strategies (e.g. agro-pastoralists from Nepal and Namibia) had more similar milk immune protein compositions. Agro-pastoralists had different milk innate immune protein composition from horticulturalist-foragers and urban-industrialists. Acquired immune protein composition differed among all subsistence strategies except horticulturist-foragers and rural-shop. Conclusions and implications: Our results reveal fundamental variation in milk composition that has not been previously explored in human milk research. Further study is needed to understand what specific aspects of the local environment influence milk composition and the effects this variation may have on infant health outcomes.</t>
  </si>
  <si>
    <t>milk immunofactors; human milk; maternal ecology; SIgA, lactoferin</t>
  </si>
  <si>
    <t>Landor-Yamagata J.L., Kowarik I., Fischer L.K.</t>
  </si>
  <si>
    <t>Urban foraging in Berlin: People, plants and practices within the metropolitan green infrastructure</t>
  </si>
  <si>
    <t>Gathering wild plants in cities (urban foraging) is likely an important, but understudied human-nature interaction globally. As large European cities are critically understudied in this regard, we performed in-depth ethnography-based interviews in Berlin, Germany, to shed light on the cultural background of foragers, their motivations and which plants and fungi are gathered for which purposes. Results demonstrate multiple uses of 125 taxa, mostly frequently-occurring species but also some Red List species, from a range of formal and informal greenspace types. Both native and non-native species were gathered, with significant differences in use patterns. Use for food was most common, followed by medicinal uses, and personal enjoyment was a frequent motivation, indicating that urban foraging combines provisioning and cultural ecosystem services. Familial and childhood foraging exposure were common, pointing to influences of early-in-life exposure on later-in-life activities and transgenerational aspects of the practice. Results further suggest legacy effects from the post-war and communist eras on foraging knowledge. Although non-commercial foraging is allowed in Berlin, over-harvesting was not evident. Interviews indicate that stewardship of urban biodiversity is common among foragers. Results thus suggest considering urban foraging as a promising vehicle for linking humans with nature when developing a biodiverse urban green infrastructure. © 2018 by the authors.</t>
  </si>
  <si>
    <t>Biocultural diversity; Edible weeds; Endangered plant species; Gathering activity; Provisioning ecosystem services; Urban biodiversity; Urban collecting; Urban greenspace; Urban NTFPs; Wild food</t>
  </si>
  <si>
    <t>Leal M.L., Alves R.P., Hanazaki N.</t>
  </si>
  <si>
    <t>Knowledge, use, and disuse of unconventional food plants</t>
  </si>
  <si>
    <t>Background: People's diets are usually restricted to a small number of plant species, even in regions with great diversity. We investigated the knowledge of residents in Ribeirão da Ilha, a district of Florianópolis (Santa Catarina, Brazil), about unconventional food plants (UFP). We report the UFP of the region, the parts used, the methods of processing, and the reasons for reduced use or even lack of use. Methods: From June 2014 to January 2015, we interviewed 26 long-established residents and made free listings of plant resources in the region. We also did three guided tours, and 24 residents (among the 26) checked pictures of the mentioned plants in order to identify them. Results: We identified 63 species distributed in 25 botanical families. Half of the species were mentioned only by one informant. The fruit was the most frequently used part (80% of citations), consumed mainly without processing. Among those species, 27% were used exclusively in the past. The residents attributed non-use to the difficulty in locating the plants and loss of interest in the resource. Conclusion: Urbanization and environmental restrictions contribute to the difficulty of access to UFP. Encouraging residents to continue using UFP is necessary to perpetuate this threatened knowledge, promote a more diversified and healthier diet, stimulate a greater interaction among people and nature, and promote on farm conservation of edible plants. © 2018 The Author(s).</t>
  </si>
  <si>
    <t>Edible plants; Ethnobotany; Local knowledge; PANC; Urban foraging</t>
  </si>
  <si>
    <t>Liu L., Wang J., Rosenberg D., Zhao H., Lengyel G., Nadel D.</t>
  </si>
  <si>
    <t>Fermented beverage and food storage in 13,000 y-old stone mortars at Raqefet Cave, Israel: Investigating Natufian ritual feasting</t>
  </si>
  <si>
    <t>Journal of Archaeological Science: Reports</t>
  </si>
  <si>
    <t>Fermented and alcoholic beverages played a pivotal role in feastings and social events in past agricultural and urban societies across the globe, but the origins of the sophisticated relevant technologies remain elusive. It has long been speculated that the thirst for beer may have been the stimulus behind cereal domestication, which led to a major social-technological change in human history; but this hypothesis has been highly controversial. We report here of the earliest archaeological evidence for cereal-based beer brewing by a semi-sedentary, foraging people. The current project incorporates experimental study, contextual examination, and use-wear and residue analyses of three stone mortars from a Natufian burial site at Raqefet Cave, Israel (13,700–11,700 cal. BP). The results of the analyses indicate that the Natufians exploited at least seven plant taxa, including wheat or barley, oat, legumes and bast fibers (including flax). They packed plant-foods, including malted wheat/barley, in fiber-made containers and stored them in boulder mortars. They used bedrock mortars for pounding and cooking plant-foods, including brewing wheat/barley-based beer likely served in ritual feasts ca. 13,000 years ago. These innovations predated the appearance of domesticated cereals by several millennia in the Near East. © 2018 Elsevier Ltd</t>
  </si>
  <si>
    <t>Alcohol; Flax fibers; Foragers; Mortuary ritual; The Near East; Wild cereals</t>
  </si>
  <si>
    <t>Martin M.</t>
  </si>
  <si>
    <t>Urban foraging: Rethinking the human-nature connection in cities</t>
  </si>
  <si>
    <t>eTropic</t>
  </si>
  <si>
    <t>This article examines foraging in urban areas - more specifically in Australia and tropical North Queensland - as an alternative mode of consumption for city residents. I explore urban foraging (the practice of gathering Indigenous and introduced edible plants from streets, parks, railway reserves, etc.) within the context of a human/nature dualism which defines humans and nature as opposite. Urban foraging, which takes its roots in Indigenous Australian foraging traditions, is becoming more popular today as individuals seek connection with their food sources. Underlying this trend is a critique of industrial agriculture and the Western way of eating, as well as a need for a more sustainable system. The industrial system obscures the origins of the foods it produces by processing them so they appear as products of culture rather than nature. The urban foraging system, through gathering wild foods, is an attempt to reconnect with nature in the middle of the city. I argue that taking responsibility for the food we eat via urban foraging and cooking is a way to connect to nature through food. The paper calls on individuals to rethink human-nature disconnectedness by digging deeper into the problem's cultural roots to consider how urban foraging begins to undermine a binary human/nature philosophical imaginary. © 2018, Living Cities: Tropical Imaginaries.</t>
  </si>
  <si>
    <t>Environmental sustainability; Human/nature dualism; Solastalgia; Urban foraging; Western diet; Wilderness</t>
  </si>
  <si>
    <t>Nahuelhual L., Benra F., Laterra P., Marin S., Arriagada R., Jullian C.</t>
  </si>
  <si>
    <t>Patterns of ecosystem services supply across farm properties: Implications for ecosystem services-based policy incentives</t>
  </si>
  <si>
    <t>Science of the Total Environment</t>
  </si>
  <si>
    <t>In developing countries, the protection of biodiversity and ecosystem services (ES) rests on the hands of millions of small landowners that coexist with large properties, in a reality of highly unequal land distribution. Guiding the effective allocation of ES-based incentives in such contexts requires researchers and practitioners to tackle a largely overlooked question: for a given targeted area, will single large farms or several small ones provide the most ES supply? The answer to this question has important implications for conservation planning and rural development alike, which transcend efficiency to involve equity issues. We address this question by proposing and testing ES supply-area relations (ESSARs) around three basic hypothesized models, characterized by constant (model 1), increasing (model 2), and decreasing increments (model 3) of ES supply per unit of area or ES “productivity”. Data to explore ESSARs came from 3384 private landholdings located in southern Chile ranging from 0.5 ha to over 30,000 ha and indicators of four ES (forage, timber, recreation opportunities, and water supply). Forage provision best fit model 3, which suggests that targeting several small farms to provide this ES should be a preferred choice, as compared to a single large farm. Timber provision best fit model 2, suggesting that in this case targeting a single large farm would be a more effective choice. Recreation opportunities best fit model 1, which indicates that several small or a single large farm of a comparable size would be equally effective in delivering this ES. Water provision fit model 1 or model 2 depending on the study site. The results corroborate that ES provision is not independent from property area and therefore understanding ESSARs is a necessary condition for setting conservation incentives that are both efficient (deliver the highest conservation outcome at the least cost) and fair for landowners. © 2018</t>
  </si>
  <si>
    <t>Agri-environmental schemes; Conservation policy; Equity; Farm productivity; Market incentives</t>
  </si>
  <si>
    <t>Neto E.M.F.L., de Albuquerque U.P.</t>
  </si>
  <si>
    <t>Theories of niche construction and optimal foraging: Weaknesses and virtues in understanding the early stages of domestication</t>
  </si>
  <si>
    <t>Ethnobiology and Conservation</t>
  </si>
  <si>
    <t>The transition from hunter-gatherer condition to the development of agricultural practices has provided one of the greatest technological advances of humanity. In view of the importance of this phenomenon and still persistent gaps, theoretical models emerge to elucidate issues related to the beginning of the domestication of animals and plants, a crucial moment for understanding socioecological and evolutionary factors that are determinant for environmental manipulation. Two theoretical models are relevant in this discussion: theories of optimal foraging and niche construction. In this sense, this mini-review highlights the debate of these two perspectives on the beginning of domestication highlighting weaknesses and virtues of each proposal.</t>
  </si>
  <si>
    <t>Diet breadth, evolutionary ethnobiology, management, domestication</t>
  </si>
  <si>
    <t>Reyes-García V., Fernändez-Llamazares À., Gueze M., Gallois S.</t>
  </si>
  <si>
    <t>Does weather forecasting relate to foraging productivity? An empirical test among three hunter-gatherer societies</t>
  </si>
  <si>
    <t>Weather, Climate, and Society</t>
  </si>
  <si>
    <t>Previous research has studied the association between ethnoclimatological knowledge and decision-making in agriculture and pastoral activities but has paid scant attention to how ethnoclimatological knowledge might affect hunting and gathering, an important economic activity for many rural populations. The work presented here tests whether people who can forecast temperature and rain display higher hunting and gathering returns (measured as kilograms per hour for hunting and cash equivalent for gathering). Data were collected among three indigenous, small-scale, subsistence-based societies largely dependent on hunting and gathering for their livelihoods: the Tsimane' (Amazonia, n 5 107), the Baka (Congo basin, n 5 164), and the Punan Tubu (Borneo, n 5 103). The ability to forecast rainfall and temperature varied from one society to another, but the average consistency between people's 1-day rainfall and temperature forecasts and instrumental measurements was low. This study found a statistically significant positive association between consistency in forecasting rain and the probability that a person engaged in hunting. Conversely, neither consistency in forecasting rain nor consistency in forecasting temperature were associated in a statistically significant way with actual returns to hunting or gathering activities. The authors discuss methodological limitations of the approach, suggesting improvements for future work. This study concludes that, other than methodological issues, the lack ofstrong associations might be partly explained by the fact that an important characteristic of local knowledge systems, including ethno-climatological knowledge, is that they are widely socialized and shared. © 2018 American Meteorological Society.</t>
  </si>
  <si>
    <t>Reynolds A., Ceccon E., Baldauf C., Medeiros T.K., Miramontes O.</t>
  </si>
  <si>
    <t>Lévy foraging patterns of rural humans</t>
  </si>
  <si>
    <t>Movement patterns resembling Lévy walks, often attributed to the execution of an advantageous probabilistic searching strategy, are found in a wide variety of organisms, from cells to human hunter-gatherers. It has been suggested that such movement patterns may be fundamental to how humans interact and experience the world and that they may have arisen early in our genus with the evolution of a hunting and gathering lifestyle. Here we show that Lévy walks are evident in the Me’Phaa of Mexico, in Brazilian Cariri farmers and in Amazonian farmers when gathering firewood, wild fruit and nuts. Around 50% of the search patterns resemble Lévy walks and these are characterized by Lévy exponents close to 1.7. The other search patterns more closely resemble bi-phasic walks. We suggest potential generative mechanisms for the occurrence of these ubiquitous Lévy walks which can be used to guide future studies on human mobility. We show that frequent excursions and meanderings from pre-existing trails can account for our observations. © 2018 Reynolds et al. This is an open access article distributed under the terms of the Creative Commons Attribution License, which permits unrestricted use, distribution, and reproduction in any medium, provided the original author and source are credited.</t>
  </si>
  <si>
    <t>Sachdeva, Sonya; Emery, Marla R.; Hurley, Patrick T.</t>
  </si>
  <si>
    <t>Depiction of Wild Food Foraging Practices in the Media: Impact of the Great Recession</t>
  </si>
  <si>
    <t>SOCIETY &amp; NATURAL RESOURCES</t>
  </si>
  <si>
    <t xml:space="preserve">The practice of gathering and harvesting wild foods has seen renewed interest in recent decades. In addition to contributing to food security and food sovereignty, foraging plays a role in promoting socioecological resilience and creating communities of belonging. However, foraging is generally prohibited by regulations governing public lands in the United States and elsewhere. The growth in food forests suggests public policymakers and land managers’ may be interested in reconsidering this broad prohibition of foraging but require an information base to do so. While a body of research on foraging exists, news media coverage of foraging represents an additional, readily available source of input. As a consequence, framings of foraging in media coverage likely influence managers’ deliberations on this practice. The current paper uses automated content analysis to understand how the practice of gathering and consuming wild foods is framed in print and digital news media, and how these depictions have varied in a 15-year period that includes the Great Recession. Our results show that prevalent framings of foraging represent it variously as a self-provisioning practice or a source of luxury commodities and experiences, with economic uncertainty appearing to affect the frequency of each framing by news media sources. Given managers’ ease of access to them, these distinct framings may influence future regulatory landscapes of foraging. </t>
  </si>
  <si>
    <t xml:space="preserve">Automated content analyses; economic trends; foraging; the great recession; wild foods </t>
  </si>
  <si>
    <t>Samson D.R., Crittenden A.N., Mabulla I.A., Mabulla A.Z.P., Nunn C.L.</t>
  </si>
  <si>
    <t>Does the moon influence sleep in small-scale societies?</t>
  </si>
  <si>
    <t>Sleep Health</t>
  </si>
  <si>
    <t>Objectives: The lunar cycle is expected to influence sleep-wake patterns in human populations that have greater exposure to the environment, as might be found in forager populations that experience few environmental buffers. We investigated this “moonlight” hypothesis in two African populations: one composed of hunter-gatherers (with minimal environmental buffering) and the other rural agriculturalists (with low-to-moderate environmental buffering). Setting: Research was conducted on Hadza hunter-gatherers from the Sengele community near Lake Eyasi in northern Tanzania and in Mandena, Madagascar, in a rural community of approximately 4000 farmers. Participants: Thirty-one adult Hadza and 21 Malagasy adults were recruited. Measurements: We used the CamNtech Motionwatch 8 actigraph and generated data on an epoch-by-epoch, 1-minute basis. Results: In general support of the moonlight hypothesis, we uncovered an association between sleep-wake patterns and lunar cycle (ie., moonlight) for Hadza hunter-gatherers. However, the direction of the effect was opposite to what we predicted: as the potential for exposure to moonlight increased, activity generally shifted to a pattern of less nighttime activity and greater daytime activity. No significant effects were found in the Malagasy agriculturalists. Conclusions: The proposal that human behaviors are linked with moon phase is a popular belief that persists despite the absence of consistent evidence. We provide the first direct evidence that lunar cycle is linked to sleep-wake pattern in a hunter-gatherer society, suggesting that moonlight does not inhibit sleep-wake patterns in the ways that electric lighting does. © 2018 National Sleep Foundation.</t>
  </si>
  <si>
    <t>Activity; Ecology; Evolution; Lunar cycle; Moon; Sleep</t>
  </si>
  <si>
    <t>Zhyla T., Soloviy I., Zhyla A., Volosyanchuk R.</t>
  </si>
  <si>
    <t>Mountain communities' households dependency on provisioning forest ecosystem services: The case of Ukrainian carpathians</t>
  </si>
  <si>
    <t>Bulletin of the Transilvania University of Brasov, Series II: Forestry, Wood Industry, Agricultural Food Engineering</t>
  </si>
  <si>
    <t>Abstract: The concept of ecosystems services used as a model for linking the functioning of forest ecosystems and producing of services to of rural communities well-being in mountain areas. Understanding this link is considered as a critical component for a decision-making in forest management and planning rural territories development. The forests of Ukraine provide important provisioning ecosystem services in terms of wood and non-wood forest products. The collection of non-timber forest products traditionally provides income for rural communities and recreational activities for urban population. In the article attention is given to current status of rural communities' dependence on provisioning forest ecosystem services, which are represented by collecting multiple timber and non-timber forest products. The study field data are collected through quantitative survey of households' representatives which was based on the calculation of their total budget and the share of family income from the forest. Through focus groups survey the information was collected about provisioning services which are most important for local communities (timber products, food products, other forage from the forest, etc.). In terms of non-wood forest products the most prominent are wild berries, mushrooms and birch sap. The challenges which mountain communities are facing because of their dependence on provisioning forest services are also discussed. © 2018 Transilvania University of Brasov.</t>
  </si>
  <si>
    <t>Ecosystem services; Forest dependency; Forest related income; Rural communities</t>
  </si>
  <si>
    <t>Agustina T.P., Nisyawati, Walujo E.B.</t>
  </si>
  <si>
    <t>Plant diversity and uses of the home garden in Pujon sub-district, Malang Regency, East Java, Indonesia</t>
  </si>
  <si>
    <t>AIP Conference Proceedings</t>
  </si>
  <si>
    <t>As one of the complex traditional agroforestry systems, the home garden is suitable to fulfil the ecological and socio-economy functions. Home gardens in Pujon Sub-district are currently facing serious threats. Due loss of traditional knowledge mainly because of globalization and rural tourism development. On the other hand, research and documentation about are very limited. The present study thus attempted to assess plant diversity and uses the home garden in Pujon. In total 90 home gardens were selected purposively. In total, 447 different plants in local named with trees (15%), shrubs (27%), herbs (52%), palms (2%), and climbers (4%) were recorded belonging 94 families. Thirteen use categories of home garden plants were recorded. There are 37.8% were ornamental plants, 10.9% were fruits, 8.1% were vegetables, 7.7% were medicinal plants, 7.2% were for ritual and spiritual, 6.7% were forages, 5.9% were weeds and grasses, 4.9% were beverage, 2.6 % were for living fence, 2.6% were for home material, 2.4% were spices and condiment, 1.8% natural food dyes and 1.5 % were primary and secondary foods. It can be conducted that home gardens in Pujon are rich in plants diversity and have an important role for indigenous people. © 2019 Author(s).</t>
  </si>
  <si>
    <t>Awang-Kanak F., Fadzelly Abu Bakar M., Mohamed M.</t>
  </si>
  <si>
    <t>Ethnobotanical note, total phenolic content, total flavonoid content, and antioxidative activities of wild edible vegetable, Crassocephalum crepidioides from Kota Belud, Sabah</t>
  </si>
  <si>
    <t>IOP Conference Series: Earth and Environmental Science</t>
  </si>
  <si>
    <t>Crassocephalum crepidioides or locally known as "tanduk manggarang" (Bajau) or "gipun" (Dusun) is an underutilized weed that has been consumed as wild edible vegetable by Sama Bajau people in Kota Belud, Sabah. The villagers obtained the plant from local traders at fresh market or foraging the plant from forest. Correlation between TPC and TFC with IC50 of DPPH and ABTS scavenging activities were analysed by using Pearson's correlation. The ethanolic extract exhibited the highest TPC (175.06±0.574 μg/ml) and TFC (139.72±0.923 μg/ml), followed by hot water extract with TPC of 54.45±0.818 μg/ml and TFC of 25.07±0.156 μg/ml. The distilled water extract showed the lowest TPC (29.98±0.918 μg/ml) and TFC (19.96±0.538 μg/ml). Antioxidant activities also demonstrated the same trend, ethanolic extract displayed the highest percentage of antioxidant activity of DPPH (85.4±1.64 %) and ABTS (85.2±0.57 %), followed by hot water extract with 65.4±3.87 % for DPPH and 79.4±3.2 % for ABTS. Distilled water extract had the lowest antioxidant activities for both DPPH (55.0±0.7 2%) and ABTS (71.35±2.61 %). The IC50 of DPPH assay were decreasing in the subsequent order; distilled water&amp;gt;hot water&amp;gt;ethanolic. Meanwhile, the IC50 of ABTS were decreasing in the following order; hot water&amp;gt;distilled water&amp;gt;ethanolic. There was negative high correlation between TPC in C. crepidioides leaves extracts with their IC50 of DPPH and ABTS assays. Following the same trend, there was also negative high correlation between TFC in C. crepidoides leaves extracts with their IC50 of DPPH and ABTS assays. As a conclusion, this readily available wild edible vegetable could be a potent resource of natural antioxidant for rural populace in Sabah, Malaysian Borneo. © 2019 IOP Publishing Ltd. All rights reserved.</t>
  </si>
  <si>
    <t>Crassocephalum</t>
  </si>
  <si>
    <t>Ballamingie, P; Poitevin-DesRivieres, C; Knezevic, I</t>
  </si>
  <si>
    <t>Hidden Harvest's transformative potential: An example of 'community economy'</t>
  </si>
  <si>
    <t>JOURNAL OF AGRICULTURE FOOD SYSTEMS AND COMMUNITY DEVELOPMENT</t>
  </si>
  <si>
    <t>Drawing on an in-depth case study of Hidden Harvest Ottawa-a for-profit social enterprise that aims to legitimize and support the practice of harvesting fruits and nuts in urban areas-this article explores the transformative potential (both realized and unrealized) of place-based urban foraging. It briefly delineates the organizational model employed, including its innovative practices and strategic 5-year vision. It then explores Hidden Harvest's transformative potential realized: notably, it reconceptualizes surplus (and thus profit); makes visible a nonmonetary social return on investment (SROI, defined as substantive contributions to building community, adaptive capacity, prosperity, social capital, and community-based food security); normalizes access to public space for food provisioning; and, finally, frames Hidden Harvest as an illustrative example of Gibson-Graham's (2006) notions of community/alternative/ethical economy, an initiative that destabilizes dominant economic assumptions while fostering meaningful interconnection. Throughout this article, we argue that only through collective resignification of our economy can initiatives such as Hidden Harvest adequately receive the support warranted by its impact and outcomes to fully realize its potential and achieve long-term viability.</t>
  </si>
  <si>
    <t>Social Enterprise; Urban Foraging; Gleaning; Community Economy; Social Return on Investment; Fruit Rescue</t>
  </si>
  <si>
    <t>Bunge A., Diemont S.A.W., Bunge J.A., Harris S.</t>
  </si>
  <si>
    <t>Urban foraging for food security and sovereignty: Quantifying edible forest yield in Syracuse, New York using four common fruit- and nut-producing street tree species</t>
  </si>
  <si>
    <t>Urban foraging is an under-explored facet of the alternative food movement. Foraging can improve urban food systems by contributing to nutrition (food security) and cultural appropriateness and community engagement (food sovereignty). This study quantifies the nutrition available from foraged products in Syracuse, New York, using four common urban species: serviceberry, mulberry, apple and black walnut. Fruit from trees of each species was harvested and weighed weekly during the 2016 growing season. Seasonal mean yield estimates were low relative to orchard crop yields, as many trees produced no fruit. Overall, large variation was present in yield. Tree diameter was positively correlated with yield. Reasons for low yields in general included late spring frost, summer drought and herbivory, as well as other species-specific factors. Edible fruit tree availability throughout Syracuse was also compared to neighborhood household income levels. Edible trees are overall more available in high income neighborhoods. During sampling, foraging was also informally discussed with homeowners and passersby; strong interest in the practice was found across demographics. We conclude this study with recommendations for improving yields and designing a forage-rich urban forest. © The Author(s) 2019. Published by Oxford University Press.</t>
  </si>
  <si>
    <t>food security; food sovereignty; urban food systems; urban foraging; urban forestry</t>
  </si>
  <si>
    <t>Coltrain J.B., Janetski J.C.</t>
  </si>
  <si>
    <t>Reevaluation of Basketmaker II origins</t>
  </si>
  <si>
    <t>Journal of Anthropological Archaeology</t>
  </si>
  <si>
    <t>The origins of maize farming strategies broadly labeled Basketmaker II have long intrigued archaeologists. Early twentieth century researchers excavating sheltered sites in the Four Corners region of the American Southwest found material culture associated with aceramic farmers that included sophisticated textiles as well as elaborate and exotic mortuary offerings in a region sparsely occupied by foragers. Although early researchers speculated that the San Pedro phase of what is now known as the Early Agricultural Period played a significant role in the emergence of Basketmaker II, data bearing on the topic were scarce for decades. Recent, well-documented excavations in the southern Tucson Basin in advance of urban development have strengthened the argument that pulses of influence, likely including population movement, occurred during this period. Here, we explore the relationship between the Late Archaic, Early Agricultural Period and Basketmaker II maize-dependent economies in search of Basketmaker origins. A complex and dynamic picture emerges calling into question both migration and diffusion arguments for the appearance of Four Corners Basketmaker II. © 2019 Elsevier Inc.</t>
  </si>
  <si>
    <t>Basketmaker II; Early Agricultural Period; Flint maize; Four Corners region; Late Archaic; Maize agriculture; Northern Sonora; Stable isotope analysis; Tucson Basin</t>
  </si>
  <si>
    <t>Curry J.J.</t>
  </si>
  <si>
    <t>Occupation and Drought Vulnerability: Case Studies from a Village in Niger</t>
  </si>
  <si>
    <t>African Food Systems in Crisis: Part One: Microperspectives, Volume 9</t>
  </si>
  <si>
    <t>Since 1969, the sedentary and nomadic populations of the West African Sahel have experienced two major droughts and famines. Occupation, then, becomes an important factor in determining the capacity of individuals and domestic units to withstand drought. This chapter utilizes case material drawn from nine households pursuing different occupations in a village in Central Niger to illustrate the interrelationships between occupation and persistence in a drought-prone environment. Several issues emerge from Anne Fleuret’s analysis of “modern” responses to drought. She notes that many of the localized drought responses, such as use of wild foods, dispersal and mobility by foragers and pastoralists, and food and labor-sharing networks, have been rendered ineffective in many instances by government policies and the development of cash markets. The occurrence of drought may accelerate socioeconomic differentiation in rural communities. Research conducted in Niger since the 1969-1973 drought clearly shows that the relationship between access to cash and survival in semi-arid areas is becoming increasingly important. © 1989 OPA (Amsterdam) B.V. All rights reserved.</t>
  </si>
  <si>
    <t>Fischer L.K., Brinkmeyer D., Karle S.J., Cremer K., Huttner E., Seebauer M., Nowikow U., Schütze B., Voigt P., Völker S., Kowarik I.</t>
  </si>
  <si>
    <t>Biodiverse edible schools: Linking healthy food, school gardens and local urban biodiversity</t>
  </si>
  <si>
    <t>Policies to move us towards livable, sustainable cities need involvement and support from urban societies. For children in particular, as future players in urban development, experiences in nature provide a basis for further interactions with nature and increase awareness of environmental issues. However, children are spending less and less time in nature, which threatens the development of environmentally aware behavior and can have negative health impacts. Schools are critical for environmental education, and there is a long tradition of schools serving as sites of food production and consumption, although consideration of biodiversity is often absent. We argue here for a concept of “biodiverse edible schools” that link food production and consumption with local biodiversity. This increases opportunities for children to better understand both urban nature and healthy food. We highlight the role of edible wild plants as a promising vector for coupling the usually distinct fields of food and biodiversity in the daily life of students. Using a case study from Berlin, Germany, we illustrate how stakeholders from different spheres can work together to bring critical components of biodiverse edible schools to reality. The components of our project include (1)a school kitchen supplied with food from regional producers; (2)a garden on the school's grounds for producing food; (3)a neighboring vacant wild site as a habitat for wild edible plants, and, most importantly, (4)collaborative activities in planning, managing, and using the garden and the wild site. This case study demonstrates opportunities and challenges for policies aimed at strengthening the bonds between children and nature, helping them better understand food production, and improving their diet. The concept of biodiverse edible schools highlights promising functions of wild urban land as an informal component of urban green infrastructure that can jointly support cultural and provisioning ecosystem services in cities. © 2018 Elsevier GmbH</t>
  </si>
  <si>
    <t>Abandoned sites; Green space stewardship; Provisioning ecosystem services; Urban agriculture; Urban foraging; Vacant land</t>
  </si>
  <si>
    <t>Iveson K., Lyons C., Clark S., Weir S.</t>
  </si>
  <si>
    <t>The informal Australian city</t>
  </si>
  <si>
    <t>Australian Geographer</t>
  </si>
  <si>
    <t>In recent years, a vibrant literature on urban informality has emerged in urban geography. A key claim of this literature is that informality is not only present in cities in the Global South, and that the concept can be usefully applied to understand important dimensions of urbanisation in cities in the Global North. In this paper, we apply insights from that literature to an examination of informality in Australian cities, as a means of deepening our understanding of changes currently underway in urban governance and politics. Drawing on that literature and our own research into informal practices in Australian cities, we examine the forces that help to produce informality, the diverse forms and agents of informality, the forms of authority that they enact, and their relationship to formal economies, regulations and politics. We use examples of informal housing, informal labour, do-it-yourself music venues, graffiti and its regulation, food foraging, and queer community building in Sydney to illustrate our arguments. We conclude by reflecting on the lessons learnt across these diverse cases for our understanding of urban governance and politics in Australia, and offer an agenda for further research on this issue. © 2018, © 2018 Geographical Society of New South Wales Inc.</t>
  </si>
  <si>
    <t>food foraging; graffiti; informal housing; informal labour; live music; queer geographies; Sydney; urban governance; Urban informality</t>
  </si>
  <si>
    <t>Morelli G., Henry P.I., Spielvogel B.</t>
  </si>
  <si>
    <t>Learning prosociality: insights from young forager and subsistence farmer children’s food sharing with mothers and others</t>
  </si>
  <si>
    <t>Behavioral Ecology and Sociobiology</t>
  </si>
  <si>
    <t>This paper examines the ecosocial basis of prosociality as reflected in early food-sharing behaviors of children in traditional hunter-gatherer and subsistence farming communities. The body of work on children’s prosociality focuses predominantly on processes investigated in families with Western lifestyles (e.g., urban, middle-class), who are overrepresented in developmental research and theory but underrepresented globally. From this perspective, mothers are singularly influential in young children’s prosocial acts. We critique this view and use the ecocultural model of Keller and Kärtner (2013) to illustrate that mothers’ role relative to others varies in systematic ways across communities related to environmental, ecosocial, and cultural contexts. We describe work on the social experiences of Efe forager infants and young children where Efe mothers share children’s care and a broad set of early child relationships is typical. We then compare the critical prosocial act of food sharing with one- to three-year-old Efe foragers and Lese subsistence farmers of DR Congo. These neighboring tropical communities address the shared threat of high nutritional uncertainty in distinct ways. Efe and Lese children’s food sharing includes many others besides mothers. However, food-sharing frequency and social partners involved differ. Notable is that Efe focal children received more offers of food from more different adults and children whereas Lese focal children did so from more different siblings. Ecosocial (e.g., subsistence, residence patterns) and cultural contexts are considered in accounting for Efe and Lese children’s food-sharing experiences. Current views substantially underestimate the social networks of children’s prosocial learning. © 2019, Springer-Verlag GmbH Germany, part of Springer Nature.</t>
  </si>
  <si>
    <t>Children; Farmers; Food sharing; Hunter-gatherers; Prosocial; Social networks</t>
  </si>
  <si>
    <t>Morrow O., Martin D.G.</t>
  </si>
  <si>
    <t>Unbundling property in Boston’s urban food commons</t>
  </si>
  <si>
    <t>Urban Geography</t>
  </si>
  <si>
    <t>Households and community organizations are involved in the creation, use, care, and management of urban spaces, including through food practices such as planting, foraging, harvesting, weeding and pruning at the ambiguous edges of public and private property. Drawing on case studies in Boston, Massachusetts, we examine how commons are articulated through these practices, particularly in relation to multiple dimensions of property rights. Specifically, we ask how food practices can open urban spaces to negotiations around access, responsibility, care, and ownership, especially when (property) ownership is not an end-goal, but a circumstance shaping other practices. Using interviews and participant observation of individuals and organizations involved in urban food provisioning, we explore how households and community organizations are interrupting fixed notions of property ownership, by practicing urban commons. These practices and negotiations demonstrate ongoing shifts in the meanings of urban space with flexible understandings of property and ownership. © 2019, © 2019 The Author(s). Published by Informa UK Limited, trading as Taylor &amp; Francis Group.</t>
  </si>
  <si>
    <t>Boston; Commons; Massachusetts; ownership; property; urban homesteading</t>
  </si>
  <si>
    <t>Murali R., Suryawanshi K., Redpath S., Nagendra H., Mishra C.</t>
  </si>
  <si>
    <t>Changing use of ecosystem services along a rural-urban continuum in the Indian Trans-Himalayas</t>
  </si>
  <si>
    <t>Urbanization is changing the use of ecosystem services, especially in previously remote mountain areas in Asia, Africa, and South America that are now more accessible. Change in ES use is not uniform across society, but is impacted by socio-economic factors like income. We sought to understand changes in ES use along a gradient of urbanization, and as related to income differences along this gradient. Our study was conducted in Spiti Valley, a formerly remote region in the Indian trans-Himalayas that is undergoing urbanization. We employed household surveys and monetary valuation to assess use of local (wild plants, dung, wood, forage, water, fertilizer, barley) and imported (firewood and fertilizers) provisioning services. We used ANOVAs and ANCOVAs to test for differences in ES use with urbanization and income. We found that the use of local provisioning services decreased with urbanization, while that of imported provisioning services increased. In rural spaces, the use of local provisioning services did not change with income, while in small urban centres it increased with income. Across settlement types, imported ES use increased with income. Our findings highlight how ES use can change with relatively small amounts of urbanization. They also indicate that local provisioning services need to be made accessible not only to rural populations but also to those in relatively more urban areas. © 2019 Elsevier B.V.</t>
  </si>
  <si>
    <t>Income; Indigenous community; Provisioning services; Spiti Valley</t>
  </si>
  <si>
    <t>Ngorima A., Shackleton C.M.</t>
  </si>
  <si>
    <t>Livelihood benefits and costs from an invasive alien tree (Acacia dealbata) to rural communities in the Eastern Cape, South Africa</t>
  </si>
  <si>
    <t>The negative effects of invasive alien species (IAS) are increasingly invoked to justify widespread and usually top-down approaches for their management or eradication. However, very little of the research or discourse is based on investigating local perceptions, uses and struggles with IAS, and how their presence influences and changes local livelihoods. The objective of this study was to assess the perceptions and livelihood uses of Acacia dealbata by local communities at three localities in the montane grasslands of the Eastern Cape, South Africa, using a combination of random household interviews, focus group discussions and participatory tools. We calculated direct-use values for each product and household (based on quantity used and local prices) and disaggregated these by gender of the household head and wealth quartiles. The results revealed the dualistic role of A. dealbata in local livelihoods. On the one hand, A. dealbata was widely used for firewood (100% of households), tools (77%) and construction timber (73%), with limited use for traditional medicines and forage. The cumulative value of approximately ZAR 2870 (±US$224) per household per year (across all households) represents considerable cash saving to households, most of whom are quite poor by national and international measures. On the other hand, the increasing extent of A. dealbata (93% said it was increasing) exacerbates local household vulnerability though reported reductions in cultivated areas, crop yields and forage production, and allegedly higher risks of crime. This quandary is well encapsulated by the considerable majority of respondents (84%) not wanting higher extents and densities of A. dealbata, but an equally high majority not wanting its total removal from local landscapes. Most respondents disliked A. dealbata in fields, close to homesteads or along primary access routes, and were more tolerant of it away from such sites. Institutional and use dynamics have varied over several decades in response to the changing extent and densities of A. dealbata and the broader political and socio-economic contexts. These results indicate that greater efforts are required to understand perceptions and uses of IAS by the people who live with them, and to direct such understanding into more spatially and temporally contextualised response strategies where required. © 2018</t>
  </si>
  <si>
    <t>Acacia</t>
  </si>
  <si>
    <t>Cash saving; Change; Crime; Direct-use value; Fencing; Firewood; Grazing; Invasion</t>
  </si>
  <si>
    <t>Nyman M.</t>
  </si>
  <si>
    <t>Food, meaning-making and ontological uncertainty: Exploring ‘urban foraging’ and productive landscapes in London</t>
  </si>
  <si>
    <t>Geoforum</t>
  </si>
  <si>
    <t>While efforts have been made to reframe cities as food-producing landscapes, it remains important to attend to the contingent and relational matter of food, and the potentially ambiguous role that urban space itself may play in its figurative and material definitions. Urban food scholarship or practice that focuses uniquely on concerns of production and provision tends to overlook the blurry edges and ontological uncertainty of what food is, what is food and how matter becomes food. This paper partly draws on existing work connected to the relational materialism of food and its various modes of becoming, and re-examines this with reference to the practices of ‘urban food foraging’ in London, UK. It builds on mixed-method fieldwork in London and develops a series of vignettes concerning unattended and unintended plants in the city and their uncertain status as potential foodstuffs. The central argument is that the ontological status of ‘food’ cannot be found in its edibleness or bare matter but through the varying material, cultural, legal, environmental, scientific and spatial assemblages which give rise to it. ‘Urban foraging’ helps reveal this tension through the practices’ transgressive qualities and the disruptive influence of the proximity, density and diversity of urban space. In so doing, it presents the moment of picking or acquisition as an additional – but not definitive – moment of ‘meaning-making’ in the food system, serving to widen our focus too often fixated on specific moments in linear renderings of production, consumption and disposal. As a challenge to our otherwise shared understanding of food, it speaks to those seeking to reconfigure the position of cities in the food system (and food production within cities), those concerned with the greening of urban environments, and those seeking alternative modes of generating and distributing food. © 2018 The Author</t>
  </si>
  <si>
    <t>Food; Foraging; London; Nature; Relationality; Urban</t>
  </si>
  <si>
    <t>Riolo F.</t>
  </si>
  <si>
    <t>The social and environmental value of public urban food forests: The case study of the Picasso Food Forest in Parma, Italy</t>
  </si>
  <si>
    <t>The history of urban food forestry is very recent and early projects represent highly valuable operational case studies to obtain precious information on challenges, best practices and results. The Picasso Food Forest represents the earliest documented case study of urban community food forest in Italy. By hosting several perennial woody plants, it provides ecosystem services typical of a tree system including making biodiverse fresh edible fruits, vegetables and herbaceous plant easily accessible to adults and children reconnecting them to healthy eating habits, food growing and the special experience of foraging and harvesting food directly from the plant in a nature-like setting. It has contributed to develop a neighborhood community, place attachment and meaning among the citizens that participate to its implementation or that simply attend the area. Compared to more traditional community gardens, the food forest provides a deeper interaction with the natural world and related benefits. This is achieved by exposing people to a greater understanding of ecological processes that are at the base of the food forest design and functioning, and to a more complex physical structure and biodiversity, more similar to wilderness, stimulating sense of wonder, exploration, curiosity and observation. The Picasso Food Forest represents a hotspot of biodiversity providing a plant and wildlife nursery and shelter, and a genetic bank by including several heritage and local varieties. The setting of a case study that provides inspiration for new analogous projects in Italy and Europe is one of the main achievements. The Picasso Food Forest successfully challenges issues such as biodiversity loss, community segregation, food insecurity, climate breakdown, unsustainable consumption and production systems and it provides a model to rethink not only how cities should be designed but also how we, as a species, shall provide for our needs and live on this planet. © 2018 Elsevier GmbH</t>
  </si>
  <si>
    <t>Active citizenship; Community gardening; Community resilience; Edible landscape; Urban food production; Urban forestry</t>
  </si>
  <si>
    <t>Sanchez-Badini O., Innes J.L.</t>
  </si>
  <si>
    <t>Forests and trees: A public health perspective [La forêt et les arbres: une perspective de santé publique]</t>
  </si>
  <si>
    <t>Sante Publique</t>
  </si>
  <si>
    <t>Forests have historically supplied humans with timber, fuel, and forage. They have also provided goods and services associated with human physical, mental, social, and spiritual health. Given competing priorities for funding in healthcare, research on forests and health is important from a health economics perspective. Engagement with forests (including wilderness areas, managed production forests, and urban forests) for enhanced human health and wellbeing, and perhaps for illness prevention at a fraction of the cost of medical interventions, is a major opportunity for forest management in the 21st century. Despite this general recognition, there is a lack of information regarding public health policies and approaches that exist in relation to forests and trees. The available literature suggests that the majority in the field of public health view the natural environment with ambivalence. However, a paradigm shift is underway and there is an emerging field working with the positive impacts that trees and forests have on human health and wellbeing. While the value of forests has been noted by many health practitioners in Europe and Japan, health practitioners and the associated health industry in North America remain largely focused on treatment rather than preventative approaches. Largely as a result of advocacy from forestry and recreational organizations, this view is beginning to change, but the focus in the healthcare industry on treatment rather than prevention remains deeply entrenched. © S.F.S.P.. Tous droits réservés pour tous pays.Historiquement, les forêts ont été une source de bois de construction, de combustible et de fourrage pour les sociétés humaines. Elles leur ont également fourni des biens et services liés à la santé physique, mentale, sociale et spirituelle. Compte tenu des priorités concurrentes pour le financement des soins de santé, la recherche sur les forêts et la santé est importante dans une perspective d’économie de la santé. La fréquentation des forêts (y compris les zones sauvages, les forêts exploitées et les forêts urbaines) pour améliorer la santé et le bien-être de l’homme, et peut-être pour prévenir les maladies à une fraction du coût des interventions médicales, constitue un important débouché pour la gestion forestière au xxie siècle. Bien que ces bienfaits soient largement reconnus, on constate un manque d’information en ce qui concerne les politiques et les approches de santé publique en relation avec les forêts et les arbres. La littérature disponible suggère que la majorité des acteurs dans le domaine de la santé publique ont une perception ambivalente de l’environnement naturel. Cependant, un changement de paradigme est en cours, et un nouveau domaine de recherche s’intéresse aux impacts positifs des arbres et des forêts sur la santé et le bien-être humains. Alors qu’en Europe et au Japon, de nombreux praticiens de la santé soulignent les vertus de la forêt, les professionnels de la santé et l’industrie de la santé associée en Amérique du Nord restent largement axés sur le traitement plutôt que sur des approches préventives. Ce point de vue commence à changer – en grande partie grâce au plaidoyer de la foresterie et des organisations de loisirs – mais la priorité au traitement plutôt qu’à la prévention reste une attitude profondément ancrée dans l’industrie de la santé. © S.F.S.P.. Tous droits réservés pour tous pays.</t>
  </si>
  <si>
    <t>Forest; Forest bathing; Green space; Integrative medicine; Mental health; Nature therapy; Physical activity; Preventative medicine; Therapeutic landscapes</t>
  </si>
  <si>
    <t>Santika T., Wilson K.A., Meijaard E., Budiharta S., Law E.E., Sabri M., Struebig M., Ancrenaz M., Poh T.-M.</t>
  </si>
  <si>
    <t>Changing landscapes, livelihoods and village welfare in the context of oil palm development</t>
  </si>
  <si>
    <t>Land Use Policy</t>
  </si>
  <si>
    <t>The United Nations’ Sustainable Development Goals underscore the need for improved understanding of relationships between changes in landscapes, livelihoods, and social welfare, and how these relate to tackling poverty, inequality, and environmental degradation. Such assessments are especially relevant in the context of oil palm agricultural expansion, which has rapidly replaced traditional livelihoods and generates ongoing political debates around the world. Proponents of the oil palm industry have used economic objectives to justify expansion, while opponents have raised the negative socioecological impacts on communities. To assist the debate, we assessed the association between the change in land-uses and climate, the change in village primary livelihoods towards monocultural oil palm cultivation, and the change in village welfare after adopting oil palm across Kalimantan, Indonesian Borneo, between 2000 and 2014. We show that the change in village primary livelihoods towards monocultural oil palm cultivation during this period was associated with complex interrelations between the expansion of agricultural industries, and conducive climate and market conditions for supporting agricultural production. The shift to oil palm monoculture brought significant economic benefit to villages, but this was limited to those with past exposure to plantation management and the market economy, such as in polyculture plantation villages. For villages where the majority of communities practiced traditional subsistence-based livelihoods (farming, foraging and fishing), the economic benefit from a shift to oil palm lasted only a few years after transition, while the socioecological welfare deteriorated. Furthermore, the shift to oil palm monoculture jeopardized food security among these subsistence livelihood villages. Baseline economic and socioecological conditions of villages, therefore, critically determine the success of the oil palm sector in providing economic benefits over the long term. Our study urgently calls for considering oil palm development objectives not only in terms of regional economic gain, but also the future maintenance of socioecological welfare of village communities. © 2019</t>
  </si>
  <si>
    <t>Agriculture; Borneo; Impact evaluation; Kalimantan; Poverty; Rural livelihoods; UN Sustainable Development Goals</t>
  </si>
  <si>
    <t>Schunko C., Lechthaler S., Vogl C.R.</t>
  </si>
  <si>
    <t>Conceptualising the factors that influence the commercialisation of non-timber forest products: The case of wild plant gathering by organic herb farmers in South Tyrol (Italy)</t>
  </si>
  <si>
    <t>The gathering and commercialisation of non-timber forest products (NTFP) in Europe has repeatedly been praised for its potential to support rural development. However, political support mechanisms explicitly targeting NTFP remain underdeveloped. In this study, we aimed to contribute to the design of support mechanisms by understanding the factors that influence the commercialisation of wild plants by organic farmers. We first developed a conceptual framework based on fifteen factors and then applied the framework to a case study in South Tyrol (Alto Adige), Italy. Semi-structured interviews were conducted with all fourteen members of the Vereinigung Südtiroler Kräuteranbauer (Associazione Coltivatori Sudtirolesi Piante Officinali), who commercialised wild plant species, and the data were then analysed using qualitative content analysis. Agricultural intensification, pesticide drift, limited access to gathering sites suitable for organic certification, legal restrictions, lack of consumer awareness about the additional value of organic wild plant certification, and limited product diversity were perceived as limiting factors; management techniques in organic farming, organic certification, a trend for wild, regional and healthy foods, the availability of training, and favourable cultural values and attitudes towards wild plant gathering were perceived as supportive. This study offers a comprehensive understanding of the many diverse factors that may influence wild plant commercialisation in Europe and beyond and provides guidance on how political support mechanisms could unlock the much heralded potential of wild plant commercialisation for rural development. © 2019 by the authors.</t>
  </si>
  <si>
    <t>Ethnobotany; Foraging; Health foods; Medicinal and aromatic plants; Organic agriculture; Organic consumer; Policy; Traditional knowledge; Wild food; Wild herbs</t>
  </si>
  <si>
    <t>Silva L.F.C.R., Valle L.S., Nascimento A.R.C., Medeiros M.F.T.</t>
  </si>
  <si>
    <t>Cereus jamacaru DC. (cactaceae): From 17th century naturalists to modern day scientific and technological prospecting</t>
  </si>
  <si>
    <t>Mandacaru (Cereus jamacaru DC - Cactaceae) possesses peculiar physiological and morphological characteristics that allow it to withstand long periods of scarcity and to adapt to diff erent environments. Several uses have also been reported for the species from the 17th century to the present day. Given this history and the importance of the usage of mandacaru, the present investigation aimed to gather information about its uses from diff erent documentary sources, and to perform a comparative analysis between past and present uses. Historia Naturalis Brasiliae by Piso and Marcgrave (17th century) served as the primary source, while information on labels of exsicates in botanical collections, basic scientifi c literature, and applications for patent fi ling at INPI, EPO, USPTO, WIPO (until October 2017), served as secondary sources. According to established categories of use, both the primary source and secondary sources revealed that mandacaru has had several applications, among which use for food and medicinal purposes stand out. Other uses, such as ornamental, magical-religious, civil construction and rural fences, were also reported. Despite the numerous references of usage in the documentary sources, knowledge about the potential use of C. jamacaru is not widely spread nor well protected. © 2019, Sociedade Botanica do Brasil. All rights reserved.</t>
  </si>
  <si>
    <t>Cereus</t>
  </si>
  <si>
    <t>Cereus jamacaru; Forage use; Historical ethnobotany; Mandacaru; Medicinal potential; Patents; Seventeenth century</t>
  </si>
  <si>
    <t>Stark P.B., Miller D., Carlson T.J., de Vasquez K.R.</t>
  </si>
  <si>
    <t>Open-source food: Nutrition, toxicology, and availability of wild edible greens in the East Bay</t>
  </si>
  <si>
    <t>Significance Foraged leafy greens are consumed around the globe, including in urban areas, and may play a larger role when food is scarce or expensive. It is thus important to assess the safety and nutritional value of wild greens foraged in urban environments. Methods Field observations, soil tests, and nutritional and toxicology tests on plant tissue were conducted for three sites, each roughly 9 square blocks, in disadvantaged neighborhoods in the East San Francisco Bay Area in 2014–2015. The sites included mixed-use areas and areas with high vehicle traffic. Results Edible wild greens were abundant, even during record droughts. Soil at some survey sites had elevated concentrations of lead and cadmium, but tissue tests suggest that rinsed greens of the tested species are safe to eat. Daily consumption of standard servings comprise less than the EPA reference doses of lead, cadmium, and other heavy metals. Pesticides, glyphosate, and PCBs were below detection limits. The nutrient density of 6 abundant species compared favorably to that of the most nutritious domesticated leafy greens. Conclusions Wild edible greens harvested in industrial, mixed-use, and high-traffic urban areas in the San Francisco East Bay area are abundant and highly nutritious. Even grown in soils with elevated levels of heavy metals, tested species were safe to eat after rinsing in tap water. This does not mean that all edible greens growing in contaminated soil are safe to eat—tests on more species, in more locations, and over a broader range of soil chemistry are needed to determine what is generally safe and what is not. But it does suggest that wild greens could contribute to nutrition, food security, and sustainability in urban ecosystems. Current laws, regulations, and public-health guidance that forbid or discourage foraging on public lands, including urban areas, should be revisited. © 2019 Stark et al. This is an open access article distributed under the terms of the Creative Commons Attribution License, which permits unrestricted use, distribution, and reproduction in any medium, provided the original author and source are credited.</t>
  </si>
  <si>
    <t>Nutrition, Trophic chains</t>
  </si>
  <si>
    <t>Stenchly K., Feldt T., Weiss D., Andriamparany J.N., Buerkert A.</t>
  </si>
  <si>
    <t>The explanatory power of silent comics: An assessment in the context of knowledge transfer and agricultural extension to rural communities in southwestern Madagascar</t>
  </si>
  <si>
    <t>The distribution of silent comic illustrations can facilitate the communication and transfer of scientific recommendations about sustainable land management (SLM) to local communities in countries where many people are illiterate. However, since there are cross-cultural differences in “visual languages”, visualization styles need to be carefully selected as well as locals’ comprehension of the illustrated recommendation evaluated systematically. Three agricultural recommendations were chosen for comic-style illustrations, distributed to six communities in the Mahafaly region of southwestern Madagascar and evaluated using a three-step, interdependent approach. The silent comics illustrated (i) composting of manure and its application to improve soil fertility; (ii) cautious utilization of succulent silver thicket as supplementary forage; and (iii) sustainable harvesting practices of wild yam. Results revealed that general understandability strongly depended on the community that was surveyed and on the environmental subject that was illustrated. We found a strong relationship between the general understandability of comics and the divergence that exist in communities’ socio-economic structure. Education level was an important factor that explained a better understanding of respondents for the comic illustrating compost production, but not for comics that illustrated sustainable usage of silver thicket and wild yam harvest. Willingness to follow the recommended practice was impaired when respondents valued no change to the improved technique compared to the common one. Effects of respondents’ socio-economic characteristics on the implementation of the recommended practice could not be clarified within this study due to the small subset of data. Based on the evaluation of recurring comments made by respondents and interviewers, we conclude that comics can be a useful communication tool to increase locals’ awareness and comprehension for SLM practices. This, however, requires that drawing details used to facilitate farmers’ ability to adopt a point-of-view inside the comic story are used thoughtfully as they might interfere with the central message. © 2019 Stenchly et al. This is an open access article distributed under the terms of the Creative Commons Attribution License, which permits unrestricted use, distribution, and reproduction in any medium, provided the original author and source are credited.</t>
  </si>
  <si>
    <t>Stoner W.D., Nichols D.L.</t>
  </si>
  <si>
    <t>THE ALTICA PROJECT: REFRAMING the FORMATIVE BASIN of Mexico</t>
  </si>
  <si>
    <t>Ancient Mesoamerica</t>
  </si>
  <si>
    <t>The Altica Project that began in 2014 is an important step in addressing over two decades of limited problem-oriented research at Formative sites in the Basin of Mexico. Through this research, we demonstrate that Altica is the earliest known settled village in the Teotihuacan Valley and one of the only first-farming village sites in the Basin of Mexico that has not been engulfed by the urban sprawl of Mexico City. It represents the northward spread of settled village life in a time that people of the region were transitioning from a mobile foraging lifestyle to one more reliant on food production. Despite its small size and remote location, Altica was an important part of Early and Middle Formative exchange networks, as it imported multiple types of goods from distant places in Mesoamerica and may have played a role in the early trade of Otumba obsidian. This paper leads the Special Section by framing the research project and outlining its major goals. Survey and excavation results are introduced. Finally, we preface each of the presentations to situate them within the framework. Altica spans a transitional period in Mesoamerica that began around 1000 cal b.c. We establish Altica as a proxy to understand broader Mesoamerican processes at that time. © Cambridge University Press 2019.</t>
  </si>
  <si>
    <t>Svanberg I., Lindh H.</t>
  </si>
  <si>
    <t>Mushroom hunting and consumption in twenty-first century post-industrial Sweden</t>
  </si>
  <si>
    <t>Background: The pre-industrial diet of the Swedish peasantry did not include mushrooms. In the 1830s, some academic mycologists started information campaigns to teach people about edible mushrooms. This propaganda met with sturdy resistance from rural people. Even at the beginning of the last century, mushrooms were still only being occasionally eaten, and mostly by the gentry. During the twentieth century, the Swedish urban middle class accepted mushrooms as food and were closely followed by the working-class people. A few individuals became connoisseurs, but most people limited themselves to one or two taxa. The chanterelle, Cantharellus cibarius Fr., was (and still is) the most popular species. It was easy to recognize, and if it was a good mushroom season and the mushroomer was industrious, considerable amounts could be harvested and preserved or, from the late 1950s, put in the freezer. The aim of this study is to review the historical background of the changes in attitude towards edible mushrooms and to record today's thriving interest in mushrooming in Sweden. Methods: A questionnaire was sent in October and November 2017 to record contemporary interest in and consumption of mushrooms in Sweden. In total, 100 questionnaires were returned. The qualitative analysis includes data extracted from participant and non-participant observations, including observations on activities related to mushroom foraging posted on social media platforms, revealed through open-ended interviews and in written sources. With the help of historical sources, including earlier studies and ethnographical data collections, a diachronic analysis is given to describe the changes over time. Results and discussion: During the last 100 to 140 years, Sweden has changed from a mycophobic to a mycophilic society with a passionate interest in the utilization of wild mushrooms. In the late twentieth century, various social institutions connected with mushroom hunting evolved. Evening classes, study circles, clubs, exhibitions, consultants, and a wide array of handbooks promoted this interest. In the early twenty-first century, mushrooming has become widely accepted, especially among the middle class, but also among Swedes in general. The so-called hipster-generation, born in the 1990s, harvests mushrooms due to their interest in producing their own food. This group often uses social media to identify edible species. Most people who go mushrooming gather only a few species. There are, however, some dedicated individuals who have become hobby specialists and who know a wide diversity of taxa. A few study participants reported that they were afraid of not being able to distinguish between poisonous fungi species and edible ones and therefore refrain from picking any wild mushrooms at all. However, they still consume cultivated mushrooms, such as Agaricus bisporus (J.E. Lange) Imbach, bought in grocery stores or served in cafes and restaurants. Conclusion: Swedish society has changed rapidly during the last decades and so has the interest in mushrooming among its members. Throughout the second part of the twentieth century, the flow of information about mushrooms has continued through lecturers, courses, media, exhibitions, and even associations. Walking in forestland is also an important leisure activity for many urban Swedes, and in the early twenty-first century, mushrooming has also become a thriving pastime among people with an urban lifestyle. © 2019 The Author(s).</t>
  </si>
  <si>
    <t>Ethnomycology; Gathering activities; Leisure activities; Modern cuisine; Mushrooming; Urban ethnobiology; Wild food</t>
  </si>
  <si>
    <t>Toffolo M.B., Ritchie M., Sellers I., Morin J., Lyons N., Caldwell M., Albert R.M., Letham B., Berna F.</t>
  </si>
  <si>
    <t>Combustion features from short-lived intermittent occupation at a 1300-year-old Coast Salish rock shelter, British Columbia: The microstratigraphic data</t>
  </si>
  <si>
    <t>Short-lived occupation sites are the most common component of the archaeological record at the regional scale level, but are often underrepresented due to their low amount of cultural material and greater visibility of larger sites. Small ephemeral sites can however provide unique information regarding land and resource use, travel routes, harvesting practices, group size, food processing, ceremonial activities and chronology of occupation, especially in pre-urban societies. One of the most prominent proxies for short-lived occupation is combustion features, defined as accumulations of ash, burnt bones, heat-altered sediments and stone tools. These features provide insights into behavioral evolution, food consumption, settlement patterns and foraging strategies, and the preservation of the archaeological record. To obtain this information, a microscopic level of investigation is required in order to address the chemical and mineralogical characteristics of combustion features. We deployed such kind of microarchaeological approach to the study of combustion features at the DjRr-4 rock shelter along the Indian River, British Columbia, settled by Coast Salish peoples at least 1300 years ago. Using a combination of micromorphology of sediments, phytolith and diatom analysis, paleobotany, zooarchaeology, lithic analysis and radiocarbon dating, we were able to show that the shelter was used intermittently over short time spans as a base camp for hunting, likely as a station along a trail that connected the coast to interior regions. Our results are consistent with chronological data for the region and with the adoption of bow and arrow by Coast Salish peoples. © 2018 Elsevier Ltd</t>
  </si>
  <si>
    <t>British Columbia; Combustion; First Nations; Indian River; Micromorphology; Pyrotechnology; Rock shelter</t>
  </si>
  <si>
    <t>Amato-Lourenco L.F., Ranieri G.R., de Oliveira Souza V.C., Junior F.B., Saldiva P.H.N., Mauad T.</t>
  </si>
  <si>
    <t>Edible weeds: Are urban environments fit for foraging?</t>
  </si>
  <si>
    <t>Foraging wild-growing edible plants (WEPs) is a re-emerging practice with increasing popularity worldwide, including in urban areas. However, in cities, this practice raises questions about the safety of foraging these plants for human consumption, due to the potential exposure of plants to higher levels of pollutants. In this study, the concentration of 12 elements (Al, V, Cr, Mn, Co, Ni, Zn, As, Rb, Cd, Ba and Pb) in three different WEPs (Amaranthus spp., Plantago tomentosa and Taraxacum officinale) were determined according to different traffic categories in the municipality of São Paulo. Additionally, plants were sampled within the inner areas of three municipal parks in the same study region. Different gradients of elemental concentrations were obtained according to the traffic categories. Freeways presented higher concentrations of several elements than local roads or parks. For the WEPs collected along freeways and some plants along arterial roads, the concentrations of Pb exceeded safety levels for human consumption. Our data suggest that foraging in large urban centres should be performed preferentially in low-traffic areas. © 2019 Elsevier B.V.</t>
  </si>
  <si>
    <t>Biomonitoring; Edible weeds; Foraging; Traffic pollution; Urban environment; Wild edible plants</t>
  </si>
  <si>
    <t>Bachura O.P., Lobanova T.V., Vizgalov G.P., Martynovich N.V., Gimranov D.O.</t>
  </si>
  <si>
    <t>Economic activity of the Berezov posad population in the 17th–18th centuries (on the basis of osteological materials from excavation site No. 2) [ХОЗЯЙСТВЕННАЯ ДЕЯТЕЛЬНОСТЬ НАСЕЛЕНИЯ ПОСАДА ГОРОДА БЕРЕЗОВА В XVII–XVIII вв. (ПО ОСТЕОЛОГИЧЕСКИМ МАТЕРИАЛАМ ИЗ РАСКОПА 2)]</t>
  </si>
  <si>
    <t>Vestnik Archeologii, Antropologii i Etnografii</t>
  </si>
  <si>
    <t>Berezov is one of the first Russian towns in the north of Western Siberia (Khanty-Mansi Autonomous Area). This article is aimed at describing the household structure, the commercial activities of the population inhabiting the posad of the town on the basis of animal bone remains, as well as at determining the degree of integration of the Russian and native population in the region. The study was carried out using the osteological collection (approximately 12,000 items) obtained during the excavations on the site in 2008–2018. Having compared the materials belonging to different construction layers, we identified three chronological periods covering the time from the mid-17th (the moment this site was built) up to late 18th centuries. When describing bone remains, species composition, skeleton element, as well as the degree of fragmentation, were determined. The age structure of domestic animals was described. During the period under review, as the urban economy was developing, foraging activities decreased in the town of Berezov, whereas production increased. Cattle and reindeer played a dominant role in the diet of the posad population. Starting from the end of the 17th century and later in the 18th century, the raising of predominantly beef cattle was gradually giving place to the raising of dairy cattle. Simultaneously, the region was witnessing a rapid development of large-scale reindeer herding, with the involvement of the Russian population of northern towns in this process. Thus, the lack of domestic meat was compensated for by domestic reindeer meat. The population of the posad kept a small number of pigs, sheep, horses and hens. Dogs were used for hunting and transportation. Game hunting (especially wild geese, ducks and capercaillies), as well as fishing, played an important role in the economy of the population. The population fished mostly large species of fish (sturgeon, pike, nelma) and hunted for elks, hares, as well as fur-bearing animals. The analysis of archaeozoological materials, as well as archaeological data, revealed that mixed Russian and original population resided in the posad of Berezov in the 17th–18th centuries. The economy of the population was typical for Russian towns, exhibiting local natural characteristics and involving the use of all available commercial resources, as well as active cooperation with the original population of the region. © 2020 Tyumen Scientific Centre of Siberian Branch of the Russian Academy of Sciences. All rights reserved.</t>
  </si>
  <si>
    <t>Domestic animals; Hunting; Khanty-Mansy Autonomous Area; Russian and original population; The Late Middle Ages; The Western Siberia</t>
  </si>
  <si>
    <t>Chaves L.S., Alves R.R.N., Albuquerque U.P.</t>
  </si>
  <si>
    <t>Hunters' preferences and perceptions as hunting predictors in a semiarid ecosystem</t>
  </si>
  <si>
    <t>Game meat is a resource widely exploited by rural populations in various parts of the world. In recent decades, the growth in the number of people living near conserved areas has increased the demand for game meat. In this work, based on the Social-ecological Theory of Maximization, we seek to verify the influence of cost-benefit ratio, availability, and subjective preferences (flavor) in the selection of hunted species. We interviewed game-eating people in seven communities in the Brazilian semiarid region, recording information on hunting strategies, flavor preferences, and relative abundance of game fauna. We found that people hunt for the most available species regardless of the cost-benefit of this choice. Also, flavor preference can increase the odds of a species being hunted almost 100%. Our data show that hunters may prefer species that require less capture effort, even though they have energy-efficient alternatives. We found that flavor preference is proportionally the variable with the most significant effect on the chances of a species being hunted, suggesting that traditional optimal foraging models are too simple to cover the complexity involved in the selection of game species. © 2020 Elsevier B.V.</t>
  </si>
  <si>
    <t>Bushmeat; Cost-effectiveness; Maximization; Optimal foraging</t>
  </si>
  <si>
    <t>Fischer L.K., Kowarik I.</t>
  </si>
  <si>
    <t>Connecting people to biodiversity in cities of tomorrow: Is urban foraging a powerful tool?</t>
  </si>
  <si>
    <t>Ecological Indicators</t>
  </si>
  <si>
    <t>As global population becomes increasingly urban, opportunities for people to experience nature have decreased. Counteracting this trend is a key challenge for future urban development as interactions of urban people with biodiversity support human health and wellbeing, and may also result in positive attitudes towards biodiversity conservation. Collecting edible plants in urban surroundings, especially outside of gardens (“urban foraging”) is a traditional interaction with nature, based on knowledge about multiple uses of plants. Although some studies exist from different cities around the world, urban foraging has been revealed as a critically understudied phenomenon. We now analyze (i) the relevance of this human-nature interaction in Berlin, one of Europe's metropolises, (ii) how people's sociocultural background matters in attitudes of urban foragers vs. non-foragers towards this activity, and (iii) whether urban foraging may lead to conflicts with biodiversity conservation. Our survey revealed urban foraging as a relevant human-nature interaction with a high potential to grow: 33% of 535 respondents already collected edible plants outside of gardens and another 38% would be doing so given certain conditions, e.g. when contamination risks can be excluded. Many sociocultural groups (differing, e.g. on gender, age, childhood experience) shared attitudes towards foraging and existing barriers. Risks to biodiversity seem to be manageable as neither native species nor rare species were over-foraged in relation to species’ abundance in the local flora, with more abundant species being collected more frequently. We conclude that urban foraging can be a powerful tool for connecting urban people to nature without putting native biodiversity at risk. We make a claim for integrated approaches towards environmental policy, environmental education and greenspace management: these should aim on keeping potential health risks at a minimum, and should support urban foraging as a biodiversity-friendly and sustainable human-nature interaction in the cities of tomorrow. © 2020 Elsevier Ltd</t>
  </si>
  <si>
    <t>Biocultural diversity; Edible plants; Gathering activity; Informal green infrastructure; Provisioning ecosystem services; Urban biodiversity</t>
  </si>
  <si>
    <t>Gaither, CJ; Aragon, A; Madden, M; Alford, S; Wynn, A; Emery, M</t>
  </si>
  <si>
    <t>Black folks do forage : Examining wild food gathering in Southeast Atlanta Communities</t>
  </si>
  <si>
    <t>URBAN FORESTRY &amp; URBAN GREENING</t>
  </si>
  <si>
    <t>Concerns about food sovereignty in western nations have increased in recent years, as incidents of food-borne pathogens are highlighted in the popular press, and calls for locally-sourced food have increased. Wild food foraging has emerged as a response by some segments of the population under the twin rubrics of food sovereignty and food justice. However, virtually all studies looking at these activities focus outside of the U.S. South and contain little information on African American involvement. We investigate both perceptions and participation in urban foraging by African Americans in Atlanta's Browns Mill-Lakewood community and smaller sections of adjacent communities, with attention to the role of collective efficacy as a predictor of foraging and foraging as a precursor of collective efficacy. A modified proportionate, census guided, systematic random sampling method was used to administer a door-to-door, household survey in the study area to gather these data. Twenty percent of the nearly all African American sample indicated that they had foraged in their neighborhood in the past five years, but not being aware of wild food locations was the most-cited barrier to participating. Results from ordered, logistic regression models also indicated that women were significantly less likely than men to forage, other factors equal; and those who foraged were more likely to have higher collective efficacy scores. Recommendations are made for increasing awareness of wild food locations in southeast Atlanta communities. This involves partnering with a local foraging non-profit group, Concrete Jungle.</t>
  </si>
  <si>
    <t>African American communities; Food forest; Urban foraging; Wild foods</t>
  </si>
  <si>
    <t>Garekae H., Shackleton C.M.</t>
  </si>
  <si>
    <t>Urban foraging of wild plants in two medium-sized South African towns: People, perceptions and practices</t>
  </si>
  <si>
    <t>Urban ecosystems provide goods and services critical to livelihood sustenance, environmental protection and sustainability. However, the potential role of some urban ecosystem services such as the provisioning services, to promote liveable cities and livelihood resilience is seldom considered. This study reports on the prevalence and pattern of wild plant foraging and uses in the towns of Potchefstroom and Thabazimbi, South Africa, based on a random sample of 374 households. Descriptive and inferential statistics were used for analysing data. Foraging wild plants was integral to livelihoods and traditions and provided household energy, dietary diversity, health, and cultural affirmation, among others. About 68 % of the respondents reported foraging wild plants, albeit at varying degrees between and within towns. The prevalence of foraging differed significantly between and within towns, being higher in Thabazimbi and for residents on the outskirts of town. Although urban foraging transcends demographic and socio-economic backgrounds, the likelihood of foraging significantly differed in relation to childhood foraging background, perception towards the practice, location of residence in town and household affluence. Nevertheless, foraging was not limited to poorer households, as one-third of the more affluent households also foraged. Foraging occurred in both public and private green spaces, with public spaces being the most frequently visited. Motivations towards foraging were quite diverse and varied across space, context and over time. Overall, the high prevalence of foraging exhibited in this study and that from elsewhere should not be overlooked in urban landscape planning and development. © 2020 Elsevier GmbH</t>
  </si>
  <si>
    <t>Green infrastructure; Non-timber forest products; Perceptions; Urban foraging; Wealth; Wild plants</t>
  </si>
  <si>
    <t>Foraging wild food in Urban spaces: The contribution of wild foods to Urban dietary diversity in South Africa</t>
  </si>
  <si>
    <t>Globally, approximately one billion people benefit from contributions of wild foods to their food security and dietary diversity. Wild foods are known to be important in rural communities in terms of food and micronutrient provision, diversifying diets, reducing vulnerability to non-communicable diseases and overall health. However, the potential contribution of wild foods towards food security and dietary diversity in urban food systems has been largely overlooked. This study examined the contribution of wild foods to household dietarv diversity in two towns in South Africa, based on a survey of 137 households. Household diets were quite diverse, with half (51%) having consumed &gt; 8 food groups, 39% consumed 6 or 7 food groups, and only 10% recorded &lt; 5 food groups in the previous 48 h. Wild foods were prevalent across the sample, with 62% of the households consuming them to some degree. Wild vegetables and fruits were the most common wild foods, consumed by 96 and 79% of the households, respectively. Although wild foods had limited significance on overall dietary diversity, they exhibited substantial contributions within particular food groups. For example, the consumption of vegetables and oil and fats was most prevalent among households consuming wild foods than those who did not. The findings show that wild foods could contribute towards diversifying urban diets at a micro-level, within particular food groups consumed, such as vegetables and fruits. Hence, wild foods are important in ameliorating the monotonous diets of some households and in turn promoting dietary diversity. © 2020 by the authors.</t>
  </si>
  <si>
    <t>Dietary diversity; Food security; Perceptions; Urban foraging; Wild foods</t>
  </si>
  <si>
    <t>Hirahara S.</t>
  </si>
  <si>
    <t>Regeneration of underused natural resources by collaboration between urban and rural residents: A case study in Fujiwara district, Japan</t>
  </si>
  <si>
    <t>International Journal of the Commons</t>
  </si>
  <si>
    <t>Whereas the underuse of resources due to the tragedy of anticommons is well known, resource underuse due to demand loss has received little attention. In this paper, I examined the governance to regenerate underused natural resources by a case study on semi-natural grassland, called “Uenohara,” in Fujiwara District located in a Japanese mountain village. Uenohara served as local commons, providing roofs, fertilizer, forage, and food to local residents until the 1950s. However, changes in social conditions abolished its utility, and vegetation succession with a decline in biodiversity followed. Under these circumstances, Forest College Seisui comprising urban residents regenerated the traditional landscape of Uenohara through thatch cropping, controlled burning, and other activities in collaboration with local participants. The new governance, which regenerated underused resources, was characterized by (1) diversification and expansion of participants, (2) role sharing and organic structure, and (3) shifts in benefits. In addition, this study showed that three factors are important for solving underuse problems: (1) manage for use, (2) placeness of the object, and (3) succession of knowledge. In future, more case studies and creation of a theoretical framework are needed to achieve practical solutions. © 2020 The Author(s).</t>
  </si>
  <si>
    <t>Common pool resources (CPRs); Governance; Natural resource management; Satoyama; Semi-natural grassland; Underuse</t>
  </si>
  <si>
    <t>Keppeler F.W., Hallwass G., Santos F., da Silva L.H.T., Silvano R.A.M.</t>
  </si>
  <si>
    <t>What makes a good catch? Effects of variables from individual to regional scales on tropical small-scale fisheries</t>
  </si>
  <si>
    <t>Fisheries Research</t>
  </si>
  <si>
    <t>Small-scale fisheries are vital for millions of people worldwide, but hard to monitor and manage. We investigated the effects of variables related to different spatial scales and theoretical backgrounds, from protected areas (PA) to individual decision-making, on parameters of small-scale fisheries (catch, effort, and catch per unit of effort - CPUE) in the Tapajós and Negro rivers, Amazon. Although both individual- and large-scale variables affected fish landings, the former group was more important. Fish sales, group fishing, and the fishing technique used were the most important variables affecting all parameters. Number of activities performed and time traveled to fishing spot influenced effort and catch. Education level was negatively related with effort. At the large-scale, fishing effort and catch were higher outside PA. Distance to the urban center was positively related with CPUE. Large-scale predictors of fishing yields could help to define broader management goals, while variables at the individual-level may help to identify vulnerable groups to changes in fisheries and to adjust management to minimize conflicts, improving acceptance and compliance. © 2020 Elsevier B.V.</t>
  </si>
  <si>
    <t>fishing</t>
  </si>
  <si>
    <t>fishers behavior; local ecological knowledge; optimal foraging theory; protected areas; small-scale fisheries</t>
  </si>
  <si>
    <t>Kunwar R.M., Fadiman M., Thapa S., Acharya R.P., Cameron M., Bussmann R.W.</t>
  </si>
  <si>
    <t>Plant use values and phytosociological indicators: Implications for conservation in the Kailash Sacred Landscape, Nepal</t>
  </si>
  <si>
    <t>Human communities that inhabit rural, remote, rugged and biodiverse environments adopt diverse livelihood strategies such as utilizing different ethno-ecological environments. The present study explores how people use plant resources in the context of availability and accessibility of plants and habitats, and diversity of culture. We hypothesize that people are most likely to forage the most visible and accessible plants and habitats frequently. This relationship was tested in the Darchula and Baitadi districts of the Kailash Sacred Landscape Nepal, using data from phytosociological studies and community interviews. Total use values, medicinal use values and other use values of plants were used for analyses. Plant availability was assessed by using phytosociological indicators. The accessibility was tested by using the use values of plants with reference to the site-specific explanatory variables: forest/non-forest habitat, nearby/transition/distant area, hill/mountainous district, and Himalayan endemic/Pan-Himalayan/cosmopolitan distribution. A weak association between plant use values and plant availability and site accessibility was recorded. However, the plant use value was influenced by ecological (Shannon diversity, species richness) and cultural indicators (preference for specific products and recognition) and varied at the level of use category (medicinal and non-medicinal). Higher medicinal use values at Darchula district indicate that the knowledge of plant collection and use was more dependent on quality of products and directed harvesting and less influenced by availability of resources and accessibility of sites. Since plant apparency was not found to always be the most important indicator, social and cultural factors appear to be as the most influential indicators. © 2019 Elsevier Ltd</t>
  </si>
  <si>
    <t>Accessibility; Apparency; Cultural indicators; Ethnobotany; Himalayas; Medicinal plants</t>
  </si>
  <si>
    <t>Madimenos F.C., Liebert M.A., Cepon-Robins T.J., Urlacher S.S., Josh Snodgrass J., Sugiyama L.S., Stieglitz J.</t>
  </si>
  <si>
    <t>Disparities in bone density across contemporary Amazonian forager-horticulturalists: Cross-population comparison of the Tsimane and Shuar</t>
  </si>
  <si>
    <t>Objectives: This study investigates bone density across the life course among Bolivian Tsimane and Ecuadorian Shuar of Amazonia. Both groups are rural, high-fertility forager-horticulturalists, with high lifetime physical activity levels. We test whether Tsimane and Shuar bone density patterns are different from each other, and if both groups are characterized by lower osteoporosis risk compared to U.S. references. Methods: Anthropometric and calcaneal bone density data, obtained via quantitative ultrasonometry (QUS), were collected from 678 Tsimane and 235 Shuar (13–92 years old). Population and sex differences in QUS values (estimated bone mineral density, speed of sound, broadband ultrasound attenuation) by age group were assessed using Mann–Whitney U tests. Age-related change and age at peak QUS value were determined using polynomial regressions. One-way analyses of covariance assessed population-level differences in QUS values by age group adjusting for body mass index. Participants aged 50+ years at elevated osteoporosis risk were identified using a T score &lt; −1.8; binomial tests assessed risk compared to U.S. references. Results: Shuar males and females &lt;50 years old have QUS values 3–36% higher than Tsimane, with differences evident in adolescence. Among Tsimane and Shuar, 49 and 23% of participants aged 50+ years old, respectively, are at high risk for osteoporosis, compared to 34% of Americans; Shuar osteoporosis risk is comparable to Americans, while Tsimane risk is elevated. Conclusions: Disparate patterns in QUS values are documented for Tsimane and Shuar, with pronounced differences early in life. Potential explanations for differences include gene–environment interactions and/or degree of market integration, which influences diet, activity profiles, pathogen exposures, and other lifestyle covariates. As Tsimane osteoporosis risk is greater than in the United States, findings point to alternative risk factors for low bone density that are not readily discernible in industrialized populations. © 2019 Wiley Periodicals, Inc.</t>
  </si>
  <si>
    <t>bone mineral density; osteoporosis; quantitative ultrasonometry; Shuar; Tsimane</t>
  </si>
  <si>
    <t>Mann G., Cafer A., Kaiser K., Gordon K.</t>
  </si>
  <si>
    <t>Community resilience in a rural food system: documenting pathways to nutrition solutions</t>
  </si>
  <si>
    <t>Public Health</t>
  </si>
  <si>
    <t>Objective: To describe and determine the barriers and facilitators to food-related health behaviors of residents in a rural Mississippi Delta community. Study design: Descriptive study of qualitative interviews. Methods: A non-random sample of 34 low-income, food-insecure adults residing in a rural Mississippi Delta community were interviewed using fuzzy cognitive mapping, a mixed methods approach. Results: Participants strongly emphasized the time restraints they faced in both procuring and preparing foods, due to substantial travel time required to procure groceries. Participants also identified key facilitators to healthy eating behaviors, including seasonal produce stands, foraging, fishing, home provisioning, and access to the local food pantry. These barriers and facilitators are highly interconnected with other influential factors including poverty, lack of health care, unemployment, and faith-based support systems. Conclusions: While the connection between low food access and poor eating habits is well researched, this novel mixed-method approach details two important elements missing from the literature: (1) other factors often overlooked that mitigate or exacerbate this relationship and (2) the dynamic nature of the relationships between these factors, poor eating habits, and health. Additionally, this research examines these relationships in an underrepresented rural minority population where resources needed to mitigate poor health are often much more limited. Findings from this study are critical to health and food policy in Mississippi and more generally, rural communities. © 2020 The Royal Society for Public Health</t>
  </si>
  <si>
    <t>Community; Food environment; Fuzzy cognitive mapping; Mixed methods; Rural</t>
  </si>
  <si>
    <t>Mattalia G., Corvo P., Pieroni A.</t>
  </si>
  <si>
    <t>The virtues of being peripheral, recreational, and transnational: Local wild food and medicinal plant knowledge in selected remote municipalities of Calabria, Southern Italy</t>
  </si>
  <si>
    <t>Background: The Italian “Strategy for Inner Areas” includes a series of actions to avoid depopulation of rural areas by safeguarding the territory from hydrogeological instability and triggering development. Such strategy classified each municipality according to the distance to a centre defined as a town where certain services are provided. This article analyses the ethnobotanical knowledge in four villages distant from a centre. Moreover, it discusses the effect of a millennium-old sacred natural site (SNS), the Certosa of Serra San Bruno, on the local ethnobotanical knowledge. Methods: Sixty semi-structured interviews were conducted among elderly inhabitants of two peripheral and two ultra-peripheral Calabrian villages in 2017 and 2018. The interviews focused on the use of local wild and semi-wild plants currently gathered, for both culinary and medicinal purposes, and the modes of preparation and consumption. Results: Our study reveals that in Calabria ethnobotanical knowledge is better preserved when it can contribute to household food security in contexts of remoteness and extremely poor economic conditions or when relative well-being allows spending time foraging as a recreational activity. Moreover, we found peculiar ethnobotanical practices in Serra San Bruno which may have been introduced by the monastic community and mayhave contributed to the creation of a “glocal” ethnobotany by introducing knowledge from other European contexts. Conclusions: In conclusion, the “Strategy for Inner Areas” should target the rich ethnobotanical traditional knowledge still present in Calabria as it may represent a powerful tool for achieving sustainable development of peripheral and ultra-peripheral areas. © 2020, Ilia State University, Institute of Botany, Department of Ethnobotany. All rights reserved.</t>
  </si>
  <si>
    <t>Ethnobotany; Inner areas; Peripheral; Sacred natural sites; Traditional ecological knowledge</t>
  </si>
  <si>
    <t>Add</t>
  </si>
  <si>
    <t>Naah J.-B.S.N.</t>
  </si>
  <si>
    <t>Exploitation of ethnoecologically important wild trees by two ethnic groups in a community-based Hippopotamus Sanctuary in Northwestern Ghana</t>
  </si>
  <si>
    <t>Use of wild tree species by smallholder farmers for various purposes is crucially important for their daily livelihoods. However, the growing demand for these natural resources could lead to their overexploitation and environmental change. The aims of this ethnobotanical research in the Wechiau Community-based Hippopotamus Sanctuary (WCHS) were to i) document wild tree species, uses and analyze their cultural importance, ii) investigate socio-demographic variables of smallholder farmers influencing their traditional knowledge on wild tree species and uses, and iii) examine smallholder farmers ' perceptions about the establishment of the WCHS. To attain the above-stated aims, 135 smallholder farmers were interviewed in nine villages belonging to the Waala and Birfor ethnic groups. The primary data were subjected to rigorous statistical analysis (using Cognitive Salience index reflecting cultural importance, univariate and use value analysis). Given the results of this study, the WCHS is enriched with 43 ethnoecologically important wild tree species belonging to 22 families and 41 genera. This study showed that eight topmost wild tree species in descending order of cultural importance included Vitellaria paradoxa, Burkea Africana, Diospyrous mespiliformis, Bombax costatum, Parkia biglobosa, Pterocarpus erinaceus, Terminalia avicennioides and Acacia gourmaensis. It is also established in this paper that the family cultural importance for Fabaceae and Sapotaceae is predominantly high as reflected in the frequency and ranking of citations of wild tree species under these families by local informants. The 43 wild tree species cited by local informants were categorized into nine different uses including food (9 species), forage (30), firewood (40), medicine (6), construction (9), soil improvement (3), social use (2), gardening (5) and fiber/ropes (2). Among these use categories, firewood, forage, food and construction topped the list as the most culturally important to the smallholder farmers. It is also revealed that the traditional knowledge on varied wild tree species and their uses was significantly affected by age of smallholder farmers (ps &lt; 0.05), but not ethnicity and other factors. This study thus suggests the need for community-based conservation measures for sustainable management of natural resources for rural livelihood improvement in the tropics and sub-tropics. © 2019 Elsevier Ltd</t>
  </si>
  <si>
    <t>Community-based ecotourism; Cultural importance; Ethnobotanical interviews; Hippo sanctuary; Use value; Wild tree species</t>
  </si>
  <si>
    <t>Ragie F.H., Olivier D.W., Hunter L.M., Erasmus B.F.N., Vogel C., Collinson M., Twine W.</t>
  </si>
  <si>
    <t>A portfolio perspective of rural livelihoods in Bushbuckridge, South Africa</t>
  </si>
  <si>
    <t>South African Journal of Science</t>
  </si>
  <si>
    <t>Land-based income streams, which include the consumption and selling of crops, livestock and environmental products, are inherent in rural households’ livelihoods. However, the off-farm cash income stream – primarily composed of migrant labour remittances, social grants, and savings and loans – is increasing in importance in many regions. This case study of 590 households from Bushbuckridge, South Africa, analyses the economic value of each of these income streams at three points: what enters the household, what is used and what is sold. Two important findings emerge. First, dependence on off-farm cash incomes is far higher than previously suggested by case studies in the area and the benefits of employment accrue to those already better educated and wealthier. This suggests that shifts in off-farm opportunities will exacerbate already deep inequalities. Second, while environmental products and crops are important for direct use, they generate insignificant cash incomes from sales. This suggests a weakening of the direct links between the local ecosystem and this society, challenging traditional notions of African rurality being intrinsically land based. Significance: Off-farm incomes such as wage labour, remittances and social grants are almost the sole source of cash for households in the study area. Even when including non-monetary incomes such as harvested produce, foraged goods and livestock products, off-farm incomes still represent the overwhelmingly largest proportion of overall household income value. This highlights the fact that South African rural economies are not consistently or primarily land based, and indicates the necessity of rural development strategies that facilitate participation in local cash economies. Otherwise, such efforts will be unable to yield broad benefits and will, instead, simply enrich those who are already better off. © 2020. The Author(s). Published under a Creative Commons Attribution Licence.</t>
  </si>
  <si>
    <t>Ramirez-Garcia, AG; Montes-Renteria, R; Ramirez-Miranda, CA; Rodriguez-Sauceda, EN</t>
  </si>
  <si>
    <t>PLANTS WITH USE VALUE FOR THE YAQUI ETHNIC GROUP IN SONORA, MEXICO</t>
  </si>
  <si>
    <t>REVISTA RA XIMHAI</t>
  </si>
  <si>
    <t>The useful plant species play a decisive role of support and subsidy, in the livelihoods of the inhabitants of rural communities. In the case of the Yaqui ethnic group, the ethnobotanical heritage they have is an identity and referential element whose traits have been transmitted generationally, giving them internal cohesion through common signs, in addition to contributing to preserve the culinary, medicinal and ceremonial culture. The objective of this research is to identify native and introduced plants with use value in the Yaqui community of Vicam Town, Guaymas, Mexico. The research was carried out under a participatory action research approach and protocols used in ethnobotanical studies. Sixty semi-structured surveys with open-ended questions and some questions of one answer were applied. 42 plants with different uses are identified: fuel, medicinal, food, forage, construction, ceremonial or religious, ornamental and living fences. The plants that they recognize as useful are used in different ways, and depending on the species, it is the morphological part taken advantage of. It was found that according to the species the leaves, the flower, the fruit, the stem, the root and the seed are used. The foregoing exemplifies that the Yaqui ethnic group is able to take advantage of their ancestral knowledge for the use of the plants present in the region.</t>
  </si>
  <si>
    <t>ethnobotany; food safety; medicinal plants; semi-desert; ethnoagronomy</t>
  </si>
  <si>
    <t>Sardeshpande M., Shackleton C.</t>
  </si>
  <si>
    <t>Urban foraging: Land management policy, perspectives, and potential</t>
  </si>
  <si>
    <t>Gathering of uncultivated food from green spaces, also known as foraging, is observed in urban areas across the world, but the literature focuses predominantly on the global north. Our study examines the existing urban land management structure and its approach to urban foraging in the eastern coastal region of South Africa. Through interviews with municipal officials in nine cities, we identified different stakeholders and their roles in urban green space management. We then used network analysis to represent interactions and influence of these stakeholders, and environmental worldviews to determine organisational and perceptual barriers to and enablers of foraging in urban green spaces. The policy on urban green space management, as well as land managers themselves are amenable to the concept of foraging in public spaces. Lack of knowledge on wild indigenous species and sustainable offtake, ambiguous, coarse, or lacking policy, and normative views of pristine nature may hinder foraging. We recommend pathways for policy and stakeholder partnerships to incorporate sustainable foraging in their biodiversity conservation and land stewardship strategies. Copyright: © 2020 Sardeshpande, Shackleton. This is an open access article distributed under the terms of the Creative Commons Attribution License, which permits unrestricted use, distribution, and reproduction in any medium, provided the original author and source are credited.</t>
  </si>
  <si>
    <t>Stevenson, PC; Bidartondo, MI; Blackhall-Miles, R; Cavagnaro, TR; Cooper, A; Geslin, B; Koch, H; Lee, MA; Moat, J; O'Hanlon, R; Sjoman, H; Sofo, A; Stara, K; Suz, LM</t>
  </si>
  <si>
    <t>The state of the world's urban ecosystems: What can we learn from trees, fungi, and bees?</t>
  </si>
  <si>
    <t>PLANTS PEOPLE PLANET</t>
  </si>
  <si>
    <t>Social Impact Statement Positive interactions between people and nature inspire behaviours that are in harmony with biodiversity conservation and also afford physical and mental health benefits. Since most people live in towns and cities, urban greenspaces are key points of influence for conservation, but also provide diverse ecosystem services. City trees are a foundation for biodiversity in urban ecosystems, and their belowground interactions with mycorrhizal fungi and aboveground interactions with pollinators must be central to urban ecosystem planning. Messaging about biodiversity must be clearer to avoid unintended negative outcomes from conservation actions such as low diversity tree planting and unsustainable levels of urban beekeeping SummaryTrees are a foundation for biodiversity in urban ecosystems and therefore must be able to withstand global change and biological challenges over decades and even centuries to prevent urban ecosystems from deteriorating. Tree quality and diversity should be prioritized over simply numbers to optimize resilience to these challenges. Successful establishment and renewal of trees in cities must also consider belowground (e.g., mycorrhizas) and aboveground (e.g., pollinators) interactions to ensure urban ecosystem longevity, biodiversity conservation and continued provision of the full range of ecosystem services provided by trees. Positive interactions with nature inspire people to live more sustainable lifestyles that are consistent with stopping biodiversity loss and to participate in conservation actions such as tree-planting and supporting pollinators. Interacting with nature simultaneously provides mental and physical health benefits to people. Since most people live in cities, here we argue that urban ecosystems provide important opportunities for increasing engagement with nature and educating people about biodiversity conservation. While advocacy on biodiversity must communicate in language that is relevant to a diverse audience, over-simplified messaging, may result in unintended negative outcomes. For example, tree planting actions typically focus on numbers rather than diversity while the call to save bees has inspired unsustainable proliferation of urban beekeeping that may damage wild bee conservation through increased competition for limited forage in cities and disease spread. Ultimately multiple ecosystem services must be considered (and measured) to optimize their delivery in urban ecosystems and messaging to promote the value of nature in cities must be made widely available and more clearly defined.</t>
  </si>
  <si>
    <t>city trees; mycorrhizas; nature's contribution to people; regulating ecosystem services; urban beekeeping; urban ecosystems</t>
  </si>
  <si>
    <t>Sultana R., Birtchnell T., Gill N.</t>
  </si>
  <si>
    <t>Urban greening and mobility justice in Dhaka’s informal settlements</t>
  </si>
  <si>
    <t>Mobilities</t>
  </si>
  <si>
    <t>Urban greening in Dhaka, Bangladesh is fraught with injustice for slum dwellers. Access to the commons for the enactment of gardening, farming and foraging by the urban poor, many recent internal migrants from rural areas, is contested by wealthier citizens, developers and political elites. Through qualitative research with households within the informal settlement of Korail in Dhaka’s urban core, and a range of stakeholders in governmental and non-governmental organizations, this study critiques competing policy visions that involve urban greening and urban green infrastructure. Repurposing the conceptual lense of ‘mobility justice’ to analyse environmental and ecological issues in the global South, the findings highlight the importance of mobility concerns to just futures for urban planning. © 2020, © 2020 Informa UK Limited, trading as Taylor &amp; Francis Group.</t>
  </si>
  <si>
    <t>Bangladesh; policy; poverty; slums; sustainable development; urban green infrastructure</t>
  </si>
  <si>
    <t>Tracer D.P., Wyckoff S.L.</t>
  </si>
  <si>
    <t>Determinants of infant carrying behavior in rural Papua New Guinea</t>
  </si>
  <si>
    <t>Objectives: The determinants of variability in infant carrying within and across societies is an understudied area within parental investment research. Carrying has positive and negative consequences as it may protect the infant from predators and pathogens but is energetically costly for caregivers. Moreover, carrying may delay independent locomotor development and exposure to antigens necessary for immunological competence. The purpose of this study is to compare infants' ages and developmental milestone attainment as predictors of carrying behavior and to identify other determinants of carrying behavior among traditional forager-horticulturalists in Papua New Guinea. Methods: We analyze quantitative data collected among 107 infant-caregiver dyads during 354 hours of focal follows on infant carrying. Random effects logistic regression was used to model carrying behavior in these dyads. Results: Infants' chronological age and milestone achievement are equally reliable predictors of abatement of carrying and increased time on the ground. Further, the presence or absence of the mother and the location of the infant-caregiver pair are significantly associated with carrying behavior. Indices of mother's and infants' condition such as anthropometric measures were not predictive of carrying behaviors. Conclusions: Mothers vary the amount of carrying based on assessment of infant and local environmental conditions. Age and milestone attainment are equally predictive of time on the ground and therefore increased exposure to antigens, pathogens and other dangers. High levels of infant carrying function as offspring protection by increasing exposure to ground level pathogens gradually, thus allowing for the naïve immune system to develop immunocompetence incrementally. © 2020 Wiley Periodicals LLC.</t>
  </si>
  <si>
    <t>Widlok T.</t>
  </si>
  <si>
    <t>Sharing, presence and the built environment</t>
  </si>
  <si>
    <t>Built Environment</t>
  </si>
  <si>
    <t>Comparative ethnographic research suggests that the creation of co-presence is one of the main strategies for enabling sharing and for demanding a share. Conversely, avoiding or disabling co-presence is a key strategy for dealing with sharing demands. This contribution investigates how shaping the built environment is related to key features of sharing as a social practice. It is argued that sharing is characterized by a particular mutuality, temporality and sequentiality that distinguishes it from redistribution and reciprocal exchange and which, correspondingly, has specific implications for changes in the built environment. The emphasis will be on welldocumented cases from the ethnography of hunter-gatherers but reference is also made to phenomena relating to land-use in large-scale societies, including digital platforms of the so-called sharing economy. The article compares the spatial dimension of sharing with that of storage and mobility, two other major strategies that humans have developed for dealing with the transience of resources. © Alexandrine Press.</t>
  </si>
  <si>
    <t>Foragers; Mobility; Public footpaths; Sharing; Storage; Urban space</t>
  </si>
  <si>
    <t>Arrington A.</t>
  </si>
  <si>
    <t>Urban foraging of five non-native plants in NYC: Balancing ecosystem services and invasive species management</t>
  </si>
  <si>
    <t>The practice of collecting wild plants, fungi, and other materials occurs in urban and peri-urban communities around the world, across various socioeconomic, ethnic, and cultural groups, providing sustenance, medicine, materials, social cohesion, and an increased sense of connectedness with nature. Invasive plants, many of which were introduced and cultivated purposefully in the past, can be foraged to generate socioeconomic and cultural value for communities while simultaneously facilitating ecosystem services. I will profile several invasive plants common to New York City (NYC), purposefully introduced in the 18th-19th centuries, including Japanese honeysuckle (Lonicera japonica), garlic mustard (Alliaria petiolata), tree of heaven (Ailanthus altissima), Norway maple (Acer platanoides), and white mulberry (Morus alba), providing an overview of the plants’ cultivation history, socioeconomic value, and ecological threat. Partnerships between foraging communities and greenspace managers offer potential opportunities to support invasive species management in urban ecosystems. The goal of this article is to help shift the knowledge and management strategies around non-native plants in urban environments, so that their potential socioeconomic value and provisioning services received through urban foraging are accounted for in urban ecosystem management approaches. © 2020</t>
  </si>
  <si>
    <t>Ecosystem services; Invasive plants; Urban foraging; Urban forestry</t>
  </si>
  <si>
    <t>Bentall R.P., Lloyd A., Bennett K., McKay R., Mason L., Murphy J., McBride O., Hartman T.K., Gibson-Miller J., Levita L., Martinez A.P., Stocks T.V.A., Butter S., Vallières F., Hyland P., Karatzias T., Shevlin M.</t>
  </si>
  <si>
    <t>Pandemic buying: Testing a psychological model of over-purchasing and panic buying using data from the United Kingdom and the Republic of Ireland during the early phase of the COVID-19 pandemic</t>
  </si>
  <si>
    <t>The over-purchasing and hoarding of necessities is a common response to crises, especially in developed economies where there is normally an expectation of plentiful supply. This behaviour was observed internationally during the early stages of the Covid-19 pandemic. In the absence of actual scarcity, this behaviour can be described as ‘panic buying’ and can lead to temporary shortages. However, there have been few psychological studies of this phenomenon. Here we propose a psychological model of over-purchasing informed by animal foraging theory and make predictions about variables that predict over-purchasing by either exacerbating or mitigating the anticipation of future scarcity. These variables include additional scarcity cues (e.g. loss of income), distress (e.g. depression), psychological factors that draw attention to these cues (e.g. neuroticism) or to reassuring messages (eg. analytical reasoning) or which facilitate over-purchasing (e.g. income). We tested our model in parallel nationally representative internet surveys of the adult general population conducted in the United Kingdom (UK: N = 2025) and the Republic of Ireland (RoI: N = 1041) 52 and 31 days after the first confirmed cases of COVID-19 were detected in the UK and RoI, respectively. About three quarters of participants reported minimal over-purchasing. There was more over-purchasing in RoI vs UK and in urban vs rural areas. When over-purchasing occurred, in both countries it was observed across a wide range of product categories and was accounted for by a single latent factor. It was positively predicted by household income, the presence of children at home, psychological distress (depression, death anxiety), threat sensitivity (right wing authoritarianism) and mistrust of others (paranoia). Analytic reasoning ability had an inhibitory effect. Predictor variables accounted for 36% and 34% of the variance in over-purchasing in the UK and RoI respectively. With some caveats, the data supported our model and points to strategies to mitigate over-purchasing in future crises. © 2021 Bentall et al. This is an open access article distributed under the terms of the Creative Commons Attribution License, which permits unrestricted use, distribution, and reproduction in any medium, provided the original author and source are credited.</t>
  </si>
  <si>
    <t>Chainey S.P.</t>
  </si>
  <si>
    <t>A Comparison of Burglary Near Repeat Victimization Between Rural and Urban Areas Using a Target-Based Assessment of Criminal Opportunity</t>
  </si>
  <si>
    <t>International Criminal Justice Review</t>
  </si>
  <si>
    <t>Numerous studies have shown that near repeat victimization of burglaries can account for a substantial minority of burglaries in urban settings. Using a method based on the distribution of potential targets to determine the size of spatial bandwidths, the presence of burglary near repeats in rural areas was examined and compared to the level of near repeats in urban areas. A significant burglary near repeat pattern was observed in rural areas, but was restricted to the spatial and temporal bands that were closest to and most recently after a previous burglary. The proportion of all burglaries that were near repeats in this nearest spatial and temporal bands was greater than that observed in urban areas. The findings lead to extending how the boost account and offender foraging principles may apply in rural settings, and the identification of crime prevention opportunities that counter near repeats in rural areas. © 2021 Georgia State University.</t>
  </si>
  <si>
    <t>boost account; Near repeats; offender foraging; rural areas; target distribution</t>
  </si>
  <si>
    <t>Chlif N., Diouri M., Messaoudi N.E., Sbai A., Bentayeb A.</t>
  </si>
  <si>
    <t>Ethnobotanical and agronomical survey of Brocchia cinerea (Delile) Vis. plant used by people in the Figuig and Draa-Tafilalet regions, Morocco [Estudio etnobotánico y agronómico de la planta Brocchia cinerea (Delile) Vis. utilizada por personas en las regiones de Figuig y Draa-Tafilalet, Marruecos]</t>
  </si>
  <si>
    <t>Journal of Pharmacy and Pharmacognosy Research</t>
  </si>
  <si>
    <t>Context: As part of the development of the natural heritage of Morocco, an ethnobotanical and agronomic study was conducted in the regions of Figuig and Draa- Tafilalet. Aims: To collect detailed information about the usage of Brocchia cinerea plant in human therapy and its incorporation into the feed system of livestock. Methods: The survey was carried out over five months, using semi-structured and structured interviews. A total of 197 interviews with traditional health practitioners and educated villagers were conducted. Results: Interview results showed that Brocchia cinerea is used in indigenous pharmacopeia to alleviate common diseases symptoms of the digestive system (36%), nervous system (19%), respiratory system (17%), ear, nose and throat (ENT) disorders (8%), and rheumatism (7%). The aerial parts of this plant were the most commonly used (36%), and the most preferred method for the preparation of traditional drugs was a decoction (33%). The results obtained from the agronomical survey show that the milk yield and meat production in ruminants noticeably increase after consumption of this plant. Conclusions: The data collected may help prevent the loss of traditional knowledge on the use of plants characterizing the ecosystem of these study areas and may constitute preliminary information required for a future phytochemical study on the plants most frequently used. The agronomic survey carried out can help the range managers improve the forage quality by using Brocchia cinerea for the betterment of animal health and productivity. © 2021 Journal of Pharmacy &amp; Pharmacognosy Research</t>
  </si>
  <si>
    <t>Brocchia</t>
  </si>
  <si>
    <t>Asteraceae; Brocchia cinerea; Cotula cinerea; Medicinal plant; Phytotherapy; Traditional medicine</t>
  </si>
  <si>
    <t>Knowledge of Formal and Informal Regulations Affecting Wild Plant Foraging Practices in Urban Spaces in South Africa</t>
  </si>
  <si>
    <t>Although foraging wild plants is commonly perceived to be synonymous with rural areas, it is now increasingly recognized in urban areas. Notwithstanding, the regulations conditioning access to and rights to foraging in urban green spaces have seldom been examined. This study explored the formal and informal regulations governing access to and defining rights to forageable plant resources in the towns of Potchefstroom and Thabazimbi, South Africa. A random sample of 374 households was considered for the survey, complemented by in-depth interviews with 26 participants. Foraging occurred in a variety of public and private spaces, with the frequency of access differing with the type of space. The majority of the respondents were unaware of formal and informal regulations governing access to and use of urban landscapes. Recognizing foraging activities in urban landscapes is a fundamental step toward fostering active community involvement in the management and production of urban green spaces. © 2021 Taylor &amp; Francis Group, LLC.</t>
  </si>
  <si>
    <t>Access; food justice and sovereignty; green spaces; regulations; social justice; urban foraging</t>
  </si>
  <si>
    <t>Grivins M.</t>
  </si>
  <si>
    <t>Are All Foragers the Same? Towards a Classification of Foragers</t>
  </si>
  <si>
    <t>Sociologia Ruralis</t>
  </si>
  <si>
    <t>Some estimates suggest that almost a quarter of European households have members that forage, that is, pick wild products. Thus, foraging remains an important way for people to engage with their surrounding environment. Foraging has been associated both with the potential negative impacts it may have and with the potential positive effects it may bring. This article engages with the diversity of foragers and outlines the characteristics of their groups, consequently illustrating the potential and threats associated with various forager groups. It suggests that a targeted political engagement with these groups can help to address several pressing environmental, economic and social issues. The article employs two theoretical dimensions: motivation and knowledge to define two exclusive binary delimitating variables––the type of motivation and adapted knowledge frames. The variables are used to identify four subgroups of foragers: rooted foragers, lifestyle foragers, subsistence foragers and commercial foragers. The article relies on 30 in-depth interviews conducted in Latvia to illustrate the characteristics of these groups. © 2021 European Society for Rural Sociology</t>
  </si>
  <si>
    <t>environmental policies; foraging; knowledge; tradition; wild products</t>
  </si>
  <si>
    <t>Hare M., Peña del Valle Isla A.</t>
  </si>
  <si>
    <t>Urban foraging, resilience and food provisioning services provided by edible plants in interstitial urban spaces in Mexico City</t>
  </si>
  <si>
    <t>In the context of decreasing food security, and as part of the ‘100 Resilient Cities’ group, Mexico City (CDMX) has committed itself to achieving resilience through local food systems, green infrastructure and ecosystem services development. This paper reports on two surveys mapping the distribution of species of edible plants growing in publicly accessible interstitial spaces (e.g. central reservations and pavements) in subtropical, central CDMX. It also reports on an initial assessment of the feasibility of using such spaces for foraging. Rather than improving everyday food supplies, the maintenance of these spaces as areas for emergency foraging would ideally increase urban resilience in the face of extreme food supply shocks. The surveys used a direct species identification approach whilst walking ∼20 km of streets and identified thirty-six species of edible plants including not only fruits and herbs, but also vegetables. The results permitted the satisfactory assessment of three out of five feasibility conditions: (i) suitable growing conditions, (ii) provisioning capability and (iii) the existence of multiple plant dispersal pathways (including both natural processes and deliberate planting, as well as, more speculatively, unintentional human-mediated dispersal). Two other important feasibility conditions for foraging–(iv) usage and (v) a favourable planning environment–were not able to be judged based on the field data. CDMX promotes the planting of fruit trees in avenues, but this paper shows that local socio-ecological systems sustain a greater variety of edibles growing in a wider range of interstitial spaces. Ignoring this would represent a missed opportunity for urban resilience. © 2021 Informa UK Limited, trading as Taylor &amp; Francis Group.</t>
  </si>
  <si>
    <t>local food systems; SDG 11; socio-ecological system; Urban foraging; urban resilience</t>
  </si>
  <si>
    <t>Itchuaqiyaq C.U., Matheson B.</t>
  </si>
  <si>
    <t>Decolonial Dinners: Ethical Considerations of “Decolonial” Metaphors in TPC</t>
  </si>
  <si>
    <t>Technical Communication Quarterly</t>
  </si>
  <si>
    <t>The recent uptick in TPC scholarship related to decolonial methods, methodologies, and praxis warrants careful consideration about how this framework is used in TPC scholarship. Using a critique of decolonial scholars, the authors reconsider their use of “decolonial” to describe their experience with urban foraging as a practice that subverts modern Euro-Western foodways. This article uses experiential narrative as a way to theorize about technology as it relates to decolonial perspectives on bodies and nutrition. © 2021 Association of Teachers of Technical Writing.</t>
  </si>
  <si>
    <t>Decolonial methodologies; field narrative; nutrition; technology; urban foraging</t>
  </si>
  <si>
    <t>Kefelegn G.A., Desta B.</t>
  </si>
  <si>
    <t>Ximenia americana: Economic Importance, Medicinal Value, and Current Status in Ethiopia</t>
  </si>
  <si>
    <t>Scientific World Journal</t>
  </si>
  <si>
    <t>Ximenia americana is one of the most valuable wild edible plants in the world. In different countries, it is utilized as food, medicine, an essential oil source, and the industrial component to other products. In Ethiopia, it was one of the most known and very important plants for a long period of time. It was utilized as food, a medicinal plant, and animal feed. It was also one of the most economically important and culturally valuable plants. But nowadays, it is not adequately available in the country due to deforestation problem in the years. In addition, its economic importance, current status, and medicinal roles are not well documented and understood. As for research studies, it is concluded that unless a collective effort is taken, the existence of this plant is under severe threat and needs to have some measures. This review article is aimed at addressing the abovelined topics in detail and to pinpoint and explain the importance and status of Ximenia americana. © 2021 Getachew Amare Kefelegn and Bizuayehu Desta.</t>
  </si>
  <si>
    <t>Ximenia</t>
  </si>
  <si>
    <t>Knight J.K., Salali G.D., Sikka G., Derkx I., Keestra S.M., Chaudhary N.</t>
  </si>
  <si>
    <t>Quantifying patterns of alcohol consumption and its effects on health and wellbeing among BaYaka hunter-gatherers: A mixed-methods cross-sectional study</t>
  </si>
  <si>
    <t>Ethnographers frequently allude to alcoholism and related harms in Indigenous hunter-gatherer communities, but very few studies have quantified patterns of alcohol consumption or its health and social impacts. We present a case study of the Mbendjele BaYaka, a Congolese population undergoing socioeconomic transition. 83 adults answered questions about their frequency and quantity of alcohol consumption, underwent biometric measurements and reported whether they were currently experiencing a cough or diarrhoea; 56 participated in structured interviews about their experiences with alcohol. Based on WHO standards, we found 44.3% of the full sample, and 51.5% of drinkers (excluding abstainers), had a hazardous volume of alcohol consumption; and 35.1% of the full sample, and 40.9% of drinkers, engaged in heavy episodic drinking; consumption habits varied with sex and age. Total weekly consumption was a positive predictor of blood pressure and the likelihood of experiencing diarrhoea; associations with other biometric variables were not statistically significant. Interview responses indicated numerous other economic, mental and physical health harms of alcohol use, the prevalence of which demonstrate some variability between forest camps and permanent village settlements. These include high rates of drinking during pregnancy and breastfeeding (∼40%); frequent alcohol-induced violence; and considerable exchange of foraged foods and engagement in exploitative labour activities to acquire alcohol or repay associated debts. Our findings demonstrate the prevalence of hazardous alcohol consumption among transitioning hunter-gatherers is higher than other segments of the Congolese population and indicate negative impacts on health and wellbeing, highlighting an urgent need for targeted public health interventions. © 2021 Knight et al. This is an open access article distributed under the terms of the Creative Commons Attribution License, which permits unrestricted use, distribution, and reproduction in any medium, provided the original author and source are credited.</t>
  </si>
  <si>
    <t>McNamara R.A., Wertz A.E.</t>
  </si>
  <si>
    <t>Early Plant Learning in Fiji</t>
  </si>
  <si>
    <t>Recent work with infants suggests that plant foraging throughout evolutionary history has shaped the design of the human mind. Infants in Germany and the US avoid touching plants and engage in more social looking toward adults before touching them. This combination of behavioral avoidance and social looking strategies enables safe and rapid social learning about plant properties within the first two years of life. Here, we explore how growing up in a context that requires frequent interaction with plants shapes children’s responses with the participation of communities in rural Fiji. We conducted two interviews with adults and a behavioral study with children. The adult interviews map the plant learning landscape in these communities and provide context for the child study. The child study used a time-to-touch paradigm to examine whether 6- to 48-month-olds (N = 33) in participating communities exhibit avoidance behaviors and social looking patterns that are similar to, or different from, those of German and American infants. Our adult interview results confirmed that knowledge about daily and medicinal uses of plants is widely known throughout the communities, and children are given many opportunities to informally learn about plants. The results of the child behavioral study suggest that young Fijian children, like German and American infants, are reluctant to reach for novel artificial plants and are fastest to interact with familiar household items and shells. In contrast to German and American infants, Fijian children also quickly reached for familiar real plants and did not engage in differential social looking before touching them. These results suggest that cultural contexts flexibly shape the development of plant-relevant cognitive design. © 2021, The Author(s), under exclusive licence to Springer Science+Business Media, LLC part of Springer Nature.</t>
  </si>
  <si>
    <t>Behavioral avoidance; Cognitive development; Cognitive evolution; Culture and cognition; Infancy; Social learning</t>
  </si>
  <si>
    <t>Pathak A.K., Sukhavasi K., Marnetto D., Chaubey G., Pandey A.K.</t>
  </si>
  <si>
    <t>Human population genomics approach in food metabolism</t>
  </si>
  <si>
    <t>Future Foods: Global Trends, Opportunities, and Sustainability Challenges</t>
  </si>
  <si>
    <t>Changes in the environment and demography have been a defining factor throughout humans’ evolutionary history, reflected by noticeable changes in dietary habits. It can be seen in the shift from foraging-based eating and cooking to the domestication of animals and plants. Such environmental and dietary transitions led selective pressures are believed to have impacted human genome variation and associated traits. Genome variations caused by genetic adaptations to specific dietary components might have played a substantial role in diet-linked phenotypic differences among modern humans and their health conditions. Thus, a better-suited dietary behavior may help reduce the human health burden and shape the future of food. Advancing genome technologies have led to a tremendous expansion in the number of genome sequences from different modern and ancient human populations, that spread to broader geographical regions and adapted locally, leading to the era of population genomics. These developments have facilitated the path to detect and precisely map different locally adapted genetic variants, particular to the population of a region that was exposed to a specific environment and diet. These finely mapped genetic variants have varying impacts on food metabolism and can be used in the budding field of nutritional genomics to understand gene-diet-health interactions at the individual level, leading to the dietary choice based on individual health. This chapter briefly discusses how combination of population genetics and nutritional genomics can help in managing human health in the modern-day urban society. © 2022 Elsevier Inc. All rights reserved.</t>
  </si>
  <si>
    <t>Ancient DNA; Genetic adaptation; Nutrigenetics; Nutrigenomics; Population genetics; Precision nutrition</t>
  </si>
  <si>
    <t>Rhodes T., Harris M., Sanín F.G., Lancaster K.</t>
  </si>
  <si>
    <t>Ecologies of drug war and more-than-human health: The case of a chemical at war with a plant</t>
  </si>
  <si>
    <t>International Journal of Drug Policy</t>
  </si>
  <si>
    <t>Drawing on an ecological approach, we trace how the political-economy of drug wars are locally materialised in relation to health. We take the case of coca cultivation and eradication as our example. To make our analysis, we trace the different ways that the chemical glyphosate is materialised in a war with the coca plant in Colombia. Glyphosate has been used for decades in aerial fumigation campaigns to eradicate illicit coca cultivation. Our analysis traces the more-than-human effects of glyphosate in relation to health. This leads us to outline a more-than-human approach to harm reduction; a harm reduction which positions health as a matter of ecology, paying attention not only to the nonhuman actors affecting human health but also to the health of environments which are themselves always in-the-making. We envisage harm reduction as a collaboration in which humans ‘become-with’ their environments. © 2020</t>
  </si>
  <si>
    <t>Coca</t>
  </si>
  <si>
    <t>Coca; Colombia; Drug eradication; Ecologies; Glyphosate; Harm reduction</t>
  </si>
  <si>
    <t>Rowan C.J., Eskander M.A., Seabright E., Rodriguez D.E., Linares E.C., Gutierrez R.Q., Adrian J.C., Cummings D., Beheim B., Tolstrup K., Achrekar A., Kraft T., Michalik D.E., Miyamoto M.I., Allam A.H., Samuel Wann L., Narula J., Trumble B.C., Stieglitz J., Thompson R.C., Thomas G.S., Kaplan H.S., Gurven M.D.</t>
  </si>
  <si>
    <t>Very low prevalence and incidence of atrial fibrillation among bolivian forager-farmers</t>
  </si>
  <si>
    <t>Annals of Global Health</t>
  </si>
  <si>
    <t>Background: Atrial fibrillation is the most common arrhythmia in post-industrialized populations. Older age, hypertension, obesity, chronic inflammation, and diabetes are significant atrial fibrillation risk factors, suggesting that modern urban environments may promote atrial fibrillation. Objective: Here we assess atrial fibrillation prevalence and incidence among tropical horticulturalists of the Bolivian Amazon with high levels of physical activity, a lean diet, and minimal coronary atherosclerosis, but also high infectious disease burden and associated inflammation. Methods: Between 2005-2019, 1314 Tsimane aged 40-94 years (52% female) and 534 Moseten Amerindians aged 40-89 years (50% female) underwent resting 12-lead electrocardiograms to assess atrial fibrillation prevalence. For atrial fibrillation incidence assessment, 1059 (81% of original sample) Tsimane and 310 Moseten (58%) underwent additional ECGs (mean time to follow up 7.0, 1.8 years, respectively). Findings: Only one (male) of 1314 Tsimane (0.076%) and one (male) of 534 Moseten (0.187%) demonstrated atrial fibrillation at baseline. There was one new (female) Tsimane case in 7395 risk years for the 1059 participants with &gt;1 ECG (incidence rate = 0.14 per 1,000 risk years). No new cases were detected among Moseten, based on 542 risk years. Conclusion: Tsimane and Moseten show the lowest levels of atrial fibrillation ever reported, 1/20 to ~1/6 of rates in high-income countries. These findings provide additional evidence that a subsistence lifestyle with high levels of physical activity, and a diet low in processed carbohydrates and fat is cardioprotective, despite frequent infection-induced inflammation. Findings suggest that atrial fibrillation is a modifiable lifestyle disease rather than an inevitable feature of cardiovascular aging.© 2021 The Author(s). © 2021, Ubiquity Press. All rights reserved.</t>
  </si>
  <si>
    <t>Rutten P., Lees M.H., Klous S., Sloot P.M.A.</t>
  </si>
  <si>
    <t>Intermittent and persistent movement patterns of dance event visitors in large sporting venues</t>
  </si>
  <si>
    <t>Physica A: Statistical Mechanics and its Applications</t>
  </si>
  <si>
    <t>There has been a number of reports showing evidence that human movement behaviour follows patterns resembling Lévy walks. These studies focus on the foraging patterns of rural humans and human hunter-gatherers. Here, we investigate motion patterns of visitors of a large dance event in the Johan Cruijff ArenA football stadium in Amsterdam. We find intermittent, persistent motion patterns. Using a path segmentation algorithm, we measure displacements (step lengths), and movement durations. We explore an alternative approach in the analysis of the movement tracks to overcome the limitations set by the bounded, concentric space of the building. Displacement distributions resulting from our alternative model deviate from the exponential and are best fit by a stretched exponential distribution. To further investigate the motion, we look at the mean-square displacement and autocorrelation of the turning angles. Although we find no evidence of Lévy walks, individuals move with directional persistence and superdiffusively up to a scale set by the size of the stadium. © 2020</t>
  </si>
  <si>
    <t>Human mobility; Positioning methods; Stretched exponential distribution; Wi-Fi data</t>
  </si>
  <si>
    <t>Sardeshpande M., Hurley P.T., Mollee E., Garekae H., Dahlberg A.C., Emery M.R., Shackleton C.</t>
  </si>
  <si>
    <t>How People Foraging in Urban Greenspace Can Mobilize Social–Ecological Resilience During Covid-19 and Beyond</t>
  </si>
  <si>
    <t>Frontiers in Sustainable Cities</t>
  </si>
  <si>
    <t>Informal foraging for food and other natural materials in urban greenspaces is an activity undertaken by many across the world. For some, foraging is a necessary means of survival and livelihood, while for others, it provides cultural and recreational opportunities. In the socioeconomic crises induced by Covid-19, foraging can help communities, especially (but not exclusively) vulnerable people, cope with the impacts of lockdowns, and associated economic decline. In the long run, foraging can help improve social–ecological resilience in urban systems, particularly in response to climate, economic, and disease disruptions. First, we elaborate the ways in which urban foraging can provide immediate relief from the shocks to natural, human, social, physical, and financial capital. We then describe how over time, the livelihood, food, and income diversification brought about by foraging can contribute to preparedness for future uncertainties and gradual change. Cities are increasingly becoming home to the majority of humanity, and urban foraging can be one of the pathways that makes cities more liveable, for humans as well as other species we coexist with. Through the capitals framework, we explore the role foraging could play in addressing issues of biodiversity conservation, culture, and education, good governance and social justice, multifunctional greenspace, and sustainable nature-based livelihoods in urban areas. Copyright © 2021 Sardeshpande, Hurley, Mollee, Garekae, Dahlberg, Emery and Shackleton.</t>
  </si>
  <si>
    <t>adaptation; capital; climate change; pandemic; resilience; urban foraging; urban green infrastructure; urban greenspace</t>
  </si>
  <si>
    <t>Scarpa G., Berrang-Ford L., Twesigomwe S., Kakwangire P., Peters R., Zavaleta-Cortijo C., Patterson K., Namanya D.B., Lwasa S., Nowembabazi E., Kesande C., Harris-Fry H., Cade J.E.</t>
  </si>
  <si>
    <t>A community-based approach to integrating socio, cultural and environmental contexts in the development of a food database for indigenous and rural populations: The case of the batwa and bakiga in south-western Uganda</t>
  </si>
  <si>
    <t>Nutrients</t>
  </si>
  <si>
    <t>Comprehensive food lists and databases are a critical input for programs aiming to alleviate undernutrition. However, standard methods for developing them may produce databases that are irrelevant for marginalised groups where nutritional needs are highest. Our study provides a method for identifying critical contextual information required to build relevant food lists for Indigenous populations. For our study, we used mixed-methods study design with a community-based approach. Between July and October 2019, we interviewed 74 participants among Batwa and Bakiga communities in south-western Uganda. We conducted focus groups discussions (FGDs), individual dietary surveys and markets and shops assessment. Locally validated information on foods consumed among Indigenous populations can provide results that differ from foods listed in the national food composition tables; in fact, the construction of food lists is influenced by multiple factors such as food culture and meaning of food, environmental changes, dietary transition, and social context. Without using a community-based approach to understanding socio-environmental contexts, we would have missed 33 commonly consumed recipes and foods, and we would not have known the variety of ingredients’ quantity in each recipe, and traditional foraged foods. The food culture, food systems and nutrition of Indigenous and vulnerable communities are unique, and need to be considered when developing food lists. © 2021 by the authors. Licensee MDPI, Basel, Switzerland.</t>
  </si>
  <si>
    <t>Community-based research; Environmental changes; Food composition database; Food culture; Food list; Indigenous and rural populations; South-western Uganda</t>
  </si>
  <si>
    <t>Schossler D., Nabinger C., Ribeiro C., Boggiano P., Cadenazzi M., Restrepo-Osorio D.L.</t>
  </si>
  <si>
    <t>Applying a participatory methodology to evaluate ecosystem services in the Pampa biome: lessons learned from the Tessa methodology in Uruguay [Aplicación de metodología participativa para evaluación de servicios ecosistémicos en el bioma Pampa: lecciones aprendidas del método Tessa en Uruguay]</t>
  </si>
  <si>
    <t>Sustentabilidade em Debate</t>
  </si>
  <si>
    <t>Identifying and measuring ecosystem services involving local stakeholders has been characterised as a novel approach in the literature. This article describes the methodology used in the participatory workshops, the lessons learned, and the specific results of applying the Tessa method. The methodology was piloted with 56 researchers and technicians, more than 22 institutions, and 54 livestock producers involved with the grassland conservation initiative, Alianza del Pastizal. Identified change agents with the most significant impact include the absence of a rural workforce, the lack of family succession, and weeding and overgrazing of grasslands. The primary ecosystem services identified included the production of fodder, meat/wool, wildlife forage, way of life/culture, and medicinal plants. The methodology presented here is replicable, capable of expansion to more groups, contributes to a better understanding, by the producers, of their problems and points to the need for the development of public incentive policies. © 2021 Universidade de Brasilia. All rights reserved.</t>
  </si>
  <si>
    <t>Conservation; Extensive livestock farming; Incentive-based policies; Native grasslands; Sociocultural perceptions; Ways of life</t>
  </si>
  <si>
    <t>Schunko C., Wild A.-S., Brandner A.</t>
  </si>
  <si>
    <t>Exploring and limiting the ecological impacts of urban wild food foraging in Vienna, Austria</t>
  </si>
  <si>
    <t>Wild food foraging in urban areas can have considerable benefits, but concerns have been raised by public authorities about its potential negative ecological impacts. In this study, our aim was to explore experts’ perspectives on the foraging practices that prevent, limit, or cause negative ecological impacts in urban areas, and how different levels of local ecological knowledge among foragers translate into the (non-)adoption of preventive or limiting measures. We conducted twenty-one semi-structured expert interviews with urban foragers, environmental educators, managers of public urban green spaces, open space planners and representatives of research institutions and non-governmental institutions in Vienna, Austria, and analysed the data using qualitative content analysis. A range of preventive, limiting, and damaging practices were reported as taking place at the same time. The ecological impact of foraging practices related to the selection of plant species and foraging locations, the quantities foraged, the foraging techniques applied, foraging dates and the care taken when foraging. The experts suggested that two different types of impacts can be harmful: first, urban foragers can cause negative ecological impacts to plant populations if they are not familiar with the species being foraged or with foraging in public urban green spaces; second, urban foragers can harm the integrity of public urban green spaces in foraging hotspots in particular. The biospheric versus utilitarian mindsets of urban foragers and their nature relatedness were also associated with the ecological impacts. We argue that medium and long-term measures to limit damage to urban plant populations should include population studies of plant populations observed to be at risk, clear legal frameworks for wild plant foraging, and a revitalisation of the declining traditional transmission of local ecological knowledge combined with comprehensive and innovative educational measures. © 2021 The Author(s)</t>
  </si>
  <si>
    <t>Edible landscapes; Gathering; Nature connectedness; Pro-environmental behaviour; Urban non-timber forest products; Wild edibles</t>
  </si>
  <si>
    <t>Shortly A., Kepe T.</t>
  </si>
  <si>
    <t>Consuming the city: challenges and possibilities for foraging in Toronto’s parks</t>
  </si>
  <si>
    <t>Forests Trees and Livelihoods</t>
  </si>
  <si>
    <t>More often than not, foraging for wild products, such as berries, mushrooms, and weeds, is not currently permitted in many urban parks across North America. Nonetheless, foraging in urban green spaces is an ongoing and increasingly popular practice in many cities. Research has found that people forage in urban green spaces for reasons beyond supplementing their diet with wild foods, including cultivating a deeper connection with nature, maintaining cultural identities and practices, and participating in environmental stewardship. Acknowledging and legitimizing wild products in urban spaces has potential positive implications for fostering human-nature relationships in the city, and increasing equitable access and control over urban forest and green space resources. Drawing on a scan of foraging practices and edible landscaping projects and interviews with key informants in Toronto, Canada, this paper explores the opportunities and challenges of incorporating foraging practices into parks planning and management. The paper concludes that urban parkland managers should establish spaces for foraging, such as community orchards and food forests, in order to safely and sustainably accommodate foraging practices in public greenspaces alongside other uses. © 2020 Taylor &amp; Francis Group, LLC.</t>
  </si>
  <si>
    <t>Canada; green spaces; Human-nature relationships; livelihoods; Toronto; urban foraging; urban parks</t>
  </si>
  <si>
    <t>Somesh D., Rao R., Murali R., Nagendra H.</t>
  </si>
  <si>
    <t>Patterns of urban foraging in Bengaluru city</t>
  </si>
  <si>
    <t>Urban foraging is widely prevalent globally, and can provide foragers benefits like additional income and nutritional supplements. However, urban foraging is largely understudied and we have little information on types of species foraged, patterns of foraging, socio-economic profile of foragers, and impact of urbanization on foraging. In this study, we aimed to identify patterns of urban foraging in one of the fastest growing cities in the world, Bengaluru in India. Our specific objectives were to identify a) the foragers b) species foraged and foraging sites c) impact of urbanization on foraging and d) the barriers to foraging. We collected our information through semi-structured interviews with residents from four sites selected across a gradient of urbanization. Sixteen per cent of the respondents reported that they foraged, most of who were women (97 %) belonging to socially (90 %) and economically (81 %) disadvantaged groups. Seventy-six species were foraged across the four sites for food (76 %), medicine (26 %), and cultural practices (18 %). Foraging occurred in unused land (32 %), parks (32 %), farmlands (12 %), native villages (12 %), nearby woodlands (9%) and home gardens (3%). We found significant differences in foragers along a gradient of urbanization (chi square = 34.56, p = 1.5 × 10−7, df = 3) with most foragers at the least urbanized site (40 % of the respondents) and least foragers at the most urbanized site (2% of the respondents). Lack of knowledge of foraged species (66 %) and lack of access (55 %) were the biggest barriers to foraging. Our study demonstrates that foraging occurs in a metropolis like Bengaluru with foragers generally belonging to lower socio-economic backgrounds, who are most vulnerable to changes due to urbanization. Redesigning urban environments to create green spaces for forgeable species to flourish, that are made accessible to marginalized communities, is essential for their nutritional and cultural well-being. © 2020 Elsevier GmbH</t>
  </si>
  <si>
    <t>Foragers; Foraging barriers; Global South; Species foraged; Urbanization</t>
  </si>
  <si>
    <t>Starke A.P., O’Connor T.G., Everson C.S.</t>
  </si>
  <si>
    <t>Topo-edaphic environment and forestry plantation disturbance affect the distribution of grassland forage and non-forage resources, Maputaland, South Africa</t>
  </si>
  <si>
    <t>African Journal of Range and Forage Science</t>
  </si>
  <si>
    <t>Grasslands are integral to rural livelihoods in southern Africa, because they provide hydrological regulation services and a variety of plant resources, including livestock fodder, medicines, and food products. To ensure ongoing provision of these resources in rapidly developing rural landscapes, an understanding of the relationships between grassland species composition and ecosystem services is required. This study examines the provision of grassland forage and non-forage resources across five grassland types in relation to environmental determinants of site topography, soil conditions, and plantation-forestry disturbance. Grasslands characteristic of low-lying and fertile landscape positions were dominated by nutritious lawn grasses and therefore tended to complement rangeland practices, whereas grasslands associated with elevated areas or infertile conditions were diverse in species composition and consequently provided the majority of plant medicines, spiritual resources, fruit-beverage resources, oils, and craft materials. Secondary grassland, resulting from forestry plantation abandonment, had moderate forage potential and limited non-forage resources. Our results provide a simple framework for approaching grassland resource classification, grassland conservation and land use management on the Maputaland coastal plain. © 2021 NISC (Pty) Ltd.</t>
  </si>
  <si>
    <t>Grass</t>
  </si>
  <si>
    <t>grassland ecosystem services; hygrophilous grassland; non-forage grassland resources; secondary grassland</t>
  </si>
  <si>
    <t>Urlacher S.S., Snodgrass J.J., Dugas L.R., Madimenos F.C., Sugiyama L.S., Liebert M.A., Joyce C.J., Terán E., Pontzer H.</t>
  </si>
  <si>
    <t>Childhood Daily Energy Expenditure Does Not Decrease with Market Integration and Is Not Related to Adiposity in Amazonia</t>
  </si>
  <si>
    <t>Journal of Nutrition</t>
  </si>
  <si>
    <t>Background: Childhood overweight and obesity (OW/OB) is increasingly centered in low- and middle-income countries (LMICs) as rural populations experience market integration and lifeway change. Most explanatory studies have relied on imprecise estimates of children's energy expenditure, restricting understanding of the relative effects of changes in diet and energy expenditure on the development of OW/OB in transitioning contexts. Objectives: This study used gold-standard measurements of children's energy expenditure to investigate the changes that underlie OW/OB and the nutrition/epidemiologic transition. Methods: Cross-sectional data were collected from "rural"(n = 43) Shuar forager-horticulturalist children and their "peri-urban"(n = 34) Shuar counterparts (age 4-12 y) in Amazonian Ecuador. Doubly labeled water measurements of total energy expenditure (TEE; kcal/d), respirometry measurements of resting energy expenditure (REE; kcal/d), and measures of diet, physical activity, immune activity, and market integration were analyzed primarily using regression models. Results: Peri-urban children had higher body fat percentage (+8.1%, P &lt; 0.001), greater consumption of market-acquired foods (multiple P &lt; 0.001), lower concentrations of immune activity biomarkers (multiple P &lt; 0.05), and lower REE (-108 kcal/d, P = 0.002) than rural children. Despite these differences, peri-urban children's TEE was indistinguishable from that of rural children (P = 0.499). Moreover, although sample-wide IgG concentrations and household incomes predicted REE (both P &lt; 0.05), no examined household, immune activity, or physical activity measures were related to children's overall TEE (all P &gt; 0.09). Diet and energy expenditure associations with adiposity demonstrate that only reported consumption of market-acquired "protein"and "carbohydrate"foods predicted children's body fat levels (multiple P &lt; 0.05). Conclusions: Despite underlying patterns in REE, Shuar children's TEE is not reliably related to market integration and - unlike dietary measures - does not predict adiposity. These findings suggest a leading role of changing dietary intake in transitions to OW/OB in LMICs. © 2021 The Author(s) 2021. Published by Oxford University Press on behalf of the American Society for Nutrition.</t>
  </si>
  <si>
    <t>doubly labeled water; economic development; Ecuador; nutrition transition; obesity</t>
  </si>
  <si>
    <t>Veen E.J., Dagevos H., Jansma J.E.</t>
  </si>
  <si>
    <t>Pragmatic Prosumption: Searching for Food Prosumers in the Netherlands</t>
  </si>
  <si>
    <t>This paper explores the concept of prosumption in the world of food. Prosumption is a combination of production and consumption: food prosumers are people who actively produce food for self-consumption. Besides reflecting on sociological conceptualisations of prosumption, this exploratory study uses an online survey (N = 835) and semi-structured interviews (N = 12) to examine prosumption empirically. Respondents, living in Almere, the Netherlands, have mostly personal and pragmatic reasons, such as the enjoyment of gardening and the pleasure of producing food, to engage in some form of prosumption. Respondents are hardly motivated by profound concerns about sustainability or a wish to create a ‘radical’ alternative food system. We argue, therefore, that a more pragmatic approach to the concept of prosumption in the field of food is more appropriate than sociological interpretations linking prosumption to such grand themes as power, capitalism and activism. © 2020 The Authors. Sociologia Ruralis published by John Wiley &amp; Sons Ltd on behalf of European Society for Rural Sociology</t>
  </si>
  <si>
    <t>allotment gardening; alternative food systems; backyard gardening; community gardening; self-consumption; sustainability; urban foraging</t>
  </si>
  <si>
    <t>Wood B.M., Millar R.S., Wright N., Baumgartner J., Holmquist H., Kiffner C.</t>
  </si>
  <si>
    <t>Hunter-Gatherers in context: Mammal community composition in a northern Tanzania landscape used by Hadza foragers and Datoga pastoralists</t>
  </si>
  <si>
    <t>In many regions of sub Saharan Africa large mammals occur in human-dominated areas, yet their community composition and abundance have rarely been described in areas occupied by traditional hunter-gatherers and pastoralists. Surveys of mammal populations in such areas provide important measures of biodiversity and provide ecological context for understanding hunting practices. Using a sampling grid centered on a Hadza hunter-gatherer camp and covering 36 km2 of semi-arid savannah in northern Tanzania, we assessed mammals using camera traps (n = 19 stations) for c. 5 months (2,182 trap nights). In the study area (Tli'ika in the Hadza language), we recorded 36 wild mammal species. Rarefaction curves suggest that sampling effort was sufficient to capture mammal species richness, yet some species known to occur at low densities in the wider area (e.g. African lions, wildebeest) were not detected. Relative abundance indices of wildlife species varied by c. three orders of magnitude, from a mean of 0.04 (African wild dog) to 20.34 capture events per 100 trap-nights (Kirk's dik dik). To contextualize the relative abundance of wildlife in the study area, we compared our study's data to comparable camera trap data collected in a fully protected area of northern Tanzania with similar rainfall (Lake Manyara National Park). Raw data and negative binomial regression analyses show that wild herbivores and wild carnivores were generally detected in the national park at higher rates than in the Hadza-occupied region. Livestock were notably absent from the national park, but were detected at high levels in Tli'ika, and cattle was the second most frequently detected species in the Hadzaused area. We discuss how these data inform current conservation efforts, studies of Hadza hunting, and models of hunter-gatherer foraging ecology and diet. © 2021 Wood et al. This is an open access article distributed under the terms of the Creative Commons Attribution License, which permits unrestricted use, distribution, and reproduction in any medium, provided the original author and source are credited.</t>
  </si>
  <si>
    <t>Ahmed S., Warne T., Stewart A., Byker Shanks C., Dupuis V.</t>
  </si>
  <si>
    <t>Role of Wild Food Environments for Cultural Identity, Food Security, and Dietary Quality in a Rural American State</t>
  </si>
  <si>
    <t>Frontiers in Sustainable Food Systems</t>
  </si>
  <si>
    <t>Wild foods are primary components of traditional and Indigenous food systems that are valued for food security while being vulnerable to global change. This case study examines practices, experiences, and perceptions associated with wild food environments through a household survey in the rural American state of Montana. Findings highlight that wild food environments contribute to cultural identity, sense of place, food security, and dietary quality of surveyed households while being vulnerable to loss of traditional ecological knowledge as well as climate and land-use change. Of the 182 informants, 80% hunt, 83% fish, and 68% forage wild botanicals. More than half of the informants agreed that wild food procurement is part of their cultural identity (66%). Collectively, informants procure more than 172 wild food species with the most prevalent being deer, waterfowl, elk, trout, bass, a range of berries, mushrooms, and botanicals used medicinally. Participants have a multidimensional value system where wild food procurement is valued for diets, recreation, family time, spirituality, and connection to the environment. The majority of participants agreed that the consumption of wild foods contributes to the nutritional quality (87%) and diversity (82%) of their diets while lowering food costs (59%). At least half of the informants reported observing changes in climate patterns over the past decade including increased temperature (50%) and more extreme and variable weather patterns (38%) that they perceive are impacting wild food environments including shifts in wild game, fish, and edible plant populations. Based on findings, we support that wild food environments and associated bio-cultural resources are a critical place to understand, conserve, and promote for nutrition. We thus advance the concept of “conservation for nutrition”. Community engagement, education, and policy plans are called for to promote wild food environments toward supporting sustainable diets and planetary health. Copyright © 2022 Ahmed, Warne, Stewart, Byker Shanks and Dupuis.</t>
  </si>
  <si>
    <t>climate change; dietary quality; food environments; food security; wild foods</t>
  </si>
  <si>
    <t>Borelli T., Güzelsoy N.A., Hunter D., Tan A., Karabak S., Uçurum H.Ö., Çavuş F., Ay S.T., Adanacıoğlu N., Özbek K., Özen B., Tokat E., Taşçı R.</t>
  </si>
  <si>
    <t>Assessment of the Nutritional Value of Selected Wild Food Plants in Türkiye and Their Promotion for Improved Nutrition</t>
  </si>
  <si>
    <t>Türkiye represents one of the world’s biodiversity hotspots, containing over 11,000 species of plants, with an estimated 10% being edible. Wild food plants, especially in rural areas, are collected and eaten or sold in local markets, complementing people’s diets, and represent a source of additional income for foraging households. Yet, the use of wild food plants is declining, with both their dietary and cultural values being undermined. Wild food plants can be used as a healthy dietary alternative to imported and ultra-processed foods, particularly as the Turkish population increasingly suffers from diet-related diseases. Using a unique and innovative approach to mainstream biodiversity for food and nutrition, wild food plants from five different regions of Türkiye were analyzed to determine their nutrient composition, and to evaluate their contribution not only to diets and nutrition, but to promoting a more sustainable food system. Examples are presented of how the approach was put into practice and how action was taken to (i) strengthen the evidence of the nutritional value of wild food plants; (ii) use this knowledge to shape new policies and identify emerging markets for food biodiversity; and, (iii) improve awareness of consumers, using capacity building and farmer training, gastronomy, and cultural events. © 2022 by the authors.</t>
  </si>
  <si>
    <t>awareness raising; biodiversity for food and nutrition; biodiversity mainstreaming; cross-sectoral policies; Türkiye; value chain development; wild food plants</t>
  </si>
  <si>
    <t>Brandner A., Schunko C.</t>
  </si>
  <si>
    <t>Urban wild food foraging locations: Understanding selection criteria to inform green space planning and management</t>
  </si>
  <si>
    <t>Urban wild food foraging is increasingly attracting attention as an activity in urban green spaces that encourages urban residents’ interaction with their natural environment. However, little is known about the criteria influencing urban foragers’ selection of foraging locations that could inform urban green space management and planning to encourage urban foraging. To elicit these criteria, we conducted 21 semi-structured expert interviews with urban foraging stakeholders in Vienna, Austria, and analysed the data using qualitative content analysis. The respondents suggested 11 criteria that influence the selection of foraging locations. These are related to spatial factors, management of public urban green spaces and the green space activities of other visitors. However, the respondents reported that urban foragers do not uniformly follow these different criteria, but subjectively assess and apply them depending on the specific locations and the plant materials and mushroom species being targeted. For some foragers, even intensively managed public urban green spaces can offer certain advantages. Thus, urban residents forage in public urban green spaces that have diverse properties and management strategies. We suggest that urban foraging is best supported by biodiversity- and wilderness-friendly green space management that supports access to foraging locations, clear foraging regulations and codes of conduct, and comprehensive information about contamination for urban residents. Implementation of these suggestions would not only benefit urban foraging, but also enhance urban biodiversity and guarantee the multifunctional benefits of public urban green spaces for urban residents and urban nature. © 2022 The Authors</t>
  </si>
  <si>
    <t>Biodiversity conversation; Edible city; Edible landscape; Urban food forestry; Urban non-timber forest product; Wild-plant gathering</t>
  </si>
  <si>
    <t>Chu Y., Lin C., Cheng Z., Zhao X., Fan Y., Luo B., Long C.</t>
  </si>
  <si>
    <t>A Biocultural Study on Gaoligongshan Pig (Sus scrofa domesticus), an Important Hog Landrace, in Nujiang Prefecture of China</t>
  </si>
  <si>
    <t>Biology</t>
  </si>
  <si>
    <t>Over 80% proteins consumed by the local people in Nujiang Prefecture of Southwest China, a remote and mountainous area in the Eastern Himalayas, are from pork, or Gaoligongshan pig (a landrace of Sus scrofa domestica Brisson). Previous research on the Gaoligongshan pig has focused on nutritional composition, production performance, and genetic resource characteristics, but neglected the reasons behind the local people’s practice. From 2019 to 2022, we have used ethnobiological research methods to comprehensively document the traditional rearing and management patterns and the traditional culture associated with Gaoligongshan pigs. The results show that Gaoligongshan pigs graze in mixed herds with cattle and sheep during the day and prefer to eat 23 wild plant species, in which 17 species have medicinal values. At night, the pigs are artificially fed and rest in the pigsty. The local Bai and Lisu people have developed a creative food culture, rituals, and festivals culture associated with Gaoligongshan pigs. Overall, the biocultural diversity of Gaoligongshan pig contributes to the in situ conservation of genetic diversity of this important hog landrace, and supports rural development in this remote area. © 2022 by the authors.</t>
  </si>
  <si>
    <t>Pig</t>
  </si>
  <si>
    <t>biocultural diversity; forage plants; Gaoligongshan pig; traditional knowledge</t>
  </si>
  <si>
    <t>Clouse C.</t>
  </si>
  <si>
    <t>The resurgence of urban foraging under COVID-19</t>
  </si>
  <si>
    <t>Landscape Research</t>
  </si>
  <si>
    <t>The COVID-19 pandemic exposed cracks in American food security, as global supply chains seised, movement within cities and regions halted, and restaurant access diminished. During this time, new interest in local food provisioning surfaced in the US, highlighting the value of productive agriculture within urban landscapes. In many areas, this urban food provisioning expanded to include foraging, the practice of acquiring food products from edible landscapes for free. This paper charts the resurgence of urban foraging during the pandemic, frames this activity within theory on do-it-yourself (DIY) urbanism and the right to the city, and makes planning and design recommendations for bolstering this trend in the future. While urban foraging has historically been characterised by bottom-up participation, the addition of top-down organisational frameworks and legal structures could reinforce this practice in North America, helping to promote local food security, particularly during periods of crisis. © 2022 Landscape Research Group Ltd.</t>
  </si>
  <si>
    <t>COVID-19 pandemic; DIY urbanism; Food security; foraging; urban foodscapes; urban planning</t>
  </si>
  <si>
    <t>Duarte M.C., Gomes I., Catarino S., Brilhante M., Gomes S., Rendall A., Moreno Â., Fortes A.R., Ferreira V.S., Baptista I., Dinis H., Romeiras M.M.</t>
  </si>
  <si>
    <t>Diversity of Useful Plants in Cabo Verde Islands: A Biogeographic and Conservation Perspective</t>
  </si>
  <si>
    <t>Cabo Verde’s biodiversity is threatened by activities that meet human needs. To counteract this, an integration of scientific and indigenous knowledge is required, but no comprehensive list of the useful local plants is available. Thus, in this work, we assess (1) their diversity and phytogeogra-phy; (2) the role of geophysical, historical, and socio-economic factors on species distribution and uses; and (3) potentially relevant species for sustainable development. Data were obtained from flora, scientific publications, historical documents, herbarium specimens and field work. Many species were introduced since the 15th century to support settlement and commercial interests. We identified 518 useful taxa, of which 145 are native, 38 endemic and 44 endangered. The number of useful taxa is correlated with altitude and agricultural area, as well as with rural population indicators, but not with total population or socio-economic indicators such as gross domestic product. Native taxa are mostly used for fuelwood, forage and utilitarian purposes. Agrobiodiversity and traditional practices seem crucial to cope with recurrent droughts and ensure food security. Most of the introduced species do not present conservation problems, contrasting with the overuse of some native taxa. The safeguarding of native populations will ensure the sustainable exploitation of these resources and benefit the local economy. © 2022 by the authors. Licensee MDPI, Basel, Switzerland.</t>
  </si>
  <si>
    <t>food security; historical perspective; Macaronesia islands; native plants; sustainable exploitation of natural resources; traditional uses</t>
  </si>
  <si>
    <t>Secondary exclusion?</t>
  </si>
  <si>
    <t>Fitria M., Cheong E.J., Solikhin A., Firdaus M.I., Ward D.B.</t>
  </si>
  <si>
    <t>Indonesian urban forest policies, practice and bioenergy potential of urban forest tree species</t>
  </si>
  <si>
    <t>Arboricultural Journal</t>
  </si>
  <si>
    <t>This study examines Indonesian urban forest policy, practice, and potential with reference to forest composition and bioenergy potential. The results showed that there are challenges in the implementation of urban forest policies into urban forest practices. For example, the land size allocation for urban forests in Jakarta, Surabaya, and Malang is still not in accordance with the existing policies as their land size is far less than 10% of these total areas. Predominant tree species in Indonesian urban forestry are Pterocarpus indicus, Delonix regia, Polyalthia longifolia, Lagerstroemia speciosa, Mimusops elengi, Samanea saman, Tectona grandis, Ficus benjamina, Mangifera indica, and Tamarindus indica. These trees are considered as multipurpose species that can be utilised for bioenergy, wood-based furniture, food and foraging, medicine, and many other uses. Aside from firewood and charcoal, these trees should be explored for their potential as biofuel, biogas, bio-pellet, and electricity generation. Bioenergy potential of urban forest trees can be an important consideration for the Government of Indonesia to actualise the potential of the urban forest and to create energy-independent cities. © 2022 Informa UK Limited, trading as Taylor &amp; Francis Group and Arboricultural Association.</t>
  </si>
  <si>
    <t>bioenergy potential; urban forest mapping; Urban forest policy and practices; urban tree species</t>
  </si>
  <si>
    <t>Fontefrancesco M.F., Zocchi D.M., Cevasco R., Dossche R., Abidullah S., Pieroni A.</t>
  </si>
  <si>
    <t>Crumbotti and rose petals in a ghost mountain valley: foraging, landscape, and their transformations in the upper Borbera Valley, NW Italy</t>
  </si>
  <si>
    <t>Background: The abandonment of mountain areas in Europe is a process that started during industrialisation and whose traces are still present nowadays. Initiatives aimed at stopping this decline and preserving the local biological and cultural diversities reflect the crucial issue of fostering sustainable rural development. This article contributes to the ongoing debate in assessing and preserving local ecological knowledge (LEK) in a highly marginalised mountain community in the Piedmontese Apennines to support local development. In so doing, it continues a larger project assessing how local botanical knowledge and landscapes evolve over time, in order to understand in more depth which factors affect how LEK is shaped, eroded, and re-created, and how this could be revitalised. Methods: We compared information about the current gathering and use of local wild plants in the upper Borbera Valley (Carrega Ligure municipality, NW Italy), elicited via 34 in-depth open and semi-structured interviews, with the findings of a field study conducted in the same location, most likely carried out at the end of the 1970s and published in 1981. Results: There were remarkable quantitative and qualitative differences between the two ethnobotanies. The gathering and use of some wild medicinal plants growing in meadows, woodlands, and higher mountain environments (Achillea, Centaurea, Dianthus, Ostrya, Picea, Polygonum, Potentilla, and Thymus) seems to have disappeared, whereas the collection of plants growing in more anthropogenic environments, or possibly promoted via contacts with the “reference” city of Genoa (the largest city close to Carrega and historically the economic and cultural centre to which the valley was mostly connected), has been introduced (i.e. ramsons, safflower, bitter oranges, black trumpets) or reinvigorated (rose petals). This trend corresponds to the remarkable changes in the local landscape ecology and agro-silvo-pastoral system that took place from the first half of the twentieth century, dramatically increasing woodland and secondary vegetation, and decreasing coppices, plantations, grasslands and segregating cultivated land. Conclusion: The findings show a very difficult rearrangement of the LEK, as most of the areas the local actors still know are within their villages, and they no longer have daily experience in the rest of the abandoned woodland landscape (except for mushrooming and gathering chestnuts). This situation can be interpreted in two ways: as the start of the complete abandonment of the valley, or as a starting residual resilience lynchpin, which could possibly inspire new residents if the larger political-economic framework would promote measures for making the survival of the mountain settlements of this municipality possible, and not just a chimera. © 2022, The Author(s).</t>
  </si>
  <si>
    <t>Environmental anthropology; Ethnobotany; Ethnoecology; Historical ecology; Landscape change; Mountain development</t>
  </si>
  <si>
    <t>Garekae H., Shackleton C.M., Tsheboeng G.</t>
  </si>
  <si>
    <t>The prevalence, composition and distribution of forageable plant species in different urban spaces in two medium-sized towns in South Africa</t>
  </si>
  <si>
    <t>Global Ecology and Conservation</t>
  </si>
  <si>
    <t>Globally, the importance of urban vegetation in the quality and maintenance of life in urban areas is increasingly recognized. As the basis of urban green infrastructure, urban vegetation provides a diversity of ecosystem services, including provisioning services. However, there is limited understanding of the potential of urban vegetation as a supply of forageable resources within urban landscapes. This study examined the prevalence and distribution of forageable plant species across different spaces in the towns of Potchefstroom and Thabazimbi, South Africa. A multi-stage sampling technique was employed for selecting study sites, with a total of 136 plots sampled. In total, 88 plant species (foraged and forageable) were encountered across the sample plots, with almost three-quarters (70%) being indigenous to South Africa. Most of the species had multiple uses, with medicine, food and firewood being the most common uses, in order of frequency. Species cover and richness significantly differed across the urban spaces, being markedly higher in protected areas as compared to other spaces. Moreover, five plant communities were identified, resembling various species uses. Overall, the findings show that the fragmented urban spaces are endowed with a diversity of forageable plant species, with many valuable to particular sectors of urban society, such as foragers. Moreover, the notable number of forageable plant species encountered across the different spaces demonstrates the potential of urban green infrastructure as a supply of provisioning and cultural ecosystem services. This provides the basis for the selection of a diversity of species in urban greening programs for enhancing liveability and overall well-being in urban areas. © 2021 The Authors</t>
  </si>
  <si>
    <t>Diversity; Indigenous species; Livelihoods; Plant communities; Provisioning services; Urban foraging</t>
  </si>
  <si>
    <t>Hassan M., Haq S.M., Majeed M., Umair M., Sahito H.A., Shirani M., Waheed M., Aziz R., Ahmad R., Bussmann R.W., Alataway A., Dewidar A.Z., El-Abedin T.K.Z., Al-Yafrsi M., Elansary H.O., Yessoufou K.</t>
  </si>
  <si>
    <t>Traditional Food and Medicine: Ethno-Traditional Usage of Fish Fauna across the Valley of Kashmir: A Western Himalayan Region</t>
  </si>
  <si>
    <t>Diversity</t>
  </si>
  <si>
    <t>People have traditionally relied on fish to supply their major food and healthcare needs all across the world. However, there has been little focus on the traditional dietary, cultural identity, and integrity of traditional food systems in many rural Himalayan populations. The current study looks into the use of fish in traditional food and foraging practices, as well as its role in local traditional medicine and cultural practices. Semi-structured interviews and group discussions were used to collect data in the years 2020–2021. The data were analyzed using various statistical indices such as the fidelity level (FL), rank order priority (ROP), and relative popularity level (RPL). The data were then classified through a heat map, and ordination techniques were used to refine them even further. The current study identified 20 fish species of five families, with Cyprinidae (70%) as the dominant family. Three unique traditional fish preservation techniques were documented, namely: (1) smoking, (2) sun drying, and (3) pickling. The smoked fish are locally called fari, sun-dried fish are known as hugaad, and pickled fish are gaad anchaar. As a result of rapid modernization, fish has become a symbol of social class in the valley. In total, 17 diseases were identified, with joint pain being treated by the greatest number of species (N = 10). Flesh (43%) was the most commonly used part to treat various diseases. The mode of application of various fishbody parts for treating a variety of diseases was most commonly peroral (65%), followed by topical (35%). Schizopyge niger demonstrated the highest level of fidelity (82%) for joint pain. Schizopygeniger, Schizothorax curvifrons, Catla catla, Schizothorax esocinus, Schizothorax labiatus, and Schizothorax plagiostomus were the most popular (relative popularity level = 1.0). The rank order priority of six species was above 55 (Schizothorax plagiostomus (59.18), Labeo dyocheilus (61.99) Schizothorax labiatus (64.28), Schizothorax esocinus (68.36), Schizothorax curvifrons (73.19), and Schizopyge niger (82)). Two principal groups of six ethno-zoological categories (medicine, food, black magic, poultry, agricultural, and recreational) were identified using cluster analysis. Fish are also important as a source of livelihood and are closely associated with a local ethnic group known as Hanji/Haanz, who have extensive knowledge of ecology of the local fish species. Our research will contribute to filling a knowledge gap in the Kashmir Himalayan region, with policy implications for the protection and preservation of high-quality traditional knowledge for future generations. The findings of this documentation study can be used as an ethnopharmacological foundation for selecting fish in future pharmaceutical research. © 2022 by the authors Licensee MDPI, Basel, Switzerland.</t>
  </si>
  <si>
    <t>Fish</t>
  </si>
  <si>
    <t>Pisces</t>
  </si>
  <si>
    <t>ethnomedicinal; fish; livelihood; preservation</t>
  </si>
  <si>
    <t>Hurley P.T., Becker S., Emery M.R., Detweiler J.</t>
  </si>
  <si>
    <t>Estimating the alignment of tree species composition with foraging practice in Philadelphia's urban forest: Toward a rapid assessment of provisioning services</t>
  </si>
  <si>
    <t>Urban greenspaces (UGS) are increasingly recognized for their potential to provide provisioning services to residents foraging for food and other plant materials. The alignment of tree species composition with foraging practices in cities, and the provisioning services harvesters derive, in UGS remains less well studied. To address this gap, we draw on existing tree species data and forager practices in the City of Philadelphia to estimate the alignment between tree species composition and foraging in the city. Our approach uses an existing forest inventory, an international online database of useful species, online information for residents about useful species found in the city, and novel data about forager practices. By considering these datasets in tandem, we are able to identify useful tree species, species likely of interest to foragers, and species actively foraged, and estimate the relative abundance of species in each category. Our results suggest that managers may be able to analyze proxy data, through use of online quality ratings, to rapidly identify and assess forager interest in species found in their urban forests. © 2021 Elsevier GmbH</t>
  </si>
  <si>
    <t>Urban foraging; Urban forest; Urban nontimber forest products; Urban provisioning services</t>
  </si>
  <si>
    <t>Lourme-Ruiz A., Koffi C.K., Gautier D., Bahya-Batinda D., Bouquet E., Dury S., Martin-Prével Y., Savy M.</t>
  </si>
  <si>
    <t>Seasonal variability of women's dietary diversity and food supply: A cohort study in rural Burkina Faso</t>
  </si>
  <si>
    <t>Objective: To investigate the seasonal variations of women's dietary diversity (WDD) (items consumed and food supply) and its linkages with agriculture, market and wild resources. Design: A cohort of 300 women was followed-up over a year to investigate WDD and food sources (production, purchase or foraging). Monthly qualitative 24 h recalls allowed computing WDD Scores from a standard 10-food groups (FG) classification (WDDS-10). Associations between farm/women's characteristics and WDDS-10 were investigated using multivariate mixed models including interaction terms factor*months. Setting: Tuy province, Burkina Faso. Participants: 300 women of reproductive age. Results: Both dietary diversity and food sources were seasonal. The mean WDDS-10 was relatively stable from August to January (ranging from 3·1 to 3·5 FG) when farm production predominated. The WDDS-10 gradually increased from February, concomitantly with an increase in food purchases (onions, tomatoes, mangoes) and reached its highest levels (&gt;4 FG) from March to June, when food purchases were still relatively high and when more women consumed foraged fruits (shea plums and wild grapes). Women living on farms owning &gt; 3 plough oxen and different animal species had significantly higher WDDS-10 than others (+0·28 and +0·35 FG, respectively). Women who practiced off-farm activities also had higher WDDS-10 than those who did not (+0·21 FG, P &lt; 0·05). Other factors, for example, the number of foraged edible species, provided advantages in terms of dietary diversity only during certain seasons (October - January, P for interaction &lt; 0·01). Conclusions: Diversifying women's diets throughout the year requires complementary interventions aimed at diversifying production, promoting foraging and increasing income-generating activities to enable food purchasing. © The Author(s), 2021. Published by Cambridge University Press on behalf of The Nutrition Society.</t>
  </si>
  <si>
    <t>Dietary diversity; Farm households; Food supply; Seasonality; Women</t>
  </si>
  <si>
    <t>Makhubele L., Chirwa P.W., Araia M.G.</t>
  </si>
  <si>
    <t>The influence of forest proximity to harvesting and use of provisioning ecosystem services from tree species in traditional agroforestry landscapes</t>
  </si>
  <si>
    <t>International Journal of Sustainable Development and World Ecology</t>
  </si>
  <si>
    <t>Traditional agroforestry landscapes play a critical role in conserving biodiversity and sustaining rural livelihoods through multiple products and services. However, an unprecedented rise in the unsustainable utilisation and management of provisioning ecosystem services from these landscapes contributes to forest biodiversity loss and impacts livelihood efforts. The objective was to evaluate the link between distance and socio-ecological determinants and the provisioning ecosystem services consumption behaviour. This study tested whether “rural people’s preferences and extent of PESs harvesting decrease as the distance from the village to forest patches increase, regardless of the prevalent socio-ecological conditions’. Using a structured questionnaire survey, data were collected in 882 households in four villages of Thulamela Municipality, Limpopo Province in South Africa. The data were analysed using Chi-square, Fidelity level, Use-value, Friedman test, and Generalised linear model. Consistent with the hypothesis, the results showed that local people harvest most of the provisioning ecosystem services at an immediate (1st) level, followed by intermediate (2nd) and far distance (3rd) levels. This study further revealed the existence of 108 useful tree species in the study areas. This study also found that although socio-ecological determinants influence consumption behaviour, the influence of specific socio-ecological determinants was not consistent across the different regimes of distance from the forest resources. The fact that there is a preference to use and harvest provisioning ecosystem services from the distance regime closest to the household, shows a concerted effort to conserve and enhance the abundance of multipurpose tree species in homesteads and the immediate areas. © 2022 Informa UK Limited, trading as Taylor &amp; Francis Group.</t>
  </si>
  <si>
    <t>concentric-circle model; Harvesting distance level; optimal foraging theory; provisioning ecosystem service; traditional agroforestry landscape; Use-value</t>
  </si>
  <si>
    <t>Marquina T., Emery M., Hurley P., Gould R.K.</t>
  </si>
  <si>
    <t>The ‘quiet hunt’: the significance of mushroom foraging among Russian-speaking immigrants in New York City</t>
  </si>
  <si>
    <t>Ecosystems and People</t>
  </si>
  <si>
    <t>Urban foraging provides city dwellers with numerous ecosystem services, but this human-nature interaction is largely missing from the urban ecosystem services scholarship. This exploratory study aims to address this gap in the literature and examines the benefits and values associated with foraging in New York City, United States. We focus on Russian-speaking mushroom foragers, a previously unstudied community. Data from 10 interviews reveals that for some groups, foraging is primarily about cultural ecosystem services, with a provisioning attribute. Foraging supports multiple benefits, most notably contributions to social relations, cultural heritage, and recreational experiences; these nonmaterial contributions often intertwine with material benefits. Our findings further demonstrate the mutual exchange of benefits between humans and nature, including services to ecosystems and species. Participants reported engagement in multiple stewardship practices and actively maintained and enhanced ecosystem services. We encourage future ecosystem services assessments to recognize foraging as an urban activity and consider the bi-directional exchange of benefits between humans and ecosystems. To some participants, foraging was an integral part of their relationship with the natural world, intertwined with relational values of connection to nature, kinship, love, and care. Our results suggest that relational values can be central for understanding the value of ecosystem services. Our study further illustrates that some ecosystem services may be associated with practices, rather than places, and future work should examine these links in more detail. © 2022 The Author(s). Published by Informa UK Limited, trading as Taylor &amp; Francis Group.</t>
  </si>
  <si>
    <t>Environmental stewardship; human-nature connectedness; John Parrotta; relational values; urban greenspaces; well-being</t>
  </si>
  <si>
    <t>Martin M.A., Gurven M.</t>
  </si>
  <si>
    <t>Traditional and biomedical maternal and neonatal care practices in a rural Indigenous population of the Bolivian Amazon</t>
  </si>
  <si>
    <t>Global Public Health</t>
  </si>
  <si>
    <t>In recent decades, Bolivia has expanded maternal and child health insurance coverage to improve access to prenatal and early life health care. Nationally, however, maternal and child health disparities persist along a rural-urban divide. Research is needed among rural populations to better understand local barriers to health care access and usage. Particularly among Indigenous populations, disparities may be compounded by differences in preferences for and access to traditional versus biomedical health care. We examined prenatal care and birth practices among Tsimane forager-farmers of El Beni, Bolivia. From 2012-2013, we interviewed 151 Tsimane mothers (0-35 months postpartum) from nine villages about birth and neonatal care practices, prenatal care, and pharmaceutical usage during labour and postpartum recovery. Results demonstrate local disparities in biomedical care usage by ease of access (e.g. proximity to market town, Spanish fluency), and maternal experience (e.g. parity and prior offspring death or miscarriage). While 59% of interviewed mothers had received at least one prenatal screening, services performed in screenings were limited. Nearly all women continue to birth at home with family assistance. Inconsistent access to health care services may be exacerbated by regional, generational, and educational disparities within the population. © 2021 Informa UK Limited, trading as Taylor &amp; Francis Group.</t>
  </si>
  <si>
    <t>birth practices; health disparities; Indigenous health; prenatal care; traditional medicine</t>
  </si>
  <si>
    <t>Mateos A., Zorrilla-Revilla G., Rodríguez J.</t>
  </si>
  <si>
    <t>Let’s Play at Digging: How Vigorous Is This Energetic Task for a Young Forager?</t>
  </si>
  <si>
    <t>Extractive foraging tasks, such as digging, are broadly practiced among hunter-gatherer populations in different ecological conditions. Despite tuber-gathering tasks being widely practiced by children and adolescents, little research has focused on the physical traits associated with digging ability. Here, we assess how age and energetic expenditure affect the performance of this extractive task. Using an experimental approach, the energetic cost of digging to extract simulated tubers is evaluated in a sample of 40 urban children and adolescents of both sexes to measure the intensity of the physical effort and the influence of several anatomical variables. Digging is a moderately vigorous activity for inexperienced girls and boys from 8 to 14 years old, and it requires significant physical effort depending on strength and body size. However, extracting subterranean resources is a task that may be performed effectively without previous training. Sex-specific and age-specific differences in the net energy expenditure of digging were detected, even though both sexes exhibited similar proficiency levels when performing the task. Our results highlight that both boys and girls spend considerable energy while digging, with differences largely driven by body size and age. Other factors beyond ability and experience, such as strength and body size, may influence the proficiency of juveniles in performing certain physically intensive foraging tasks, such as gathering tubers. © 2022, The Author(s).</t>
  </si>
  <si>
    <t>Adolescence; Childhood; Digging; Energetics; Foraging</t>
  </si>
  <si>
    <t>Mithen S.</t>
  </si>
  <si>
    <t>Shamanism at the transition from foraging to farming in Southwest Asia: sacra, ritual, and performance at Neolithic WF16 (southern Jordan)</t>
  </si>
  <si>
    <t>Levant</t>
  </si>
  <si>
    <t>Shamanism is a pervasive form of ritual practice documented within hunter-gathering and farming societies throughout the world, and continuing within some present-day urban communities. Despite exhibiting considerable variation, shamanism has several recurrent features, notably the role of the shaman as a mediator between the spirit and human worlds. Shamanism has been cited to explain aspects of the Epipalaeolithic and Neolithic archaeological records in Southwest Asia and Anatolia. Building on that work, this contribution explores whether shamanism might account for intriguing finds from the early Neolithic settlement of WF16 in southern Jordan, notably a large quantity of bird bones, zoomorphic artefacts and architectural features. A range of interpretations for the evidence are considered with shamanism emerging as the most compelling, suggesting that shamanic thought and practice pervaded daily life at WF16. The paper concludes by proposing that shamanism played a key role in the Early Holocene transition from hunting and gathering to farming in Southwest Asia, as it provided a means for coping with the uncertainty arising from climate and economic change. © 2022 The Author(s). Published by Informa UK Limited, trading as Taylor &amp; Francis Group.</t>
  </si>
  <si>
    <t>Neolithic; Shamanism; southern Jordan; Wadi Faynan 16</t>
  </si>
  <si>
    <t>Mlambo A., Maphosa M.</t>
  </si>
  <si>
    <t>Indigenous knowledge on wild mushrooms in communities bordering miombo woodlands of central Zimbabwe</t>
  </si>
  <si>
    <t>Apart from timber, fruits, honey, firewood and other benefits from forests, mushrooms are an important forest food resource whose gathering has largely relied on indigenous knowledge systems (IKS). We surveyed five miombo woodland rural communities in central Zimbabwe with respondents of at least 16 years old, focusing on wild mushroom identification criteria used, ethnomycological knowledge transmission mechanisms, known mushroom foragers, known woody species associated with gathered mushrooms, and indigenous mushroom nomenclature systems used. Mushroom cap colour (99.52 %) was of similar importance to use of cap texture (95.78%) but more important (p ≤ .05) than cap shape, or other attributes. Women (69.04%) were more important (p ≤ .05) knowledge transmitters than other family members. Millipedes (91.79%) and insects (83.55%) constituted higher (p ≤ .05) mushroom foraging mention than other invertebrates. Julbernardia globiflora (84.16%) was more favourably mentioned (p ≤ .05) to associate with most mushrooms than other woody species. Mushroom nomenclature largely derived from their morphological traits, texture and habitat. The study demonstrates prevalence of moderately strong IKS and mushroom links to vegetation. These findings will help in ethnomycological research on aspects of miombo mushrooms and any relevant forest policy to benefit rural communities. © 2022 Taylor &amp; Francis Group, LLC.</t>
  </si>
  <si>
    <t>Mushrooms</t>
  </si>
  <si>
    <t>Central Zimbabwe; ethnomycological knowledge; indigenous knowledge systems; miombo; mushroom foragers; mushroom nomenclature; woody species</t>
  </si>
  <si>
    <t>Nisbet C., Lestrat K.E., Vatanparast H.</t>
  </si>
  <si>
    <t>Food Security Interventions among Refugees around the Globe: A Scoping Review</t>
  </si>
  <si>
    <t>There are 26 million refugees globally, with as many as 80% facing food insecurity irrespective of location. Food insecurity results in malnutrition beginning at an early age and disproportionately affects certain groups such as women. Food security is a complex issue and must consider gender, policies, social and cultural contexts that refugees face. Our aim is to assess what is known about food security interventions in refugees and identify existing gaps in knowledge. This scoping review followed the guidelines set out in the PRISMA Extension for Scoping Reviews. We included all articles that discussed food security interventions in refugees published between 2010 and 2020. A total of 57 articles were eligible for this study with most interventions providing cash, vouchers, or food transfers; urban agriculture, gardening, animal husbandry, or foraging; nutrition education; and infant and young child feeding. Urban agriculture and nutrition education were more prevalent in destination countries. While urban agriculture was a focus of the FAO and cash/voucher interventions were implemented by the WFP, the level of collaboration between UN agencies was unclear. Food security was directly measured in 39% of studies, half of which used the UN’s Food Consumption Score, and the remainder using a variety of methods. As substantiated in the literature, gender considerations are vital to the success of food security interventions, and although studies include this in the planning process, few see gender considerations through to implementation. Including host communities in food security interventions improves the refugee–host relationship. Collaboration should be encouraged among aid organizations. To assess intervention efficacy, food security should be measured with a consistent tool. With the number of refugees in the world continuing to rise, further efforts are required to transition from acute aid to sustainability through livelihood strategies. © 2022 by the authors. Licensee MDPI, Basel, Switzerland.</t>
  </si>
  <si>
    <t>Asylum seekers; Displaced people; Food insecurity; Food security; Intervention; Refugees; Scoping review</t>
  </si>
  <si>
    <t>Pieroni A., Sulaiman N., Polesny Z., Sõukand R.</t>
  </si>
  <si>
    <t>From Şxex to Chorta: The Adaptation of Maronite Foraging Customs to the Greek Ones in Kormakitis, Northern Cyprus</t>
  </si>
  <si>
    <t>The traditional foraging of wild vegetables (WVs) has played an important role in the post-Neolithic development of rural local food systems of the Near East and the Mediterranean. This study assessed the WVs gathered by the ancient Maronite Arabic diaspora of Kurmajit/Kormakitis village in Northern Cyprus and compared them with those gathered by their Cypriot and Arab Levantine neighbors. An ethnobotanical field survey focusing on WVs was conducted via twenty-two semi-structured interviews among the few remaining Maronite elderly inhabitants (approximately 200); and the resulting data were compared with those described in a few field studies previously conducted in Cyprus, Lebanon, and coastal Syria. Wild vegetables in Kormakitis are grouped into a folk category expressed by the emic lexeme Şxex, which roughly corresponds to the Greek concept of Chorta (wild greens). The large majority of Şxex have Greek folk phytonyms and they overlap for the most part with the WVs previously reported to be gathered by Greek Cypriots, although a remarkable number of WVs are also shared with that of the other groups. The findings address a possible adaptation of Maronite WV foraging to the Greek one, which may be explained by the fact that the Maronite minority and the majority Greek communities lived side by side for many centuries. Additionally, after Turkish occupation in 1974, a remarkable migration/urbanization of Maronites to the main Greek centers on the southern side of the isle took place, and Kurmajit became part of Cypriot trans-border family networks. © 2022 by the authors.</t>
  </si>
  <si>
    <t>Cyprus; ethnobotany; Maronites; Mediterranean diet; wild greens</t>
  </si>
  <si>
    <t>Schunko C., Brandner A.</t>
  </si>
  <si>
    <t>Urban nature at the fingertips: Investigating wild food foraging to enable nature interactions of urban dwellers</t>
  </si>
  <si>
    <t>Ambio</t>
  </si>
  <si>
    <t>Meaningful human–nature interactions can counteract the extinction of experience and positively influence people’s nature relatedness, health and wellbeing. In this study, we explored urban wild food foraging to understand how best to enable human-nature interactions in cities by means of foraging. Using a structured questionnaire, a total of 458 residents of Vienna, Austria were surveyed. Sixty-four percent of visitors of public urban green spaces previously foraged for wild food species, whereas foraging frequencies were related to the targeted plant species and their life forms. People who foraged more frequently had greater nature relatedness, more childhood foraging experiences and lived on the outskirts of the city, but their socio-demographic backgrounds were heterogeneous. Social acceptance and lack of access to wild foods were perceived to be barriers. To promote nature relatedness through urban foraging, the legal framework, access to low-contamination foraging areas, availability of wild foods and social acceptance need to be improved. © 2021, The Author(s).</t>
  </si>
  <si>
    <t>Edible city; Nature connectedness; Provisioning ecosystem services; Urban food forestry; Urban non-timber forest product; Wild plant gathering</t>
  </si>
  <si>
    <t>Servin J., Moseley W.G.</t>
  </si>
  <si>
    <t>The hidden safety net: wild and semi-wild plant consumption and dietary diversity among women farmers in Southwestern Burkina Faso</t>
  </si>
  <si>
    <t>African Geographical Review</t>
  </si>
  <si>
    <t>Mainstream development thinking suggests that increasing agricultural production will increase wealth and lead to improved diets. However, in Burkina Faso, even better off rural areas are still experiencing widespread nutrition insecurity. Wild plants play a key role in rural diets and serve as a nutritional safety net. This research investigates the use of wild plants for dietary diversity among women rice farmers and their households in southwestern Burkina Faso. We use data collected through semi-structured interviews with 131 women over the 2016–2020 period. We find that wild foods are important for dietary diversity, especially for poor households. © 2022 The African Specialty Group of the American Association of Geographers.</t>
  </si>
  <si>
    <t>dietary diversity; feminist political ecology; food environment; foraging; Nutrition</t>
  </si>
  <si>
    <t>Stöckelová T., Senft L., Kolářová K.</t>
  </si>
  <si>
    <t>Sympoietic growth: living and producing with fungi in times of ecological distress</t>
  </si>
  <si>
    <t>Agriculture and Human Values</t>
  </si>
  <si>
    <t>Drawing upon ethnographic research on human living and producing with fungi, and Haraway’s theorization of sympoiesis and the model ecosystems of mycorrhizae developed in current mycological research, we offer a concept of sympoietic growth. Sympoiesis is a concept that suggests a way of thinking about growth as a more-than-human process and provides an alternative political imaginary both to current forms of economic growth and to the idea of “degrowth.” We explore human-fungi co-operation in forests, an urban park, and a shopping mall, on a miso production farm, and in a Catholic parish to provide insights into the logic and relationships involved in sympoietic growth in the field of agriculture and food production. We argue that this form of food provision has a sustainable, (re)generative potential not only in ecological and social but also economic terms. In conclusion, we highlight three patterns of sympoietic growth: the absence of any urge to “take (back) control” over the multispecies dynamic on the part of the humans; a non-instrumental passion for more-than-human life; and a combination of intellectual and manual labor as a form of attachment to the more-than-human world. © 2022, The Author(s), under exclusive licence to Springer Nature B.V.</t>
  </si>
  <si>
    <t>Degrowth; Fungi; Model ecosystems; Mushroom foraging; Sympoiesis</t>
  </si>
  <si>
    <t>Tataurova L.V., Tataurov S.F., Tataurov F.S., Sopova K.O.</t>
  </si>
  <si>
    <t>The Russian Frontier in Western Siberia (XVI-XVIII centuries) - an archaeological rendition [РОССИЙСКИЙ ФРОНТИР В ЗАПАДНОЙ СИБИРИ (XVI-XVIII вв.) - АРХЕОЛОГИЧЕСКОЕ ПРОЧТЕНИЕ]</t>
  </si>
  <si>
    <t>The Tara Irtysh region, including the city of Tara, as the main frontier outpost of the 17th-18th centuries, and its rural environs, is chosen as the pilot region in the study of the Russian frontier. Here, extensive archaeological material on the culture of urban and rural populations has been accumulated, and there is a representative body of written sources. The aim of this research is to study, on the basis of a complex analysis, the main developmental strategies of the Tarsky frontier: military, economic, and cultural. This will enable building a multicomponent model of the Russian frontier in the 16th-18th centuries for this region, identifying specifics of its formation, characteristic features, markers, and dynamics of changes as prerequisites for the advancement of the state to the east and southeast. In the study of the military strategy, a special role is assigned to the analysis of defensive structures which, together with weapons, specifically firearms, allowed resisting the militant nomads and defending the bordering territories inhabited by both Russian and indigenous populations. The study of the economic strategy revealed that the Russians in a short time created their own food economy based on the development of agriculture, cattle breeding, and the use of the natural resources - forest foraging, fishing, and hunting. Military confrontations and the formation of a life sustenance system required the development of various crafts: blacksmithing, pottery making, there was a need for clothing and footwear, and for food production. Trade relations were developing. The strategy of the cultural development was based on the paradigm of the Russian world - the spread of the Orthodoxy, into which the indigenous population was converted, including those serving in the Tarsky garrison. However, Muscovian authorities did not inhibit Islamization of the Tatars. Cohabitation of the Russians and Tatars facilitated the spread of the Russian language and Russian culture in the indigenous environment. This manifested in the change of the foundations of the traditional way of life of the native population, its restructuring according to the Russian model, and introduction of the advanced technologies. The Siberian Russian identity was developing on this international foundation. © 2022 Vestnik Archeologii, Antropologii i Etnografii. All rights reserved.</t>
  </si>
  <si>
    <t>archeology; frontier; Russians; Siberia; Tara Irtysh region</t>
  </si>
  <si>
    <t>Ware S.M.</t>
  </si>
  <si>
    <t>Foraging the Future: Forest Baths, Engaged Pedagogy, and Planting Ourselves Into the Future</t>
  </si>
  <si>
    <t>Qualitative Inquiry</t>
  </si>
  <si>
    <t>This chapter explores the concept of forest bathing and a “cripped” walking pedagogy immersed in a disability justice lens as a strategy for revolutionary prep and community building with youth from an urban center. Mixing personal reflections from childhood and with nature, the author weaves this with a reflection on a day-long artistic exploration on the Bruce Trail, in Ontario, on Northern Turtle Island with youth from Lawrence Heights in T’karon:to. This chapter considers the radical possibilities of sharing drawing practice with environmental knowledge to ensure the next generation survives any future changes or revolutions. © The Author(s) 2021.</t>
  </si>
  <si>
    <t>drawing; forest bathing; radical pedagogy; walking; youth engagement</t>
  </si>
  <si>
    <t>Zhang J., Falandysz J., Hanć A., Lorenc W., Wang Y., Barałkiewicz D.</t>
  </si>
  <si>
    <t>Occurrence, distribution, and associations of essential and non-essential elements in the medicinal and edible fungus “Fuling” from southern China</t>
  </si>
  <si>
    <t>In Asian countries, the sclerotia of the wild-grown fungus Pachyma hoelen (“Fuling”), have been used as food and as medicinal products for centuries. To close the knowledge gaps about the value and possible environmental impacts, the occurrence, distribution, and associations of a range of elements (Ag, Al, As, Ba, Cd, Co, Cr, Cs, Cu, Li, Mg, Mn, Ni, Pb, Rb, Sb, Sr, Tl, U, V, and Zn) were studied in the inner (core) and outer (shell) morphological parts of the sclerotia from a diverse collection in Southern China. Quality of forest and agricultural soil in terms of a geogenic element source and composition can be considered as the main factor determining the occurrence of minerals in sclerotia through the host wood, largely of Pinus yunnanensis, while the anthropogenic impact (basically at remote rural areas of cultivation) in Southern China was negligible. In general, the mean concentration of each element in the outer part was significantly higher than that in the inner part (t-test, p &lt; 0.01), except for Ag. The concentration of a given element in the outer part tended to have a positive relationship with that in the inner part, except for Cu, Se, Ag, and Zn. The elements in different morphological parts of sclerotia present different relation patterns. Compared to the outer part, there were stronger associations of elements in the inner part, suggesting homeostatic regulation of multiple elements in the inner parts. Further study on the sclerotia, infected wood substrate, and surrounding soil from a range of wild sample collections and intentional cultivation should provide a more complex view and allow assessment of the relationship between minerals and bioactive organic compounds produced by P. hoelen. © 2022 Elsevier B.V.</t>
  </si>
  <si>
    <t>Asia; Foraged food; Fungi; Medicinal mushroom; Pachyma hoelen; Sclerotia</t>
  </si>
  <si>
    <t>1981-1990</t>
  </si>
  <si>
    <t>1991-2000</t>
  </si>
  <si>
    <t>2001-2010</t>
  </si>
  <si>
    <t>2011-2020</t>
  </si>
  <si>
    <t>Who</t>
  </si>
  <si>
    <t>2021-present</t>
  </si>
  <si>
    <t>What</t>
  </si>
  <si>
    <t>Why</t>
  </si>
  <si>
    <t>Why (+Institutional)</t>
  </si>
  <si>
    <t>Where</t>
  </si>
  <si>
    <t>Where (+Manag)</t>
  </si>
  <si>
    <t>How</t>
  </si>
  <si>
    <t>Total</t>
  </si>
  <si>
    <t>Keywords</t>
  </si>
  <si>
    <t>Type</t>
  </si>
  <si>
    <t>Database</t>
  </si>
  <si>
    <t>Adeyemi O.; Shackleton C.M.</t>
  </si>
  <si>
    <t>Understanding foraging practices in Lagos metropolis to redesign urban greenspaces in support of human-nature interactions</t>
  </si>
  <si>
    <t>Enhancing knowledge of urban foraging across different urban landscapes is an urgent matter given that about two-thirds of the world's population is projected to live in urban areas by 2050, whilst 50 % of Africa's population is expected to live in cities by 2030. This study was conducted in Lagos metropolis which is the economic hub of Africa's most populous country. Data was collected using an in-person, semi-structured questionnaire from 347 persons who were 18 years or older to identify foragers and non-foragers, their sociodemographic profiles, and their foraging practices. Results revealed that about two out of three persons sampled forage to some degree. The collection happened more in domestic gardens (34 %) and streets (27 %) than in other foraging sites (such as unused lands, institutional grounds and lakes and riparian fringes). A total of 35 species were reportedly foraged within the metropolis, mostly for food (71 %) and medicine (26 %). Mango (Mangifera indica), pawpaw (Carica papaya), tropical almond (Terminalia catappa), fish (various species), bitter leaf (Vernonia amygdalina) and spinach (Spinacia oleracea) were the most gathered species. The distance travelled to foraging wild species ranged from 5 m to 25 km. The primary motivation for foraging was the acquisition of fresh and natural materials. However, some felt that foraging was a stressful activity. The unavailability of foraging sites and species was the major constraint to foraging in this megacity. Hence, efforts to increase the edible components of public green spaces and to provide free access could potentially allow more people to forage and make current foraging more secure. We suggest that making provisions for foraging in urban planning goals could contribute to the sustainable development of cities in Africa and elsewhere. © 2022 Elsevier GmbH</t>
  </si>
  <si>
    <t>Edible green spaces; Foragers; Foraging sites; Lagos; Nigeria; Urban food system; Urban foraging</t>
  </si>
  <si>
    <t>Lagos [Nigeria]; Nigeria; foraging efficiency; greenspace; knowledge; metropolitan area; nature-society relations; sustainable development; urban design; urban economy; urban planning</t>
  </si>
  <si>
    <t>Bellows A.C.; Raj S.; Pitstick E.; Potteiger M.R.; Diemont S.A.W.</t>
  </si>
  <si>
    <t>Foraging Wild Edibles: Dietary Diversity in Expanded Food Systems</t>
  </si>
  <si>
    <t>Human food foraging in community forests offers extensive and expandable sources of food and high-quality nutrition that support chronic disease prevention and management and are underrepresented in US diets. Despite severe gaps in non-commercial “wild food” data, research in Syracuse, NY, identified substantial amounts of five key antioxidant phytochemicals in locally available, forageable foods with the potential to augment local dietary diversity and quality. Findings endorse the need for micro- and macro-nutrient research on an expanded range of forageable foods, community nutrition education on those foods, an expanded study on antioxidant phytochemical function, and the inclusion of forageables in the food system definition. © 2023 by the authors.</t>
  </si>
  <si>
    <t>antioxidants; bioactive compounds; chronic disease; diet diversity; food systems; foraging; foraging literacy; nutrition transition; nutritional composition; traditional ecological knowledge; urban food forests; urban gardens</t>
  </si>
  <si>
    <t>antioxidant; phytochemical; trace element; Article; chronic disease; detoxification; dietary intake; food quality; foraging; fruit; herb; human; inflammation; macronutrient; nonhuman; nut; nutrition education; nutritional support; oxidative stress; vegetable</t>
  </si>
  <si>
    <t>Bergelson E.; Soderstrom M.; Schwarz I.-C.; Rowland C.F.; Ramírez-Esparza N.; Hamrick L.R.; Marklund E.; Kalashnikova M.; Guez A.; Casillas M.; Benetti L.; van Alphen P.; Cristia A.</t>
  </si>
  <si>
    <t>Everyday language input and production in 1,001 children from six continents</t>
  </si>
  <si>
    <t>Language is a universal human ability, acquired readily by young children, who otherwise struggle with many basics of survival. And yet, language ability is variable across individuals. Naturalistic and experimental observations suggest that children's linguistic skills vary with factors like socioeconomic status and children's gender. But which factors really influence children's day-to-day language use? Here, we leverage speech technology in a big-data approach to report on a unique cross-cultural and diverse data set: &gt;2,500 d-long, child-centered audio-recordings of 1,001 2- to 48-mo-olds from 12 countries spanning six continents across urban, farmer-forager, and subsistence-farming contexts. As expected, age and language-relevant clinical risks and diagnoses predicted how much speech (and speech-like vocalization) children produced. Critically, so too did adult talk in children's environments: Children who heard more talk from adults produced more speech. In contrast to previous conclusions based on more limited sampling methods and a different set of language proxies, socioeconomic status (operationalized as maternal education) was not significantly associated with children's productions over the first 4 y of life, and neither were gender or multilingualism. These findings from large-scale naturalistic data advance our understanding of which factors are robust predictors of variability in the speech behaviors of young learners in a wide range of everyday contexts.  © 2023 the Author(s).</t>
  </si>
  <si>
    <t>human diversity; infancy; language; socioeconomic status; speech</t>
  </si>
  <si>
    <t>Adult; Child; Child Language; Child, Preschool; Humans; Language; Language Development; Linguistics; Multilingualism; Speech; adult; agricultural worker; Article; audio recording; big data; child; controlled study; evoked brain stem auditory response; forager; hearing; human; human diversity; infancy; infant; language; language ability; language delay; learning disorder; machine learning; major clinical study; male; mathematical model; multilingualism; psychometry; questionnaire; risk factor; social status; speech; survival; sustenance; vocalization; waist circumference; language development; linguistics; multilingualism; preschool child</t>
  </si>
  <si>
    <t>Brouwer, SF</t>
  </si>
  <si>
    <t>Kumusha and masalads: (inter)generational foodways and urban food security in Zimbabwe</t>
  </si>
  <si>
    <t>AGRICULTURE AND HUMAN VALUES</t>
  </si>
  <si>
    <t>Understandings of urban foodways in Zimbabwe and other African countries have been dominated by food security frameworks. The focus on material scarcity and measurable health outcomes within these frameworks has often obscured the socio-cultural dimension of foodways and the historical and political structures that have shaped, and continue to shape, everyday relationships with food among different groups of urban residents in cities. Addressing these often-overlooked aspects, this paper looks at intergenerational contestations over foodways in a midsized high-density Zimbabwean town. Presenting results of 6-months ethnographic fieldwork involving participant observation and semi-structured interviews, the paper explores meanings and practices of food in a postcolonial urban setting using three generational groups as a point of departure. These groups are youth (aged 15 to 25 years old), a post-independence generation (aged 26 to 43) and a pre-independence middle-aged generation (aged 43 to 65). Findings show that foodways of the three generations, each having experienced Zimbabwe's (post-)colonial political economy in different ways, are negotiated through postcolonial socio-ecological relations, urban-rural connections and social hierarchies articulated through urban and rural space. The paper concludes that to understand urban food security in a postcolonial setting, urbanites' generation-specific life experiences and intergenerational negotiations around historically situated spatial and socio-ecological relations should be considered. The findings could inform urban food security policy to make it more targeted towards the needs of different generational groups as well as more attuned to urbanites' dynamic socio-cultural foodways and the socio-ecological relations that shape these.</t>
  </si>
  <si>
    <t>Urban food security; Food sovereignty; Foodways; Generation; Zimbabwe</t>
  </si>
  <si>
    <t>Chakrabarti A.; Handa S.</t>
  </si>
  <si>
    <t>The impacts of cash transfers on household energy choices</t>
  </si>
  <si>
    <t>American Journal of Agricultural Economics</t>
  </si>
  <si>
    <t>There are sizeable energy access deficits in the developing world. Leveraging panel data from the experimental impact evaluations of three unconditional cash transfer programs in Malawi and Zambia, we investigate how ultra-poor households in rural areas adapt their energy portfolios when experiencing exogenous increases in income. Households make several changes to the primary fuel sources that they use on a regular basis after receiving 3 to 4 years of transfers—moving from fires to torches for lighting purposes and reducing collected firewood use for cooking purposes. In general, households are more likely to make income-induced adjustments to lighting fuels than to cooking fuels. While facilitating some movement away from firewood (arguably the most inferior energy source), the unconditional cash transfers rarely enable households to completely abandon this fuel. This is understandable given the range of pressing needs facing the beneficiary households—such as food security, the enhancement of which is the primary purpose of the transfer programs. Although recipient households are able to meet a greater share of their energy needs with relatively improved fuels (such as charcoal/coal in Zambia) and obtain assets for generating solar power, the observed impacts are unlikely to be large enough to lead to meaningful health impacts (such as lower respiratory disease via reductions in indoor air pollution). However, the cash transfers appear to enhance well-being in other ways through the energy use channel—for example, by reducing the time households spend foraging for fuel resources. © 2023 The Authors. American Journal of Agricultural Economics published by Wiley Periodicals LLC on behalf of Agricultural &amp; Applied Economics Association.</t>
  </si>
  <si>
    <t>cash transfers; energy; energy stacking; fuel choices; Malawi; solar; sub-Saharan Africa; wood; Zambia</t>
  </si>
  <si>
    <t>Malawi; Sub-Saharan Africa; Zambia; developing world; experimental study; food security; health impact; panel data; solar power</t>
  </si>
  <si>
    <t>Cash transfers may reduce time spent</t>
  </si>
  <si>
    <t>Conroy-Beam D.; Patton J.Q.; Goetz C.D.; Lukaszewski A.W.; Bowser B.</t>
  </si>
  <si>
    <t>Modeling mate choice in a small-scale community: Applying couple simulation in the U.S. and Conambo, Ecuador</t>
  </si>
  <si>
    <t>The near totality of human mate choice research occurs in large-scale, urban, industrial populations. It is unclear to what extent lessons learned from such populations reflect generalizable features of human mating psychology as opposed to localized responses to the demands of these historically unusual environments. Here, we use couple simulation, an agent-based modeling technique, to compare models of mate choice across both a U.S. sample (n = 1678) and a sample of k = 15 couples from Conambo, Ecuador—a relatively remote community of horticultural-foragers in the Ecuadorian Amazon. The Conambo sample provides a unique opportunity to evaluate models of mate choice in that (1) this sample represents approximately 50% of the households within this community and (2) all of the participants in this sample are acquainted with one another. Participants in Conambo completed a ranking task in which each participant ranked each opposite-sex adult in the community in terms of their quality as a spouse. We used these rankings to simulate the mating market in Conambo under alternative models of mate choice. We find that these models are able to reproduce Conambo marriages at a high degree of accuracy and perform comparably across both the Conambo sample and U.S. samples. Specifically, the resource allocation model performs best in reproducing mate choices in both the U.S. and Conambo samples. These results suggest that at least some aspects of human mating psychology generalize across both large-scale industrialized and small-scale populations. © 2023 Elsevier Inc.</t>
  </si>
  <si>
    <t>Agent-based modeling; Computational modeling; Couple simulation; Cross-cultural research; Mate choice</t>
  </si>
  <si>
    <t>Cristia A.</t>
  </si>
  <si>
    <t>A systematic review suggests marked differences in the prevalence of infant-directed vocalization across groups of populations</t>
  </si>
  <si>
    <t>Anthropological reports have long suggested that speaking to young children is very infrequent in certain populations (notably farming ones), which is in line with scattered quantitative studies. A systematic review was undertaken to use available literature in order to estimate the extent of population variation. Database searches, expert lists, and citation searches led to the discovery of 29 reports on the frequency of vocalizations directed to infants aged 24 months or younger, based on systematic observations of spontaneous activity in the infant's natural environment lasting at least 30 min in length. Together, these studies provide evidence on 1314 infants growing up in a range of communities (urban, foraging, farming). For populations located outside of North America, the frequency with which vocalization was directed to urban infants was much higher than that for rural infants (including both foraging and farming, medians = 12.6 vs. 3.6% of observations contained infant-directed vocalization behaviors). We benchmarked this effect against socio-economic status (SES) variation in the United States, which was much smaller. Infants in high SES American homes were spoken to only slightly more frequently than those in low SES homes (medians = 16.4 vs. 15.1% of observations contained infant-directed vocalization behaviors). Although published research represents a biased sample of the world's populations, these results invite further cross-population research to understand the causes and effects of such considerable population group differences. © 2022 John Wiley &amp; Sons Ltd.</t>
  </si>
  <si>
    <t>behavioral observations; child-directed speech; cognitive development; human diversity; time sampling</t>
  </si>
  <si>
    <t>Child; Child, Preschool; Humans; Infant; Rural Population; United States; child; human; infant; preschool child; rural population; United States</t>
  </si>
  <si>
    <t>Forster L.</t>
  </si>
  <si>
    <t>Country cooking: Cookbooks and Counterculture in the 1970s</t>
  </si>
  <si>
    <t>This article discusses the underlying reasons for the rise in popularity of the country cookbook–a genre that reflects rural cookery practices, using locally-available, seasonal and foraged ingredients–in 1970s Britain. Despite country cookbooks being styled along traditional lines, their increased popularity very much drew upon unconventional, countercultural movements of communal living, self-sufficiency and folk feminism. Country cookbooks can be seen as a direct response to a troubled decade, expressing a desire for an alternative life away from the work-consumption cycle and a longed-for dissent from agri-politics and industrialized food, but without the unconventionality of the commune, the hard graft of self-sufficiency, or the media-fueled mockery of feminism. The 1970s was also the height of the Women’s Liberation Movement in the UK and women’s work in the kitchen was highly politicized. Amidst these debates, the country cookbook through its comforting, sometimes old-fashioned, recipes and advice offers an imagined return to country living, a psychological shift away from capitalism and the limitations of modern life. By adopting narrative structures and writerly tone which emulate rural life, the country cookbook emulates a mindset that draws from countercultures, but also proffers security and accessibility. © 2023 The Author(s). Published with license by Taylor &amp; Francis Group, LLC.</t>
  </si>
  <si>
    <t>British Cookbooks; cookbook narratives; Cookbooks; countercultures; country cooking; folk feminism; self-sufficiency</t>
  </si>
  <si>
    <t>Gautam R.S.; Shrestha S.J.; Shrestha I.</t>
  </si>
  <si>
    <t>Ethnomedicinal Plant Resources of Tamang Community in the Konjyosom Rural Municipility, Lalitpur District, Nepal</t>
  </si>
  <si>
    <t>Background: In Nepal, plant resources play an important role in the health of local communities. However, in many parts of the country, this role and its patterns are understudied. The purpose of this study was to document medicinal plant species and assess their use among the Tamang community in Lalitpur district, Central Nepal. Methods: Ethnomedicinal information was collected through focus group discussions, semi structured interviews with local peoples and key informants from the Tamang community using rapid rural appraisal tools (RRA) across the five wards vz. Nallu, Chaughare, Bhardew, Dalchoki and Sankhu of the Konjyosom rural municipality. Botanical voucher samples were collected for scientific identification. The quantitative data were analyzed for informants consensus factor (ICF), relative frequency of citation (RFC) and fidelity level (FL). Results: A total of 176 plant species were recorded under 82 families and 158 genera as medicinal to treat different ailments. Among them, 169 species were angiosperms, one gymnosperm and six pteridophytes. Herbs (78 spp.) occurred most frequently in the study area, and the leaves (38 spp.) were commonly foraged. The most common route of consumption was oral (98 spp.) and the paste (36 spp.) was frequently administered. The majority of the species (58%) were collected from the forest. The ICF value ranged from 0.26 (digestive) to 0.97 (respiratory). The RFC value for species ranged from 0.01 to 0.87 and Curcuma longa has the highest value of 0.87. The FL index ranged from 42.86% to 100% and the most preferred medicinal plant species was Curcuma longa with the FL index of 51% which was used to treat cuts, wounds and common cold. Conclusion: Medicinal plants have played a significant role in the health care of local people. This study provides a comprehensive documentation of ethnomedicinal plant species using among the Tamang community of Konjyosom rural municipality, Lalitpur district. This study concluded that it is necessary to document and preserve biodiversity and its associated knowledge, which may lead to additional research activities. © 2023, Ilia State University, Institute of Botany, Department of Ethnobotany. All rights reserved.</t>
  </si>
  <si>
    <t>Ethnic people; Ethnobotanical; Informants; Interview</t>
  </si>
  <si>
    <t>Guachamin-Rosero, M; Peñuela, MC; Zurita-Benavides, MG</t>
  </si>
  <si>
    <t>Indigenous knowledge interaction network between host plants and edible insects in the Ecuadorian Amazon</t>
  </si>
  <si>
    <t>JOURNAL OF INSECTS AS FOOD AND FEED</t>
  </si>
  <si>
    <t>Globally, nearly two billion people consume approximately 2,111 species of insects, 92% of which are harvested directly from their natural ecosystems. However, intensifying insect harvesting causes ecological alterations and biodiversity loss. In the Ecuadorian Amazon, the Kichwa people are the primary consumers of insects. Thus, this study characterised the diversity of edible insects, host plants, and cultural significance among two peri-urban Kichwa communities. We used photo-elicitation, free-listing, semi-structured interviews, and in situ walk-in-the-woods to identify relevant edible insects. Then, we used species accumulation curves, the Salience Smith Index ( SSI), ecological interaction networks, and extinction models to assess insect-host species interactions and cultural significance. We registered 19 edible insect species from three orders and six families. Furthermore, we reported two new species for the world list of edible insects and one for the Ecuadorian list. Ten insect species were associated with 21 host plant species. The interaction between the Rhynchophorus palmarum beetle and the Bactris gasipaes palm tree had the highest cultural significance (SSI&gt;0.18, P&lt;0.05). Furthermore, we found that 30% of the insect species and 52% of the host plant species (of which 90% were palms) were essential for conserving the interaction network structure. Finally, the extinction models suggested that host plant species knowledge was intrinsically related to edible insect knowledge conservation. Our findings provide basic ecological and cultural information for developing edible insect breeding projects and safeguarding traditional knowledge.</t>
  </si>
  <si>
    <t>entomophagy; ethnoentomology; ethnozoology; ethnoecology; Kichwa knowledge</t>
  </si>
  <si>
    <t>Guenat S.; Bailey-Athias J.P.; Fischer L.K.</t>
  </si>
  <si>
    <t>Urban foraging in Brazilian public greenspaces</t>
  </si>
  <si>
    <t>Urban foraging, i.e., the gathering of wild edible plants, plays a key role in nature connection within cities. Its integration in planning could contribute to the conservation of urban biodiversity. However, we have little understanding of the interactions between the motivations for and barriers to foraging, and the role of legislation, especially in biodiversity hotspots. Through an online questionnaire and policy review, we explored the practice of urban foraging in Recife, Brazil, across social, spatial and regulatory dimensions. We found that most non-foragers would forage if pollution risks were addressed and knowledge was improved. Foragers collected up to 31 species, none of which are threatened. By integrating the social, spatial and regulatory dimensions of the practice, we highlighted the importance of the local context for targeting foraging incentives. In all, regulation had little impact on where the practice is carried out, and foraging seemed to have little negative impact on biodiversity, as no threatened species were collected and foragers were conscious of their impact. This knowledge can contribute to better integrate the practice of foraging within legislation and develop forager-led greenspace planning and management. In biodiversity hotspots threatened by urban expansion, foraging can contribute to slowing down the biodiversity crisis and improve urban residents’ contact with biodiversity. © 2023, The Author(s).</t>
  </si>
  <si>
    <t>Foraging regulations; Greenspace perceptions; Integrative landscape planning; Latin American biodiversity; Local ecological knowledge; Wild edible species</t>
  </si>
  <si>
    <t>Biodiversity; Brazil; Cities; Ecosystem; Parks, Recreational; Policy; Brazil; Latin America; Pernambuco; Recife; biodiversity; edible species; greenspace; landscape planning; perception; spatiotemporal analysis; traditional knowledge; urban ecosystem; biodiversity; Brazil; city; ecosystem; policy; recreational park</t>
  </si>
  <si>
    <t>Hino, K; Yamazaki, T; Iida, A; Harada, K; Yokohari, M</t>
  </si>
  <si>
    <t>Productive urban landscapes contribute to physical activity promotion among Tokyo residents</t>
  </si>
  <si>
    <t>LANDSCAPE AND URBAN PLANNING</t>
  </si>
  <si>
    <t>Tokyo is characterized by scattered productive urban landscapes (PULs), such as farmlands, homestead woodlands, and satoyama woodlands, which could potentially promote residents' physical activity against the backdrop of an aging society. We evaluated the contribution of five types of activities conducted in such locations to promote physical activity in 80 participants through data from accelerometers and activity diaries. Older participants engaged in the activities frequently and for long hours, as well as spent a high percentage of their total energy expenditure on these activities. In particular, energy expenditure in satoyama woodlands averaged approximately-one-third of the national weekly recommendations for older adults. The activities at the allotments varied widely among participants in terms of frequency, activity hours, and energy expenditure, which is desirable because it allows participants to remain involved even when they are older. The results of the generalized linear mixed models showed that total daily energy expenditure was significantly higher on workdays, ranging from 1.18 to 1.36 times of non-workdays by type of activity. The hourly energy expenditure in PULs was comparable to that in public parks, compensating for the small park area in Tokyo, even though it ranged from the highest at homestead woodlands to the lowest at satoyama woodlands. Local governments that wish to support public health and conservation of urban green spaces could encourage residents to use PULs that remain within urban areas. In aging and shrinking cities, they could gain the same benefits by converting poorly managed land to PULs.</t>
  </si>
  <si>
    <t>Allotment; Experience farm; Volunteer; Satoyama; Homestead woodland; Generalized linear mixed model</t>
  </si>
  <si>
    <t>Spatial ecology</t>
  </si>
  <si>
    <t>Ivanova T.; Marchev A.; Chervenkov M.; Bosseva Y.; Georgiev M.; Kozuharova E.; Dimitrova D.</t>
  </si>
  <si>
    <t>Catching the Green—Diversity of Ruderal Spring Plants Traditionally Consumed in Bulgaria and Their Potential Benefit for Human Health</t>
  </si>
  <si>
    <t>The global climate and societal challenges in the recent years urge us to strengthen food security; thus, the rediscovery of wild foods and foraging practices is also part of the sustainability agenda. Utilization of underappreciated sources such as ruderal plants could be a valuable option, especially for vulnerable parts of the society. We present data on traditional knowledge on spring edible ruderal plant taxa preserved in rural regions of Bulgaria, combining field studies in the period 2017–2022 that were compared to the available recent and historical ethnographic and (ethno)botanical literature. Semi-structured interviews were performed with representatives of 94 households in North and South Bulgaria, focusing on collection practices, used parts, and preparation methods. We list 65 edible ruderals, belonging to 22 plant families, of which 19 appeared only in the literature sources. Unlike in the Mediterranean tradition, edible ruderal plants in Bulgaria were regarded unfavorably, as poverty food. Amaranthaceae and Asteraceae were the most represented families, with 10 taxa each. About half of the taxa were collected for their leaves or whole young herbage that is used as pastry fillings, in stewed, and in cooked dishes. Taxa used in raw salads were mostly from the literature sources. The most diverse utilization was recorded in the southern-most regions of Bulgaria, where immediate tasting of the gathered plants was reported by the participants as the way to collect food plants. The bitter ones or those with an unappealing smell were considered non-edible and were avoided. References about biologically active compounds and potential benefits were collected, classified, and discussed in regard to their potential benefits for human health. © 2023 by the authors.</t>
  </si>
  <si>
    <t>food security; foraging; invasive plants; local knowledge; traditional ecological knowledge; wild edible plants</t>
  </si>
  <si>
    <t>Bulgaria; biodiversity; edible species; food security; foraging behavior; invasive species; plant; public health; traditional knowledge; wild population</t>
  </si>
  <si>
    <t>Jervis B.</t>
  </si>
  <si>
    <t>Confronting Commerce: Whetstones, Economy and Ecologies of Interdependence in Medieval England</t>
  </si>
  <si>
    <t>Norwegian Archaeological Review</t>
  </si>
  <si>
    <t>Whetstones imported from Norway into England are used to explore emergent processes of commercialisation in medieval England. The study is based on a sample of 2201 whetstones (both imported and locally provenanced) from excavated contexts, and the distribution and chronology of these objects is presented. Drawing on the nomadic thought of Rosi Braidotti and the associated concept of ecologies of interdependence, these innocuous objects are understood as constituents of affective processes of intensification. The paper explores the contrast between the acquisition of foraged and commodified stones for emergent urban and rural experiences of economic transformation between the 12th and 15th centuries. © 2023 Norwegian Archaeological Review.</t>
  </si>
  <si>
    <t>Kamiyama, C; Hori, K; Matsui, T; Pretty, J; Saito, O</t>
  </si>
  <si>
    <t>Longitudinal analysis of home food production and food sharing behavior in Japan: multiple benefits of local food systems and the recent impact of the COVID-19 pandemic</t>
  </si>
  <si>
    <t>SUSTAINABILITY SCIENCE</t>
  </si>
  <si>
    <t>Home food production and sharing (home consumption) make up a local community-based food system that has become a custom closely tied to people's daily life and culture across Japan. In this study, nationwide questionnaire surveys were conducted in 2015 and 2021 to investigate the status and trends of non-commercial home food consumption in Japan. We were also able to evaluate the effects of the COVID-19 pandemic, which commenced at the beginning of 2020 in Japan. It was found that a wide variety of foods and many different species of food are part of home consumption. In addition, the amount of home production and the amount shared with close neighbors and friends via social networks is higher in agricultural areas than in urban areas. The amount of home production was slightly higher and the amount shared with others slightly lower in 2021 compared with 2015, suggesting that COVID-19 may have limited the sharing activities that also connect people. Meanwhile, the majority of respondents who were directly asked about the effects of the COVID-19 pandemic in the survey in 2021 answered "no change", suggesting a resilient system even under the pressures of the pandemic. Moreover, there has been an uptake in home food production and sharing amongst younger generations, men, and people living in urban areas. These customs and lifestyles are embedded in Japanese culture, helping to produce a sustainable and resilient food system. This home consumption system has the potential to contribute to various global challenges in the form of nature-based solutions which help meet the targets of the sustainable development goals, in particular a reduction in greenhouse gas emissions, and the promotion of health, well-being and social relations. We discuss future research challenges for a more resource-efficient, inclusive, and sustainable growth model that includes home consumption.</t>
  </si>
  <si>
    <t>Ecosystem services; Provisioning services; Gifting; Homegarden; Self-consumption; Health</t>
  </si>
  <si>
    <t>Between 11(R) and 3(U) pc wf recd, 10(R) and 2(U) grown</t>
  </si>
  <si>
    <t>Khalid N.; Badshah L.; Shah A.A.; Ullah A.; Khan N.; Aziz M.A.; Sõukand R.; Pieroni A.</t>
  </si>
  <si>
    <t>Wild food plants gathered by four cultural groups in North Waziristan, Pakistan</t>
  </si>
  <si>
    <t>Genetic Resources and Crop Evolution</t>
  </si>
  <si>
    <t>The foraging of wild food plants (WFPs) is an important sociocultural and human ecological phenomenon, especially in more peripheral rural and mountain areas of the world. Plant-centered local knowledge and practices are an important asset of every human community and their articulation is specific for every cultural group, although sometimes these knowldge systems can extend beyond cultural borders and be shared among diverse lingustic, ethnic, and religious groups. The current study explored the WFPss used among four cultural groups, i.e., Dawar, Mehsood, and Wazir Pathans, and Ormur speakers, living in North Waziristan, NW Pakistan. A total of 47 WFPs were used by the studied groups, most of which were used as snacks (35 species) or cooked vegetables (23 species). Fruits and aerial parts were frequently consumed. Cross-cultural analysis revealed that only 11 species were commonly used by the four studied groups and a high overlap of plant use was observed between the Mehsood and the Ormur peoples, and the Mehsood and the Wazir communities. More particularly, the WFP use of the Ormur has been completely homogenized with the three different Pathan cultural groups, which indicates a possible cultural assimilation of the Ormur to the dominant Pathan culture, which in turn may have affected their plant use. The study also reports some food and herbal ingredients that are new or rarely used for/in the NW Pakistani ethnobotanical literature, such as Chenopodium botrys, Iris hookeriana, Marrubium vulgare, Pistacia khinjuk, Polygonum verticillatum, Tamarix aphylla, and Tricholepis furcata. It is advisable that the recorded food biocultural heritage be properly revitalized for imporving the food security of the local communities as well as seriously considered in future development programs. © 2022, The Author(s), under exclusive licence to Springer Nature B.V.</t>
  </si>
  <si>
    <t>Ethnobotany; Food heritage; Pakistan; Waziristan; Wild food plants</t>
  </si>
  <si>
    <t>Pakistan; Tribal Areas; Waziristan; ethnobotany; food security; fruit; herb; traditional knowledge</t>
  </si>
  <si>
    <t>Kowalski J.M.; Conway T.M.</t>
  </si>
  <si>
    <t>The routes to fruit: Governance of urban food trees in Canada</t>
  </si>
  <si>
    <t>Interest in planting urban food trees (UFTs) in public spaces is growing in popularity as a form of urban greening and a potential food source. Currently there is minimal research on the governance and policy aspects of integrating food trees into cities. To fill this gap, we investigated the characteristics of UFT site governance and how it compares to current urban forest governance. Semi-structured interviews were conducted with relevant municipal officials in Calgary, Edmonton, Toronto and Victoria about their perspectives and involvement with UFT sites in their city. A scan of policy documents was completed to supplement the interviews. The interviews were analyzed using a deductive coding framework based on the Policy Arrangement Approach. We found that key actors at the UFT sites were local organizations and site champions, with minimal municipal engagement. Most site resources provided by municipalities were in-kind. There are also basic knowledge gaps about how to care for UFTs. Currently municipal by-laws prohibit the harvesting and removal of plant material, and are at odds with the purpose of UFT sites, with few municipalities fully integrating UFTs in policies. The primary discussion around UFTs centre concerns for public health and safety, management, and use of public space with limited discussions of benefits. This research demonstrates the value of co-governance models to support UFTs, while a shift in focus from risks to benefits could encourage additional resources and policy integration. Further, including UFTs into policy would also support foraging and food tree maintenance in public spaces, and more fully reflect the plurality of urban forest engagement. © 2023 Elsevier GmbH</t>
  </si>
  <si>
    <t>Food forest; Municipal government; Urban forest governance; Urban forestry; Urban planning</t>
  </si>
  <si>
    <t>Alberta; Calabarzon; Calgary; Canada; Edmonton; Laguna [Calabarzon]; Ontario [Canada]; Philippines; Toronto; Victoria; forest management; public health; public space; urban forestry; urban planning; urban policy</t>
  </si>
  <si>
    <t>Kraft T.S.; Seabright E.; Alami S.; Jenness S.M.; Hooper P.; Beheim B.; Davis H.; Cummings D.K.; Rodriguez D.E.; Cayuba M.G.; Miner E.; Lamballerie X.D.; Inchauste L.; Priet S.; Trumble B.C.; Stieglitz J.; Kaplan H.; Gurven M.D.</t>
  </si>
  <si>
    <t>Metapopulation dynamics of SARS-CoV-2 transmission in a small-scale Amazonian society</t>
  </si>
  <si>
    <t>AU The:severity Pleaseconfirmthatallheadinglevelsarerepresentedcorrectly of infectious disease outbreaks is governed by:patterns of human contact, which vary by geography, social organization, mobility, access to technology and healthcare, economic development, and culture. Whereas globalized societies and urban centers exhibit characteristics that can heighten vulnerability to pandemics, small-scale subsistence societies occupying remote, rural areas may be buffered. Accordingly, voluntary collective isolation has been proposed as one strategy to mitigate the impacts of COVID-19 and other pandemics on small-scale Indigenous populations with minimal access to healthcare infrastructure. To assess the vulnerability of such populations and the viability of interventions such as voluntary collective isolation, we simulate and analyze the dynamics of SARS-CoV-2 infection among Amazonian forager-horticulturalists in Bolivia using a stochastic network metapopulation model parameterized with high-resolution empirical data on population structure, mobility, and contact networks. Our model suggests that relative isolation offers little protection at the population level (expected approximatelyAU 80%: PleasenotethatasperPLOSstyle cumulative incidence), ; dono and more remote communities are not conferred protection via greater distance from outside sources of infection, due to common features of small-scale societies that promote rapid disease transmission such as high rates of travel and dense social networks. Neighborhood density, central household location in villages, and household size greatly increase the individual risk of infection. Simulated interventions further demonstrate that without implausibly high levels of centralized control, collective isolation is unlikely to be effective, especially if it is difficult to restrict visitation between communities as well as travel to outside areas. Finally, comparison of model results to empirical COVID-19 outcomes measured via seroassay suggest that our theoretical model is successful at predicting outbreak severity at both the population and community levels. Taken together, these findings suggest that the social organization and relative isolation from urban centers of many rural Indigenous communities offer little protection from pandemics and that standard control measures, including vaccination, are required to counteract effects of tight-knit social structures characteristic of small-scale populations. Copyright: © 2023 Kraft et al.</t>
  </si>
  <si>
    <t>COVID-19; Disease Outbreaks; Geography; Humans; Indigenous Peoples; SARS-CoV-2; Article; controlled study; coronavirus disease 2019; disease severity; disease transmission; female; forager; household; human; incidence; infection risk; major clinical study; male; metapopulation; outcome assessment; population dynamics; simulation; social structure; stochastic model; theoretical study; coronavirus disease 2019; epidemic; geography; indigenous people; Severe acute respiratory syndrome coronavirus 2</t>
  </si>
  <si>
    <t>Lambino J.X.X.V.P.</t>
  </si>
  <si>
    <t>Nomadism of public space dwellers in Metro Manila: On their home, mobility, and survival</t>
  </si>
  <si>
    <t>Cogent Social Sciences</t>
  </si>
  <si>
    <t>The paper focuses on the contemporary urban nomadism of public space dwelling in a developing country. In particular, the paper considers the case of public space dwelling in Metro Manila which reportedly has the largest public space dweller population among the world’s metropolises. It examines their shift from sedentary living, and how they navigate the terrain of conflicts and compromises that come with the localized articulation of various modes of economic production. To probe into their characteristics, the paper employs a framework based on the heterogeneity of anthropolocal functions—i.e. how people use local spaces for economic production and human regeneration. The paper reveals that the circumstances underlying the shift to nomadic living are: unresolved land problems in the provinces that go back to the feudal era, vulnerability of local communities against natural disasters due to development unevenness between Metro Manila and the provinces, and deteriorating work conditions under a globalizing economy. The paper further identifies the living stereotype of public space dwellers as forager stereotype in which the individual band-members move relative to the mobile base camp. Lastly, the paper points out that the lives of public space dwellers in the capitalist urban environment are unstable and precarious. As a survival strategy, public space dwellers employ—albeit often unconsciously—subsistence from their urban habitat, living in small and non-hierarchical units, building social relationships that transcend consanguineous relationships, sharing of limited resource, reciprocity, and mutual aid within and outside the band, division of labour, and giving and receiving care. © 2023 The Author(s). This open access article is distributed under a Creative Commons Attribution (CC-BY) 4.0 license.</t>
  </si>
  <si>
    <t>homeless; land displacement; locality; Metro Manila; urban nomadism</t>
  </si>
  <si>
    <t>Only 23% source their food and clothing mainly from the market. Nevertheless, the subsistence of public space dwellers is dependent on the urban economy. Most of them—69% of the public space dwellers—source their food and clothing mainly from scavenging, i.e., foraging through the waste of residences and businesses. Another 38% source their food and clothing from begging. 100% have an income source, 83% of income source comes from scavenging. Work dropouts, evictees.</t>
  </si>
  <si>
    <t>Lindemann, J</t>
  </si>
  <si>
    <t>A little portion of our 40 acres: A black agrarian imaginary in the city</t>
  </si>
  <si>
    <t>ENVIRONMENT AND PLANNING E-NATURE AND SPACE</t>
  </si>
  <si>
    <t>In this article, I draw upon more than three years of research with black urban gardeners and farmers in Cleveland, Ohio to explore the contours of a specifically black agrarianism in the city, or what I am calling a black agrarian imaginary. I argue that this imaginary, enacted through an ongoing production of space that stakes a claim on the right to difference, emerges from and draws upon a diasporic and ancestral agrarianism (most proximally from the American South) to build a more self-determined urban food system while also contesting prevailing notions of what does and does not belong in the city and who gets to make those decisions. Black growers in Cleveland assert the right to difference-to produce the city as oeuvre-as a way to build and establish a more self-determined, just food system.</t>
  </si>
  <si>
    <t>Black agrarianism; Cleveland; urban political ecology; spatial justice; land use</t>
  </si>
  <si>
    <t>Mkhize, X; Mthembu, BE; Napier, C</t>
  </si>
  <si>
    <t>Transforming a local food system to address food and nutrition insecurity in an urban informal settlement area: A study in Umlazi Township in Durban, South Africa</t>
  </si>
  <si>
    <t>JOURNAL OF AGRICULTURE AND FOOD RESEARCH</t>
  </si>
  <si>
    <t>Informal settlements in South Africa are facing diverse challenges such as land inaccessibility for food produc-tion, poverty, unemployment, malnutrition, and climate change attributing to food insecurity. This paper considered income sources, employment status, household food budget, agricultural production, and anthro-pometrics as indicators in reviewing the status of this study area. Evaluating geographic dimensions of food accessibility and acceptability locally whilst subsequently determining measures that will promote viable land utilisation options as an intervention within this peri-urban township food environment, required a systematic approach. A general household survey measuring factors contributing to food access was used also evaluating production and consumption patterns of adaptable indigenous crops (n = 200 households). Anthropometric data measured body mass index (BMI) kg/m2, waist circumference (WC) and waist to height ratio (WHtR) to determine levels of malnutrition and health risk factors. Supporting data included a survey from local street vendors and spaza shop owners (n = 25) to determine food items that were frequently accessible and consumed, then compared with the national urban food basket. Land ecotope data was collected to determine if the soil type/s, soil texture, and planting depth are appropriate for effective crop yields in the study area. Secondary data were sourced from the Geographic Information System (GIS) utilised by municipal services and national sta-tistical data. The survey indicated that more than 67.0% of informal dwellers were unemployed and survived on a highly restricted household food budget (&lt;US$115.1 or R2000.00 per month) for a mean average of 3.2 (SD +/- 0.9) people living in each household. Land accessibility for food production was restricted as 73.0% of house-holds had no access to land for cultivation. Collaborative adaptation measures must include urgent demarcation and fence existing vacant municipal land for food production, involvement of nearby industries and schools for urban agriculture initiatives to improve food security and local economic development.</t>
  </si>
  <si>
    <t>Local food systems; Informal settlements; Food security</t>
  </si>
  <si>
    <t xml:space="preserve">Crop diversification trends and predictions of crop yields from vacant land suggest a low regular consumption of indigenous crops, which can be attributed to limited land access to produce these products. The selected vegetable varieties are tubers, legumes, wild leaves, and pumpkin varieties. </t>
  </si>
  <si>
    <t>Ouaba, J; Souaibou, A; Niassy, S; Lontsi-Demano, M; Mayi, MPA; Meutchieye, F; Tchuinkam, T</t>
  </si>
  <si>
    <t>Socio-economic exploitation of edible caterpillars in the bimodal rainforest zone of Cameroon</t>
  </si>
  <si>
    <t>Edible caterpillars are the most traded edible insects in Cameroon, particularly in the humid forest zone, where they are excellent sources of proteins and fats for many indigenous peoples. Their large consumption and their wild harvest have been a major concern, and there is a need for sustainable management. However, specific data on species' diversity and trade are scarce. Hence, the present study aims to provide an overview of the socio-economic exploitation of edible caterpillars in the bimodal rainforest zone of Cameroon. Semi- structured interviews were conducted with caterpillar traders in six localities covering the three administrative Regions (East, Centre, and South) of the bimodal forest zone of Cameroon. The socio-demographic characteristics of traders, the traded species, quantities, and prices were recorded. Fresh and live samples were also recorded for morphological identification. A total of 129 traders were interviewed, with the majority being women (94.8%). Eleven species of caterpillars were involved in this trade, with the most remarkable diversity observed in the Centre Region. The traded quantity per species varied significantly with Regions, with the overall most exploited species being Imbrasia oyemensis (13,250.44 kg/year), Imbrasia truncata (4,992.30 kg/year) and Anaphe venata (2,589.51 kg/year). The price of caterpillars differed significantly depending on whether the locality was rural or semi-urban. Notodontidae sp. was the most valuable species (US$ 3.63/kg), followed by species of the genus Anaphe (US$ 3.1 +/- 0.5/kg). Special attention should be given to the most traded species to enhance their sustainable exploitation. Further studies on the bio-ecology, habitat and life cycle of these caterpillars are needed for the sustainable management of these beneficial insects. Forest authorities should enhance the regulations governing their exploitation and logging of their host trees.</t>
  </si>
  <si>
    <t>edible insects; Lepidoptera; sustainable exploitation; Cameroon</t>
  </si>
  <si>
    <t>Caterpillars</t>
  </si>
  <si>
    <t>Arthropoda</t>
  </si>
  <si>
    <t>Pieroni A.; Morini G.; Piochi M.; Sulaiman N.; Kalle R.; Haq S.M.; Devecchi A.; Franceschini C.; Zocchi D.M.; Migliavada R.; Prakofjewa J.; Sartori M.; Krigas N.; Ahmad M.; Torri L.; Sõukand R.</t>
  </si>
  <si>
    <t>Bitter Is Better: Wild Greens Used in the Blue Zone of Ikaria, Greece</t>
  </si>
  <si>
    <t>The current study reports an ethnobotanical field investigation of traditionally gathered and consumed wild greens (Chorta) in one of the five so-called Blue Zones in the world: Ikaria Isle, Greece. Through 31 semi-structured interviews, a total of 56 wild green plants were documented along with their culinary uses, linguistic labels, and locally perceived tastes. Most of the gathered greens were described as bitter and associated with members of Asteraceae and Brassicaceae botanical families (31%), while among the top-quoted wild greens, species belonging to these two plant families accounted for 50% of the wild vegetables, which were consumed mostly cooked. Cross-cultural comparison with foraging in other areas of the central-eastern Mediterranean and the Near East demonstrated a remarkable overlapping of Ikarian greens with Cretan and Sicilian, as well as in the prevalence of bitter-tasting botanical genera. Important differences with other wild greens-related food heritage were found, most notably with the Armenian and Kurdish ones, which do not commonly feature many bitter greens. The proven role of extra-oral bitter taste receptors in the modulation of gastric emptying, glucose absorption and crosstalk with microbiota opens new ways of looking at these differences, in particular with regard to possible health implications. The present study is also an important attempt to preserve and document the bio-cultural gastronomic heritage of Chorta as a quintessential part of the Mediterranean diet. The study recommends that nutritionists, food scientists, and historians, as well as policymakers and practitioners, pay the required attention to traditional rural dietary systems as models of sustainable health. © 2023 by the authors.</t>
  </si>
  <si>
    <t>Chorta; ethnobiology; extra-oral taste receptors; food culture; Ikaria; Mediterranean diet; taste perception</t>
  </si>
  <si>
    <t>Diet, Mediterranean; Greece; Plants, Edible; Taste; Vegetables; article; Asteraceae; attention; bitter taste; Brassicaceae; cultural factor; dietitian; foraging; glucose absorption; Greece; human; inheritance; Mediterranean diet; microflora; Middle East; nonhuman; physician; prevalence; protein function; semi structured interview; stomach emptying; taste; taste bud; vegetable; edible plant; Greece</t>
  </si>
  <si>
    <t>Ramírez, JCH</t>
  </si>
  <si>
    <t>Consumer reasons for eating chapulines (Sphenarium purpurascens) in the Sierra Sur of Oaxaca</t>
  </si>
  <si>
    <t>This study seeks to examine the use value conferred on the edible insect Sphenarium purpurascens by consumer segment in the travelling open-air market in the main city of the southern highlands of Oaxaca, Mexico. Consumers were surveyed and classified by monetary income, then segmented into two-stage clusters. Of the 363 individuals surveyed, 79.9% routinely consume S. purpurascens. The top three income quintiles spend 50% more money on S. purpurascens on a weekly basis than the bottom three. In consumer sub-segments of all quintiles, the predominant utility conferred on S. purpurascens is the combination of a satisfying taste and a reproduced consumption habit. Thus, eating S. purpurascens is guided mostly by emotion and tradition; however, the attribution of a nutritional utility to S. purpurascens is an emerging reason that, albeit to a somewhat lesser extent, also influences some consumer segments. Therefore, campaigns to promote and preserve the consumption of S. purpurascens in the urban context studied, which is in the process of a nutritional transition, should consider and strengthen the affective component of anthropo-entomophagy, as well as intrinsic cognitive aspects such as the nutritional composition of edible insects or their low environmental impact.</t>
  </si>
  <si>
    <t>anthropo-entomophagy; grasshoppers; market segmentation; food preferences</t>
  </si>
  <si>
    <t>Chapulines</t>
  </si>
  <si>
    <t>Rombach M.; Dean D.</t>
  </si>
  <si>
    <t>Edible landscape: Key factors determining consumers’ commitment and willingness to accept opportunity cost and risk of foraged food</t>
  </si>
  <si>
    <t>Frontiers in Horticulture</t>
  </si>
  <si>
    <t>Introduction: This study is dedicated to urban foraging and explores key factors that determine consumer willingness to try foraged food, willingness to spend time and effort, accept risk as well as make a commitment towards food foraging. Methods: A conceptual model is presented where general perceptions of nature, food foraging, and Covid-19 influence 3 specific attitudes about food foraging which drive 4 behavioural intentions towards food foraging. The model was tested using partial least square structural equation modelling. Results: Results emphasize that the strongest driver of willingness to try are the approval of responsible food foraging activities and the individual benefits of food foraging. For the willingness to spend extra time and effort, all the predictors have some impact. In terms of willingness to accept risk, approval of responsible food foraging activities and the societal benefits of food foraging are influential. For commitment to food foraging, the individual and societal benefits are the most important key drivers. Discussion: These findings are of relevance to marketing managers in the food industry and gastronomy, as well as municipalities, landscape designers, and horticultural businesses. Copyright © 2023 Rombach and Dean.</t>
  </si>
  <si>
    <t>consumer; COVID-19; food; PLS-SEM; urban foraging</t>
  </si>
  <si>
    <t>Rombach M.; Dean D.L.</t>
  </si>
  <si>
    <t>Exploring Key Factors Driving Urban Foraging Behavior in Garden and Non-Garden Locations</t>
  </si>
  <si>
    <t>Foods</t>
  </si>
  <si>
    <t>Since the occurrence of COVID-19 and food price inflation, alternative forms of food procurement increased in popularity. The present study is dedicated to urban foraging and aims to explore key factors driving food foraging behavior in the U.S. Two specific foraging behaviors, namely “leaving food behind” or “taking it all”, have been investigated in a gardening and non-gardening location. Leaving food behind is crucial to sustainable foraging practices, as it allows plants and ecosystems to recover and promotes fairness in foraging communities. Data was procured from an online consumer survey and analyzed using SmartPLS 4, which allowed the use of partial least square structural equation modeling (PLS-SEM). PLS-SEM is particularly suitable for complex exploratory studies as it does not require distributional assumptions. Results indicate that nature and food attitudes predict attitudes toward urban foraging. Foraging attitudes, such as food foraging is challenging and food foraging benefits people and the planet, which are the most important drivers for taking or leaving behaviors in both types of locations. These findings are of relevance to managers in municipalities, landscape designers, horticultural businesses, and other stakeholders who create, shape, and govern landscapes used for food foraging. © 2023 by the authors.</t>
  </si>
  <si>
    <t>alternative food procurement; foraging attitudes; urban foraging</t>
  </si>
  <si>
    <t>Romeiras M.M.; Essoh A.P.; Catarino S.; Silva J.; Lima K.; Varela E.; Moura M.; Gomes I.; Duarte M.C.; Duarte M.P.</t>
  </si>
  <si>
    <t>Diversity and biological activities of medicinal plants of Santiago island (Cabo Verde)</t>
  </si>
  <si>
    <t>Heliyon</t>
  </si>
  <si>
    <t>Plants continue to constitute key elements of medical practice in West African countries. The Cabo Verde archipelago hosts a great diversity of medicinal plants and local markets are considered important sites for trading plants harvested by rural communities. This study has two main goals: (i) to assess the medicinal uses of native species in Santiago, the biggest island of the archipelago, and (ii) to evaluate the antioxidant, antimicrobial and antidiabetic/antihyperglycemic activities of two native trees (Tamarix senegalensis and Sideroxylon marginatum) used in traditional medicine and traded in local markets. Our results revealed that on Santiago Island, 24 native plants are used in traditional medicine. The main uses of these species (e.g., forage, timber, food and fibres), their medicinal applications, the plant parts used, their mode of administration and conservation status are presented here for the first time. Moreover, the pharmacological characterization of two native tree species revealed that hydroethanolic extracts were richer in phenolic compounds and more active than their aqueous counterparts. All the studied extracts revealed significant antioxidant properties (DPPH and FRAP assays) and were generally moderately active against Gram-positive bacteria. All the extracts inhibited the activities of the carbohydrate digestive enzymes α-glucosidase and α-amylase in a dose-dependent manner. For α-glucosidase, the detected inhibitory activity (IC50 values from 2.0 ± 0.2 μg/mL to 9.9 ± 1.2 μg/mL) was significantly higher than that of acarbose, suggesting that extracts of both species can delay glucose absorption, thereby assisting in slowing down the progression of diabetes. Our findings highlight the crucial importance that medicinal plants have for the Cabo Verdean population, while also raising awareness on the need for sustainable use and conservation of native flora, and of tree species traded in local markets in particular. © 2023 The Authors</t>
  </si>
  <si>
    <t>Ethnobotany; Local markets; Native flora; Natural compounds; Sideroxylon marginatum; Tamarix senegalensis; West Africa</t>
  </si>
  <si>
    <t>Ruguwa M.</t>
  </si>
  <si>
    <t>The Social and Cultural Impact of Post-War Measures on the Zimunya and Bvumba Communities, Colonial Zimbabwe, 1940s–1970s</t>
  </si>
  <si>
    <t>Journal of African Military History</t>
  </si>
  <si>
    <t>This study investigates the social and cultural effects of post-war measures on Zimunya and Bvumba communities of colonial Zimbabwe (then known as Southern Rhodesia). Guided by a combination of primary and secondary sources, the article argues that dispossession and forced relocations of Africans who had continued staying on the so-called European land after the passing of the Land Apportionment Act (laa) of 1930 became acute in the immediate years after the Second World War. The granting of vast tracts of land in the Zimunya community to veterans of World War ii by the colonial government under the Ex-Servicemen Land Resettlement Scheme and the purchasing of land for a timber estate in Bvumba by the Rhodesian Wattle Company (rwc) in the immediate post-Second World War period dispossessed rural residents of their land and curtailed the growth and development of peasant agriculture. People affected were forcibly displaced to “native” reserves where they responded to challenges they faced by resorting to various coping mechanisms such as hunting, foraging, and, attending to riverine gardens. © MATHEW RUGUWA, 2023.</t>
  </si>
  <si>
    <t>Bvumba; displacement; dispossession; post-war measures; Second World War; Zimunya</t>
  </si>
  <si>
    <t>Salazar-Aguilar, N; Avila-Akerberg, V; González-Martínez, T</t>
  </si>
  <si>
    <t>Ethnoentomological knowledge of an edible insect (Coleoptera: Cerambycidae) in a peri urban area of Mexico City</t>
  </si>
  <si>
    <t>Human interactions with insects are represented in a wide range of manifestations. This has been evinced in what is called ethnoentomological knowledge, in other words, the knowledge about insects that is passed on through time within a community. In Isidro Fabela, a semi-rural municipality located in the surroundings of the metropolitan area of Mexico City, the inhabitants know the larvae of a beetle as chizas. Children up to the elderly consume them through different cooking methods. However, to date, this had not been investigated yet. Therefore, due to the lack of studies, our first task was to find out its taxonomic identity and document the ethnoentomological knowledge through 33 personal interviews following a semi-structured form and participatory observation. Results indicate that chizas are the larvae of Trichoderes pini Chevrolat 1843, a cerambycid species related to decaying wood and found for the first time in the study area. The term chiza comes from the Otomi indigenous language that means 'the one who eats wood' and people recognise their importance as contributors to the wood degradation process in the forest. Although for most people chizas consumption is mainly regarded as a hobby or traditional practice, for some people selling them represents an opportunity to earn an extra income. Finally, a decrease in chizas occurrence was found, probably because of the rural-urban transition process, absence of regulations concerning the wild insects' exploitation, and public policies for fire and forest management. We suggest that the knowledge that inhabitants have and is presented in this paper, should be shared and promoted for a future implementation of conservation strategies including their sustainable management, together with more academic research.</t>
  </si>
  <si>
    <t>forest insects; biocultural diversity; cultural practices; entomophagy</t>
  </si>
  <si>
    <t>Insects</t>
  </si>
  <si>
    <t>Sardeshpande M.; Shackleton C.</t>
  </si>
  <si>
    <t>Fruits of the city: The nature, nurture and future of urban foraging</t>
  </si>
  <si>
    <t>People and Nature</t>
  </si>
  <si>
    <t>Urban foraging is a global informal phenomenon which has been investigated in the Global North more than other parts of the world. Characterising the nature of urban foraging in the Global South is imperative given the rapid urbanisation and sustainable development priorities in the region. In this study, we interviewed 80 urban foragers in four cities in the eastern coastal region of South Africa, with an aim to understand the nature of urban foraging in a developing nation context. We asked foragers about their initiation to and motivations for foraging, their logistics, yields and associated activities, descriptions of their foraging grounds, and if and how they had changed, and what they envisage as an ideal future for foraging. Many foragers started foraging in their childhood, in the company of friends and family, and, as in the Global North, regarded it as a cultural and recreational activity. Foraging was mostly done within a 5-km radius of home, on a weekly or fortnightly basis, and very few foragers processed or sold their foraged products. Unlike the Global North, formal green spaces were not foraged in, and were perceived to be poorly provisioned in urban planning. Forests and roadsides were equally used by the foragers, and very few had been discouraged from foraging. Most foragers were enthusiastic about the possibility of more people foraging, having designated spaces for foraging, and foraging-based businesses such as processed products and ecotourism. We recommend that policymakers and land managers recognise and encourage foraging as a potentially sustainable use for stewardship of urban green spaces. To this end, we list the main wild edible fruit species used by foragers in the area, which could be planted in public spaces. We also suggest harnessing foragers' knowledge of useful species and spaces to develop green spaces and foraging-based supply chains. Read the free Plain Language Summary for this article on the Journal blog. © 2023 The Authors. People and Nature published by John Wiley &amp; Sons Ltd on behalf of British Ecological Society.</t>
  </si>
  <si>
    <t>biodiversity conservation; foraged food; land use change; urban ecosystems; urban foraging; wild edible fruits; wild food</t>
  </si>
  <si>
    <t>Shah A.A.; Badshah L.; Khalid N.; Shah M.A.; Manduzai A.K.; Faiz A.; De Chiara M.; Mattalia G.; Sõukand R.; Pieroni A.</t>
  </si>
  <si>
    <t>Disadvantaged Economic Conditions and Stricter Border Rules Shape Afghan Refugees’ Ethnobotany: Insights from Kohat District, NW Pakistan</t>
  </si>
  <si>
    <t>The study of migrants’ ethnobotany can help to address the diverse socio-ecological factors affecting temporal and spatial changes in local ecological knowledge (LEK). Through semi-structured and in-depth conversations with ninety interviewees among local Pathans and Afghan refugees in Kohat District, NW Pakistan, one hundred and forty-five wild plant and mushroom folk taxa were recorded. The plants quoted by Afghan refugees living inside and outside the camps tend to converge, while the Afghan data showed significant differences with those collected by local Pakistani Pathans. Interviewees mentioned two main driving factors potentially eroding folk plant knowledge: (a) recent stricter border policies have made it more difficult for refugees to visit their home regions in Afghanistan and therefore to also procure plants in their native country; (b) their disadvantaged economic conditions have forced them to engage more and more in urban activities in the host country, leaving little time for farming and foraging practices. Stakeholders should foster the exposure that refugee communities have to their plant resources, try to increase their socio-economic status, and facilitate both their settling outside the camps and their transnational movement for enhancing their use of wild plants, ultimately leading to improvements in their food security and health status. © 2023 by the authors.</t>
  </si>
  <si>
    <t>ethnobotany; ethnoveterinary; local ecological knowledge; medicinal plants; refugees; wild food plants</t>
  </si>
  <si>
    <t>Spence C.; Spence S.</t>
  </si>
  <si>
    <t>‘Weeds from the yard’: A seasonal salad</t>
  </si>
  <si>
    <t>International Journal of Gastronomy and Food Science</t>
  </si>
  <si>
    <t>‘Weeds from the yard’ is a seasonal dish that has recently been introduced to the menu at Worton Kitchen Garden (WKG), an organic kitchen garden situated on the outskirts of Oxford. This spring offering was created by the chef to draw the attention of diners to some of the nutritious plants, herbs, and specifically weeds, that surround us but which few people currently consider as a legitimate source of nutrition. The dish, provocatively called ‘weeds’ rather than ‘herbs’, connects to the recent growth in the popularity of the foraging movement, as well as to the historical basis of food in Britain (and elsewhere) for the rural poor who would once have regularly foraged from the local hedgerows, woodlands, and fields. The eye appeal of the dish was enhanced by the addition of some colourful seasonal flowers. At the same time, however, it is important to recognize how tasty and aromatic many weeds are (i.e., over-and-above the sustainability angle). Taken together, the hope is that the gastrophysics approach can be used to help reintroduce the public to some of the nutritious plants that surround us via a tasty and visually-attractive dish composed primarily of what are commonly, though not uncontroversially, classed as weeds. Doing so will likely require some work to get consumers to think about weeds in a different way. © 2023 The Authors</t>
  </si>
  <si>
    <t>Foraged; Gastrophysics; Herbs; Nutrition; Taste; Weeds</t>
  </si>
  <si>
    <t>Stöckelová T.; Senft L.; Kolářová K.</t>
  </si>
  <si>
    <t>Trumble B.C.; Charifson M.; Kraft T.; Garcia A.R.; Cummings D.K.; Hooper P.; Lea A.J.; Rodriguez D.E.; Koebele S.V.; Buetow K.; Beheim B.; Minocher R.; Gutierrez M.; Thomas G.S.; Gatz M.; Stieglitz J.; Finch C.E.; Kaplan H.; Gurven M.</t>
  </si>
  <si>
    <t>Apolipoprotein-ε4 is associated with higher fecundity in a natural fertility population</t>
  </si>
  <si>
    <t>Science Advances</t>
  </si>
  <si>
    <t>In many populations, the apolipoprotein-ε4 (APOE-ε4) allele increases the risk for several chronic diseases of aging, including dementia and cardiovascular disease; despite these harmful effects at later ages, the APOEε4 allele remains prevalent. We assess the impact of APOE-ε4 on fertility and its proximate determinants (age at first reproduction, interbirth interval) among the Tsimane, a natural fertility population of forager-horticulturalists. Among 795 women aged 13 to 90 (20% APOE-ε4 carriers), those with at least one APOE-ε4 allele had 0.3 to 0.5 more children than (ε3/ε3) homozygotes, while those with two APOE-ε4 alleles gave birth to 1.4 to 2.1 more children. APOE-ε4 carriers achieve higher fertility by beginning reproduction 0.8 years earlier and having a 0.23-year shorter interbirth interval. Our findings add to a growing body of literature suggesting a need for studies of populations living in ancestrally relevant environments to assess how alleles that are deleterious in sedentary urban environments may have been maintained by selection throughout human evolutionary history. Copyright © 2023 The Authors, some rights reserved.</t>
  </si>
  <si>
    <t>Aging; Alleles; Alzheimer Disease; Apolipoproteins; Apolipoproteins E; Child; Female; Fertility; Genotype; Humans; Risk Factors; Cell proliferation; Diseases; Lipoproteins; apolipoprotein; apolipoprotein E; Apolipoproteins; Cardiovascular disease; Chronic disease; Evolutionary history; Harmful effects; High fertilities; Proximate determinants; Urban environments; aging; allele; Alzheimer disease; child; female; fertility; genetics; genotype; human; risk factor; Genes</t>
  </si>
  <si>
    <t>Virens A.</t>
  </si>
  <si>
    <t>Plants out of place: How appreciation of weeds unsettles nature in New Zealand</t>
  </si>
  <si>
    <t>New Zealand Geographer</t>
  </si>
  <si>
    <t>Weeds are known as ‘plants out of place’, but how do we come to understand what belongs in place and what does not? Organisms that thrive beyond boundaries of control threaten life that is ‘in place’, or nature. As a threat to life and nature, weeds are transformed into objects of hate and elimination. Exploring the collective hate of weeds helps to untangle the affective dimensions of colonisation. Using the story of the blackberry in Dunedin, both through its settler history and contemporary relationship with urban foragers, this paper describes how weeds have become powerful affective objects. © 2023 The Author. New Zealand Geographer published by John Wiley &amp; Sons Australia, Ltd on behalf of New Zealand Geographical Society.</t>
  </si>
  <si>
    <t>affect; belonging; colonisation; more-than-humanism; weeds</t>
  </si>
  <si>
    <t>Dunedin; New Zealand; Otago; South Island; colonization; nature-society relations; perception; weed</t>
  </si>
  <si>
    <t>Street tree abundance, composition, and (mal)distribution in Lagos Metropolis, Nigeria</t>
  </si>
  <si>
    <t>Trees, Forests and People</t>
  </si>
  <si>
    <t>Street trees provide critical ecosystem services and economic benefits that support urban livelihoods. To effectively manage street trees over the long term and maximise their benefits, information on their abundance, composition, and distribution is needed. Unfortunately, a lack of data is prevalent in most cities, particularly those in the developing countries. To address this, species, basal diameter, height, and location of 4,017 street trees were collected from all 16 local government areas (LGAs) of Lagos metropolis (two wards per LGA) to assess their abundance, composition, and distribution. Forty-six species, 37 genera, and 25 families were identified, with Polyalthia longifolia (27.3 %) being the most prevalent species. Most (87 %) of the trees were non-native, and the highest percentage (78.1 %) had basal diameters between 20 and 40 cm. The LGAs which harbour the wealthiest neighbourhoods in Lagos (Ikeja and Eti-osa), have higher species abundance and richness. The Gini coefficient is 0.81, indicating unequal distribution of street trees within different LGAs that made up the metropolis. These results highlight the need to plant a diverse set of species, particularly native species that can provide multiple benefits. The information obtained in this study could provide insights into which species should be planted and where they are most needed to ensure distributional equity. Future studies could seek to understand the key limitations of street tree establishment and management in Lagos metropolis. © 2023 The Author(s)</t>
  </si>
  <si>
    <t>Developing countries; Diameter size-class; Equity; Foraging; Megacity; Native</t>
  </si>
  <si>
    <t>Lagos [Lagos (STT)]; Lagos [Nigeria]; Nigeria; abundance; developing world; equity; foraging behavior; future prospect; megacity</t>
  </si>
  <si>
    <t>The abundance and distributional (in)equalities of forageable street tree resources in Lagos Metropolis, Nigeria</t>
  </si>
  <si>
    <t>Ecosphere</t>
  </si>
  <si>
    <t>Foraging for wild resources links urban citizens to nature and biodiversity while providing resources important for local livelihoods and culture. However, the abundance and distributional (in)equity of forageable urban tree resources have rarely been examined. Consequently, this study assessed the abundance of forageable street trees and their distribution in Lagos metropolis, Nigeria. During a survey of 32 randomly selected wards across 16 local government areas (LGAs) in the metropolis, 4017 street trees from 46 species were enumerated. The LGA with the highest number of street trees was Ikeja, with 818 trees, while Lagos Island had the lowest count, with two trees. This disparity in tree numbers could be attributed to variations in human population density within each LGA. Ninety-four percent of the street trees surveyed had at least one documented use and 76% had two, making them potentially forageable. However, the most common species had relatively low forageability scores. Only 5.6% of the total street tree population was rated as highly forageable, with a usability score of at least 11 out of 15. The most forageable street trees were fruit trees and non-native species. The forageable street trees in the LGAs showed a significant disparity in their distribution, as evidenced by a Gini coefficient of 0.81. Overall, richer neighborhoods had a higher street tree abundance, richness, and forageability potential. To meet greening and foraging goals and address the current inequitable distribution, we suggest allocating more funds for greening, particularly in low-income neighborhoods. Further research should evaluate forageable species from other sites to acquire a detailed understanding of the distribution and abundance of forageable resources in Lagos metropolis. © 2024 The Author(s). Ecosphere published by Wiley Periodicals LLC on behalf of The Ecological Society of America.</t>
  </si>
  <si>
    <t>foraging; native species; non-native species; nontimber forest products; urban green infrastructure</t>
  </si>
  <si>
    <t>Aziz M.A.; Mattalia G.; Sulaiman N.; Shah A.A.; Polesny Z.; Kalle R.; Sõukand R.; Pieroni A.</t>
  </si>
  <si>
    <t>The nexus between traditional foraging and its sustainability: a qualitative assessment among a few selected Eurasian case studies</t>
  </si>
  <si>
    <t>Plant foraging is an important human ecological phenomenon being studied by a number of contemporary ethnobiologists as well as by a few social anthropologists among rural communities and, more recently, in urban environments. The sustainability dimension of foraging is, however, largely unexplored. We analyse a few case studies from recent field research and qualitatively assess both the environmental and social sustainability of diverse patterns of traditional foraging practices in three distinct human ecological environments (horticulturalism-, forestry-, and pastoralism-driven) located in the Eastern Mediterranean, Eastern Europe, and North Pakistan, i.e. we address the question of when does traditional foraging become unsustainable and what factors may influence this. The main findings are multidimensional. First, in all case studies, we sometimes observed competitive foraging among the gatherers of certain wild food plants potentially causing ecological degradation; such unsustainable practices seem to be linked to the market pressure on certain species. However, also customs and norms promoted by states can be detrimental (former Soviet Union), as well as climate change (Eastern Europe), and marginalisation of some minority groups (Pakistan). Second, in the Mediterranean Syrian context, wild food plant resources are largely represented by widely available weedy “wild” vegetables, normally (but not exclusively) collected by women, and usually easily accessible; only very few wild food plants seem to be threatened due to specific market demands or to disequilibria created by household economic instabilities due to the recent war. We also argue that unsustainable foraging is enhanced by the abandonment of daily practices and continuous interaction with the natural environment and by the increasingly uneven distribution of active practical knowledge on wild food plants among the middle-aged and younger population. Facilitating the transmission of sustainable foraging knowledge and practices could be therefore crucial, also for coping with food insecurity in times of crisis; but for that to occur, holistic environmental and food educational frameworks, appropriate policies for fostering community-based biodiversity conservation and also social cohesion and communal management of lands should be seriously considered as well. Moreover, future gastronomic and eco-tourism initiatives, if organised in a thoughtful manner, could represent a positive turning point not only for the local small-scale economies of the considered rural communities but also for helping them to dynamically preserve the entire socio-ecological system underpinned in plant foraging and ultimately to better adapt to the current global crisis. © The Author(s), under exclusive licence to Springer Nature B.V. 2022.</t>
  </si>
  <si>
    <t>Ethnobotany; Social cohesion; Sustainability; Traditional ecological knowledge; Wild food plants</t>
  </si>
  <si>
    <t>Eastern Europe; Pakistan; USSR; biodiversity; climate change; cohesion; cultural influence; ethnobotany; foraging efficiency; household income; qualitative analysis; rural population; sustainability</t>
  </si>
  <si>
    <t>Bhutia K.D.</t>
  </si>
  <si>
    <t>The Chile is my uncle: Spicy kinship between humans and more-than-humans in the Sikkimese Himalayas</t>
  </si>
  <si>
    <t>The eastern Himalayan red and green round chiles, known as akubari in the Sikkimese Bhutia Lhokyed language and dalle khorsani in Nepali language, have recently become popular commodities across India. However, they are not only commodities. This article contributes to Indigenous and posthuman approaches to food studies by interrogating the ways that akubari function as kin in rural west Sikkimese cultural contexts. Akubari is a grown from the land and seen as a family member that provides nourishment, sustenance, healing, and flavor for human and more-than-human beings in the region. Even the name “akubari” invokes kinship as a spicy uncle. This article draws on ethnographic research from west Sikkim, local medical and folklore traditions, and textual research into Buddhist and Indigenous ritual texts to demonstrate the many layers of being that akubari invokes beyond its status as a commodity. This demonstrates how local ways of knowing food contribute to food sovereignty in Himalayan, Northeast Indian, and global settings. © 2024 Taylor &amp; Francis Group, LLC.</t>
  </si>
  <si>
    <t>agriculture; Akubari/dalle khorsani Chile; food sovereignty; forest foraging; Himalayan Buddhism; Indigenous food studies; kinship; northeast India; posthuman food studies; Sikkimese Himalayas</t>
  </si>
  <si>
    <t>Bozok N.</t>
  </si>
  <si>
    <t>Women And Forests In Solidarity: A Multispecies Companionship Case From the Aegean Forests of Turkey</t>
  </si>
  <si>
    <t>Gender and Society</t>
  </si>
  <si>
    <t>Building on a feminist multispecies perspective, this article examines the interwoven relationships between forest ecosystems and the lives of rural women living along the Aegean coast of Turkey. Ethnographic fieldwork conducted in the Aegean region’s forest settlements between 2018 and 2022 forms the basis of this study. I focus on three ways women highlight their entanglements with forests into weaving conjoined webs of life: First, rural women’s recollections of the forest and their understanding of the forest’s ecosystem are firmly rooted in the ways they have grown up, providing a cultural context for women’s subsequent forest advocacy. Second, rural women have a profound understanding of the edible plants that grow in the forests. Third, because they regularly forage with other women, rural women form deep relationships with other women and with the forests themselves. I show how these three factors—childhood memories, expertise in foraging and forest management, and deep ties of sociality—provide the impetus for rural women to protest deforestation. Such protests are driven by a collective concern for their own well-being, the good of their communities, and for forests. © 2024 by The Author(s).</t>
  </si>
  <si>
    <t>activism; Aegean forests; ecofeminism; foraging; multispecies ethnography</t>
  </si>
  <si>
    <t>adult; article; deforestation; edible plant; ethnography; female; feminism; field work; forage; foraging; forest; forest management; human; seashore; solidarity; young adult</t>
  </si>
  <si>
    <t>Carson D.B.; Brunet Johansson A.; Carson D.A.</t>
  </si>
  <si>
    <t>Who Gives? Non-Commercial Distribution Networks in Domestic Food Production in the Inland North of Sweden</t>
  </si>
  <si>
    <t xml:space="preserve">Sustainability (Switzerland) </t>
  </si>
  <si>
    <t>This paper examines the social context of “domestic food production” (dfp) in the inland North of Sweden, with a focus on understanding the contributions of non-commercial food distribution to local food security and sustainable rural community-building. We report on the findings of an exploratory pilot study that included an online survey of 305 people who engaged in at least one dfp activity (hunting, fishing, foraging, or farming). The aims were to uncover common social practices of dfp, as well as to identify key values attached to dfp, the extent of commercial and non-commercial distribution of home-produced food, and motivations to give away food. The main findings emphasize the social nature of dfp activities, with the vast majority of respondents undertaking dfp in groups or as part of formal clubs. Key values attached to dfp included social and community-related aspects, while commercial interests were limited. Respondents were more likely to engage in non-commercial distribution networks, usually involving close family and friends. Food givers mostly cited social factors as their main motivations rather than other food-related aspects (such as food security, health benefits, or food waste). Food givers were also likely to receive food from others, emphasizing the relatively narrow and reciprocal character of non-commercial food networks. We conclude that non-commercial dfp networks may be expanded to the broader community by exploiting the social nature of dfp and encouraging generalized reciprocity led by dfp clubs. This could potentially reduce the negative impacts of food deserts whilst also stimulating community interactions, learning and local dfp communities of practice. © 2024 by the authors.</t>
  </si>
  <si>
    <t>domestic food production; food security; informal food sharing; non-commercial food networks</t>
  </si>
  <si>
    <t>Sweden; food production; food security; learning; reciprocity</t>
  </si>
  <si>
    <t>Chamberlain L.K.; Scott H.; Beddoe N.; Rintoul-Hynes N.L.J.</t>
  </si>
  <si>
    <t>Heavy metal contamination (Cu, Pb, and Cd) of washed and unwashed roadside blackberries (Rubus fruticose L.)</t>
  </si>
  <si>
    <t>Integrated Environmental Assessment and Management</t>
  </si>
  <si>
    <t>Foraging provides a multitude of individual, social, and environmental benefits. With green spaces decreasing in the United Kingdom, there is an opportunity for roadside verges to become valuable foraging resources; however, there is public concern over the safety of roadside forage. Human ingestion of heavy metal contaminants, such as copper (Cu), lead (Pb), and cadmium (Cd), originating from traffic activity, induces toxic effects in the body. Therefore, maximum Cu, Pb, and Cd guideline limits for human consumption in small fruits were established. However, studies of heavy metal concentrations in roadside forage and the effects of surface washing on concentrations are limited. This study examined Cu, Pb, and Cd in washed and unwashed wild blackberries (Rubus fruticose L.) along a main road in Kent, UK, and compares the values with maximum guideline limits. In all 44 samples, Cu, Pb and Cd concentrations were well below the maximum guideline limit or daily reference intake (RI) value. Cu and Pb concentrations were below the maximum daily intake in every sample if foragers eat one portion (80 g) of berries a day, but consuming a larger quantity of berries per day (e.g., 1 kg) could lead to an intake above the guideline limit for Cu (1 mg) and Pb (0.1 mg), but not Cd (0.03 mg). Washing did not significantly reduce the concentrations of Cu (p = 0.174) or Cd (p = 0.752) in blackberries, but did significantly reduce the Pb concentration (p &lt; 0.001). However, Pb concentration was below maximum guideline limits for every sample regardless of washing treatment. Thus, wild blackberries collected from the roadside were suitable for human consumption, although the findings are not representative of all foraged berries or road networks. Integr Environ Assess Manag 2024;20:2107–2115. © 2024 The Author(s). Integrated Environmental Assessment and Management published by Wiley Periodicals LLC on behalf of Society of Environmental Toxicology &amp; Chemistry (SETAC). © 2024 The Author(s). Integrated Environmental Assessment and Management published by Wiley Periodicals LLC on behalf of Society of Environmental Toxicology &amp; Chemistry (SETAC).</t>
  </si>
  <si>
    <t>Food safety; Heavy metals; Toxicology; Urban foraging; Vehicle pollution</t>
  </si>
  <si>
    <t>Cadmium; Copper; Environmental Monitoring; Food Contamination; Fruit; Humans; Lead; Metals, Heavy; Rubus; Soil Pollutants; United Kingdom; cadmium; copper; heavy metal; lead; chemistry; environmental monitoring; food contamination; fruit; human; procedures; Rubus; soil pollutant; United Kingdom</t>
  </si>
  <si>
    <t>Blackberries</t>
  </si>
  <si>
    <t>Davis D.S.; Domic A.I.; Manahira G.; Douglass K.</t>
  </si>
  <si>
    <t>Geophysics elucidate long-term socio-ecological dynamics of foraging, pastoralism, and mixed subsistence strategies on SW Madagascar</t>
  </si>
  <si>
    <t>The environmental impacts of human societies are generally assumed to correlate with factors such as population size, whether they are industrialized, and the intensity of their landscape modifications (e.g., agriculture, urban development). As a result, small-scale communities with subsistence economies are often not the focus of long-term studies of environmental impact. However, comparing human-environment dynamics and their lasting ecological legacies across societies of different scales and forms of organization and production is important for understanding landscape change at regional to global scales. On Madagascar, ecological and cultural diversity, coupled with climatic variability, provide an important case study to examine the role of smaller-scale socioeconomic practices (e.g., fishing, foraging, and herding) on long-term ecological stability. Here, we use multispectral satellite imagery to compare long-term ecological impacts of different human livelihood strategies in SW Madagascar. Our results indicate that the nature of human-environmental dynamics between different socioeconomic communities are similar. Although some activities leave more subtle traces than others, geophysics highlight similar signatures across a landscape inhabited by communities practicing a range of subsistence strategies. Our results further demonstrate how Indigenous land stewardship is integrated into the very fabric of ecological systems in SW Madagascar with implications for conservation and sustainability. © 2024 The Author(s)</t>
  </si>
  <si>
    <t>Indian Ocean; Legacy niche construction; Remote sensing; Resilience; Socio-ecological systems; Subsistence economies</t>
  </si>
  <si>
    <t>Faruk A.; Nersesyan A.; Papikyan A.; Galstyan S.; Hakobyan E.; Barblishvili T.; Mikatadze-Pantsulaia T.; Darchidze T.; Kuchukhidze M.; Kereselidze N.; Kikodze D.; Willey I.; Ryan P.; Breman E.</t>
  </si>
  <si>
    <t>Multigenerational differences in harvesting and use of wild edible fruits and nuts in the South Caucasus</t>
  </si>
  <si>
    <t>Plants People Planet</t>
  </si>
  <si>
    <t>Societal Impact Statement: Ecosystem services are underpinned by biodiversity, which is rapidly eroding globally, threatening rural livelihoods and culture. Examining the uses of wild edible plants (WEPs) that are important to rural communities gives insight into the value of a biodiverse landscape to local communities. Here, the importance of considering age groups in future ethnobotanical and conservation studies is highlighted, as this can enhance our understanding on the dependence of use within a landscape, informing more inclusive conservation actions. Summary: Wild edible plants (WEP) remain an important aspect of many rural communities across the world, yet the decline in the diversity and knowledge of WEP use is becoming a global concern. In the Biodiversity Hotspot of the Caucasus, there is few cross-cultural and multigenerational comparisons of plant uses, limiting our knowledge of resource use and dependence within biodiverse landscapes. Here, we investigate the patterns of use for wild edible fruits and nuts in the South Caucasus, focusing on multigenerational differences in harvesting patterns, diversity and use through semi-structured interviews in Armenia and Georgia. We calculated use values (UV) for each genera harvested and compared the diversity of genera used between age groups. Pearson chi-square was used to explore the relationship between age-groups and genera harvested. We found 53% of rural population (n = 220) actively harvest from wild populations, with older age groups harvesting the highest diversity of plants. Twenty-four species from 16 genera are harvested, with Berberis vulgaris L. and Rosa canina L. shared between both communities. The association between age and diversity of harvested genera was significant (χ2[48, N = 506] = 114.75, p &lt;.01), mainly driven by a strong positive association with Berberis spp. L., Crataegus spp. L. and Ribes spp. L. with the under 18s and Prunus spp. L. with under 35s. Young harvesters used WEP for income generation, while medicinal use increases across older age groups. Foraging activities within South Caucasus' communities remains active; however, the use of WEP is not uniform within and across different communities. © 2023 The Authors. Plants, People, Planet published by John Wiley &amp; Sons Ltd on behalf of New Phytologist Foundation.</t>
  </si>
  <si>
    <t>conservation; ethnobotany; rural communities; South Caucasus; use value; wild edible plants; wild harvesting</t>
  </si>
  <si>
    <t>Godoy R.; Bauchet J.; Behrman J.R.; Huanca T.; Leonard W.R.; Reyes-García V.; Rosinger A.; Tanner S.; Undurraga E.A.; Zycherman A.</t>
  </si>
  <si>
    <t>Changes in adult well-being and economic inequalities: An exploratory observational longitudinal study (2002–2010) of micro-level trends among Tsimane’, a small-scale rural society of Indigenous People in the Bolivian Amazon</t>
  </si>
  <si>
    <t>Knowing what happens over time to the lifeways of people in contemporary small-scale non-industrial societies of the rural Global South matters because it helps assess changes in the quality of life of underrepresented groups. It has been hard to answer the question because longitudinal information is rarely collected in such settings. A longitudinal dataset of nine years (2002–2010) from a horticultural-foraging society of Indigenous People in the Bolivian Amazon (Tsimane’) is used for an exploratory analysis of micro-level trends in indicators of well-being and economic inequalities. We selected 13 Tsimane’ villages (from ∼ 100) that varied in proximity to town and surveyed all households in each village. ∼ 240 households were followed yearly to estimate trends of 21 outcomes (e.g., income, sociality, macronutrients). For each economic outcome, annual and all-years-combined Gini coefficients were estimated for the entire sample across the 13 villages. We show a rise in total asset wealth, a change in asset composition (less traditional wealth, more commercial wealth), higher monetary value of foods eaten, and better-perceived health, but a decline in caloric and protein consumption and no marked gender differences in objective or hedonic measures of well-being. Economic inequalities were non-trivial and showed no marked trend but varied between years; asset inequality varied less than income inequality. We document the value of longitudinal, locally grounded indexes of well-being to obtain a granular view of micro-level changes in well-being and the possible use of inequality in the consumption of calories and macronutrients as a valid proxy for income inequality in rural areas of the Global South with tenuous links to the market economy. © 2024 The Authors</t>
  </si>
  <si>
    <t>Deprivation; Gini coefficient; Hedonic; Nonindustrial society; Panel; Quality of life</t>
  </si>
  <si>
    <t>Bolivia; estimation method; hedonic analysis; income distribution; indigenous population; market system; panel data; quality of life; trend analysis; village</t>
  </si>
  <si>
    <t>Gulyas, BZ; Edmondson, JL</t>
  </si>
  <si>
    <t>The contribution of household fruit and vegetable growing to fruit and vegetable self-sufficiency and consumption</t>
  </si>
  <si>
    <t>Societal Impact Statement Household fruit and vegetable (F&amp;V) production in allotments and gardens can provide sustainable access to nutritious food. The present study demonstrates that UK household F&amp;V production supplies more than half of the vegetables and potatoes and 20% of the fruit that growers consume annually. Importantly, study participants ate 6.3 portions of their recommended 5-a-day F&amp;V (70% higher than the UK national average), and their wasted F&amp;V was 95% lower than the national average. This provides key evidence to demonstrate the role household F&amp;V production could play in providing access to fresh F&amp;V, which is key to a healthy, food-secure population. center dot Improving access to and consumption of fruits and vegetables (F&amp;V) is crucial to a healthy and food-secure population, as current low intakes are linked to high rates of non-communicable diseases, premature death and increased healthcare costs. Household F&amp;V production could improve diet quality and food system resilience, however, quantitative evidence for its potential is limited. center dot We studied year-long F&amp;V production, purchases, donations and waste in UK food-grower households (N = 85) using a food diary approach. center dot Median year-round household self-sufficiency was 51% in vegetables, 20% in fruits and 50% in potatoes. The median daily per capita F&amp;V intake was 507 g, which is the equivalent of 6.3 portions of F&amp;V and 70% higher than the UK national average. On average, own production accounted for half of each household's annual 5-a-day F&amp;V requirements. F&amp;V waste was negligible, equivalent to 0.12 portions per day and 95% lower than the UK average F&amp;V waste. center dot We demonstrate that promoting household F&amp;V production could improve food system resilience, diet-related public health and sustainability.</t>
  </si>
  <si>
    <t>diet quality; food security; fruits and vegetables; public health; resilience; sustainability; urban horticulture</t>
  </si>
  <si>
    <t>Among seasoned growers, 19% foraged for food in the wild, 0.1% was acquired by foraging, 0.5 kg ± 0.2 (S.E.) (negligible)</t>
  </si>
  <si>
    <t>Hanley M.L.; Vukicevich E.; Rice A.M.; Richardson J.B.</t>
  </si>
  <si>
    <t>Uptake of toxic and nutrient elements by foraged edible and medicinal mushrooms (sporocarps) throughout Connecticut River Valley, New England, USA</t>
  </si>
  <si>
    <t>Environmental science and pollution research international</t>
  </si>
  <si>
    <t>Foraging for edible and medicinal mushrooms is a cultural and social practice both globally and in the United States. Determining the toxic and nutrient element concentrations of edible and medicinal mushrooms is needed to ensure the safe consumption of this food source. Our research examined wild, foraged mushrooms in New England, USA to assess nutrient (Ca, K, Mg, P) and toxic (As, Hg, Pb, Cd) element relationships between mushrooms, substrates, and soils. We examined a gradient in nutrient and toxic elements from more rural Mountain and Hill Zones in Massachusetts, Vermont, and New Hampshire to more developed and urban Valley and Coastal Zones in Connecticut. Substrates and mineral soils were moderate to weak predictors of mushroom tissue concentrations. We found significant differences in nutrient and toxic element concentration among the five common genera: Ganoderma, Megacollybia, Pluteus, Pleurotus, and Russula. In particular, Pluteus had consistently higher toxic element concentrations while Pleurotus and Russula had the highest Bioaccumulation Factors (BAFs). We found that the urban areas of the Valley and Coastal zones of Connecticut had Cd Target Hazard Quotient (THQ) values and ΣTHQ values &gt; 1.0, indicating potential non-carcinogenic health hazard. However, the trend was largely driven by the &gt; 2.0 Cd THQ for Pluteus. Our results suggest that foraging in more urban areas can still yield mushrooms with safe concentrations of toxic elements and abundant nutrients. Further research of this kind needs to be conducted within this region and globally to ensure humans are consuming safe, foraged mushrooms. © 2023. The Author(s), under exclusive licence to Springer-Verlag GmbH Germany, part of Springer Nature.</t>
  </si>
  <si>
    <t>Forest fungi; Macronutrients; Pollution; Risk assessment; Trace elements</t>
  </si>
  <si>
    <t>Agaricales; Cadmium; Connecticut; Humans; New England; Nutrients; Pleurotus; Rivers; Soil; cadmium; Agaricales; Connecticut; human; nutrient; Pleurotus; river; soil; United States</t>
  </si>
  <si>
    <t>foraging in more urban areas can still yield mushrooms with safe concentrations of toxic elements and abundant nutrients</t>
  </si>
  <si>
    <t>Huet M.; Odonne G.; Baghdikian B.; Teixidor-Toneu I.</t>
  </si>
  <si>
    <t>Knowledge and Access to Medicinal and Aromatic Plants by Women from the Maghrebi Diaspora in Marseille</t>
  </si>
  <si>
    <t>We analyse the knowledge and utilization of medicinal and aromatic plants (MAPs) among Maghrebi women residing in Marseille, France, as means to maintain their cultural identity and describe their sourcing strategies in a pan-Mediterranean context. Our qualitative and quantitative analyses of interviews with 24 participants indicate that knowledge of MAPs is primarily transmitted through female lineages. Participants cited 131 species; the most frequently mentioned and utilized MAPs are those with multiple uses. Mint and olive oil have significant cultural symbolism in terms of familial traditions and identity and likely constitute cultural keystone species. Religious and spiritual beliefs are reflected in the therapeutic practices (e.g., averting the evil eye). Maghrebi women acquire plants from shops in Marseille and their country of origin. Foraging locally and community gardens are also a source of MAPs. Quality and authenticity of plants are validated through cultural quality markers (e.g., ‘local,’ beldi in Arabic) and motivate choice of trusted plant sources. Plants brought directly from North Africa are favoured. Despite the availability of local substitutes, there is minimal replacement of original MAPs due to efficient supply networks and similarities in flora. © The Author(s), under exclusive licence to Springer Science+Business Media, LLC, part of Springer Nature 2024.</t>
  </si>
  <si>
    <t>Cultural keystone species; France; Maghrebi women; Marseille; Migrant ethnobotany; Organoleptic properties; Urban ethnobotany; Urban plant foraging</t>
  </si>
  <si>
    <t>North Africa; cultural geography; diaspora; ethnobotany; keystone species; knowledge based system; strategic approach; urban area</t>
  </si>
  <si>
    <t>Ihle, T; Jahr, E; Martens, D; Muehlan, H; Schmidt, S</t>
  </si>
  <si>
    <t>Health Effects of Participation in Creating Urban Green Spaces-A Systematic Review</t>
  </si>
  <si>
    <t>SUSTAINABILITY</t>
  </si>
  <si>
    <t>The participation of citizens in creating urban green spaces is a promising approach to promoting health and wellbeing while facilitating the development of equitable cities more prepared for the challenges of climate change. This systematic review provides an overview of the current state of knowledge by synthesizing and summarizing scholarly articles reporting studies on the health effects of participation in green space creation. A review protocol was preregistered on PROSPERO (registration number CRD42023454363). Following PRISMA guidelines, we searched six databases for studies published since 2003. After screening 2676 records, we found 133 studies matching our inclusion criteria and summarized the findings on health effects in qualitative and quantitative research, differentiating between study types, population types, and intervention types. In addition, we explored secondary outcomes mentioned in the included articles. The majority of studies reported positive impacts of participatory green space creation on general, mental, and physical health. Moreover, many studies reported other personal and social benefits. The results of this review indicate that the participatory creation of urban green spaces represents a promising approach to promoting health and wellbeing. Nevertheless, further high-quality, quantitative research is required to gain a more comprehensive understanding of the relationship between participatory green space activities and health, particularly with regard to the benefits of specific intervention types and subpopulations.</t>
  </si>
  <si>
    <t>green space; participation; co-creation; health; quality of life; systematic review</t>
  </si>
  <si>
    <t>Foraging subset</t>
  </si>
  <si>
    <t>Kapoor R.; Sabharwal M.; Ghosh-Jerath S.</t>
  </si>
  <si>
    <t>Exploring the traditional foodways for nutritional well-being amongst vulnerable communities: Insights from Ho indigenous community of Jharkhand, India</t>
  </si>
  <si>
    <t>Current Research in Nutrition and Food Science</t>
  </si>
  <si>
    <t>Nutritional well-being of Indigenous Peoples is shaped by foodways through their relationship with culturally vital indigenous foods. An exploratory mixed-methods study was conducted among Ho community of Jharkhand to get an insight into their traditional foodways. Study sites included ten randomly selected villages from three geographically distant blocks of West Singhbhum, including Sonua, Khuntpani and Chakradharpur. Qualitative enquiries included focus group discussions and village transect walk interviews which captured diverse information including food access from natural sources, market access, livelihood sources, social and cultural norms around foods, environmental factors, hygiene and sanitation conditions, and community health. Seasonal market surveys (monsoon and winter) in ten local markets provided information on food diversity and local prices. The findings revealed that foodways of Ho community are based on foraging, hunting, and traditional farming through use of available ecosystem resources. However, their traditional foodways are under threats due to livelihood and nutrition transitions. They have unique food traditions and cultures, yet their meals lack variety in terms of the foods consumed. Their smallholder farming systems are not profitable, pushing them towards rural-to-urban migration. Thus, it is crucial to promote traditional foodways of Hos to support bio-cultural knowledge, food justice and nutrition in this community. © 2024 The Author(s).</t>
  </si>
  <si>
    <t>Food Beliefs; Foodways; Indigenous Populations; Lifeways; Smallholder Farmers</t>
  </si>
  <si>
    <t>adult; agricultural worker; animal hunting; article; community; ecosystem; environmental factor; farming system; female; food access; foraging; human; indigenous people; interview; Jharkhand; meal; price; sanitation; village; wellbeing; winter</t>
  </si>
  <si>
    <t>Linderwell S.; Hargiss C.L.M.; Norland J.</t>
  </si>
  <si>
    <t>Do demographic factors impact plant knowledge and plant awareness disparity?</t>
  </si>
  <si>
    <t>Natural Sciences Education</t>
  </si>
  <si>
    <t>Since 1999, plant blindness, now known as plant awareness disparity (PAD), has gained great awareness. However, no study to date has explored the impact of multiple demographic factors, including those of an indigenous population, in understanding plant knowledge. Specifically, this study assessed how race, gender, rurality, and college type of general biology students influenced their self-perceived plant knowledge and where that knowledge was learned. A total of 702 students across six different colleges, including three tribal and three non-tribal colleges, completed the survey. The survey included demographic questions, five-point Likert questions, and choose all that apply questions to assess students’ confidence in their plant knowledge, plant identification skills, where they learned that plant knowledge, and from whom they learned it. College type (tribal vs. non-tribal) and race (American Indian/Alaskan Native vs. White) showed little differences across most analyses. However, rurality (rural vs. urban) and gender (male vs. female) were often significantly different (p ≤ 0.05). Similar findings were reflected in confidence in identifying specific plant categories. In most cases, participants disagreed when answering that they were confident in identifying categories of plants, with the only exception being gardening. The types of plants participants knew the most about were food, herbs, and foraging plants, which corresponded with gardening and foraging being the activities that taught them most about plants. Parent(s)/guardian(s) were the most important source of plant knowledge followed by school. The information in this study can aid educators, resource managers, and researchers in improving education, curriculum, and PAD. © 2024 The Authors. Natural Sciences Education published by Wiley Periodicals LLC on behalf of American Society of Agronomy.</t>
  </si>
  <si>
    <t>Lodge E.</t>
  </si>
  <si>
    <t>Precarity and indeterminacy in a prized forest mushroom: traditional practice to frenzied urban marketplaces in Northern Thailand</t>
  </si>
  <si>
    <t>Asian Anthropology</t>
  </si>
  <si>
    <t>Across Northern Thailand, het thop mushrooms (Astraeus) are foraged and sold into an increasingly commodified marketplace. A species of wild fungi that only appears for a short time each year, it is widely enjoyed across the diverse range of communities living in the region and increasingly positioned as part of the Lanna food and cultural aesthetic. Through a rapid rise in price over recent decades and the subsequent forging of supply chains linking rural communities to urban and online markets, foraging practices now provide significant seasonal incomes and form an essential part of annual livelihoods. However, as this paper contends–working closely with the analytical framing of “precarity” put forth by Tsing (2015) in a similar fungal context–there are forms of precariousness and uncertainty that are inherent in wild products, from the indeterminant ecologies from which it emerges, to the unreliable livelihoods that arise from it, and the fickle market for such products. The purpose is not to dismiss this market as frivolous or problematic, but rather to suggest that in a disturbed and distorted environmental and economic context such as Northern Thailand, this is indicative of a wider shift toward a “salvage economy.”. © 2023 Informa UK Limited, trading as Taylor &amp; Francis Group.</t>
  </si>
  <si>
    <t>forest products; markets; mushrooms; post capitalism; precarity; traditional practice</t>
  </si>
  <si>
    <t>Mozhui, L; Kakati, LN; Ao, B; Kezo, ; Meyer-Rochow, VB</t>
  </si>
  <si>
    <t>Socio-economic analysis of edible insect species collectors and vendors in Nagaland, North-East India</t>
  </si>
  <si>
    <t>In Nagaland insects like the Eri silkworm Samia cynthia ricini and the Indian honey bee Apis cerana indica are reared for commercial purposes rather than just household uses. Of the marketed edible insects in India, Hymenoptera contribute 34% followed by Orthoptera (25%), Coleoptera (16%), Hemiptera (12%), and Lepidoptera (9%) while Odonata and Blattodea contribute 2% each. The present study estimates that an insect seller may earn Rs. 600800 (US $7.51-10.01) per kg from various types of insects such as grasshoppers, crickets, katydid, water and diving beetles, ants, stink bugs and tent caterpillars. For 1 litre of honey an insect seller may earn Rs. 532-1600 (US $6.6620.02) and for 1 kg of wood larvae (largely beetle larvae), carpenter "worms" (= Cossus spp. moth larvae) and hornets the vendor can demand Rs. 3,300-3,750 (US $41.29-56.31). The contribution of the edible insect sector towards the socio-economy and livelihood improvement of the people in both rural and urban communities is highlighted and discussed. Given the insect bio-resource in the region, the consumption of edible insects, coupled with mass production, processing, and marketing (as successfully implemented in countries like Thailand, Vietnam, and some African countries like Cameroon and Nigeria), can be a boon to Nagaland.</t>
  </si>
  <si>
    <t>edible insect commerce; entomophagy; insect trade; hornets; honey</t>
  </si>
  <si>
    <t>insects</t>
  </si>
  <si>
    <t>Oncini F.; Hirth S.; Mylan J.; Robinson C.H.; Johnson D.</t>
  </si>
  <si>
    <t>Where the wild things are: How urban foraging and food forests can contribute to sustainable cities in the Global North</t>
  </si>
  <si>
    <t>Humanity is faced with interacting socio-environmental challenges such as securing food while the climate changes and biodiversity declines. These global crises are partly caused by major land-use change arising from deforestation and agriculture, and are exacerbated by the high demand for resource-intensive foods from populations in the Global North, which are increasingly concentrated in urban centres. The demand by urban populations on the food system has stimulated research on developing sustainable and healthy sources of food within cities. However, debates largely focus on typically treeless urban agriculture and tech-food approaches. This bias neglects the pivotal role of trees and shrubs for ecological and cultural ecosystem service provision, and thus the multifunctional potential of foraging “wild” foods or “semi-wild” cultivation such as in designed food forests in or near cities. In a wide, emerging, and multidisciplinary research field, the actual or potential contribution of urban woodlands to food security and other societal needs such as carbon sequestration and habitat provision often remains taken-for-granted, implicit, or ambiguous. To evaluate the extent to which urban food forestry in the Global North may generate socio-ecological win-win outcomes for climate, biodiversity and society, we review evidence from natural and social sciences along four analytic dimensions: (1) climate change, (2) biodiversity, (3) food production, and (4) relational aspects. Our findings demonstrate the multifactorial benefits of urban foraging and food forestry, but also flag potential risks and disservices ascertained in the literature. We use the synthesised evidence along these dimensions to identify existing gaps and future research directions for optimising socio-environmental benefits. We conclude that much is to be gained from upscaling spaces “where the wild things are” but that requires certain systemic changes to be taken seriously. © 2024 The Authors</t>
  </si>
  <si>
    <t>Biodiversity conservation; Carbon sequestration; Climate change; Ecosystem services; Food production; Urban food systems</t>
  </si>
  <si>
    <t>carbon sequestration; ecosystem service; food security; global perspective; sustainability; urban agriculture; urban area; urban population</t>
  </si>
  <si>
    <t>Pietrobelli A.; Sorrentino R.; Sparacello V.S.; Mottes E.; Fontana F.; Sineo L.; Benazzi S.; Marchi D.; Belcastro M.G.</t>
  </si>
  <si>
    <t>Exploring the role of fibular extremities as indicators of mobility patterns and locomotor behavior in Homo sapiens from Mid- Late Upper Paleolithic to the modern age</t>
  </si>
  <si>
    <t>Archaeological and Anthropological Sciences</t>
  </si>
  <si>
    <t>The human fibular shape has been scarcely analyzed in anthropology. However, studies on athletes and human archaeological samples suggest the importance of including fibular structural properties to reconstruct mobility patterns in past populations. This study analyzes human fibular variation in relation to mobility patterns, environmental conditions, subsistence economies, and shoe use to further explore the role of this bone in reconstructing mobility patterns in past populations. The sample consists of 173 individuals from Italian archaeological and modern skeletal collections spanning the Mid-Late Upper Paleolithic to the twentieth century and includes hunter-gatherers, agriculturalists, herders, and post-industrialists. Virtual three-dimensional models of left fibulae were acquired by computer tomography and surface scanning. Fibular proximal and distal epiphyseal morphologies were investigated through 3D semilandmark-based geometric morphometric methods and compared among populations and mobility categories. Our analysis reveals a trend separating groups based on their subsistence strategy and chronology. Some fibular traits (e.g., horizontal proximal tibiofibular joint and tilted distal talofibular articular surface, robust interosseous membrane, broad malleolar fossa, projecting m. biceps femoris insertion) indicate greater mobility of fibular joints and load sharing during ankle and knee excursion in foraging groups, which are presumably highly active, frequently traversing uneven terrain with absent/minimalist foot coverings. Stiffer fibular joints (e.g., obliquely oriented tibiofibular and vertical talofibular articular surfaces) are observed in sedentary populations, which may suggest a restricted ankle excursion and limited lower limb loading and use, consistent with their sedentary lifestyle in plain urban settlements with hard-shoe coverings. Other fibular traits (e.g., shorter subcutaneous triangular surface, projecting and anteriorly-facing malleolus, concave peroneal groove and proximal peroneal insertion) might indicate for mobile groups a more everted foot posture with increased moment arm in eversion, more efficient for barefoot/minimal footwear running in a forefoot-strike gait and concurring in the stabilization of the first metatarsophalangeal ray. These results further stress the functional role of fibular morphology and its importance in studies investigating past population mobility patterns. © The Author(s), under exclusive licence to Springer-Verlag GmbH Germany, part of Springer Nature 2024.</t>
  </si>
  <si>
    <t>Fibula; geometric morphometrics; mobility; Subsistence strategy</t>
  </si>
  <si>
    <t>Prangel E.; Reitalu T.; Neuenkamp L.; Kasari-Toussaint L.; Karise R.; Tiitsaar A.; Soon V.; Kupper T.; Meriste M.; Ingerpuu N.; Helm A.</t>
  </si>
  <si>
    <t>Restoration of semi-natural grasslands boosts biodiversity and re-creates hotspots for ecosystem services</t>
  </si>
  <si>
    <t>Agriculture, Ecosystems and Environment</t>
  </si>
  <si>
    <t>Semi-natural grasslands and their diverse biota are threatened by changes in land-use like afforestation, abandonment of traditional practices, urban development or conversion into intensive agricultural land. Extensive loss and fragmentation of semi-natural grasslands consequently affects ecosystem functioning inherit to open landscapes and the sustainable provision of ecosystem services. Ecological restoration of grasslands has potential to halt further decline and hopefully reverse some of the damage done to the grasslands and vital ecosystem services they provide. By assessing grasslands before and after the restoration, we evaluated how restoring overgrown and forested semi-natural grasslands to open grasslands impacts nine ecosystem services: habitat maintenance, soil condition maintenance, soil carbon storage, pollination, pest regulation, provision of wild food and medicinal herbs, forage production, wood production and recreation. We also analyzed the relationship between ecosystem multifunctionality and species richness of multiple organism groups. We found that already few years after restoration, restored grasslands exhibited rapidly increasing biodiversity and ecosystem service provision. Similarly, the overall ecosystem multifunctionality increased significantly after restoration in previously overgrown and afforested grasslands. However, while a robust and strong positive relationship between multitrophic diversity and ecosystem multifunctionality existed before restoration, this relationship was somewhat weakened after restoration. We propose two potential explanations: first, the previously distinct condition classes became more similar, starting to resemble open grassland habitats in their species richness and composition. Second, the relationship may have been weakened by the temporarily disrupted and transitional nature of the ecosystem post-restoration, due to varying recovery rates among different species groups and ecosystem services. Notably, soil-related services (carbon storage and soil maintenance) take longer to respond to restoration, compared to other services. In addition, we detected significant negative impact of prolonged drought on pest regulation and forage production service in both restored and unrestored areas. Semi-natural grasslands are both biodiversity and ecosystem service “hotspots” in European landscapes and restoring these habitats significantly increases the provision potential of important ecosystem services. However, restoration planning must consider landscape history, regional characteristics and the importance of long-term monitoring for getting the most accurate results. © 2024 Elsevier B.V.</t>
  </si>
  <si>
    <t>Biodiversity; Climate change; Drought; Ecosystem multifunctionality; Ecosystem services; Grassland restoration; Land-use change; Semi-natural grasslands</t>
  </si>
  <si>
    <t>biodiversity; climate change; drought; ecosystem service; grassland; habitat fragmentation; land use change; restoration ecology; Urban Development Corporation</t>
  </si>
  <si>
    <t>Grassland restoration with foraging included</t>
  </si>
  <si>
    <t>Ramos M.B.; de Almeida H.A.; da Cunha S.S.; Maciel M.G.R.; Pedrosa K.M.; Meave J.A.; de Faria Lopes S.</t>
  </si>
  <si>
    <t>Functional Traits Drive the Selection of Plant Species Used by Agropastoralists in the Brazilian Semiarid Region</t>
  </si>
  <si>
    <t>Biodiversity is crucial for human well-being and sustenance, especially for rural communities that directly depend on plant resources. We investigated the plant selection process among rural communities in the Brazilian semiarid region. We aimed to understand how these communities choose plants for various functions, including fuel, construction, and forage. We hypothesized that people’s choices are influenced by specific functional plant traits, leading them to select the most suitable species for each purpose. Our results support this hypothesis, as they showed that agropastoralists base their plant choices on functional traits that correspond to their needs. For instance, wood density, which is directly linked to wood durability, plays a key role in selecting plants for fuel and construction. By integrating ethnobotany and functional ecology, this study highlights the connection between functional plant traits and Local Ecological Knowledge (LEK), and thus contributes to a deeper understanding of the nuanced bond between humans and biodiversity. This allowed us to identify functional plant traits that guide plant selection in the Caatinga and probably also in other semiarid tropical regions worldwide. Based on our results, we conclude that functional plant traits play a critical role in decision-making for the selection of plant species for different primary uses. © The New York Botanical Garden 2023.</t>
  </si>
  <si>
    <t>Ecosystem goods and services; Ethnobotany; Plant height; Selective use; Specific leaf area; Stem diameter; Wood density</t>
  </si>
  <si>
    <t>Ravetto Enri S.; Falla N.M.; Demasi S.; Bianchi D.M.; Squadrone S.; Lombardi G.; Scariot V.</t>
  </si>
  <si>
    <t>Exploring the potential of wild leafy vegetables widespread in European Alps as functional food</t>
  </si>
  <si>
    <t>Journal of Agriculture and Food Research</t>
  </si>
  <si>
    <t>Wild leafy vegetables, historically vital for Alpine biodiversity and nutrition during hardship, are regaining importance due to the demand for healthy and sustainable food. This study evaluated mineral and phytochemical compositions of eight species: Achillea millefolium, Alchemilla xanthochlora, Bistorta officinalis, Blitum bonus-henricus, Phyteuma betonicifolium, Plantago lanceolata, Silene vulgaris, Taraxacum sect. Taraxacum. Total trace element concentrations ranged from 26 mg kg−1 (T. officinalis) to 92 mg kg−1 (B. officinalis), and potential toxic elements were below legal limits. The sum of the phenolic compounds analysed ranged from 155.30 mg GAE 100 g−1 FW (A. millefolium) to 1200.38 mg GAE 100 g−1 FW (A. xanthochlora). Flavanols were the most abundant phenolic class, but cinnamic acids, flavonols, benzoic acids and vitamin C also showed high values in the analysed species, contributing to high antioxidant activity (from 0.59 μmol TE g−1 FW in A. millefolium to 149.39 μmol TE g−1 FW in A. xanthochlora for DPPH). Overall, A. xanthochlora stood out for its richness in phenolic compounds. These findings underscore wild vegetables potential as functional foods, offering bioactive compounds comparable to or exceeding cultivated plants. Emphasizing preservation of traditional diets and rural innovation, this research supports the integration of wild leafy vegetables into contemporary nutrition strategies. © 2024 The Authors</t>
  </si>
  <si>
    <t>Antioxidants; Foraging; Mineral composition; Phytochemicals; Sustainable food systems; Wild edible plants</t>
  </si>
  <si>
    <t>Lab</t>
  </si>
  <si>
    <t>Reiss, K; Seifert, TL; Artmann, M</t>
  </si>
  <si>
    <t>Initiating, innovating and accelerating edible cities. A case study based on two transition experiments in the city of Dresden (Germany)</t>
  </si>
  <si>
    <t>URBAN ECOSYSTEMS</t>
  </si>
  <si>
    <t>Civic transition experiments targeting sustainable food production increasingly engage with edible cities aiming at providing free food on public urban spaces. To deepen the understanding regarding how transition experiments can build urban transformative capacities, this paper presents a transdisciplinary case study on two civic edible city initiatives and their measures to cooperatively initiate, innovate, and accelerate edible cities in Dresden (Germany). We identified the two key action areas "civic participation" and "cooperative area activation" covering ten key transition activities to illustrate the variety and content of a transformation towards an edible city. Based on expert interviews and document analyses, we evaluated their process progression by linking research from urban ecology with transformation science. By visualizing its quantitative results, common and distinct patterns of the edible city initiatives could be made visible. Overall, we found that the level of activity is highest in the key action area of "citizen participation". In this context, both transition experiments had different but specific foci in terms of their key transition activities (i.e. education, activation of stakeholders), whereby activities related to civic empowerment and social cohesion were lacking in both cases. To re-shape narratives pertaining to land access, food production, and participation under the principles of justice, we suggest that transition experiments related to "civic participation" and "cooperative area activation" must be approached together. Our systematic assessment can then enable civic transition teams to strategically identify common goals that need to be prioritized for initiating, innovating, and accelerating urban edible commons.</t>
  </si>
  <si>
    <t>Urban transformative capacity; Nature-based solutions; Urban food production and consumption; Transition initiatives; Real-world laboratory; Edible urban commons</t>
  </si>
  <si>
    <t>EUC designed with wild edible plants</t>
  </si>
  <si>
    <t>GENDER, DROUGHT, FOOT AND MOUTH DISEASE (FMD), AND RESILIENCE IN SOUTHERN RHODESIA, 1947-1952</t>
  </si>
  <si>
    <t>Journal of Indian Ocean World Studies</t>
  </si>
  <si>
    <t>This study uses the 1947-49 drought and associated outbreak of Foot and Mouth Disease (FMD) outbreaks in Southern Rhodesia as a lens through which to examine African responses to colonial-era crises, both natural and manmade. It pays special attention to the gender differentiated challenges experienced by displaced people who migrated into the Zimunya and Marange ‘Native Reserves’ in the Umtali district of Manicaland Province after they were dispossessed of their land by the provisions of the Land Apportionment Act (LAA) of 1930, including those affected by the colonial government’s Ex-Servicemen Land Resettlement Scheme in the late 1940s. Guided by a combination of oral interviews, archival documents, and a wide range of secondary sources, the article argues that residents of Zimunya and Marange ‘Native Reserves’ mitigated the effects of drought and FMD by restructuring economic and social life, strengthening kinship networks, and foraging. Mothers and girls deployed various coping mechanisms, including trapping crop destroying pests that damaged crops for food and searching for local temporary employment (maricho) in return for food. Meanwhile, men migrated to urban areas and European-owned farms, where they were employed as wage labours to secure cash. Others who owned stock were forcibly displaced to madhanga (enclosures), where they attended to their livestock, which were being quarantined and vaccinated against FMD by colonial state veterinary officials. Efforts made by residents of these reserves to mitigate the disaster’s effects stimulated societal transformations, including changes in gendered division of labour. © Mathew Ruguwa.</t>
  </si>
  <si>
    <t>Schmitt D.N.; Lupo K.D.; Edwards N.M.; Nguerede L.P.</t>
  </si>
  <si>
    <t>Multidecadal Ethnoarchaeological Comparisons of Livelihoods and Wild Meat Availability and Consumption in a Central African Rainforest Foraging and Farming Community</t>
  </si>
  <si>
    <t>We repurpose multidecadal ethnoarchaeological investigations of human hunting, prey availability, and socioeconomics in a rural Central African Republic village in the service of human ecology. Focusing on forest foragers in the village of Grima, initial 1999–2005 (Old Grima) data collection included documentation of hunting technology and offtakes, identification of wild meat bone assemblages, inventories of household material goods, and measurements of horticultural fields. Similar datasets were collected in 2021–2022 (New Grima) and longitudinal comparisons of prey remains and material wealth detected many significant differences. Old Grima house middens contained larger numbers of bones representing an array of wild meat taxa and inventories recorded diverse and abundant collections of material goods. The New Grima comparative data showed a reduction in the consumption of wild meat, increases in guns and especially metal cable snares, and marked declines in local wild meat (notably duiker) populations and forager material wealth paired with increases in debt. In 2022 the New Grima inhabitants were actively pursuing escargot for food and income and house middens were dominated by tortoise remains. All the data point to resource depression from overhunting and a community in jeopardy. The comparisons are also important because they include the transition from traditional nets and spears to more efficient metal cable snares and guns and provide information on the effects of hunting technology. The complexities of evaluating ecological perturbations and sustainability require multidisciplinary datasets and we propose ethnoarchaeology as a valuable tool to help identify subtleties in human food webs and biodiversity loss. © The Author(s) 2024.</t>
  </si>
  <si>
    <t>Central African Republic; Duikers; Ecology; Hunting technology; Prey depletion; Wild meat</t>
  </si>
  <si>
    <t>Central African Republic; archaeology; comparative study; consumption behavior; decadal variation; hunting; livelihood; meat; prey availability; rainforest; socioeconomic status; village</t>
  </si>
  <si>
    <t>Shackleton C.M.; Brom P.; Gwedla N.; Matamanda A.R.; Sardeshpande M.; Kumar-Nair S.</t>
  </si>
  <si>
    <t>Embedding opportunities for poverty alleviation in urban green infrastructure design and management using South Africa as a case example</t>
  </si>
  <si>
    <t>Cities</t>
  </si>
  <si>
    <t>The provision and management of urban green infrastructure (UGI) provides multiple benefits to the wellbeing of urban residents. A crucial, yet underexplored benefit, is the role that UGI can play in poverty alleviation. Acknowledging this role raises questions as to how UGI design and management can better provide opportunities for poverty alleviation and how it varies across UGI types and contexts. We consider this, using South Africa as an example, for five dimensions of poverty alleviation, namely (i) contributions to cash or non-cash income; (ii) increased opportunities for skills development and learning; (iii) improved physical and mental health; (iv) lessening of vulnerability and risk, and (v) increased opportunities to participate in decision-making. We do this for six types of UGI (amenity spaces, blue infrastructure, natural/semi-natural lands, urban parks, urban agriculture, and verges). We collectively ranked the current and future potential for poverty alleviation and the extent of change required to achieve the ranked potential for each UGI type. Urban agriculture was scored as having the highest current potential to contribute to poverty alleviation, and verges the least. In contrast, the ranking indicates that adopting pro-poor designs and principles will have the greatest returns per effort in parks and amenity spaces. But the widespread distribution and large extent of verges make them key areas for pro-poor interventions. Overall, we found that greater investment and changes in attitudes of authorities would have the greatest impact in poverty alleviation in all types of UGI, rather than policy and procedures around UGI design and management. We conclude that although the various types of UGI have markedly different potentials to contribute to poverty alleviation, there are some overarching strategies that planners and managers could adopt to promote poverty alleviation through UGI design and management. © 2024</t>
  </si>
  <si>
    <t>Employment; Foraging; Health and wellbeing; Income; Urban agriculture; Voice</t>
  </si>
  <si>
    <t>South Africa; employment; future prospect; mental health; poverty alleviation; risk assessment; strategic approach; urban agriculture; urban economy; urban policy; urban population; vulnerability</t>
  </si>
  <si>
    <t>Soares F.M.; Pires L.F.; Garcia M.C.; Coradin L.; Ghilardi-Lopes N.P.; Silva R.R.; de Carvalho A.M.; Gavai A.; Bouzembrak Y.; Maculan B.C.M.D.S.; Koffler S.; Montedo U.B.; Drucker D.P.; Santiago R.; de Carvalho M.C.P.; Silva Lima A.C.D.; Gabriel H.D.E.; de França S.G.M.; de Almeida K.R.; dos Santos B.J.; Saraiva A.M.</t>
  </si>
  <si>
    <t>Citizen science data on urban forageable plants: a case study in Brazil</t>
  </si>
  <si>
    <t>GigaByte</t>
  </si>
  <si>
    <t>This paper presents two key data sets derived from the Pomar Urbano project. The first data set is a comprehensive catalog of edible fruit-bearing plant species, native or introduced to Brazil. The second data set, sourced from the iNaturalist platform, tracks the distribution and monitoring of these plants within urban landscapes across Brazil. The study includes data from the capitals of all 27 federative units of Brazil, focusing on the ten cities that contributed the most observations as of August 2023. The research emphasizes the significance of citizen science in urban biodiversity monitoring and its potential to contribute to various fields, including food and nutrition, creative industry, study of plant phenology, and machine learning applications. We expect the data sets presented in this paper to serve as resources for further studies in urban foraging, food security, cultural ecosystem services, and environmental sustainability. © 2024 GigaScience Press. All rights reserved.</t>
  </si>
  <si>
    <t>Souviney M.M.; Mattalia G.; Pieroni A.</t>
  </si>
  <si>
    <t>Impacts of Industrialization on Foraging in Peri-Urban Areas. Insights from Padua, NE Italy</t>
  </si>
  <si>
    <t>Western European societies, ecologies, and economies were significantly impacted by industrialization after WWII. Steadily increasing urbanization and the abandonment of traditional agricultural activities led to a rapid erosion of local environmental knowledge (LEK). We conducted 40 semi-structured interviews in Padua, one of the most industrialized areas of Italy, to identify changes and drivers of change in plant foraging. We documented the use of 56 plant, fungal, and animal taxa, including the most foraged Humulus lupulus, Silene vulgaris, and Papaver rhoeas. These are mainly prepared in risottos, frittatas, and boiled mixtures. During their lifetime, 68% of the interviewees redirected their foraging area, 25% completely abandoned their foraging practice, and 7% abandoned foraging but resumed it after retirement. Changes in the foraging area and foraging abandonment were mainly driven by increased pollution and lack of land accessibility, as well as partially related lifestyle changes and (micro)climate change. In the face of such changes and with the aim of re-establishing the connection between peri-urban communities and their land, some local committees are struggling to take back the unused spaces of the industrial area and prevent future loss of land accessibility and consequent loss of LEK. © The Author(s) 2024.</t>
  </si>
  <si>
    <t>Ethnobiology; Foraging; Generational transmission of LEK; Industrialization; Local ecological knowledge (LEK); Northeast Italy; Padua; Urban ethnobotany; Wild foods</t>
  </si>
  <si>
    <t>Italy; Padova; Padua; Veneto; ethnobotany; foraging behavior; industrialization; lifestyle; periurban area; urbanization</t>
  </si>
  <si>
    <t>Sulaiman N.; Zocchi D.M.; Bonafede S.; Nanni C.; Sõukand R.; Pieroni A.</t>
  </si>
  <si>
    <t>Going or Returning to Nature? Wild Vegetable Uses in the Foraging-Centered Restaurants of Lombardy, Northern Italy</t>
  </si>
  <si>
    <t>Wild vegetables (WVs) have been an essential source of human nutrition since ancient times. Foraging is a millennia-old practice that has gained more attention recently and is becoming fashionable, especially in restaurants in urban areas, as they attract customers who see WVs as an innovative sensory element and specialty food. Some cooks have used very few WVs for decades, but most chefs have only recently introduced them in their modern restaurants. Our study aims to have a deeper understanding of the diversity of WVs used by restaurants in the Lombardy region in Northern Italy and to know how they are introduced onto different menus, as well as the source of knowledge and the innovation paths related to the use/introduction of WVs in the selected sample of restaurants. Semi-structured interviews were conducted with 15 restaurant managers, chefs, and their professional foragers in the Lombardy region in Northern Italy in 2022; fifty-four wild plant taxa were recorded to be used in the considered restaurants. The collected data were analyzed to understand the current situation and the potential developments of this practice by exploring the reasons/motivations that underpin the inclusion of WVs in restaurants. A broad spectrum of restaurants was considered to evaluate the potential differences in handling and sourcing these ingredients. The results demonstrated that this trend has mainly been driven by attempts to revitalize traditional cuisines and to generate a positive impact on health, but the actual culinary preparations based upon WVs are often original and remarkably diverge from the Italian food ethnobotanical heritage. Moreover, concerns related to the environmental sustainability of these practices have been addressed. © 2024 by the authors.</t>
  </si>
  <si>
    <t>chefs; ethnobotany; gastronomy; Italy; Lombardy; wild food plants</t>
  </si>
  <si>
    <t>Truter M.; Koopman J.E.; Jordaan K.; Tsamkxao L.O.; Cowan D.A.; Underdown S.J.; Ramond J.-B.; Rifkin R.F.</t>
  </si>
  <si>
    <t>Documenting the diversity of the Namibian Ju|’hoansi intestinal microbiome</t>
  </si>
  <si>
    <t>Cell Reports</t>
  </si>
  <si>
    <t>We investigate the bacterial and fungal composition and functionality of the Ju|’hoansi intestinal microbiome (IM). The Juǀʼhoansi are a hunter-gatherer community residing in northeastern Namibia. They formerly subsisted by hunting and gathering but have been increasingly exposed to industrial dietary sources, medicines, and lifestyle features. They present an opportunity to study the evolution of the human IM in situ, from a predominantly hunter-gatherer to an increasingly Western urban-forager-farmer lifestyle. Their bacterial IM resembles that of typical hunter-gatherers, being enriched for genera such as Prevotella, Blautia, Faecalibacterium, Succinivibrio, and Treponema. Fungal IM inhabitants include animal pathogens and plant saprotrophs such as Fusarium, Issatchenkia, and Panellus. Our results suggest that diet and culture exert a greater influence on Ju|’hoansi IM composition than age, self-identified biological sex, and medical history. The Ju|’hoansi exhibit a unique core IM composition that diverges from the core IMs of other populations. © 2024 The Author(s)</t>
  </si>
  <si>
    <t>CP: Microbiology; hunter-gatherer; intestinal microbiome; Kalahari; Westernization</t>
  </si>
  <si>
    <t>Animals; Gastrointestinal Microbiome; Humans; Prevotella; Saccharomycetales; RNA 16S; agricultural worker; Article; Blautia; controlled study; cultural factor; Faecalibacterium; food industry; forager; Fusarium; human; hunter-gatherer; intestine flora; Issatchenkia; lifestyle; medical history; microbial diversity; microbial metabolism; Namibian; nonhuman; Panellus; prevalence; Prevotella; RNA sequencing; Succinivibrio; Treponema; urban population; animal; budding yeast</t>
  </si>
  <si>
    <t>Whitley D.S.</t>
  </si>
  <si>
    <t>Ontological Beliefs and Hunter–Gatherer Ritual Landscapes: Native Californian Examples</t>
  </si>
  <si>
    <t>Religions</t>
  </si>
  <si>
    <t>Landscapes are socially produced and reproduced spaces. This is easily recognizable for large-scale urban groups with built environments that dominate living places. But it also pertains to all types of societies and cultures, even small-scale hunter–gatherers, once the ontological beliefs structuring landscape perception and use are acknowledged. The foragers of south–central and southern California and the Great Basin illustrate this fact. They maintained a widely shared ontological perspective supported by a fundamental cognitive postulate. This is that supernatural power, the principle causative agent in the universe, was differentially distributed among individuals and places. The distribution of power, revealed by certain geomorphological features and natural events, structured their perceptions of landscape. These perceptions were expressed in ritual and symbolism, including petroglyphs and pictographs as durable manifestations of ceremonies on the landscape. The ontological relationship between power and landscape explains a longstanding question in hunter–gatherer archaeology: Why were rock writing sites created at specific locations? It also explains another equally significant but rarely considered and related problem: Why do some localities have massive quantities of rock writings that dwarf most other sites? The landscape symbolism of and the placement of sites by Native Californian and Great Basin tribes is explained by reference to their shared ontological beliefs, illustrating how they structured their ritual practices and archaeological record. © 2024 by the author.</t>
  </si>
  <si>
    <t>archaeology; landscape; religion; ritual; rock art</t>
  </si>
  <si>
    <t>Alrhmoun M.; Sulaiman N.; Mattalia G.; Ahmed H.M.; Khatib C.; Yeşil Cantürk Y.; Zucca G.; Ammam A.; Ahmad M.; Pieroni A.</t>
  </si>
  <si>
    <t>Ethnoecology of desert truffles hunting: A cross-cultural comparative study on practices and perceptions in the Mediterranean and the Near East</t>
  </si>
  <si>
    <t>Journal of Arid Environments</t>
  </si>
  <si>
    <t>This study investigates desert truffle hunting practices across Iraq (including the Kurdistan Region), Eastern Turkey, Syria, and Sardinia (Italy) based on data collected with semi-structured interviews from 58 hunters in 21 locations distributed across the four countries. Employing both Principal Component Analysis and qualitative analysis, the research focuses on ecological, cultural, and economic dimensions of traditional desert truffle hunting/foraging in the Mediterranean and the Near East. The study demonstrates diverse ecological contexts and cultural practices, revealing the reliance on natural indicators for truffle detection and the cultural significance of this practice. Additionally, novel findings highlight the various perceived threats faced by desert truffle ecosystems, including soil erosion, land use patterns, market dynamics, climate change, and threats associated with desert truffle hunting across conflict zones. The study emphasizes the economic contributions of truffle harvesting to local communities, shedding light on its significance for rural livelihoods. Truffles are a traditional medicine for vision disorders, as well as cooking and snack food. By providing comprehensive insights into these multifaceted aspects, this study enhances our understanding of desert truffle hunting's ecological, cultural, and economic importance and informs actionable steps for biocultural conservation, as well as sustainable development initiatives in truffle-rich regions globally. © 2025 Elsevier Ltd</t>
  </si>
  <si>
    <t>Arid environments; Climate change; Conflict areas; Ethnoecology; Ethnomycology; Traditional food</t>
  </si>
  <si>
    <t>Italy; Turkey; arid environment; comparative study; hunting; Mediterranean soil; perception; spatiotemporal analysis; sustainable development; traditional medicine</t>
  </si>
  <si>
    <t>Truffles</t>
  </si>
  <si>
    <t>Brandner A.; Taczanowska K.; Zoderer B.M.; Schunko C.</t>
  </si>
  <si>
    <t>Mapping wild food foraging locations reveals urban green space preferences and avenues for edible city solutions</t>
  </si>
  <si>
    <t>Urban wild food foraging is a ubiquitous activity that takes place in a wide variety of urban green spaces (UGS) but still receives little attention. To support urban planning to facilitate wild food foraging as an edible city solution, we aimed to understand the types and characteristics of UGS that are favoured by foragers and the spatial distribution of foraging locations. We therefore conducted a survey with 458 online and face-to-face respondents in Vienna, Austria. Urban dwellers were asked to indicate foraging locations for eight wild food species, which were mapped and analysed using a spatially explicit approach. Results revealed 1239 foraging locations on 9 different types of UGS, with forest and meadow landscapes, parks and UGS mosaics having the largest shares. Larger public UGS and public UGS that were managed less intensively were particularly conducive to foraging, whereas the vegetation structure of UGS, dog access, foraging regulations and centrality of UGS were unrelated from foraging frequencies. Contamination from traffic and dogs were the foragers' major concerns. Hotspots for foraging plant parts of shrubs and trees were more frequent and more dispersed across the city than hotspots for foraging herbaceous species. To facilitate foraging as an edible city solution, urban planning needs to enable foraging on larger public UGS, promote wild food shrubs and trees in shielded locations on smaller UGS, and lower management intensities in UGS of all sizes. © 2024 The Authors</t>
  </si>
  <si>
    <t>Edible green infrastructure; Food tree; Non-timber forest product; Urban green space management; Urban landscape planning; Wild plant gathering</t>
  </si>
  <si>
    <t>Austria; Vienna; greenspace; landscape planning; meadow; shrub; spatial distribution; timber; urban planning; vegetation structure</t>
  </si>
  <si>
    <t>Bruckner, HK; Paia, MT</t>
  </si>
  <si>
    <t>From mangroves to womangroves to feminist foodscapes: (en)gendering research on indigenous food livelihoods in the Solomon Islands</t>
  </si>
  <si>
    <t>Pacific Island communities are facing rapid changes to their food systems in the context of globalization, environmental degradation and climate change. While in urban areas residents face a rapid nutrition transition, in rural environments, concerns are being raised about how to best maintain traditional food systems that are nutritious and sustainable. Mangrove forests are part of biodiverse food environments that support rural communities in the Pacific, but they are often overlooked in food system research because they occur between sea and land, and because gleaning mollusks and invertebrates from mangroves are considered mere subsistence practices carried out by women. In this paper, we draw from a feminist foodscape approach in feminist political ecology to discuss qualitative fieldwork from mangrove-adjacent communities in the Solomon Islands. We highlight the socio-ecological importance of mangrove foodscapes, along with the gendered and generational aspects of how environmental and food system change are experienced differently by community members in Marovo Lagoon. While conservationists are increasingly interested in the potential of mangroves for carbon sequestration, this research addresses the critical need to engage with mangroves' social, cultural and gendered aspects- towards intertwined goals of gender equity, biodiversity and indigenous food sovereignty in the Pacific.</t>
  </si>
  <si>
    <t>Gender; Women; Mangroves; Political ecology; Fisheries; Pacific</t>
  </si>
  <si>
    <t>Cordero S.</t>
  </si>
  <si>
    <t>Urban foraging in the Anthropocene: socio-ecological dynamics of wild edible plant use in metropolitan landscapes</t>
  </si>
  <si>
    <t>Urban Ecosystems</t>
  </si>
  <si>
    <t>Urban foraging practices are increasingly recognized as important components of metropolitan food systems, yet there are still knowledge gaps regarding the factors influencing wild edible plant use in urban contexts. Here, I examined the socio-ecological dynamics of wild edible plant use in the metropolitan area of Valparaíso, Chile. Through ethnobotanical surveys and ecological sampling, I characterized the current assemblage of wild edible plant species utilized by urban inhabitants, documenting patterns of use dominated by exotic taxa. Results revealed that family background, particularly rural connections and parental foraging practices, significantly influenced individuals’ engagement with wild edible plants. Abundance and frequency of occurrence, indicators of plant availability, were stronger predictors of use than biomass, a measure of plant productivity. Examination of knowledge transmission pathways highlighted the persistence of traditional family-based sources alongside the adoption of modern information channels. The study also revealed that cultural heritage, plant availability, and knowledge transmission work together to shape foraging practices in urban settings. This research highlights the need for interdisciplinary approaches in addressing the challenges and opportunities presented by urban foraging in the Anthropocene. © The Author(s), under exclusive licence to Springer Science+Business Media, LLC, part of Springer Nature 2024.</t>
  </si>
  <si>
    <t>Foraging practices; Green space utilization; Local ecological knowledge; Socio-ecological systems; Urban ethnobotany; Wild foods</t>
  </si>
  <si>
    <t>Han, SY; Kim, D</t>
  </si>
  <si>
    <t>How have community activation factors in community gardening changed after the COVID-19 Pandemic?</t>
  </si>
  <si>
    <t>The sustainability of community gardens depends on active engagement. This study examines how community activation factors in gardening changed before and after COVID-19, categorizing garden communities into three types: Multi-Layered Multi-Region (Type 1), Multi-Layered One-Region (Type 2), and One-Tier Multi-Region (Type 3). Before the pandemic, four major factors influenced activation: Gardening Programs, Regional/Local Cooperation Systems, Characteristics of Participants, and Local Participation Programs. After COVID-19, only three factors remained significant, with Facility/Space Design replacing participant characteristics and local engagement programs. Findings suggest a shift from socially interactive engagement to more independent, spacefocused participation. Type 1 gardens emphasized facility design and regional cooperation, while Type 3 gardens prioritized structured gardening programs and expert collaboration. This study highlights the evolving role of community gardens in urban resilience and public health. It recommends adaptive garden space design, selfmanaged gardening models, and strengthened regional cooperation to ensure long-term sustainability.</t>
  </si>
  <si>
    <t>Community gardening; Urban agriculture; Social sustainability; Public health; COVID-19; Community activation</t>
  </si>
  <si>
    <t>Rane N.S.; Ghule H.</t>
  </si>
  <si>
    <t>Losing ground: the contestation between coastal infrastructure and community from a gender perspective</t>
  </si>
  <si>
    <t>International Planning Studies</t>
  </si>
  <si>
    <t>The study focuses on the gendered impact of coastal infrastructure by examining the oral narratives of fisher women, shedding light on how their lives and livelihoods have been affected. This research highlights that the marginalization of indigenous communities occurs through the erosion of their livelihoods in the process of coastal urban development. Additionally, the ‘modern urban imagination' of cities in the Global South not only bypasses roads but also cities and people when implemented through ‘giant infrastructure’ projects. In this variant of development, giant infrastructure is made visible, which invisibilize the micro-struggles of indigenous inhabitants practising their traditional livelihood. Focusing on infrastructure, community and gender in the planning of the city, this paper finds the process of exclusion as a result of technocratic, biased and fragmented city planning that reproduces and exacerbates inequalities, shrinking indigenous access to city spaces. © 2025 Informa UK Limited, trading as Taylor &amp; Francis Group.</t>
  </si>
  <si>
    <t>coastal road; exclusion; Fisherwomen; foraging; infrastructure</t>
  </si>
  <si>
    <t>Spatial synergies for urban foraging: A South African example</t>
  </si>
  <si>
    <t>Urban foraging for wild plant and animal products is increasingly recognised for its multiple benefits for people and nature stewardship. Planning for foraging in urban greenspace is one way that foraging can be made more accessible, beneficial, and equitable. Here, we explore how foraging could be recognised and provided for in urban municipalities in eastern South Africa. We synthesise forager and land manager interviews, policy analysis, and iterative discussions to develop four land use configurations under which foraging could be planned for. Design principles for community-based natural resource management are used to assess the feasibility of each configuration. We identify stakeholders who would be involved in governing each configuration, and how urban foraging can co-produce desirable outcomes for their priorities. We list locally-specific actions to enable collaborative greenspace governance through urban foraging. We suggest some generally applicable design considerations and implications for each of the four configurations. © The Author(s) 2024.</t>
  </si>
  <si>
    <t>Collaborative governance; Common pool resources; Landscape design; Urban greenspace; Urban planning</t>
  </si>
  <si>
    <t>Animals; Cities; City Planning; Conservation of Natural Resources; Humans; South Africa; South Africa; governance approach; greenspace; land use change; natural resource; resource management; spatiotemporal analysis; urban planning; animal; city; city planning; environmental protection; human; procedures; South Africa</t>
  </si>
  <si>
    <t>Sharman R.</t>
  </si>
  <si>
    <t>Who goes foraging in Bristol, UK and why? A qualitative investigation into wild food acquisition and food justice</t>
  </si>
  <si>
    <t>Health and Place</t>
  </si>
  <si>
    <t>In recent years, foraging for wild foods has grown in popularity in cities. Globally, urban foragers are diverse; motivations span contribution to the food basket, healthier living, and accessing urban nature. Research to date highlights ease of access across socio-demographic groups. There is little empirical evidence in the UK on how social identity intersects with the practices and meanings of foraging: who forages, what motivates them, and how are questions of equity understood? This paper takes a case study from Bristol (UK) to explore how foragers describe their motivations, their own and others social identities, and challenges of equitable access. Data were generated from fieldwork with a foraging group and qualitative walking interviews (n = 15) in foraging locations. Qualitative thematic analysis identified three key themes; social identity, motivation and food justice. Foraging in Bristol was framed as a lifestyle pursuit by the largely (self-identified) middle-class participants. Reported motivations centre on improving health through ‘nature cure’, exercising individual agency in food provision, and environmentalism. The rationales for foraging suggest subtle class distinctions in relation to food choices, and participants identify knowledge and experiential limitations, and sociocultural factors, as contributing to others' lack of access. Findings contribute to the literature on urban foraging in the context of food justice. In one UK city, foraging was not primarily understood as a subsistence activity, but as a component of a particular lifestyle orientation. To improve equity of access to the subsistence benefits of foraging, better understanding of the social meanings attributed to foraging are needed. © 2024 The Author</t>
  </si>
  <si>
    <t>Diversity; Equality; Lifestyle; Urban foraging; Urban health; Walk along interview</t>
  </si>
  <si>
    <t>Adult; Female; Food Supply; Humans; Interviews as Topic; Male; Middle Aged; Motivation; Qualitative Research; Social Identification; Social Justice; United Kingdom; Bristol [England]; England; United Kingdom; food; foraging behavior; health status; lifestyle; qualitative analysis; subsistence; urban area; adult; article; clinical article; environmentalism; female; field work; food; forage; forager; foraging; human; interview; justice; knowledge; lifestyle; male; motivation; social identity; sustenance; thematic analysis; urban health; walking; catering service; interview; middle aged; motivation; qualitative research; social justice; United Kingdom</t>
  </si>
  <si>
    <t>Vaccaro I.; Lorrain A.; Allan D.; Caillon S.</t>
  </si>
  <si>
    <t>Invisible Landscapes, Invisible People: Juniper Picking at the End of the Line</t>
  </si>
  <si>
    <t>Journal of Ethnobiology</t>
  </si>
  <si>
    <t>This article documents the activities of two of the last juniper berry pickers of the Catalan Pyrenees. We describe how their work has been affected by rural depopulation, hyperregulation, and climate change. Junipers mostly grow in open pastures that are being colonized by bushes and trees. Their berries are sold to one of the main Catalan gin-making companies. Juniper berry pickers, thus, conduct their work in transitional areas: pastures in the process of becoming forests. Working in areas perceived as “lost,” in transition, or worthless scrubland by most rural and urban populations has affected how the pickers are perceived. Indeed, these forms of foraging go largely unseen by most users of the mountains and, despite the fact that they gather these cones for large commercial companies, they seem to operate at the margins of mainstream perceptibility. © The Author(s) 2025.</t>
  </si>
  <si>
    <t>commercial; juniper; landscape; picking</t>
  </si>
  <si>
    <t>Juniper</t>
  </si>
  <si>
    <t>Price H.B.</t>
  </si>
  <si>
    <t>The prospects of rural industry in china</t>
  </si>
  <si>
    <t>Social Forces</t>
  </si>
  <si>
    <t>According to the more recent estimates, China’s population, despite the loss of Manchuria, is well over 400 million. About four-fifths of this number secure their living directly or indirectly from the land. China is, predominantly, a vast nation of small farmers. Her rural population is the largest homogeneous group in the world. To anyone of China’s peasants, the condition of an American farmer would be incomprehensible. To own 150 acres of land, to enrich the soil with chemical fertilizer and plough with a tractor, to harvest with a reaper and binder and store forage in a silo, to own a motor car and a radio, to have paved roads to the nearest towns and to sell one’s crop in distant markets, to receive government bulletins on agriculture and even to send one’s children to a consolidated school-this all is beyond imagination. About the only topics on which the farmers of the two nations would find common ground are weather, price fluctuations, and mortgages!© 1935, Oxford University Press. All rights reserved.</t>
  </si>
  <si>
    <t>Industry</t>
  </si>
  <si>
    <t>by-product</t>
  </si>
  <si>
    <t>Kuroda N.</t>
  </si>
  <si>
    <t>Adaptive parental feeding as a factor influencing the reproductive rate in the grey starling</t>
  </si>
  <si>
    <t>Researches on Population Ecology</t>
  </si>
  <si>
    <t>1. Adaptive parental feeding of chicks is one of the factors influencing the reproductive rate of a local population. 2. The food resources in the rural and urban colonies in Tokyo were entirely different as proved by collar experiments of the chicks. 3. In the rural habitat the mole-cricket of fair size (1 g) and of a high nutritive value was the 'key food' to all broods and only a few other items were added for larger broods. 4. In the urban habitat the food consisted of both animal and plant (fruits) items of various kinds, but the animal matter was mostly small and of poor nutritive value, and fruits are much less nutritive than animal matters as experimentally proved with captive chicks by using cherries which are the most abundant and favoured fruit. 5. Thus the food preference and the feeding ability of parents had more important effect upon growth rate and flying success of chicks in the urban colony than in the rural, especially in larger broods. 6. In the rural colony, the adaptive reaction of parents to a large brood size (experimentally increased) was evident in a pair which adequately switched the normal food, the secretive mole-cricket, to an easily obtainable kind, the small white pupae and caterpillars. 7. Such focussed or concentrated foraging was also shown to some other food items to be found in clustered condition and selection for large size was also suggested, since such large foods as the gecko or lizard were brought though they were disgorged by chicks in some cases. 8. Subject to various factors, there is the maximum possible feeding frequency for the parents and therefore, however hard the parents might work, there were limits of brood size they could successfully raise. 9. Such limits were 6 chicks for some parents or 7 for others, and a single parent could raise not more than 3 chicks. 10. Thus in the grey starling the broods of 5-6 chicks are of the most efficient size in reproductive rate and are most common, though are subject to difference of local food situation. © 1963 The Society of Population Ecology.</t>
  </si>
  <si>
    <t>Starlings</t>
  </si>
  <si>
    <t>Aves</t>
  </si>
  <si>
    <t>Johnson Claude W., Currey Donald R., Jones John E., Bisson Henri R., Rasmussen William O., Ffolliott Peter F., Leachtenauer Jon C., Elworth C.E., Schindler R.A., Bentley Gordon, Musick H.Brad, McGinnies William, Haase Edward, Lepley Larry K., Lowe Charles H.</t>
  </si>
  <si>
    <t>CONFERENCE ON REMOTE SENSING IN ARID LANDS, 4TH ANNUAL, PROCEEDINGS, 1973.</t>
  </si>
  <si>
    <t>Following is a continuation of the list of titles and authors of the papers presented: Estimating Irrigation Water Demands from Remotely Sensed Imagery. By Claude W. Johnson. Inventorying Wetlands in the Great Basin Deserts of Utah from ERTS-1 Imagery. By Donald R. Currey. Application of Color-Infrared Photography to Evapotranspiration Research. By John E. Jones. Development of Forest Stocking Equations by Multiple-Stage Remote Sensing Techniques. By Henri R. Bisson, William O. Rasmussen and Peter F. Ffolliott. Image Analysis Techniques for Timber Mapping. By Jon C. Leachtenauer, C. E. Elworth and R. A. Schindler. Ephemeral Forage Production, Determined from ERTS-1 Imagery. By Gordon Bentley. ERTS-1 Imagery and Native Plant Distributions. By H. Brad Musick, William McGinnies, Edward Haase and Larry K. Lepley. Interpretation of Space-Acquired Signatures for Desert Plant Species. By Charles H. Lowe and Dana M. Slaymaker.</t>
  </si>
  <si>
    <t>Crop Science</t>
  </si>
  <si>
    <t>Medway L.</t>
  </si>
  <si>
    <t>A RINGING STUDY OF MIGRATORY BARN SWALLOWS IN WEST MALAYSIA</t>
  </si>
  <si>
    <t>Ibis</t>
  </si>
  <si>
    <t>The Barn Swallow is a non‐breeding winter visitor to West Malaysia (Malaya), abundant in season, by day feeding aerially over a wide range of habitats and by night normally roosting gregariously in trees, reed‐beds or on service wires in towns. Records of ringed birds have demonstrated that those reaching Malaya breed in the Palaearctic region from 108°E eastwards between 37° and 51°N. Recoveries south of the breeding range suggested that migrating birds may follow either a continental route or a more easterly track through the Philippines and Borneo. Counts at roost sites in a reed‐bed and in towns demonstrated a seasonal increase in numbers from late July to a peak in November, followed by a decline of about 20% to a level maintained until mid‐February when departure commenced. Most birds had left by early May, but a few lingered and possibly overlapped with the first returning migrants in June. There was no evidence that any individuals remained in Malaya through the nuptial period. Repeats during winter at three regularly sampled urban roosts indicated that many birds on passage were present until November and again in late March–early April; from December to February the winter population was relatively stable and comparatively sedentary. Although the distances between towns were small in relation to the demonstrated foraging range of Barn Swallows, only 17% of 1,955 repeats of ringed birds represented a shift in roost site. Most shifts were towards the centrally situated and most populous roost of the three; interchanges between the outer pair of towns were few. A complete moult occurred on the wintering grounds, during which young of the year acquired adult plumage. Replacement of the primaries extended virtually throughout the moulting period, at an average rate of 2.4 feathers per month in the proximal part of the tract and 1.3 feathers per month in the distal part. Adults on average moulted slightly earlier than juveniles, but there was a wide scatter in timing between individuals of both age groups. There was no evidence that the initiation of moult was related to the dates of post‐nuptial migration. The date of departure on prenuptial migration, however, was normally delayed until primary moult was complete. Large weight gains in March and April occurred only in swallows which had completed the moult. At this period the mean weight of birds in fresh plumage was about 30% above the lowest winter mean, and was significantly higher than that of contemporary samples of birds in which moult was continuing. In final samples in late April and early May mean weights showed a decline, indicating that late birds departed with reduced deposits of metabolic reserves. The gonads of adults of both sexes among passage and arriving birds in July and August had largely completed post‐nuptial regeneration, and subsequently remained quiescent. Preliminary stages of recrudescence were observed in females from February onwards, and in males from March. Recrudescence was most advance in specimens which had completed the moult, but did not approach breeding condition in any bird before departure. Returning birds tended to be conservative in their choice of winter roost. Among 1,276 records, 82% were recaptured in the town of original ringing. Again shifts towards the centrally situated roost were more numerous than between the peripheral pair. The frequency of returns varied significantly with the month of ringing, being higher for December‐March, lower for July‐November and April‐May. Survival rates, calculated from returns after one and two breeding seasons, indicated an annual mortality of 60–72%, higher among juveniles than adults. Comparison of results of successive years suggested that unfavourable conditions in 1967 resulted in lower survival of juveniles in particular than in 1966. There was no evidence of mortality at the roost sites, and it is argued that heavy losses probably occur during the migratory journeys. Copyright © 1973, Wiley Blackwell. All rights reserved</t>
  </si>
  <si>
    <t>Swallows</t>
  </si>
  <si>
    <t>Mitchell C.J., Chen P.S., Boreham P.F.L.</t>
  </si>
  <si>
    <t>Host feeding patterns and behaviour of 4 Culex species in an endemic area of Japanese encephalitis</t>
  </si>
  <si>
    <t>Bulletin of the World Health Organization</t>
  </si>
  <si>
    <t>Studies were made on the host feeding patterns and behaviour of 4 Culex species in China (Province of Taiwan) to further assess their importance as vectors of Japanese encephalitis. A relatively unbiased, nonattractant technique (vacuum sweep net) was used for collecting mosquitoes resting outdoors on rural premises; blood meals from engorged specimens were identified by precipitin tests. Additional information was obtained by analysing data from related studies. Precipitin test results indicated that C. annulus, C. tritaeniorhynchus, and C. fuscocephalus feed principally on mammals, the first species mainly on swine and the latter two largely on bovine hosts. Mosquito forage ratios suggested that the apparent preference of C. annulus for swine over bovine hosts might be a function of host density. C. annulus was found to be zoophilic, exophilic, and exophagic; however, in view of its abundance during the JE epidemic season, contact with human hosts may reach a significant level, even indoors. The other 3 species of Culex were considered to be of lesser importance as JE vectors during the 1971 epidemic season because of their host feeding patterns and/or population densities.</t>
  </si>
  <si>
    <t>Mosquitos</t>
  </si>
  <si>
    <t>Webber L.R., King L.D.</t>
  </si>
  <si>
    <t>Recycling urban wastes through farm soils</t>
  </si>
  <si>
    <t>Transactions of the American Society of Agricultural Engineers</t>
  </si>
  <si>
    <t>Research data are presented and observations are made following a single application of urban wastes to a soil and the growth of fall seeded rye and corn the next spring. The yields of corn grain were particularly good and the uptake of three heavy metals did not appear to be of serious concern. The concentration of nitrate nitrogen in the rye forage was above the generally accepted levels for unrestricted consumption by livestock. The nitrate nitrogen remaining in the soil after corn harvest would presumably leave the profile and eventually enter the groundwater. Further research is required to assess the plant nutrient content over a period of years with the incorporation of urban wastes; to determine the feasibility of incorporating the wastes singly or in combination at various seasons to immobilize the nitrogen and reduce the additions to groundwater; to evaluate a practice of interseeding the corn with a crop that will utilize the nitrogen released after corn harvest; and to explore the potential for the release of heavy metals as a function of the oxygen status as the wastes undergo decomposition in a soil.</t>
  </si>
  <si>
    <t>Soil</t>
  </si>
  <si>
    <t>DeCook K.J., Cluff C.B.</t>
  </si>
  <si>
    <t>TRENDS IN ARIZONA CROPLAND IRRIGATION.</t>
  </si>
  <si>
    <t>Contrib of Irrig and Drain to the World Food Supply, Spec Conf, Proc, Biloxi, Miss</t>
  </si>
  <si>
    <t>Arizona is one of the Southwest's large agricultural producers utilizing cropland irrigation. Much of the available surface water within the state has been appropriated for this use, and a perennial ground-water overdraft has been incurred to meet total water-supply requirements. The agricultural economy of the state includes a significant proportion of southwestern vegetable production, as well as a large acreage of field and forage crops. Urbanization has encroached upon farmlands, while in outlying areas some new cropland acreage has been developed. Near the urban areas the full utilization of treated municipal effluents for crop irrigation will contribute significantly to irrigation water requirements. Map, tables, and graphs illustrate analysis.</t>
  </si>
  <si>
    <t>Water</t>
  </si>
  <si>
    <t>Posea G., Bucharest I.V.</t>
  </si>
  <si>
    <t>The socialist Republic of Romania-geographical characteristics</t>
  </si>
  <si>
    <t>The Socialist Republic of Romania, bounded by the Danube, the Carpathians and the Black Sea, is among the central countries of Europe. It is an harmonious blend of Carpathians (1000-2500m) with complex mineral deposits, forests, meadows, mineral springs; the hills and the plateaus, with coal, gas, petroleum, salt and extensive vine and orchard areas; and the plains, the great granary. In Romania, the Carpathians are circular enclosing Transylvania. They are broken up by numerous valleys and inner depression, which accounts for their being populated from the earliest times, and for their linkage of Romanian territory. Romania, which lies at the point of interference between tropical air masses and the main European baric centres, has a continental (Pontic) climate with Mediterranean, oceanic and Baltic influences. The complex climate is reflected in the complexity of the vegetation (steppe, forest steppe, etc.) and of the soils (chernozem, black and podzol ic soils). In addition to the Danube and over 3400 small lakes, Romania has a Black Sea coast with lagoons, beaches and an extensive continental platform. By a judicious use of its own resources, Romania is today among the European states with a modern industrial-agrarian economy. The socialist industrialization has strengthened the leading position of industry and an integrated economy. Industry supplies 70% of the home requirement of machines and appliances. Of the total industrial output, 40% is produced by the machine building and chemical industries. The agricultural use of the country's territory has considerably increased (63% of the surface); irrigation has been extended (1.1 million ha, in 1973); similarly drainage work and the controlling of soil erosion. Wheat and maize are the predominent crops followed by sunflower, sugar beet and forage. From the administrative point of view, there are 39 counties and the municipality of Bucharest, 236 towns (47 of which are municipalities) and 2706 communes (147 of which are suburban). For a more even distribution of the economy and of the net of urban centres, another 300-400 communes will be changed into town centres. Romania, today undergoing a profound process of social-economic transformation, has diplomatic relations with 119 states and promotes economic, and cooperational relations with about 130 states. © 1975.</t>
  </si>
  <si>
    <t>Room P.M.</t>
  </si>
  <si>
    <t>Diversity and organization of the ground foraging ant faunas of forest, grassland and tree crops in Papua New Guinea</t>
  </si>
  <si>
    <t>Australian Journal of Zoology</t>
  </si>
  <si>
    <t>Thirty samples of ants were taken in each of seven habitats: primary forest, rubber plantation, coffee plantation, oilpalm plantation, kunai grassland, eucalypt savannah and urban grassland. Sixty samples were taken in cocoa plantations. A total of 156 species was taken, and the frequency of occurrence of each in each habitat is given. Eight stenoecious species are suggested as habitat indicators. Habitats fell into a series according to the similarity of their ant faunas: forest, rubber and coffee, cocoa and oilpalm, kunai and savannah, urban. This series represents an artificial, discontinuous succession from a complex stable ecosystem to a simple unstable one. Availability of species suitably preadapted to occupy habitats did not appear to limit species richness. Habitat heterogeneity and stability as affected by human interference did seem to account for inter-habitat variability in species richness. Species diversity was compared between habitats using four indices: Fishery et al.; Margalef; Shannon; Brillouin. Correlation of diversity index with habitat heterogeneity plus stability was good for the first two, moderate for Shannon, and poor for Brillouin. Greatest diversity was found in rubber, the penultimate in the series of habitats according to heterogeneity plus stability ('maturity'). Equitability exceeded the presumed maximum in rubber, and was close to the maximum in all habitats. The mosaic dispersion pattern found among ants elsewhere also appeared to be present in each habitat. The mean maximum number of territories possible to be overlapping is about 4-6; the number in a particular case probably being a function of the, specialization of the dominant ant present. Ecological isolating mechanisms among ants are probably similar to those among birds; size and structure of mouthparts in ant communities warrant further study. © 1975 CSIRO. All Rights Reserved.</t>
  </si>
  <si>
    <t>Ant</t>
  </si>
  <si>
    <t>Newcombe K.</t>
  </si>
  <si>
    <t>Nutrient flow in a major urban settlement: Hong Kong</t>
  </si>
  <si>
    <t>A nutrient balance is established for the contemporary urban ecosystem of Hong Kong. The flow of nutrients in the Hong Kong food system in particular is examined, including current and potential nutrient recycling patterns. Losses of nutrients in food for human consumption are found to be up to 20% for major nutrients. The flow of mineral phosphorus in the Hong Kong food system is examined in detail. About 3600 tonnes of phosphorus are lost from the Hong Kong food system each year. A comparison is made between the land-based forage area demand of the Hong Kong population and a similar-sized Western population, that of Sydney, Australia. It is estimated that the average Hong Kong person consumes a diet which requires only half the land area needed to produce the diet of the average Sydney person. However, Hong Kong relies on the ocean for 25% of its animal protein supply compared with 2.5% for Sydney. Patterns of food production and nutrient recycling are proposed, with the aim of optimizing resource utilization in close association with contemporary urban settlements. © 1977 Plenum Publishing Corporation.</t>
  </si>
  <si>
    <t>diet; Hong Kong; nutrient flow; recycling; urban ecosystems</t>
  </si>
  <si>
    <t>Reisner G.C., Christensen R.L.</t>
  </si>
  <si>
    <t>IMPACT ON FARM COSTS AND RETURNS FROM SLUDGE APPLICATION IN FORAGE PRODUCTION.</t>
  </si>
  <si>
    <t>An economic analysis of sludge application on agricultural land should consider more than the costs and benefits to the agricultural sector. A complete analysis would also consider those alternatives and decisions with respect to waste generation and handling which are the economic responsibility of the municipality. A complete analysis of the economic consequences of agricultural use of urban sludge would be couched in the broader framework implied by these considerations. However, a component in such a comprehensive approach is the microanalysis of impact on the farm sector. The study reported here focuses only on those economic consequences specific to the farm firm. The paper presents a brief review of selected studies of the economics of sludge application on agricultural land, budgeted costs of sludge application for corn forage production on representative dairy farm situations, and finally, an overall summary. Refs.</t>
  </si>
  <si>
    <t>Lee J., Van Der Plas L.</t>
  </si>
  <si>
    <t>Land resource evaluation.</t>
  </si>
  <si>
    <t>A collection of papers presented at a seminar held in Wexford, Ireland 7-9November 1978: Evaluation of soil suitability for rural space planning in France, J. C. BEGON &amp; A. MORI; Land suitability evaluation in major agro-ecological zones, R. DUDAL; Soil resource inventories and their application in the Netherlands, J. C. F. M. HAANS; Land evaluation in Belgium, G. HANOTIAUX; Land resource evaluation in the Federal Republic of Germany, G. HEIDE &amp; E. MUCKENHAUSEN; Soil suitability for horticultural crops in Belgium, D. LAMBERTS; Land evaluation research in Ireland and a tentative evaluation of EEC land for forage production, J. LEE; Land suitability evaluation system for Ireland, J. LEE; Present status of land evaluation in Italy and a proposed system of land suitability classification, D. MAGALDI &amp; G. RONCHETTI; Soil classification in Denmark, its results and applicability, Fl. DUSS MATHIESEN; Assessment of soil productivity using climatological and soil physical data, P. E. RIJTEMA; Suitability mapping in the UK: two applications of land use planning, JOAN O'CONNOR; Land classification systems in the UK with particular reference to England and Wales, J. B. TEW. -from Editors</t>
  </si>
  <si>
    <t>Lewis C.E., Lewis J.S.</t>
  </si>
  <si>
    <t>The agricultural potential of the middle Kuskokwim valley. A suggested development and marketing approach.</t>
  </si>
  <si>
    <t>Alaska Agricultural Experiment Station, Bulletin</t>
  </si>
  <si>
    <t>In Alaska, the game resource alone is not sufficient to satisfy the food needs of the growing rural population. Interest has been expressed in the agricultural potential of the land in areas which are removed from major population centres and transportation routes. One area in particular in Southwestern Alaska has made significant progress in agricultural development. The Kuskokwim Native Association has maintained a community garden since 1976, in Anjak on the Kuskokwim River. This effort could be expanded, and the objective of this study is to provide an economic evaluation of the feasibility of producing and marketing vegetables in the Kuskokwim River Valley area, specifically the production of field vegetable crops on medium-size farms. It is concluded that production and marketing of vegetable crops is economically feasible. Other agricultural ventures, such as large-scale vegetable production, controlled-environment crop production, large-scale grain and forage production, and livestock enterprises, are also briefly considered. -from WAERSA</t>
  </si>
  <si>
    <t>Takahashi L.K., Lore R.K.</t>
  </si>
  <si>
    <t>Foraging and food hoarding of wild Rattus norvegicus in an urban environment</t>
  </si>
  <si>
    <t>Behavioral and Neural Biology</t>
  </si>
  <si>
    <t>The foraging activities of a free-living population of wild Rattus norvegicus was confined to the nighttime hours. Peak feeding occurred during the early evening hours. Subsequent excavation of the burrow systems of these animals revealed no evidence that food had either been consumed or stored in the burrows. © 1980, Academic Press, Inc.. All rights reserved.</t>
  </si>
  <si>
    <t>Rats</t>
  </si>
  <si>
    <t>[No author name available]</t>
  </si>
  <si>
    <t>Pakistan. Watershed and range improvements to assist rural forestry communities. Report on a study tour to Turkey.</t>
  </si>
  <si>
    <t>The objective of the visit was to enable Pakistani foresters responsible for the World Food Programme (WFP) assisted watershed management and irrigated plantation projects to see sucessful implementation of similar projects in Turkey and to exchange ideas with Turkish foresters on forestry activities in general and range improvement in particular. Looked at a project involving deferred grazing on rangelands and the cultivation of leguminous forage crops either in replacement of wheat or in rotation with it. -from RDA, Oxford</t>
  </si>
  <si>
    <t>livestock</t>
  </si>
  <si>
    <t>Baetz J., Clouet D'Orval M., Laye J.</t>
  </si>
  <si>
    <t>Supply of a rural community in the Rhone department by means of mid-depth drilling in the 'molasse' of the Bas-Dauphine [ALIMENTATION D'UNE COMMUNE RURALE DU DEPARTEMENT DU RHONE AU MOYEN D'UN FORAGE DE PROFONDEUR MOYENNE DANS LA 'MOLASSE' DU BAS-DAUPHINE]</t>
  </si>
  <si>
    <t>TECH. SCI. MUNIC.</t>
  </si>
  <si>
    <t>French wells</t>
  </si>
  <si>
    <t>GILBERT F.S.</t>
  </si>
  <si>
    <t>Foraging ecology of hoverflies: morphology of the mouthparts in relation to feeding on nectar and pollen in some common urban species</t>
  </si>
  <si>
    <t>Ecological Entomology</t>
  </si>
  <si>
    <t>Abstract. 1. Previous accounts of the feeding behaviour of hoverflies (Diptera: Syrphidae) are contradictory and in many cases do not correspond with field observations. 2. Patterns of feeding on nectar and pollen differ between species: these patterns are correlated with morphological differences. 3. The data indicate that there are two correlates of increasing tongue length: first, the proportion of pollen in the diet decreases; and second, the flies concentrate on visiting flowers with longer corollae, which contain more nectar sugar. 4. Reasons for these effects are discussed. Copyright © 1981, Wiley Blackwell. All rights reserved</t>
  </si>
  <si>
    <t>Fly</t>
  </si>
  <si>
    <t>Sabath M.D.</t>
  </si>
  <si>
    <t>Gekkonid lizards of Guam, Mariana Islands: reproduction and habitat preference.</t>
  </si>
  <si>
    <t>Journal of Herpetology</t>
  </si>
  <si>
    <t>Five sympatric geckos are found on Guam: Perochirus articulatus, Gehyra oceanica, G. mutilata, Lepidodactylus lugubris and Hemidactylus frenatus. All 5 species produce an average of 2 eggs in a clutch but the number is not constant. Perochirus and G. oceanica are closely associated with relatively undisturbed habitat. G. mutilata is found in all major habitat types but is most common in native forest. Both Hemidactylus and Lepidodactylus are tolerant of human activity and reach highest density in the newly constructed urban complex with well lighted buildings and other foraging surfaces.-from Authors</t>
  </si>
  <si>
    <t>Lizards</t>
  </si>
  <si>
    <t>Reptilia</t>
  </si>
  <si>
    <t>Wilshire H.G., Nakata J.K., Hallet B.</t>
  </si>
  <si>
    <t>Field observations of the December 1977 wind storm, San Joaquin Valley, CA</t>
  </si>
  <si>
    <t>Special Paper of the Geological Society of America</t>
  </si>
  <si>
    <t>An extraordinary wind storm on December 20, 1977, caused moderate to severe damage to structures, crops, orchards, vehicles, wildlife, and soils in an area of about 2,000 km: in the Southern San Joaquin Valley, CA. Wind that may locally have reached velocities of 300 km/hr mobilized more than 25 million metric tons of soil from grazing lands alone within a 24-hour period, yielding a depositional plume that extended at least to the northern end of the Sacramento Valley; comparable amounts of soil may have been displaced in adjacent agricultural lands. The wind-stripped land in the Tehachapi and San Emigdio mountains caused accelerated runoff during ensuing rainstorms that exacerbated the problem of flooding in the southern valley and initiated numerous gullies that will continue to extend the loss of soil. The principal factors contributing to the severity of the storm's impact were drouth, overgrazing, and the general lack of windbreaks in the agricultural land. Vegetation in the grazing lands bordering the valley showed the combined stresses of drouth and grazing before the storm and provided little forage and only slight protection to the soil. Broad areas of agricultural land had recently been plowed in preparation for planting, and additional areas had been stripped of natural vegetation and leveled in preparation for agricultural uses making them vulnerable to wind erosion. Other quantitatively less important contributing factors included stripping of vegetation for urban expansion in the Bakersfield area, extensive denudation of land in the oil fields north of Bakersfield and elsewhere, and local denudation of land by récréation vehicles.</t>
  </si>
  <si>
    <t>Beissinger S.R., Osborne D.R.</t>
  </si>
  <si>
    <t>Effects of urbanization on avian community organization.</t>
  </si>
  <si>
    <t>Condor</t>
  </si>
  <si>
    <t>Compared with an undisturbed climax beech-maple forest, urbanization was presumed to be responsible for decreasing bird species richness and diversity, increasing biomass and density, and favoring dominance by a few species. Foraging guilds shifted from forest insectivores that were canopy foliage gleaners or bark drillers to urban ground gleaners. Although urban foliage height diversity was like that of the forest, the urban area contained only one-third of the total percent vegetative cover. Compared to the forest, urban vegetative cover was: 1) significantly less in all but the middle layer; 2) replaced by man-made structures, ground cover and ornamental vegetation in the low and middle layers but dominated the high layer; and 3) highly discontinuous, existing as isolated strata. -from Authors</t>
  </si>
  <si>
    <t>Birds</t>
  </si>
  <si>
    <t>Beran G.W.</t>
  </si>
  <si>
    <t>Ecology of dogs in the Central Philippines in relation to rabies control efforts</t>
  </si>
  <si>
    <t>Comparative Immunology, Microbiology and Infectious Diseases</t>
  </si>
  <si>
    <t>Rabies is endemic in dogs but has no other host as reservoir in the Philippines. Essential to programmes of rabies control is an understanding of the ecology of dogs and their relationships to human society. In the central Philippines, where this study was conducted before and during rabies control efforts, most households in rural 'barangays' or communities owned one or more dogs which served as guards, as scavengers and, in some, as a source of meat-but not as pets to be handled and played with. A second important category of dogs comprised those which foraged semi-self-sufficiently but were recognized by the barangay residents as belonging to the community. The number of these dogs was determined by the carrying capacity of the community, but their population was dependent upon cast-off owned dogs as their fecundity was below maintenance levels. Killing of any dogs, except for meat or in the event of suspicion of rabies, was of low social acceptance. In urban centres, upper class residents owned dogs as guards or pets but their employees, who often lived within their compounds, related to their dogs as did rural residents. Middle class families maintained greater control over their dogs. In lower class urban districts, a continual influx of dogs which on occasion were incubating rabies, plus the large size of many such districts, enabled them to serve as continual foci of infection. In this setting, rabies control was most effectively achieved by teams of vaccinators going house to house, capturing and injecting all dogs whether owned or belonging to the community. The immunization of 80% or more of the dogs was readily achieved and brought rabies under complete control. © 1982.</t>
  </si>
  <si>
    <t>Dog</t>
  </si>
  <si>
    <t>Epidemiology</t>
  </si>
  <si>
    <t>dogs; ecology; Rabies; village life</t>
  </si>
  <si>
    <t>Buckley R.M.</t>
  </si>
  <si>
    <t>Marine habitat enhancement and urban recreational fishing in Washington.</t>
  </si>
  <si>
    <t>Marine Fisheries Review</t>
  </si>
  <si>
    <t>A marine fish enhancement program started in 1974 emphasizes the use of habitat enhancement structures (artificial reefs) both in conjunction with public fishing piers and to create 'fishing reefs' for boat anglers, to improve urban recreational fishing in Puget Sound. Diverse algal growth on the enhancement structures increases habitat complexity and heterogeneity, and may well be the most important element in the transition from introduced materials to replicates of productive natural reefs. Successional development of fish communities appears to proceed from a principally aggregated species base during initial colonization to a 'forager-aggregater' community structure as food items develop on the enhancement structures. -from Author</t>
  </si>
  <si>
    <t>Tomialojc L.</t>
  </si>
  <si>
    <t>Synurbization of birds and the prey-predator relations.</t>
  </si>
  <si>
    <t>Animals in urban environment. Proc. symposium, Warszawa-Jablonna, 1979</t>
  </si>
  <si>
    <t>Human activity generally reduces the predatory fauna, especially higher vertebrate elements. Some large birds find no predators in urban areas, eg. white stork Ciconia ciconia and woodpigeon Columba palumbus. For some smaller birds, eg. chaffinch Fringilla coelebs, predation pressures may be greater in towns, such as from corvids and squirrels which are numerous in parks. Reduced predation (in part) had led to the synanthropism of a number of species, eg. house sparrow Passer domesticus, swallow Hirundo rustica, house martin Delichon urbica, swift Apus apus, barn owl Tyto alba, collared dove Streptopelia decaocto and white stork. Other species forage outside city limits, but roost in the more protected built-up area, eg. rooks Corvus frugilegus, jackdaws C. monedula, starling Sturnus vulgaris and woodpigeon.-P.J.Jarvis</t>
  </si>
  <si>
    <t>Pera A., Vallini G., Sireno I., Lorella Bianchin M., de Bertoldi M.</t>
  </si>
  <si>
    <t>Effect of organic matter on rhizosphere microorganisms and root development of Sorghum plants in two different soils</t>
  </si>
  <si>
    <t>Plant and Soil</t>
  </si>
  <si>
    <t>Composted organic matter from the biodegradable fraction of solid urban waste mixed with urban sewage sludge was added in increasingly large doses to two different types of soil: one was pliocenic clay, the other alluvial sandy soil. A particular variety of forage sorghum was cultivated. Analyses were carried out during the vegetative cycle to find the relations among concentration of organic matter, plant development and evolution of certain physiological groups of microorganisms in the sorghum rhizosphere. We also analysed the effect of compost on root development and soil structure in the two soil types used in our experiment. © 1983 Martinus Nijhoff/Dr W. Junk Publishers.</t>
  </si>
  <si>
    <t>Sorghum</t>
  </si>
  <si>
    <t>Clay soil; Compost; Rhizosphere microflora; Sandy soil; Soil organic matter; Sorghum vulgare</t>
  </si>
  <si>
    <t>Wolski T.R., Riter R., Houpt K.A.</t>
  </si>
  <si>
    <t>The effectiveness of animal repellents on dogs and cats in the laboratory and field</t>
  </si>
  <si>
    <t>Applied Animal Behaviour Science</t>
  </si>
  <si>
    <t>A laboratory and field study of two animal repellents was conducted to determine the effectiveness of each on cats and dogs foraging from plastic garbage bags. In laboratory studies, 12 mixed-breed dogs, 18 beagle dogs and 8 cats were given a choice between commerical pet food in repellent-treated and non-treated plastic bags. Laboratory results showed that one repellent containing methyl nonyl ketone and cinnamic aldehyde reduced damage to bags 82.8% by mixed-breed dogs, 69.2% by beagle dogs, and 100% by mixed-breed cats. In the 3-month field study of 120 sites in urban (n = 21), suburban (n = 86) and rural (n = 13) environments, the plastic bags contained fried chicken, paper and tin cans. At any given site, all bags were untreated (control) or sprayed with a repellent. Fifty-two percent of the damage to garbage bags was done by dogs alone, 6% by cats alone, 21% by dogs and cats, and 22% by raccoons either alone or at sites also damaged by cats and dogs. Only 17.8% of the control garbage remained undamaged for 1 week, 56% was damaged the first day they were placed on the site. Methyl nonyl ketone reduced damage to garbage bags by 31.4% and cinnamic aldehyde plus methyl nonyl ketone reduced damage by 40.1% in field studies. It was concluded that the laboratory study did not adequately simulate field conditions, and that neither repellent would be of practical value in preventing scavenging by animals. These results are in agreement with other studies looking at the efficacy of olfactory repellents with dogs. It is concluded that adequate restraint of dogs and cats is the only highly effective method of preventing garbage scavenging by these animals. © 1984.</t>
  </si>
  <si>
    <t>Coleman M.A., Da Cunha P.G.</t>
  </si>
  <si>
    <t>Effect of fertilization on the andromonoecious condition in Galactia striata (Jacq.) Urban (Leguminosae) [Efeito da adubação sobre a condição andromonóica em Galactia striata (Jacq.) Urban (Leguminosae)]</t>
  </si>
  <si>
    <t>Rodriguesia</t>
  </si>
  <si>
    <t>The influence of fertilized and non fertilized soils on the andromonoecious condition observed in Galactia striata, a tropical forage plant, was studied. The addition of potassium to the soil was demonstrated to result in the production of an increased proportion of female sterile flowers. © 1985 Instituto de Pesquisas Jardim Botanico do Rio de Janeiro.All right reserved.</t>
  </si>
  <si>
    <t>Galactica</t>
  </si>
  <si>
    <t>Geggie J.F., Fenton M.B.</t>
  </si>
  <si>
    <t>A comparison of foraging by Eptesicus fuscus ( Chiroptera: Vespertilionidae) in urban and rural environments.</t>
  </si>
  <si>
    <t>Canadian Journal of Zoology</t>
  </si>
  <si>
    <t>In rural and urban settings in E Ontario and W Quebec, foraging by big brown bats was detected in all habitats monitored. There were no significant differences in the levels of foraging activity over different urban habitats, but the overall foraging rates were significantly higher in rural than in urban areas. Foraging in rural areas was significantly higher in residential zones and over water and was less common in parkland and farmland. Bats in rural areas foraged among aggregations of insects at lights, a pattern of behaviour not seen among urban bats. Differences in foraging rates and the fact that rural bats spent significantly less time away from their roosts suggest that prey density was lower in the urban setting. Although urban habitats appear to provide E. fuscus with a wealth of roosting sites, food supplies are lower there.-from Authors</t>
  </si>
  <si>
    <t>Bats</t>
  </si>
  <si>
    <t>Giraldeau L.-A., Lefebvre L.</t>
  </si>
  <si>
    <t>Individual feeding preferences in feral groups of rock doves.</t>
  </si>
  <si>
    <t>The crop contents of urban Columba livia that died accidentally during a capture and tagging programme revealed a very strong degree of individual variation in feeding preferences, ie gregarious foragers exploiting coarse-grained habitats do not always copy each other's food choices. The existence of such individual variability is a necessary condition for the establishment of skill pools in flocks of feral pigeons. -Authors</t>
  </si>
  <si>
    <t>Dove</t>
  </si>
  <si>
    <t>KELLY, PA</t>
  </si>
  <si>
    <t>WEATHER DETERMINANTS OF URBAN PIGEON (COLUMBA-LIVIA) FORAGING PATTERNS</t>
  </si>
  <si>
    <t>OHIO JOURNAL OF SCIENCE</t>
  </si>
  <si>
    <t>Pigeons</t>
  </si>
  <si>
    <t>Meeting Abstract</t>
  </si>
  <si>
    <t>Monjour L.</t>
  </si>
  <si>
    <t>Illnesses of Water Origin in the Sahel Zone. Impact of Drinking Water Wells on the Sanitary State of Rural Populations in Burkina Faso. [LES MALADIES D'ORIGINE HYDRIQUE EN ZONE SAHELIENNE. IMPACT DE FORAGES D'EAU POTABLE SUR L'ETAT SANITAIRE DE POPULATIONS RURALES AU BURKINA FASO.]</t>
  </si>
  <si>
    <t>Water Supply</t>
  </si>
  <si>
    <t>Public opinion has been sensitized to the great ills afflicting Africa, but little publicity has been given to the impact of extensive tropical endemic diseases connected with water. Hundreds of thousands of people become ill each year with malaria, hepatitis or infectious gasto-enterites, while others, affected by filariases or dracunculoses, become invalids for life. An investigation carried out on a large area in the Sudano-Sahelian zone of Burkina Faso has shown the impact of the drinking water drilled wells on the sanitary state of the rural population. Detailed data on the experience gained are provided and illustrated with statistical tables and maps.</t>
  </si>
  <si>
    <t>Schumacher M.C.</t>
  </si>
  <si>
    <t>Farming occupations and mortality from non-hodgkin’s lymphoma in utah: A case-control study</t>
  </si>
  <si>
    <t>Journal of Occupational Medicine</t>
  </si>
  <si>
    <t>The association between farming occupations and the incidence of non-Hodgkin’s lymphoma (NHL) was examined in a case-control study using a cancer registry to identify cases and controls and death certificates to determine the occupation and industry of employment of cancer patients. Case subjects were white males with a diagnosis of NHL who died between 1967 and 1982; control subjects were white males who died of colon cancer during the same period. Control and case subjects were frequency-matched forage and year of diagnosis; county of residence was not a matching variable. Death certificates with codable occupational information were located for 90% of the 249 case and 293 control subjects. A stratified analysis using test-based confidence intervals revealed an increased risk of NHL among farmers. The overall odds ratio, controlling for age and for year of diagnosis, was 1.3 (90% confidence limits 0.9–2.3). For diagnoses during 1952 through 1965, the odds ratio was 6.6, and for diagnoses during 1966 through 1971, the odds ratio was 3.1. The increased odds ratio was most pronounced among those aged 45 to 64 years at the time of diagnosis and those living in rural counties. © 1985 The American College of Occupational and Environmental Medicine.</t>
  </si>
  <si>
    <t>misspelt for-age</t>
  </si>
  <si>
    <t>Remenyi J.V.</t>
  </si>
  <si>
    <t>Issues in smallholder tropical dairying</t>
  </si>
  <si>
    <t>Bulletin of Indonesian Economic Studies</t>
  </si>
  <si>
    <t>Smallholder dairying is attractive to agricultural policy makers in Indonesia owing to its success in the countries of South Asia. The principal constraints facing Indonesian dairying are reproduction, nutrition and marketing. The hot, humid conditions unfavourably affect the imported Friesian cows on which the industry is based, leading to low milk yields and reproductive capacity, and necessitating a continuing reliance on imported stock. Agricultural residues used for stock feed are cheap to produce and their collection provides employment in rural areas, but the nutritional value of this forage is poor. Marketing constraints for dairy products include widespread lack of refrigeration in rural areas and prices which are too high for all but the urban middle class. For intensive research on Indonesian dairying to be worthwhile, the gains in productivity attributable to research would need to be between one-quarter and one-third of present levels of milk production per lactating cow per year. It is not apparent that gains of this order are feasible. © 1986, Taylor &amp; Francis Group, LLC. All rights reserved.</t>
  </si>
  <si>
    <t>Livestock</t>
  </si>
  <si>
    <t>Xu T., Ye Z.</t>
  </si>
  <si>
    <t>An inexorable trend of and major avenues to the diversion of China's agricultural labour force.</t>
  </si>
  <si>
    <t>Population research (Peking, China)</t>
  </si>
  <si>
    <t>The diversion of agricultural labor force to other sectors of the work force is a necessary course every country has to experience in a certain historical stage as a result of development. The diversion of farm labor indicates a new level of social productivity; mankind can get more products by less labor and the new domain of human activities is continuously exploited. With the improvement of China's agricultural modernization and the increase in farm laborers over the past 30 years, surplus farm labor has reached 30% or .15 billion. The projected rural labor force will reach .45 billion by 2000, but all the arable land of China's rural areas can only accommodate .135 billion by the turn of the century; therefore, more than 300 million agricultural laborers must be diverted to other sectors. Some actions that may divert agricultural workers include: 1) developing the rural family economy in the areas of industry, commerce, communication, transportation, building, and services; 2) rapidly developing town enterprises to offer jobs in the food, forage, building, transportation and service industries; 3) actively developing and building small cities and towns to divert the agricultural population to a nonagricultural population. This will improve the productivity arrangement, adjust the distribution of rural-urban population, organize the exchange of materials, qualified personnel and information, and upgrade the science and education level of the whole nation; 4) encouraging farmers to settle their own grain ration and raise funds while going to towns and border areas to trade goods.</t>
  </si>
  <si>
    <t>Furlonger C.L., Dewar H.J., Fenton M.B.</t>
  </si>
  <si>
    <t>Habitat use by foraging insectivorous bats.</t>
  </si>
  <si>
    <t>At study sites in SW Ontario, Eptesicus fuscus was the most common and widespread species, while Lasiurus cinereus and L. borealis were widespread. Myotis spp were more restricted in their distribution, being more common in an area with potential hibernacula. None of the species foraged exclusively in one habitat and all species exploited concentrations of insects around lights. Only E. fuscus made significant use of lights as foraging sites in urban areas while in town and rural areas all of the species foraged around lights. -from Authors</t>
  </si>
  <si>
    <t>Gade D.W.</t>
  </si>
  <si>
    <t>The Iberian Pig in the Central Andes</t>
  </si>
  <si>
    <t>Journal of Cultural Geography</t>
  </si>
  <si>
    <t>The Iberian pig is an ancient breed of domesticated swine with long legs and a narrow snout, Small and agile, it thrives despite minimal human support, feeding mainly on acorns. Its transfer to the New World after the great discoveries was highly successful even where acorns did not exist. In Ecuador, Peru and Bolivia, this breed still dominates the pig inventory, providing meat and lard to the rural population. In the highlands of these three countries it is sometimes fed r but has a more important role as an ambulatory refuse collector. In some forested zones at lower elevations, it still forages on nature. Replacement or crossbreeding with modern breeds compromises the ecological niche that this pig has held in peasant livelihoods. © 1987, Taylor &amp; Francis Group, LLC. All rights reserved</t>
  </si>
  <si>
    <t>Pigs</t>
  </si>
  <si>
    <t>Rao K.S., Vasanthi R., Jain B.C.</t>
  </si>
  <si>
    <t>KHANDIA - A SOLAR VILLAGE.</t>
  </si>
  <si>
    <t>Sunworld</t>
  </si>
  <si>
    <t>Shortage of energy sources has caused the villagers of Khandia Village, India, to degrade their environment foraging for firewood and animal waste. The Gujarat Energy Development Agency decided to establish the first Integrated Rural Energy Center at Khandia in 1985. As a result, the following measures were devised to meet the energy requirement of the entire village from locally available resources: a biogas plant, along with distribution pipelines and gas burners to all the houses; a biomass-gasifier-based power generation system; biomass gasifier-engine pump sets for irrigation; a solar hot water system; three solar stills and a photovoltaic powered refrigerator; ; two community solar cookers; photovoltaic powered television radio sets; and an energy plantation to provide wood for biomass gasifier generator and pump sets.</t>
  </si>
  <si>
    <t>Schultz W.M.</t>
  </si>
  <si>
    <t>Flood mitigation strategy for medium-sized streams</t>
  </si>
  <si>
    <t>Canadian Water Resources Journal</t>
  </si>
  <si>
    <t>The purpose of this paper Is to draw attention to a class of flood control schemes that has evolved In the Federal Republic of Germany during the last 35 years. This class Is characterized by low-head dry reservoirs located In natural river flood plains, with ample discharge capacity to minimize flood holding time in the reservoirs. Land within the retention basin continues to be owned and operated by private landowners, subject only to easements designed to discourage flood-sensitive land uses such as dwellings and high value crops. Traditional flood plain uses like forage production and outdoor recreation may be continued within the designated flood storage basin. By examining how people make their choices In managing water from place to place and time to time we can deepen our understanding of the process of water management and thereby aid In finding more suitable ends and means of manipulating the natural water system (White, p. vlil). This report will examine a class of flood mitigation strategies that have been Implemented In Germany over the last 35 years. Multiple means are employed. “Dry” reservoirs in the natural flood plains of rivers (Bell &amp; Smith, 1978) are often the most noticeable structures. Other structural measures like stream clearing, straightening and deepening, cutoffs and protective levees might also be included. Certain nonstructural measures are part of this class of flood containment strategies. Dry reservoirs are designed to retain flood waters for short periods of time in the shallow-sloped natural flood plains of small- to medium-size water courses. Their location and purpose requires dry reservoirs to be designed with low head, high-capacity control and discharge structures. Because dry reservoirs are emptied as soon as downstream conditions permit, usually within a few days rather than weeks, discharge channels must be of sufficient capacity. Basin bottoms continue to be available for “dry” uses that are resistant to occasional short-term flooding. Therefore, perennial forage production is often the choice for land use. In natural flood plains, frequent flood experience guides occupants towards flood resistant uses anyway. Hence land owners and users accept easily controlled flooding coupled with assured damage compensation. © 1987 Taylor &amp; Francis Group, LLC.</t>
  </si>
  <si>
    <t>Agbim N.N.</t>
  </si>
  <si>
    <t>The effect of plant and animal waste combinations on intercropping yields in a tropical environment</t>
  </si>
  <si>
    <t>Biological Agriculture and Horticulture</t>
  </si>
  <si>
    <t>In a study aimed at stemming the declining fertility of farmer small-holdings in our rural communities the effect of cassava peels (CP) mixed in different proportions with cattle dung (D) on the growth of maize (Zea mays L), yam (Dioscorea rotundata) and yam-bean (Sphenostylis stenocarpa) intercrops was evaluated on a 0.28 ha plot of a mostly sandy loam soil. Each of the treatments-100% CP + 0% D, 75% CP + 25% D, 50% CP + 50% D, 25% CP + 75% D and 0% CP+ 100% D-was applied at the rates of 0, 25, 50 and 75 Mg ha-1 respectively and, after a month’s incubation, planted to maize and yam with yam-bean following a month later. The respective maize forage and grain yields (Mg ha-1) of 7.04 and 2.25 obtained at 100% CP increased correspondingly to 9.22 and 2.99 with 100% D. The forage yield values did however not differ (P&amp;gt;0.05) for treatments containing 25% D and above. At 25 Mg ha-1 rate, the maize yield increases were in the range 50%-131.6% for forage and 106.9%-292.8% for grain; beyond this rate, differences in forage and grain yields were not significant. For yam, yield differences with treatment were not significant although fresh weight yield increased from 8.83 Mg ha-1 for 100% CP to the highest value of 10.37 Mg ha-1 at 50% CP + 50% D. However, significant yield differences from the respective controls were obtained at 50 and 75 Mg ha-1 rates of waste application. Significantly the highest yam-bean yield (5.58 Mg ha-1) was obtained with the 50% CP + 50% D treatment and the significant yield increases obtained at the 25 Mg ha-1 waste rate were in the range 45% to 150%. Overall the intercropping yield values increased with increasing proportion of D up to 50% CP + 50% D and declined thereafter. Yield increases with increase in rate of waste application were highest (P&amp;lt; 0.001) at 25 Mg ha-1 rate and ranged from 55% for 100% CP to 68% for 100% D. There was little merit in going beyond the 50 Mg ha-1 waste rate. This study, while pointing up the importance of organic matter, also provides added evidence that farmers in rural communities can take advantage of locally available agricultural wastes to improve crop yield. © 1988 A B Academic Publishers.</t>
  </si>
  <si>
    <t>Clark E.A., Christie B.R.</t>
  </si>
  <si>
    <t>A forage-based vision of Ontario agriculture</t>
  </si>
  <si>
    <t>Journal of Agricultural Ethics</t>
  </si>
  <si>
    <t>The necessity of incorporating societal and environmental concerns into publicly funded agricultural initiatives in research, extension, and practice is increasingly evident. Agriculturalists are urged to acknowledge and respond to societal concerns before an insensitive and largely ill-informed urban majority assumes a dominant posture in agricultural policy. In recent history, the availability of unrealistically cheap energy encouraged the evolution of a form of commercial agriculture unfettered by sound ecological principles. At present, external, resource-intensive intervention of increasing magnitude is needed to compensate for the apparent ecological instability generated by practices such as intensive cereal management or conservation tillage practices. Polarization of the enterprises of plant and animal agriculture to enable centralized, concentrate-intensive, confinement feeding has disrupted the natural cycling of nutrients and carbon in the soil, encouraged the withdrawal of perennial forages from crop rotations, and invoked a widely ramifying network of agricultural and societal problems. Solutions to these problems must evolve from a holistic and far-reaching appraisal of causes, rather than from a piecemeal approach to individual symptoms. © 1988 Taylor &amp; Francis.</t>
  </si>
  <si>
    <t>environment; forages; pasture; societal concerns; sustainable agriculture</t>
  </si>
  <si>
    <t>CRESSWELL W.J., HARRIS S.</t>
  </si>
  <si>
    <t>Foraging behaviour and home‐range utilization in a suburban Badger (Meles tneles) population</t>
  </si>
  <si>
    <t>Mammal Review</t>
  </si>
  <si>
    <t>The size and distribution of home ranges, and the dispersion of latrines, was investigated to describe the use of space and degree of territoriality within a population of Badgers (Meles meles) living in the suburbs of Bristol. The movement patterns of different age and sex classes were studied, along with seasonal changes in various measures of activity. Part of the study area was surveyed in detail to compare the Badger's use of space with a variety of habitat parameters, and to examine the predictability of their foraging behaviour. Many of the results are in contrast to earlier studies on rural Badgers. Range sizes were variable, and inconsistent over time, many group ranges were not contiguous and those that were overlapped. Territorial boundaries were not obvious and latrines were clumped around sett sites. Age‐ and sex‐specific differences in movement activity were observed, along with an expansion of ranges in spring and a decrease in all forms of activity over the winter. Using multiple regression analysis, it was not easy to predict the foraging behaviour of suburban Badgers on the basis of 37 habitat variables sampled. There was some evidence of more structured foraging in the autumn, when more predictable food resources were available. The relevance of these observations to other studies on the ecology of Badger populations at varying densities and in different habitats is discussed. Copyright © 1988, Wiley Blackwell. All rights reserved</t>
  </si>
  <si>
    <t>Badger</t>
  </si>
  <si>
    <t>Eleftheriadis N., Efthymiou P.N.</t>
  </si>
  <si>
    <t>An integrated development programme for Greek forestry</t>
  </si>
  <si>
    <t>A development programme for Greek forestry for a planning period of 25 years is presented. The whole study shows that, by: increasing the investment in forestry by about 50% of today's levels, spending Dr. 760 billion or U.S. $5 million for the whole programme and managing the forests under the principles of sustained yield and multiple use, Greek forestry, during this period can: increase timber production by more than 20%; double resin and forage production; increase water production by 21% of the quantity currently consumed; provide recreational opportunities for 1.5 million visitors per day; enhance the forest landscape around urban areas; protect the forest ecosystem, soils, water, etc; and contribute to the national and regional economy, by reducing imports, and providing more labour and income for mountain people by 50% in the first year to 200% in the last year. -Authors</t>
  </si>
  <si>
    <t>Fuller G.A.</t>
  </si>
  <si>
    <t>The value of prairie sloughs</t>
  </si>
  <si>
    <t>At one time prairie sloughs provided the necessary forage for mixed farming operations that were prevalent on the prairies. However, today’s prairie grain farmers generally consider sloughs as liabilities. Due to increasing costs, prairie farmers are striving to improve the efficiency of their farming operations. This includes draining their sloughs to Increase their cultivated acreage. However, the drainage of a large number of sloughs creates problems. It reduces the supply of water available for groundwater recharge, which will contribute to future water supply shortages. The construction of drainage works increases the runoff volumes and peaks causing flooding of downstream urban centres. The cultivation of wetlands and their peripheral vegetation destroys scarce wildlife habitat as well as Increasing the potential for soli erosion by water and wind. Unfortunately, the benefits that sloughs provide to society are sometimes not considered when farm drainage decisions are made since the farmer’s main objective is not to produce wildlife or provide flood control. As wetlands become more scarce, their value to society Increases and their drainage has a greater impact. In the future, the value that society places on preserving wetlands should have more influence on drainage decisions. Obviously, society will have to accept financial responsibility for preserving wetlands. This paper discusses agricultural drainage policies that would more closely reflect the regional aspects of drainage and the value that society places on prairie sloughs. © 1988 Taylor &amp; Francis Group, LLC.</t>
  </si>
  <si>
    <t>Mader H.-J.</t>
  </si>
  <si>
    <t>Effects of increased spatial heterogeneity on the biocenosis in rural landscapes</t>
  </si>
  <si>
    <t>Ecological Bulletins - Swedish Natural Science Research Council</t>
  </si>
  <si>
    <t>The development of the landscape in agricultural areas is still characterized by reduction and isolation of natural and seminatural areas and by increasing uniformity of the spatial arrangement of landscape elements. In West Germany the new keyword in landscape planning is "Biotopverbundsystem', viz "linking of habitats'. This expression stands for a system of landscape structures like hedgerows, woodlots or wetlands created and managed in order to overcome the dissection of animal and plant communities and to stabilize agro-ecosystem functioning. Data are presented on animal populations observed during to 5 yr field-study on an experimental habitat-linking system: 1) abiotic conditions (windspeed, evaporation) within the corridors differed from those in the adjacent fields; 2) during 4 yr the number of spider-webs per tree increased by a factor 2.3, and the number of arthropods by a factor 4.1; 3) the species number of carabid beetles, ground foraging spiders, and birds showed a slight increase for forest species. Xerophilic species avoided the plantation; and 4) arthropods, living in the corridor system, invaded the agricultural fields to a depth exceeding 30 m and possibly reaching 150 m. -from Author</t>
  </si>
  <si>
    <t>Riveros F., Von Der Pahlen A.W.</t>
  </si>
  <si>
    <t>FAO Grassland and Fodder Crops Programme</t>
  </si>
  <si>
    <t>Giessener Beitrage zur Entwicklungsforschung, Reihe I (Symposien)</t>
  </si>
  <si>
    <t>The objective of the FAO Grassland and Fodder Crops Programme is basically: to assist member countries in the rational utilization of their grazing and feed resources leading to sustained livestock production consequently improving the livelihood of rural populations. A description of the wide area of impact of the programme is provided and indication is given of the five areas of priorities. Intensification of grassland/forage production in high potential areas. Long-term studies on pastoral systems of arid and semi arid regions. Establishment of regional working groups on grassland and feed resources. Training. Continuous exchange of information and cooperation with international institutions and national institutions dealing with agriculture. Finally an account is given of the Biological Nitrogen Fixation Programme activities which are relevant to the enhanced use of legume spp. in all ecological areas. -from Authors</t>
  </si>
  <si>
    <t>Salem B.B.</t>
  </si>
  <si>
    <t>A strategy on the role of forestry in combating desertification</t>
  </si>
  <si>
    <t>Arid lands. Proc. conference, Tucson, 1985</t>
  </si>
  <si>
    <t>The rapidly spreading desertification of arid lands is a problem of international dimensions. Many of the fragile ecosystems in arid environments are being degraded, largely through improper exploitation of their natural resources. These misuses are evident in the growing examples of desert encroachment, blowing dunes on former farmlands, depressed water tables, loss of valuable wildlife species, accelerated erosion and increasing scarcity of fuelwood and forage. It is becoming evident that the future, long-range development of the world's dry zones depends on the rational use, conservation and development of natural resources. Forestry has a major role to play in this development and also provides an excellent long-term investment in the valuable natural resources needed for continued development. It was toward this end that the Food and Agriculture Organization of the United Nations (FAO) organized a consultation to review and assess the role of forestry in development of dry zones. An important outcome of this consultation, held in Saltillo, Cohahuila, Mexico, as a satellite meeting to the Ninth World Forestry Congress, was the formulation of a preliminary strategy on the role of forestry programs in combating desertification, as well as in developing rural lands, in the arid zones of the world. This paper highlights the components of this preliminary strategy and stimulates discussion on the role of forestry in the development of dry zones and combating desertification. -from Author</t>
  </si>
  <si>
    <t>Sasvari L., Moskat C.</t>
  </si>
  <si>
    <t>Species richness, bird density and niche shifts in Central-European man-made habitats</t>
  </si>
  <si>
    <t>Ecology (CSSR)</t>
  </si>
  <si>
    <t>Species richness, density, relative frequency of species, morphological similarity, foraging niche width and overlap measured on foraging sites of woodpecker and songbird communities were analysed in 2 original and 8 secondary Central European habitats in the Pilis UNESCO Biosphere Reserve and its vicinity c40 km from Budapest. The lowest species number and the highest extinction rate were in maize fields and small urban parks. The value of the average niche width is higher than that of the average niche overlap in original forest and large parks. The relationship between niche width and overlap is reversed in the secondary habitats except the large park. The foraging guilds are represented by few species and smaller values of morphological similarity in secondary habitats. In oak and locust-tree forests, when temperature is &lt;0°C, and the soil is covered by snow, average niche width and overlap are lower than when temperature is &gt;0°C, without snow. This situation is reversed in gardens and urban parks. -from Authors</t>
  </si>
  <si>
    <t>Su N.-Y., Scheffrahn R.H.</t>
  </si>
  <si>
    <t>Intra- and interspecific competition of the Formosan and the eastern subterranean termite: evidence from field observations (Isoptera: Rhinotermitidae)</t>
  </si>
  <si>
    <t>Sociobiology</t>
  </si>
  <si>
    <t>Field observation of 2 subterranean termite species in urban SE Florida revealed a fusion of 2 colonies of the Formosan subterranean termite Coptotermes formosanus and 2 incidents in which foraging sites of the eastern subterranean termite Reticulitermes flavipes were replaced by C. formosanus. -from Authors</t>
  </si>
  <si>
    <t>Termites</t>
  </si>
  <si>
    <t>SU, NY; SCHEFFRAHN, RH</t>
  </si>
  <si>
    <t>FORAGING POPULATION AND TERRITORY OF THE FORMOSAN SUBTERRANEAN TERMITE (ISOPTERA, RHINOTERMITIDAE) IN AN URBAN-ENVIRONMENT</t>
  </si>
  <si>
    <t>SOCIOBIOLOGY</t>
  </si>
  <si>
    <t>Török J., Ludvig E.</t>
  </si>
  <si>
    <t>Seasonal changes in foraging strategies of nesting blackbirds (Turdus merula L.)</t>
  </si>
  <si>
    <t>Blackbirds are usually multiple-prey loaders and forage mainly on the ground. We analysed the foraging behaviour of ten males in an urban park in Budapest during the breeding season from 1984 to 1986. At the end of April and in May blackbirds fed their nestlings mainly on earthworms (load type I). In this period the average scarching time and route were shorter, and the territories of the pairs tended to be smaller, than in June, when males in addition brought a great variety of invertebrates per load (load type II) to the young. The average dry weight and energy content of the two load types did not differ significantly. However, the average energy delivery rate (energy content/intervisiting time) and rate of energy gain (energy content/searching time) were higher when males collected earthworms, because intervisiting and searching times were shorter. The frequency distribution of searching times for load type I suggests that the encounter with earthworms was random. For load type II birds seemed to employ a fixed-mass foraging strategy. In June, the drier conditions reduced the availability of earthworms, and blackbirds extended their foraging areas. © 1988 Springer-Verlag.</t>
  </si>
  <si>
    <t>Blackbirds</t>
  </si>
  <si>
    <t>Bjugstad A.J., Uresk D.W., Hamre R.H.</t>
  </si>
  <si>
    <t>Ninth Great Plains wildlife damage control workshop proceedings, April 17-20, 1989, Fort Collins, Colorado</t>
  </si>
  <si>
    <t>General Technical Report - US Department of Agriculture, Forest Service</t>
  </si>
  <si>
    <t>The proceedings consist of 43 papers on damage caused by many different animals, and programmes and solutions to control these problems. After an overview section, papers were presented in 5 sessions: carnivore damage, including mountain lion Felis concolor predation on domestic sheep, trophy game damage, coyote Canis latrans control, livestock guarding by dogs, and black-footed ferret Mustela nigripes recovery; urban wildlife damage involving particularly beaver Castor canadensis, deer and raccoon Procyon lotor; big game damage, particularly deer and elk Cervus elephus damage to livestock forage, private rangelands, orchards and tree nurseries, and means of control; bird damage by American robin Turdus migratorius, great-tailed grackle Quiscalus mexicanus (and effects of control techniques on non-target birds), double-crested cormorant Phalacrocorax auritus, black-bellied whistling duck Dendrocygna autumnalis and herring gull Larus argentatus; rodents and lagomorph damage, ie by rabbits, pocket gophers and prairie dogs (and effects of prairie dog rodenticides on ground-dwelling invertebrates, and of black-tailed prairie dogs Cynomys ludovicianus on plant composition). Many of the papers are concerned with attitudes of the public and the influence of this on work being done. -J.W.Cooper</t>
  </si>
  <si>
    <t>Wildlife</t>
  </si>
  <si>
    <t>Koechlin J.</t>
  </si>
  <si>
    <t>Facteurs écologiques, végétation et développement rural en région sahélienne</t>
  </si>
  <si>
    <t>Bulletin de la Societe Botanique de France. Actualites Botaniques</t>
  </si>
  <si>
    <t>The study of the vegetation and systems tor farming and forage production in a southern region of the Republic of Niger clearly shows the diversity of the ecological conditions encountered and reveals the mode of action of the environmental constraints. On a regional scale, the abiotic environmental factors appear to be the main determinants: rainfall and even more hydric behaviour of the soil. Natural vegetation follows this scheme: the main vegetal communities are related to the edaphic conditions, pluviometrical gradients, in the considered climatic range, introducing only minor variations in the flora. An ecological map compared with that of the agricultural occupation of soils shows that the latter is led by the same determinism. © Société botanique de France, 1989.</t>
  </si>
  <si>
    <t>Ecological factors; Rural development; Sahelian regions; Soils</t>
  </si>
  <si>
    <t>Lowgren M., Sundblad K., Wittgren H.B.</t>
  </si>
  <si>
    <t>Wastewater treatment or resource management: A comparison between centralized and on-site systems</t>
  </si>
  <si>
    <t>Swedish environmental policies have aimed at connecting even small point source discharges to tertiary treatment plants, either by large scale collection and treatment systems or by small scale separate plants. The cost-effectiveness of the strategy for a number of urban areas with less than 1000 inhabitants was evaluated in one municipality (115,000 inhabitants) in the south of Sweden. By combining the total cost regression equations, a relationship was established to show treatment capacities and distances at which local tertiary treatment was economically equivalent to the centralized system for two different cost allocations. Average costs per person for small separate tertiary treatment plants were about the same magnitude as those for connection to the main municipal system at the present level of capacity utilization. A different on-site treatment technique, the wetland filter, which has been experimentally adapted to Swedish conditions, was compared to the existing system. In the wetland filter, pre-sedimented wastewater is applied by surface irrigation to reed sweetgrass, Glyceria maxima, growing in loamy sand. Part of the nutrients is recovered by the harvest of the grass. Besides reaching tertiary requirements for phosphorus and BOD removal, the wetland filter removed more nitrogen than the ordinary treatment plants. Investment costs for wetland filters were estimated to be somewhat lower than those for the existing technology. Operation and maintenance costs would be considerably lower. Further, there are potential revenues from the utilization of the grass for forage or energy purposes by integrating wastewater treatment into a farming system. The principal differences in regarding wastewater constituents as pollutants to be removed or resources to be managed are discussed.</t>
  </si>
  <si>
    <t>PEIXOTO, RTD; DEALMEIDA, DL; FRANCO, AA</t>
  </si>
  <si>
    <t>PHOSPHATE ADDITION TO URBAN WASTE COMPOSTING, AND RESIDUAL PHOSPHORUS AVAILABILITY IN FORAGE SORGHUM</t>
  </si>
  <si>
    <t>PESQUISA AGROPECUARIA BRASILEIRA</t>
  </si>
  <si>
    <t>Poole A.F.</t>
  </si>
  <si>
    <t>Ospreys: a natural and unnatural history</t>
  </si>
  <si>
    <t>Pandion haliaetus has a fairly cosmopolitan distribution, though the palaearctic subspecies haliaetus, the Australasian cristatus, the Caribbean ridgwayi and the North American carolinensis each have their own breeding and wintering ranges. Ospreys feed exclusively on live fish, capturing this prey from surface waters. Use of man-made structures for nesting is becoming more commonly reported, and in some places suburban and urban location are evident. Following comments on phylogeny and classification, chapters consider status and distribution; migration and wintering ecology; diet and foraging ecology; nest sites and breeding behaviour; breeding rates; population regulation; threats (including shooting, human disturbance, habitat destruction and pollutants); conservation management (including the option of reintroduction); and case histories from Scotland and New England/New York (Long Island). -P.J.Jarvis</t>
  </si>
  <si>
    <t>Ospreys</t>
  </si>
  <si>
    <t>Sasvari L., Csorgo T.</t>
  </si>
  <si>
    <t>Responses of bird species to vegetation structure in Central- European original and secondary habitats</t>
  </si>
  <si>
    <t>Values for the mean structural diversity of the birds' foraging sites were closely related to the structural diversity of the vegetation in original habitats. Differences in these values were high in secondary habitats. In original habitats, differences in percentage distribution between the species of lowest and highest relative abundance, and the mean differences in structural diversity of the foraging sites within guilds were high; in secondary habitats these values were reversed. The bird community of the urban park most closely resembled that of the original habitats. -from Authors</t>
  </si>
  <si>
    <t>Seligman N.G., Benjamin R.W., Spharim I.</t>
  </si>
  <si>
    <t>Multiple goal feasibility of forage shrub plantations in a semi-arid mediterranean-type agropastoral system</t>
  </si>
  <si>
    <t>Agricultural Systems</t>
  </si>
  <si>
    <t>This study is an ex ante analysis of multiple goal feasibility of forage shrub plantations in the context of a sheep and wheat agropastoral system. The goals imposed on the system were 'farmer's income' represented by gross margin, 'regional balance of payments's represented by added foreign currency value per unit area and local currency cost of the added value, and 'employment' represented by size of farm unit. The socio-economic scenario is appropriate for a semi-arid Mediterranean environment where rural areas are close to urban centres of population and industry. Under such conditions, multiple goal feasibility of shrub plantations was limited by added foreign currency value and farm size in extensive systems, and by gross margin and cost of the added value in intensive systems. Improved ewe productivity improved overall feasibility. Feed substitution per se could not justify forage shrub plantations, but even a small improvement in the weaning rate consequent on the addition of a forage shrub component would greatly increase multiple goal feasibility, particularly in more intensive systems. However, it needs to be shown that such improvement can indeed be achieved in practice. © 1989.</t>
  </si>
  <si>
    <t>Whiting Jeff, Nicolichuk Nick, Benjamin Stan</t>
  </si>
  <si>
    <t>Operational monitoring of forage and crop yield</t>
  </si>
  <si>
    <t>Digest - International Geoscience and Remote Sensing Symposium (IGARSS)</t>
  </si>
  <si>
    <t>Details are presented of the first attempt to provide operational crop and forage yield in Canada. Yield estimates were provided within ten days after the end of every week from June 15 to August 7, 1988. The major breakthrough was the production of cloud-free imagery by the Canada Centre for Remote Sensing and Manitoba Remote Sensing Centre. This breakthrough enabled the Saskatchewan Research Council to produce the crop and forage estimates for the Canada/Saskatchewan Crop Insurance Corporation. The methodology and results of operational monitoring of the 1988 drought are discussed. Calibration was performed using 1985, 1986, and 1987 data. NOAA AVHRR (Advanced Very High Resolution Radiometer) images were used to estimate yield for the major grain and oil crops and forage crops. Some 299 rural municipalities (average size 7000 km2) in southern Saskatchewan were used as test sites. Results indicated that drought boundaries obtained from NOAA data compare favorably with those obtained from yield data provided many months later.</t>
  </si>
  <si>
    <t>Trophic Chains</t>
  </si>
  <si>
    <t>Bennett W.A.</t>
  </si>
  <si>
    <t>Scale of investigation and the detection of competition: an example from the house sparrow and house finch introductions in North America</t>
  </si>
  <si>
    <t>American Naturalist</t>
  </si>
  <si>
    <t>Interference competition between the introduced Passer domesticus and native Carpodacus mexicanus observed at backyard nest boxes for 4 yr in the W USA may have resulted in habitat segregation on a larger scale along a rural-urban habitat gradient. Competition may be occurring in the E states since the introduction of C. mexicanus in 1940. Christmas Bird Count data were examined for patterns in species abundance predicted by competition theory, using 3 scales of investigation: local (area 250 km in diameter), and continental (between areas of sympatry and allopatry). Findings suggest that competition has not influenced patterns of changes in the abundances of the competitors on a local scale in urban and rural habitats in the E USA or on a regional scale in the E and W USA. On a continental scale, the presence of C. mexicanus may have accelerated widespread declines in the density of P. domesticus in areas of sympatry, possibly because of the energetic demands of interference competition. The dissimilar behavior and foraging strategies of the competitors may permit coexistence in all habitats, such that the niche of P. domesticus is included in the niche of C. mexicanus. Differences in the perception of habitat by the competitors may preclude the development of habitat segregation along a rural-urban habitat gradient. -from Author</t>
  </si>
  <si>
    <t>Finch</t>
  </si>
  <si>
    <t>Fries G.F., Paustenbach D.J.</t>
  </si>
  <si>
    <t>Evaluation of potential transmission of 2, 3, 7, 8-tetrachlorodibenzo-p-dioxin- contaminated incinerator emissions to humans via foods</t>
  </si>
  <si>
    <t>Journal of Toxicology and Environmental Health</t>
  </si>
  <si>
    <t>Interest in the potential sources of human exposure to TCDD (dioxins, TCDD and equivalents, or 2, 3, 7, 8-tetrachlorodibenzo-p-dioxin) via foods has recently shifted from phenoxy herbicides to products of combustion and waste disposal. Proposals to locate municipal waste combustors in rural areas have raised concerns that emissions, which could contain TCDD, could contaminate animal feeds and such human foods as milk, meat, and vegetables. Important factors that can affect the results of an assessment of incinerator emissions include (1) the emission and deposition rates of TCDD from the source, (2) the fractional retention and half-life of fly ash on plants, (3) the environmental half-life of TCDD, (4) the animal feeding and management systems, (5) the bioavailability of TCDD and related compounds, (6) the metabolism and pharmacokinetics of TCDD in farm animals, (7) food consumption levels, (8) the half-life of TCDD in humans, and (9) the model selected to estimate cancer risk. For persons living in the area of highest deposition near an incinerator, a possible uptake of TCDD from foods of animal origin was estimated to be about 10-40 fg/kg d, which was much greater than the 1-5 fg/kg d uptake estimated for foods of plant origin. The total uptake of TCDD from foods by the maximally exposed population will usually be about 500- to 1000-fold greater than that due to inhalation. Although milk was assumed to be the most important food pathway in several previous assessments that evaluated the hazards of airborne emissions, we determined that the deposition- forage-cattle-beef pathway was the more important route of exposure. The previous assessments appear to have used inappropriate pharmacokinetic models for TCDD and to have overestimated pasture use for dairy cows. The amount of TCDD accumulated in soil from airborne emissions was found to be less important than the amount deposited in forage, a finding that is the opposite of the usual conclusions drawn for other routes of TCDD introduction into agricultural environments. Based on the as-sumption and parameters used in this assessment, the potential human health risks due to TCDD emissions from incinerators are insignificant compared to other background sources of TCDD. It would be desirable to measure TCDD in soil and crops around existing facilities to better evaluate this assessment, but it is likely that concentrations would be too low to reliably quantitate. © 1975 Taylor &amp; Francis Group, LLC.</t>
  </si>
  <si>
    <t>Green F.H.Y., Yoshida K., Fick G., Paul J., Hugh A., Green W.F.</t>
  </si>
  <si>
    <t>Characterization of airborne mineral dusts associated with farming activities in rural Alberta, Canada</t>
  </si>
  <si>
    <t>International Archives of Occupational and Environmental Health</t>
  </si>
  <si>
    <t>The dry and windy climate of the Western Canadian prairie provinces, combined with large scale agricultural acitivities, results in aerosolization or organic and mineral dusts. The purpose of this study was to conduct an environmental and minerological analysis of these dusts in order to estimate the risk for pneumoconiosis in exposed farmer populations. Two districts in central/southern Alberta were chosen for study. One of these regions was representative of a predominantly grain growing district with minimal use of irrigation; the other region was largely devoted to forage and irrigated crop production. Air pollution statistics showed a bi-modal distribution of total suspended particulates (TSP) with peaks corresponding with maximal farm activities in the spring and early fall. Analysis of bulk dust samples obtained from tractor cab filters showed that the majority of particles from both districts were within the respirable range (&lt; 5 gm). Samples from the forage-crop region contained more organic material, a greater water soluble fraction and had particles that were, on average, smaller and rounder than particles from the grain district. These differences were thought to reflect differences in irrigation patterns and use of fertilizers between the two districts. Free silica (quartz) content was also very variable and ranged from 1 to 17% on a mass basis. Respirable fibrous minerals were occasionally identified, however, no asbestos fibres, fibrous tremolite, or fibrous zeolites were identified. The results indicate that there is potential risk for mineral dust pneumoconiosis in heavily exposed farmer populations and that this risk will be influenced by local and regional factors. © 1990 Springer-Verlag.</t>
  </si>
  <si>
    <t>Air</t>
  </si>
  <si>
    <t>Airborne mineral dusts; Rural community exposure; Silicosis; X-ray microanalysis</t>
  </si>
  <si>
    <t>Rasmussen J.B., Rowan D.J., Lean D.R.S., Carey J.H.</t>
  </si>
  <si>
    <t>Food chain structure in Ontario lakes determines PCB levels in lake trout (Salvelinus namaycush) and other pelagic fish</t>
  </si>
  <si>
    <t>Canadian Journal of Fisheries and Aquatic Sciences</t>
  </si>
  <si>
    <t>The trophic structure of pelagic communities in lakes of glaciated regions is highly variable due to restricted dispersal of glacial relict taxa and recent species introductions. Much of the enormous between-lake variability in PCB levels in lake trout flesh (15-10 000ng/g) from the St. Lawrence system results from differences in the length of pelagic food chains. Data (1978-81) on PCB concentrations in lake trout flesh indicate that PCB concentrations increased with the length of the food chain and tissue lipid content, and decreased with distance north of urban-industrial centres. Each trophic level contributed about a 3.5-fold biomagnification factor to the PCB concentrations in the trout, and the lipid content of predicting PCB levels in pelagic salmonids and forage fish (smelt and coregonids) indicated that biomagnification of small atmospheric inputs of persistent lipophilic contaminants can explain the frequent occurrence of high levels of contaminants in some biota from remote areas, and that species introductions that lengthen food chains will lead to significant increases in levels of atmospherically dispersed persistent organic contaminants in top predators. -Authors</t>
  </si>
  <si>
    <t>Trout</t>
  </si>
  <si>
    <t>Roberts Jr T.C.</t>
  </si>
  <si>
    <t>Cheatgrass: management implications in the 90s</t>
  </si>
  <si>
    <t>A review of the literature coupled with a Bureau of Land Management (BLM) District's experience, shows that many of the concerns and problems of the 80s are the same as they were in the 60s. People are possibly more aware of them in the 80s because, while we have become a more urban society, we are possibly more aware of wildland management problems in a multiple-use and fiscal sense than we were then. This paper addresses the multiple-use management concerns in the Salt Lake District, BLM. These concerns with cheatgrass are range forage problems, wildlife forage problems, recurrent fire problems, and complications caused by the shrub die-off. The needs of the present and future in cheatgrass management are discussed. -Author</t>
  </si>
  <si>
    <t>Sasvari L.</t>
  </si>
  <si>
    <t>Structure of bird communities in urban and suburban habitats</t>
  </si>
  <si>
    <t>Urban ecological studies in Central and Eastern Europe. Proc. international symposium, Warszawa-Jablonna, 1986</t>
  </si>
  <si>
    <t>Density, species diversity, relative frequency of species, foraging-niche width and overlap measured on foraging sites of woodpecker and songbird communities were analysed in the suburban area and parks of Budapest, and in natural oak forest for comparison. The value of average foraging-niche width is higher than that of average niche overlap in large parks and oak and beech forest. -from Author</t>
  </si>
  <si>
    <t>Singh M., Vinathe S.</t>
  </si>
  <si>
    <t>Inter-population differences in the time budgets of bonnet monkeys (Macaca radiata)</t>
  </si>
  <si>
    <t>Primates</t>
  </si>
  <si>
    <t>Time budgets for five major activities viz., Passive Sitting, Locomotion, Foraging, Social Behaviour, and Self-directed Behaviours were recorded for bonnet monkeys inhabiting forest, urban, and rural habitats. The time budgets were further classified into those of various age-sex classes. Significant inter-population differences were found in group size, social behaviour, foraging, and locomotion, which are discussed in relation to the habitat features. © 1990 Japan Monkey Center.</t>
  </si>
  <si>
    <t>Monkeys</t>
  </si>
  <si>
    <t>Bonnets; Habitat-specific variations; Social behaviour; Time budgets</t>
  </si>
  <si>
    <t>STILES, FG</t>
  </si>
  <si>
    <t>AVIFAUNA OF THE UNIVERSITY-OF-COSTA-RICA CAMPUS AND ITS SURROUNDINGS THROUGHOUT 20 YEARS</t>
  </si>
  <si>
    <t>REVISTA DE BIOLOGIA TROPICAL</t>
  </si>
  <si>
    <t>Between 1968 and 1989, a total of 188 species of birds were recorded in an area of approximately 5 km2 in and around the campus of the Universidad de Costa Rica (UCR); of these, 58 species were permanent residents, 3 were breeding residents, 38 seasonal residents (mostly wintering migrants of North America), 50 passage migrants, and 39 were seasonal, occasional, or accidental visitors. The breeding avifauna of 61 species is comparable in size to that of other deforested areas in Costa Rica. During the study period, the UCR area changed from being dominated by traditional shaded coffee plantations, to one dominated by urban and suburban development. In the process, the abundances of some 59 birds species, mostly residents, have changed markedly, with declines far exceeding increases. Relatively few migrants and visitors changed in abundance, but the majority of both groups consisted of species recorded too infrequently for any marked trends to be detected. Over the 21 years, nearly all of the species requiring shaded plantations, wooded areas, sstreams, or tall old second growth have declined; species of pastures, low scrub, and other open areas mostly maintained fairly constant populations or declined, but a few increased; most of those occupying a wide range of habitats held their own; and small number of species attaining greatest densities in urbanized areas increased. Reasons for observed declines varied: for many species, loss of particular resources associated with a given vegetation type seam implicated; for others, the general configuration of the vegetation most important. Those species using widely-distributed resources and feeding on the ground or in the air fared best, especially if able to utilize manmade structures for perching, foraging, or nesting. By the end of the study period, many species were restricted to the UCR campus and two abandoned plantations (owned by UCR). It is recommended that, in order to maintain in the area populations of as many as possible of these species (many of which are importante in local folklore), development of these areas should include provision for parks and green areas containing native vegetation.</t>
  </si>
  <si>
    <t>BIRD ABUNDANCE AND DIVERSITY; DEFORESTATION; MIGRATION; ISLAND BIOGEOGRAPHY; URBAN ECOLOGY</t>
  </si>
  <si>
    <t>Warkentin I.G., Oliphant L.W.</t>
  </si>
  <si>
    <t>Habitat use and foraging behaviour of urban merlins Falco columbarius in winter</t>
  </si>
  <si>
    <t>Journal of Zoology</t>
  </si>
  <si>
    <t>Habitat use and foraging behaviour of resident merlins Falco columbarius wintering in Saskatoon, Canada, were studied over a five‐year period. Birds were trapped through the winter and selected individuals fitted with radio transmitters to monitor continously their location, movements and activities from roost departure until re‐entry. Merlins maintained individual home ranges in winter, with extensive overlap between neighbouring birds in some cases. Yearling home ranges were not significantly different in size from those of adults. The winter home ranges of adults were closely associated with their previous nest site. Both adults and yearlings made significantly greater use of Residential habitat in the city than expected based on the area available in their home ranges. However, while adults remained largely in the two oldest habitat types, yearlings were also found in more recently built areas of the city. Home ranges held within the city were sometimes combined with foraging areas in the adjacent countryside. The use of foraging areas in farmyards and cattle feedlots outside of the city was most notable in adults, although some yearlings apparently learned this strategy in their first year. Merlins also used Commercial‐Industrial habitat for hunting at levels much higher than expected from its availability in their home ranges. Diets in summer and winter had a high degree of overlap; house sparrows Passer domesticus and bohemian waxwings Bombycilla garrulus made up a large proportion of the diet during both seasons. Hunting activity peaked at 09:00 and 16:00 h, reflecting the replenishment of energy stores lost over‐night, and the storage of energy in preparation for the next over‐night fast. Copyright © 1990, Wiley Blackwell. All rights reserved</t>
  </si>
  <si>
    <t>Merlins</t>
  </si>
  <si>
    <t>Wildin J.H.</t>
  </si>
  <si>
    <t>Trees for fodder</t>
  </si>
  <si>
    <t>Trees for rural Australia</t>
  </si>
  <si>
    <t>The value of browse in native pastures, especially in the drier areas, is discussed. This appreciation is enhanced by highlighting the numerous benefits of planting trees adapted to the farm environment, the livestock enterprise and the overall forage system. The many attributes and benefits of fodder trees when selecting species suitable for farm plantings are considered, and there is general discussion on the use and management of fodder trees. A list of trees suited to broadscale planting is given. Other countries have made extensive plantings of selected woody plants for fodder purposes. Australian farmers too can enhance their forage systems by planting more fodder trees and managing their forage resources better. Fodder trees warrant more research, development and extension. -Author</t>
  </si>
  <si>
    <t>Clark L.C., Cantor K.P., Allaway W.H.</t>
  </si>
  <si>
    <t>Selenium in forage crops and cancer mortality in u.s. counties</t>
  </si>
  <si>
    <t>Archives of Environmental Health</t>
  </si>
  <si>
    <t>The potential protective effect of selenium status on the risk of developing cancer has been examined in animal and epidemiologic studies. This ecological study investigated the association between U.S. county forage selenium status and site- and sex-specific county cancer mortality rates (1950–1969) using weighted least squares regression. Consistent, significant (p &lt;.01) inverse associations were observed for cancers of the lung, rectum, bladder, esophagus, and cervix in a model limited to rural counties and for cancers of the lung, breast, rectum, bladder, esophagus, and corpus uteri in a model of all counties. No consistent significant positive associations were observed in the rural county models. This remarkable degree of consistency for the inverse associations strengthens the likelihood of a causal relationship between low selenium status and an increased risk of cancer mortality. © 1991 Taylor &amp; Francis Group, LLC.</t>
  </si>
  <si>
    <t>Cloarec A., Rivault C.</t>
  </si>
  <si>
    <t>Age-related changes in foraging in the German cockroach (Dictyoptera: Blattellidae)</t>
  </si>
  <si>
    <t>Journal of Insect Behavior</t>
  </si>
  <si>
    <t>The dynamics of exploitation of standard experimental food sources by the German cockroach, Blattella germanica L. (Blattellidae), were analyzed in an urban habitat in relation to developmental stage. The data presented here stress differences in foraging capacities between small (first-and second-instar) larvae and animals of other developmental stages. The first animals to arrive in a food patch presented a developmental-stage distribution significantly different from that of the general population. Adults and large larvae (fifth and sixth instars) were the first to find food sources and, in particular, before small larvae. Significant differences appeared between developmental stages concerning givingup time and the time animals left a patch. Small larvae were significantly underrepresented in a patch just before food exhaustion but they were significantly more numerous than expected just after depletion. Small larvae remained in the vicinity of a depleted food dish longer than animals of other developmental stages. Adults left patches as soon as these were depleted, long before small larvae did. Developmental stage influenced rate of departure. These observations indicate that cockroaches improve their foraging performance as they grow larger. © 1991 Plenum Publishing Corporation.</t>
  </si>
  <si>
    <t>Cockroaches</t>
  </si>
  <si>
    <t>age-related changes; Blattella germanica L.; cockroach; foraging</t>
  </si>
  <si>
    <t>Erwin R.M., Hatfield J.S., Link W.A.</t>
  </si>
  <si>
    <t>Social foraging and feeding environment of the black-crowned night heron in an industrialized estuary</t>
  </si>
  <si>
    <t>Bird Behaviour</t>
  </si>
  <si>
    <t>A nesting colony of &gt;300 pairs of Nycticorax nycticorax in the Patapsco River Estuary, Baltimore Harbor, Maryland, was monitored. The departure direction and departure time of each heron was recorded. Herons appear to be quite social in foraging and may concentrate their feeding in some of the most industrialized parts of the estuary. Night-herons may prosper in urban environments because some of their prey are attracted to intense shoreline illumination at night. -from Authors</t>
  </si>
  <si>
    <t>Heron</t>
  </si>
  <si>
    <t>HARRIS R.J., THOMAS C.D., MOLLER H.</t>
  </si>
  <si>
    <t>The influence of habitat use and foraging on the replacement of one introduced wasp species by another in New Zealand</t>
  </si>
  <si>
    <t>Abstract. New Zealand was colonized by the German wasp, Vespula germanica (F.), in the 1940s and it subsequently became established throughout the country. The common wasp, V.vulgaris (L), colonized in the late 1970s and is still spreading. The common wasp has replaced the German wasp in some habitats in New Zealand. Samples from a nationwide postal survey indicate that the common wasp is now the more abundant species in honeydew beech forests (Nothofagus spp.), and to a lesser extent in other native forests. The German wasp is still the more abundant wasp in rural areas (excluding forest). The two species are at present co‐dominant in urban areas, although this may be a transient phase. In honeydew beech forest the two species show different foraging patterns that provide the potential for local coexistence. Although both species are generalist feeders, the German wasp is more commonly found foraging for protein amongst the forest litter, whereas the common wasp forages more on shrubs and tree saplings. Despite this difference, the common wasp can still replace the German wasp in honeydew beech forest within a few years of invasion. In honeydew beech forests in which the German wasp is the more abundant species it dominates honeydew trunks (sugar resource), whereas the common wasp dominates honeydew trunks in areas where it is the more abundant species. The change from German to common wasp domination of honeydew trunks is more rapid than the change in dominance in other microhabitats. Aggressive interactions may be taking place on this high quality, potentially defensible sugar resource. Copyright © 1991, Wiley Blackwell. All rights reserved</t>
  </si>
  <si>
    <t>Wasp</t>
  </si>
  <si>
    <t>competition; habitat use; Vespidae; Vespula germanica; Vespula vulgaris</t>
  </si>
  <si>
    <t>MACCARONE, AD</t>
  </si>
  <si>
    <t>SEASONAL USE OF FORAGING HABITATS BY AMERICAN CROWS IN CENTRAL NEW-JERSEY</t>
  </si>
  <si>
    <t>BIRD BEHAVIOUR</t>
  </si>
  <si>
    <t>Foraging patterns of American Crows Corvus brachyrhynchos were studied in central New Jersey during a period of 21 months in 1983-1984. Weekly roadside censuses at two study sites, one suburban and the other rural, revealed seasonal changes both in the number of feeding Crows and the foraging habitats they used. The food sources used by Crows differed between years during two seasons in which food availability also differed between years. In general, Crows preferred to feed in agricultural fields rather than grassland. Foraging patterns of Crows appeared to be related both to normally occurring seasonal changes in food abundance, and to the less predictable changes in food availability that occur between years. A broad diet may enable Crows to adapt to unpredictable changes in their food supply.</t>
  </si>
  <si>
    <t>Crow</t>
  </si>
  <si>
    <t>CORVUS; CROWS; FORAGING; FOOD ABUNDANCE</t>
  </si>
  <si>
    <t>Moller H., Clapperton B.K., Alspach P.A., Tilley J.A.V.</t>
  </si>
  <si>
    <t>Comparative seasonality of vespula germanica (F.) and vespula vulgaris (L.) colonies (hymenoptera: Vespidae) in urban nelson, New Zealand</t>
  </si>
  <si>
    <t>New Zealand Journal of Zoology</t>
  </si>
  <si>
    <t>Wasp nests reported in Nelson city were studied between 1987 and 1990. More nests were reported in 1989 than any other year. In each year there were at least twice as many common wasp (Vespula vulgaris) as German wasp (P. germanica) nests. New-season common wasp nests had more foragers than German wasp nests in the summer, suggesting earlier successful nest initiation by common wasp queens. The rate of increase in foragers did not vary with species in either 1988 or 1989. Wasp numbers peaked in March and early April. Common wasp nests had more foragers at the peak of the season in 1989 than in 1988 but there was no difference in peak size of German wasp colonies between the two years. Numbers of both species declined sharply in April 1989, but German wasp colonies in 1988 did not decline as much as in 1989, nor as much as common wasp colonies. The number of foragers in overwintered German wasp colonies increased through spring, and one colony had started to decline as early as February. Nests dug up throughout the 1988/89 season contained newly emerged males from early March onwards. Queen cells with eggs or larvae were also present from early March onwards. German wasp colonies initiated the production of the sexual castes earlier in the season than common wasp nests. The overall similarity of the seasonal pattern for German and common wasps means that conventional control strategies should be the same for both species. © Crown copyright 1991.</t>
  </si>
  <si>
    <t>Common wasp; Nests; Population; Seasonality; Urban; Vespula germanica; Vespula vulgaris</t>
  </si>
  <si>
    <t>PICHARD, G; ALCALDE, JA; ORTEGA, J</t>
  </si>
  <si>
    <t>PRODUCTION SYSTEMS OF SMALL DAIRY OPERATIONS IN LA UNION, CHILE</t>
  </si>
  <si>
    <t>TURRIALBA</t>
  </si>
  <si>
    <t>The geographic area, the beneficiaries, the different components of the system and external factors affecting production were studied in order to describe the production systems of small farmers in La Union, X Region, Chile. The Project covers 45 000 hectares, where land suitable for grazing and silvo-pastoral use predominates, including an objective population of 700 to 800 families, whose main activity is milk production. Climate was characterized in terms of rainfall, temperature and frost occurrence; soils in terms of fertility, topography and erosion; pastures in terms of productivity, growth dynamics and nutritional value; and dairy cow performance in terms of milk production and nutritional status of dairy cattle. Major limiting factors of the production system were identified through rapid rural appraisals, surveys and component research. The factors identified were: low soil fertility and erosion, seasonal forage availability due to climate, and cattle under-nutrition. A conceptual model of the small farmer's activities was developed as an instrument to identify high-priority decision variables, to describe and quantify the relationships between components, and to serve as a first approach for the elaboration of a quantitative simulation model to evaluate improved production alternatives.</t>
  </si>
  <si>
    <t>RECHER H.F., SERVENTY D.L.</t>
  </si>
  <si>
    <t>Long term Changes in the Relative Abundances of Birds in Kings Park, Perth, Western Australia</t>
  </si>
  <si>
    <t>Conservation Biology</t>
  </si>
  <si>
    <t>Abstract. D. L. Serventy censused birds in Kings Park, Perth, between 1928 and 1937 and again between 1952 and 1955. Abundance was estimated by the frequency with which species were detected on censuses. The counts were repeated in 1986 by H. F. Recher. A total of 44 species were recorded during censuses. Since the first counts, were made, 14 species decreased in abundance by more than 15%, and 9 species went locally extinct. Eleven species increased in abundance by more than 20% (5 by more than 50%), and the abundance of 19 remained unchanged (frequency of occurrence changed by less than 15%). Although nearly 300 ha of the park's 400 ha area remains as native vegetation, this vegetation has been degraded by logging, changed fire regimes, construction of trails, and invasion by exotic weeds. Changes in the ground vegetation have had a particularly significant impact. Nine of the 16 species that declined in abundance are ground foragers. Of the species that increased in abundance, a number benefit from the greater availability of nectar, fruits, and water in the suburban gardens that have developed around the park The Australian Raven (Corvus coronoides) has become particularly abundant and predation by ravens on nests was contribute to the decline of some species Changes to tbe park vegetation, suburban development of the park's immediate surroundings, and the extensive clearing of vegetation throughout southwestem Australia appear to have had a more signifcant effect on the park's avifauna than the sire of the park or its isolation in an urban environment. Poor management has seriously reduced the capacity of Kings Park to support native wildliye. Changes in park management designed to mbabilitate native vegetation, control weeds, and control ravens are necessary to prevent the further loss of species from the park's avifauna. Copyright © 1991, Wiley Blackwell. All rights reserved</t>
  </si>
  <si>
    <t>Rivault C., Cloarec A.</t>
  </si>
  <si>
    <t>Exploitation of food resources by the cockroach Blattella germanica in an urban habitat</t>
  </si>
  <si>
    <t>Entomologia Experimentalis et Applicata</t>
  </si>
  <si>
    <t>The exploitation of food resources by the German cockroach, Blattella germanica (L.) (Dictyoptera: Blattellidae) was investigated experimentally in relation to distance from shelters and depletion of neighbouring food patches. In addition, the dynamics of exploitation of a patch were analysed. Observations were made after dark in a public swimming baths building and each one lasted 3 h. Food patches were placed in rows, at different distances from the shelters. The number of cockroaches in food dishes, in a 20 cm diameter circle round each food dish and in a 60 cm diameter circle round this first circle were recorded. Food items nearest the shelters were exploited first. Exploitation of row 2 and of row 3 food items started later, after row 1 food patches had been depleted. Under these conditions, the moment a food patch was exploited was related to its distance from shelter. Exploitation of food patches occurred in a step‐by‐step manner, one patch attracting animals when a nearby patch had been depleted, and not following a model of ideal free distribution. Although our experimental food patches were exploited in relation to their distance from shelter, we were able to demonstrate that distance did not influence the dynamics of exploitation of a food item. The mean number of cockroaches on a food patch, whatever its spatial position, increased regularly, reached a maximum at t = −10 min, and then decreased rapidly after all the food had been completely consumed, at t = 0 min. The mean number of animals in the 20 cm diameter circle round a food source peaked at t = 0 min, then decreased rapidly. This area appeared to be a transit area. The mean number of animals in a 60 cm diameter circle round the food source peaked later, and then decreased slowly. Animals remained in this area longer than in the area closer to the food dish, but their presence there was concomitant with the depletion of the food box. 1991 The Netherlands Entomological Society</t>
  </si>
  <si>
    <t>Cockroach; dynamics of patch exploitation; foraging; ideal free distribution</t>
  </si>
  <si>
    <t>RYAN, PG; AVERY, G; STEELE, WK</t>
  </si>
  <si>
    <t>MARINE AND COASTAL BIRDS IN FALSE BAY - DISTRIBUTION, POPULATION SIZES AND CONSERVATION</t>
  </si>
  <si>
    <t>TRANSACTIONS OF THE ROYAL SOCIETY OF SOUTH AFRICA</t>
  </si>
  <si>
    <t>Seven seabird species breed regularly on islands, the coast and adjacent wetlands in False Bay, with two additional species breeding sporadically. Two species have been extirpated in historical times. Continued urbanization of the Cape Flats and expansion of the Cape fur seal Arctocephalus pusillus population on Seal Island pose threats to some of the seabird colonies. False Bay is an important feeding and roosting area for large numbers of Cape cormorants Phalacrocorax capensis and migrant terns (especially the common tern Sterna hirundo), but the abundance and temporal occurrence of pelagic species within False Bay remain little known. A 12-year monthly series of seabird stranding records between Muizenberg and Swartklip shows seasonal and inter-annual variations in pelagic bird strandings. Killing of pelagic species by fishermen is an ongoing problem. The density of waders (Charadrii) feeding on the shoreline is much lower than in adjacent regions, primarily because of extensive human disturbance. However, the density of gulls on False Bay sandy beaches is greater than elsewhere in the south-western Cape Province as a result of their exploitation of human-modified habitats. Most gulls forage at refuse tips, harbours and in urban areas.</t>
  </si>
  <si>
    <t>Spirin V.F., Mironenko M.A.</t>
  </si>
  <si>
    <t>Hygienic problems of industrial animal husbandry [Gigienicheskie problemy promyshlennogo zhivotnovodstva.]</t>
  </si>
  <si>
    <t>Vestnik Akademii meditsinskikh nauk SSSR</t>
  </si>
  <si>
    <t>Basic unfavourable factors of working conditions in modern livestock enterprises as well as industrial livestock complexes effects on environmental state are formulated. The relationships between the main subsystems such as forage production, livestock breeding proper, agriproduct processing, working and social infrastructures of the ++agro-industrial complex are established. It is shown that general and occupational morbidity in cattle-breeders is conditioned by the character of production processes, the technology of manure collection, storing, processing and utilization. With livestock enterprises, the borders of their adverse effects spreading in the environment, the rated formulae as well as health improvement measures are validated.</t>
  </si>
  <si>
    <t>TREWHELLA, WJ; HARRIS, S; SMITH, GC; NADIAN, AK</t>
  </si>
  <si>
    <t>A FIELD TRIAL EVALUATING BAIT UPTAKE BY AN URBAN FOX (VULPES-VULPES) POPULATION</t>
  </si>
  <si>
    <t>JOURNAL OF APPLIED ECOLOGY</t>
  </si>
  <si>
    <t>(1) Field trials to evaluate bait uptake by urban foxes were performed in three areas in Bristol, U.K. Seasonal uptake was investigated by laying and monitoring uptake of bait at 2-month intervals throughout the year in the principal experimental area. A biomarker (iophenoxic acid) was incorporated in one of the summer and one of the winter trials, and subsequently foxes were captured in that area to examine for elevated levels of protein-bound iodine in the blood. Bait uptake at different bait densities per fox was investigated in the other two areas. (2) There was a steady increase in the proportion of baits investigated and taken from January/February to September/October, with a slight decrease at the end of the year. There was considerable variation in the proportion of baits taken in different habitat types. Of the foxes sampled, in the summer 35% of adults and 17% of cubs, and in the winter 29% of adults and 23% of sub-adults, were positive for the biomarker. When the number of baits avialable per fox was doubled, the rate of bait uptake per fox increased in the same proportion. (3) The results obtained were compared with bait uptake from rural foxes in Europe and North America. Bait uptake in Bristol was generally lower than in other studies, as was the proportion of biomarked individuals. The differences in bait uptake in Bristol, throughout the season and at different bait densities per fox, are discussed in relation to fox foraging behaviour and ecology. Mathematical models predict that at least 75% control levels are necessary to prevent rabies outbreaks from spreading, with even higher levels of control needed in some urban areas, and the results presented here show that a control strategy based on a baiting campaign using the protocol currently favoured in Britain is unlikely to reach a large enough proportion of the fox population to control a rabies outbreak.</t>
  </si>
  <si>
    <t>Foxes</t>
  </si>
  <si>
    <t>BRITTINGHAM, MC; TEMPLE, SA</t>
  </si>
  <si>
    <t>USE OF WINTER BIRD FEEDERS BY BLACK-CAPPED CHICKADEES</t>
  </si>
  <si>
    <t>JOURNAL OF WILDLIFE MANAGEMENT</t>
  </si>
  <si>
    <t>Bird feeding is widespread and a frequent component of urban wildlife management; however, no data on how individuals use the resource or what it contributes to their energy needs are available. Consequently, we studied the foraging behavior of 348 color-banded black-capped chickadees (Parus atricapillus) at winter bird feeders in Wisconsin, from 1983 to 1985. Chickadees obtained approximately 21% of their daily energy requirements from the feeder. Individuals with home ranges close to the feeder used it more heavily (P &lt; 0.001) than those with home ranges at greater distances. The number of chickadees visiting the feeder and their feeding rate were higher (P &lt; 0.001 and P &lt; 0.025, respectively) prior to sunset than in the morning. Feeder use did not differ (P &lt; 0.100) between males and females or adults and juveniles. Feeders were used the most in autumn and the least in spring, and ambient temperature had no effect (P &gt; 0.200) on the use of feeders. Although chickadees depended primarily on natural food sources, feeders provided an important supplement to their natural diet.</t>
  </si>
  <si>
    <t>Chickadee</t>
  </si>
  <si>
    <t>Do Monte H.M., Sousa E.M.S.</t>
  </si>
  <si>
    <t>Effects on crops of irrigation with facultative pond effluent</t>
  </si>
  <si>
    <t>Water Science and Technology</t>
  </si>
  <si>
    <t>The experiments concerning the irrigation of three crops (a cereal, a forage crop and an oil-bearing crop) with the final effluent of a plant consisting of a facultative pond treating urban wastewater are described. Control plots were irrigated with potable water and given commercial fertilizers. The results of three years of experiments concerning the crop yields, crop quality both chemical and microbiological are presented. The slightly better crop yield obtained in the plots effluent irrigated lead to the conclusion that the nitrogen content of the facultative pond effluent can replace the nitrogen from commercial fertilizers; subsequent fertilizer savings ranged from US$228/ha to US$533/ha. Crop composition shows very little or no change due to effluent irrigation. Crop contamination was virtually nil.The experiments concerning the irrigation of three crops (a cereal, a forage crop and an oil-bearing crop) with the final effluent of a plant consisting of a facultative pond treating urban wastewater are described. Control plots were irrigated with potable water and given commercial fertilizers. The results of three years of experiments concerning the crop yields, crop quality both chemical and microbiological are presented. The slightly better crop yield obtained in the plots effluent irrigated lead to the conclusion that the nitrogen content of the facultative pond effluent can replace the nitrogen from commercial fertilizers; subsequent fertilizer savings ranged from US$228/ha to US$533/ha. Crop composition shows very little or no change due to effluent irrigation. Crop contamination was virtually nil.</t>
  </si>
  <si>
    <t>Doncaster C.P., Macdonald D.W.</t>
  </si>
  <si>
    <t>Optimum group size for defending heterogenous distributions of resources: A model applied to red foxes, Vulpes vulpes, in Oxford city</t>
  </si>
  <si>
    <t>Journal of Theoretical Biology</t>
  </si>
  <si>
    <t>Under some circumstances, group territoriality is thought to be explained by patterns of resource availability, if the smallest economically defensible territory for a minimum social unit (breeding pair) can also sustain additional animals. Red foxes (Vulpes vulpes) are typically solitary carnivores, breeding in pairs, but in urban and suburban areas of Oxford city they live in groups of three to five adults while foraging largely independently. Previous attempts to explain their social behaviour have considered variations in resource availability with time; consideration of spatial heterogeneity alone, however, suggests a simpler explanation in terms of defence costs. We show how group-living can result from competing neighbours maximizing resource acquisition and minimizing defence costs within an environment of fine-scale resource heterogeneity. © 1992 Academic Press Limited.</t>
  </si>
  <si>
    <t>Forero L., Huntsinger L., Clawson W.J.</t>
  </si>
  <si>
    <t>Land use change in three San Francisco Bay area counties: implications for ranching at the urban fringe</t>
  </si>
  <si>
    <t>Journal of Soil &amp; Water Conservation</t>
  </si>
  <si>
    <t>California's rapid demographic changes are affecting the use and management of private grazing lands. An examination of 30 yr of land use and livestock inventory data in the three San Francisco East Bay counties of Alameda, Santa Clara, and Contra Costa, shows that the decline in rangeland is paralleled by a decline in animal demand for forage. Shifts in livestock and crop production are evident. Sheep numbers have been drastically reduced due to dog, predator, and marketing problems. Traditional field and orchard crop production is in decline, while intensive greenhouse and nursery production is increasing. Although urban expansion causes problems for livestock producers, grazing is strongly supported by residents concerned about fire hazards. Management practices for "urban rangelands' are needed if range livestock production is to survive in much of California. -from Authors</t>
  </si>
  <si>
    <t>Jodice P.G.R., Humphrey S.R.</t>
  </si>
  <si>
    <t>Activity and diet of an urban population of Big Cypress fox squirrels</t>
  </si>
  <si>
    <t>Journal of Wildlife Management</t>
  </si>
  <si>
    <t>In four golf courses in Naples, Florida, percentage of time spent foraging and inactive varied seasonally. Diets also varied among seasons. Seasonal changes in foraging and inactivity were not related to changes in diet or weather, and the seasonal dietary shifts that did occur did not alter the time spent foraging. Mating behaviour and young-rearing may have the strongest effect on seasonal activity patterns. Diet of Sciurus niger avicennia on golf courses was unusual in its diversity within seasons and its stability among seasons. The value of golf courses may be maximized by leaving native trees in place and by planting exotic trees with long reproductive seasons. -from Authors</t>
  </si>
  <si>
    <t>Squirrels</t>
  </si>
  <si>
    <t>Richard J.-L.</t>
  </si>
  <si>
    <t>Traditional wells, cemented wells or drillholes? Supply and consumption of water in a rural area of Nigeria [Puits traditionnels, puits cimentes ou forages? L'approvisionnement et la consommation en eau dans un canton rural nigerien]</t>
  </si>
  <si>
    <t>Bulletin - Societe Neuchateloise de Geographie</t>
  </si>
  <si>
    <t>The author describes the various types of water supply systems in Gabi, a Nigerian district representative of the south Sahelian zone, as well as the maintenance problems of these systems. Through a comparison of their respective advantages and drawbacks, cemented wells appear to be best adapted to the local conditions. An inventory of the water resources of the district reveals that the global water situation is almost satisfactory, although there remain great differences between villages. The official notion of a water supply norm proves to be practical for comparisons on average and small geographical scales. At a larger scale it is a relatively unsatisfactory instrument. -English summary</t>
  </si>
  <si>
    <t>Rydell J.</t>
  </si>
  <si>
    <t>Exploitation of insects around streetlamps by bats in Sweden</t>
  </si>
  <si>
    <t>Functional Ecology</t>
  </si>
  <si>
    <t>Only the fast-flying bat species that use long-range echolocation systems (Nyctalus noctula, Vespertilio murinus, Eptesicus nilssonii and occasionally Pipistrellus pipistrellus) forage around streetlamps, whereas Myotis spp. and Plecotus auritus did not. Bat density along illuminated roads was 1-5 km-1. Over 90% of the bats detected were E. nilssonii. In and around a small town, E. nilssonii was predominantly found in residential and rural parts, and avoided areas without trees. Vespertilio murinus was observed in all habitats, a difference probably related to differences in the foraging behaviour of the two species. Various lamp types attracted insects in relation to the amount of short wave-lengths emitted. Bats were attracted to the lamp types as insects. The gross energy intake of E. nilssonii foraging around streetlamps was more than twice as high (0.5kJ min-1) as previously recorded in woodlands (0.2kJ min-1) but slightly lower than over pastures where dung beetles occurred (0.6kJ min-1). -from Author</t>
  </si>
  <si>
    <t>SINHA, SK; SINGH, RA; SHARMA, BD</t>
  </si>
  <si>
    <t>EFFECT OF REPLACING CEREALS ON SOME CARCASS TRAITS AND ECONOMICS OF SWINE PRODUCTION UNDER RURAL MANAGEMENT</t>
  </si>
  <si>
    <t>INDIAN JOURNAL OF ANIMAL SCIENCES</t>
  </si>
  <si>
    <t>The study on restricted feeding was carried out on 70 weaned Large White Yorkshire piglets (group 1-3) aimed at evaluation of economics of cereal replacement effect on production performance of swine under rural management. Group 1 (control) received farm concentrate ration. Groups 2 and 3 each had 30 piglets raised in villages. Group 2 piglets received 25 and group 3 received 50% standard rations of ad lib. besides 3 to 4 hr daily grazing up to the age 210 days. The performance of group 2 on 75% cut of ad lib. feed was very poor in final live weight in comparison to both the control (14.98 +/- 1.00 kg vs 28.75 +/- 1.45 kg) and group 3 (14.98 +/- 1.00 kg vs 36.13 +/- 1.94 kg) which were superior in finishing body weight to the control (91.9%) and group 2 (141.19%) respectively. Group 3 differed significantly from group 2 with respect to all the quantitative carcass traits except backfat thickness, chilling loss, loin and ham percentage. The meat had a significant positive correlation both with WHC as well as muscle fibre diameter. The cost of production per kg gain of group 3 was Rs 8.06 as against Rs 21.83 and Rs 17.40 for group 2 and control respectively. The feed replacement value of pasture forage/kg live weight gain was Rs 7.76 in group 3 but 0.62 kg more feed was required for each unit gain in group 2 in comparison to the control. Group 3 proved more economical and profitable than those of group 2 and the control.</t>
  </si>
  <si>
    <t>Thompson G.</t>
  </si>
  <si>
    <t>Daily distance travelled and foraging areas of Varanus gouldii (Reptilia: Varanidae) in a semi-urban environment</t>
  </si>
  <si>
    <t>Wildlife Research</t>
  </si>
  <si>
    <t>The foraging areas of Varanus gouldii were monitored by the spool-and-line technique over 51 consecutive days during October and November 1990 in Karrakatta Cemetery, Perth, Western Australia. The daily distance travelled by lizards varied markedly. The mean distance travelled was 111.6m for days that varanids moved from their burrows. There was a weak positive correlation between the daily distance travelled and the maximum daily temperature and hours of daily sunshine. Some varanids moved their foraging areas from open unshaded sections of the cemetery into a more heavily treed area in November. The size of the daily foraging area for small varanids (&amp;lt;600g) was extremely variable (estimated median 300m2); areas were greater in November than October. Some varanids moved to different foraging areas every few days. © 1992 CSIRO. All Rights Reserved.</t>
  </si>
  <si>
    <t>Varanas</t>
  </si>
  <si>
    <t>Tomlin A.D., McLeod D.G.R., Moore L.V., Whistlecraft J.W., Miller J.J., Tolman J.H.</t>
  </si>
  <si>
    <t>Dispersal of Aleochara bilineata [Col.: Staphylinidae] following inundative releases in urban gardens</t>
  </si>
  <si>
    <t>Entomophaga</t>
  </si>
  <si>
    <t>Aleochara bilineata (Gyllenhal) [Coleoptera: Staphylinidae] is a common predator and endoparasite of root maggot [Diptera: Anthomyiidae] in both commercial crops and home gardens. To test dispersal activity of A. bilineata in home gardens, marked beetles were released at rates of 0 and 1,000 in 1987 and 0, 250, 500, and 1,000/gardens/wk in 1988. Three percent of marked beetles were recaptured in release gardens. Natural A. bilineata populations were very small in all gardens, and there was no detectable increase from 1987 to 1988. Recaptures were proportional to release rates. There was no significant difference in recapture rates between sexes. Recaptures and non-uniform distributions of marked A. bilineata in control gardens revealed that they were capable of flying at least 5 km under urban conditions, and of selecting particular gardens as suitable mating, foraging, and oviposition sites. © 1992 Lavoisier Abonnements.</t>
  </si>
  <si>
    <t>Aleochara</t>
  </si>
  <si>
    <t>Aleochara bilineata; beneficial arthropods; biological control; dispersal; predation; Staphylinidae</t>
  </si>
  <si>
    <t>Warner R.E.</t>
  </si>
  <si>
    <t>Nest ecology of grassland passerines on road rights-of-way in central Illinois</t>
  </si>
  <si>
    <t>The ecology of nesting by grassland passerines was studied from 1976 to 1984 along rural interstate (four-lane) and secondary road rights-of-way in central Illinois (N = 593 nests). Numbers of nests and species increased with roadside width. The probability of nest survival/day on managed (seeded and unmowed) rural secondary roadsides was 0·970. Densities of passerine nests on roadsides were high where forage crops (prime nest cover) were relatively distant from plots, and in years when small grain production was low. The frequency of nesting on rights-of-way was also affected by seeding type and by mowing regime. For example, fescue Festuca spp., the most widely planted roadside vegetation in the Midwest, sustained relatively few breeding birds. The amount of vehicular traffic along secondary roadsides did not influence nest densities. With the expansion of row-crop farming in the Midwestern United States, vegetation along road rights-of-way is critical for sustaining grassland birds that nest in edges and ecotones; roadsides should be carefully managed toward this end. © 1992.</t>
  </si>
  <si>
    <t>BELLANTONI, ES; KRAUSMAN, PR</t>
  </si>
  <si>
    <t>HABITAT USE BY COLLARED PECCARIES IN AN URBAN-ENVIRONMENT</t>
  </si>
  <si>
    <t>SOUTHWESTERN NATURALIST</t>
  </si>
  <si>
    <t>Movements and habitats of collared peccaries (Tayassu tajacu) were studied in and around Saguaro National Monument (SNM), Arizona, from February 1988 through December 1989. Use of vegetation association, aspect, slope class, slope position, and distance to housing were assessed from 277 locations of five herds with radio-collared animals. Mean home-range size did not differ between urban and non-urban herds (1.03 km(2) and 1.00 km(2), respectively). Urban herds were located within 250 m of housing when foraging ((X) over bar = 240 m) and within 400 m of housing when bedded ((X) over bar = 387 m). Peccaries in non-urban areas were located &gt;825 m from housing. Homeowners adjacent to the monument deliberately provided food and water to attract wildlife onto their property. Peccary herds in urban areas supplemented their natural diet by visiting houses and/or restaurants on a daily or twice daily basis.</t>
  </si>
  <si>
    <t>Peccaries</t>
  </si>
  <si>
    <t>BENEFICE, E</t>
  </si>
  <si>
    <t>PHYSICAL-ACTIVITY, CARDIORESPIRATORY FITNESS, MOTOR-PERFORMANCE, AND GROWTH OF SENEGALESE PREADOLESCENTS</t>
  </si>
  <si>
    <t>AMERICAN JOURNAL OF HUMAN BIOLOGY</t>
  </si>
  <si>
    <t>Profiles of usual physical activity, cardiorespiratory fitness, motor performance, and growth were measured regularly for 2 years in 40 rural Senegalese (Wolof) children-20 boys and 20 girls-who were 10 or 11 years of age and clinically healthy at the beginning of the study. Compared to National Center for Health Statistics (NCHS) reference data, the children showed lower weight-forage and height-for-age throughout the period of observation; the increments of height from year to year were not remarkable and growth spurts were not observed during the study period. The motor performance (running, jumping, throwing) and spirometer test results were inferior to age-matched American children. When adjusted for actual weight and height, jumping and throwing results were similar to those of American children, but running results remained inferior. Cardiorespiratory function appeared inferior to American children of the same age, although speed of recovery after exertion demonstrated good cardiorespiratory efficiency. Physical activity, directly observed over 2-day periods on 4 occasions, corresponded to an average energy expenditure of 1.66 Mets (multiples of basal metabolic rate) (boys) and 1.76 Mets (girls), which are close to the FAO/WHO/UNU values for age. The higher energy expenditure of girls could be explained by their participation in domestic tasks. Both boys and girls spent an average of 42 minutes/day on activities equivalent to energy consumption rates equal or greater than 4.8 Mets. Significant correlations existed between the activity index and cardiorespiratory fitness in boys, and between the activity index and motor performances in girls. Physical aptitudes of sampled children appear compatible with the demands of their social and agricultural tasks. However, it appears that persistent malnutrition may have stunted their growth and motor performances. (C) 1993 Wiley-Liss, Inc.</t>
  </si>
  <si>
    <t>Carlson P.C., Tanner G.W., Wood J.M., Humphrey S.R.</t>
  </si>
  <si>
    <t>Fire in Key deer habitat improves browse, prevents succession, and preserves endemic herbs</t>
  </si>
  <si>
    <t>Habitat quality reduced by fire suppression may have influenced the recent decline of Odocoileus virginianus clavium. A major foraging habitat for Key deer, the rockland pine community, as well as several plants endemic to this habitat, depend on periodic fires for continued existence. Refuge burning is opposed to residents of nearby urban development. Burning of pineland provided temporary benefits in nutritive quality and more prolonged benefits in browse quantity. Fire's retardation of succession, however, may be of greater benefit to deer than temporary forage enhancement. A 10-20 yr interval between fires maintains pine savanna on Big Pine Key, Florida. An interval of 10-50 yr on smaller, more isolated islands arrests succession at an intermediate stage. Only a very long fire-tree interval (&gt;100 yr) allows full development of a hammock community. Preventing extinction of endemic plants is a major benefit of prescribed burning. Despite the value of prescribed burning for maintaining pineland endemics and species important in the Key deer diet, management of Lower Keys vegetation should encompass other successional stages. -from Authors</t>
  </si>
  <si>
    <t>Lu Jianbo, Wang Zhaoqian, Ma Yue</t>
  </si>
  <si>
    <t>Economic planning research in developing and utilizing hilly and mountainous land at Nanfen township. I: Establishment of multiple objective programming model</t>
  </si>
  <si>
    <t>Chinese Journal of Applied Ecology</t>
  </si>
  <si>
    <t>Using multiple objective programming method, a multiple objective model for developing and utilizing hilly and mountainous lands is established. Through the solution of the model and the analysis of shadow prices, a desired planning approach is made, which optimises the system structure and improves the economic objectives. It is concluded that the proportion of economic forest should be increased to raise the economic benefits and outputs, the planting area of fuelwood forest should be enlarged to improve the supply of rural energy resource, the structure of timber forest should be adjusted, and more green manure crops should be interplanted to enlarge the resources of forage and organic fertilizer and to control the water and soil erosion. -English summary</t>
  </si>
  <si>
    <t>Stoms D.M., Davis F.W., Cogan C.B., Painho M.O., Duncan B.W., Scepan J., Scott J.M.</t>
  </si>
  <si>
    <t>Geographic Analysis of California Condor Sighting Data [Análisis geográfico de datos de avistamiento del condor de California]</t>
  </si>
  <si>
    <t>Observation and habitat data were compiled and analyzed in conjunction with recovery planning for the endangered California Condor (Gymnogyps californianus). A geographic information system (GIS) was used to provide a quantitative inventory of recent historical Condor habitats, to measure the association of Condor activity patterns and mapped habitat variables, and to examine spatio‐temporal changes in the range of the species during its decline. Only five percent of the study area within the historic range is now used for urban or cultivated agricultural purposes. Observations of Condor feeding perching, and nesting were nonrandomly associated with mapped land cover, in agreement with life history information for the species. The precipitous decline in numbers of Condors in this century produced only a small reduction in the limits of the observed species’ range, as individual birds continued to forage over most of the range. Some critical risk factors such as shooting and lead poisoning are difficult to map and have not been included in the database. Besides the applications demonstrated in this case study, GIS can be a valuable tool for recovery planning, in the design of stratified sampling schemes, or for extrapolation of habitat models over unsurveyed regions. We conclude with recommendations from this case study regarding when to consider using GIS and the importance of pilot studies and sensitivity analysis. Copyright © 1993, Wiley Blackwell. All rights reservedObservaciónes y datos del hábitat del condor de California en vías de extinción (Gymnogyps californianus), fueron compilados y analizados en forma conjunta con el plan de recuperación. Un Sistema de Información Geográfico (SIG) fue utilizado para proveer un inventario cuantitativo de hábitats históricos recientes del Condor, para medir la asociación de los patrones de actividad del Condor con las variables mapeadas del hábitat y para examinar cambios spacio‐temporales en la distribución de la especie durante su declinación. Sólo el cinco por ciento del área de estudio dentro del área histórica de distribución es utilizada en el presente para uso urbano o agrícola. Observaciones de la alimentación, posamiento y anidamiento del condor estuvieron asociadas en forma no aleatoria con el mapa de cobertura, estando de acuerdo con información sobre la historia de vida de esta especie. El rápido decrecimiento en el número de los condores en esta centuria produjo sólamente una pequeña reducción en los límites del área de distribución observados para esta especie ya que la mayoría de las aves continúan buscando su alimento sobre la mayoría del área de distribución. Algunos factores de riesgo tales como balaceras y envenenamiento con plomo son dificiles de mapear y no han sido incluidos en la base de datos. Juntoa las aplicaciones demostradas en este estudio de caso, SIG puede ser una valiosa herramienta en planes de recuperación, en el diseño de muestreos estratificados o en extrapolación de modelos de hábitat sobre regiones no exploradas. Concluimos con recomendaciones basadas en este estudio de caso sobre cuando considerar el uso de SIG y sobre la importancia de estudios piloto y analisis de sensibilidad.</t>
  </si>
  <si>
    <t>Campbell K.R.</t>
  </si>
  <si>
    <t>Concentrations of heavy metals associated with urban runoff in fish living in stormwater treatment ponds</t>
  </si>
  <si>
    <t>Archives of Environmental Contamination and Toxicology</t>
  </si>
  <si>
    <t>Redear sunfish (Lepomis microlophus), largemouth bass (Micropterus salmoides), and bluegill sunfish (Lepomis macrochirus) were collected from stormwater ponds and natural lakes and ponds (controls) in Orlando, Florida and analyzed for cadmium, nickel, copper, lead, and zinc in order to determine: (1) if fish that live in stormwater treatment ponds contained significant heavy metal concentrations and (2) if there were differences in heavy metal concentrations between species with different foraging strategies. Redear sunfish from stormwater ponds contained significantly higher (p&lt;0.005) concentrations of cadmium, nickel, copper, lead, and zinc than redear from controls. Largemouth bass collected from stormwater ponds contained significantly higher (p&lt;0.005) concentrations of cadmium and zinc than those from control sites. Bluegill from stormwater ponds contained significant copper concentrations (p&lt;0.005) as compared to bluegill from control sites. © 1994 Springer-Verlag New York Inc.</t>
  </si>
  <si>
    <t>Sunfish</t>
  </si>
  <si>
    <t>DEBRUIJN, O</t>
  </si>
  <si>
    <t>POPULATION ECOLOGY AND CONSERVATION OF THE BARN OWL TYTO-ALBA IN FARMLAND HABITATS IN LIEMERS AND ACHTERHOEK (THE NETHERLANDS)</t>
  </si>
  <si>
    <t>ARDEA</t>
  </si>
  <si>
    <t>Over the last decades, the Barn Owl population has markedly decreased in range and breeding numbers in The Netherlands as in most western European countries. For effective conservation and population management, it is essential to know which factors are responsible for this decline. The present study deals with the Barn Owl population in the eastern part of The Netherlands. Population trends and demography (productivity, dispersal, mortality) were studied in two different districts (Liemers and Achterhoek) over two consecutive nine-year periods (1967-75 and 1976-84). Trends in population levels and demographic parameters are analysed in relation to external (environmental) factors, especially food supply, winter weather conditions, nest site availability and changes in rural landscapes and in farming practices. In Liemers the Barn Owl population has decreased markedly since 1960, especially in areas which have been subject to urbanisation and to large-scale land consolidation aimed at agricultural intensification. In contrast, in Achterhoek the Barn Owl population increased in the period 1965-85; landscape diversity is much better preserved in this district. More Barn Owls breed in small-scale mixed farmland than in large-scale uniform farmland. A significant, positive, correlation was found between the Barn Owl breeding density and the length of hedgerows, lines of trees and woodland edges. Both in Liemers and Achterhoek, no clear trends over time were noticed as regards breeding performance, dispersal patterns and mortality in adult Barn Owls. However, first-year mortality in Liemers in the second period (1976-84) proved to be higher than in the first period (1967-84) and in both periods in Achterhoek, In Liemers, productivity was too low to compensate for the high mortality in which road deaths took a heavy toll. This district proved to be a 'sink area', where the Barn Owl population persists only due to continuous net imports of owls. In contrast, Achterhoek is a 'source area' where productivity exceeds mortality. The relative importance of the various demographic parameters for the population balance is presented in a diagram (Fig. 25), which also gives a quantitative assessment of the sink (Liemers) and the source (Achterhoek). The key factors which limit Barn Owl numbers proved to be time- and region-dependent. In the 1980s, a continuing decline took place in the most devastated landscapes of Liemers, accounted for by progressive agricultural intensification and also by urbanisation and the expansion of the main road network. In contrast, the Barn Owl population increased in the better preserved mixed farmland of Achterhoek. The loss in nest site availability in the study region (which was great in the early years of the study period) has been offset by a major nestbox campaign, which proved to be very successful. Today over 90% of the Barn Owl pairs in Liemers and Achterhoek use these nestboxes for breeding. The mean number of young raised in nestboxes was significantly higher than that of 'free' nest sites. In Liemers the improved nest site availability could not stop the population decline. The proximate factors causing this decline are the loss of foraging habitat (disappearance of vole-rich areas, large-scale reduction of hedgerows) and the sharply increased traffic density (causing high road mortality rates). In the small-scale mixed farmland of Achterhoek, however, the Barn Owl population grew in parallel with the increased supply of nestboxes. This supports evidence that nest site availability is the environmental limiting factor in well-preserved landscapes with a rich and buffered food supply. The relationships between the most important external (environmental) factors and the main internal (demographic) parameters, as found in this study for the 1980s, are presented in a diagram (Fig. 35). A number of recommendations can be made for the protection of the Barn Owl and its habitat. These are summarized at the end of this article. Conservation measures should be linked to a land use strategy which favours not only the Barn Owl, but also broader conservation interests including historic-cultural values and the scenery in the wider countryside. Such a strategy will be profitable for other endangered birds and other scarce species associated with farmland. Monitoring of population trends of breeding birds in the study region showed that birds from seminatural habitats (open water, marshland, woodland) are relatively safe if they are non-migratory or winter in Europe. In contrast, many species breeding in farmland are threatened, in which Africa-migrants run double risks. There are better prospects for farmland birds with limited dispersals, such as the Barn Owl, Conservation measures regarding the local habitat (increasing the diversity in farmland environments including the supply of appropriate nest sites) certainly offer an opportunity for maintaining and increasing their breeding populations within a relatively short period of time (10-15 years).</t>
  </si>
  <si>
    <t>Owls</t>
  </si>
  <si>
    <t>DONCASTER, CP</t>
  </si>
  <si>
    <t>FACTORS REGULATING LOCAL VARIATIONS IN ABUNDANCE - FIELD-TESTS ON HEDGEHOGS, ERINACEUS-EUROPAEUS</t>
  </si>
  <si>
    <t>OIKOS</t>
  </si>
  <si>
    <t>This paper reports the results of a field experiment to identify factors regulating local variations in population sizes of a common insectivore. A low density population of hedgehogs Erinaceus europaeus was artificially increased in numbers while simultaneously a high density population was reduced. Subsequent dispersal, mortality and natality were monitored in complete censuses of the total populations, and compared to a control population of transplanted hedgehogs at unchanged density. Predation on hedgehogs was principally by badgers Meles meles which forage for substantially similar foods to hedgehogs, and was significantly higher in the expanded population during the first 2 wk after transplant than in the control, which nevertheless suffered a high overall mortality. Dispersal of male hedgehogs in particular from the expanded population contributed to reducing the density close to its original level within 1 month of transplant, after which the population remained relatively stable for a further 2 months of monitoring. Surviving hedgehogs at this site maintained closer proximity to residential buildings. which were avoided by badgers, than those at the control site, rates of weight gain by males were also superior to those in the control population. The artificially reduced population in an urban area containing no badgers was partially replenished within 1 month. through a decreased loss rate and an increased gain rate, initially of adults and later in the year of juveniles born after the transplant. The hedgehogs here showed seasonal variation in dispersion between fields, which were associated with the breeding cycle and the distribution of earthworm prey. Hedgehogs utilized mown grass fields in relation to the availability of earthworms Lumbricus spp., which was itself dependent on the age of fields. The study demonstrates that predation can influence the abundance of hedgehogs as well as their distribution in a heterogeneous environment. Residential and urban patches of land appear to represent a niche largely free from badger activity, where hedgehog populations maintain a high equilibrium density despite predation by domestic dogs which can contribute to a rapid population turn-over.</t>
  </si>
  <si>
    <t>Hedgehog</t>
  </si>
  <si>
    <t>FREDERICK, PC; MCGEHEE, SM</t>
  </si>
  <si>
    <t>WADING BIRD USE OF WASTE-WATER TREATMENT WETLANDS IN CENTRAL FLORIDA, USA</t>
  </si>
  <si>
    <t>COLONIAL WATERBIRDS</t>
  </si>
  <si>
    <t>We documented the use of two wastewater treatment wetlands (secondarily treated urban sewage) in central Florida by wintering and breeding long-legged wading birds (Ciconiiformes), and compared densities of birds at these sites to a large, naturally fluctuating wetland nearby. Winter densities at all three sites in central Florida were much higher than at other natural wetlands in southern Florida and Nicaragua. White and Glossy Ibises (Eudocimus albus and Plegadis falcinellus) were much more common at the natural site in central Florida than at the wastewater sites, presumably because water depths at the latter sites were too deep for foraging. Densities of ardeids were not notably different among the sites. Breeding colonies of Wood Storks (Mycteria americana), Cattle Egrets (Bubulcus ibis) and Great Egrets (Casmerodius albus) formed at both wastewater sites during the study, probably because water conditions were stable. Great and Snowy Egrets (Egretta thula) that we followed from these colonies often foraged in the wastewater impoundments, but Wood Storks and White Ibises followed from wastewater and nearby colonies rarely did. These wastewater impoundments appeared to offer attractive feeding conditions to ardeids, but not to ibises or storks, and appear to have high value as colony sites. We outline a number of potential health risks for wading birds using these wetlands.</t>
  </si>
  <si>
    <t>CICONIIFORMES; WASTE-WATER TREATMENT; FORAGING ECOLOGY; WADING BIRDS; ARDEIDAE; EUDOCIMUS-ALBUS; MYCTERIA-AMERICANA; WHITE IBIS; WOOD STORK</t>
  </si>
  <si>
    <t>Johnston A.E.</t>
  </si>
  <si>
    <t>The role of nitrogen in crop production and losses of nitrate by leaching from agricultural soil</t>
  </si>
  <si>
    <t>Marine Pollution Bulletin</t>
  </si>
  <si>
    <t>Managing land to produce food, fibre or timber must have some environmental impact, the magnitude of which will depend on the cropping system and the intensity of management. Nitrogen is an indispensable input for modern agricultural systems, which not only aim to feed people but seek to sustain rural communities dependent on agriculture. In temperate regions there is a universal problem of nitrate leaching from agricultural land, and increases in nitrate concentrations in water bodies in recent years have been a cause for concern, especially the role of nitrate in the development of algal blooms. Nitrate invariably appears in drainage from agricultural land in the absence of any significant input of nitrogen as a result of the breakdown of soil humus or from aerial deposition of combined nitrogen in various forms. Where only inorganic nitrogen fertilizers are applied in amounts and at times to satisfy crop demand, they are apparently used efficiently. Where nitrate in drainage is a direct residue from applied nitrogen fertilizers, it can usually be associated with the use of excessive quantities or with the failure of a crop to achieve its expected yield. Most of the nitrate which appears in soil in autumn comes from the microbial mineralization of soil organic matter. The soil microbial population breaking down organic matter does not differentiate between soil humus or organic matter added to soil by ploughing in grass leys, forage legumes or large quantities of organic manures. Adding such organic materials to soil can lead to the release of much nitrate. Such microbial processes would be impossible to control in environmentally benign ways. © 1994.</t>
  </si>
  <si>
    <t>Morrison M.L., Scott T.A., Tennant T.</t>
  </si>
  <si>
    <t>Wildlife‐Habitat Restoration in an Urban Park in Southern California</t>
  </si>
  <si>
    <t>Restoration Ecology</t>
  </si>
  <si>
    <t>Within an urban park in southern California, the relationship between the structure and floristics of vegetation and the distribution, abundance, and behavior of wildlife was studied in relatively undisturbed areas (San Luis Rey) and in contiguous areas (Guajome Park) in need of restoration. These data were used to develop recommendations for the enhancement of native animal species in the park. The abundance of amphibians and reptiles was highest in native upland scrub and willow (Salix)‐riparian vegetation types, and lowest in dry, disturbed sites. Western fence lizards (Sceloporus occidentalis) were the most abundant reptile throughout both study areas. Overall, bullfrogs (Rana catesbiana), an exotic species, were the dominant amphibians; the native Pacific treefrog (Hyla regilla) was rare throughout. At both study areas, the small mammal community was dominated by western harvest mice (Reithrodontomys megalotis) and deer mice (Peromyscus maniculatus) and, to a lesser extent, by brush mice (P. boylii) and exotic house mice (Mus musculus). Negative correlations in abundance existed between house mice and harvest mice, and between house mice abundance and overall small mammal abundance. In riparian sites, cottonwood (Populus fremontii) and various height classes of willow were the dominant factors in the majority of bird abundance–habitat‘correlations and where foraging activities were concentrated. Recommendations for enhancing native animal species include reduction of marsh sedimentation, removal of feral species, and development of connections between the park and nearby natural areas. A corridor of native riparian vegetation (primarily cottonwood‐willow) should be developed to replace the existing agricultural fields, thereby linking Guajome with the San Luis Rey River. Copyright © 1994, Wiley Blackwell. All rights reserved</t>
  </si>
  <si>
    <t>Activity area during the breeding season of Varanus gouldii (Reptilia: Varanidae) in an urban environment</t>
  </si>
  <si>
    <t>The activity area of ten Varanus gouldii in Karrakatta Cemetery, Perth, Western Australia, was measured by daily locations obtained by telemetry, during the breeding season (October-December) in 1992. The mean size of activity area was 8.91 ha; activity area was positively correlated with body size. There were significant overlaps in activity areas and no evidence of territoriality for male or female V. gouldii. The animals often foraged in areas of dense leaf litter near the periphery of their activity area and retreated to burrows that were more centrally located. © 1994, CSIRO. All rights reserved.</t>
  </si>
  <si>
    <t>Van Bers C., Robinson J.B.</t>
  </si>
  <si>
    <t>Farming in 2031: A scenario of sustainable agriculture in canada</t>
  </si>
  <si>
    <t>This paper explores the implications of a large-scale transition to sustainable agriculture in Canada. As one component of a broader sustainable society scenario, the study reaches conclusions about the ability of an alternative food production system to meet the food needs of Canadians. The results suggest that Canada can be self-sufficient in grains, oilseeds and pulse production. There is also sufficient land for forage and hay production. Apparent shortages in feed crops could be subsidized with grains currently allocated for food. Canada will continue to depend on imports of fruits and vegetables, although urban production of these crops can significantly increase domestic supplies. With careful planning and management of land resources, the country could maintain a comfortable level of self-reliance for most foods under a sustainable agricultural system. © 1993 by The Haworth Press, Inc. All rights reserved.</t>
  </si>
  <si>
    <t>Zalewski A.</t>
  </si>
  <si>
    <t>A comparative study of breeding bird populations and associated landscape character, Toruń, Poland</t>
  </si>
  <si>
    <t>Comparative studies of bird communities inhabiting urban (three sites - two squares and a cemetery), suburban (one site) and forest (two sites) areas were conducted in Toruń, central Poland. Twenty-eight breeding species were recorded in the urban sites (mean 22.7), 37 species in the suburban forest and 45 species in the surrounding forest (mean 35). The total densities of birds in the town were twice as low as those in the forest. The density of shrub-nesters varied from 1.8 pairs per 10 ha in the town to 65.5 pairs per 10 ha in the forest. The density of insectivorous birds decreased with increasing urbanization from 173.4 pairs per 10 ha in the forest to 22.2 pairs per 10 ha in the town. High densities of omnivorous birds were recorded in the town, 38.2 pairs per 10 ha compared with 0.6 pairs per 10 ha in the forest. While 61.1-78.4% of birds inhabiting the urban sites foraged outside their breeding sites, only 39.4-13.8% of the community did so in the suburban and forest areas. Turdus philomelos, Turdus merula, Phylloscopus collybita and Sylvia atricapilla showed signs of adaptation to green areas in the urban zone and bred in high densities in the suburban forest. The study showed that in urban land management the suburban forests should be saved and protected since they create ecological corridors which enable the birds to colonize the urban habitats and maintain their populations there. © 1994.</t>
  </si>
  <si>
    <t>Breeding bird population; Landscape character; Urban sites</t>
  </si>
  <si>
    <t>BRUNO, E; RICCARDI, C</t>
  </si>
  <si>
    <t>THE DIET OF THE CRESTED PORCUPINE HYSTRIX-CRISTATA L, 1758 IN A MEDITERRANEAN RURAL AREA</t>
  </si>
  <si>
    <t>ZEITSCHRIFT FUR SAUGETIERKUNDE-INTERNATIONAL JOURNAL OF MAMMALIAN BIOLOGY</t>
  </si>
  <si>
    <t>Studied was the diet of crested porcupines by faecal analysis in a rural hilly area in central Italy. Food categories were identified by comparison with either isolated sections of fresh plant material or digested fragments obtained from captive porcupines fed experimentally Roots predominated in the diet and were consumed at a similar frequency all year round. Herbs were the most eaten epygeal category especially in winter and spring. Possibly the winter consumption of herbs was related to a decrease in the availability of other food categories, such as grass inflorescences and Fruits. Consumption of these two food categories was positively correlated and inversely associated with herbs, Grass inflorescences (mainly Hordeum murinum) were an important diet component in summer, Porcupines fed on fruits mainly in summer and autumn. The consumption of storage organs increased in winter and in spring. The values of trophic niche breadth and overlap suggested that porcupines are generalist foragers. These feeding habits. combined with the abandonment by man of the countryside in the last few decades, may partly explain the recent range expansion of the crested porcupine in Italy.</t>
  </si>
  <si>
    <t>Porcupine</t>
  </si>
  <si>
    <t>ENGLAND, AS; ESTEP, JA; HOLT, WR</t>
  </si>
  <si>
    <t>NEST-SITE SELECTION AND REPRODUCTIVE-PERFORMANCE OF URBAN-NESTING SWAINSONS-HAWKS IN THE CENTRAL-VALLEY OF CALIFORNIA</t>
  </si>
  <si>
    <t>JOURNAL OF RAPTOR RESEARCH</t>
  </si>
  <si>
    <t>From 1990-94, we studied Swainson's hawks (Buteo swainsoni) nesting in the cities of Davis and Stockton and in adjacent rural habitats in California's Central Valley. We documented 31 urban nesting attempts at 16 sites in Davis and 34 nesting attempts at 24 sites in Stockton. Most were located in residential neighborhoods (Davis 81%, Stockton 71%) with the remainder in park-like landscapes or commercial/industrial settings. Nests were found more frequently in neighborhoods &gt;20 yr old, with areas &gt;45 yr old preferred due to the availability of mature landscaping. Three nests were found in neighborhoods &lt;20 yr old, all in trees that predated urbanization. Nest trees were significantly taller than a random sample in 20-45-yr-old neighborhoods, but not in areas &gt;45 yr old. Conifers were preferred over other trees in Davis (79%) and Stockton (94%) regardless of neighborhood age; conifers may provide better visual screening from below than other tree types. Fewer young fledged from nests in urban than in rural settings (P &lt; 0.05). The proportion of nesting attempts resulting in at least one fledgling, and the number of young fledged per nesting attempt and per successful nest for urban nests were among the lowest reported for this species. Swainson's hawk nests have not been found in apparently suitable urban areas in the Central Valley where foraging habitat is unavailable for 5-8 km (e.g., Lodi and Sacramento), thus requiring long-distance transport of prey throughout the entire nesting cycle. Rapid urbanization or crop changes near cities could cause the long-term decline of Swainson's hawks in existing urban neighborhoods.</t>
  </si>
  <si>
    <t>Hawk</t>
  </si>
  <si>
    <t>BUTEO SWAINSONI; CALIFORNIA; NEST-SITE SELECTION; REPRODUCTIVE SUCCESS; SWAINSONS HAWK; URBAN-NESTING</t>
  </si>
  <si>
    <t>Haagsma K.A., Rust M.K.</t>
  </si>
  <si>
    <t>Colony size estimates, foraging trends, and physiological characteristics of the western subterranean termite (Isoptera: Rhinotermitidae)</t>
  </si>
  <si>
    <t>Environmental Entomology</t>
  </si>
  <si>
    <t>Lumsden L.F., Bennett A.F., Krasna S.P., Silins J.E.</t>
  </si>
  <si>
    <t>The conservation of insectivorous bats in rural landscapes of northern Victoria</t>
  </si>
  <si>
    <t>People and nature conservation</t>
  </si>
  <si>
    <t>Thirteen species of insectivorous bats were recorded from the Northern Plains during a systematic survey of remnant woodlands of varying size, form and habitat. Most species were widespread and relatively common, and there was no significant difference in the overall capture success between sites in large or small remnants, in roadside or streamside vegetation, or amongst scattered trees in paddocks. There was also no significant difference in captures from woodlands on private or public land. Key resources for the conservation of bats in farmland environments are tree hollows that provide suitable roost sites, and foraging habitat among trees. In contrast to terrestrial mammals in these environments, there is no evidence of regional species loss of bats. The ability of bats to fly, their spatial scale of movements and their social organization allow them to move relatively freely through the woodland-farmland mosaic and to use resources from multiple locations in the patchy landscape. Thus, they have a higher tolerance of fragmentation than some other groups of animals. Bats may also have an important ecological role in rural environments as predators that depress populations of invertebrates that attack and defoliate vegetation. -from Authors</t>
  </si>
  <si>
    <t>Pengelly B.C., Eagles D.A.</t>
  </si>
  <si>
    <t>Geographical distribution and diversity in a collection of the tropical legume Macroptilium gracile (Poeppiga ex Bentham) Urban</t>
  </si>
  <si>
    <t>Australian Journal of Agricultural Research</t>
  </si>
  <si>
    <t>A collection of 53 accessions of the American legume Macroptilium gracile was grown and classified using 23 attributes. Ten groups from this extremely diverse collection were defined on the basis of the presence of amphicarpy (the ability to set both aerial and subterranean seed) and a small set of morphological and phenological attributes. The resultant classification has provided a framework for the selection of representative accessions from the collection for evaluation studies. Comparisons of provenance data from this collection and those of herbarium material from major North American herbaria highlighted both the lack of germplasm from the Caribbean region and poor representation of herbarium material from south of the Amazon basin. The variation in the collection supported the combination of M. longepedunculatum and M. gracile, but the morphological and geographic diversity suggests that the current taxonomic treatment should be revised. © 1995 CSIRO. All Rights Reserved.</t>
  </si>
  <si>
    <t>Geographical distribution; Macroptilium gracilediversity; Tropical forage legumes</t>
  </si>
  <si>
    <t>Ruben A.R., Walker A.C.</t>
  </si>
  <si>
    <t>Malnutrition among rural Aboriginal children in the Top End of the Northern Territory</t>
  </si>
  <si>
    <t>Medical Journal of Australia</t>
  </si>
  <si>
    <t>Objective: To calculate the minimum prevalence of malnutrition among rural Aboriginal children under two years of age in the Top End of the Northern Territory (NT) using World Health Organization (WHO) criteria. Methods: We calculated weight-for-height and height-for-age Z-scores (WHO-endorsed references) for all children under two years who were admitted to hospital with diarrhoeal disease between May 1990 and April 1991. Weights recorded 48 hours after admission were used to allow for acute dehydration. Malnutrition was defined in terms of 'wasting' and 'stunting' when weight-for-height and height-forage were more than two standard deviations below the median of the WHO reference population. The denominator population was calculated from NT Department of Health and Australian Bureau of Statistics data. Results: From an average population of no more than 480 children under two years, 34% were admitted to hospital at least once with diarrhoeal disease in the 12 months; 59% were malnourished (wasting alone, 36%; stunting alone, 10%; both, 13%). In the study period an estimated minimum of 20% of all Aboriginal children in the Top End were malnourished (wasted, 12%; stunted, 3%; both, 5%). Conclusions: The 20% prevalence of malnutrition is many times higher than would be expected statistically, and higher than in many underdeveloped countries. International relief agencies regard a prevalence of wasting in children of more than 8% as a nutritional emergency. We urge that programs to alleviate the poor socioeconomic conditions, and mechanisms for early detection and intervention in childhood malnutrition, be offered to Aboriginal communities.</t>
  </si>
  <si>
    <t>RUEL, MT; RIVERA, J; HABICHT, JP</t>
  </si>
  <si>
    <t>LENGTH SCREENS BETTER THAN WEIGHT IN STUNTED POPULATIONS</t>
  </si>
  <si>
    <t>JOURNAL OF NUTRITION</t>
  </si>
  <si>
    <t>Stunting (low length-for-age) is the most widespread manifestation of growth retardation worldwide. Yet, most nutrition programs use weight-forage for screening of at-risk children. This study tested whether weight-for-age was an effective screening tool in a severely stunted rural Guatemalan population, using data from the INCAP longitudinal supplementation trial (n = 400). Stunting was defined as length-for-age &lt;-2 SD of the National Center for Health Statistics standards at 3 y of age. Sensitivity and specificity analyses and receiver operating characteristics curves were used to compare weight indicators (weight for-age, weight velocity and weight-for-length) with length (length-for-age and length velocity) and arm and head circumferences measured during early infancy. Length indicators were clearly superior to weight in predicting stunting (Z(da) test), and velocities were consistently worse than attained growth. Length-for-age at 6 mo had the best performance, followed by length-for-age at 3 mo, and weight-for-age at 6 and at 3 mo. Velocities, weight-for-length and circumferences were all poor predictors of stunting. Using the cutoff of &lt;-1 SD, length-for-age at 3 mo was the best screening indicator for the early detection of growth faltering. Thus, the current use of weight-for-age, which results in large proportions of at risk children being missed by screening, greatly limits the potential for impact of nutrition interventions.</t>
  </si>
  <si>
    <t>NUTRITION ASSESSMENT; ANTHROPOMETRY; GUATEMALA; HUMANS; MALNUTRITION</t>
  </si>
  <si>
    <t>Scherer N.M., Gibbons H.L., Stoops K.B., Muller M.</t>
  </si>
  <si>
    <t>Phosphorus loading of an urban lake by bird droppings</t>
  </si>
  <si>
    <t>Lake and Reservoir Management</t>
  </si>
  <si>
    <t>The role of birds in nutrient cycling in lakes and reservoirs is often not quantified, or thought to be relatively unimportant. However, when bird populations are large relative to the size or volume of the waterbody, a substantial fraction of the nutrient pool may cycle through birds. In this report, we estimate the mass of phosphorus in bird droppings cycling through Green Lake, a productive lake in urban Seattle, between January 1992 and December 1994. Phosphorus loading from bird droppings is compared to the mass of phosphorus entering the lake from other sources measured during a concurrent limnologic study. Waterbirds spent 528,355 bird-days (the number of bird-use days) at Green Lake in 1992, 530,318 bird-days in 1993, and 546,943 bird-days in 1994. The most abundant bird species at the lake were American coots, mallards, gadwalls, and various species of gulls. Of all birds at Green Lake, waterbirds accounted for greater than 99% of the phosphorus loading. Total phosphorus loading by birds was estimated to be 160 kg P year1 (equivalent to 0.154 g P m−2 year−1) in 1992,159 kg P year1 (equivalent to 0.153 g P m−2 year−1) in 1993, and 167 kg P year1 (equivalent to 0.160 g P m−2 year−1) in 1994. Total phosphorus in bird droppings constituted 27% of the total phosphorus loading to the lake from all sources in 1992, 25% in 1993, and 34% in 1994. Based on the behavior of the birds, their high metabolic rate, and the paucity of forage in the surrounding urban area, we estimate 87% of the phosphorus in bird droppings originated from food items in the lake and represented internal cycling. The mass of phosphorus entering the lake in droppings was not correlated with three indices of water quality and trophic state, lake total phosphorus and chlorophyll a concentrations, or Secchi depth. However, birds may potentially increase the productivity of water bodies by changing the form, rate, and pathways of cycling, and physical compartment of phosphorus. © 1995 Taylor &amp;amp; Francis Group, LLC.</t>
  </si>
  <si>
    <t>Defecation; Eutrophic; Green lake; Nutrient cycling; Phosphorus; Seattle; Urban lake; Washington; Waterbirds; Waterfowl</t>
  </si>
  <si>
    <t>Thompson G.G.</t>
  </si>
  <si>
    <t>Foraging patterns and behaviours, body postures and movement speed for goannas, Varanus gouldii (Reptilia: Varanidae), in a semi-urban environment</t>
  </si>
  <si>
    <t>Journal - Royal Society of Western Australia</t>
  </si>
  <si>
    <t>Two Gould's goannas (V. gouldii) were intensively observed in the semi-urban environment of Karrakatta Cemetery, Perth, Western Australia. After emerging and basking to increase their body temperature, they spent most of their time out of their burrows foraging, primarily in leaves between grave covers, and under trees and shrubs. Mean speed of movement between specific foraging sites was 27.6 m min-1, whereas the overall mean speed while active was only 2.6 m min-1 because of their slower speeds while foraging. A number of specific body postures were observed, including: vigilance, walking, erect, and tail swipes. Specific feeding and avoidance behaviours were also recorded.</t>
  </si>
  <si>
    <t>Bowers M.A., Breland B.</t>
  </si>
  <si>
    <t>Foraging of gray squirrels on an urban-rural gradient: Use of the gud to assess anthropogenic impact</t>
  </si>
  <si>
    <t>Responses of organisms to urbanization may involve adjustments in behavior. To qualify such behavioral plasticity we measured the degree to which gray squirrels (Sciurus carolinensis) exploited sunflower seeds in pans distributed over an urban-rural gradient of 78 sites in Virginia. Our objective was to use squirrel GUDs as a functional, relativistic measure of the effects of urbanization. Results showed that a higher proportion of pans were foraged from and that the GUDs were lower (more seeds were removed) in relatively high-density urban and suburban areas than in more rural agricultural areas, or in relatively human-free forest controls. For sites near or within human settlements, GUDs were lower nearer to human-occupied structures than at a greater distance from them, where more squirrels were observed, and where the density of trees was higher; GUDs were higher where there was substantial ground cover and where domestic pets (i.e., cats/dogs) were present nearby. Squirrels living in close proximity to humans appear to be either more limited by food or less sensitive to predatory risk than those living in more natural areas. We argue that the GUD represents a valuable metric with utility for measuring the separate and combined impact of anthropogenic actions at the individual and population levels.</t>
  </si>
  <si>
    <t>Food limitation; Giving-up density; Gray squirrel foraging; Human impact; Predation on squirrels; Sciurus carolinensis; Urban-rural gradients</t>
  </si>
  <si>
    <t>Brown D.F., Méndez Prado G.A., Quiroga J.L., Stagg D.A., Méndez Cadima G.J., Sánchez Méndez L.H., Méndez Cuellar R.</t>
  </si>
  <si>
    <t>Trichinella spiralis infection in pigs in eastern Bolivia</t>
  </si>
  <si>
    <t>Tropical Animal Health and Production</t>
  </si>
  <si>
    <t>Trichinellosis in pigs in Bolivia was first documented in 1993 following a small abattoir survey in a rural community in the Bolivian Altiplano. The present study investigated the presence of antibodies to Trichinella spiralis in pigs in the 2 largest departments in terms of pig production in Bolivia. Three geographically separate abattoir surveys were conducted to cover the major production areas in the Departments of Santa Cruz and Chuquisaca. Sera were tested using an enzyme-linked immunosorbent assay. Of the 1,327 sera analysed from the 3 areas, 13.4% overall tested positive. Results from the 3 individual surveys varied from 10.2% seropositivity to 77.1 per cent. However, within each of the 3 sample areas, highly significant variation in seropositivity was encountered, with those areas with the most extensive production systems having the highest percentage of positive sera. Such variation is probably due to differences in nutrition with foraging and household waste being important components of pig diets in extensive production systems. The results of this study were similar to those obtained from the previous survey in the Altiplano and indicate that trichinellosis is present throughout Bolivia and is a potentially important public health problem.</t>
  </si>
  <si>
    <t>Brown J.A., Cheeseman C.L.</t>
  </si>
  <si>
    <t>The effect of translocation on a social group of badgers (Meles meles)</t>
  </si>
  <si>
    <t>Animal Welfare</t>
  </si>
  <si>
    <t>A social group of six badgers (Meles meles) (four adults and two cubs) was translocated from urban Bexhill, East Sussex, in August 1993 to a 1216m2 electrified enclosure in a part of Suffolk largely unoccupied by badgers. Three adult badgers (SY2, SY5 and SY6) escaped from the release site prior to the removal of the perimeter fence on 10 December and established a sett near a village, 2.9km from the release site. In January 1994, the remaining adult (SY4) left the release site and moved 1.8km to the grounds of a youth detention centre. The cubs did not desert the site as readily as the adults. Home-range sizes for two adult females, SY4 and SY6, remained relatively constant, while that of adult male SY2 increased from 50ha in February to nearly 400ha in April. The range of SY2 overlapped parts of the ranges of the two females, although SY4 and SY6's ranges never overlapped. The percentage volume of scavenged food in the diet increased monthly between February and April which corresponded to increased garden activity over this period. Earthworms were the most important item in the diet. The establishment of both main setts near housing and the preference for foraging in gardens suggests that badgers released into novel environments may search for familiar habitats. It is concluded that translocation can successfully establish badgers at new locations. However, translocation as a solution to problems caused by badgers must only be viewed as a last resort, not least due to the potential for disease spread.</t>
  </si>
  <si>
    <t>Animal welfare; Badger; Diet; Home-range size; Release site; Translocation</t>
  </si>
  <si>
    <t>Brunson M.W., Steel B.S.</t>
  </si>
  <si>
    <t>Sources of variation in attitudes and beliefs about federal rangeland management</t>
  </si>
  <si>
    <t>Journal of Range Management</t>
  </si>
  <si>
    <t>Successful managers of federal rangelands in the next century will have to implement politically supportable policies that address both forage and non-forage values. To do so will require an understanding of beliefs and attitudes across a wider spectrum of American society than the traditional range clientele. In 1993 a study was conducted to examine geographic variation in general public attitudes and beliefs about federal range management, and the linkage between general environmental values, attitudes toward federal range policy and management, and beliefs about environmental conditions on federal rangelands. While there was some evidence of an East- West dichotomy on range issues, greater support was found for a dichotomy between urban areas throughout the U.S. and rural regions where rangelands are important to local economies. Attitudes and beliefs about rangelands were typically rooted in simplistic, value-based ideas about the goodness or badness of range practices and conditions.</t>
  </si>
  <si>
    <t>attitudes; beliefs; environmental values; federal policy; survey</t>
  </si>
  <si>
    <t>Chamberlain J.R., Galwey N.W., Simons A.J.</t>
  </si>
  <si>
    <t>Population structure in Gliricidia sepium (leguminosae) as revealed by isozyme variation</t>
  </si>
  <si>
    <t>Silvae Genetica</t>
  </si>
  <si>
    <t>Gliricidia sepium (JACQ.) WALP. is a woody legume native to seasonally dry sites in Meso-America. It has been introduced to many other parts of the tropics, where it is utilised as a source of fuelwood, living fences, animal fodder and green manure by rural communities. These introductions have, however, been founded on a narrow, or unknown, genetic base, and poor growth performance has been reported at a number of locations. There is, therefore, a need to diversify the genetic base of this species in domestication, and to explore its population structure as a basis for this diversification. Here we report the use of isozyme markers to investigate the distribution of genetic diversity within and among populations of G. sepium. Marked differentiation between populations (F(ST) = 0.172) was observed, although most variation occurred within populations. Averaged over all populations, there was a mean number of alleles per locus (A) of 2.0, a mean percentage polymorphic loci (P) of 60% and a mean observed heterozygosity (H(o)) of 0.238, values which suggest a rather higher level of genetic diversity than those reported from other comparable species. The values of these variables, however, differed considerably between populations, those believed to be native maintaining higher levels of variation than those believed to be naturalised or introduced. Some of the most genetically diverse populations have also been recommended for forage and fuelwood production, indicating that there is a sound basis for the genetic improvement of this species.</t>
  </si>
  <si>
    <t>genetic diversity; Gliricidia sepium; isozyme variation; population structure</t>
  </si>
  <si>
    <t>Church S.C., Allen J.A., Bradshaw J.W.S.</t>
  </si>
  <si>
    <t>Frequency-dependent food selection by domestic cats: A comparative study</t>
  </si>
  <si>
    <t>Preferences for common food types ('apostatic selection') have been demonstrated in a wide variety of vertebrate predators, yet there are few examples of preferences for rare food types ('anti-apostatic selection'). Anti-apostatic selection is predicted to occur when, among other things, there are nutritional benefits to be gained from the consumption of a mixed diet. We tested this hypothesis by examining the frequency- dependent food preferences of domestic cats (Felis silvestris catus) with different nutritional histories. Subjects were classified as being either nutritionally 'experienced' (farm and rescue shelter cats, with a history of scavenging for nutritionally variable foods) or nutritionally 'inexperienced' (cats reared indoors on high-quality, nutritionally complete diets). We tested for frequency dependence by allowing individuals and groups of cats from the two groups to select from high-density mixtures of two types of artificial food pellet. In experiments on individual cats, nutritionally experienced subjects showed significant anti-apostatic selection, whereas inexperienced cats produced only a weak anti apostatic trend. In experiments on groups of cats, both inexperienced and experienced groups showed significant anti- apostatic selection. The apparent inconsistency between individual and group results could be explained in terms of the additional anti apostatic effects that result from variation among individuals in group foraging situations (i.e. when the effects of individuals are pooled). Because other behavioural explanations, such as perceptual contrast and sampling effects, were unlikely to have influenced our results, we conclude that the differences in selection between experienced and inexperienced individuals were probably due to the differing extent to which the consumption of a mixed diet was beneficial. These experiments may offer some insight into the success of the domestic cat in urban areas: although obligate carnivores, they appear to possess flexible feeding strategies which will tend to allow them to select a reasonably balanced diet from nutritionally variable resources in, for example, refuse bins.</t>
  </si>
  <si>
    <t>Cat</t>
  </si>
  <si>
    <t>Fowler H.G.</t>
  </si>
  <si>
    <t>Congruent spatial and temporal foraging by a dominant ant (Hym., Formicidae) and its replacement in an assemblage in a large urban structure in southeastern Brazil</t>
  </si>
  <si>
    <t>Journal of Applied Entomology</t>
  </si>
  <si>
    <t>At fixed bail stations in a large institutional setting in Brazil, the temporal and spatial pattern of usage of the dominant species of ant was studied. The ant Crematogaster cf. magnifica, was found in 91% of sampling points. These studies were conducted using the same points as a previous study of tile then dominant ant. Monomorium pharaonis, which was found to have declined from 93% to 3% spatial point occupation. The frequency of point usage during this study was significantly different from the Poisson distribution for both species, indicating non-random use of space. Crematogaster cf. magnifica was significantly more spatially exclusive than had been documented for M. pharaonis, and the probability of points originally occupied by M. pharaonis later becoming occupied by C. cf. magnifica was in excess of 90%. Temporal bait exploitation patterns of the two species did not differ. These data demonstrate that structural ant communities can change over time without human intervention, although short- term stability is characteristic of the urban dominant ants in subtropical Brazil.</t>
  </si>
  <si>
    <t>HernandezBeltran, M; Butte, N; Villalpando, S; FloresHuerta, S; Smith, EO</t>
  </si>
  <si>
    <t>Early growth faltering of rural Mesoamerindian breast-fed infants</t>
  </si>
  <si>
    <t>ANNALS OF HUMAN BIOLOGY</t>
  </si>
  <si>
    <t>Early growth faltering has been described in breast-fed infants 4-6 months of age from less-developed communities. The timing and magnitude of growth faltering, however, depends on the appropriateness or comparability of the reference used to evaluate growth performance. In this paper we compare the growth performance of a group of rural Mesoamerindian breast-fed infants from birth through 6 months of age to that of a reference group of breast-fed infants reared under favourable nutritional and environmental conditions in the United States. The validity of this assessment is based upon the comparability of infant feeding mode. Mean weights and lengths and corresponding weight-for-age and length-forage percentiles and z-scores were significantly lower among the Mesoamerindian (Otomi Indian) infants (p = 0.001). Mean weight-for-length percentiles and z-scores did not differ between groups. Weight gain (g/day) was significantly lower among the Otomi infants throughout the entire 6 months (p = 0.001). Length velocities of the Otomi infants were lower than reference infants at 3-6 months (p = 0.001). The growth pattern of the Otomi infants differed from that of the reference group: decreases in growth velocities and weight-for-age and length-for-age z-scores were significantly more precipitous for the Otomi infants between 4 and 6 months of age (p = 0.001). We conclude that growth faltering was evident among the Otomi infants between 4 and 6 months of age, relative to a reference group of breast-fed infants.</t>
  </si>
  <si>
    <t>Jobin B., DesGranges J.-L., Boutin C.</t>
  </si>
  <si>
    <t>Population trends in selected species of farmland birds in relation to recent developments in agriculture in the St. Lawrence Valley</t>
  </si>
  <si>
    <t>Changes in the populations of 28 species of birds typical of farmland habitats were assessed using data from seven Breeding Bird Survey (BBS) routes surveyed in southern Quebec over the last 25 years. Aerial photographs taken in the 1960s and 1980s covering 82 stops along these routes were interpreted to evaluate changes in the rural landscape. Based on the crops grown at these stops in 1992, four types of agricultural landscapes were identified: cash crops, forage crops and pastureland, crops and livestock raising, and heterogeneous landscape. An intensive bird census of these stops in June 1992 showed that species richness and abundance are greater at stops with a heterogeneous landscape than at those characterized mainly by cash crops. Cash crops (corn, wheat, soybean) now cover more surface area than in the 1960s, whereas numerous dairy farms have disappeared over the past 25 years because of abandonment, urbanization and industrialization. These changes in the crops grown in the most productive agricultural regions of Quebec appear to be responsible for fluctuations in populations of a number of farmland species in the St. Lawrence Lowland. Many species associated with dairy farming, such as the Savannah Sparrow, Bobolink, Brown-headed Cowbird and Eastern Meadowlark, show decreasing population abundance, while other species such as the Ring-billed Gull and Rock Dove appear to be benefiting from the introduction of intensive agriculture.</t>
  </si>
  <si>
    <t>Avifauna; BBS; Rural landscape; Sustainable agriculture</t>
  </si>
  <si>
    <t>Józkowicz A., Górska-Kłȩk</t>
  </si>
  <si>
    <t>Activity patterns of the Mute Swans Cygnus olor wintering in rural and urban areas: A comparison</t>
  </si>
  <si>
    <t>Acta Ornithologica</t>
  </si>
  <si>
    <t>Time activity patterns of wintering Mute Swans were studied over three seasons in and near Cracov using the focal bird sampling method. In the city the swans were fed by people, while outside the city the birds were not fed by people. Rural Mute Swans spent 48.1% of the daytime eating, while urban swans fed only 4.6% and begged 8.7% of the time. Urban birds spent more time swimming and loafing (28.3 and 36.1%, respectively) than rural birds (10.2 and 18.4%). The daily activity pattern for rural swans was generally bimodal with early morning and late afternoon peaks in feeding, and a mid-day resting period. In contrast, the swans in Cracov did not show any cycle in diurnal feeding activity. There were differences in the frequencies of aggressive behaviour between urban and rural swans. In the city aggression occurred much more often. The behaviour of urban swans during the night was very similar to nocturnal activities of rural swans. The activity pattern of swans wintering in Cracov is probably mainly due to adaptations to the feeding by people.</t>
  </si>
  <si>
    <t>Swans</t>
  </si>
  <si>
    <t>Activity patterns; Birds; Foraging; Mute Swan Cygnus olor; Wintering</t>
  </si>
  <si>
    <t>Ladha J.K., Kundu D.K., Angelo-Van Coppenolle M.G., Peoples M.B., Carangal V.R., Dart P.J.</t>
  </si>
  <si>
    <t>Legume productivity and soil nitrogen dynamics in lowland rice-based cropping systems</t>
  </si>
  <si>
    <t>Soil Science Society of America Journal</t>
  </si>
  <si>
    <t>Rice (Oryza sativa L.) in wet season (WS) preceded by a dry season (DS) fallow, commonly practiced in rainfed lowlands, causes large losses of N through NO3 leaching and denitrification. The green-manure legumes as NO3 catch crops is economically unattractive to farmers. In a 2-yr study, we (i) assessed productivity of one grain and four forage legumes (pigeonpea [Cajanus cajan (L.) Millsp.], crotalaria (Crotalaria juncea L.), clitoria (Clitoria ternatea L.), desmanthus [Desmanthus virgatus (L.) Willd.], and siratro [Macroptilium atropurpureum (Mocino &amp;amp; Sessé ex DC.) Urban]) grown in the DS, (ii) examined NO3-N and NH4-N dynamics in soil (a Typic Tropaquept), and (iii) evaluated legume residues as a N source for succeeding rice. Nitrate-N was dominant in the 30-cm topsoil and was higher under legumes compared with weedy fallow. The legumes produced 4.9 to 9.1 t aboveground biomass ha-1, accumulated 132 to 306 kg N ha-1 of which 67 to 81% was derived from N2 fixation. After harvests, 2.9 to 5.2 t ha-1 of residues containing 81 to 162 kg N ha-1 were returned to soil. By 3 to 4 wk after flooding, legume-treated plots had as much as 33 to 40 kg mineral N ha-1 in topsoil compared with 10 to 13 kg N ha-1 in weedy fallowed plots. Residues significantly increased rice yield and N uptake. Rice recovered 15 to 31% of the residue N. Fallow plots required 25 to 50 kg fertilizer N ha-1 to produce comparable plant growth responses to that obtained after the legumes. Belowground residues of the legumes apparently contributed 13 to 37 kg N ha-1 to rice. Such DS legumes that improve farm productivity as well as increase soil fertility might ensure sustainability of production in rainfed lowlands.</t>
  </si>
  <si>
    <t>Crop science</t>
  </si>
  <si>
    <t>McSorley R., Gallaher R.N.</t>
  </si>
  <si>
    <t>Effect of yard waste compost on nematode densities and maize yield</t>
  </si>
  <si>
    <t>Journal of Nematology</t>
  </si>
  <si>
    <t>The effects of a yard waste compost on densities of plant-parasitic nematodes and forage yield of maize (Zea mays) were determined over three seasons in two sites in north Florida. In each test, the experimental design was a randomized complete block with five replications and three treatments; 269 mt/ha of a yard waste compost C:N ratio = 35:1 to 46:1) applied to the soil surface as a mulch, 269 mt/ha of compost incorporated into the soil, and an unamended control. Of the nematodes found in these sites. Paratrichodorus minor was affected the most by compost treatments, with densities at harvest reduced by a compost treatment on at least one sampling date in all three seasons (P ≤ 0.05). Meloidogyne incognita was not consistently affected by compost application. Densities of Criconemella spp. and Pratylenchus spp. were reduced by compost treatment much more often in the third season than in the first two seasons of the study (P ≤ 0.05). Forage yield of maize was increased (P ≤ 0.05) by both compost treatments in every test, with yield increases ranging from 10% to 212% over yield levels in unamended control plots and varying with season (P ≤ 0.05). Use of yard waste compost on agricultural sites may provide a beneficial amendment for crop production and a convenient means for disposal of a common waste product from urban areas. Effects of this compost with high C:N ratio on nematodes were long-term, often not appearing until the third season of the study.</t>
  </si>
  <si>
    <t>C:N ratio; compost; Criconemella spp.; cultural practice; maize; management; Meloidogyne incognita; mulch; nematode; organic amendment; Paratrichodorus minor; Pratylenchus spp; sustainable agriculture; Zea mays</t>
  </si>
  <si>
    <t>Miller J.B.</t>
  </si>
  <si>
    <t>Red-breasted mergansers in an urban winter habitat</t>
  </si>
  <si>
    <t>Journal of Field Ornithology</t>
  </si>
  <si>
    <t>During the winters of 1991-95, I determined population densities, proportions of adult males, activity budgets, and foraging by Red-breasted Mergansers (Mergus serrator) during mid-day on the urbanized inner harbor at Boston Massachusetts. Red-breasted Mergansers arrived at Boston in mid-to-late December, reached peak densities of 1-3/ha in late January or early February, and left by the first week of April. The mid-winter proportion of adult males was 60-80% in the three winters of 1991-92 through 1993-94, but only approximately 30% during the warmer than average winter of 1994-95. Foraging, preening, and alert/swimming each accounted for about 20-30% of observations. Red-breasted Mergansers surfaced with and ingested fish after 6.4% of dives, and, when gulls attempted to pirate fish, the mergansers escaped under piers.</t>
  </si>
  <si>
    <t>Merganser</t>
  </si>
  <si>
    <t>Muir J.P., Massaete E.</t>
  </si>
  <si>
    <t>Seasonal growth in rabbits fed wheat and maize bran with tropical forages</t>
  </si>
  <si>
    <t>Brans are readily available as an agro-industrial byproduct in the tropics: wheat bran commercially and maize bran in rural households. Rabbits fed a mixture of locally available forages were used to compare the efficacy of fattening with wheat bran, maize bran, a mixture of wheat and maize bran and a commercially available rabbit feed. Trials were undertaken in both the hotter rainy season and the cooler dry season. Mortality and average daily gain (ADG) both indicated that the use of brans was not effective in the rainy season. In the dry season, however, the mixture of maize and wheat bran compared favourably with the commercial feed with 8.3% mortality and 17.6 g ADG. Mortalities were especially high in the maize treatments in both seasons, 25% in the cool season and 41.7% in the rainy season. A toxicity effect from fungus infected maize bran is suspected.</t>
  </si>
  <si>
    <t>Rabbits</t>
  </si>
  <si>
    <t>Maize bran; Rabbits; Season; Tropics; Wheat bran</t>
  </si>
  <si>
    <t>Oi D.H., Vail K.M., Williams D.F.</t>
  </si>
  <si>
    <t>Field evaluation of perimeter treatments for Pharaoh ant (Hymenoptera: Formicidae) control</t>
  </si>
  <si>
    <t>Florida Entomologist</t>
  </si>
  <si>
    <t>Four types of exterior perimeter treatments for the control of Pharaoh ants, Monomorium pharaonis (L.) in houses were compared. Treatment with a granular bait containing hydramethylnon, a delayed-action toxicant, resulted in a 95% reduction in foraging activity 1 and 4 weeks after treatment. Houses treated with either an insecticidal residual spray, insecticide granules, or a granular bait containing a contact insecticide, had an average increase of 22% in foraging activity. Foraging by Pharaoh ants on a delayed-action toxicant bait applied solely to the exterior periphery of houses controlled Pharaoh ant colonies located inside the structure. Exterior perimeter baiting for Pharaoh ants could reduce indoor insecticide applications.</t>
  </si>
  <si>
    <t>Florida; household insects; Monomorium pharaonis; pest control; toxic baits; urban pest ants</t>
  </si>
  <si>
    <t>Ortega M.I., Perez E.P., Valencia M.E.</t>
  </si>
  <si>
    <t>Modernization of the livestock breeding system and the physical growth, functional development and dietary pattern of rural women in Sonora, Mexico</t>
  </si>
  <si>
    <t>Ecology of Food and Nutrition</t>
  </si>
  <si>
    <t>In this study, carried out in a rural community in northern Sonora, México, physical growth, functional development and the dietary pattern of three generations of women, were evaluated in order to investigate if there was an associated effect to the expansion and modernization of livestock breeding in different historical periods. This phenomenon started in the fifties and has forced farmer families to abandon crops such as corn, beans and wheat, substituting them for pastures and forage. However, this study reveals that at present, this phenomenon does not seems to describe the physical growth and functional development of the new generations as evaluated by trends in height and age of menarche. Nevertheless, the types and varieties of food have changed. This study suggests that rural families who were incorporated into the modernization process of cattle breeding acquired the necessary economic capacity so as to substitute purchased foods for the ones they stopped cultivating.</t>
  </si>
  <si>
    <t>Cultivation patterns; Dietary pattern; Livestock systems; México; Nutritional status</t>
  </si>
  <si>
    <t>Petren K., Case T.J.</t>
  </si>
  <si>
    <t>An experimental demonstration of exploitation competition in an ongoing invasion</t>
  </si>
  <si>
    <t>Ecology</t>
  </si>
  <si>
    <t>A native asexual gecko, Lepidodactylus lugubris, declines numerically when the sexual gecko Hemidactylus frenatus invades urban/suburban habitats throughout the Pacific. Previous studies showed that the competitive displacement occurs rapidly and is facilitated by clumped insect resources. Five lines of evidence suggest that the mechanism of displacement is primarily due to differences in the ability of each species to exploit insect resources. (1) These species show nearly complete diet overlap. (2) Insects are a limiting resource for both geckos as evidenced by positive demographic effects with increased insect abundance. (3) Hemidactylus frenatus depletes insect resources to lower levels than L. lugubris, which results in reduced rates of resource acquisition in L. lugubris. (4) This reduced resource acquisition translates into significant reductions in the body condition, fecundity, and survivorship of L. lugubris individuals. (5) Evidence for interference (and other) mechanisms does not account for these negative demographic effects on L. lugubris. Interspecific competition is stronger than intraspecific competition for L. lugubris, with increasing L. lugubris density having negligible effect on H. frenatus, mirroring the asymmetry of the large-scale displacement. The superior harvesting ability of H. frenatus is most pronounced when insects are clumped spatially and temporally, and is attributable to a variety of species-specific traits such as their larger body size, faster running speed, and reduced intraspecific interference while foraging. We conclude that clumped resources can increase interspecific exploitation competition, and this mechanism may contribute to species turnover when human environmental alterations redistribute resources.</t>
  </si>
  <si>
    <t>Geckos</t>
  </si>
  <si>
    <t>Clumped resources; Competition; Exploitation; Geckos; Hemidactylus frenatus; Human impact; Insect predation; Interspecific competition; Intraspecific competition; Invasion; Lepidodactylus lugubris; Mechanism</t>
  </si>
  <si>
    <t>Powers L.R.</t>
  </si>
  <si>
    <t>Wintering sharp-shinned hawks (Accipiter striatus) in an urban area of southwestern Idaho</t>
  </si>
  <si>
    <t>Northwestern Naturalist</t>
  </si>
  <si>
    <t>During the three winters (1980-1984) in Nampa, Canyon County, Idaho, 17 sharp-shinned hawks were trapped, banded and measured. Mean mass of 5 females was 172.4 g and mean wing chord for 6 females was 201.8 mm. Mean mass for 12 males was 103.1 g and mean wing for 18 males was 174.8 mm. Repeat encounters during the same 2nd, and 3rd winters strongly suggest some winter fidelity for this accipiter in urban areas of southwestern Idaho. Urban bird feeders concentrate prey of appropriate body size in suitable habitat which enhances opportunities for sharp-shinned hawk foraging.</t>
  </si>
  <si>
    <t>Roggero P.P., Bellon S., Rosales M.</t>
  </si>
  <si>
    <t>Sustainable feeding systems based on the use of local resources</t>
  </si>
  <si>
    <t>Animal Research</t>
  </si>
  <si>
    <t>Sustainability is a socially constructed concept whose meaning often depends on the context. After defining the feeding system and the meaning that can be attached to the concept of Sustainability, its application to existing systems is examined. The attributes of Sustainability are derived from an analysis of time-tested systems in Mediterranean and tropical regions. Farm organisation, animal intake and product quality are considered to mean more than mere correspondence between feed requirements and crop production patterns. The rational management of rangeland and forestry systems was taken as an example of organisation and planning of the use of renewable local resources. The multiple use of a specific feed resource and the development of mixed pasture-cropping systems, with possible inclusion of fodder trees and shrubs, were considered as examples of diversification and exploitation of local resources. The integration and fractioning of diverse feed resources and the combination of different activities in a given area, are intended to constitute a global approach to land use aimed at reducing off-farm inputs whilst enhancing natural resources and nutrient recycling. This approach should facilitate the development of mixed and diversified systems, with alternative yield objectives, low environmental impact and reduced economic hazards. Examples are reported on the intercropping of forage, food and fuel sources in the tropics, and for cereal and livestock production in the Mediterranean basin. Flexibility of ruminant production and complementarity between animal species are also described as examples of integration and multiple use of local feed resources. The discussion deals with the possible roles of fodder species and the need to combine several activities into dynamic agricultural systems. Attention is also drawn to the vital links between farmers and the wider rural community through coordinated actions that are appropriate to a mosaic of local conditions.</t>
  </si>
  <si>
    <t>Rohweder D.A., Baverstock P.R.</t>
  </si>
  <si>
    <t>Preliminary investigation of nocturnal habitat use by migratory waders (order charadriformes) in Northern New South Wales</t>
  </si>
  <si>
    <t>Nocturnal and diurnal habitat use by migrant waders was studied at three sites in the Richmond estuary, northern New South Wales. Numerous species of migrant wader showed significant differences in habitat use between night and day. Sanderling (Calidris alba), red-necked stint (Calidris ruficollis) and, possibly, double-banded plover (Charadrius bicinctus) foraged on mudflats during the day but moved to ocean beaches to forage during night low tides. Pacific golden plover (Pluvialis fulva), greater sandplover (Charadrius leschenaultii), eastern curlew (Numenius madagascariensis) and bar-tailed godwit (Limosa lapponica) displayed less significant differences in habitat use, although densities increased at night on moist sandy mudflats. The numbers of terek sandpiper (Xenus cinereus) and curlew sandpiper (Calidris ferruginea) decreased on sandy mudflats at night although where these birds went is unknown. Nocturnal foraging by X. cinereus may be restricted to moonlit nights. Greenshank (Tringa nebularia) also displayed differences in habitat use by foraging more on moist sandy mud at night and less in sea grass. No significant differences were found for whimbrel (Numenius phaeopus). Habitat use by both N. madagascariensis and N. phaeopus appears related to lunar phase. Six hypotheses are postulated to explain the observed differences: (1) exploitation of changes in prey behaviour and availability; (2) predator avoidance; (3) human avoidance; (4) increased light on mudflats from urban areas; (5) avoidance of roosting flocks of gulls and terns; and (6) relationship with prevailing environmental conditions. The data presented provide a basis from which further work will be undertaken.</t>
  </si>
  <si>
    <t>Schwartz C., Evers S.</t>
  </si>
  <si>
    <t>Anthropometric status and feeding patterns of three month old infants in low income communities</t>
  </si>
  <si>
    <t>FASEB Journal</t>
  </si>
  <si>
    <t>Weight, recumbent length, and head circumference were obtained from infants (n = 257) living in five low income urban communities in Ontario, as part of the longitudinal prevention project, Better Beginnings, Better Futures. Data on family and community variables, use of services, food consumption, development and behaviour were obtained through a parent interview. Although 7% of the infants were &lt; 2500 g at birth, none were &lt; 1000g. Linear growth appears adequate; 12% of the males and 15% of the females were &gt; 90th percentile of NCHS reference data for length-forage and only 6% of males and 3% of females were &lt; 10th percentile. No males and only 1% of the females fell &lt; 10th percentile for weight-for-age. The proportion of infants &gt; 90th percentile for weight-for-length was 14%. There was no difference in growth between males and females or across feeding categories (breast-fed, formula-fed, or both, with/without supplementary foods). At 3 months, 22% were exclusively breast-fed and 32% had been introduced to solid food. There is no evidence of compromised growth, despite economic disadvantage. The Research Coordination Unit of Better Beginnings, Better Futures will use these data to evaluate the effectiveness of community-based prevention programs. Funding provided by the Ontario Ministries of Community and Social Services, Health and Education.</t>
  </si>
  <si>
    <t>Sornnuwat Y., Tsunoda K., Yoshimura T., Takahashi M., Vongkaluang C.</t>
  </si>
  <si>
    <t>Foraging populations of Coptotermes gestroi (Isoptera: Rhinotermitidae) in an urban area</t>
  </si>
  <si>
    <t>Journal of Economic Entomology</t>
  </si>
  <si>
    <t>Three field colonies of the Thai subterranean termite Coptotermes gestroi Wasmann in an urban area of Bangkok, Thailand, were selected to estimate the foraging populations, using the triple mark-recapture procedure. The foraging populations ranged from 1.13 to 2.75 x 106 per colony. Intraspecific variation in foraging populations among the colonies might be caused by the age of colonies, environmental conditions, and seasons.</t>
  </si>
  <si>
    <t>foraging population; subterranean termite; triple mark-recapture technique</t>
  </si>
  <si>
    <t>Wesley A.G., Loening W.E.K.</t>
  </si>
  <si>
    <t>Assessment and 2-year follow-up of some factors associated with severity of respiratory infections in early childhood</t>
  </si>
  <si>
    <t>South African Medical Journal</t>
  </si>
  <si>
    <t>Objective. To assess the effect of some factors on the severity of acute respiratory infection (ARI) in children. Design. In a case control study, children with pneumonia were matched with controls who had upper respiratory infection. They were compared in respect of nutrition, household crowding and smoke pollution, and the presence of current viral respiratory infection. Both cohorts were followed up for 18-24 months to determine if there was a difference in subsequent respiratory sequelae. Setting. Primary health care-based cohorts of peri-urban township children. Participants. Forty-eight children &lt; 3 years of age with pneumonia (index cases) were matched by age and presentation time with controls who suffered only from upper respiratory infection. All came from underprivileged communities. Index cases were selected as they presented and the study was conducted between February 1988 and June 1991. Main outcome measure. Any difference between index cases and controls in respect of the four factors listed under 'Design'. Follow-up home visits determined whether subsequent sequelae of the two grades of ARI were different. Results. The presence of current viral infection at entry to the study was evident in 21 of those with pneumonia and 12 controls (difference between groups = 19.15%, 95% confidence intervals 0.25-38.05, P = 0.052). Overcrowding in the home was comparable. Index homes were occupied by a mean of 3.57 (SD 1.54) children and 5.26 (SD 4.84) adults, control homes by 3.51 (SD 1.80) children and 4.36 (SD 2.02) adults. Occupancy of the room in which the child slept was also not significantly different: index group mean 4.23 (SD 1.55) and controls 4.02 (SD 1.38) (mean difference 0.21, 95% CI 0.378-0.798, P = 0.485). Correlation of bedroom crowding with young age (&lt; 1 year) or weight-for-age centiles was not significant in either cohort (r &lt; 0.3 in all). The prevalence of viral infection was not increased by degree of crowding in either group (P = 0.636). Domestic smoke pollution was similar: cigarette smoking occurred in 75% of index homes and 69% of control homes. Wood or coal fires were used in 19% of index and 14% of control homes. The nutritional status of both groups proved to be similar. Fifteen per cent of index children and 12% of controls had weight-forage centiles ≤ 10th centile (difference = 3.26%, 95% CI - 10.72 - 17.24, P = 0.649). Two-year home follow-up visits were completed in 75% of the index and 69% of the control group. The balance were followed up for 18 months. There was no difference between index and control children in the recurrence of respiratory symptoms (P = 0.664) or need to visit a health facility (P = 0.302). Conclusions. Factors shown elsewhere to contribute to the acquisition or severity of ARI could not be demonstrated as important in this study. The children with pneumonia and their matched controls with upper respiratory infections came from equally overcrowded and smoke-filled homes, had comparable nutritional status which was not markedly poor, and had an equal incidence of current viral infection. Subsequent ill-health was not found to be greater in the pneumonia group.</t>
  </si>
  <si>
    <t>Whishaw I.Q., Whishaw G.E.</t>
  </si>
  <si>
    <t>Conspecific aggression influences food carrying: Studies on a wild population of rattus norvegicus</t>
  </si>
  <si>
    <t>Aggressive Behavior</t>
  </si>
  <si>
    <t>Laboratory rats, like many other animal species, transport food. Their behavior is influenced by factors such as food size, the time required to eat, travel distance, travel difficulty, and the availability of cover, etc. Recent versions of optimal foraging theory suggest that species that display such behavioral patterns do so in order to minimize risk to predation while at the same time maximizing food gain. Nevertheless, it is not clear that this explanation applies to rats, nor is it easy to investigate this problem in a laboratory. The results of the present study on urban feral rats show that their food handling behavior is similar to that of domestic rats. The results also suggest that food carrying can serve defensive as well as communicative functions. Aggression around food sources was high. Smaller rats always carried food and some large rats infrequently carried food, suggesting that the food carrying by smaller, subordinate rats may help them avoid conspecific aggression. Tie rats also vigorously attempted to steal food that was carried home by conspecifics. This result suggests that food carrying can redistribute food resources and inform conspecifies about food availability. The results demonstrate the utility of multilevel behavioral analysis and also demonstrate that for rats, food transport has functions other than predator avoidance, including avoidance of conspecific aggression and communication about food availability. © 1996 Wiley-Liss, Inc.</t>
  </si>
  <si>
    <t>Aggression; Food carrying; Hoarding; Laboratory rats</t>
  </si>
  <si>
    <t>Alvo P., Belkacemi K.</t>
  </si>
  <si>
    <t>Enzymatic saccharification of milled timothy (Phleum pratense L.) and alfalfa (Medicago sativa L.)</t>
  </si>
  <si>
    <t>Bioresource Technology</t>
  </si>
  <si>
    <t>Size reduction is an essential step in the conversion of lignocellulosic crops to fuel, feed and other products. Many pre-treatments may then be used to fractionate such materials and/or prepare them for conversion to other substances. In order to evaluate the energy efficiency of some pretreatments, including more extensive mechanical reduction, it is important to know what would be the yields from the preliminary shredding and milling. Furthermore, most rural communities are already equipped with the infrastructures necessary for milling and it is possible that further investment in specialized mills could lead to a simpler route to production of fermentation products and co-products. This study reports saccharification yields of timothy (Phleum pratense L.) at two stages of maturity, and of alfalfa (Medicago sativa L.) at one stage of maturity. The hydrolysate from the late-season timothy was fermented with Saccharomyces cerevisiae. Multifect Cellulase 300 and Spezyme CP, both supplied by GENENCOR International, were used to hydrolyze the ground material. Saccharification of cellulose was 7 times greater than that of hemicellulose and was dependent on the relative carbohydrate content, plant maturity and on the extent of size reduction. The quantity of reducing sugars in the hydrolysate exhibited a strong fluctuating component that could be related to adsorption/desorption phenomena. The extent of saccharification was influenced by the rate of addition of enzyme to the biomass. Total saccharifications with enzyme activities of 5 FPU g-1 were as high as 51.4% in the case of timothy. The timothy hydrolysate was fermented to at least 88% of theoretical yield, with addition of nutrients, and to at least 80% without addition of nutrients.Size reduction is an essential step in the conversion of lignocellulosic crops to fuel, feed and other products. Many pre-treatments may then be used to fractionate such materials and/or prepare them for conversion to other substances. In order to evaluate the energy efficiency of some pretreatments, including more extensive mechanical reduction, it is important to know what would be the yields from the preliminary shredding and milling. Furthermore, most rural communities are already equipped with the infrastructures necessary for milling, and it is possible that further investment in specialized mills could lead to a simpler route to production of fermentation products and co-products. This study reports saccharification yields of timothy (Phleum pratense L.) at two stages of maturity, and of alfalfa (Medicago sativa L.) at one stage of maturity. The hydrolysate from the late-season timothy was fermented with Saccharomyces cerevisiae. Multifect Cellulase 300 and Spezyme CP, both supplied by GEN-ENCOR International, were used to hydrolyze the ground material. Saccharification of cellulose was 7 times greater than that of hemicellulose, and was dependent on the relative carbohydrate content, plant maturity and on the extent of size reduction. The quantity of reducing sugars in the hydrolysate exhibited a strong fluctuating component that could be related to adsorption/desorption phenomena. The extent of saccharification was influenced by the rate of addition of enzyme to the biomass. Total saccharifications with enzyme activities of 5 FPU g-1 were as high as 51.4% in the case of timothy. The timothy hydrolysate was fermented to at least 88% of theoretical yield, with addition of nutrients, and to at least 80% without addition of nutrient.</t>
  </si>
  <si>
    <t>Enzymatic saccharification; Ethanol; Fermentation; Forages; Milling</t>
  </si>
  <si>
    <t>Austin M.T., Early R.J., Brewbaker J.L., Sun W.</t>
  </si>
  <si>
    <t>Yield, psyllid resistance, and phenolic concentration of Leucaena in two environments in Hawaii</t>
  </si>
  <si>
    <t>Agronomy Journal</t>
  </si>
  <si>
    <t>Interspecfic hybridization in the genus Leucaena produces hybrid vigor, resulting in highly adaptable varieties that expand the growth range of the genus. This study was conducted to test the total biomass (combined stem and forage fraction), total forage dry matter (DM) yield, psyllid (Heteropsylla cubana Crawford) damage, and phenolic concentration of Leucaena F1 hybrids in comparison with species-level selections in two distinctly different environments. A total of 19 Leucaena spp. and hybrid selections were tested for 2 yr at the Waimanalo and Mealani Research Stations in Hawaii. Thirteen species and hybrid selections were replicated three times and included species selections from L. pallida Britton and Rose; L. leucocephala (Lain.) de Wit; L. diversifolia (Schlechtend.) Benth. (2n = 4x); and L. trichandra (Zucc.) Urban [syn. L. diversifolia (Schlechtend.) Benth. subsp. trichandra (Urban) F.J. Pan] (2n = 2x). Additionally, five selections were interspecific F1 hybrids and two were advanced-generation interspecific hybrids. Six other selections were augmented in the trials. Over 2 yr, L. pallida x L. leucocephala F1 hybrids (K748 x K636 and K748 x K584) had the highest DM yield at both locations. At Waimanalo, K748 x K636 produced 53.4 Mg ha-1 total DM biomass of which 24.6 Mg ha-1 was forage, while at Mealani, K748 x K636 produced 29.4 Mg ha-1 total DM biomass and 9.6 Mg ha-1 forage. These yields were twice those of L. leucocephala at Waimanalo and eight times greater at Mealani. Leucaena leucocephala was the most susceptible to psyllid damage (P &amp;lt; 0.001), while the most resistant was L. trichandra (2n = 2x). Leucaena pallida hybrids had intermediate levels of psyllid resistance. Psyllid damage was negatively correlated with forage DM once at Waimanalo (r = -0.37, P &amp;lt; 0.05, n = 42). Forage phenolic concentration averaged 110 mg g-1 for all treatments at both locations and was correlated once to psyllid damage (r = 0.32, P &amp;lt; 0.05, n = 42) at Waimanalo. Superior yield, psyllid resistance and cold tolerance of L. pallida x L. leucocephala hybrids was observed at low and high elevation sites.</t>
  </si>
  <si>
    <t>Bentley J.M., Catterall C.P.</t>
  </si>
  <si>
    <t>The use of bushland, corridors, and linear remnants by birds in southeastern Queensland, Australia</t>
  </si>
  <si>
    <t>Within the southeastern region of Queensland, Australia, native forest cover (bushland) has been greatly reduced and fragmented, and clearing is still occurring. Many of the region's bird species are being increasingly restricted to isolated habitat remnants. However, little is known about the habitat value of these remnants and whether their value is influenced by their degree of connection. We investigated bird use of riparian corridors in pastoral and urban surroundings and riparian linear remnants within an urban context. We compared the avifauna of these remnants with dryland and riparian sites within continuous bushland. We also assessed their use by previously derived response-guilds of birds to bushland clearing. We counted 3567 individuals of 102 bird species. Riparian bushland supported more species and had greater bird abundances than dryland bushland. Corridors and linear remnants supported densities of many bushland-dependent species similar to those in bushland; this varied with species' patterns of large-scale migration and residency. Bushland-dependent winter migrants used both corridors and linear remnants extensively. Bushland-dependent residents were most abundant in continuous bushland and least abundant in linear remnants, possibly reflecting the constraints of central place foraging. Effects of isolation were only evident in resident bushland-dependent species. Local habitat variables were significantly associated with vacation in abundance of some types of birds within corridors and linear remnants; however, the differences in bird abundances attributable to spatial characteristics were greater than those attributable to habitat characteristics. The effects bushland fragmentation and isolation were mediated by the extent to which species are dependent upon bushland and their patterns of large-scale migration or residency. Local habitat, and possibly more importantly altitude, may influence site use by winter migrants and generalist species.</t>
  </si>
  <si>
    <t>Costanza V., Neuman C.E.</t>
  </si>
  <si>
    <t>Managing cattle grazing under degraded forests: An optimal control approach</t>
  </si>
  <si>
    <t>Ecological Economics</t>
  </si>
  <si>
    <t>In this paper aspects of knowledge generation and administration concerning management of a rural enterprise in the Argentine Chaco region are analyzed. The deterioration of natural resources and human living conditions show that forest-cattle interaction and the ecological economics of the system are poorly understood or not properly taken into account. A methodological solution to a typical decision-making problem is proposed here and illustrated by a worked example extracted from a real feasibility study. The introduction provides a summary of the natural history and of the human interventions in the region. Arguments on the role of silvopastoral systems in reverting forest and soil degradation into sustainable productive undertakings are also exposed. The mathematical treatment of the problem follows a system theoretic approach. A basic nonlinear model for the dynamics is designed first. Its simplest version includes three state variables (livestock units, forest biomass and forage availability) and two manipulated variables (percentage of female calves sold each year and percentage of the cows that did not give birth during the past period and went for sale). States and controls are related by coupled differential difference equations. Selected results from simulation are shown. Foundations are also laid for taking into account impulsional controls (selective and massive wood extractions, forage implantation, cattle additions and sales). The objective function reflects sustainable development principles. It evaluates the process in terms of usual economics and introduces ecological components of the management strategy. The total cost is expressed as the accumulation of net expenses made for a fixed number of years, minus the sale value of the finn at the end. Then a dynamic programming scheme is developed for finding optimal trajectories with respect to the basic setup. Shadow prices for the states are derived from the solution. Progress towards the building of a decision support system with the preceding elements is reported.</t>
  </si>
  <si>
    <t>Agroforestry; Chaco region; Ecological economics; Natural resources; Optimal control; Sustainable development</t>
  </si>
  <si>
    <t>Fraser M.D., Gordon I.J.</t>
  </si>
  <si>
    <t>Organic matter intake, diet digestibility and feeding behaviour of goats, red deer and South American camelids feeding on three contrasting Scottish vegetation communities</t>
  </si>
  <si>
    <t>Journal of Applied Ecology</t>
  </si>
  <si>
    <t>1. With changes in the agricultural policy for rural areas in the UK, there is increased pressure to develop management protocols for indigenous and sown swards based on grazing by ruminant species other than sheep and cattle, e.g. goats, red deer and South American camelids. This can only be achieved through a greater understanding of the feeding behaviour of these species grazing on vegetation communities typical of the hills and uplands. 2. This paper describes the organic matter intake, diet digestibility and activity time of goats, red deer and South American camelids grazing three vegetation types typical of upland ecosystems in Scotland: a sown grassland (Lolium perenne-dominated), an indigenous grassland (Nardus stricta-dominated) and a dwarf-shrub community (Calluna vulgaris-dominated). Intake and digestibility of organic matter (OM) were measured by the n-alkane technique, and activity tithe wits measured using vibracorders. 3. For all species OM digestibility of the diet was higher on the sown sward than on the indigenous communities, and higher on the indigenous grassland than on the dwarf-shrub community. There were no consistent patterns to between-species differences in OM digestibility. 5. When expressed on a metabolic liveweight basis, there was no consistent pattern to the seasonal differences in OM intake (OMI) between species or within species between vegetation types. 6. Irrespective of season, grazing session or vegetation type, activity time or the goats was significantly lower than that of either the red deer or camelids. 7. The conclusions of the study are that these species differ in their foraging strategy, particularly on indigenous communities where heterogeneity in resource dispersion and availability is higher. Goats and camelids maintain diet digestibility at the expense of intake, whereas red deer maintain intake.</t>
  </si>
  <si>
    <t>Activity time; Calluna vulgaris; Grasslands; Ingestive behaviour; Season</t>
  </si>
  <si>
    <t>Fremstad E., Elven R.</t>
  </si>
  <si>
    <t>Alien plants in Norway and dynamics in the flora: a review</t>
  </si>
  <si>
    <t>Norsk Geografisk Tidsskrift</t>
  </si>
  <si>
    <t>The number of alien plants with stable populations in Norway is 593 (22.5% of the total registered flora). An additional 595 taxa (22.6%) occur (or occurred) sporadically. About 110 taxa are known to be spreading. About 20 additional taxa have been found repeatedly during recent decades but will probably not spread under the present climatic conditions. Alien plants are introduced via shipping, roads and railways, seeds for grass and other forage crops, for road verges and lawns, grain and soya import, and forestry. Gardening is responsible for about 45% of the spreading taxa, comprising those which spread most rapidly. Regional variations in the number of alien plants are demonstrated by comparing the flora of four counties and two municipalities. The majority of alien plants are found in disturbed sites. Rural, urban and industrial development, road building and other encroachments offer ample opportunities for alien plants to spread. Some taxa might endanger native ones, especially less competitive taxa growing in slightly disturbed sites. Most of the alien taxa being introduced are widely distributed weeds or plants which are commonly cultivated in North and Central Europe. A ‘convergence’ between the flora of Norway and other countries, and a relative loss in regional specificity, are to be expected. © 1997 Taylor &amp; Francis Group, LLC.</t>
  </si>
  <si>
    <t>Friis, H; Ndhlovu, P; Mduluza, T; Kaondera, K; Sandstrom, B; Michaelsen, KF; Vennervald, BJ; Christensen, NO</t>
  </si>
  <si>
    <t>The impact of zinc supplementation on growth and body composition: A randomized, controlled trial among rural Zimbabwean schoolchildren</t>
  </si>
  <si>
    <t>EUROPEAN JOURNAL OF CLINICAL NUTRITION</t>
  </si>
  <si>
    <t>Objectives: To assess the effect of zinc supplementation on growth and body composition among schoolchildren. Design: Randomized, double-blind, placebo-controlled trial. Setting and Subjects: 313 rural Zimbabwean schoolchildren (144 boys and 169 girls), 11-17 y). Interventions: Supplementation with zinc (30 or 50 mg) or placebo on schooldays for 12 months. Due to drought, a food programme was in operation during the last eight months of the study. Variables: Weight, height, upper arm circumference, triceps skinfold thickness, and weight-for-age, height-forage, weight-for-height, arm muscle-area-for-age and arm fat-area-for-age Z-scores. Results: Significant effects on weight gain (0.51 vs 0.14 kg, P = 0.01), weight-for-age Z (-0.08 vs -0.14, P = 0.01) and arm muscle area-for-age Z-score (0.10 vs 0.01, P = 0.03) were seen over the first three months, whereas no effects were seen over the full 12 months. Conclusions: Zinc deficiency impairing lean body mass and weight gain was documented. However, the effect of zinc seen over the first three months vanished during the last nine months when the food programme was in operation. Zinc deficiency may have persisted, but another nutrient may have become growth limiting during the last nine months.</t>
  </si>
  <si>
    <t>Lin K.G., Siong T.E., Yassin Z., Wai T.N.K., Lee M.H.S., Hashim N., Kandiab M., Leng C.H., Rosman A., Marjan Z., Taib M.N.M., Manju K., Daud W.N.W., Ibrahim A., Dev R., Yusof S.M., Yusof A.M., UPM-IMR</t>
  </si>
  <si>
    <t>Nutritional assessment of rural villages and estates in Peninsular Malaysia II. Nutritional status of children aged 18 years and below</t>
  </si>
  <si>
    <t>Malaysian Journal of Nutrition</t>
  </si>
  <si>
    <t>This paper presents the results of anthropometric assessment of 2,364 boys and 2,415 girls aged 18 years and below drawn from the estates and rural community groups engaged in padi farming, rubber planting, coconut cultivation and fishing. The children were mainly Malay, however in the estates, Indians predominated. The results showed that the percentage of boys who have normal weight-for-age, height-forage and weight-for-height were respectively 69.4%, 68.3% and 88.8%. Among girls, the percentage with normal values for weight-for-age, height-for-age and weight-for-height were 73.8%, 72.6% and 89.5% respectively. This study also showed the persistence of underweight, stunting and wasting amongst children in the study communities. Overall, the prevalence of underweight among boys was 29.8% and for girls 25.5%. The prevalence of stunting was 31.3% for boys and 26.9% for girls, while wasting was found in 9.3% boys and 8.5% girls. By age groups, the prevalence of underweight was lowest among the infants (16.8% for boys and 13.3% for girls), and highest among children aged above 1 to 6 years old (32.6% and 35.9% for boys and girls respectively). Children from the fishing, rubber and padi villages showed a higher prevalence of acute and chronic undernutrition than those from the coconut and the estate communities. In contrast, the mean prevalence of overweight in the five community groups did not exceed 2%. When compared with another peninsula-wide nutritional assessment of poverty villages undertaken in 1979-1983, it is found, over the past decade, that the prevalence of underweight in rural communities appeared to have decreased somewhat while that of stunting showed a more substantial decline. The persistence of current undernutrition has led to the manifestation of children who were too thin for their "non-stunted" height, thus giving rise to an apparently higher prevalence of wasting as found in this study. The implications of these results are discussed. © 1997, Malaysian Journal of Nutrition.</t>
  </si>
  <si>
    <t>Mayer D.F.</t>
  </si>
  <si>
    <t>Effects of methyl salicylate on honey bee (Apis mellifera L.) foraging</t>
  </si>
  <si>
    <t>New Zealand Journal of Crop and Horticultural Science</t>
  </si>
  <si>
    <t>Bee poisoning from pesticides used in agriculture, forestry, urban environments, and public health is a serious problem affecting many bee colonies worldwide. A bee repellent adjuvant would be useful in reducing the bee injury when pesticides are applied to bloom. Applications of methyl salicylate to blooming apples did not appear to repel foraging honey bees (Apis mellifera L.) or reduce fruit set. Applications of methyl salicylate at the highest rate reduced honey bee foraging on blooming dandelions for 4 h or less, and probably not long enough to reduce bee kills. © 1997 Taylor &amp; Francis Group, LLC.</t>
  </si>
  <si>
    <t>Bees</t>
  </si>
  <si>
    <t>Honey bee; Repellent</t>
  </si>
  <si>
    <t>Peters B.C., Fitzgerald C.J.</t>
  </si>
  <si>
    <t>Field evaluation of the effectiveness of a sleeve of stainless steel mesh to protect wooden poles against subterranean termites (Isoptera)</t>
  </si>
  <si>
    <t>A field trial was conducted to evaluate the effectiveness of a sleeve of stainless steel mesh for protecting in-situ power poles from subterranean termite damage. Ten plots, each consisting of 4 pine poles and 4 hardwood poles, were established in an area of high termite risk within Beerburrum State Forest, south-east Queensland, Australia. Treatments used were:a control, a 1.0m mesh sleeve, a 1.5m mesh sleeve and a 1.0m mesh sleeve on polyethylene sheeting. The poles were approximately 2.4m in length and were buried to a depth of 2m. Assessments were made at 3 and 6 months with the help of 2 monitoring devices attached to each pole. At 14 months, 23 selected poles were removed and assessed for termite activity. Termite damage to hoop-pine dowels within the monitoring devices were indicative of termite damage to the poles. Timber in slotted pipes was used to monitor termite activity in the test area and may have application in termite bait technology in urban situations. The sleeves did not prevent subterranean termite damage to the poles. Damage to the pole often extended upwards underneath the sleeve from its open lower end. There was no evidence of termites penetrating the mesh directly or through the lap joint, or of any corrosion of the mesh. The results from this study, with regard to the depth of foraging by subterranean termites, have implications for the effectiveness of retrofitted physical and chemical barriers in general. A mesh barrier may enhance the likelihood of termite contact with a bait placed in the soil on the circumference of a pole, and is worth further investigation. The value of field testing potential barrier systems under conditions of high subterranean termite risk is clearly demonstrated.</t>
  </si>
  <si>
    <t>Australia; Isoptera; Physical barrier; Prevention; Stainless steel mesh; Subterranean termites; Termite management; Wooden poles</t>
  </si>
  <si>
    <t>Roose E., Ndayizigiye F.</t>
  </si>
  <si>
    <t>Agroforestry, water and soil fertility management to fight erosion in tropical mountains of Rwanda</t>
  </si>
  <si>
    <t>Soil Technology</t>
  </si>
  <si>
    <t>African tropical mountains are often overcrowded because the climate is healthy and favorable to intensive agriculture. Consequently the density of population in the mountains of Rwanda and Burundi has reached an exceptional level (150 to 800 inhabitants/km2) that leads to delicate problems of soil protection against runoff and various types of erosion on steep cultivated hillslopes. Previous measurements on runoff plots have shown that sheet and rill erosion risks have reached 300 to 700 t/ha/year on 20 to 60% slopes with regional rainfall erosivity (R(usa) = 250 to 700), very resistant ferrallitic soils (K=0.01 to 0.20) and traditional farming systems (C = 0.8 to 0.3). Curiously, the runoff rate (10 to 30%) is relatively moderate so that it is possible to restrict erosion with a natural or leguminous fallow, a pine plantation (litter effect) or by mulching coffee, banana or cassava plantations. The problem is now to produce enough biomass to mulch the whole surface with the help of agroforestry. A new strategy (GCES = land husbandry) was suggested to meet the major farmer problems: what should be done to increase the soil productivity rapidly and protect the rural environment? A part of the answer is to be found in the efficient management of water, organic matter and soil fertility restoration (Roose et al., 1988). This strategy was first tested in 9 runoff plots (5 x 20 m) on a 23% slope of a very acid ferrallitic soil (pH = 4). Three types of living hedges (leucaena, calliandra, calliandra + setaria) twice replicated, were compared with the international bare standard plot and with the regional farming system (maize + beans during the first season, and sorghum during the second season). After 2 years, living hedges reduced runoff to less than 2% and erosion to 2 t/ha/year: they produced fire wood and high quality leguminous forage (3 to 8 kg/m) and return to the soil as much as 80 to 120 kg/ha/year of nitrogen, 3 kg/ha/year of phosphorus, 30 to 60 kg/ha/year of calcium and potassium, 10 to 20 kg/ha/year of magnesium. Thanks to agroforestry it was possible to reduce erosion hazard but not to restore the soil productivity. Without 2.5 t/ha/3 years of lime to increase the pH up to 5 and reduce the aluminium toxicity, without 10 t/ha/2 years of farm manure and mineral fertilizers to nourish the crops, the yield remains very low (800 kg/ha/season of cereals). Thanks to agroforestry and a mineral fertilizer complementation, erosion hazard was controlled and the productivity of soil and labour intensified more than 3 times.</t>
  </si>
  <si>
    <t>Agroforestry; Biomass management; Ferrallitic soil (ultisols); Land husbandry; Leguminous bushes; Living hedges; Rwanda; Soil fertility restoration; Tropical mountains</t>
  </si>
  <si>
    <t>Ward C., Low B.S.</t>
  </si>
  <si>
    <t>Predictors of vigilance for American Crows foraging in an urban environment</t>
  </si>
  <si>
    <t>Wilson Bulletin</t>
  </si>
  <si>
    <t>We examined ways in which American Crows (Corvus brachyrhynchos) foraging in an urban environment balance the conflicting demands of finding food and avoiding predators. As individual vigilance (i.e., scanning) decreased, time devoted to foraging increased. Significant predictors of vigilance varied with location and included time of day, temperature, food availability, distance to nearest source of disturbance, cover distance, and size of foraging group. Group size and, secondarily, distance from cover accounted for most of the variability in vigilance. Crows were more vigilant in areas of high human disturbance than in areas of low human disturbance.</t>
  </si>
  <si>
    <t>Agyemang K., Dogoo D.L., Makun H.J.</t>
  </si>
  <si>
    <t>Profitability of forage production in smallholder peri-urban dairy production systems</t>
  </si>
  <si>
    <t>Experimental Agriculture</t>
  </si>
  <si>
    <t>Peri-urban dairy producers in West Africa face major production constraints including inadequate and poor quality feeds. In view of the high cost of traditional supplementary feeds such as oilseed cakes, the production of forage, especially legumes, is increasingly being advocated. However, it has not been established whether returns in terms of increased livestock productivity from sown forages will be adequate to encourage smallholder livestock owners to undertake forage production for indigenous livestock. In three trials involving indigenous Bunaji cows biological and economic responses in terms of milk yields to farmer-planted forage legumes and tree legumes from home gardens were evaluated. Synthesis of the resulting data on labour inputs, forage yields, feed intakes, milk yields, value of outputs and cost of inputs such as seeds and fertilizers showed that for the semi-intensive smallholder and zero-grazed models considered in this study, the margin or profit from using home-grown fodder was 5-8 times the cost of acquiring the feed. The opportunity cost of using the land for forage production rather than for cultivating sorghum, a highly favoured cereal crop, was only 67% of the accrued benefits from milk yields produced by cows supplemented with the forage hays. Thus, there is a real potential for profitable dairy production in peri-urban areas using home-grown fodder.</t>
  </si>
  <si>
    <t>Barthell J.F., Bromberger D.M., Daly H.V., Thorp R.W.</t>
  </si>
  <si>
    <t>Nesting biology of the solitary digger bee Habropoda depressa (Hymenoptera: Anthophoridae) in urban and island environments</t>
  </si>
  <si>
    <t>Journal of the Kansas Entomological Society</t>
  </si>
  <si>
    <t>The nesting biology of Habropoda depressa Fowler is described for urban (University of California at Berkeley) and island (Santa Cruz Island) populations in the state of California (USA). This protandrous species is common in the California foothills where adults are active from late February through early June. Larvae do not spin cocoons and pupate to overwinter as adults by November. A portion of the population appears to delay development since prepupae were found in nest excavations early in the nesting season. Brood cells were parasitized mostly by two dipterans: bombyliid flies and an anthomyiid species, Leucophora fusca Huckett (found only on SCI). Unlike its congeners which nest in sandy soils, H. depressa nests in hard-packed soils, including clay. During the nesting season, females spend evenings outside burrows, roosting on nearby vegetation before returning to their nest the following morning. At the urban locale, female bees subsist almost entirely upon exotic and horticultural plant varieties while the majority of host plant collection records at Santa Cruz Island were from native species. On average, nests made by bees at UCB were significantly shorter than those constructed at SCI, although the average number of cells per nest was greater. These foraging and nest architectural differences may reflect either variation among populations or adaptations to urbanization effects of the last century.</t>
  </si>
  <si>
    <t>Caine N.G.</t>
  </si>
  <si>
    <t>Cutting costs in response to predatory threat by Geoffroy's marmosets (Callithrix geoffroyi)</t>
  </si>
  <si>
    <t>American Journal of Primatology</t>
  </si>
  <si>
    <t>Ideally, prey should respond to their predators efficiently, without over-or underreacting to the threat. This may be particularly important for small-bodied species for whom metabolic demands are high and predatory risk is great. In the current study, two family groups of Callithrix geoffroyi living outside in a rural setting at the Center for Reproduction of Endangered Species, San Diego Wild Animal Park, were observed before, during, and after ten presentations of a great horned owl model. The owl was mounted on a post on a nearby hillside, simulating a situation in which a real but nonimminent threat is posed. As controls, a model of a crow and a cloth bag were also presented, each for ten trials. During the 10 min presentations of the owl, rates of play and foraging decreased, and rates of locomotion and vigilant looking increased from baseline rates. Data on occupation of the best viewing area suggest that the marmosets shared the job of monitoring a potential threat. After the owl was removed, behavior quickly returned to baseline rates, with the exception of looking at the place where the owl had been, and play. Neither the bag nor the crow generated significant differences from the baseline condition that preceded it. Marmosets may reduce the costs of antipredator behavior by approximately assessing the degree of risk and by quickly resuming important activities once a potential threat has passed.</t>
  </si>
  <si>
    <t>Marmosets</t>
  </si>
  <si>
    <t>Antipredator; Marmosets; Vigilance</t>
  </si>
  <si>
    <t>Dann J.F.</t>
  </si>
  <si>
    <t>Dopaminergic amacrine cells in the retina of the possum, Trichosurus vulpecula</t>
  </si>
  <si>
    <t>Visual Neuroscience</t>
  </si>
  <si>
    <t>The common brush-tailed possum Trichosurus vulpecula is a small diprotodont marsupial common to both urban and natural environments. This is the first analysis of the neurotransmitter content of its retinal cells and, as the possum is a nocturnal forager, it was appropriate to begin with the dopaminergic amacrine cells that form an essential link in the modulation of the rod pathways subserving nocturnal vision. These results were compared with those from another diprotodont, the marsupial wallaby or quokka (Dann, 1996) to establish whether the dopaminergic systems were similar between these two diprotodont marsupials and also to compare these findings with those of other mammals. This study describes a population of amacrine cells in the possum retina that were immunolabelled with an antibody raised against tyrosine hydroxylase (TH). These TH-immunoreactive (IR) cells were located within the inner nuclear layer (INL) and their dendrites predominantly ramified within the most sclerad layers of the inner plexiform layer (IPL). The TH-IR amacrines formed a sparse cell population; of around 2400 cells, distributed over the entire retina. There was little evidence of a concentration gradient except for a slight elevation in density in the naso-temporal axis in dorsal retina. The formation of rings within the dendritic plexus, a feature common to TH-IR cells in other species, was also present in the possum and these appeared relatively frequently. This latter finding was rather unexpected since, in the marsupial quokka (Dann, 1996), the TH-IR dendrites formed fewer rings despite having the same density of TH-IR amacrines as the possum. This suggests that there may be subtle differences in the way the rod pathways are interconnected even within the same marsupial group and may also be a reflection of relative rod dominance across species.</t>
  </si>
  <si>
    <t>Possums</t>
  </si>
  <si>
    <t>Catecholaminergic cells; Immunoreactivity; Marsupial; Retina; Tyrosine hydroxylase</t>
  </si>
  <si>
    <t>Gaisler J., Zukal J., Rehak Z., Homolka M.</t>
  </si>
  <si>
    <t>Habitat preference and flight activity of bats in a city</t>
  </si>
  <si>
    <t>Pipistrellus pipistrellus, Eptesicus serotinus, Nyctalus noctula, N. leisleri, Myotis daubentonii, M. myotis, unidentified small Myotis spp. and Plecotus spp. were recorded during bat detector transects within a central European city of 350,000 inhabitants. Bats were recorded in all seven habitat types under study, the levels of activity for each species and habitat type were significantly different. The relative activity of the whole bat community was highest in old outskirts (low density housing) and at the river, and lowest in the city centre and new housing estates (high density housing). Significant differences were found in the timing of bat activity during the night and the season. Within the first two hours after sunset, relative activity of P. pipistrellus and E. serotinus was highest in the first 0.5 h and decreased thereafter. In N. noctula, it was highest during the second and third 0.5 h and in Myotis spp. it was low in the first 0.5 h and increased till the end of monitoring. Flying bats were recorded from March till October; the lunar cycle had no significant effect on the amount of flight activity. The relative activity of E. serotinus was positively correlated with temperature. No significant correlation was found between the activity of bats and the number of trees and streetlamps per transect. Comparison with the results of an earlier visual census showed that more bats were recorded acoustically than visually except in the city centre. This is attributed to the effect of white streetlamps during the visual census. During the acoustic census, most white lamps were replaced by yellow lamps which biased the impact of lamps on bat traffic. Nevertheless, bat species known to benefit from white streetlamps remained the most common foragers within the city.</t>
  </si>
  <si>
    <t>Bat habitats; City; Flight activity</t>
  </si>
  <si>
    <t>Garrett L.C., Conway G.A.</t>
  </si>
  <si>
    <t>Urban encroachment on the wilderness: moose-vehicle collisions in Anchorage, Alaska, 1991-1995.</t>
  </si>
  <si>
    <t>International journal of circumpolar health</t>
  </si>
  <si>
    <t>BACKGROUND: Moose have successfully adapted to urban sprawl in Anchorage, Alaska, using greenbelt areas for shelter, forage, and protection. However, the proximity of moose to people poses unique hazards: a collision with a moose may cause significant injury and vehicle damage. METHODS: Moose-vehicle collisions were identified using Municipality of Anchorage records. Completeness of reporting was assessed from Alaska Department of Fish and Game records. RESULTS: The moose-vehicle collision rate increased significantly from 38 to 49.2/100,000/yr during the study period (p = .005, x2 = 7.795). Of 519 reported moose-auto collisions, 120 (23%) resulted in injury to 158 people, with no human fatalities. Most collisions (291 or 56%) occurred between 1800 and 0200 hours; 411 (79%) occurred after dark; 154 (30%) occurred during December and January; and slick road conditions were identified in 280 (54%) incidents. Incidents occurred primarily near greenbelt areas. CONCLUSIONS: Moose-vehicle collisions often occur at night, on unlighted, slick road surfaces. Moose-vehicle collisions may be prevented by: reducing speed limits around green-belt areas, brighter vehicle headlights, placement of street lights in known moose areas, underpasses for wildlife at known crossings, and snow removal to reduce berm height in known moose areas.</t>
  </si>
  <si>
    <t>Moose</t>
  </si>
  <si>
    <t>Harrad S., Smith D.</t>
  </si>
  <si>
    <t>Field evaluation of a mathematical model of PCB transfer through the freshwater aquatic food chain</t>
  </si>
  <si>
    <t>A mathematical model of the transfer of PCBs through the freshwater aquatic food chain is described. The model predicts concentrations of 11 selected individual PCB congeners in forage fish and pike, from source terms of atmospheric deposition and watershed soil concentrations. Model performance has been evaluated using data from a field study conducted in a section of the River Severn near Birmingham, UK. Results demonstrate that with the exception of congener 52, overall model predictions of individual PCB concentrations in both forage fish and pike underestimate measured concentrations by factors of between approximately 3 and 25 for individual congeners. Closer examination suggests that whilst model equations contribute to these underestimations, a significant factor is the lack of knowledge of additional PCB inputs to the waterbody.</t>
  </si>
  <si>
    <t>Aquatic food chain model; Fish; PCBs</t>
  </si>
  <si>
    <t>Li M.S., Lee S.Y.</t>
  </si>
  <si>
    <t>Carbon dynamics of Deep Bay, eastern Pearl River Estuary, China. I: A mass balance budget and implications for shorebird conservation</t>
  </si>
  <si>
    <t>Marine Ecology Progress Series</t>
  </si>
  <si>
    <t>Deep Bay is a shallow embayment (112 km2) in the eastern Pearl River Estuary, China, and comprises 4 major wetland components: (1) a shallow brackish water body of 2.9 m average depth, (2) 2700 ha of intertidal mudflat, (3) 200 ha of tidal mangroves and (4) 300 ha of traditional tidal aquaculture ponds excavated in the mid-to-high intertidal region. A carbon budget is proposed for Deep Bay based on published information on the 4 major landscape components. Despite the usual emphasis placed on the role of mangroves as net carbon exporters in support of consumer (such as shorebird) populations, the carbon budget suggests that about 50% of all carbon available in Deep Bay originates from anthropogenic input from rapidly urbanising, as well as agricultural, areas in the local catchments. Mangrove production only contributes about 1.8% of the total carbon available in Deep Bay. Calculations based on the basal metabolic demands of the bird assemblage in winter suggest that the Deep Bay mudflats are close to carrying capacity. The annual carbon requirements of the shorebirds and availability (as demonstrated by the supply/demand ratio for the curlew) are lowest in the winter months, when bird numbers are large but production low. Considering the shorebird assemblage foraging on the mudflat, the total carbon consumption in January 1994 amounted to 16.9 t, while the carbon production during the same period was 27.8 t. These figures suggest that Deep Bay is near carrying capacity unless &amp;gt;50% of the invertebrate resources are made available to the birds. The results of this study also argue that organic enrichment in Deep Bay, which has usually been regarded as a 'pollutant', forms the basis of the major beneficial use of carbon (shorebird conservation), although further enrichment may result in negative impacts. This study highlights the importance of incorporating human influences into the study of the structure and function of ecosystems in urban settings.</t>
  </si>
  <si>
    <t>Benthos; Bird conservation; Carbon budget; Hong Kong; Mangroves; Mudflat; Organic pollution; Tidal ponds</t>
  </si>
  <si>
    <t>Mohamed Saleem M.A.</t>
  </si>
  <si>
    <t>Nutrient balance patterns in African livestock systems</t>
  </si>
  <si>
    <t>This paper presents an overview of the current status, problems and prospects for achieving a better nutrient balance to support varying levels of productivity from the three major livestock systems in Africa. In free range grazing systems, livestock nutrient deficiencies are mainly overcome by moving the animals to better grazing areas. This makes monitoring and managing of nutrients within a system very difficult. Nutrient recovery, cycling and synchronization of manure with other recycled or purchased sources are greater in mixed crop-livestock systems. In these systems, inclusion of nitrogen-fixing leguminous forage/tree crops as companions or rotation crops with cereals further improves the nutrient use efficiency and balance. With more favourable market and policies, commercialized dairy systems are developing around the urban areas of Africa. Such systems heavily depend on purchased feeds and nutrients, and have serious implications for the nutrient balance and sustainability of land use systems in the rural areas which supply the feeds, and for the urban areas because of the risk of pollution from the accumulating animal wastes.</t>
  </si>
  <si>
    <t>Livestock systems; Nutrient depletion; Nutrient management; Sub-Saharan Africa</t>
  </si>
  <si>
    <t>Mora M.A., Miller J.M.</t>
  </si>
  <si>
    <t>Foraging flights, reproductive success and organochlorine contaminants in Cattle Egrets nesting in a residential area of Bryan, Texas</t>
  </si>
  <si>
    <t>Texas Journal of Science</t>
  </si>
  <si>
    <t>This study was designed to determine reproductive success, habitat use and foraging trips of Cattle Egrets (Bubulcus ibis) nesting in the small city of Bryan, Texas and to compare residues of persistent organochlorine compounds in eggs of Cattle Egrets from recent years with data collected in the past. Mean clutch size and reproductive success of egrets nesting in Bryan in 1993 and 1994 were not different from the state average reported for egrets in non-urban habitats. Cattle egrets flew non-randomly in and out of the colony predominantly alone or in pairs and foraged mostly in pastures with cattle at 10-15 km around the colony. The only organochlorine residues found at detectable levels were DDE and PCBs. Mean DDE levels in eggs were mostly at near background levels and were significantly lower than those reported for Cattle Egrets in the 1970s.</t>
  </si>
  <si>
    <t>Egret</t>
  </si>
  <si>
    <t>Sol D., Santos D.M., Garcia J., Cuadrado M.</t>
  </si>
  <si>
    <t>Competition for food in urban pigeons: The cost of being juvenile</t>
  </si>
  <si>
    <t>The general-stated view that high mortality rates in young birds arises from a lack of behavioral proficiency is based on limited empirical evidence. The relationship between competitive foraging ability and age-specific mortality was examined in a free-ranging Rock Dove (Columba livia) population. In this system, competition for food was intense and predators were scarce. Young and adult pigeons showed considerable niche overlap, were members in the same flocks, and used similar foraging techniques, all of which favored competition between these age groups. Competition was especially intense when pigeons foraged on food provided by the public, which was the preferred and major food source for the population. Young pigeons were poorer competitors than adults in all situations analyzed. First, juveniles foraged less rapidly, and so were more vulnerable to exploitation competition. Second, juveniles were subordinate to adults within a despotic social system, and so suffered more from contest competition. These findings suggest that juveniles were less likely to attain a positive energy balance through the day and were more vulnerable to starvation and disease. As predicted, more juvenile corpses than expected were found during the study, indicating that young pigeons experienced higher mortality rates than adults. It is therefore suggested that differential mortality of juvenile and adult pigeons could in part arise from differences in competitive abilities over food.</t>
  </si>
  <si>
    <t>Age-specific mortality; Columba livia; Competition; Foraging; Rock Dove; Starvation; Urban pigeons</t>
  </si>
  <si>
    <t>Stanley H.E., Amaral L.A.N., Andrade J.S., Jr., Buldyrev S.V., Havlin S., Makse H.A., Peng C.K., Suki B., Viswanathan G.</t>
  </si>
  <si>
    <t>Scale-invariant correlations in the biological and social sciences</t>
  </si>
  <si>
    <t>Philosophical Magazine B: Physics of Condensed Matter; Statistical Mechanics, Electronic, Optical and Magnetic Properties</t>
  </si>
  <si>
    <t>In this opening introductory paper, we discuss the possibility that scale-invariant correlations may be a feature of biological and possibly even social systems. We illustrate this possibility by reviewing recent work at Boston University. Specifically, we focus first on the apparent scale-invariant correlations in non-coding deoxyribonucleic acid (DNA) and show that this feature can be used to distinguish coding and non-coding DNA. We argue that the inflating a degassed lung is characterized by a cascade of avalanches, as the airways successively open, and that distribution functions characterizing this cascade are scale invariant. Moving from the lung to the heart, we find that the sequence of interbeat intervals is characterized by scale-invariant correlations in health, but not in disease. Moving from individual organs to entire organisms, we discuss recent experimental evidence that the foraging behaviour of the wandering albatross is governed by a scale-invariant Levy distribution. Finally, we enquire whether scale invariance describes not only animal behaviour but also human behaviour. To this end, we analyse data on urban growth patterns, on finance and on economics. For all cases, we find empirical evidence of scaling behaviour. We conclude by asking why such complex systems might display scale invariance. © 1998 Taylor and Francis Group, LLC.</t>
  </si>
  <si>
    <t>Suarez A.V., Bolger D.T., Case T.J.</t>
  </si>
  <si>
    <t>Effects of fragmentation and invasion on native ant communities in coastal southern California</t>
  </si>
  <si>
    <t>We investigated the roles of habitat fragmentation and the invasion of an exotic species on the structure of ground-foraging ant communities in 40 scrub habitat fragments in coastal southern California. In particular, we asked: how do fragment age, fragment size, amount of urban edge, percentage of native vegetation, degree of isolation, and the relative abundance of an exotic species, the Argentine ant (Linepithema humile) affect native ants? Within these fragments, Argentine ants were more abundant near developed edges and in areas dominated by exotic vegetation. The number of native groundforaging ant species at any point declined from an average of &gt;7 to &lt;2 species in the presence of the Argentine ant. Among fragments, a stepwise multiple regression revealed that the abundance of Argentine ants, the size of the fragment, and the number of years since it was isolated from larger continuous areas of scrub habitat best predict the number of remaining native ant species. The Argentine ant was found in every fragment surveyed as well as around the edges of larger unfragmented areas. Fragments had fewer native ant species than similar-sized plots within large unfragmented areas; and fragments with Argentine ant-free refugia had more native ant species than those without refugia. The relative vulnerability of native ants to habitat fragmentation and the subsequent presence of Argentine ants vary among species. The most sensitive species include army ants (Neivamyrmex spp.) and harvester ants (genera Messor and Pogonomyrmex), both of which are important to ecosystem-level processes. Our surveys suggest that the Argentine ant is widespread in fragmented coastal scrub habitats in southern California and strongly affects native ant communities.</t>
  </si>
  <si>
    <t>Ant communities; Argentine ant; Biodiversity; Biological invasions; Conservation; Edge effects; Extinction; Formicidae; Habitat fragmentation; Linepithema humile</t>
  </si>
  <si>
    <t>Tremblay J.-P., Crête M., Huot J.</t>
  </si>
  <si>
    <t>Summer foraging behaviour of eastern coyotes in rural versus forest landscape: a possible mechanism of source-sink dynamics</t>
  </si>
  <si>
    <t>Ecoscience</t>
  </si>
  <si>
    <t>Following wolf (Canis lupus) extinction and opening of the forest landscape, coyotes (Canis latrans) progressively colonized eastern North America. In southeastern Quebec, coyotes occur in two contiguous landscape types: rural and forest. We tested the hypothesis that forest landscapes were marginal habitats for coyotes in summer, as opposed to rural landscapes. Ten coyotes were radio-tracked during the 1995 snow-free period (rural: n = 4, forest: n = 6) and mophological measurements were obtained for 25 additional ones were handled (rural: n = 9, forest: n = 16). Analysis of undigested residues in scats (n = 562) showed that during the den attendance period (1 May to 15 July), coyotes in both landscapes mostly consumed animal flesh. However, during pup initiation (15 July to 1 October), forest coyotes consumed more wildberries than rural coyotes. During den attendance, rural coyotes had higher activity and movement rates that forest coyotes. We observed the opposite trend in late summer; forest coyotes were more active than rural animals and traveled at a higher rate. Finally, rural coyotes were heavier than their forest counterparts in late summer. Our results support the hypothesis that forest landscapes of southeastern Quebec are sub-optimal habitats for coyotes. Difference in foraging behaviour and performance between the two habitats may affect survival and/or fecundity, thus creating a scource/sink population dynamics.</t>
  </si>
  <si>
    <t>Coyotes</t>
  </si>
  <si>
    <t>Vogrin M.</t>
  </si>
  <si>
    <t>Density and flock size of the Magpie Pica pica on the agricultural landscape during winter period</t>
  </si>
  <si>
    <t>Ornis Svecica</t>
  </si>
  <si>
    <t>On the agricultural landscape (346 ha) in northeastern Slovenia (46°25'N, 15°45'E) the Magpie Pica pica was studied during the winter period (December-February) 1997/98. The average density was 8.38 individuals/km2. The Magpies foraged mainly single or in pairs. Differences in flock size between months were significant only on arable land (Kruskal-Wallis test, Chi-square = 7.98, df = 2, P &amp;lt; 0.05) but not in urban areas.</t>
  </si>
  <si>
    <t>Magpies</t>
  </si>
  <si>
    <t>Zambrano L., Perrow M.R., Macías-García C., Aguirre-Hidalgo V.</t>
  </si>
  <si>
    <t>Impact of introduced carp (Cyprinus carpio) in subtropical shallow ponds in Central Mexico</t>
  </si>
  <si>
    <t>Journal of Aquatic Ecosystem Stress and Recovery</t>
  </si>
  <si>
    <t>In Mexico, as in many other subtropical and tropical countries, there has been a recent trend towards stocking non-native carp (Cyprinus carpio) in lakes and ponds as a source of food in rural areas. However, the results of a study in a series of small (1-8 ha), shallow (&lt; 2 m), semi-natural ponds in Acambay, a high altitude valley in the basin of the Lerma river in the volcanic belt in central west Mexico, illustrate that the stocking of carp over a threshold value may have a detrimental ecological impact at several trophic levels. Ponds with carp tended to be turbid with high levels of suspended solids, and with few rooted macrophytes and epibenthic invertebrates. In contrast, ponds without carp had clear water and abundant rooted macrophytes and associated invertebrates, particularly gastropod molluscs. The direct uprooting of macrophytes by benthic foraging carp appeared to be the most important mechanism in switching the ponds from a clear macrophyte-dominated to a turbid state. The subtropical study ponds thus appear to confirm the alternative stable-state hypothesis developed in temperate lakes, although the importance of benthic rather than pelagic interactions was emphasised. The implications of stocking carp for native fauna of high intrinsic conservation value and as a food supply for local people are outlined.</t>
  </si>
  <si>
    <t>Carp</t>
  </si>
  <si>
    <t>Aquaculture; Benthos; Common carp; Enhancing nutrients; Macrophytes; Non-native fish; Shallow lakes; Turbidity</t>
  </si>
  <si>
    <t>Cristol D.A., Switzer P.V.</t>
  </si>
  <si>
    <t>Avian prey-dropping behavior. II. American crows and walnuts</t>
  </si>
  <si>
    <t>Behavioral Ecology</t>
  </si>
  <si>
    <t>Complex and energetically expensive foraging tasks should be shaped by natural selection to be efficient. Many species of birds open hard-shelled prey by dropping the prey repeatedly onto the ground from considerable heights. Urban-dwelling American crows (Corvus brachyrhynchos) forage in this way on two species of walnuts in central California, USA. As predicted from a theoretical model, crows dropped nuts with harder shells from greater heights and dropped them from greater heights when over softer substrates. The height selected for dropping nuts decreased in the presence of numerous nearby conspecifics, indicating that crows were sensitive to the risk of kleptoparasitism when selecting drop heights. Drop height decreased with repeated drops of the same walnut, suggesting that crows adjusted for the increasing likelihood that a repeatedly-dropped nut would break on subsequent drops. Crows did not alter height of drop in accordance with differences in the mass of the prey. When faced with multiple prey types and dropping substrates, and high rates of attempted kleptoparasitism, crows adjusted the height from which they dropped nuts in ways that decreased the likelihood of kleptoparasitism and increased the energy obtained from each nut.</t>
  </si>
  <si>
    <t>American crow; Corvus brachyrhynchos; Foraging behavior; Juglans spp.; Kleptoparasitism; Prey dropping; Walnuts</t>
  </si>
  <si>
    <t>Heiling A.M., Herberstein M.E.</t>
  </si>
  <si>
    <t>The importance of being larger: Intraspecific competition for prime web sites in orb-web spiders (Araneae, Araneidae)</t>
  </si>
  <si>
    <t>Behaviour</t>
  </si>
  <si>
    <t>The effects of two contrasting habitats on the distribution and the body condition of Larinioides sclopetarius (Clerck, 1757) were studied in an urban area. Throughout the season, significantly more spiders of all size classes were found in the prime habitat, which was characterised by the presence of artificial light and, consequently, a superabundance of prey. The higher food intake in the prime habitat also resulted in a better body condition of immature spiders. During periods of high spider density, small immatures were found more frequently than expected in the lower ranked habitat, which contained no artificial light and significantly less prey, while larger conspecifics exclusively foraged in the prime habitat. High females density in the prime habitat coincided with decreasing density and decreasing territory sizes of smaller immatures.</t>
  </si>
  <si>
    <t>Spiders</t>
  </si>
  <si>
    <t>McCrindle C.M.E., Gallant J., Cornelius S.T., Schoeman H.S.</t>
  </si>
  <si>
    <t>Changing roles of dogs in urban African society: A south African perspective</t>
  </si>
  <si>
    <t>Anthrozoos</t>
  </si>
  <si>
    <t>In Southern Africa domesticated dogs date back to the Iron Age (circa 1430 BP). Mainly of the sight hound type, they were traditionally used for hunting. In some more pastoral societies they played a role in guarding stock. Dogs were expected to forage for food and there was no control over breeding. Today South Africa has a large urban population and the interactions between humans and dogs have changed. A survey of households (n= 871) in Soweto, a densely populated urban area in Gauteng, was conducted using a structured interview and non-participant observation. There was a dog/human ratio of 1:12.4 or 0.42 dogs per household. This is not remarkably different from dog populations in urban areas elsewhere in the world. Dogs were kept for personal security, as companions, for guarding property and to keep feral cats away. The problems respondents had with dogs included strays in the road and in their yards, fighting, killing chickens, noise, biting children, faecal contamination of public places, bitches in season, tearing open rubbish, uncontrolled breeding and animal welfare. It was found that 98.5% recognized the names of commercial dog foods and 83.5% knew about sterilization of male and female dogs. Only 13.1% of respondents' dogs were upto-date with vaccinations and only 6.2% knew which vaccines had been used. In the majority of cases (55.1%) the father was seen as the owner of the dog. It is concluded that dog-human interactions in modern African society differ from the traditional interactions. Dog owners feed dogs commercial pet food and are aware of surgery to reduce fertility. Their problems with dogs are similar to those in other urban environments. They form a high enough proportion of the urban population to have a say in municipal planning and the formulation of municipal regulations.</t>
  </si>
  <si>
    <t>Nieh J.C., Tautz J., Spaethe J., Bartareau T.</t>
  </si>
  <si>
    <t>The communication of food location by a primitive stingless bee, Trigona carbonaria</t>
  </si>
  <si>
    <t>Zoology</t>
  </si>
  <si>
    <t>Summary The stingless bees (Hymenoptera: Apidae: Meliponinae) reportedly possess communication systems with a broad range of complexity. However, prior research has focused on species that can accurately communicate food location. Little is known about species with a weak ability to communicate food location. We therefore examined the spatial communication abilities of a putatively primitive stingless bee, Trigona carbonaria. We trained foragers to one feeder (the experimental feeder) and set out an array of identical control feeders to test the communication of direction and distance. Recruits could find the food source at the correct direction, but this was influenced by orientation to food odor and a favorable wind direction. In trials with scented feeders, significantly more newcomers (71%) arrived in the correct direction when the experimental feeder was directly upwind from the nest. When the experimental feeder was downwind from the nest, a non-significant majority of newcomers (51%) arrived at the experimental feeder. However, orientation to food odor is not essential, since significantly more newcomers arrived at the experimental feeder in the unscented direction trial with rapid recruitment (50 newcomers/hours, 195 forager visits per hour). Experienced foragers did not appear to communicate distance because newcomers (61%) generally preferred the closest feeder to the nest, even in the unscented distance experiments. Overall, our results suggest that recruits can orient to the scent of the food source and may also orient to a forager-deposited pheromone at the food source or follow experienced foragers for part of the distance to the food source. © by Urban &amp; Fischer Verlag.</t>
  </si>
  <si>
    <t>Direction; Distance; Meliponinae; Orientation; Spatial</t>
  </si>
  <si>
    <t>Pengelly B.C., Blamey F.P.C., Muchow R.C.</t>
  </si>
  <si>
    <t>Radiation interception and the accumulation of biomass and nitrogen by soybean and three tropical annual forage legumes</t>
  </si>
  <si>
    <t>Field Crops Research</t>
  </si>
  <si>
    <t>Field experiments were conducted at Gatton and Dalby in southeastern Queensland to determine parameters associated with radiation interception and biomass and nitrogen (N) accumulation for the ley legume species, phasey bean (Macroptilum lathyroides (L.) Urban) and vigna, (Vigna trilobata (L.) Verdc.). Sesbania (Sesbania cannabina Retz.), a native legume species, and soybean (Glycine max (L.) Merrill)) were included in the study for comparison. The most important differences between species related to differences in radiation interception, radiation-use efficiency (RUE), N-accumulation efficiency and the partitioning of N to plant parts. During early growth, soybean intercepted more radiation than the other species, primarily because of its greater leaf area index (LAI). Sesbania had the highest RUE (1.08 g MJ-1) followed by phasey bean (0.94 g MJ-1), soybean (0.89 g MJ-1) and vigna (0.77 g MJ-1). The efficiency of N-accumulation was greater in soybean (0.028 g N g-1) and phasey bean (0.030 g N g-1) than in vigna (0.022 g N g-1) and sesbania (0.021 g N g-1). In all species, the proportion of N allocated to leaves declined throughout the experimental period, being more rapid in soybean than in sesbania and phasey bean. Despite this decline in total N partitioned to the leaves, both soybean and phasey bean maintained a relatively stable specific leaf nitrogen (SPLN) throughout the experimental periods although sesbania and vigna displayed rapid decreases in SPLN. The large variation between species in RUE and N-accumulation efficiency indicates that the development of ley legume cultivars with a combination of traits for more efficient legume production, water use and soil N-accumulation in the water-limited environments of the grain belt of eastern Australia may be possible. The sensitivity of forage production, water use and soil N-accumulation to variation in RUE and N-accumulation efficiency needs to be quantified using modeling techniques prior to embarking on screening programs to select appropriate germplasm for evaluation studies.</t>
  </si>
  <si>
    <t>Biomass accumulation; N partitioning; N-accumulation; Phasey bean; Radiation-use efficiency; Sesbania; Soybean; Specific leaf nitrogen; Vigna</t>
  </si>
  <si>
    <t>Pengelly B.C., Muchow R.C., Blamey F.P.C.</t>
  </si>
  <si>
    <t>Predicting leaf area development in response to temperature in three tropical annual forage legumes</t>
  </si>
  <si>
    <t>Ley legumes are an important option in nitrogen (N) management in cropping-livestock systems in Australia's northern cropping region. The complexity of managing N and water in these systems is increasingly being aided by the use of crop models which require quantitative estimates of the various components of growth. A study to predict plant leaf area (PLA) of 3 tropical forage legumes as a function of temperature under irrigated conditions was conducted at Gatton, south-eastern Queensland. The legumes were phasey bean [Macroptilium lathyroides (L.) Urban.], vigna [Vigna trilobata (L.) Verdc.], and sesbania (Sesbania cannabina Retz.). The PLA was to be predicted by establishing a relationship between plastochron index (PI) and accumulated thermal time, and then between PLA and PI. Daily rate of increase in PI (DIPI) was strongly related to accumulated thermal time in all species, with DIPI higher for phasey bean (0.51 degree-days) and sesbania (0.54 degree-days) than for vigna (0.14 degree-days). At a plant density of 50 plants/m2, the relationship between PI and PLA was largely dependent upon the proportion of PLA originating from branches rather than from the main stem. In sesbania, &amp;lt;20% of the PLA was contributed from leaves originating from branches, compared with about 40% in phasey bean and about 75% in vigna. The slope of the linear component of the relationship between PLA and PI in sesbania (85 cm2) was slightly less than the maximum leaf area per node recorded. The comparable slope for phasey bean was 57 cm2, being greater than the area of any individual leaf (40-50 cm2) because of the greater contribution of leaves originating from branches. In vigna, the very large contribution of leaves originating from branches to PLA, together with the slower DIPI for that species, resulted in the relationship between PI and PLA being much steeper than in either of the other species. The parameters developed for each species were successfully validated using independent data from other experiments in south-eastern Queensland. Increase in PLA in response to accumulated thermal time can be successfully predicted for these 3 tropical legumes at the set plant density. The successful prediction of PLA for legumes with a high degree of branching is of special significance, as it indicates that these methods may have application in predicting leaf growth in legumes which are being grazed and which have a number of active growing points. Nevertheless, the stability of the derived parameters needs to be assessed under a range of plant densities before they can be widely used to predict leaf area development in ley legumes.</t>
  </si>
  <si>
    <t>Leaf growth; Modelling; Plastochron index; Tropical legumes</t>
  </si>
  <si>
    <t>Rodriguez L., Preston T.R.</t>
  </si>
  <si>
    <t>Observations on scavenging Local (indigenous) and Tam Hoang (exotic) chickens given free access (when confined at night) to duckweed (Lemnaceae) offered alone or mixed with rice bran</t>
  </si>
  <si>
    <t>Eight chickens at point of lay, four of one of the indigenous ecotypes typically used in Vietnam and four of an exotic strain imported orginally from China (the Tam Hoang), scavenged during the day in an integrated farm (planted with cassava, bananas and forage trees with recycling of wastes from pigs and chickens through biodigesters and ponds for duckweed and fish). In the late afternoon until the following morning the chickens were confined individually in bamboo cages with free access to rice bran, fresh duckweed and a 50:50 mixture (fresh weight basis) of the two offered in separate feeders. After a period of 8 weeks of adaptation to the cages and to the scavenging system, records were kept daily of feeds offered and refused during a period of 13 days. The birds were weighed at the beginning and end of the 13 day period and egg production was recorded. There were major differences (P=0.001) between ecotypes in intake of duckweed offered as a single feed but not (P=0.18) when it was mixed with rice bran. As a consequence, total intake of duckweed (that offered separately plus that in the mixture) was almost twice as high (P=0.001) for the local chickens (65 g/day) compared with the "exotic" Tam Hoang (38 g/day). Calculated levels of crude protein in the total diet dry matter were similar for both ecotypes (15.9 and 15.2%) but the proportion of the protein derived from duckweed was almost 50% higher (20 versus 14%) for the local birds compared with the Tam Hoang.</t>
  </si>
  <si>
    <t>Chicken</t>
  </si>
  <si>
    <t>Duckweed; Ecotypes; Feed intake; Feed selection; Indigenous chickens; Rural poultry; Scavenging</t>
  </si>
  <si>
    <t>Rodríguez-Estrella R., Delgado L.R., De Bonilla E.P.D., Blanco G.</t>
  </si>
  <si>
    <t>Belding's yellowthroat: Current status, habitat preferences and threats in oases of Baja California, Mexico</t>
  </si>
  <si>
    <t>Animal Conservation</t>
  </si>
  <si>
    <t>The Belding's yellowthroat (Geothlypis beldingi) is an endemic species of Baja California Sur confined to the edge vegetation of freshwater at several oases. Information on its current status, distribution and habitat selection, and an analysis of the human-related threats that the species faces at 10 oases are given here. Belding's yellowthroats have disappeared from three historical sites, Santiago, Miraflores and El Triunfo, where they were recorded in the early 1900s. Belding's yellowthroats forage mainly in reed grass and cattails in all oases and were never recorded &gt; 50 m outside the edge vegetation of the water. The main threats we detected to their habitat were cutting of reed grass for rural home construction, burning vegetation, opening trails to the water for cattle, overgrazing of reed grass by horses and burros, and using up the water for agricultural and tourism purposes. Although local populations of the species seem to be common, they are vulnerable because the distribution of the species in southern Baja California is patchy. Populations are in general small and isolated, the bird has habitat-specific requirements, and human-related activity is putting pressure on the habitat of this endemic species. A Multidimensional Scaling Analysis showed that southern populations are likely to be more severely affected than northern ones.</t>
  </si>
  <si>
    <t>Scott L.K., Hume I.D., Dickman C.R.</t>
  </si>
  <si>
    <t>Ecology and population biology of long-nosed bandicoots (Perameles nasuta) at North Head, Sydney Harbour National Park</t>
  </si>
  <si>
    <t>The population biology, habitat utilisation and diet of a small, isolated population of long-nosed bandicoots (Perameles nasuta) was studied over a 22-month period at North Head in Sydney Harbour National Park, New South Wales. Reproductive output in this urban environment was high, with a mean litter size of 2.3 and production of up to four litters per year. The peak of reproductive activity was in late spring and early summer, with a cessation of breeding in late autumn or early winter. The main causes of death were identified as road trauma (58% - probably an overestimate because of the ease of finding road deaths) and predation by cats and foxes (37% - probably an underestimate because of the difficulty of locating carcasses unless radio-collared). Bandicoots utilised all macrohabitats (open grassed areas, heath, forest, swamp and scrub), but extensively used open grassed areas for foraging. Males had larger home ranges (4.4 ± 0.8 ha) than females (1.7 ± 0.2 ha). The largest home ranges of males coincided with the peak of the breeding season (September-November). Throughout the year P. nasuta fed primarily on beetles, invertebrate larvae and ants, but also on other invertebrates and on plant and fungal material. Some vertebrate and human-derived material (birdseed, vegetable scraps, plastic, twine) was also eaten. Although remarkably adaptable in its reproductive and dietary strategies, this population of long-nosed bandicoots is likely to follow other urban bandicoot populations toward extinction unless there is active management to reduce the high rate of mortality from motor vehicles and introduced predators.</t>
  </si>
  <si>
    <t>Bandicoot</t>
  </si>
  <si>
    <t>Sykes Jr. P.W., Kepler C.B., Litzenberger K.L., Sansing H.R., Lewis E.T.R., Hatfield J.S.</t>
  </si>
  <si>
    <t>Density and habitat of breeding swallow-tailed kites in the Lower Suwannee ecosystem, Florida</t>
  </si>
  <si>
    <t>Historically the Swallow-tailed Kite (Elanoides forficatus) bred in the United States in at least 16 eastern states. Currently it is restricted to seven southeastern states, with most of its breeding range in Florida. Breeding Bird Surveys indicate a declining trend for this Neotropical migrant in most of Florida. Using a rapid survey technique at the Lower Suwannee NWK on 25-27 Mar. 1997, we scanned for kites from 16 sampling stations above the forest canopy, using 10X binoculars for 45 min per station. An effective detection distance of 2.4 km provided almost complete coverage of kite habitat (excluding salt marsh) on the refuge (14,620 ha) and in a 1.6-km buffer (13,526 ha). A mobile observation platform, extended to heights of 30-34 m provided an unobstructed view above the forest canopy where foraging bouts, feeding, courtship displays, and other activities by this species occur. This technique was found to be efficient in obtaining an estimate of potential breeding pairs. An estimated 19 breeding pairs were observed, with possibly five additional pairs, a density of at least one pair per 1173-1407 ha. There was no opportunity to search for nests so we were unable to correlate number of active nests with the number of kites observed, and linear nature of study area might concentrate birds, including nonbreeders, so our density of kites may or may not be typical for other areas. The refuge has a mosaic of 11 different habitats (7 forest types, freshwater and salt marshes, open water and urban/suburban) providing much linear edge to the matrix of different plant communities that range in height from less than 1 m to greater than 30 m. Such structure provides quality habitat for Swallow-tailed Kites.</t>
  </si>
  <si>
    <t>Kite</t>
  </si>
  <si>
    <t>Waters D., Jones G., Furlong M.</t>
  </si>
  <si>
    <t>Foraging ecology of Leisler's bat (Nyctalus leisleri) at two sites in southern Britain</t>
  </si>
  <si>
    <t>Leisler's bat Nyctalus leisleri was studied at sites around Bristol and Kent in southern Britain. Its diet was studied by faecal analysis, and habitat use was monitored by radio-telemetry and time-expanding bat-detectors. The diet, which varied between the two sites and also with the season, consisted primarily of small Nematoceran Diptera plus smaller numbers of Coleoptera and Lepidoptera. Foraging ranges were relatively large - bats flew a mean maximum distance of 4.2 km from the roost. Minimum area convex polygons enclosed an average of 7.4 km2, but were up to 18.4 km2. Bats significantly preferred foraging in areas of woodland and along scrub-lined roads in Kent, but over pasture around Bristol. Urban and arable areas were avoided at both sites. Bat-detector transects showed a significant preference for bats to forage along woodland margins.</t>
  </si>
  <si>
    <t>Bats; Foraging; Habitat use; Nyctalus leisleri; Radio-telemetry</t>
  </si>
  <si>
    <t>Allen A.P., O'Connor R.J.</t>
  </si>
  <si>
    <t>Hierarchical correlates of bird assemblage structure on northeastern U.S.A. lakes</t>
  </si>
  <si>
    <t>Environmental Monitoring and Assessment</t>
  </si>
  <si>
    <t>We investigated the factors structuring lake shore bird assemblages of the northeastern U.S.A. using data collected from 158 lakes between 1992 and 1994. The assemblage data were aggregated and standardized to produce assemblage compositions consisting of proportions of individuals employing different foraging, dietary, and migratory strategies. The assemblage data were then re-expressed using compositional analysis techniques and subjected to regression tree analysis to identify environmental correlates over a range of scales. Regionally, human density in the watershed was the most important predictor for the foraging, dietary, and migratory compositions. A combination of anthropogenic and non-anthropogenic factors likely contributed to these broadscale associations because land use was largely confounded with climate and geomorphology. More locally, associations with lake shore residential-urban development were identified as being important for the foraging and dietary compositions, as were associations with lake shore wetlands, but only contingent there being little human development present locally and regionally. Assemblages were associated with increasing local and regional human development such that: hawking, aerial foraging, and ground gleaning individuals increased relative to hover-and-gleaners, foliage gleaners, and bark gleaners; omnivores increased relative to insectivores; and residents increased relative to neotropical migrants. The observed changes in bird community structure were consistent with declines in forest interior species relative to edge species in response to forest fragmentation and suggest that anthropogenic factors have played a prominent role in structuring lake shore bird assemblages of this region.We investigated the factors structuring lake shore bird assemblages of the northeastern U.S.A. using data collected from 158 lakes between 1992 and 1994. The assemblage data were aggregated and standardized to produce assemblage compositions consisting of proportions of individuals employing different foraging, dietary, and migratory strategies. The assemblage data were then re-expressed using compositional analysis techniques and subjected to regression tree analysis to identify environmental correlates over a range of scales. Regionally, human density in the watershed was the most important predictor for the foraging, dietary, and migratory compositions. A combination of anthropogenic and non-anthropogenic factors likely contributed to these broad-scale associations because land use was largely confounded with climate and geomorphology. More locally, associations with lake shore residential-urban development were identified as being important for the foraging and dietary compositions, as were associations with lake shore wetlands, but only contingent there being little human development present locally and regionally. Assemblages were associated with increasing local and regional human development such that: hawking, aerial foraging, and ground gleaning individuals increased relative to hover-and-gleaners, foliage gleaners, and bark gleaners; omnivores increased relative to insectivores; and residents increased relative to neotropical migrants. The observed changes in bird community structure were consistent with declines in forest interior species relative to edge species in response to forest fragmentation and suggest that anthropogenic factors have played a prominent role in structuring lake shore bird assemblages of this region.Lake-shore bird and habitat data were collected from 158 lakes in New England, New York, and New Jersey, and each specie was classified according to its foraging technique, its dietary preference, and it migratory status. The data were aggregated and standardized to produce assemblage compositions consisting of relative proportions of individuals employing different life history strategies. Classification and regression tree (CART) analysis was performed using explanatory variables that constituted a spatially nested hierarchy that characterized the landscape, watershed, lake shore, and lake basin. Results showed that anthropogenic variables accounted for the most variance in all three CART models. Human settlement was associated closely with assemblage structure at broad spatial scales. Analysis of the data revealed that hawking, aerial foraging, and ground-gleaning individuals had increased relative to hover-and-gleaners, forage gleaners, and bark gleaners. Also, omnivores had increased relative to insectivores, and residents had increased relative to migrants.</t>
  </si>
  <si>
    <t>CART; Compositional analysis; Forest fragmentation; Lake; Neotropical migrant; Regional ecology; Riparian</t>
  </si>
  <si>
    <t>Bowler P.A.</t>
  </si>
  <si>
    <t>Ecological restoration of coastal sage scrub and its potential role in habitat conservation plans</t>
  </si>
  <si>
    <t>Extensive acreage loss of coastal sage scrub (CSS), isolation of surviving stands, and the federal listing of several animal species with obligate relationships to this plant community, particularly the threatened California gnatcatcher (Polioptila californica), have led to attempts to create CSS to mitigate habitat lost to urban development and other causes. Many of these creations lie within habitat conservation plan (HCP) sites, and they could play a more prominent role by being repositories for plants taken from a single site having site-specific genetics. Among others, one technique that increases initial resemblance to natural stands uses digitized, to-scale photography, which has been ground-truthed to verify vascular plant associations, which appear as mosaics on a landscape. A combination of placing patches of salvaged, mature canopy plants within larger matrices of imprinted or container plant plots appears to significantly enhance immediate use by CSS obligate bird species, accelerate 'spread' or expansion of CSS, and can also introduce many epiphytic taxa that otherwise would be slow or unable to occupy developing CSS creations. Reptile, amphibian, butterfly, and rodent diversity in a salvaged canopy restoration case study at the University of California, Irvine, showed CSS species foraging and inhabiting transplanted canopy patches. Using restoration techniques to expand existing CSS stands has more promise than creating isolated patches, and the creation of canopies resembling CSS mid-fire cycle stands is now common. Gnatcatchers and other birds use restorations for foraging and occasional nesting, and in some cases created stands along 'biological corridors' appear to be useful to bird movement. Patches of transplanted sage scrub shrubs along habitat edges appear to break up linear edge effects. There are no data on which long-term survival, succession, or postfire behavior can be predicted for CSS restoration sites and postfire community changes are not part of either mitigation or restoration planning at present. Long-term planning including burning is needed so that a fire-adapted habitat will develop. Restoration is important in retaining genetic resources, for ameliorating edge effects, as habitat extenders in buffer zones around HCP sites, and by providing areas into which natural stands can expand.Extensive acreage loss of coastal sage scrub (CSS), isolation of surviving stands, and the federal listing of several animal species with obligate relationships to this plant community, have led to attempts to create CSS to mitigate habitat lost to urban development and other causes. Many of these creations lie within habitat conservation plan (HCP) sites, and they could play a more prominent role by repositories for plants taken from a single site having site-specific genetics. Using restoration techniques to expand existing CSS stands has more promise than creating isolated patches, and the creation of canopies resembling CSS mid-fire cycle stands is now common.</t>
  </si>
  <si>
    <t>Coastal sage scrub; Ecological restoration; Habitat conservation plan; Mitigation; Plant salvage</t>
  </si>
  <si>
    <t>Buist M., Yates C.J., Ladd P.G.</t>
  </si>
  <si>
    <t>Ecological characteristics of Brachychiton populneus (Sterculiaceae) (kurrajong) in relation to the invasion of urban bushland in south-western Australia</t>
  </si>
  <si>
    <t>Austral Ecology</t>
  </si>
  <si>
    <t>Brachychiton populneus (Sterculiaceae) (Schott et Endl.) R. Br. (kurrajong) is a small tree that occurs naturally ranging from southern Queensland to Victoria. It has been widely planted as an ornamental tree in south-western Australia. In Kings Park, B. populneus has moved from cultivation to become a weed in the adjoining bushland reserve. The aim of this study was to examine the ecology of B. populneus and the Kings Park environment in order to identify the particular conjunction of characteristics that have led to the species becoming a weed. The highest density of kurrajongs (69.3 trees ha-1) was observed in the most disturbed area of Kings Park, and there was a strong relationship between density of B. populneus and disturbance (P = 0.058). The most striking feature of the invasion was the tendency of B. populneus to occur beneath other tree species, and this was attributed to birds feeding on transported fruit in trees and rats building seed caches at their base. Mature trees produced large amounts of viable seed, but rates of seed predation were high. Weevils, beetle larvae and omnivorous vertebrates such as Australian ravens, magpies and introduced black rats were observed eating seeds. The foraging behaviour of the vertebrates may facilitate the dispersal of seeds for relatively long distances away from parent plants. Seeds that escape predation form a transient seed bank and germinate with the onset of the winter rains. Early in their development, seedlings allocate resources to form a large tap-rooted tuber that has substantial starch and water reserves, allowing seedlings to survive the long dry and hot summers in Perth. The study observed that B. populneus could survive at least one fire by resprouting from basal dormant buds. Brachychiton populneus appears to have become a weed in Kings Park because, first, it is dispersed widely into new sites through the foraging behaviour of vertebrates and once germinated has no grazing pressure, and, second, its development of a root tuber and ability to resprout means the seedlings are resilient in this frequently disturbed Mediterranean environment. While management of existing plants is relatively straightforward, continued vigilance will be required to avoid reinvasion.</t>
  </si>
  <si>
    <t>Kurrajong tree</t>
  </si>
  <si>
    <t>Disturbance; Generalist disperser; Management; Resprout; Seed bank; Seed predation; Weed</t>
  </si>
  <si>
    <t>Dauber J., Wolters V.</t>
  </si>
  <si>
    <t>Microbial activity and functional diversity in the mounds of three different ant species</t>
  </si>
  <si>
    <t>Soil Biology and Biochemistry</t>
  </si>
  <si>
    <t>Activity and functional diversity of the soil microflora in the mounds of Myrmica scabrinodis, Lasius niger and L. flavus were investigated These three ant species strongly differ in foraging strategy and in the mode of mound construction. To take account of changing microbial performances during the cycle of mound building, immature mounds of L flavus were compared to well established ones The study was carried out with substrate sampled in the rural district of Hohenahr-Erda (Lahn-Dill Bergland, Central Hesse, Germany). Nest abundance as well as mound size and architecture were recorded for all three species. Microbial activity was quantified by determining the C mineralization rate (C(min)). Functional diversity of the microflora was measured by means of the Biolog method. Additional factors were substrate moisture and pH. Substrate moisture and pH value were not different in the mounds from that in the control. High C(min) values in all mound types indicate that the mounds of the three ant species investigated form a mosaic of microbial hot spots at the study site Substrate diversity and evenness were higher in the mounds of both M. scabrinodis and L. niger than in the control soil, but lower in the two mound types of L. flavus. The results of the Biolog measurements suggest that different components of the microbial community were activated in the different mounds. The increase of C(min) in L. flavus mounds seems to be based on the stimulation of a comparatively small and specialized microbial community. The high microbial activity in the mounds of L. niger and M. scabrinodis, in contrast, is accompanied by an increase in functional diversity. Investigations on the developing L flavus mounds show that typical features characterizing the microflora in the mounds of this species need a considerable time to develop. It is concluded that ants have an important role as soil engineers and that species specific differences in the effect on the soil microflora are related to feeding strategy and nest architecture. Methodological difficulties arising from the application of the Biolog approach are discussed.</t>
  </si>
  <si>
    <t>Ant mounds; Biolog; Formicidae; Functional diversity; Microbial activity; Soil microflora</t>
  </si>
  <si>
    <t>Dejean, A; Orivel, J; Durand, JL; Ngnegueu, PR; Bourgoin, T; Gibernau, M</t>
  </si>
  <si>
    <t>Interference between ant species distribution in different habitats and the density of a maize pest</t>
  </si>
  <si>
    <t>A field study conducted on maize plants growing in three different conditions (one or two rows cultivated along the walls of, houses in working-class districts of Yaounde, Cameroon; vacant lots of the city that we call &lt;&lt;urban gardens&gt;&gt;; and an experimental field outside the city) revealed that the plants were attacked by the corn delphacid, Peregrinus maidis (Ashmed) (Homoptera; Delphacidae), a vector of maize viral diseases. Damages were significantly greater (1) along the walls than in the urban gardens; (2) in the urban gardens than at the edges of the field; and (3) at the edges than in the center of the field. The number of P. maidis individuals per plant was greater on maize plants growing along the walls than in the urban gardens, while we did not record differences between the latter and those situated along the field edges or between edge and center of the fields, We recorded a significant correlation between ants and P. maidis presence an maize plants. Destruction of ant nests by ploughing resulted in less ants foraging on maize and consequently fewer plants attacked by P. maidis. Ant species compete to attend P, maidis, although attendance is influenced by varying ant distribution patterns under the three growing conditions. The number of P. maidis individuals per maize plant varies as a function of the attending ant species. Comparison with controls where ants were excluded indicated no differences in levels of P, maidis when attended by Paratrechina longicornis (Latreille), while other comparisons with the controls resulted in significant differences. The number of P. maidis individuals per maize plant was significantly higher when attended by Camponotus acvapimensis (Mayr) than by Crematogaster sp, or Pheidole megacephala (F.) and was also higher when attended by both of the latter than by Myrmicaria opaciventris (Emery). We therefore advise (1) to avoid growing maize along the walls of houses in the cities, (2) to destroy ant nests situated in and around the urban gardens, and (3) to plough prior to planting maize over a large zone around the fields.</t>
  </si>
  <si>
    <t>ant distribution; trophobiosis; Peregrinus maidis; Homoptera; Delphacidae; pest control</t>
  </si>
  <si>
    <t>Diarra L.</t>
  </si>
  <si>
    <t>Computer assisted cartography: A powerful tool for sustainable management of natural resources: Case Study of N'Tentoukoro area. Mali. West Africa.</t>
  </si>
  <si>
    <t>International Archives of the Photogrammetry, Remote Sensing and Spatial Information Sciences - ISPRS Archives</t>
  </si>
  <si>
    <t>In Mali, like in many sahelian contries, ever-increasing livestock and human population are intensifying the demand for grazing and agricultural lands around cities. Fire wood requirements have also increased, since wood remains the main fuel for the population. In an attempt to satisfy rising demands for forage, food and firewood, large areas of land have been deforested, land cleared and cultivated. Natural vegetation has been reduced and degraded around the towns. As a result, the balance between people and their environment has disappeared and townspeople are obliged to go to the surrounding villages in order to meet their firewood and forage needs. N'Tentoukoro is one of these villages in which natural resources are overexploited by woodcutters and foraging transhumant cattle. This overexploitation has forced local cattle to leave the watershed to satisfy their forage needs during the dry season. Consequently, there is not enough manure produced in the village, and soil fertility has decreased. Due to the lack of this key ressource, crop production has reduced and farmers are getting poorer and poorer. To diminish their poverty, many people, especially women, collect and sell firewood. Land degradation and depletion of soil fertility threaten sustainable increases in agriculture and endanger the survival of present and future generations. To stop this degradation, sustainable natural resource management is necessary. This can be done by generating information on natural resource base, to be compared with the needs of the population and their livestock. Therefore investigations have been made in the watershed to evaluate forage and crop prodution, forest productivity, and also map the main vegetation units. Aerial photographs from 1995 were used to map the vegetation units in the watershed. Herbaceous and crop residue biomass were measured using a stratified random sampling technique. Standard measures of leaf production and forest productivity based on research results were used to evaluate forests productivity and browse production. Investigations were conducted to determine households' firewood consumption and the rate of wood removal from the forest. Carrying capacity was estimated by season on the basis of forage quantity and quality and animals requirements. The study gives a description of the mapped vegetation units of the watershed (units extent, vegetation cover, forage production, carrying capacity), households' firewood consumption and forest productivity. Comparing demand and supply of forage shows that grazing lands are over exploited especially during the beginning of the rainy season where stocking rate is four times the carrying capacity of the land. Households' firewood needs are satisfied but the pressure put on the forests to meet the ever increasing needs of the townspeople is worrying. Suggestions for improving soil fertility, forage availability and balance for forest exploitation are made. © 2000 International Society for Photogrammetry and Remote Sensing. All rights reserved.</t>
  </si>
  <si>
    <t>Biomass; Mapping; Sustainability; User requirements</t>
  </si>
  <si>
    <t>Fernández-Juricic E., Tellería J.L.</t>
  </si>
  <si>
    <t>Effects of human disturbance on spatial and temporal feeding patterns of blackbird turdus merula in urban parks in madrid, spain</t>
  </si>
  <si>
    <t>Bird Study</t>
  </si>
  <si>
    <t>We studied how human presence in three urban parks in Madrid (Spain) might affect Blackbird densities by changing feeding behaviour patterns. Our specific purposes were: (a) to ascertain the effect of park visitors on Blackbird feeding behaviour; (b) to analyse the influence of human disturbance on foraging success; and (c) to determine how humans affect Blackbird spatial and temporal patterns of habitat use. Pedestrians were the main source of flushing responses in all sampled parks, followed by Magpies Pica pica and dogs accompanying visitors. Blackbird responses to visitors entailed more time being vigilant and moving away from people and less time searching for food (decreasing food intake), a response that remained constant in the three parks. The number of pedestrians was positively correlated with Blackbird distance to pathways and negatively correlated with distance to protective cover. The number of active birds decreased with increase in the number of pedestrians during the day. Blackbird density was negatively related to the number of visitors per park. Our results confirmed that human disturbance negatively affects Blackbird feeding strategies in urban parks, ultimately modifying spatial and temporal patterns of habitat selection and abundance. Since such responses could also affect densities of other urban species by the same process, we propose some management measures to decrease the levels of disturbance as well as to enhance the recreational use of urban parks. © 2000 Taylor &amp; Francis Group, LLC.</t>
  </si>
  <si>
    <t>Gambetta A., Zaffagnini V., De Capua E.</t>
  </si>
  <si>
    <t>Use of Hexaflumuron baits against subterranean termites for protection of historical and artistic structures: Experiment carried out in selected test areas at the church of Santa Maria della Sanità in Naples</t>
  </si>
  <si>
    <t>Journal of Cultural Heritage</t>
  </si>
  <si>
    <t>Subterranean termites are a serious problem for historical and artistic structures in Italy. Remedial control is difficult because of their large populations and foraging territories. A revolutionary solution comes from using 'baiting technology' that incorporates a slow-acting toxicant. The termite bait system tested here is based on Hexaflumuron, a chitin synthesis inhibitor developed by Dow AgroSciences, and ensures an effective, safe, not invasive and environmentally responsible treatment. The research was conducted in Naples, at the church of S. Maria dellia Sanità, where a Reticulitermes lucifugus infestation has been studied in depth since September 1997. During the pre-baiting survey a monitoring network was established to connect termite populations. Then a baiting program was applied in two zones selected as 'sample areas' where live infestations were found; site 'Transept' and site 'Arciconfraternita'. At both sites termite control was achieved in September 1998 by the use of 430 mg of Hexaflumuron within 4 months of baiting. After the baiting procedure, in November 1998, a follow-up monitoring was initiated to confirm control of the infestation at both sites. This phase, which is still continuing, was extended to the whole structure in order to provide continuous protection from new potential infestations. Thanks to the monitoring device-network established also in unbaited zones a new termite invasion was readily detected and a specific baiting program, which is now in progress, was initiated. This work showed that Hexaflumuron baits offer a modern solution against the infestation of subterranean termites in urban locations and confirmed the importance of a 'monitoring-baiting-monitoring' approach to termite control. © 2000 Editions scientifiques et médicales Elsevier SAS.</t>
  </si>
  <si>
    <t>Baiting system; Church of S. Maria della Sanità; Hexaflumuron; Monitoring; Naples; Subterranean termites</t>
  </si>
  <si>
    <t>Giannico G.R.</t>
  </si>
  <si>
    <t>Habitat selection by juvenile coho salmon in response to food and woody debris manipulations in suburban and rural stream sections</t>
  </si>
  <si>
    <t>This study explored the effects of food and woody debris manipulations on the summer distribution of juvenile coho salmon (Oncorhynchus kisutch) in small suburban streams. To examine fish responses to these factors, three different experiments were carried out in modified sections of two streams. The results showed that the distribution of juvenile coho salmon in a stream section was primarily controlled by the availability and distribution of food among pools and by the presence and density of woody debris. Food, however, played a dominant role because the foraging quality of a pool not only affected the density of fish in it but also the response of those fish towards instream debris. In food-rich stream sections, low proportions of juvenile coho salmon occupied pools with dense woody debris in the spring, which changed towards late summer. In contrast, in food-poor reaches, high proportions of fish were found in pools with abundant debris in the spring. Pools that combined abundant food with sparse woody debris were the most favoured by the fish. It is important that salmonid habitat enhancement projects consider that open foraging areas interspersed with woody debris characterize the type of summer habitat that juvenile coho salmon prefer.</t>
  </si>
  <si>
    <t>Salmon</t>
  </si>
  <si>
    <t>Harnly M.E., Petreas M.X., Flattery J., Goldman L.R.</t>
  </si>
  <si>
    <t>Polychlorinated dibenzo-p-dioxin and polychlorinated dibenzofuran contamination in soil and home-produced chicken eggs near pentachlorophenol sources</t>
  </si>
  <si>
    <t>Environmental Science and Technology</t>
  </si>
  <si>
    <t>The sources and pathways of food chain contamination of the persistent and toxic polychlorinated dibenzo-p-dioxins (PCDDs) and polychlorinated dibenzofurans (PCDFs) are unclear. PCDD/PCDF levels in eggs from chickens raised in backyards near Oroville, CA, near a former pentachlorophenol (PCP) wood treatment facility (WTF) and four former PCP waste burners, were previously reported to be elevated (above a level of significant cancer risk, i.e., 1 part per trillion (ppt) international toxicity equivalent (ITEQ) and above levels in eggs from a similar rural area with no such facilities). Limited sampling suggested associations with low ppt soil levels. Further investigations are reported here. Soil concentrations in samples (n = 26) collected from the foraging area of a single Oroville backyard have a geometric mean of 30 ppt ITEQ and are uniform, suggesting airborne deposition. Additional samples were collected from homes in Oroville and Stockton, CA also near a former PCP WTF. Geometric mean dioxin levels in eggs are 2.2 and 1.8 ppt ITEQ for Oroville (n = 35), and Stockton (n = 5), with 78% of samples above 1 ppt. Corresponding soil geometric means are 6.2 (n = 17) and 6.6 (n = 5) ppt ITEQ. Regression models estimate that soil concentrations of 0.38 and 2.7 ppt ITEQ, depending on whether chickens free- forage, predict an egg concentration of 1 ppt ITEQ. The combined evidence suggests that local industrial sources can contribute to environmental contamination. The soil concentrations associated with significant egg contamination are low, much lower than the dioxin level of 1000 ppt, frequently used for children's ingestion exposures, and potentially widespread. A broad and global concern for PCDD/PCDF sources and environmental levels, particularly with respect to human consumption of animal products, is underscored.</t>
  </si>
  <si>
    <t>Hõrak P., Vellau H., Ots I., Møller A.P.</t>
  </si>
  <si>
    <t>Growth conditions affect carotenoid-based plumage coloration of great tit nestlings</t>
  </si>
  <si>
    <t>Naturwissenschaften</t>
  </si>
  <si>
    <t>Carotenoid-based integument colour in animals has been hypothesised to signal individual phenotypic quality because it reliably reflects either foraging efficiency or health status. We investigated whether carotenoid-derived yellow plumage coloration of fledgling great tits (Parus major) reflects their nestling history. Great tit fledglings reared in a poor year (1998) or in the urban habitat were less yellow than these reared in a good year (1999) or in the forest. The origin of nestlings also affected their coloration since nestlings from a city population did not improve their coloration when transferred to the forest. Brood size manipulation affected fledgling colour, but only in the rural population, where nestlings from reduced broods developed more yellow coloration than nestlings from increased and control broods. Effect of brood size manipulation on fledgling plumage colour was independent of the body mass, indicating that growth environment affects fledgling body mass and plumage colour by different pathways.</t>
  </si>
  <si>
    <t>Tit</t>
  </si>
  <si>
    <t>Lesinski G., Fuszara E., Kowalski M.</t>
  </si>
  <si>
    <t>Foraging areas and relative density of bats (Chiroptera) in differently human transformed landscapes</t>
  </si>
  <si>
    <t>Zeitschrift fur Saugetierkunde</t>
  </si>
  <si>
    <t>This study on the foraging areas of bats was conducted on 64 transects (2 km long) in different habitats and urban zones in central Poland. Relative bat densities in the city (Warsaw) were only slightly lower than in comparable habitats outside the city. The maximum densities of foraging bats were noted in wooded and riparian habitats (in the city respectively 2.0 and 1.0 records/100 m per count; outside of the city -1.8 and -1.5 records/100 m per count). Open areas were the least frequently visited by foraging bats. Built-up areas outside the city were characterized by higher densities than city built-up areas. The percent of Eptesicus serotinus records was highest in the central zone (about 66%) and decreased with the distance from the city centre. The main foraging areas of Nyctalus noctula were distributed in riparian habitats of all zones. Pipistrellus nathusii and Myotis spp. were more frequent in a landscape less transformed by human activity. Tree cover within a foraging site was the most important factor influencing bat density.</t>
  </si>
  <si>
    <t>Chiroptera; Foraging; Habitat use; Poland; Urbanization</t>
  </si>
  <si>
    <t>Losada H., Bennett R., Cortes J., Vieyra J., Soriano R.</t>
  </si>
  <si>
    <t>The historical development of the Mexico City milk supply system: Local and global contradictions</t>
  </si>
  <si>
    <t>Habitat International</t>
  </si>
  <si>
    <t>In order to help inform interventions in food supply systems, urban areas, and sustainable development, this paper traces the development of the milk supply system to Mexico City. The co-evolution of urban supply and demand factors with policy objectives is dealt with in three distinct periods. (1) The early 20th century in which milk production became an end in itself of cattle raising, with the introduction of new forage crops and the concept of the 'dairy basin'. (2) The period of the paternalist state is characterised by policy objectives to support Mexican dairy producers and ensure milk supply to the burgeoning urban population. To these ends, there was increasing government intervention in cattle breeding and production systems, distribution and processing of milk, and the importation of powdered milk from international stocks. (3) The neoliberal period included a retreat of the state from quality control enforcement, the inclusion of imported milk the industrialisation process of products for national sale, and concentration of dairy enterprises into fewer hands. While earlier policy objectives have indeed been achieved, three contradictions pose a threat to the systems sustainability: the disarticulation of national supply and demand by means of the financial attractiveness of imported milk stocks; the now minimal contribution of the urban area to its own milk consumption, and the poor quality of industrialised milk products reaching the consumer. It is expected that the system will persist essentially unchanged in the near future, as the various actors involved each act in their own self-interest. Constructive interventions should focus on the contradictions created by the pursual of previous policy approaches, and necessarily address issues of sustainability at various scales. (C) 2000 Published by Elsevier Science Ltd.</t>
  </si>
  <si>
    <t>Development policies; Food supply system; Latin America; Mexico; Milk</t>
  </si>
  <si>
    <t>McDonald-Madden E., Akers L.K., Brenner D.J., Howell S., Patullo B.W., Elgar M.A.</t>
  </si>
  <si>
    <t>Possums in the park: Efficient foraging under the risk of predation or of competition?</t>
  </si>
  <si>
    <t>Many eutherian mammals adjust their foraging behaviour according to the presence or threat of predators. Here, we examine experimentally whether an urban population of brushtail possums, Trichosurus vulpecula, similarly adjust their foraging behaviour. Our field experiments manipulated the quantity of food items in artificial feeders placed at different distances from trees. These experiments showed that the possums remained longer at feeders placed far from the trees, but their foraging behaviour did not change with the initial amount of food. The scanning behaviour of possums did not simply increase with distance from the trees, as predicted from studies of other vertebrates. Nevertheless, the number of physical conflicts between individuals increased as the amount of available food decreased. These data suggest that the changes in the foraging behaviour of the possums in this population do not reflect a simple trade-off between foraging efficiency and the risk of predation or competition.</t>
  </si>
  <si>
    <t>Mills G., Ball G., Hayes F., Fuhrer J., Skärby L., Gimeno B., De Temmerman L., Heagle A.</t>
  </si>
  <si>
    <t>Development of a multi-factor model for predicting the effects of ambient ozone on the biomass of white clover</t>
  </si>
  <si>
    <t>Environmental Pollution</t>
  </si>
  <si>
    <t>Results are presented from the UN/ECE ICP Vegetation (International Cooperative Programme on effects of air pollution on natural vegetation and crops) experiments in which ozone(O3)-resistant (NC-R) and -sensitive (NC-S) clones of white clover (Trifolium repens cv. Regal) were exposed to ambient O3 episodes at 14 sites in eight European countries in 1996, 1997 and 1998. The plants were grown according to a standard protocol, and the forage was harvested every 28 days for 4-5 months per year by excision 7 cm above the soil surface. Biomass ratio (NC-S/NC-R) was related to the climatic and pollutant conditions at each site using multiple linear regression (MLR) and artificial neural networks (ANNs). Twenty-one input parameters [e.g. AOT40, 7-h mean O3 concentration, daylight vapour pressure deficit (VPD), daily maximum temperature] were considered individually and in combination with the aim of developing a model with high r2 and simple structure that could be used to predict biomass change in white clover. MLR models were generally more complex, and performed less well for unseen data than non-linear ANN models. The ANN model with the best performance had five inputs with an r2 value of 0.84 for the training data, and 0.71 for previously unseen data. Two inputs to the model described the O3 conditions (AOT40 and 24-h mean for O3), two described temperature (daylight mean and 24-h mean temperature), and the fifth input appeared to be differentiating between semi-urban and rural sites (NO concentration at 17:00). Neither VPD nor harvest interval was an important component of the model. The model predicted that a 5% reduction in biomass ratio was associated with AOT40s in the range 0.9-1.7 ppm.h (μl l-1 h) accumulated over 28 days, with plants being most sensitive in conditions of low NO(x), medium-range temperature, and high 24-h mean O3 concentration. Copyright (C) 2000 Elsevier Science Ltd.</t>
  </si>
  <si>
    <t>Clover</t>
  </si>
  <si>
    <t>Artificial neural networks; Biomass; Critical levels; Modifying factors; Ozone; White clover</t>
  </si>
  <si>
    <t>Muntifering R.B., Crosby D.D., Powell M.C., Chappelka A.H.</t>
  </si>
  <si>
    <t>Yield and quality characteristics of bahiagrass (Paspalum notatum) exposed to ground-level ozone</t>
  </si>
  <si>
    <t>Animal Feed Science and Technology</t>
  </si>
  <si>
    <t>Early and late season-planted bahiagrass (Paspalum notatum Flugge, cultivar 'Pensacola') were grown in open-top chambers (OTC) to which added air had been carbon-filtered (CF), representative of that found at pristine air quality sites; non-filtered (NF), characteristic of ambient air in Auburn, AL and representative of that found in rural agricultural areas; or enriched with ozone (O3) to twice-ambient O3 concentration (2X), representative of that found in the vicinity of large metropolitan areas. Primary-growth and regrowth forages from each planting were harvested periodically throughout the experiment from each of six OTC (two OTC/air treatment). Mean daytime (09:00-21:00 h) O3 concentrations over the entire 24-week experiment (7 May-23 October 1997) were 22, 45 and 91 η11-1, respectively, for CF, NF and 2X treatments. Mean daytime ambient O3 concentrations peaked in mid-May and again in late August-late September at 5060 η11-1, and highest individual ambient O3 concentrations were recorded in late June, late July, late August and mid-September at ~90 η11-1. Dry matter (DM) yield was greater for CF than for NF primary-growth forage, and concentrations of neutral detergent fiber (NDF) were higher in 2X than in NF primary-growth and regrowth forages from the early-season planting. Concentration of acid detergent fiber (ADF) tended to be higher in 2X than in NF primary-growth forage and was higher in 2X than in NF regrowth forage, whereas acid detergent lignin (ADL) concentration was higher in 2X than in NF primary-growth forage and tended to be higher in 2X than in NF regrowth forage from the early-season planting. Crude protein (CP) concentrations were lower in CF than in NF regrowth forage from the early-season planting and in CF than in NF primary-growth forage from the initial harvest of the late-season planting. No differences were observed among treatments in DM yield or concentrations of cell wall constituents in primary-growth or regrowth forages from the late-season planting, although concentrations of CP, NDF and ADF tended to be higher in 2X than in NF regrowth forage. No differences were observed among treatments in concentrations of total phenolics in primary-growth or regrowth forages from either planting, although concentrations of total phenolics tended to be higher in CF than in NF primary-growth forage from the late-season planting. Particularly in the case of early-planted bahiagrass, alterations in DM yield and quality of primary-growth and vegetative regrowth forages were of sufficient magnitude to have nutritional and possibly economic implications to their utilization for ruminant animal production under existing and projected global climate scenarios. (C) 2000 Elsevier Science B.V.</t>
  </si>
  <si>
    <t>Bahiagrass</t>
  </si>
  <si>
    <t>Air pollution; Bahiagrass; Climate change; Forage quality; Ozone</t>
  </si>
  <si>
    <t>Murphy R.R.</t>
  </si>
  <si>
    <t>Biomimetic search for urban search and rescue</t>
  </si>
  <si>
    <t>IEEE International Conference on Intelligent Robots and Systems</t>
  </si>
  <si>
    <t>A key objective for a mobile robot in urban search and research (USAR) is to efficiently find survivors, get near enough to communicate and/or drop off communications and biomedical monitoring gear. This paper discusses a biomimetic search strategy extracted from ethological studies of how insects and animals forage for food, and cognitive studies of how children search for objects. This leads to a biomimetic search organization where a robot partitions the search space based on the semantic understanding of the expected distribution of survivors, then systematically searches each of the volumes in ranked order. While in transit between volumes, the robot conducts a passive opportunistic search. The paper also describes how this search strategy is being implemented and evaluated on a mobile robot for two upcoming USAR competitions.</t>
  </si>
  <si>
    <t>Robot</t>
  </si>
  <si>
    <t>Park C.-R., Lee W.-S.</t>
  </si>
  <si>
    <t>Relationship between species composition and area in breeding birds of urban woods in Seoul, Korea</t>
  </si>
  <si>
    <t>Relationships between species composition of breeding birds and area were investigated in 43 urban woods, ranging from 0.15 to 356 ha from mid-May to late June in 1992 and 1993. Bird communities were surveyed by line transect census. Forty-one bird species were recorded, and the species composition changed and some species were added or omitted as the area increased. On the whole, area of the urban woods was a good indicator of species richness, S=4.76A0.21 (S: species, A: area in hectare) on the area of urban forests. Area is also correlated with number of species of each guild classified according to nesting sites, foraging sites and migration habits, respectively. The numbers of species nesting or foraging in the canopy and residents was higher regardless of area. The number of species using bush was most sensitive to area. On the other hand, hole-nesting birds were most insensitive. We suggest some management plans of bird conservation in urban woods in Seoul. (C) 2000 Elsevier Science B.V.</t>
  </si>
  <si>
    <t>Birds; Guild; Seoul; Species-area relationship; Urban woods</t>
  </si>
  <si>
    <t>Sol D., Santos D.M., Cuadrado M.</t>
  </si>
  <si>
    <t>Age-related feeding site selection in urban pigeons (Columbia livia): Experimental evidence of the competition</t>
  </si>
  <si>
    <t>Although age-specific habitat use has received much attention in recent years, the mechanisms that underlie ecological separation are not well known. This study examined the age-specific feeding site selection and its ecological mechanism in free-ranging Rock doves (Columba livia; referred to as pigeons). The distribution of age-classes at the feeding sites adjusted to a partially truncated distribution as follows: adults were consistently found more often than expected in the most rewarding feeding site, while juveniles were more often found in suboptimal sites. A removal experiment was conducted to determine whether competition accounted for the niche segregation between juvenile and adult pigeons. The reduction in intraspecific competition following removal was accompanied by an increased use of the preferred feeding site by juveniles. However, when the population recovered its initial size through immigration, juveniles were once again more frequently found in the suboptimal site. The proportion of juveniles feeding in each site was related to the total number of birds present; the higher the total number of birds, the higher the percentage of juveniles feeding in the less preferred site. These results support the idea that segregation between age-classes is due to competition by which adults displace juveniles from the richer foraging sites.</t>
  </si>
  <si>
    <t>Improving mohair in northern Patagonia</t>
  </si>
  <si>
    <t>Wool Record</t>
  </si>
  <si>
    <t>Mohair production areas in Argentina are listed with most growers being small farmers with 200-350 angora goats on unimproved land producing low forage. This factor was identified by Propelo, the Mohair Programme launched in 1998 by the National Agriculture Secretariat managed by INTA (National Institute for Farming Technology) and provincial committees. Genetic improvement methods are listed. Low prices were an issue, and "Rural Change" groups would be established for joint sales to improve prices. A "Handbook for Shearing and Clip Preparation of Mohair" had been published. Recent efforts in quality improvements through the import of line angora rams are described, and 14 angora rams have recently been purchased in Australia for the Artificial Insemination Center in Rio Negro province. Recent price levels are discussed. A June 2001 seminar compared Argentina's raw mohair production with South Africa, Lesotho and Basutoland, Texas, Australia and New Zealand. Shearing improvements were proposed.</t>
  </si>
  <si>
    <t>Goats</t>
  </si>
  <si>
    <t>Abu-Madi M.A., Lewis J.W., Mikhail M., El-Nagger M.E., Behnke J.M.</t>
  </si>
  <si>
    <t>Monospecific helminth and arthropod infections in an urban population of brown rats from Doha, Qatar</t>
  </si>
  <si>
    <t>Journal of Helminthology</t>
  </si>
  <si>
    <t>Parasitic infections were studied for the first time in an urban population of brown rats (Rattus norvegicus) from Doha. Only one species of helminth was found, the cestode Hymenolepis diminuta, and one ectoparasite, the flea Xenopsylla astia, from a sample size of 136 rats (52 males and 84 females). The prevalence of H. diminuta was 17.6%, increasing with host age but not in relation to host sex nor season of capture. Host age was a key factor in influencing abundance of infection, although there was a significant three-way interaction with season and host sex arising through heavy infections in juvenile male rats in the summer. The prevalence of X. astia was 45.6%, although both prevalence and abundance of infestations were season and host age dependent. In the winter prevalence and abundance were similar in both host age and sex groups, but in the summer both parameters of infestation were markedly higher among juveniles compared with adults. We found evidence for some association between these two species: H. diminuta was more prevalent among rats with fleas than among those without, although this association was season-, and independently sex- and age-dependent. There were no quantitative interactions and reasons for this are discussed in relation to the foraging and breeding behaviour of the brown rat in Qatar.</t>
  </si>
  <si>
    <t>Bobori D.C., Economidis P.S., Maurakis E.G.</t>
  </si>
  <si>
    <t>Freshwater fish habitat science and management in Greece</t>
  </si>
  <si>
    <t>Aquatic Ecosystem Health and Management</t>
  </si>
  <si>
    <t>Objectives are to (1) characterize the current status of and threats to freshwater fish habitats, native fishes, and fisheries in Greece; (2) canvas the states and priorities of fisheries science, legislation, and regulations for freshwater habitats and their fishes/fisheries; (3) indicate priority gaps in freshwater fish habitat management; and (4) comment on planning and managing strategies for freshwater aquatic resources and fishes in Greece. Freshwater fishes total 126 species (58 % endemic), 19 of which are introductions. Inland fishery production (about 700 t in 1999) has steadily decreased (due to overfishing, habitat alteration, and pollution) for the past 40 years while marine fisheries have increased from -12000 to 30000 t in 30 years (1964-1994). Population declines and extirpation of fish species and their habitats have been related to dam construction and operation, stream channelization, canalization, pollution, and stream desiccation, a result of water abstraction for crop irrigation and diversion of river and stream waters for potable waters supplies of urban and rural areas. Published information on habitat requirements (i.e., spawning habitat, spawning behavior, nursery areas, foraging ranges, vegetative cover, and migration) of freshwater fishes in Greece is limited. Absence of coordination among ministries and an increased market-based economy have resulted in low conservation priorities and investments for freshwater environs. Conservation programs and action plans have been implemented in Greece only recently for two endemic fish species (Pungitius hellenicus and Ladigesocypris ghigii) compared to 14 for other vertebrate species. Regardless of environmental statues and presidential decrees since 1970, there is no current established national action plan to improve and integrate aquatic environments and natural habitat management in a growing market-based economic strategic plan. Recommendations for the creation of an integrated, national action plan that incorporates environmental costs of protecting freshwater aquatic habitats and fish communities in sustainable economic policies and goals of Greece, an European fringe country experiencing significant competition in the international marketplace are presented. © 2001, Taylor &amp; Francis Group, LLC. All rights reserved.</t>
  </si>
  <si>
    <t>Conservation; Fisheries; Freshwater fish; Greece; Habitat; Management; Water resources</t>
  </si>
  <si>
    <t>Cáceres N.C., Monteiro-Filho E.L.A.</t>
  </si>
  <si>
    <t>Food habits, home range and activity of Didelphis aurita (Mammalia, Marsupialia) in a forest fragment of southern Brazil</t>
  </si>
  <si>
    <t>Studies on Neotropical Fauna and Environment</t>
  </si>
  <si>
    <t>Relationships between food habits, home range and activity of the black-eared opossum, Didelphis aurita (Marsupialia, Didelphidae), were studied in an urban forest fragment (5 ha) of southern Brazil from February 1995 to January 1996. Captures were performed weekly using 30 live-traps placed uniformly in the study area. Diet was determined through faecal analysis, home ranges were calculated through the Minimum Convex Polygon method and the activity period was assessed from the time of captures in the night. The opossum proved to be an insectivorous-omnivorous marsupial consuming invertebrates (100%), fruits (78%) and vertebrates (59%). Birds, mammals, Coleoptera, Diplopoda, Opiliones and Solanaceous fruits were the main items consumed. Opossums foraged during the first hours of the night in part synchronizing their activity with that of small mammals occasionally preyed upon. Home ranges measured from 0.2 ha for a female to 3.0 ha for a male. Males appeared in the study area only during the wet season, increasing their home range size, whereas females revealed quite exclusive home ranges that could imply the defence of a territory.</t>
  </si>
  <si>
    <t>Aurita</t>
  </si>
  <si>
    <t>Cnidaria</t>
  </si>
  <si>
    <t>Black-eared opossum; Exclusive home range; Insectivorous-onmivorous diet; Mixed forest fragment; Spatial use pattern</t>
  </si>
  <si>
    <t>Connell S.D.</t>
  </si>
  <si>
    <t>Predatory fish do not always affect the early development of epibiotic assemblages</t>
  </si>
  <si>
    <t>Journal of Experimental Marine Biology and Ecology</t>
  </si>
  <si>
    <t>Foraging by predatory fish is thought to be one of the primary ecological processes affecting the abundances of plants and animals in subtidal habitats. The importance of this process was assessed on the subtidal surfaces of urban structures (pontoons and pilings) that represent major coastal habitats for marine organisms. Fish feed with greater intensity on epibiota attached to pilings than pontoons and it was hypothesised that greater predation on pilings explained why the structure of epibiotic assemblages differs between these habitats. I predicted that the structure of epibiotic assemblages would develop differently between pilings and pontoons in the presence of fish (plates open to predation) but not in the absence of fish (plates inside exclusion cages). Results revealed large differences in abundance between pilings and pontoons that were largely independent of the caged and uncaged plates. Predation may be intense (as it appeared on pilings) but unimportant because it does not explain observed abundances of prey (epibiota between pilings and pontoons). © 2001 Elsevier Science B.V.</t>
  </si>
  <si>
    <t>Artificial habitats; Fouling; Predation; Sessile</t>
  </si>
  <si>
    <t>Crête M., Ouellet J.-P., Tremblay J.-P., Arsenault R.</t>
  </si>
  <si>
    <t>Suitability of the forest landscape for coyotes in norteastern North America and its imlpications for coexistence with other carnivores</t>
  </si>
  <si>
    <t>We compared rural and forest coyotes in northeastern North America under the hypothesis that the forest landscape represents a marginal habitat for this species. We predicted that forest coyotes would have larger home ranges and higher rates of mortality and/or emigration than rural coyotes. We also predicted that coyotes would select for open habitats in both landscapes throughout the year, and would not follow white-tailed deer in their migration to wintering areas. Forest (n = 14) and rural (n = 10) coyotes foraged over 89 and 27 km2, respectively, during the trapping season (18 October - 1 March), and over 111 and 48 km2 during the rest of the year. Annual survival rate did not vary significantly (P = 0.34) between adult forest and rural coyotes, averaging 74% and 60%, respectively; pups died at a higher rate in both landscapes (P &amp;lt; 0.01). All monitored coyotes died from anthropogenic factors, mostly from trapping. Forest coyotes exhibited a tendency to disperse and to make forays in the rural landscape where some died. We detected no selection for open habitats, irrespective of season or landscape, nor did coyotes show a strong preference for deer wintering areas. However, coyotes with deer wintering areas in their home ranges intensified their use of these areas when deer concentrated in them between December and April. We conclude that the forest landscape of northeastern North America possesses a low carrying capacity for coyotes even in the absence of wolves. We also conclude that eastern coyotes cannot replace gray wolves in this biome, and we speculate on the consequences of the arrival of this new predator for the conservation of other mesocarnivores.</t>
  </si>
  <si>
    <t>Canis latrans; Carnivore; Coyote; Forest; Home range; Mesocarnivore; Mortality; Québec; Survival; Wolf</t>
  </si>
  <si>
    <t>Culik B.</t>
  </si>
  <si>
    <t>Finding food in the open ocean: Foraging strategies in Humboldt penguins</t>
  </si>
  <si>
    <t>Penguins are excellent "model" organisms allowing us to study the behaviour of marine homeotherms at sea. Penguins regularly return to their breeding colonies, enabling biologists to equip them with remote sensing devices such as physiological or behavioural data-loggers, radio- or satellite transmitters. Foraging trips at sea can last from days to weeks and after return of the birds to their breeding sites, the devices can easily be removed for analysis of on-board stored data, yielding a wealth of information. Investigation of penguin behaviour at sea becomes particularly revealing when other sources of information can be matched to the data set, such as satellite data on wind, temperature, ice cover, and chlorophyll-a concentrations. Penguins and other marine homeotherms are true inhabitants of the high seas. Depending on the season, the marine behaviour varies: during reproduction, penguins are central-place foragers, and must return regularly to their nest to feed their chicks. During the remainder of the year, there are no constraints and the birds travel large distances at sea. Breeding Humboldt penguins react to climatic change by varying their daily foraging range and dive duration. Similar to other representatives of the family Spheniscidae, Humboldt penguins avoid food shortages by migrating into more productive marine areas. Navigational clues such as daylength, sea surface temperature, local wind direction and olfaction might provide important aids in finding patchily distributed prey in the open ocean. DMS, a chemical compound produced by decaying algae, seems to be a further clue that indirectly points the way to feeding areas. © by Urban &amp; Fischer Verlag.</t>
  </si>
  <si>
    <t>Penguins</t>
  </si>
  <si>
    <t>El Niño; Navigation; Oceanography; Satellite; Tracking</t>
  </si>
  <si>
    <t>Day S.E., Jeanne R.L.</t>
  </si>
  <si>
    <t>Food volatiles as attractants for yellowjackets (Hymenoptera: Vespidae)</t>
  </si>
  <si>
    <t>Assays with a captive Vespula germanica (F.) colony indicated that foragers were more strongly attracted to pear aged 24 h than to 0- or 48-h-aged pear. Sixteen chemicals found in 24-h pear and other foods were tested for their attractiveness to social wasps in a series of four trapping trials in rural and urban settings in Wisconsin. Workers of V. germanica, V. maculifrons, Dolichovespula maculata (L.), and Polistes fuscatus (F.) were most strongly attracted to isobutanol with 0.5% acetic acid added to the drowning solution, confirming previous work. We report for the first time that males of V. maculifrons were trapped in significant numbers by the isobutanol + acetic acid combination. None of the tested compounds found in ripe pear was shown to be especially attractive to V. germanica or V. maculifrons workers or males. However, 2-methyl butanol, a compound similar in structure to isobutanol, was found to attract V. germanica and V. maculifrons workers as well as V. maculifrons males. Furthermore, V. vidua (Saussure) differed from the other species in that it was not attracted to the isobutanol + acetic acid combination, but was caught in traps baited with 2,4-ethyl decadienoate. This supports earlier evidence suggesting that vespine species are not all alike in their responses to olfactory cues. Our results, taken together with previous work, indicate that some food-borne volatiles may modulate the stimulatory or inhibitory effects of others, suggesting that the search for strong attractants may be furthered by experimenting with combinations of compounds.</t>
  </si>
  <si>
    <t>Attractants; Food volatiles; Isobutanol; Vespidae; Vespula germanica; Yellowjackets</t>
  </si>
  <si>
    <t>Dutra J.C.S., Machado V.L.L.</t>
  </si>
  <si>
    <t>Flowering entomofauna in Stenolobium stans (Juss.) Seem (Bignoniaceae) [Entomofauna visitante de Stenolobium stans (Juss.) Seem (Bignoniaceae), durante seu período de floração]</t>
  </si>
  <si>
    <t>Neotropical Entomology</t>
  </si>
  <si>
    <t>Studies on the different ways of reproduction of Stenolobium stans (Juss.) Seem and on the diversity, frequency and constancy of flower-visiting insects at different hours were carried out during four years. The S. stans flowers open between 5 and 6 am during 3 to 8h, with 90% pollen viability. Besides the pollen, the flower has other features that are attractive to the visiting insects, like osmophores responsible for a sweet odor, ultra-violet reflected light and nectar at 25% of sugar. The plant is autocompatible and reproduces by autogamy, geitonogamy or xenogamy. This behavior demands external pollination and justifies the species to be a serious invasor of grounds and pastures. Large diversity of insects were observed visiting the flowers, with predominance of bees. The pollinators species were Centris collaris Lepeletier, Bombus morio (Swederus), Eulaema nigrita Lepeletier and Epicharis sp. The incidence of native species was lower at the rural area than at the urban one, with predominance of the exotic Apis mellifera L. The environmental factors, mainly temperature, light, relative humidity and wind speed, influenced the foraging activity of the insects.</t>
  </si>
  <si>
    <t>Stenolobium plant</t>
  </si>
  <si>
    <t>Bee; Flower visitor; Flowers; Insecta; Pollination</t>
  </si>
  <si>
    <t>Everette A.L., O'Shea T.J., Ellison L.E., Stone L.A., McCance J.L.</t>
  </si>
  <si>
    <t>Bat use of a high-plains urban wildlife refuge</t>
  </si>
  <si>
    <t>Wildlife Society Bulletin</t>
  </si>
  <si>
    <t>Bats are significant components of mammalian diversity and in many areas are of management concern. However, little attention has been given to bats in urban or prairie landscapes. In 1997 and 1998, we determined species richness, relative abundance, roosting habits, and echolocation activity of bats at Rocky Mountain Arsenal National Wildlife Refuge (RMA), the largest urban unit in the United States refuge system, located on the high plains near Denver, Colorado. An inventory using mist nets revealed 3 species foraging at this site: big brown bats (Eptesicus fuscus), hoary bats (Lasiurus cinereus), and silver-haired bats (Lasionycteris noctivagans). Big brown bats comprised 86% of captures (n=176). This pattern was consistent with continental-scale predictions of bat species richness and evenness based on availability of potential roosts. Relative abundance based on captures was similar to that revealed by echolocation detector surveys, except that the latter revealed the likely presence of at least 2 additional species (Myotis spp. and red bats [Lasiurus borealis]). Echolocation activity was significantly greater (P=0.009) in areas with tree or water habitat edges than in open prairie, suggesting that maintaining such features is important for bats. Big brown bats commuted greater distances (9.2-18.8 km) from roosts in urban core areas to foraging sites on the refuge than typically reported for this species elsewhere, emphasizing the value of the site to these bats. Urban refuges can provide habitat of importance to bat populations, but may be characterized by abundant bats that roost in buildings if a variety of other kinds of roosting habitats are unavailable.</t>
  </si>
  <si>
    <t>Activity; Bats; Big brown bat; Eptesicus fuscus; Habitat use; Hoary bat; Lasionycteris noctivagans; Lasiurus cinereus; Prairie; Roosts; Silver-haired bat; Urban wildlife</t>
  </si>
  <si>
    <t>Fernández-Juricic E.</t>
  </si>
  <si>
    <t>Density-dependent habitat selection of corridors in a fragmented landscape</t>
  </si>
  <si>
    <t>This paper assesses the occurrence of density-dependent habitat selection in an urban fragmented landscape, composed of forest fragments (urban parks) connected by corridors (wooded streets), to test the hypothesis that as population density increased in the parks their suitability decreased and individuals entered alternative habitats, such as wooded streets. Density variation of six species was studied during two consecutive breeding seasons. Vegetation structure in wooded streets was significantly less complex than in urban parks, supporting the view that wooded streets were less suitable for breeding birds. Five species (Coal Tit Parus ater, Spotless Starling Sturnus unicolor, Serin Serinus serinus, Black-billed Magpie Pica pica and Woodpigeon Columba palumbus) showed density-dependent habitat occupation of wooded streets, while the Common Blackbird Turdus merula did not. As park suitability decreased with rising densities, wooded streets became a profitable alternative in terms of foraging, breeding, or for moving between parks. However, the relationships varied both between and within species in different years. Such differences could have been caused by variable rates of human disturbance, renewal of resources and predation risks in wooded streets. More detailed studies are required to determine how birds perceive and regulate their population dynamics in fragments and associated corridors, particularly for species targeted for management.</t>
  </si>
  <si>
    <t>Avian spatial segregation at edges and interiors of urban parks in Madrid, Spain</t>
  </si>
  <si>
    <t>Few studies have investigated the effects of urban landscape composition on avian habitat selection at urban-park edges. I assessed how the number of species, density of guilds, and density of individual species varied between edge and interior habitats in six large wooded parks in Madrid (Spain), and analysed such patterns in relation to habitat structure, car traffic, and pedestrian traffic. Few differences in habitat structure were found; whereas car and pedestrian traffic were significantly higher at edges. Species foraging in trees and on the ground, and nesting in trees and in tree cavities had lower numbers and breeding densities at edges, probably as a result of the disturbance from traffic noise and pedestrians. Species highly habituated to human activities (House Sparrows Passer domesticus and Rock Doves Columba livia) displayed opposite patterns, with higher breeding densities at urban-park edges, probably due to their higher foraging opportunities (refuse, people leftovers, deliberate feeding) and nest site availability in adjacent buildings. Urbanisation sprawl may increase the prevalence of edge specialists and diminish the representation of species with specific habitat requirements.</t>
  </si>
  <si>
    <t>Birds; Edge effects; Landscape composition; Urban landscape</t>
  </si>
  <si>
    <t>Fujioka M., Armacost Jr. J.W., Yoshida H., Maeda T.</t>
  </si>
  <si>
    <t>Value of fallow farmlands as summer habitats for waterbirds in a Japanese rural area</t>
  </si>
  <si>
    <t>Ecological Research</t>
  </si>
  <si>
    <t>Flooded rice fields, which occupy half of the total agricultural land in Japan, are known to be foraging habitats for waterbirds. We investigated the use of various fallow fields by birds in midsummer, when rice fields are generally full of grown rice plants and are of little use for foraging waterbirds. We distinguished four types of fallow fields based on the ground cover and vegetation: (i) tall-grass fields; (ii) wet short-grass fields; (iii) dry fields; and (iv) flooded open fields. In August 1998 we counted birds four times in 19 survey plots of fallow fields and in seven plots of rice fields in Ibaraki Prefecture, Japan, where 82% of the farmlands are devoted to rice production. We observed 590 individual birds of 22 species, of which 15 species were waterbirds, mostly herons and shorebirds. Flooded open fields supported the largest number of species and the highest bird density, while rice fields supported the fewest. Within flooded open fields, herons preferred open-water areas, while shorebirds used bare ground most often. Wet short-grass fields looked similar to flooded open fields, except for the amount of short grass, but supported far fewer birds than flooded open fields. The number of birds in dry fields was comparable to that in flooded open fields, but most of the birds were ground-foraging passerines. Our limited dataset suggests that fallow fields can serve as valuable supplemental habitats for waterbirds during summer, if they are appropriately managed to preserve flooded open fields and smaller areas of other habitats.</t>
  </si>
  <si>
    <t>Farmlands; Rice fields; Set-aside; Species richness; Waterbirds</t>
  </si>
  <si>
    <t>Good T.C., Hindenlang K., Imfeld S., Nievergelt B.</t>
  </si>
  <si>
    <t>A habitat analysis of badger (Meles meles L.) setts in a semi-natural forest</t>
  </si>
  <si>
    <t>We studied the size, distribution and habitat characteristics of badger (Meles meles L.) setts in a largely forested area near the city of Zurich, Switzerland. The distribution of the setts was non-random, as revealed by testing nearest neighbour distances. To evaluate the habitat characteristics that determine sett locations, different parameter categories describing topography, vegetation cover and structure of the forest habitat were analysed with a multiple regression analysis and with a digital terrain model of the forest using a Geographical Information System (GIS). Preferred sett sites were the convex slopes with an inclination of 20-40°. These sites are well drained and offer many opportunities for digging entrances and tunnels, and thus gives the badger the option to leave the sett from several directions. Ideal sett sites were found above 600 metres a.s.l., closer to the forest boundary and adjoining agricultural zones than the random points. These sett sites probably guarantee access to a good food supply year-round and allow badgers to adapt their foraging behaviour to seasonal changes in food availability both within the mixed forest stands and in the agricultural fields and meadows outside the forest. Setts were found more than 50 metres from the nearest path and in areas with sparse ground cover. Coniferous stands were avoided. However, single old spruces within deciduous forest stands were frequently used as sett sites for setts consisting of one or two entrances only. Spruce trees have shallow roots, which facilitate digging and help prevent the roof of the sett from collapsing. Vegetation cover played an important role in the choice of a sett site. However, just "being out of view" (be it through topographic characteristics or distance from the nearest path) could be a type of cover as well. In this study, the small-scale topography around the setts seemed to play a key role in the choice of sett site. The results presented here suggest that a large, deciduous forest with a pronounced topographical variation represents a good badger habitat. © Urban &amp; Fischer Verlag.</t>
  </si>
  <si>
    <t>Entrance type; Habitat analysis; Meles meles; Sett distribution; Sett site</t>
  </si>
  <si>
    <t>Hõrak P., Ots I., Vellau H., Spottiswoode C., Møller A.P.</t>
  </si>
  <si>
    <t>Carotenoid-based plumage coloration reflects hemoparasite infection and local survival in breeding great tits</t>
  </si>
  <si>
    <t>Oecologia</t>
  </si>
  <si>
    <t>Carotenoid-based sexual coloration has been hypothesised to be prevalent across many vertebrate taxa because it reliably reflects individual phenotypic quality in terms of foraging efficiency or health status due to the trade-off between signal colour and use of carotenoids for immune function and detoxification. We investigated the ventral, yellow coloration of breeding adult great tits (Parus major L.) in relation to sex, age, breeding habitat, local survival and infection status with respect to Haemoproteus blood parasites. The extent of plumage coloration (estimated as hue and lutein absorbance) was generally higher in rural than in urban birds. Males had higher values of hue than females. In both male and female yearlings, the plumage of unparasitised individuals had a greater hue of yellow than parasitised ones, while older males revealed the opposite pattern. The survival of infected yearlings was worse than that of uninfected yearlings, while the opposite was true for old breeders. Survivors had generally higher values of hue than nonsurvivors. These results are consistent with predictions of functional hypotheses, suggesting that carotenoidbased plumage coloration serves as a signal reflecting individual quality in terms of health status and local survival.</t>
  </si>
  <si>
    <t>Carotenoids; Haemoproteus; Local survival; Parus major; Plumage colour</t>
  </si>
  <si>
    <t>Karim, E; Mascie-Taylor, CGN</t>
  </si>
  <si>
    <t>Longitudinal growth of Bangladeshi infants during the first year of life</t>
  </si>
  <si>
    <t>The growth in length and weight of 91 poor urban Bangladeshi infants was monitored at monthly intervals from birth to 1 year. At birth 18%, 22% and 8% were below - 2.00 standard deviations of the National Center for Health Statistics (NCHS) height-forage, weight-for-age and weight-for-height, respectively and at 1 year the percentages were 40%, 40% and 7%. Infant weights over the first 6 months associated positively with both mother's BMI and percentage body fat. Higher mean infant weights from 6 to 12 months were associated with both higher educational status of the mother and monthly family income and the latter two variables provided the best model for predicting weight velocity from birth to 12 months. Internal Z-scores, corrected for day of measurement, provided clear evidence of catch-up/catch-downover the first 6 months with heavier and longer babies at birth showing catch-down while lighter and shorter babies demonstrated catch-up. Infants' weights were almost three times more variable than lengths. Monthly incremental variability of both infant weight and length increased sharply from 6 to 12 months with weight showing significantly more variability. The correlations of birth weight and length with subsequent distances and monthly increment revealed that the first 6 months were dominated by catch-up and catch-down but during the latter half of the year the growth phenomena were influenced mainly by earlier intra-uterine or genetic effects.</t>
  </si>
  <si>
    <t>Kilpatrick H.J., Spohr S.M., Lima K.K.</t>
  </si>
  <si>
    <t>Effects of population reduction on home ranges of female white-tailed deer at high densities</t>
  </si>
  <si>
    <t>The relationship between deer density and home range size is important in assessing the effectiveness of deer reduction programs and predicting the effects of deer on habitat. We quantified annual home range and core area size and spatial configuration of adult female white-tailed deer (Odocoileus virginianus) exposed to a population reduction program and a control group exposed to no population reduction program over a 4-year period (1994-1997). Deer were removed from Bluff Point during a 9-day shotgun hunt in 1996 and a 4-day removal program in 1997. Annual home range size during high deer densities (88-91 deer/km2) were larger than during periods of moderate (20 deer/km2) and low deer densities (11 deer/km2). We found a positive relationship between deer density and home range size. Annual home range size for the control group of deer did not differ among years. There were no significant shifts in the spatial arrangement of deer home ranges as deer densities were reduced. Significant improvements in deer herd health and reductions in deer browsing were documented during the 2-year deer reduction program. Population reduction programs at our study area did not cause the resident deer population to expand home range size or shift into adjacent habitat. We believe that localized deer reduction programs can be effective tools to manage problem deer herds. Deer removal efforts initiated to reduce deer damage to vegetation, particularly in urban areas, may have an added effect of reducing foraging range of the remaining resident deer.</t>
  </si>
  <si>
    <t>Deer</t>
  </si>
  <si>
    <t>Kitala P., McDermott J., Kyule M., Gathuma J., Perry B., Wandeler A.</t>
  </si>
  <si>
    <t>Dog ecology and demography information to support the planning of rabies control in Machakos District, Kenya</t>
  </si>
  <si>
    <t>Acta Tropica</t>
  </si>
  <si>
    <t>A study of 150 dog-owning households from six randomly selected sublocations was conducted in Machakos District, Kenya. Initially, all households were visited to collect information on dog ecology and demography based on WHO guidelines and to collect serum for rabies antibody detection. A second visit was made 1 year later, to obtain follow-up data on births, deaths, dog movements and other events since the first visit. Dog ownership was common, with a range of 53-81% (mean = 63%) of households owning dogs in the six sublocations. Dog density for the five more rural sublocations ranged from 6 to 21 dogs km-2 and for the peri-urban sublocation was 110 dogs km-2. The dog population was estimated to be growing at 9% p.a. (95% C.I. 4-14%). This growth was a function of very high fecundity (1.3 females per female per year) more than compensating for high mortality, particularly among females. Life expectancy from birth was 3.5 years for males and 2.4 years for females. Half the dogs at any one time were less than 1 year of age. All dogs, by design of the study, were owned. Of these, 69% were never restricted and roamed freely to forage for food and mix with other dogs. Only a small proportion of dogs (5%) were fed commercial dog food. Most households reported observing dogs scavenging their garbage, including: their own dogs (81%), their neighbours' dogs (75%) and unknown dogs (45%). Only 29% of dogs at least 3 months of age were reported to be vaccinated against rabies. The proportion vaccinated varied widely between sublocations (5-68%); 48% of dogs reportedly vaccinated had detectable antibodies, 31% at or above levels considered to indicate seroconversion. The proportion of dogs with detectable antibodies declined according to the time since last vaccination (55% if vaccinated ≤ 1 year, 47% ≤ 2 years and 36% &amp;gt; 2 years); 20% of dogs reported not to have been vaccinated had detectable rabies antibody. Compared to other dog populations in rural eastern and southern Africa, Machakos District has a high density of dogs. The Machakos dog population is growing, highly dynamic, poorly supervised and inadequately vaccinated against rabies. The main implication for rabies control is that adequate vaccination coverage is unlikely to be achieved, even under optimal delivery, using the current strategy of annual vaccination of dogs older than 3 months. © 2001 Elsevier Science B.V.</t>
  </si>
  <si>
    <t>Dog demography; Dog ecology; Kenya; Rabies; Vaccination</t>
  </si>
  <si>
    <t>Kreyling C.</t>
  </si>
  <si>
    <t>Not-so-wild things: Coping with wild animals-and vice versa</t>
  </si>
  <si>
    <t>Planning</t>
  </si>
  <si>
    <t>Conflicts between humans and wildlife are increasing. But the basic scenario is common to all. Humans, because of population increases and sprawling patterns of development, invade wildlife habitat. The invaders expect Nature to be picturesque and want to live right next to it. But they also want gardens and landscaping, and they want Fido to be free to roam without becoming coyote bait. Wildlife live by different rules. In report after report on recent encounters between animals and humans, police and wildlife officials point out that the wildlife are only doing what's natural-trying to survive-and that naive humans often increase the potential for conflict by putting food out for wildlife. The experts also note that the overpopulation of certain species is a sign of serious imbalance in the ecosystems in which they are found, and that it is people's intrusion that is most often to blame. So what's to be done? The first step, according to the National Wildlife Federation, is to recognize the impacts of sprawl. Low- density, auto- dependent development eliminates, fragments, and degrades habitat. Nesting and foraging sites are destroyed, food supplies and water quality are compromised, roads and power lines fracture corridors needed for movement, and the diversity needed to maintain a viable ecosystem is lost. Some species slide from threatened to endangered, while others overbreed. The federation advocates smart growth as the alternative: infill as opposed to greenbelt invasion, and compact development concentrated in town centers. Planners have heard it all before from the new urbanists, but now the wildlife advocates are joining the chorus.</t>
  </si>
  <si>
    <t>Lafferty K.D.</t>
  </si>
  <si>
    <t>Birds at a Southern California beach: Seasonality, habitat use and disturbance by human activity</t>
  </si>
  <si>
    <t>Use of a Santa Barbara beach by people and birds varied in both time and space. There were 100 birds, 18 people and 2 dogs per kilometer. Bird density varied primarily with the season and tide while human activity varied most between weekend and weekday. Bird distributions along the beach were determined mainly by habitat type (particularly a lagoon and exposed rocky intertidal areas). For crows and western gulls, there was some evidence that access to urban refuse increased abundance. Interactions between birds and people often caused birds to move or fly away, particularly when people were within 20 m. During a short observation period, 10% of humans and 39% of dogs disturbed birds. More than 70% of birds flew when disturbed. Bird species varied in the frequency that they were disturbed, partially because a few bird species foraged on the upper beach where contact with people was less frequent. Most disturbances occurred low on the beach. Although disturbances caused birds to move away from humans, most displacement was short enough that variation in human activity did not alter large-scale patterns of beach use by the birds. Birds were less reactive to humans (but not dogs) when beach activity was low.</t>
  </si>
  <si>
    <t>Beach; Birds; Disturbance; Dogs; Recreation; Shorebirds</t>
  </si>
  <si>
    <t>McFarland A.M.S., Hauck L.M.</t>
  </si>
  <si>
    <t>Determining nutrient export coefficients and source loading uncertainty using in-stream monitoring data</t>
  </si>
  <si>
    <t>Journal of the American Water Resources Association</t>
  </si>
  <si>
    <t>Over a three-year period, flow and nutrients were monitored at 13 sites in the upper North Bosque River watershed in Texas. Drainage areas above sampling sites differed in percent of dairy waste application fields, forage fields, wood/range, and urban land area. A multiple regression approach was used to develop total phosphorus (TP) and total nitrogen (TN) export coefficients for the major land uses in these heterogeneous drainage areas. The largest export coefficients were associated with dairy waste application fields followed by urban, forage fields, and wood/range. An empirical model was then established to assess nutrient contribution by major sources using developed export coefficients and point source loadings from municipal wastewater treatment. This model was verified by comparison of estimated loadings to measured in-stream data. Monte Carlo simulation techniques were applied to provide an uncertainty analysis for nutrient loads by source, based on the variance associated with each export coefficient. The largest sources of nutrients contributing to the upper North Bosque River were associated with dairy waste application fields and forage fields, while the greatest relative uncertainty in source contribution was associated with loadings from urban and wood/range land uses.</t>
  </si>
  <si>
    <t>Animal waste; Export coefficients; Nitrogen; Nonpoint source pollution; Nutrient loads; Phosphorus; Uncertainty analysis; Water quality</t>
  </si>
  <si>
    <t>Rejt L.</t>
  </si>
  <si>
    <t>Feeding activity and seasonal changes in prey composition of urban peregrine falcons falco peregrinus</t>
  </si>
  <si>
    <t>Despite the increasing populations of Peregrine Falcons in European cities, detailed quantitative studies of their diet composition and feeding activity in urban environments are rare. The results from observations in Warsaw have added to the knowledge of the feeding ecology of urban raptors. In 2000 and 2001 the same pair of Peregrines bred successfully in nest boxes situated on two different buildings in the city centre, rearing three and four chicks in the respective years. During the breeding seasons from hatching to fledging, the nests were monitored with a video camera. Only diurnal observations were used in the detailed analysis of feeding activity -428 h in 2000 (33 days) and 384 h (24 days) in 2001. Two peaks of parental activity were noted: in the morning and in the afternoon. Additional data collected in 2000 showed that the falcons also fed their young at night. In 1998-2001 486 prey remains were collected on the buildings occupied by the Peregrines. In Warsaw these falcons preyed most often on Feral Pigeons (32%), and also on various thrush species (23.5%), Skylarks (8%) and Corncrakes (5.6%). Seasonal variations in prey composition were identified. During the spring and autumn migrations, the proportion of pigeons in the falcons' diet was 10-19%, while in summer and winter it was over 40%. The trend was reversed with regard to migrant species, which were prevalent in the diet in spring and autumn, but less numerous in summer and winter.</t>
  </si>
  <si>
    <t>Falcon</t>
  </si>
  <si>
    <t>Diet; Falco peregrinus; Feeding activity; Peregrine Falcon; Urban area</t>
  </si>
  <si>
    <t>Rowe H.I., Bartlett E.T., Swanson L.E. Jr.</t>
  </si>
  <si>
    <t>Ranching motivations in 2 Colorado counties</t>
  </si>
  <si>
    <t>The objectives of this Colorado study were to assess primary reasons ranchers choose to stay or sell the ranch, compare the motivations for ranching between a traditional agriculturally based county and a rapidly developing county, and assess whether factors such as length of tenure, fiscal dependency on ranching, and dependency on public lands play roles in decisions to sell. Personal interviews were conducted with 37 ranchers. While land use conversion occurs for a wide variety of reasons, lack of heirs and detrimental public policy were important reasons given for selling ranches. Responses showed Routt County (a rapidly developing county) ranchers were more likely to sell due to land use conversion related issues than Moffat County ranchers (p = 0.056). Ranchers with a longer legacy on their land reported that profitability, having likely heirs, and continuing tradition enhanced their reasons to stay. Groups more "at risk" of selling were non-homesteading ranchers close to retirement, larger ranches, and ranchers dependent on ranching for income with declining profits. Large ranch owners experiencing land use conflicts with non-ranchers and ranchers modestly dependent on public forage experiencing changes in public policy regulations and land use conflicts also indicated a higher proclivity to sell. Noting how groups of ranchers are impacted by different changes can help refine community efforts related to land use conversion and create more thoughtful policy measures.</t>
  </si>
  <si>
    <t>Land use conversion; Public lands; Rangeland policy; Regulations; Survey; Urban development</t>
  </si>
  <si>
    <t>Seferta A., Guay P.-J., Marzinotto E., Lefebvre L.</t>
  </si>
  <si>
    <t>Learning differences between feral pigeons and Zenaida doves: The role of neophobia and human proximity</t>
  </si>
  <si>
    <t>Learning differences predicted from ecological variables can be confounded with differences in wariness of novel stimuli (neophobia). Previous work on feral pigeons (Columba livia), as well as on group-feeding and territorial zenaida doves (Zenaida aurita), reported individual and social learning differences predicted from social foraging mode. In the present study, we show that speed of learning a foraging task covaries with neophobia and latency to feed from a familiar dish in the three types of columbids. Pigeons were much faster than either territorial or group-feeding zenaida doves on all tests conducted in captivity, but showed unexpectedly strong neophobia in some urban flocks during field tests. Human proximity strongly affected performance in group-feeding doves both in the field and in captivity. They were slightly faster at learning than their territorial conspecifics in cage tests. In multiple regressions, species identity, but not social foraging mode, significantly predicted individual variation in learning, as did individual variation in neophobia. Wariness of novel stimuli and species differences associated with artificial selection appear to be more important than foraging mode and wariness of humans in accounting for learning differences between these columbids.</t>
  </si>
  <si>
    <t>van der Loeff, MFS; Aaby, P; Aryioshi, K; Vincent, T; Awasana, AA; Da Costa, C; Pembrey, L; Dias, F; Harding, E; Weiss, HA; Whittle, HC</t>
  </si>
  <si>
    <t>HIV-2 does not protect against HIV-1 infection in a rural community in Guinea-Bissau</t>
  </si>
  <si>
    <t>AIDS</t>
  </si>
  <si>
    <t>Objective: To examine the putative protective effect of HIV-2 infection against subsequent HIV-1 infection. Design: Retrospective analysis of data from two cross-sectional surveys in the same community. Methods: Two surveys between 1989 and 1998 in a rural area in northwestern Guinea-Bissau provided data from residents aged 15-59 years. HIV testing was done in the first survey. in the second survey, tests were made for both HIV and syphilis, and data on sociodemographic factors and sexual behaviour, including commercial sex work, were gathered. Qualitative polymerase chain reaction amplification of HIV-1 and HIV-2 viral DNA was performed on serologically dually reactive samples. Results: Of the 2276 eligible adult villagers initially tested, 60% (1360) provided a second sample. Of 110 HIV-2-infected subjects, 17 became additionally infected with HIV-1 [incidence rate (IR), 26.3/1000 person-years observation]. Of the 1250 HIVseronegative subjects, 24 became infected with HIV-1 (IR, 2.8/1000 person-years observation). The incidence rate ratio (IRR), comparing the incidence rate in HIV-2-infected people with the rate in HIV-seronegative subjects, was &gt; 1 in all three 'risk groups': men, female commercial sexworkers, and other women, The overall estimate of the IRR, adjusted forage group and risk group, was 3.24 (confidence interval, 1.5-7.1). Conclusions: There was no protective effect of HIV-2 in this population. HIV-2 cannot be regarded as a vaccine, but, instead, may be a risk factor for HIV-1 infection. (C) 2001 Lippincott Williams Wilkins.</t>
  </si>
  <si>
    <t>HIV-2; Africa; cross-protection; incidence rate; sex workers; Guinea-Bissau</t>
  </si>
  <si>
    <t>Article; Proceedings Paper</t>
  </si>
  <si>
    <t>Ambrosini R., Bolzern A.M., Canova L., Arieni S., Møller A.P., Saino N.</t>
  </si>
  <si>
    <t>The distribution and colony size of barn swallows in relation to agricultural land use</t>
  </si>
  <si>
    <t>1. The barn swallow Hirundo rustica is a semi-colonial passerine that has declined in some parts of its European range, perhaps as a result of agricultural change. So far, however, swallow breeding populations have been analysed mostly in north-western Europe. We studied their distribution, abundance, foraging habitat and breeding performance on 125 farms in Italy in relation to current and past livestock farming and agricultural practice. 2. Swallows foraged within 400 m of the farms on which they bred and had a preference for feeding over hayfields. In logistic and multiple regression models, cross-validated on independent locations, the presence of cattle or pigs in the period 2-5 years beforehand best predicted swallow presence on a farm and, in combination with the presence of stables with traditional architecture, explained 40% of the variance in colony size. 3. Breeding occurred later on farms with no cattle, and fledging success declined with the number of cattle per farm. 4. This study provides the first evidence from central and southern Europe that livestock farming and the architecture of rural buildings affects the distribution and abundance of barn swallows. The data also show how historical ecological information may play an important role in determining current influences on the distribution and abundance of a breeding bird. 5. By augmenting perspectives on swallows at a European scale, our results have important implications for the management and conservation of their breeding populations and allow inferences about the effect of agriculture on future demographic trends.</t>
  </si>
  <si>
    <t>Abundance; Birds; Breeding ecology; Conservation; Hirundo rustica; Management</t>
  </si>
  <si>
    <t>Arba M., Benismail M.C., Mimoun M.</t>
  </si>
  <si>
    <t>The cactus pear (opuntia spp.) in morocco: Main species and cultivar characterization</t>
  </si>
  <si>
    <t>Acta Horticulturae</t>
  </si>
  <si>
    <t>Cactus pear cactus is commonly used in Morocco as a hedge plant around field crops or to protect houses and villages. It has a great potential of edible fruits and forage for stock (as a fodder plant) that vary from one ecotype to the other and more from one single plant to the other. Within the framework of the present study, we were able to distinguish three species: 1. Opuntia schumannii Weber, 2. Opuntia megacantha Salm-Dyck and 3. Opuntia ficus-indica (L.) Mill. Advanced morphological and botanical survey within the late specie, allowed us to distinguish four cultivars that lack spines: 'Moussa', 'Aïssa', 'El Akria' and 'El Bayda'. The main characteristics of their fruits and branches have been described and compared to those of many identified specimens. Average yield of the cactus pear in Morocco, vary from one year to another and in relation to the amount of rainfall, from 15 to 120 kg per plant. The return benefit for a fruit production that can be achieved is about 30.000,00 DH (3000,00 US $). Only 10 to 15% of it is consumed fresh or dried at the rural or grower location. Fruit post harvest losses were assessed in average to 5 to 10%.</t>
  </si>
  <si>
    <t>Botanical; Morocco; Rural development</t>
  </si>
  <si>
    <t>Bryce S.A., Hughes R.M., Kaufmann P.R.</t>
  </si>
  <si>
    <t>Development of a bird integrity index: Using bird assemblages as indicators of riparian condition</t>
  </si>
  <si>
    <t>We describe the development of a bird integrity index (BII) that uses bird assemblage information to assess human impacts on 13 stream reaches in the Willamette Valley, Oregon, USA, We used bird survey data to test 62 candidate metrics representing aspects of bird taxonomic richness, tolerance or intolerance to human disturbance, dietary preferences, foraging techniques, and nesting strategies that were affected positively or negatively by human activities. We evaluated the metric responsiveness by plotting each one against a measure of site disturbance that included aspects of land use/land cover, road density, riparian cover, and stream channel and substrate conditions. In addition, we eliminated imprecise and highly correlated (redundant) metrics, leaving 13 metrics for the final index. Individual metric scores ranged continuously from 0 to 10, and index scores were weighted to range from 0 to 100. Scores were calibrated using historical species information to set expectations for the number of species expected under minimally disturbed conditions. Site scores varied from 82 for the least disturbed stream reach to 8.5 for an urban site. We compared the bird integrity index site scores with the performance of other measures of biotic response developed during this study: a fish index of biointegrity (IBI) and two benthic macroinvertebrate metrics. The three assemblages agreed on the general level of disturbance; however, individual sites scored differently depending on specific indicator response to in-stream or riparian conditions. The bird integrity index appears to be a useful management and monitoring tool for assessing riparian integrity and communicating the results to the public. Used together with aquatic indicator response and watershed data, bird assemblage information contributes to a more complete picture of stream condition.</t>
  </si>
  <si>
    <t>Aquatic monitoring; Bioassessment; Disturbance; Index of biotic integrity; Riparian birds; Riparian ecosystem condition; Stream assessment</t>
  </si>
  <si>
    <t>Chambers L.K., Dickman C.R.</t>
  </si>
  <si>
    <t>Habitat selection of the long-nosed bandicoot, Perameles nasuta (Mammalia, Peramelidae), in a patchy urban environment</t>
  </si>
  <si>
    <t>Habitat selection in an omnivorous marsupial, the long-nosed bandicoot, Perameles nasuta Geoffroy, was investigated in an urban environment with both natural and highly modified habitats at North Head, New South Wales, Australia. Habitat use at both macro- and microhabitat scales was determined using live-trapping, and P. nasuta was shown to be a habitat specialist at this site. At night, animals used open grass macrohabitats disproportionately more for foraging than other macrohabitats. Trap-revealed macrohabitat use was supported by radiotracking three males. Lack of understorey and absence of leaf litter were the major microhabitat features affecting habitat choice, although soil type probably also had some effect. Open areas may provide a more abundant and/or accessible food supply for P. nasuta, although better manoeuvrability or increased visibility to detect predators may also be important. Diurnal nest sites, located using radiotracking, were primarily in dense scrub vegetation, often comprising introduced species of plants. The dependence of P. nasuta on: (i) dense undergrowth for diurnal nesting and temporary nocturnal sheltering; and (ii) open areas for foraging indicates the importance of conserving a mosaic of open and dense vegetation to ensure the continued persistence of this endangered population at North Head.</t>
  </si>
  <si>
    <t>Alligator</t>
  </si>
  <si>
    <t>Australia; Capture-mark-recapture; Habitat use; Macrohabitat; Microhabitat; Radiotelemetry; Wildlife management</t>
  </si>
  <si>
    <t>Collins C.T., Ryan T.P., Kelsey R.</t>
  </si>
  <si>
    <t>A review of the distribution and status of Pygmy Palm-Swift Micropanyptila furcata in Venezuela</t>
  </si>
  <si>
    <t>Bird Conservation International</t>
  </si>
  <si>
    <t>Pygmy Palm-Swift Micropanyptila furcata is endemic to the Maracaibo Basin of Venezuela and Colombia. Described by Sutton in 1928, it is still known only from &lt; 30 museum specimens from seven localities, leading it to be included in the first edition of the bird Red Data Book, but not subsequent editions. During a field survey in January 1995 we regularly encountered this species throughout the south-eastern Maracaibo Basin in Venezuela, at elevations from 30 m to 800 m. We found them in a variety of habitats including cleared pastures, cropland, open forest and rural towns, and observed them near mature cultivated palms, which represented nesting and roosting substrates. Pygmy Palm-Swifts foraged in small groups immediately above the treetops and over grass savannah. As we recorded them at nearly all previously known sites and many additional ones, often in close proximity to human activities and potential sources of disturbance, we suggest that it is not a rare bird and currently does not require special status or conservation efforts.</t>
  </si>
  <si>
    <t>Swift</t>
  </si>
  <si>
    <t>Costa-Leonardo A.M., De Camargo-Dietrich C.R.R., Arab A.</t>
  </si>
  <si>
    <t>Preliminary studies on agonistic behavior between colonies of Coptotermes havilandi (Isoptera, Rhinotermitidae) in laboratory bioassays</t>
  </si>
  <si>
    <t>Intercolonial aggression is being used to delimit foraging territory in termite species of subterranean termites. The advance of the introduced pest termite Coptotermes havilandi Holmgren in the interior of São Paulo State is increasing its economic impact as well as its interspecific and intraspecific competition in Brazil. In order to evaluate the intraspecific agonism among different colonies collected in urban areas of Sȧo Paulo State were set up a series of preliminary bioassays. Different combination of nestmates from field colonies of C. havilandi of Rio Claro city showed lack of agonistic behavior. Nevertheless, encounters among individuals from São Paulo and Rio Claro cities showed agonistic behaviors. These preliminary results suggest that caution should be taken in using intercolonial aggression to delimit the foraging territory of C. havilandi colonies in São Paulo State.</t>
  </si>
  <si>
    <t>Agonistic behavior; Coptotermes; Intraspecific competition; Isoptera; Nestmate recognition; Subterranean termites</t>
  </si>
  <si>
    <t>Coyner D.F., Spalding M.G., Forrester D.J.</t>
  </si>
  <si>
    <t>Epizootiology of Eustrongylides ignotus in Florida: Distribution, density, and natural infections in intermediate hosts</t>
  </si>
  <si>
    <t>Journal of Wildlife Diseases</t>
  </si>
  <si>
    <t>A total of 63,451 fish, representing 39 species, was collected from 176 foraging sites used by ciconiiform wading birds in peninsular Florida (USA) and examined for larvae of Eustrongylides ignotus. Infected fish were identified from 30 (17%) of the sites, all of which had been altered by human disturbance such as removal of sediment to construct ditches and dikes, improve water flow, or increase storage capacity and had a history of receiving anthropogenic nutrients such as sewage effluent, urban runoff, or agricultural runoff. The mosquitofish (Gambusia holbrooki) and several species of sunfish (Centrarchidae) were the most important intermediate hosts. Infected fish were not collected at any of the unaltered sites. A total of 10,508 oligochaetes (representing 36 species) was identified from 22 sites that had fish infected with E. ignotus and 36 sites where no infected fish were collected. None of the oligochaetes was infected with larvae of E. ignotus. Immature tubificids without hair setae (probably Limnodrilus sp.), Dero digitata, and L. hoffmeisteri were the most abundant oligochaetes at sites where infected fish occurred, making up 78% of the total collected. Compared to unaltered sites, altered sites were characterized by higher mean densities of fish and oligochaetes; surface waters with decreased dissolved oxygen and increased total nitrogen, total phosphorus, and chlorophyll-a; sediments with higher soil oxygen demand and total phosphorus; larger grain sizes; and higher percentage emergent vegetation and grasses.</t>
  </si>
  <si>
    <t>Ringworm</t>
  </si>
  <si>
    <t>Nematoda</t>
  </si>
  <si>
    <t>Epizootiology; Eustrongylides ignotus; Fish; Intermediate hosts; Nutrient pollution; Oligochaetes; Physico-chemical characteristics</t>
  </si>
  <si>
    <t>Fenton M.B., Taylor P.J., Jacobs D.S., Richardson E.J., Bernard E., Bouchard S., Debaeremaeker K.R., Ter Hofstede H., Hollis L., Lausen C.L., Lister J.S., Rambaldini D., Ratcliffe J.M., Reddy E.</t>
  </si>
  <si>
    <t>Researching little-known species: The African bat Otomops martiensseni (Chiroptera: Molossidae)</t>
  </si>
  <si>
    <t>Listed as 'vulnerable' by the International Union for the Conservation of Nature, the molossid bat Otomops martiensseni occurs widely in Africa and, according to some authorities, in Madagascar. Apart from a few known cave roosts, there are few records of O. martiensseni, although around Durban, South Africa, the species is common and roosts in buildings. Originally described as three species, populations of O. martiensseni differ significantly in size (length of forearm) between East Africa and Durban or Madagascar, but not between Durban and Madagascar. Seventeen buildings used as roosts by O. martiensseni averaged 34.5 ± 15.8 years old. In the Durban area, bats entered roosts by landing and crawling. Roost populations ranged from 7 to 29 individuals, typically consisting of one adult male, several adult females and young (bats with unossified epiphyses), suggesting a harem social structure. The ratio of adult females to young was virtually 1:1, and among young the ratio of males:females averaged 2:1. Radio-tracking showed that individuals used several day and night roosts, and foraged widely in a landscape dominated by sugarcane and urban development. The echolocation and many social calls of O. martiensseni are readily audible to human observers, allowing a non-contact, low technology method for monitoring the local distribution and activity of these bats. Although listed as a species of special concern in KwaZulu Natal, there these bats appear to be candidates for inclusion on a 'blue' list of species, ones showing stabilized or increased abundance. We recommend that O. martiensseni be recognized as a 'flagship' species in the Durban area, representing the resilience of nature.</t>
  </si>
  <si>
    <t>Behavior; Colony; Distribution; Echolocation; Populations; Radio-tracking; Roosts; Species' status; Vocalizations</t>
  </si>
  <si>
    <t>Can human disturbance promote nestedness? A case study with breeding birds in urban habitat fragments</t>
  </si>
  <si>
    <t>Several factors, singly or in combination, have proven relevant in promoting nestedness in animal communities (area, isolation, habitat structure, etc.); however, little empirical evidence exists about the role of human disturbance. The goal of this paper was to assess whether human disturbance (pedestrians) may affect bird species composition in such a way as to generate a nested distributional pattern. The study was conducted in an urban fragmented landscape, the city of Madrid, where wooded parks were suitable fragments for many bird species, and had different levels of human visitation. At the community level, the distribution of species was significantly nested in two consecutive breeding seasons. Using two different procedures ("temperature" and "departures" methods) to analyse causality in nestedness, I found that pedestrian rate, fragment size and the diversity of stems were significantly correlated to the nested pattern. When analysed simultaneously, and controlling for their independent effects, these factors still accounted for nestedness. Pedestrian rate was the only factor significantly associated with changes in species composition between years. At the individual species level, 74 and 41% of species were significantly nested in relation to pedestrian rate in 1997 and 1998, respectively; however, these percentages were independent of foraging substrate and body size. Besides the classic area and habitat diversity effects, human disturbance can also promote nestedness: locally, by restraining the time and space of foraging and breeding opportunities, thus reducing fragment suitability, and regionally, by increasing extinction and decreasing colonization probabilities in highly disturbed fragments.</t>
  </si>
  <si>
    <t>Avian communities; Conservation; Fragmentation; Madrid; Nested species distributions</t>
  </si>
  <si>
    <t>Gaju M., Notario M.J., Mora R., Alcaide E., Moreno T., Molero R., Bach de Roca C.</t>
  </si>
  <si>
    <t>Termite damage to buildings in the province of Córdoba, Spain</t>
  </si>
  <si>
    <t>In 1997 extensive and severe termite damage was reported in Palenciana, a small town in the Southwest of Córdoba. Following the inspection that showed nearly half of the buildings in the town were infested, we put forward an control project taking into account the characteristics of Spanish urbanization and construction practice. The province of Cordoba is administratively divided into 74 towns plus the capital. The remaining towns were also surveyed for infestations in order to determine the impact of termites on the province. We have found termites in buildings in 66 (88%) towns. Although we did not find termites in 9 (12%) towns, this does not necessarily imply their absence there. The extent of the termite damage in each town varies. In 33 (45%) towns damage has been found in only a few houses but, one or more extended areas were affected in the rest. A more elaborate survey was done in Palenciana by using mark-recapture methods to estimate foraging ranges and population sizes for some colonies. In Palenciana we have information from 350 of the approximately 640 houses, in which we found termite damage in 164. Because the affected area is clearly defined we have established a zone of 308 buildings (48.1% of the town), in which the damaged houses represent 53.2% of the zone but, we can anticipate that all will be eventually affected if no treatments are applied. Foraging territories of 6 colonies surveyed ranged from 50 to 2342 m2, with estimated populations of 157,846 to 5,200,000 termites per colony.</t>
  </si>
  <si>
    <t>Isoptera; Reticulitermes lucifugus; Rhinotermitidae; Spain; Urban pest</t>
  </si>
  <si>
    <t>Getahun, H; Lambein, F; Van der Stuyft, P</t>
  </si>
  <si>
    <t>ABO blood groups, grass pea preparation, and neurolathyrism in Ethiopia</t>
  </si>
  <si>
    <t>TRANSACTIONS OF THE ROYAL SOCIETY OF TROPICAL MEDICINE AND HYGIENE</t>
  </si>
  <si>
    <t>An exploratory study was conducted in the rural Estie district of Ethiopia in 1997 to identify the role of ABO blood group, rhesus factor, and type of grass pea (Lathyrus sativus) diet in the susceptibility to neurolathyrism. Five-hundred study subjects (250 cases and 250 controls) were examined and interviewed, and had their ABO and rhesus blood groups determined. The majority (86%) of the cases were males. Blood group O was the most common in the patients and controls followed by groups A, B, and AB. The vast majority of the study subjects were rhesus-positive. The gravy (Shiro) grass pea preparation was consumed by 91.6% of the study population, boiled (Nifiro) by 86%, and roasted (Kollo) by 56.4%. Almost half (48%) of the cases had consumed grass pea for &gt; 4 months compared to 8% of controls (P&lt;0.001). There was a significant association between the risk for neurolathyrism and the consumption of boiled (adjusted odds ratio [AOR] = 98.4) and roasted (AOR = 5562) forms of grass pea. There was no risk of paralysis associated with consumption of the gravy form of grass pea (AOR = 0.40, 95% confidence interval 0.1-2.0). Blood group O remained significantly associated with the disease after adjusting forage, type of grass pea preparation consumed, and duration of consumption (AOR = 2.90).</t>
  </si>
  <si>
    <t>neurolathyrism; Lathyrus sativus; ABO blood groups; Ethiopia</t>
  </si>
  <si>
    <t>Grimbacher P.S., Hughes L.</t>
  </si>
  <si>
    <t>Response of ant communities and ant-seed interactions to bush regeneration</t>
  </si>
  <si>
    <t>Ecological Management and Restoration</t>
  </si>
  <si>
    <t>Bush regeneration programmes aim to restore native plant communities by interventions designed to assist natural recovery, supplemented by planting or direct seeding where necessary. The present study compared ground-dwelling ant communities and rates of seed removal by ants in weed-infested, regenerating and undamaged urban bushland in northern Sydney. Three replicate dry sclerophyll sites on sandstone were studied, each containing zones of weed-infested, regenerating and undamaged bushland. Canopy cover, midstorey cover, ground cover and litter depth were measured at each site. Each zone type showed distinctive vegetation and cover characteristics, particularly at the ground level. Ground foraging ants were sampled with pitfall traps, sorted to morphospecies and placed in functional groups. There were no significant differences in ant abundance, number of genera or number of morphospecies between site types. Ant diversity and equitability was highest in the undamaged zones, followed by regenerating zones, then weedy zones. There was a significant difference between zone types in the proportion of ant species in different functional groups. Weedy zones were dominated by Opportunist species whereas regenerating zones had a high proportion of Dominant Dolichoderinae. At undamaged zones, the distribution of ants across functional groups was more even. Differences in the ant communities between the three zone types were reflected by differences in interactions between ants and seeds. Seed removal rates of both native and exotic seeds were significantly lower at weedy zones than at undamaged zones, with the regenerating zones having intermediate rates. Sites subject to regeneration 4-10 years previously were intermediate between undamaged and weedy zones for ground cover, litter depth, ant species diversity and equitability, proportion of Opportunist ant species, and seed removal rates. Thus, the regeneration techniques used have been at least partially successful in restoring some aspects of the invertebrate fauna and ecological interactions typical of undamaged dry sclerophyll bushland.</t>
  </si>
  <si>
    <t>Ant community composition; Bush regeneration; Ecological restoration; Functional groups; Seed harvesting; Weed invasion</t>
  </si>
  <si>
    <t>Hooper-Bùi L.M., Appel A.G., Rust M.K.</t>
  </si>
  <si>
    <t>Preference of food particle size among several urban ant species.</t>
  </si>
  <si>
    <t>Journal of economic entomology</t>
  </si>
  <si>
    <t>Appropriate particle size may be a critical characteristic for effective granular ant baits. We examined the particle size preference of six species of pest ants to an anchovy-based bait. We also examined head capsule widths of Argentine ants, Linepithema humile (Mayr) (mean = 0.54 mm), California harvester ants, Pogonomyrmex californicus (Buckley) (mean = 1.63 mm), red imported fire ants, Solenopsis invicta Buren (mean = 0.9 mm), and southern fire ants, Solenopsis xyloni McCook (mean = 0.76 mm) and compared them with the first and second most preferred particle size. There were differences between particle size of which the most mass was removed and of which there were more particles removed by ants. California Argentine ants, southern fire ants, and Alabama Argentine ants removed more 840 to 1,000-microm particle mass of the anchovy diet but had more visits to dishes containing 420 to 590 microm particles. California harvester ants and Allegheny mound ants, Formica spp., removed more &gt;2,000 microm particle mass but visited dishes containing 1,000 to 2,000 microm particles more often. Red imported fire ants also removed more &gt;2,000 microm particle mass but visited dishes with 590 to 840-microm particles most often. Pharaoh ants, Monomorium pharaonis (L.), removed and visited 420 to 590-microm particles more than any other size. A linear regression model determined that particle size preferred by each ant species relates to forager head width. The majority of particles of commercial ant bait, including Amdro, Ascend, Award, Bushwhacker, Max Force with fipronil, and old and new formulations of Max Force with hydramethylnon, were 1,000 to 2,000 microm, but the majority of Niban particles were &lt;420 microm. Altering the size of particles of toxic ant baits to fit the particle size preference of each pest ant species may increase the efficacy of ant baits.</t>
  </si>
  <si>
    <t>Jensen K.H., Rauch S., Morrison G.M., Lindberg P.</t>
  </si>
  <si>
    <t>Platinum group elements in the feathers of raptors and their prey</t>
  </si>
  <si>
    <t>Platinum (Pt), palladium (Pd), and rhodium (Rh) concentrations were determined in the feathers of three raptor species in Sweden, the sparrowhawk (Accipiter nisus), the peregrine falcon (Falco peregrinus), and the gyrfalcon (Falco rusticolus), as well as the main prey of the sparrowhawk (the house sparrow, Passer domesticus) and the gyrfalcon (the willow grouse, Lagopus lagopus). The analysis of feathers from 1917-1999 revealed a clear temporal trend, with significantly higher Rh concentrations in sparrowhawk and peregrine falcon after 1986. There is evidence for increasing platinum group element (PGE) concentrations from 1917 to 1999 in peregrine falcon and sparrowhawk. This suggests that feathers reflect increased PGE concentrations in the environment over this time period. Mean concentrations of PGE in feathers of raptors after 1986 ranged from 0.3 to 1.8 ng g-1 for Pt, 0.6 to 2.1 ng g-1 for Pd (indicative values), and 0.1 to 0.6 ng g-1 for Rh. House sparrows in urban areas had significantly higher Pt and Pd concentrations than urban sparrowhawks. The higher Pd concentrations in relation to Pt and Rh may indicate the greater mobility of Pd in the environment. Although PGE concentrations are generally higher in birds living in urban areas, no significant spatial trend could be established. This is partly due to the widespread distribution of automobiles and partly because birds forage and integrate PGE exposure over large areas. Laser ablation analysis demonstrates that PGE contamination of feathers is predominantly external, consisting of small particles in the nanometer size range. Other indications of external contamination are that Pt and Pd levels are significantly higher in the vane than in the shaft and that PGE relative ratios (except Pd) reflect urban particles.</t>
  </si>
  <si>
    <t>Raptors</t>
  </si>
  <si>
    <t>Labruna M.B., Camargo L.M.A., Terrassini F.A., Schumaker T.T.S., Camargo E.P.</t>
  </si>
  <si>
    <t>Notes on parasitism by Amblyomma humerale (Acari: Ixodidae) in the state of Rondônia, Western Amazon, Brazil</t>
  </si>
  <si>
    <t>Journal of Medical Entomology</t>
  </si>
  <si>
    <t>The tick Amblyomma humerale Koch is endemic to South America. All host records refer to the adult stage parasitizing tortoises, mostly yellow-footed tortoise, Geochelone denticulata (L.), and red-footed tortoise, Geochelone carbonaria (Spix). The current study reports the presence of A. humerale in the state of Rondônia, Brazil. A total of 215 adult ticks (201 males, 14 females) was collected from six G. denticulata in an Indian reserve and nine Geochelone sp. in rural Monte Negro County, giving an overall mean infestation of 14.3 ± 12.0 (range: 2-44) ticks per tortoise. Male ticks always outnumbered females on the host and nine tortoises had only male ticks. Male ticks were mostly attached in clusters on the ventral sides of the carapace near the anterior and posterior margins, and more rarely on the outer margin of the plastron. All females were found attached to the tortoise skin, at different sites such as head, neck, shoulders or legs. Male ticks were rarely observed attached to the body skin. Seven engorged nymphs collected on small vertebrates from Monte Negro County molted to adults of A. humerale. This included one nymph each on the seven-colored lizard, Plica plica (L.), green tree climber, Plica umbra (L.), and wide-foraging lizard, Kentropyx calcarata Spix, three nymphs on the common opossum, Didelphis marsupialis L., and one nymph on the silky anteater, Cyclopes didactylus L. These constitute the first host records for the immature stages of the tick A. humerale.</t>
  </si>
  <si>
    <t>Tick</t>
  </si>
  <si>
    <t>Amazon; Amblyomma humerale; Ticks; Tortoises</t>
  </si>
  <si>
    <t>Lardeux F., Rivière F., Séchan Y., Loncke S.</t>
  </si>
  <si>
    <t>Control of the Aedes vectors of the dengue viruses and Wuchereria bancrofti: the French Polynesian experience.</t>
  </si>
  <si>
    <t>Annals of tropical medicine and parasitology</t>
  </si>
  <si>
    <t>In most of the 130 islands of French Polynesia, the stenotopic mosquitoes Aedes aegypti (the main local vector for the viruses causing dengue) and Aedes polynesiensis (the main local vector of Wuchereria bancrofti) share many breeding sites in water containers such as discarded cans, coconut shells, buckets and water-storage pots and drums. In addition to selective application of insecticides, non-polluting methods of controlling these mosquitoes have been evaluated during the last decade in two main ecological situations: (1) villages, where Aedes breeding sites are typically peridomestic; and (2) flooded burrows of land crabs, the major source of Ae. polynesiensis throughout the South Pacific region. Large-scale trials of biological control agents, such as mosquito fish (Gambusia affinis and Poecilia reticulata) and copepods (Mesocyclops aspericornis), and of integrated-control strategies have demonstrated the efficacy of certain techniques and control agents against the target Aedes populations in some village situations. Generally, mechanical methods (the use of layers of polystyrene beads against mosquito larvae and pupae, and screening against adult mosquitoes) were more efficient than use of the biological control agents. By integrating several methods of control, mosquito densities (as measured by human-bait collections and larval surveys) were reduced significantly compared with the results of concurrent sampling from untreated villages, and control remained effective for months after the interventions ceased. In land-crab burrows, the first attempts to control Aedes larvae used bacterial agents (Bacillus thuringiensis) and predatory copepods gave disappointing results. Mesocyclops aspericornis could be an effective control agent if the burrows were constantly flooded, but most burrows dry out and refill periodically, so copepod populations do not survive. As it proved difficult to reach all corners of the long sinuous burrows with any control agent, larvicidal (chlorpyrifos-methyl) baits were developed for foraging crabs to carry into their burrows. This novel technique proved to be effective and could become the method of choice for treating crab burrows. Further research is underway to find the optimum (biological or chemical) larvicidal ingredient for the crab bait. Despite the ecological and logistical challenges of controlling the Aedes vectors of the dengue viruses and W. bancrofti in so many scattered islands, the French Polynesian experience indicates that relatively simple methods can be integrated and applied effectively and economically. Operationally, however, success also depends on a strong political commitment and on at-risk communities that are sufficiently motivated to maintain a good level of Aedes control.</t>
  </si>
  <si>
    <t>Mosquito</t>
  </si>
  <si>
    <t>Lee C.-Y.</t>
  </si>
  <si>
    <t>Control of foraging colonies of subterranean termites, Coptotermes travians (Isoptera: Rhinotermitidae) in Malaysia using hexaflumuron baits</t>
  </si>
  <si>
    <t>Coptotermes travians (Haviland) is one of the most important subterranean termite pest species attacking urban buildings and structures in Malaysia. Two colonies of C. travians infesting residential premises (Colony A &amp;amp; B), and another one in a natural habitat (Colony C) were characterized. Foraging territories ranged between 125 - 384 m2, with maximum foraging distances of 17 - 32 m per colony. At pre-baiting, mean wood consumption were recorded at 526.4 g month-1, 478.2 g month-1 and 643.7 g month-1 for colony A, B and C, respectively. Colony sizes for the three colonies were estimated using a triple mark-recapture method. Colony size ranged between 3.2 × 105 to 1.3 × 106 workers. Baiting against colony A and B was done using both in-ground and above-ground hexaflumuron baits, while only in-ground baiting was executed against colony C. The baits caused a substantial reduction in wood consumption rate in independent monitoring stations within 34 - 44 days post-baiting. At this stage, more soldiers were observed with a small number of workers. No termite activity was visible in the independent monitoring stations, as well as the bait stations at 49, 55 and 62 days post-baiting for colony C, A and B, respectively. Some challenges of baiting subterranean termites in Malaysia are discussed.</t>
  </si>
  <si>
    <t>Baiting; Coptotermes travians; Foraging colonies; Hexallumuron baits; Malaysia; Subterranean termites</t>
  </si>
  <si>
    <t>Lumsden L.F., Bennett A.F., Silins J.E.</t>
  </si>
  <si>
    <t>Location of roosts of the lesser long-eared bat Nyctophilus geoffroyi and Gould's wattled bat Chalinolobus gouldii in a fragmented landscape in south-eastern Australia</t>
  </si>
  <si>
    <t>The location of roosts of two species of vespertilionid bats, the lesser long-eared bat (Nyctophilus geoffroyi) and Gould's wattled bat (Chalinolobus gouldii), was investigated in a remnant vegetation-farmland mosaic and adjacent floodplain forest in south-eastern Australia. A total of 45 individuals of N. geoffroyi and 27 C. gouldii were fitted with radio transmitters, which resulted in the location of 139 and 89 roosts respectively. Selection of roosting habitat showed both inter- and intra-specific differences. At the landscape level, locations of roosts used by male and female N. geoffroyi differed markedly. Most males roosted in the farmland mosaic within 3 km (mean 1.9±2.9 km) of where they were captured while foraging in remnant vegetation. In contrast, roost sites of females were predominantly in the floodplain forest, 6-12 km from their capture site in farmland (mean for all females, 6.7±2.9 km). All maternity roosts were in the extensive floodplain forest, 4-10 km from foraging areas. Distances moved by this species were greater than previously recorded and further than predicted by flight morphology. Most C. gouldii roosted in the floodplain forest, 4-10 km from their capture site (6.9±1.6 km). Within the floodplain forest, both species roosted in areas that had higher densities of hollow-bearing trees than generally available; dead hollow-bearing trees for N. geoffroyi and large, live trees for C. gouldii. The scale of movements undertaken by these species means that they can obtain resources from multiple landscape elements. Both species used different habitats for roosting and foraging despite the energetic costs of commuting relatively large distances. Conservation of bat populations in rural environments needs to be considered at the landscape scale, with particular attention to identifying landscape elements that provide key resources. © 2002 Elsevier Science Ltd. All rights reserved.</t>
  </si>
  <si>
    <t>Bats; Chalinolobus gouldii; Fragmentation; Nyctophilus geoffroyi; Roosts; Rural landscape</t>
  </si>
  <si>
    <t>Mekasha Y., Tegegne A., Yami A., Umunna N.N.</t>
  </si>
  <si>
    <t>Evaluation of non-conventional agro-industrial by-products as supplementary feeds for ruminants: In vitro and metabolism study with sheep</t>
  </si>
  <si>
    <t>Small Ruminant Research</t>
  </si>
  <si>
    <t>In vitro and in vivo evaluation of non-conventional feed resources was carried out in the International Livestock Research Institute (ILRI), Debre Zeit Station, Ethiopia, using sheep. Ten non-conventional feed types commonly used by urban and peri-urban livestock farmers were obtained from the farming system and evaluated in vitro following standard procedures. Following in vitro studies, five non-conventional feed types were selected for in vivo studies based on the in vitro result, availability, and wide use by farmers. Thirty indigenous rams weighing 22.6 ± 0.97 (mean ± SD) kg initially were stratified into weight groups and assigned randomly to treatments. Treatments included Tela atella (traditional brewery residue), Katicala atella (traditional liquor residue), lentil (Lens culinaris) hull, rough pea (Lathyrus sativa) hull, and field peas (Pisum sativum) hull based on the basal diet of native grass hay (control). In vitro study indicated that Tela and K. atella had higher organic matter (97-98%), crude protein (CP) (21%), and gross energy (GE) (21-22 MJ/kg DM) and lower fiber fractions (neutral detergent fiber, NDF = 41-60%; acid detergent fiber, ADF = 11-21%). Pulse hulls (lentil, rough pea and field pea hulls) had medium to high CP (8-16%), lower GE (17-19.5 MJ/kg DM), and higher fiber fractions (NDF = 49-71%; ADF = 49-62%). Among the pulse hulls considered, lentil hull had the highest CP (16%), and lowest NDF (49.4%) and ADF (48.6%). Poultry litter and orange peel had the highest CP (30%) and GE (28 MJ/kg DM), respectively. Results of the in vivo study indicated that both atella and pulse hulls improved total dry matter, organic matter, nitrogen, energy and NDF intakes. The improvement was higher for atella compared to pulse hull groups. Basal diet intake was reduced when pulse hulls were fed. T. atella, K. atella and lentil hull had higher nitrogen and energy digestibility compared to pulse hulls and the control. Supplementation improved nitrogen retention, with T. atella, K. atella and lentil hull. Therefore, given the increasing competition with monogastric animals and increasing price of conventional by-products coupled with the deteriorating quality of tropical forages, T. atella, K. atella, and lentil hull have potentials to be used as a protein and energy (except lentil hull) supplements on low quality based diet under small holder livestock production systems. Further research is warranted to lower the concentration of tannins and fiber in pulse hulls and improve the feeding system to enhance the utilization of atella. © 2002 Elsevier Science B.V. All rights reserved.</t>
  </si>
  <si>
    <t>Sheep</t>
  </si>
  <si>
    <t>Feed evaluation; Feed utilization; Non-conventional feeds; Sheep</t>
  </si>
  <si>
    <t>Mitani M., Yokoyama M., Kishimoto M.</t>
  </si>
  <si>
    <t>Spatial distribution and foraging habits of mammals in the Rokkou Mountains on the basis of trace detection and fecal analyses in fruiting seasons in September and October</t>
  </si>
  <si>
    <t>Humans and Nature</t>
  </si>
  <si>
    <t>The Rokkou Mountains were barren due to excessive human-use until the middle Meiji era and were reforested since 1902 with the main purpose of flood control. The present mountains are largely covered by Quercus serrata dominant forests and Pinus densiflora dominant forests. And, as additional commentary, continuous artificial provisioning has been carried for wild boars in several sites in southern slope of the mountains since 1948. For the present studies, we selected 14 footpaths (3.7km in average and 52.2km in total) in an area extending from Mt. Maya to the south-western part of Takarazuka city: about 14km E-W and 10km N-S, and walked along the paths detecting mammal traces in October 1998 for southern slope and in September 1999 for northern slope, respectively. When we encountered traces, we mapped the location and collected the feces for later laboratory analysis. We found the traces of four mammal species' presence: Japanese squirrels, weasel species, martens and wild boars, in the southern slope neighboring high-populated urban area, and the traces of seven mammal species: the four species mentioned above plus Kobe mole, Japanese hare, and Japanese fox additionally in the northern slope. The trace of raccoon dog had never been encountered along the paths. Also, the western part of the area neighboring farmland had higher biodiversity in mammal species than the eastern part of the mountains. Frugivory of weasel species and marten, in which fecal samples were larger than those of the others in sample size, was biased to Eurya japonica, Actinidia sp., and Akebia sp. The forest seem to succeed in lower biodiversity. This forests succession is partly due to artificial disturbance through the provisioning for wild boars because of their overpopulation.</t>
  </si>
  <si>
    <t>Artificial provisioning; Frugivory biodiversity; Mammals; Reforestation near urban area; Rokkou Mountains</t>
  </si>
  <si>
    <t>Mwalusanya N.A., Katule A.M., Mutayoba S.K., Minga U.M., Mtambo M.M.A., Olsen J.E.</t>
  </si>
  <si>
    <t>Nutrient status of crop contents of rural scavenging local chickens in Tanzania</t>
  </si>
  <si>
    <t>British Poultry Science</t>
  </si>
  <si>
    <t>A total of 144 chickens purchased from peasants in Morogoro, Tanzania were slaughtered, their crops dissected and the contents analysed. The birds consisted of 48 chickens from each of three climatic zones (warm and wet, warm and dry, cool and wet). Seventy-two chickens were slaughtered in each season, that is short rainy and long rainy season. 2. Cereal grains, bran, green forages, insects/worms and kitchen food wastes were the main crop contents and their composition varied significantly with season and climate. 3. The overall mean chemical compositions (g/kg) of the crop contents were: 430·8 ± 107·78 dry matter (DM), 104·4 ± 43·47 crude protein (CP), 61·2 ± 36·48 ether extract (EE), 58·2 ± 26·29 crude fibre (CF), 125·4 ± 58·27 ash, 6·3 ± 5·19 calcium (Ca) and 3·6 ± 2·41 phosphorus (P). 4. CP, EE, ash and P contents varied significantly (P &lt; 0·05) with season but contents of DM, CF and Ca were not significantly different. 5. CP content was significantly higher (P&lt; 0·05) in growers than in adults while the reverse was true for Ca content. Other variables did not differ significantly. 6. Significant differences (P &lt; 0·05) in chemical composition were observed among the zones in all parameters except for CP content. 7. The study showed that the chemical composition of feeds eaten by rural scavenging chickens was below the nutritional requirements and varied with season, climate and age of birds.</t>
  </si>
  <si>
    <t>Perrin M.R.</t>
  </si>
  <si>
    <t>Space use by a reintroduced serval in Mount Currie nature reserve</t>
  </si>
  <si>
    <t>African Journal of Wildlife Research</t>
  </si>
  <si>
    <t>There are few quantified observations of carnivores reintroduced into the wild. However, such observations are important in order to develop a better understanding of the feasibility of reintroductions. In this study radiotelemetry was used to study the movements of young servals reintroduced into a nature reserve in the midlands of KwaZulu-Natal, South Africa. Of the two introduced servals, a female left the reserve, which contained a high prey density of rodents, to establish the core of her home range in intensively used farmland. The servals (a male and a female) showed significantly more locomotory activity at night than during the day, and preferred riverine and vlei habitats to grassland. Estimates of home range size varied from 2.99 km2 (minimum convex polygon), to 6.27 km2 (bivariate ellipse), to 9.35 km2 (harmonic mean), according to the method of data analysis. After a second relocation, the female returned to an area of rural human settlement, which suggested some degree of habituation. It was able to survive natural environmental conditions, forage for food, and establish regular activity and space use patterns. The consequences for future reintroduction attempts are discussed.</t>
  </si>
  <si>
    <t>Serval</t>
  </si>
  <si>
    <t>Felis serval; Reintroduction; Resource use; Serval</t>
  </si>
  <si>
    <t>Peterson L.</t>
  </si>
  <si>
    <t>600 ACRE Napa winery designs custom compost</t>
  </si>
  <si>
    <t>BioCycle</t>
  </si>
  <si>
    <t>The less toxic methods of working the land through the use of cover crops, compost and integrated pest management by grape growers and wineries were discussed. The controlled microbial composting (CMC) method which is structured around feeding the soil and the microorganisms that are part of the composting process was described. This humus management system relied on forage and cover crop-based rotations, green manures, proper tillage operations, microbial inoculants and the finished compost to meet fertility and pest control needs.</t>
  </si>
  <si>
    <t>Grapevines</t>
  </si>
  <si>
    <t>Raju S.S., Anandan S., Angadi U.B., Ananthram K., Prasad C.S., Ramachandra K.S.</t>
  </si>
  <si>
    <t>Assessment of animal feed resource availability in Southern Karnataka region</t>
  </si>
  <si>
    <t>Indian Journal of Animal Sciences</t>
  </si>
  <si>
    <t>Animal feed resource availability was assessed based on secondary data in Southern Karnataka region comprising 7 districts. Distribution and composition of livestock revealed that the region accounted for 49 and 48% of total state sheep and poultry population, respectively. High percentage of crossbred cattle (26.10%) among adult females with high crossbred population in the districts of Bangalore urban (64.69%), Kolar (45.71%) and Bangalore rural (30.30%) indicated that the animal husbandry activities are practiced more on commercial lines in the region. The region had a total DM availability of 10.31 m tonnes from different feed resources. Crop residues contributed for more than 70% of total DM available in the region. Major portion (58%) of the green DM forage availability is contributed from the gross cropped area in all the districts of the region. The contribution from the forest area was minimal within the region as a whole. The DM availability/RLU/day for the region is 8.05 kg with the values ranging from 3.92 kg in Bangalore urban district to 12.33 kg in Chitradurga district. The study indicated that the existing situation ranges from low feed resource availability-high productivity to high feed resource availability-low productivity. Developing suitable strategies for efficient utilization of existing feed resources would help in further increasing the animal productivity in the region.</t>
  </si>
  <si>
    <t>Animal feed; Dry matter availability; Feed resources; Runinant livestock unit</t>
  </si>
  <si>
    <t>Ringrose S., Vanderpost C., Matheson W.</t>
  </si>
  <si>
    <t>Seasonal declines in rangeland quality in the cultivated hardveld of botswana using landsat thematic mapper imagery</t>
  </si>
  <si>
    <t>Geocarto International</t>
  </si>
  <si>
    <t>The need to combat both seasonal and long-term drought are endemic in semi-arid countries such as Botswana. These problems entail inter alia locating browse and certain bush derived foodstuffs (veld products) year long to enable local people to sustain their livelihoods. Seasonal range condition data are also required to help minimise overstocking and degradation. Results from seasonal reflectance curve analysis from southeastern Botswana indicate that most vegetation types can be identified especially on longer Thematic Mapper (TM) wavebands. Spectral Separability Indexes (SSIs) confirmed that range feature separation varies as a function of waveband and that feature separation is more pronounced in the wet, than the dry-season. Results show that range feature differentiation is best attained using a combination of the chlorophyll absorpance band (TM3) and two mid-infrared bands (TM5 and TM7). In terms of total seasonal separability, wet-season vegetation cover differentiation was found to be 1.7 times more effective than that derived from dry-season data. Both wet and dry-season data sets were classified separately using maximum likelihood techniques. Although wet-season data were more accurately classified, satisfactory class coincidence was achieved across the two data sets. Results indicate dry-season declines in high quality rangeland and increases in bush encroached areas especially in communal areas comprising scattered villages. An appraisal of the ability of rangeland to sustain the needs of the rural poor in semi-arid areas needs realistically to be undertaken during the dry season. Even though this time is sub-optimal in terms of range condition assessment, it corresponds to the winter months when the demand for fuelwood is at its peak and available forage is minimal. Optimal timing, high resolution imagery and knowledge of local conditions are required to develop an information base which can help inform policy and direct poverty alleviation strategies. © 2002 Taylor &amp; Francis Group, LLC.</t>
  </si>
  <si>
    <t>Rondinini C., Doncaster C.P.</t>
  </si>
  <si>
    <t>Roads as barriers to movement for hedgehogs</t>
  </si>
  <si>
    <t>1. Movements of hedgehogs, Erinaceus europaeus L., were analysed in relation to roads by recording their nocturnal foraging trajectories in urban areas adjacent to major road systems. Four male and four female hedgehogs at each of two sites were each tracked over five replicate trajectories of more than 3 h, using radio-telemetry and direct observation. 2. Frequency of road crossings and use of habitat were compared to simulated random trajectories. For each observed trajectory, 100 trajectories were simulated with the same distribution of speeds as observed, but with random direction. 3. Observed trajectories had lower rates of crossing large but not small roads than simulated, indicating that hedgehogs treat large roads as barriers during nightly foraging activities. Most hedgehogs were never observed to cross roads, whereas almost all simulated trajectories did cross both large and small roads. 4. Crossing behaviour differed by site, but not by sex. 5. Roads and road verges had the lowest rank in a habitat preference analysis at both sites, while playing fields, gardens and urban areas were preferred habitats. These results are discussed in relation to the regional scale preference for urban areas, and the attraction to road verges while dispersing, shown by hedgehogs.</t>
  </si>
  <si>
    <t>Ecological barrier; Monte Carlo simulation; Ranging behaviour; Small mammal</t>
  </si>
  <si>
    <t>Rouleau I., Crěte M., Ouellet J.-P.</t>
  </si>
  <si>
    <t>Contrasting the summer ecology of white-tailed deer inhabiting a forested and an agricultural landscape</t>
  </si>
  <si>
    <t>We compared habitat use, home range size, movements, and activity during summer between rural (12 animals km-2) and forest (&amp;lt; I animal km-2) white-tailed deer populations, hypothesizing that competition for natural forage at high density would influence deer behaviour. Biomass of preferred forage at forester sites was 6 times greater in the forest than in the rural landscape. Forest deer avoided conifer and mixed stands, whereas rural deer tended to avoid stands of shade-tolerant hardwoods. Rural deer intensified their use of cultivated fields at night and ate a greater variety of native plants than forest conspecifics, including species rarely consumed by forest deer (e.g., ferns). Rural deer used smaller home ranges but moved at a greater rate than forest counterparts. Activity pattern of deer did not differ between the two landscapes, with peaks at dawn and dusk. Our results suggest that rural deer adapted to the rarity of natural forage by exploiting agricultural crops.</t>
  </si>
  <si>
    <t>Activity; Behavior; Food; Odocoileus virginianus; Overgrazing; Québec; Summer; White-tailed deer</t>
  </si>
  <si>
    <t>Rubin E.S., Boyce W.M., Stermer C.J., Torres S.G.</t>
  </si>
  <si>
    <t>Bighorn sheep habitat use and selection near an urban environment</t>
  </si>
  <si>
    <t>To further understand the impact of urban development on wildlife populations, we examined habitat use and selection by female bighorn sheep Ovis canadensis in two endangered subpopulations near a metropolitan area in southern California. One subpopulation, which had previously been found to have low reproductive success, selected urban environments while the other did not use urban areas. In the subpopulation that used urban areas, females had smaller core activity areas and selected lower elevations and gentler slopes. These females used urban sources of water but a clear relationship between levels of urban use and periods of increased water need was not evident. Diet quality was higher among females that selected urban areas, and this increase was correlated with the level of urban use. Thus, optimal foraging behavior may have contributed to the selection of urban areas. Urban use was lowest during peak months of parturition, suggesting that reproductive strategies may also have influenced temporal patterns of urban use. Although urban areas provided bighorn sheep with forage and water resources, the use of these areas may have substantial costs. For example, females using urban areas had internal parasites that were not found elsewhere in the Peninsular Ranges. © 2002 Elsevier Science Ltd. All rights reserved.</t>
  </si>
  <si>
    <t>Bighorn sheep; Habitat selection; Habitat use; Ovis canadensis; Urban</t>
  </si>
  <si>
    <t>Russo D., Jones G., Migliozzi A.</t>
  </si>
  <si>
    <t>Habitat selection by the Mediterranean horseshoe bat, Rhinolophus euryale (Chiroptera: Rhinolophidae) in a rural area of southern Italy and implications for conservation</t>
  </si>
  <si>
    <t>We studied habitat selection by Rhinolophus euryale in a rural area of southern Italy in 1998-2000 by radio-tracking. Two comparisons were carried out, one between habitat occurrence within individual home ranges and within the study area, the other between time spent in each foraging habitat and habitat occurrence within the home range. The first analysis showed that olive groves and conifer plantations were, respectively, the most and the least important habitats. The second analysis highlighted the importance of woodland for R. euryale, while urban sites, open areas and conifer plantations were avoided. We recommend that clearing of continuous, large areas of woodland for tree harvesting should be avoided. Conifers should not be used for reforestation. Urbanisation should be limited in the areas of greatest importance for the species, and linear landscape elements such as tree lines and hedgerows should be maintained. © 2002 Elsevier Science Ltd. All rights reserved.</t>
  </si>
  <si>
    <t>Bats; Habitats; Italy; Mediterranean; Rhinolophus euryale</t>
  </si>
  <si>
    <t>Stewart C.D., Braman S.K., Pendley A.F.</t>
  </si>
  <si>
    <t>Functional response of the azalea plant bug (Heteroptera: Miridae) and a green lacewing Chrysoperla rufilabris (Neuroptera: Chrysopidae), two predators of the azalea lace bug (Heteroptera: Tingidae)</t>
  </si>
  <si>
    <t>Azalea plant bug (Rhinocapsus vanduzeei Uhler) fifth instars and a commercially obtained green lacewing (Chrysoperla rufilabris Burmeister) first and second instars exhibited a type II functional response when caged with varying densities of fourth or fifth instar azalea lace bug, Stephanitis pyrioides (Scott), prey. Attack coefficients for combined fourth and fifth instar prey were statistically similar for R. vanduzeei and C. rufilabris (0.052 and 0.057, respectively). The handling time was significantly greater for R. vanduzeei (3.96 h) than C. rufilabris (2.41 h). Search efficiency generally declined for both predators as initial azalea lace bug density increased. C. rufilabris killed significantly more fourth and fifth instar prey than R. vanduzeei (8.0 and 6.0, respectively) in 24 h. Results indicate that C. rufilabris is a more suitable candidate for augmentative, not inoculative, release for azalea lace bug control than R. vanduzeei. However, R. vanduzeei can effect reductions in azalea lace bug populations in the landscape as a component of the guild of lace bug's natural enemies and should be considered in conservation efforts.</t>
  </si>
  <si>
    <t>Beetle</t>
  </si>
  <si>
    <t>Augmentative release; Chrysoperla rufilabris; Functional response; Rhinocapsus vanduzeei; Stephanitis pyrioides; Urban landscape</t>
  </si>
  <si>
    <t>Suarez A.V., Case T.J.</t>
  </si>
  <si>
    <t>Bottom-up effects on persistence of a specialist predator: Ant invasions and horned lizards</t>
  </si>
  <si>
    <t>Maintaining biodiversity within fragmented landscapes has become a primary focus of ecology. Despite many theoretical and comparative studies on species persistence following fragmentation, experimental studies investigating the mechanisms behind population declines remain rare. In recent years, coastal horned lizards (Phrynosoma coronatum) have disappeared throughout much of their range in coastal southern California. In addition to the direct impact of habitat loss due to urbanization, horned lizard populations continue to decline in the remaining fragmented landscape. One factor that may contribute to their decline is the invasion of exotic species from the surrounding urban matrix. Horned lizards are ant specialists, and they may be particularly vulnerable to changes in the native ant community resulting from the invasion of Argentine ants (Linepithema humile). In this study we examined how Argentine ants influence horned lizard growth rates, by raising hatchlings on prey typical of invaded and uninvaded sites. Hatchling horned lizards maintained positive growth rates on a diet of just one native ant species (Crematogaster californica). However, on a diet of Argentine ants or arthropods typical of an invaded community, horned lizard growth rates were either negative or averaged near zero. In addition, when lizards were switched from a diet of Argentine ants to native ants, growth rates increased. One factor contributing to growth was foraging rate; capture success appears partly responsible for why horned lizards specialize on ants vs. other, harder to capture, arthropods. Moreover, a comparison of diets among age classes of coastal horned lizards suggests a diversity of ants is necessary to support lizard populations. While stochastic demographic and environmental processes are often invoked to explain the decline of populations following fragmentation, it appears that horned lizards are disappearing from habitat remnants in southern California at least in part due to the deterministic effects of a biological invasion.</t>
  </si>
  <si>
    <t>Argentine ants; Biodiversity; Biological invasions; Bottom-up effects; Coastal horned lizards; Foraging; Growth rate; Habitat fragmentation; Indirect effects; Linepithema humile; Phrynosoma coronatum; Specialization</t>
  </si>
  <si>
    <t>Teles M.M., Ferreira dos Santos M.V., Batista Dubeux Jr. J.C., Neto E.B., Caraciolo Ferreira R.L., Cavalcanti Lucena J.E., Lira M.D.A.</t>
  </si>
  <si>
    <t>Effects of nematicide and fertilization on the forage cactus (opuntia ficus indica mill) cv. "Gigante" growth and production [Efeitos da adubação e de nematicida no crescimento e na produção da palma forrageira (opuntia ficus indica mill) cv. Gigante]</t>
  </si>
  <si>
    <t>Revista Brasileira de Zootecnia</t>
  </si>
  <si>
    <t>The experiment was performed in a green house at the Animal Science Department of the Pernambuco Federal Rural University (UFRPE) and aimed to study the nematicide and fertilization effects on the forage cactus cv. "Gigante" growth and production using propagative materials with clorotic symptom. The experimental treatments tested the addition or no of macronutrients, micronutrients and nematicide. It was used a complete randomized block design. Considering the primary cladode's number, no differences were found by F test. Significative differences were found to the total number of cladodes, secondary cladode number, cladode area, cladode area index and dry matter yield. The addition of micronutrients and nematicide did not influence the primary and secondary cladode number, cladode area, cladode area index and dry matter yield, and the mean values obtained were 1.56, 0.84, 811.11 cm2, 1.15 and 42.73 g/pot, respectively.</t>
  </si>
  <si>
    <t>Cladode area; Cladode area index; Macronutrients; Micronutrients</t>
  </si>
  <si>
    <t>Turner M.D., Williams T.O.</t>
  </si>
  <si>
    <t>Livestock market dynamics and local vulnerabilities in the Sahel</t>
  </si>
  <si>
    <t>As institutions that facilitate the conversion of livestock to grain and adjust livestock populations to local forage availabilities, livestock markets play important economic and ecological roles in dryland Africa. Using a comprehensive database of 1,580 sales of livestock owned by members of 54 households in western Niger over a major drought-and-recovery cycle (1984-94), the effect of real livestock markets on stocking decisions and the economic vulnerability of rural households was investigated. While livestock markets are shown to facilitate destocking of animals from drought areas, price formation is socially-biased (by gender, wealth, residence) reflecting the differential access and powers within local markets. © 2002 Elsevier Science Ltd. All rights reserved.</t>
  </si>
  <si>
    <t>Africa; Drought; Gender; Livestock prices; Niger; Real markets</t>
  </si>
  <si>
    <t>Walsh, CM; Dannhauser, A; Joubert, G</t>
  </si>
  <si>
    <t>The impact of a nutrition education programme on the anthropometric nutritional status of low-income children in South Africa</t>
  </si>
  <si>
    <t>PUBLIC HEALTH NUTRITION</t>
  </si>
  <si>
    <t>Objective: The study determined the impact of a community-based nutrition education programme, using trained community nutrition advisors, on the anthropometric nutritional status of mixed-race children aged between 2 and 5 years. Design and setting: The programme was implemented over two years in four study areas in the Free State and Northern Cape Provinces. Two control areas were included to differentiate between the effect of the education programme and a food aid programme that were implemented simultaneously. Weight-for-age, height-forage and weight-for-height were summarised using standard deviations from the NCHS reference median. For each of the indicators, the difference in the percentage of children below minus two standard deviations from the reference NCHS median in the initial and follow-up surveys was determined. Subjects: Initially 536 children were measured and, after two years of intervention, 815. Results: Weight-for-age improved in all areas, but only significantly in boys and girls in the urban study area, and in boys in one rural study area. No significant improvement in height-for-age occurred in any area. Weight-for-height improved significantly in the urban study area. Conclusion: The education programme in combination with food aid succeeded in improving the weight status of children, but was unable to facilitate catch-up growth in stunted children after two years of intervention.</t>
  </si>
  <si>
    <t>anthropometry; integrated nutrition education programme</t>
  </si>
  <si>
    <t>Agostini K., Sazima M.</t>
  </si>
  <si>
    <t>Resources of ornamental plants for bee on campus of the State University of Campinas, São Paulo, Brazil [Plantas ornamentais e seus recursos para abelhas no Campus da Universidade Estaudal de Campinas, Estado de São Paolo, Brasil]</t>
  </si>
  <si>
    <t>Bragantia</t>
  </si>
  <si>
    <t>A floristic and phenological study of ornamental, arboreal and shrubby species visited by bees was carried out on the campus of the Universidade Estadual de Campinas, São Paulo. Data on the species were recorded from May 1999 to April 2000. During this period 42 flowering species in flower were evaluated, of these 43% flowered in the wet season, 33% in the dry season and 24% in both seasons, without marked seasonality. Most of the species, about 72%, presented an annual phenological pattern. Leguminosae and Bombacaceae were the most abundant families (13 and 5 species, respectively). Most of the species studied had white or dish-shaped flowers. A total of 17 bee species were recorded visiting flowers, from May 2000 to April 2001. Visits to flowers could be legitimate or illegitimate. Pollen and nectar were the only resources exploited by the bees. The generalist species Apis mellifera, Trigona spinipes and Tetragonisca angustula, and the more specialized species Xylocopafrontalis and Bombus morio, were the most common in the area, and visited the majority of the plant species. These data may be useful in future plans for management of urban environments, using appropriate ornamental plants, to encourage a diversity of bee species.</t>
  </si>
  <si>
    <t>bees</t>
  </si>
  <si>
    <t>Bees; Ornamental woody plants; Resources; Urban environment</t>
  </si>
  <si>
    <t>Arias L., Contreras J., Losada H., Grande D., Soriano R., Vieyra J., Cortés J., Rivera J.</t>
  </si>
  <si>
    <t>A note on the chemical composition and in vitro digestibility of common vegetables utilised in urban dairy systems of the east of Mexico City</t>
  </si>
  <si>
    <t>A study of eight vegetable wastes and sun-cured Lucerne used as forage sources in urban systems of production of milk of the east of Mexico City was carried out to analyze their chemical composition, fractions of the protein and dry matter and organic matter digestibility coefficients. The contents of DM were low in three vegetables (5.7, 7.9 and 8.7% for nopal-legume, lettuce and radish leaf, respectively). The ranges obtained for the crude protein, crude fat and crude fiber went from 4.5 to 27.5%, 0.5 to 2.9% and 11.8 to 27.9% in the same order. The contents of ash were low in the case of the maize cobs (2.1 and 2.7%) and high for the lettuce and radish leaf (28.5 and 30.7%). The protein fractions ranged from 33 to 69% for the soluble protein and 0.4 to 6.2% for the fraction of the non protein nitrogen. The digestibility coefficients of DM and OM ranged from 61.3 to 85.2% and 66.4 to 99.2%, respectively. The OM digestibility was related positively with the crude protein content and in negative form with the fiber content. The low content of DM of most of these feeds is discussed in relation to possible effects upon voluntary intake of dairy cattle.</t>
  </si>
  <si>
    <t>Dairy cattle; Digestibility; Feed composition; Urban agriculture</t>
  </si>
  <si>
    <t>Arriaga-Jordán C.M., García-Martínez A., Albarrán-Portillo B., Espinoza-Ortega A., Castelán-Ortega O.A.</t>
  </si>
  <si>
    <t>Feeding strategies for rearing replacement heifers in small-scale dairy production systems in the highlands of Central Mexico</t>
  </si>
  <si>
    <t>The growth of Holstein heifers in the campesino dairy systems in the highlands of Mexico was evaluated in three feeding strategies. Thirty-three heifers from 11 farmers, grouped according to strategy, were weighed every 14 days for 28 weeks. The live weight change over each 14-day period was estimated by individually regressing live weight over period, taking the regression coefficient as an unbiased estimate of live weight change. Regression coefficients were analysed as a randomized design with feeding strategies as treatments. Strategies were as follows: S1: grazed or cut pasture all year, maize silage and maize straw in the dry season, and 1.0-1.5 kg concentrate/heifer per day. S2: maize straw in the dry season, cut pasture forage, grazing of native grass, weeds from maize fields, and 1.0-1.5 kg concentrate/heifer per day. S3: maize straw in the dry season, grazed native grasses and weeds in the rainy season. Live weight gains were: S1, 0.511 kg/heifer per day; S2, 0.271 kg/heifer per day; and S3, 0.252 kg/heifer per day. Despite the better gains in S1, they are 24% below recommendations, arriving to service at 20 months of age. Not rearing their replacements may be a better alternative for campesino farmers under current economic conditions.</t>
  </si>
  <si>
    <t>Cattle; Dairy; Feeding strategy; Growth; Heifer; Live weight; Nutrition; Smallholders</t>
  </si>
  <si>
    <t>Atluri J.B., Reddi C.S., Ramana S.P.V.</t>
  </si>
  <si>
    <t>Breeding and pollination systems in the Indian Almond tree terminalia catappa Linn</t>
  </si>
  <si>
    <t>Ecology, Environment and Conservation</t>
  </si>
  <si>
    <t>The occurrence of three clearly distinguishable lengths of inflorescence axis, one of which with male sterility but still giving fruit, presents an interesting situation of breeding and pollination in the Indian Almond tree Terminalia catappa Linn. (Combretaceae). The long and medium length inflorescences yielded fruit by autogamy and geitonogamy and, the short length ones are entirely apomictic. This behaviour is in contrast with the breeding behaviour of other species of Terminalia distributed wild in the Indian forests, in that these species are obligately outcrossed. In T. catappa it is thought that the random genetic drift or apomixis might have favoured the evolution of microspecies or biotypes differing in inflorescence length and in breeding system. The trees are andromonoecious and the flowers, are promiscous producing traces of nectar and large quantities of pollen. The flower visitor complement included bees, flies, wasps and ants, of which the bee genera Trigona and Apis and the fly genera Chrysomya and Sarcophaga are proved important pollinators by virtue of frequency of their visits, foraging speed and pollen pick-up. Individually, the stingless bee Trigona is proved more important as pollinator. In urban plantations the totally apomictic progency may be chosen to mitigate pollen pollution of the urban air.</t>
  </si>
  <si>
    <t>Almond tree</t>
  </si>
  <si>
    <t>Apomixis; Bees; Flies; Indian Almond; Terminalia catappa; Trigona</t>
  </si>
  <si>
    <t>Bagagli E., Franco M., Bosco S. De M.G., Hebeler-Barbosa F., Trinca L.A., Montenegro M.R.</t>
  </si>
  <si>
    <t>High frequency of paracoccidioides brasiliensis infection in armadillos (Dasypus novemcinctus): An ecological study</t>
  </si>
  <si>
    <t>Medical Mycology</t>
  </si>
  <si>
    <t>The fungus Paracoccidioides brasiliensis has been isolated from nine-banded armadillos (Dasypus novemcinctus) in different regions where paracoccidiodomycosis (PCM) is endemic. The link between PCM and these animals has provided the first valuable clue in the effort to elucidate the ecological niche of P. brasiliensis. The present study was aimed at correlating P. brasiliensis infection in armadillos with local ecological features and, if possible, the presence of the fungus in the soil in the Botucatu hyperendemic area of PCM. In this region the mean temperature ranges from 14.8 to 25.8°C and the annual average precipitation is 1520 mm. The sites where 10 infected animals (positive group) were collected were studied and compared with the sites where five uninfected animals were found. The occurrence of the fungus in soil samples collected from the positive armadillos' burrows and foraging sites was investigated by the indirect method of animal inoculation. Environmental data from the sites of animal capture, such as temperature, rainfall, altitude, vegetation, soil composition, presence of water and proximity of urban areas, were recorded. All 37 soil samples collected from the sites had negative fungal cultures. Positive animals were found much more frequently in sites with disturbed vegetation, such as riparian forests and artificial Eucalyptus or Pinus forests, in altitudes below 800 m, near water sources. The soil type of the sites of positive animals was mainly sandy, with medium to low concentrations of organic matter. The pH was mainly acidic at all the sites, although the concentrations of aluminum cations (H+A1) were lower at the sites where positive animals were found. Positive armadillos were also captured in sites very close to urban areas. Our data and previous studies indicate that P. brasiliensis occurs preferentially in humid and shady disturbed forests in a strong association with armadillos.</t>
  </si>
  <si>
    <t>Armadillo</t>
  </si>
  <si>
    <t>Armadillos; Dasypus novemcinctus; Ecology; Paracoccidiodomycosis; Paracoccidioides brasiliensis</t>
  </si>
  <si>
    <t>Barker R.E., Pfender W.F., Welty R.E.</t>
  </si>
  <si>
    <t>Selection for stem rust resistance in tall fescue and its correlated response with seed yield</t>
  </si>
  <si>
    <t>Genetic resistance to stem rust (caused by Puccinia graminis Pers.:Pers. subsp. graminicola Z. Urban) could reduce the need for fungicides to control the disease in tall fescue [Lolium arundinaceum (Schreb.) Darbysh. (=Festuca arundinacea subsp. arundinacea)] grown for seed. Two populations from 14 resistant forage-type plants (F) and 20 turf-types (T) were developed using polycross (PX) and open pollination (OP) progenies. A two-stage controlled environment inoculation was used for screening and selection for two cycles. Direct selection response was determined after two artificial inoculations in a controlled environment. Indirect selection response for seed yield was measured, using the same plants as the direct selection study, in the field using natural inoculation for 4 yr. Plants with resistant reaction, based on pustule type, increased from 5 to 54% in the F population and from 6 to 50% in the T after two cycles of PX selection and from 5 to 63%, and from 6 to 50% in the F and T populations, respectively, after one cycle of OP followed by one cycle of PX selection. In each selection scheme, the largest increase came from the first PX cycle. Seed yield of tall rescue with improved stem rust resistance was higher than for susceptible populations or cultivars with heavy stem rust presence (1998), but yields were similar with no rust pressure (1999). These results indicate that seed yields in tall fescue can be maintained using genetic resistance to stem rust sufficient to slow or eliminate disease epidemic development.</t>
  </si>
  <si>
    <t>Fescue</t>
  </si>
  <si>
    <t>Baruth B., Åstrand P.</t>
  </si>
  <si>
    <t>A possible contribution of remote sensing data to control area based rural development measures</t>
  </si>
  <si>
    <t>Advances in Ecological Sciences</t>
  </si>
  <si>
    <t>With the process of "greening the Common Agricultural Policy (CAP)", more sophisticated control and evaluation methods are required especially in the field of area based rural development measures. These include measures for which aid is calculated on the basis of a spatial or linear unit, and which may be assessed with imagery and handled within a GIS. As remote sensing plays an important role in the control of arable crops, and forage lands, how far this role could be extended towards the control and evaluation of such rural development measures is discussed and whether the new very high resolution satellite generation will significantly improve the situation.</t>
  </si>
  <si>
    <t>Boncompagni E., Muhammad A., Jabeen R., Orvini E., Gandini C., Sanpera C., Ruiz X., Fasola M.</t>
  </si>
  <si>
    <t>Egrets as monitors of trace-metal contamination in wetlands of Pakistan</t>
  </si>
  <si>
    <t>Environments in Pakistan are subject to increasing pollution, but previous studies were very scanty. During 1999 and 2000, we assessed trace element contamination at three wetlands, Karachi Harbour (with presumed industrial-urban pollution), Taunsa Barrage (agricultural pollution), and Haleji Lake (relatively unpolluted), using as indicators the eggs and the feathers of colonial waterbirds, particularly Little Egrets, their prey, and the sediments collected within their foraging areas. The concentrations of As, Cd, Cr, Pb, Hg, Mn, Se, and Zn were generally within the normal background level, and mostly below the threshold that may affect bird survival or reproduction. However, somewhat high concentrations were found in fish from Karachi, for Pb that was at levels that may harm fish reproduction, and for Hg that was at limit concentration for human consumption. Alarming concentrations were found for Cr and Se in sediments from Karachi, that were above the critical levels for contaminated soil, and Se in eggs, that may affect egret reproduction. The differences among the three wetlands were less marked than hypothesized. The egret species within the same area differed in the concentration of certain elements in their eggs, possibly because females may have foraged in different habitats before breeding, whereas no interspecies difference was found in chick feathers, presumably because their food had been collected in similar habitats around the colony. High bioaccumulation from sediments to organic samples occurred for Hg, while Cd, Se, and Zn exhibited low accumulation; for all these elements, feathers of predatory birds such as the egrets are the best indicators of environmental contamination. On the other hand, As and Cr did not bioaccumulate, and the sediments, or the organisms low in the food chain, like fish or crustaceans, are better indicators of their presence in the environment than predatory birds.</t>
  </si>
  <si>
    <t>Bongiorno G., Habluetzel A., Khoury C., Maroli M.</t>
  </si>
  <si>
    <t>Host preferences of phlebotomine sand flies at a hypoendemic focus of canine leishmaniasis in central Italy</t>
  </si>
  <si>
    <t>A survey was carried out on phlebotomine sand flies and their feeding habits at a hypoendemic focus of Leishmania infantum in Macerata province, central Italy. During two consecutive years (2000-2001), 1465 sand fly specimens (42.5% of which were males) were collected from a variety of diurnal resting sites in the municipality of Camerino. The most prevalent species was Phlebotomus perniciosus (76.6%), followed by P. papatasi (10.4%), Sergentomyia minuta (9.1%), Phlebotomus perfiliewi (3.3%) and P. mascittii (0.5%). Among the 842 females collected, 578 (68.6%) were blood-fed. Based on the results of blood meal analyses, P. perniciosus fed on man, dogs, equines, sheep and birds; P. perfiliewi on dogs, equines, sheep and birds; P. papatasi on dogs, equines and birds. Two specimens of P. mascittii fed on equines. Forage ratios (FRs) and host selectivity indices gave different results for the large domestic animals. More than 95% of the specimens collected inside a stable, dog kennel, sheep pen and chicken house were found to have fed on the animals housed in the respective shelters. In addition, at one collecting site where almost all the hosts mentioned above were present simultaneously, both P. perniciosus and P. perfiliewi were found to have fed on all five species, indicating that host choice was probably related to its availability (i.e. number and size) rather than specific attractiveness. The feeding habits of the two Leishmania vectors may have implications for the epidemiology of leishmaniasis in urban and peri-urban areas, where sand fly females deprived of other vertebrate hosts (particularly the larger species) may begin to bite humans and dogs more frequently. © 2003 Elsevier B.V. All rights reserved.</t>
  </si>
  <si>
    <t>Sand flies</t>
  </si>
  <si>
    <t>Canine leishmaniasis; Central Italy; Feeding habits; Phlebotomus perniciosus; Sand fly species; Vectors</t>
  </si>
  <si>
    <t>Burazeri, G; Roshi, E; Tavanxhi, N; Rrumbullaku, L; Dasho, E</t>
  </si>
  <si>
    <t>Knowledge and attitude of undergraduate students towards sexually transmitted infections in Tirana, Albania</t>
  </si>
  <si>
    <t>CROATIAN MEDICAL JOURNAL</t>
  </si>
  <si>
    <t>Aim. To assess the knowledge and attitude of undergraduate students in Tirana, Albania, towards sexually transmitted infections (STI). Methods. A sample of 729 students (76% women) at the University of Tirana were surveyed by the use of an anonymous questionnaire with 10 multiple-choice questions testing their knowledge and 27 statements testing their attitude towards STI (adapted to a 1-5 Likert scale, with a low score indicating poor attitude). Socio-demographic data were also collected. The survey was carried out in October and November 2002. Multiple regression analysis was used to assess the associations between socio-demographic factors on the one hand and attitude towards and knowledge about sexually transmitted infections, on the other. Results. Men had poorer knowledge and attitude toward STI than women (beta = -4.59, p &lt; 0.001 for attitude, and beta =0.38, p = 0.006 for knowledge). Higher parental education and urban origin were strongly associated with better STI knowledge. After adjustment forage, sex, marital status, religion, income,and number of siblings, students whose parents had low and middle education level had a mean STI knowledge score of &lt; 1. 16 (95% confidence interval [0], 0.85-1.47)and &lt; 0.98(95% Cl, 0.74-1.23), respectively, which was significantly lower than the score of students with highly educated parents (p &lt; 0.001 for linear trend). Also, students born in rural areas had significantly lower mean STI knowledge score (&lt;0.70, p=0.003) than students born in urban areas. Conclusion. Parental education and origin are strongly associated with knowledge and attitude of undergraduate students in Tirana towards sexually transmitted infections.</t>
  </si>
  <si>
    <t>Albania; attitude; knowledge; sexually transmitted infections; students</t>
  </si>
  <si>
    <t>Chace J.F., Walsh J.J., Cruz A., Prather J.W., Swanson H.M.</t>
  </si>
  <si>
    <t>Spatial and temporal activity patterns of the brood parasitic brown-headed cowbird at an urban/wildland interface</t>
  </si>
  <si>
    <t>We examined the impact of the urban environment on the spatial and temporal activity of brood parasitic Brown-headed Cowbirds (Molothrus ater) in Boulder County, CO, USA. We found that cowbirds used the urban areas for foraging and roosting and traveled into the 3240ha wildland preserve of ponderosa pine in the mornings to parasitize songbird hosts. Cowbird abundance decreased with distance from the urban/wildland boundary, and Plumbeous Vireo (Vireo plumbeus) nests closer to the urban/wildland boundary were more likely to be parasitized by cowbirds than those farther away. A linear regression accurately predicted the relative abundance of cowbirds based on parameters of distance from residential areas, and distance from roads and trails within the wildland preserve. For species of concern that are known cowbird hosts, creating larger preserves, reducing residential encroachment, and reducing preserve perforation by roads and trails might alleviate high frequencies of parasitism for a portion of the host population. However, even large preserves, such as found in Boulder, CO, USA cannot insulate all focal nesting species from the urban effect of increased brood parasitism. Efforts to reduce food resources and cover for cowbirds in the urban areas might prove to ameliorate host reproductive success close to the urban/wildland boundary through decreases in cowbird abundance. © 2002 Elsevier Science B.V. All rights reserved.</t>
  </si>
  <si>
    <t>Crowbird</t>
  </si>
  <si>
    <t>Birds; Brown-headed cowbird; Colorado (USA); Parasitism; Plumbeous vireo; Urban effects</t>
  </si>
  <si>
    <t>Chapman R.E., Wang J., Bourke A.F.G.</t>
  </si>
  <si>
    <t>Genetic analysis of spatial foraging patterns and resource sharing in bumble bee pollinators</t>
  </si>
  <si>
    <t>Molecular Ecology</t>
  </si>
  <si>
    <t>Conservation biologists, evolutionary ecologists and agricultural biologists require an improved understanding of how pollinators utilize space and share resources. Using microsatellite markers, we conducted a genetic analysis of space use and resource sharing at several spatial scales among workers of two ecologically dissimilar bumble bee species (Bombus terrestris and B. pascuorum) foraging in an urban landscape (London, UK). At fine scales, the relatedness of workers visiting small patches of flowers did not differ significantly from zero. Therefore, colonies shared flower patches randomly with other colonies, suggesting that worker scent-marks deterring visits to unrewarding flowers have not evolved as signals benefiting nestmates. To investigate space use at intermediate scales, we developed a program based on Thomas &amp; Hill's maximum likelihood sibship reconstruction method to estimate the number of colonies utilizing single sites. The average number of colonies (95% confidence limits) sending workers to forage at sites of ≈ 1 ha in area was 96 colonies (84-118) in B. terrestris and 66 colonies (61-76) in B. pascuorum. These values are surprisingly high and suggested that workers travelled far from their colonies to visit the sites. At the landscape scale, there was little or no genetic differentiation between sites. We conclude that urban habitats support large bumble bee populations and are potentially valuable in terms of bumble bee conservation. In addition, bumble bee-mediated gene flow in plants is likely to occur over large distances and plant-bumble bee conservation requires landscape-scale action.</t>
  </si>
  <si>
    <t>Bombus; Foraging ecology; Microsatellite; Plant-pollinator relationship; Relatedness; Social insect</t>
  </si>
  <si>
    <t>Influence of treated sewage on infections of Eustrongylides ignotus (Nematoda: Dioctophymatoidea) in eastern mosquitofish (Gambusia holbrooki) in an urban watershed</t>
  </si>
  <si>
    <t>Comparative Parasitology</t>
  </si>
  <si>
    <t>The prevalence of eastern mosquitofish (Gambusia holbrooki) infected with larvae of Eustrongylides ignotus declined during an 8-yr period from 54% in 1990 to 0% during the last year at a site near a sewage inflow into a watershed in north-central Florida, U.S.A. Treated human sewage had been discharged into this watershed for about 68 yr, but this practice was discontinued in the fifth year of our study. During the last 3 yr of the study, samples of mosquitofish, oligochaetes, water, and sediment were examined in detail from this site plus 3 other sites along the watershed. The density of aquatic oligochaetes was greater at the site near the historic sewage inflow than at other sites and did not change significantly during the later part of the study. Initially, dissolved oxygen (DO) in the water column was lower at the site of the historic sewage inflow than at other sites, whereas mean sediment, total nitrogen, total carbon, and total phosphorous were greater. Dissolved oxygen increased and the other parameters declined after sewage input was terminated and coincided with a decline in numbers of infected fish. Although other factors, such as human disturbance and changes in wading bird foraging patterns, may have contributed to variations in the prevalence of infected fish, we conclude that discharge of sewage effluent into wading bird foraging areas may result in increased prevalences of fish infected with eustrongylid larvae.</t>
  </si>
  <si>
    <t>Dioctophymatoidea; Eastern mosquitofish; Eustrongylides ignotus; Florida; Gambusia holbrooki; Nematode; Pollution; Sewage effluents; U.S.A.</t>
  </si>
  <si>
    <t>Evans, TA</t>
  </si>
  <si>
    <t>The influence of soil heterogeneity on exploratory tunnelling by the subterranean termite Coptotermes frenchi (Isoptera : Rhinotermitidae)</t>
  </si>
  <si>
    <t>BULLETIN OF ENTOMOLOGICAL RESEARCH</t>
  </si>
  <si>
    <t>The exploration of sand-filled arenas by workers of an entire colony of the Australian, subterranean foraging, tree-nesting termite, Coptotermes frenchi Hill was investigated under laboratory conditions. The first experiment tested whether termite exploration of sand was influenced by the presence of gaps or objects in the sand. Gaps and objects were chosen to represent soil heterogeneity in the urban environment: gaps to represent tunnels dug by other animals, perspex strips to represent cables and pipes, and wood strips to represent roots. Termites always chose to explore gaps thoroughly before they began tunnelling in the sand. Significantly more and longer tunnels were excavated from the end of gaps at the far end of the arenas, and relatively little tunnelling occurred around and along objects. Termite density was significantly greater around and along wood compared with perspex blocks. The second experiment tested whether termite exploratory tunnelling was influenced by soil moisture. The termites tunnelled slowly in dry sand, but after discovering a patch of wet sand, increased tunnelling five-fold until it was completely explored, after which activity declined. Energy and water conservation may be behind these patterns of exploratory tunnelling as well as those seen in large field studies, but caution is urged when interpreting small scale laboratory experiments to explain large scale field data.</t>
  </si>
  <si>
    <t>Fernández-Juricic E., Sallent A., Sanz R., Rodríguez-Prieto I.</t>
  </si>
  <si>
    <t>Testing the risk-disturbance hypothesis in a fragmented landscape: Nonlinear responses of House Sparrows to humans</t>
  </si>
  <si>
    <t>We used House Sparrows (Passer domesticus) as a model species to assess responses to different levels of human visitation in a fragmented urban landscape. Regionally, we analyzed linear and nonlinear variation in breeding densities in relation to observed pedestrian rates in forest fragments. Locally, we tested experimentally the resource-use - disturbance trade-off hypothesis, which suggests that an increase in the frequency of human visitation decreases the frequency of resource use by an animal, assuming that individuals react to humans as if they were potential predators, and that responses depend upon the probability of visually detecting humans. Breeding densities peaked at intermediate pedestrian rates in two consecutive years. Consumption rates of artificial food within fragments were higher at intermediate pedestrian rates, which may indicate that this species uses people as cues to find food. Consumption rates decreased at high pedestrian rates as a result of low tolerance to people and a reduction in the time devoted to foraging. Our results imply a balance between attraction to and avoidance of humans to account for these nonlinear responses, and that the resource-use - disturbance trade-off hypothesis can be a useful mechanistic explanation for understanding the responses to humans of species that may receive a direct or indirect benefit from human presence.</t>
  </si>
  <si>
    <t>Sparrows</t>
  </si>
  <si>
    <t>Behavior; Breeding density; Human disturbance; Human-wildlife interactions; Nonlinearity; Park design; Recreation</t>
  </si>
  <si>
    <t>Holden N.M., Brereton A.J.</t>
  </si>
  <si>
    <t>Potential impacts of climate change on maize production and the introduction of soybean in Ireland</t>
  </si>
  <si>
    <t>Irish Journal of Agricultural and Food Research</t>
  </si>
  <si>
    <t>The impact of climate change on agriculture can be assessed by evaluating changes in yield using simulation models. Maize was investigated because it was until recently a semi-marginal crop that is now regarded as a good source of high energy forage in Ireland. Soybean was investigated because it is not currently suitable for commercial production in Ireland but is used as a protein supplement by livestock producers. With climate change soybean may become a viable forage crop. The aim of this work was to evaluate the impact of climate change on maize and soybean yield in Ireland using crop simulation models and climate scenario data to assess potential changes between baseline and future scenarios, and to assess some of the implications of these changes. The models used for this work are part of the Decision Support System for Agrotechnology Transfer (DSSAT). Simulation results for the baseline climate were compared with available data and indicated that the models were acceptable for use in Irish conditions. The soil descriptions were based on a simplification of the General Soil Map of Ireland into seven classes. Simulations were undertaken for a 10 km x 10 km grid over Ireland for grid cells representing &lt; 150 m altitude and with mineral soil (not allocated as peat or urban/water), for 30 replicate years in each cell, for each of three scenarios (baseline, 2055, 2075). It was concluded that maize could become a major crop in Ireland but may suffer water stress in summer, and that soybean may become a specialist, marginal crop.</t>
  </si>
  <si>
    <t>Soybean</t>
  </si>
  <si>
    <t>Climate change; Crop models; Maize; Soybean</t>
  </si>
  <si>
    <t>James L.F., Young J.A., Sanders K.</t>
  </si>
  <si>
    <t>A New Approach to Monitoring Rangelands</t>
  </si>
  <si>
    <t>Arid Land Research and Management</t>
  </si>
  <si>
    <t>Rangelands are among the most important agricultural ecosystems in the United States and the world. The rangelands of the western United States are fundamental to the rural economy. In order to maintain the quality of these rangelands, they must be monitored over time and space. The ecological condition of rangelands is a major factor in their environmental quality, in their overall performance as watersheds, and in wildlife and livestock production. The monitoring system must be science-based and take into account topography, climate, soils, plant communities, and animal populations that go to make up the western range. An information storage, processing, interpretation, and retrieval system must be included if the monitoring data are to be assessed in a timely manner. This report outlines a research program for the development of a new approach to monitoring rangelands. It includes the principle variables (climate, soils, plants, and grazing animals) involved in determining rangeland condition and trend as an indication of rangeland health. © 2003 Taylor &amp; Francis Group, LLC.</t>
  </si>
  <si>
    <t>Climate; Forage; Livestock Grazing; Monitor; Plants; Ranch; Rangelands; Soils; Sustainable; Watershed; Watershed; Wildlife</t>
  </si>
  <si>
    <t>Kwena, AM; Terlouw, DJ; De Vlas, SJ; Phillips-Howard, PA; Hawley, WA; Friedman, JF; Vulule, JM; Nahlen, BL; Sauerwein, RW; ter Kuile, FO</t>
  </si>
  <si>
    <t>Prevalence and severity of malnutrition in pre-school children in a rural area of western Kenya</t>
  </si>
  <si>
    <t>AMERICAN JOURNAL OF TROPICAL MEDICINE AND HYGIENE</t>
  </si>
  <si>
    <t>We determined the nutritional status of children less than five years of age in an area in rural western Kenya with intense malaria transmission, a high prevalence of severe anemia and human immunodeficiency virus, and high infant and under-five mortality (176/1,000 and 259/1,000). No information is available on the prevalence of malnutrition in this area. Three cross-sectional surveys were conducted between 1996 and 1998 to monitor the effect of insecticide-treated bed nets on child morbidity. Anthropometric indices are presented for 2,103 children collected prior to and during intervention (controls only). The prevalence of stunting (Z-scores for height-for-age [HAZ] &lt;-2), wasting (Z-scores for weight-for-height [WHZ] &lt;-2) and being underweight (Z-scores for weight-for-age [WAZ] &lt;-2) was 30%, 4%, and 20%, respectively. This was severe (Z-score &lt;-3) in 12% (stunting), 1% (wasting), and 5% (underweight) of the children. Few children less than three months of age were malnourished (&lt;2%), but height-for-age and weight-forage deficits increased rapidly in children 3-18 months of age, and were greatest in children 18-23 months old (44% stunted and 34% underweight). While the mean HAZ and WAZ stabilized from 24 months of age onwards, they still remained substantially below the reference median with no evidence of catch-up growth. Malnutrition is likely to interact with infectious diseases, placing children 3-24 months of age at high risk of premature death in this area.</t>
  </si>
  <si>
    <t>Liley D., Clarke R.T.</t>
  </si>
  <si>
    <t>The impact of urban development and human disturbance on the numbers of nightjar Caprimulgus europaeus on heathlands in Dorset, England</t>
  </si>
  <si>
    <t>The factors influencing the number of nightjars on 36 heathland sites (referred to as patches) in Dorset, England were examined using novel spatial integration of existing datasets. Surrogate measures of human density and settlement, including the amount of developed land at different distances from the heath (obtained from aerial photographs) and the actual number of buildings (obtained from Post Code databases) were all found to be highly correlated with each other and to show a strong negative relationship with the density of nightjars present on a patch, regardless of patch size. The amount of woodland (the preferred foraging habitat) surrounding each patch (within 500 m of the patch boundary) was also a significant predictor of nightjar numbers. When used together, the extent of woodland and developed land both gave significant improvements to predictions of nightjar density. The results indicate that the number of nightjars present on a heathland patch is influenced by the surrounding land-use and that the effect of urban development is more than just habitat loss. We suggest that trends identified are at least partly due to actual human presence on the heathlands and as such, human disturbance is potentially a problem for this species. Crown Copyright © 2003 Published by Elsevier Ltd. All rights reserved.</t>
  </si>
  <si>
    <t>Nightjar</t>
  </si>
  <si>
    <t>Habitat loss; Heathland; Human disturbance; Nightjar; Postcode; Recreational access; Urban development</t>
  </si>
  <si>
    <t>López-Moreno I.R., Díaz-Betancourt M.E., Landa T.S.</t>
  </si>
  <si>
    <t>Social insects in the arthropod environment: The ants from the city of Coatepec, Veracruz, Mexico [Insectos Sociales en Ambientes Antropizados: Las Hormigas de la Ciudad de Coatepec, Veracruz, México]</t>
  </si>
  <si>
    <t>The aim of this study is to know the effect of urbanization and human activities on the ant species richness in the city of Coatepec, Veracruz, Mexico. On the base of 100 random sample points, we conducted a study on five different habitats: urban streets, coffee plantations, suggar cane plantations, secondary roads, and suburban vacant lots. We registered a total of 40 ant species. The richest habitats in species were suburban vacant lots with an average of 9.5 species. In contrast, urban streets registered only an average of 4.8 species. The number of introduced species was 14 (35%) and the remaining 26 species (65%) were native of Mexico. Regarding their foraging behavior, we registered five different guilds: omnivorous species (14 species), carnivorous species (10 species), insect and honeydew feeders (10 species), fungus growing ants (3 species) and granivorous species (3 species). According to a linear regression between the species richness and the area covered by cement, we found a negative correlation (r=-0.47 p&lt; 0.05). This means that species richness diminishes with the increasing of urbanization. The result of the analysis of numerical classification shows the formation of two large clusters. One related with typical urban environment, and the other associated with a more natural environment located in the suburbs like the coffee plantations. In general, the influence of urbanization and human activity has a negative effect on the ant species richness.</t>
  </si>
  <si>
    <t>Luilo G.B., Othman O.C.</t>
  </si>
  <si>
    <t>Heavy metal levels of pasture grasses in metropolitan area</t>
  </si>
  <si>
    <t>Journal De Physique. IV : JP</t>
  </si>
  <si>
    <t>Urban agriculture is becoming an important lucrative activity in Dar es Salaam City even though the city is subject to traffic and industrial pollution pressures. Poor planning has left only limited spaces, particularly road reserves, for cultivation and foraging animals. While there is increasing road traffic no study has been conducted determine levels of trace metals in pasture grasses. This study, therefore, reports on the levels of cadmium, manganese, lead and zinc of cynodon grasses in road vicinity in the city. Results show that the trace metal levels (ppm ± SDE) in Cynodon grass species were: Cd (0.24 ± 0.06 - 2.58 ± 0.15), Mn (41.5 ± 13.6 - 345.0 ± 124.3), Pb (1.15 ± 0.64 - 25.53 ± 1.29) and Zn (25.97 ± 3.69 - 95.36 ± 19.61). The mean levels of lead and zinc varied exponentially with distance off the road up to 15 m distance. Lead and zinc levels correlated with average daily traffic in the roads while cadmium and manganese did not. This suggests that lead and zinc in grasses owe their sources from the passing motor vehicles in agreement with other reported studies. It is recommended that pasture grasses in road vicinities must not be used for foraging dairy cattle and goats for public health reasons.</t>
  </si>
  <si>
    <t>Matsubara H.</t>
  </si>
  <si>
    <t>Comparative study of territoriality and habitat use in syntopic Jungle Crow (Corvus macrorhynchos) and Carrion Crow (C. corone)</t>
  </si>
  <si>
    <t>Ornithological Science</t>
  </si>
  <si>
    <t>Jungle Crows (Corvus macrorhynchos) and Carrion Crows (C. corone) are common species in Japan. They are closely related and considered ecological“generalists”. I carried out a comparative study on territory and habitat use of these crows in an area where they occur syntopically. The two species defended their territories both intra- and interspecifically. The feeding behavior on the ground and the microhabitats in the territories differed between the species. Jungle Crow territories contained more urban areas, and they foraged mainly at garbage stations. In contrast, Carrion Crows mainly foraged in natural or at least un-paved microhabitats and stayed longer on the ground. Differences in microhabitat use and feeding behavior seemed to contribute to ecological separation between the two species of crows. © 2003, The Ornithological Society of Japan. All rights reserved.</t>
  </si>
  <si>
    <t>Carrion Crow; Feeding behavior; Habitat segregation; Interspecific territory; Jungle Crow</t>
  </si>
  <si>
    <t>Miller J.R., Wiens J.A., Hobbs N.T., Theobald D.M.</t>
  </si>
  <si>
    <t>Effects of human settlement on bird communities in lowland riparian areas of Colorado (USA)</t>
  </si>
  <si>
    <t>Riparian areas in western North America have been characterized as centers of avian diversity, yet little is known about the ways that native species in streamside habitats are affected by development nearby. To address this issue, we examined patterns of habitat use by birds during the 1995-1997 breeding seasons at 16 lowland riparian sites representing an urban-to-rural gradient. As development increased, riparian woodlands tended to have fewer native trees and shrubs, less ground and shrub cover, higher tree densities, and greater canopy closure. Bird species richness also declined as urbanization increased in the surrounding landscape. Canonical correspondence analysis (CCA) revealed that measures of settlement intensity best explained variation in habitat use by riparian birds, although some residual variation was accounted for by differences in woodland understory features. Migrant and low-nesting species were associated with lower-than-average levels of development, whereas resident and cavity-nesting species tended to increase with urbanization. In partial CCA analyses, however, local habitat variables explained twice the variation that measures of settlement did; nearly half of all explained variation could be attributed to local and landscape variables simultaneously. For avian guilds based on migratory, nesting, and foraging behavior, regression analyses showed that the best variables for explaining patterns of habitat use were usually those that reflected levels of urbanization, particularly at broad scales. When the effects of local habitat variation were removed, however, the best variables for explaining residual variation in habitat use tended to describe development at relatively fine scales, especially for species that nested or foraged low for insects or seeds. These species were also the most sensitive to human trail use. Our analyses indicated that bird communities and local habitat conditions in riparian areas were both affected by development in the surrounding landscape. It may be possible to mitigate the negative impacts of human settlement on native birds in streamside woodlands by maintaining or restoring vegetation structure and composition, and by imposing limits on human recreational activity in these habitats.</t>
  </si>
  <si>
    <t>Avian guilds; Bird community; Colorado Front Range (USA); Gradient design; Habitat structure; Recreation trails; Riparian habitat; Urbanization</t>
  </si>
  <si>
    <t>Pengelly B.C., Whitbread A., Mazaiwana P.R., Mukombe N.</t>
  </si>
  <si>
    <t>Tropical forage research for the future - Better use of research resources to deliver adoption and benefits to farmers</t>
  </si>
  <si>
    <t>Tropical Grasslands</t>
  </si>
  <si>
    <t>Successful adoption of forage technology is frequently associated with a need to increase production and income generation. Farmers might be expected to 'demand' new forages only when they can see a financial benefit in the short-medium term. Opportunities for farmers to generate income from livestock production are increasing dramatically as demand for animal products increases across Asia and Africa. Most of this increased demand will be met from mixed cropping-livestock enterprises, in which the majority of tropical livestock are currently raised and where production is usually dependent on low-quality crop residues. Forage research in the future will need to provide farmers with the means to meet the increased demand for livestock products. The challenge will be to develop research strategies that identify well adapted forages that can improve livestock production and can be grown within the spatial and temporal constraints of complex and resource-limited mixed cropping-livestock farming systems; in addition, it will be necessary to provide appropriate information on the management and economic benefits of these forages. This paper presents 2 possible approaches. In a participatory action research program on the use of forage legumes in cropping systems in Zimbabwe, the keys to successful forage adoption in rural communities are seen as: the emerging market for livestock products; a motivated and educated extension service working with a range of research specialists; and the opportunities for beneficial synergies to be exploited from a mixed livestock-maize production system. Focused benchmarking of the communities identified farmers with sufficient resources and appropriate livestock systems to benefit from improved forage. In a rice-based Indonesian farming system, simulation of forage growth and livestock production is being used to examine the possible whole-of-farm impacts of using planted forages prior to commencement of on-farm research. Identifying the most likely spatial and temporal opportunities for growing forages and incorporating them into the feed calendar can potentially avoid costly on-farm research on practices that have doubtful economic impact; moreover, this approach enables a wide range of options to be compared rapidly. To avoid the mistakes of the past, researchers need to provide supporting evidence that investment in new forages makes a difference not only to livestock production but also to household income. They will need to focus on farming systems such as mixed crop-livestock systems where farmers have total control over the forage they produce and where adoption can be shown to be economically sustainable. They also need to identify and target those farmers within rural communities with the resource capacity to invest in new farming practices.</t>
  </si>
  <si>
    <t>Pranschke A.M., Hooper-Bùi L.M., Moser B.</t>
  </si>
  <si>
    <t>Efficacy of Bifenthrin Treatment Zones Against Red Imported Fire Ant</t>
  </si>
  <si>
    <t>Exclusion of ants, particularly red imported fire ant, Solenopsis invicta (Buren), from homes, nursing facilities, hospitals, and electrical housings is an important strategy in urban and rural pest control. We conducted a laboratory bioassay to determine the repellency of granular bifenthrin (Talstar: rate 2.087 kg of formulated product/92.88 m2 or 4.6 lb formulated product/1000 feet2 or 4.2 g active ingredient/92.88 m2) to S. invicta foragers. In the field, we compared the efficacy of three widths (0.3, 2.0, and 3.0 m) of granular bifenthrin-treated zones at the rate 2.087 kg of formulated product/ 92.88 m2 and investigated the survival of individual ants successfully crossing the respective zones. Granular bifenthrin was nonrepellent to fire ant foragers in the laboratory. The 2.0- and 3.0-m treatment zones provided 100% protection for 7 wk after treatment and provided a reduction in the number of ants breaching the treated zone compared with the control for the remaining 9 wk of the study. This level of control may be tolerable for homeowners and is, therefore, considered an effective treatment for 15 wk after treatment. Hospitals, nursing homes, and electrical boxes would have to be treated on a monthly or bimonthly to remain ant free.</t>
  </si>
  <si>
    <t>Ant exclusion; Granular contact insecticide; Perimeter treatment; Repellency</t>
  </si>
  <si>
    <t>Reddy B.V.S., Reddy P.S., Bidinger F., Blümmel M.</t>
  </si>
  <si>
    <t>Crop management factors influencing yield and quality of crop residues</t>
  </si>
  <si>
    <t>In the semi-arid tropics, over two-third's of the world's people depend on agriculture within which livestock play a major role in building rural livelihoods. Crop residues (fodder/stover) are important feed resources for ruminants. This review was undertaken with the objective of improving understanding of the role of various crop management factors in affecting the productivity and quality of crop residues. Variability in productivity and quality of residues can be of both genetic and non-genetic origin. Recommended agronomic practices vary according to crop and cultivar and can release the maximum genetic potential determining quantity and quality of residues. Planting method and planting rate recommendations should be followed to maximise productivity. Although low density planting improved fodder quality, fodder yield declined. Time of sowing affected fodder yield in most of the crops, but fodder quality was not generally affected. It was common to observe that application of nitrogen (up to 120 kg ha-1) in cereals and application of phosphorus (up to 60 kg ha-1) in legumes improved the green and dry fodder yields, as well as crude protein (CP), crude fibre (CF) and other quality parameters. Inoculation of cereal seed with nitrogen fixing bacteria such as Azotobacter and seed of pulses with phosphate solubilising bacteria has been reported to decrease fertiliser needs and improve the CP and in vitro dry matter digestibility (IVDMD) of fodder. Irrigating at more frequent intervals by splitting the same quantity of irrigation water into smaller irrigations and at critical stages improved dry matter and CP yields. Hand weeding resulted in better weed control efficiency and stover yield than application of herbicides. However, application of herbicides resulted in the greatest benefit:cost ratio. Manual harvesting resulted in lower losses than mechanical harvesting, and may affect quality depending on the extent of loss of different fodder components. Drought stress yielded more digestible organic matter due to increases in the proportion of leaves compared to stems. Saline conditions affected seed germination and crop yields. Several methods are suggested to counteract the effects of salinity. Intercropping of cereals with legumes improved fodder nutritional quality (mostly protein content). In almost all crops, a positive association was found between fodder and grain yield indicating simultaneous improvement in both characters. In most cases, fodder yield and digestibility were positively correlated and showed positive association with plant height, leaf number and the number of tillers per plant, but there were limits and variation among crops. The ICRISAT-ILRI partnership experiments were conducted with a diverse set of sorghum and pearl millet cultivars at ICRISAT, India. Planting density levels in both crops did not influence forage quality although some fodder yield traits were affected. A significant interaction of genotype with planting density was observed for grain and fodder yield in sorghum and grain yield and harvest index in pearl millet. Adherence to recommended crop management practices can potentially facilitate the release of the maximum genetic potential determining quality and yield parameters for improved animal production. © 2003 Elsevier B.V. All rights reserved.</t>
  </si>
  <si>
    <t>Crop residue; Crude fibre; Crude protein; Dry matter yield; Fertiliser; Fodder; In vitro digestibility; Legumes; Lignin; Neutral detergent fibre; Nutritive value; Pearl millet; Sorghum; Stover</t>
  </si>
  <si>
    <t>Ronchi B., Nardone A.</t>
  </si>
  <si>
    <t>Contribution of organic farming to increase sustainability of Mediterranean small ruminants livestock systems</t>
  </si>
  <si>
    <t>Livestock Production Science</t>
  </si>
  <si>
    <t>The aim of the paper is to evaluate the feasibility and constraints of organic farming to increase the sustainability of Mediterranean small ruminant livestock systems. The paper analyzes the factors affecting sustainability of small ruminant livestock systems in the Mediterranean basin, such as seasonal forage availability or suboptimal pasture utilisation due to overgrazing but also the factor of undergrazing. The paper considers how the application of practices of organic farming may contribute to promoting sustainable land use and improving environment conservation, animal welfare, and product quality. Also the prospects of new information-based technologies, like geographic information systems and global positioning systems, to improve sustainability are presented. A model of pasture-based dairy sheep production system is proposed, with special emphasis on the organisation of a farm forage system to meet animal nutritional requirement. Some options for an integrated strategy for the control of parasitic disease in small ruminant production systems are discussed. These are based on a combination of general prevention methods (i.e. risk control and identification), grazing management (i.e. multifunctional grassland management), nonchemical treatments (i.e. homeopathic herbal preparations) and novel approaches (i.e. biological control and bioactive forages). Comparative effects of phytotherapy and conventional treatment on dairy sheep helminthic disease and on metabolic status and animal welfare are presented. The prospects of organic farming are of particular interest for the less favoured Mediterranean areas, where it may contribute to the safeguard of agricultural functions, like care and preservation of landscape, and safeguarding of rural villages with positive effects on the quality of life in rural communities. Some activities would be particularly appropriate in natural parks, where small ruminants and other domestic animals interact with wildlife and where biodiversity must be preserved. For positive results a new collaborative decision-making process is required between rural and urban communities, businesses and government. In addition, strong supports from scientific research and the extension services are needed to correct and fully utilize new information technologies to exploit the magnitude and potential of organic farming for enhancement of sustainable small ruminant production systems in the Mediterranean region. © 2002 Elsevier Science B.V. All rights reserved.</t>
  </si>
  <si>
    <t>Bioactive forages; Geographic information systems; Helminths; Organic production; Phytotherapy; Small ruminants; Sustainable land use</t>
  </si>
  <si>
    <t>Rust, MK; Reierson, DA; Klotz, JH</t>
  </si>
  <si>
    <t>Pest management of argentine ants (Hymenoptera : Formicidae)</t>
  </si>
  <si>
    <t>JOURNAL OF ENTOMOLOGICAL SCIENCE</t>
  </si>
  <si>
    <t>Control of Argentine ants, Linepithema humile (Mayr), around structures in urban settings requires an extensive and thorough use of existing registered sprays and baits. Barrier sprays must be thoroughly applied at maximum label rates to prevent ants from accessing structures. Although insecticides with systemic activity such as imidacloprid and thiamethoxam may ultimately reduce homopteran food sources for L. humile, quantifying the impact of such reductions has been difficult. Applications of bifenthrin and deltamethrin granules provide short-term reductions. Most commercial baits available for L. humile are not readily consumed by foragers, or they provide too rapid kill of workers. Consequently, none of the baits are consistently effective. Potential new active ingredients for baits such as fipronil, imidacloprid, and thiamethoxam provide about 50% kill within 3 days and are readily accepted by foragers. These toxicants are extremely promising in liquid bait formulations. No single control strategy or treatment has been consistently effective.</t>
  </si>
  <si>
    <t>Argentine ant; Linepithema humile; ants; Formicidae; IPM; baits; sprays; granules</t>
  </si>
  <si>
    <t>Sergio F., Pedrini P., Marchesi L.</t>
  </si>
  <si>
    <t>Adaptive selection of foraging and nesting habitat by black kites (Milvus migrans) and its implications for conservation: A multi-scale approach</t>
  </si>
  <si>
    <t>Black kites (Milvus migrans) are vulnerable and in decline within Europe. Here, we investigate selection of foraging and breeding habitat in a high-priority population in the Italian pre-Alps. Compared to a random distribution, kites foraged preferentially near water, over extensively managed grassland and within 1 km of nest-sites. Urban areas were positively selected near lakes but otherwise avoided. Foraging performance was higher over water than over terrestrial habitats. Kites nested on cliffs and trees and preferentially near water, far from paths and villages and in rugged and steep micro-sites. Tree-nests were located in the most mature tree in the stand. Productivity was positively related to the availability of water bodies. Therefore, food availability and human disturbance/persecution limited foraging and breeding performance. Guidelines to maintain or enhance current population levels include: (1) setting up reserves covering 10% of the areas within 1 km of large lakes; (2) converting current derelict coppice-woodland to high forest; and (3) enhancing subsidies for extensively managed grassland. Our results highlight the importance of cross-scale models integrating selection of foraging and breeding habitat and reinforce the importance of the spatial configuration of key resources for more realistic conservation management in mosaic landscapes. © 2002 Elsevier Science Ltd. All rights reserved.</t>
  </si>
  <si>
    <t>Kites</t>
  </si>
  <si>
    <t>Adaptive habitat selection; Black kite; Conservation guidelines; Foraging habitat selection; Milvus migrans; Multi-scale; Nest-size selection</t>
  </si>
  <si>
    <t>Smith P.G.R.</t>
  </si>
  <si>
    <t>Winter bird use of urban and rural habitats in Ontario</t>
  </si>
  <si>
    <t>Canadian Field-Naturalist</t>
  </si>
  <si>
    <t>This study examined variation in winter bird diversity, abundance, biomass and species and guild composition on plots in farmland, rural forests, mixed rural habitat, cities and three categories of urban natural areas in southern Ontario. Small (&lt;20 g), insectivorous, upper canopy, bark foraging and forest species were more prevalent in rural mixed habitat, urban natural areas and especially rural forests. Larger (20-100 g), ground feeding and omnivorous birds typified cities and farms. Many bird species classified as forest, forest edge and field species during summer also favored these same habitats during winter. The 52 sample plots can be accurately classified into the seven habitat categories through discriminant analysis using the percentages of small species, insectivores, forest species and alien species. Urban natural areas, forests and mixed rural habitat showed the highest diversity while cities and farms showed the lowest diversity. Both bird abundance and biomass were highest in urban natural areas with open water and urban residential and commercial areas, whereas both were lowest in farmland.</t>
  </si>
  <si>
    <t>Bird populations; Ontario; Urban ecology; Urban-rural ecological gradient; Winter</t>
  </si>
  <si>
    <t>Tigas L.A., Van Vuren D.H., Sauvajot R.M.</t>
  </si>
  <si>
    <t>Carnivore persistence in fragmented habitats in urban southern California</t>
  </si>
  <si>
    <t>Pacific Conservation Biology</t>
  </si>
  <si>
    <t>We investigated the responses of carnivores to habitat fragmentation in urban southern California. We used scat, track, and remote camera surveys to determine presence and residence of carnivores on habitat fragments of various sizes (4.4-561.0 ha) and degrees of isolation (10-750 m). Fragment area explained a significant portion of the variation in all four measures of species richness (total species present, native species present, total species resident, and native species resident). Isolation was of secondary importance and was significant only for species presence. We suggest that fewer carnivore species at smaller or more isolated fragments resulted from foraging decisions based on lower food reward in smaller fragments and greater movement costs for more distant fragments. Carnivore species responded differentially to fragmentation. Bobcats Lynx rufus were fragmentation-sensitive and apparently required large fragments, thus they may be useful as focal species for conservation planning. In contrast, Coyotes Canis latrans were more fragmentation-tolerant and, along with smaller species such as Northern Raccoons Procyon lotor, Striped Skunks Mephitis mephitis, and Virginia Opossums Didelphis virginiana, can persist in smaller fragments. Our results suggest that most of the common carnivores can persist in fragmented urban habitat, provided that fragments are sufficiently large and in close proximity.</t>
  </si>
  <si>
    <t>Canis latrans; Carnivores; Fragment isolation; Habitat fragmentation; Lynx rufus; Urban wildlife</t>
  </si>
  <si>
    <t>Traut A.H., Hostetler M.E.</t>
  </si>
  <si>
    <t>Urban lakes and waterbirds: Effects of development on Avian behavior</t>
  </si>
  <si>
    <t>Waterbirds</t>
  </si>
  <si>
    <t>The need to understand how wildlife responds to the broad-ranging impacts of development is becoming increasingly important as human populations around the globe continue to increase and urbanize. We studied waterbird behavioral associations with developed and undeveloped shorelines on four partially developed urban lakes in central Florida. Summer observations revealed that wading birds foraged significantly more along developed shoreline, and that ducks rested and tended young significantly more along developed shoreline. Winter observations revealed that marsh birds foraged significantly more along undeveloped shoreline but displayed active/swimming behavior significantly more along developed shoreline. Summer ducks and winter wading birds showed significantly greater alert/flee behavior along undeveloped shoreline. Ducks in both seasons showed significantly greater alert/flee behavior than other guilds. For all guilds, alert/flee behavior was seen 1.6 times more often in the winter. Winter migrants did not show greater alert/flee behavior than resident birds. Results show that a wide range of waterbirds can use urban lakes during the breeding and non-breeding seasons, and that many birds appear to favor developed shorelines for a variety of behavioral patterns. However, dense stands of tall emergent vegetation along undeveloped shoreline may limit waterbird behavior along this shoreline. The heightened alert/flee behavior observed along undeveloped shorelines may warrant the use of buffer zones to protect birds using these shorelines from undue human disturbance. Received 3 March 2003, accepted 14 June 2003.</t>
  </si>
  <si>
    <t>Behavior; Development; Disturbance; Diving birds; Ducks; Marsh birds; Urban lakes; Wading birds</t>
  </si>
  <si>
    <t>Van Der Ree R., Bennett A.F.</t>
  </si>
  <si>
    <t>Home range of the squirrel glider (Petaurus norfolcensis) in a network of remnant linear habitats</t>
  </si>
  <si>
    <t>Linear strips of natural or semi-natural vegetation are a characteristic feature of rural landscapes throughout the world. Their value for the conservation of fauna in heavily modified landscapes depends on the response of species to the linear shape of the habitat, and the pressures this imposes on population processes and spatial organization. In south-eastern Australia, woodland habitats occupied by the squirrel glider Petaurus norfolcensis, a threatened species of arboreal marsupial, have been preferentially cleared for agriculture leaving only remnants within cleared farmland. In this study, the home range of P. norfolcensis was investigated by radio-tracking 40 gliders within a highly modified landscape where the majority (83%) of remaining wooded habitat occurs as a network of linear strips along roadsides and streams. Individuals were tracked for one to four seasons, resulting in the collection of 4213 independent locational 'fixes'. All fixes of animals were from remnant woodland. Home ranges were elongated and linear, primarily determined by the shape and arrangement of woodland habitat. Seasonal home ranges were small (mean of 1.4-2.8 ha) and ranged between 320 and 840 m long. Small patches of trees in farmland adjacent to the linear habitats were also extensively used. Despite the highly modified landscape structure, home ranges of P. norfolcensis in the linear network were smaller than those estimated from other studies of this species in continuous habitat. The apparent high quality of the linear habitats is attributed to the density of large old trees, which provide foraging and breeding resources, and the productivity of the environment. Linear landscape elements may have a valuable conservation function where they provide resident habitat or enhance landscape connectivity, but their long-term viability is vulnerable to disturbance.</t>
  </si>
  <si>
    <t>Habitat fragmentation; Habitat geometry; Home range; Linear habitats; Petaurus norfolcensis; Wildlife corridor</t>
  </si>
  <si>
    <t>Vaughan N., Lucas E.-A., Harris S., White P.C.L.</t>
  </si>
  <si>
    <t>Habitat associations of European hares Lepus europaeus in England and Wales: Implications for farmland management</t>
  </si>
  <si>
    <t>1. Numbers of European hares Lepus europaeus have declined throughout Europe as a result of agricultural intensification. Ecological research to inform agricultural management policy is needed. We aimed to identify agricultural land management practices that may benefit this species, which is of conservation concern and of value as a game animal. 2. A postal survey of farmers was used to investigate relationships between the abundance of hares on farmland and current land management, the abundance of a possible competitor (rabbit Oryctolagus cuniculus) and the abundance of two predators (buzzard Buteo buteo and fox Vulpes vulpes). 3. Questionnaires were sent to 3000 farms in England and Wales selected from the annual agricultural census database held by the UK government's Department for Environment, Food and Rural Affairs and the National Assembly for Wales. One-thousand and fifty farmers (35%) responded. Non-respondents were statistically similar to respondents, so the questionnaire data were considered representative of the opinions of farmers in England and Wales. 4. Hares were relatively common on arable farms, especially on those with wheat Triticum aestivum, beet Beta vulgaris or fallow land. They were less common on pastural farms, where the likelihood of seeing hares was increased if improved grass, woodland or, in some cases, arable land was present. The association of relatively frequent sightings of hares with arable land was consistent at four spatial scales (farm, parish group, county and region). 5. Hares were seen rarely where foxes were seen frequently. Hares were generally only hunted on farms where they were common. Hence, records of numbers of hares shot may be used as indices of hare abundance but only in areas where hares are common. 6. Forty-two per cent of farmers believed that hares were declining. Hare numbers were most likely to be increasing on arable farms. 7. Synthesis and applications. Changes in land management that provide year-round cover and forage may make farms more attractive to hares. To benefit hares, pastural farms should have some woodland, improved grass and arable crops; arable farms should have wheat, beet and fallow land.</t>
  </si>
  <si>
    <t>Hares</t>
  </si>
  <si>
    <t>Agriculture; Biodiversity Action Plan; Habitat use; Herbivore; Hunting; Predation; Set-aside</t>
  </si>
  <si>
    <t>Vega S.Y., Rust M.K.</t>
  </si>
  <si>
    <t>Determining the Foraging Range and Origin of Resurgence after Treatment of Argentine Ant (Hymenoptera: Formicidae) in Urban Areas</t>
  </si>
  <si>
    <t>The foraging range and distribution of Argentine ant, Linepithema humile (Mayr), colonies in urban areas of southern California extended at least 61 m (200 feet) from feeding stations and structures. Ants were fed at 25% sucrose feeding stations containing 0.01% fluorescent brighter (FB28). Within 14 d, from 77-90% of the ants sampled next to the feeding stations were positive for FB28. The percentage of ants with FB28 declined gradually to ≈55% 61 m away from the feeding station. The percentage of marked ants in the controls didn't change over the 4-wk-test period. There were ≈290,000 ants visiting the monitored stations each night before treatments. The 0.0001% fipronil baits and 0.06% fipronil SC sprays provided significant reductions in at least 4 wk. The percentage of ants marked with FB28 decreased significantly in both bait and spray treatments over 4 wk suggesting that the resurgence of ants in treated areas were because of immigration from untreated areas. It is likely that much larger areas will need to be treated to control Argentine ants in urban settings, especially if baits are being used.</t>
  </si>
  <si>
    <t>Argentine ant; Control; Foraging range; Linepithema humile; Resurgence</t>
  </si>
  <si>
    <t>Weigel B.M.</t>
  </si>
  <si>
    <t>Development of stream macroinvertebrate models that predict watershed and local stressors in Wisconsin</t>
  </si>
  <si>
    <t>Journal of the North American Benthological Society</t>
  </si>
  <si>
    <t>Clear, quantitative biological standards are needed for stream protection. Three hundred ninety-seven sites in Wisconsin were used to develop and test stream macroinvertebrate indices of biotic integrity (IBI) designed to provide such standards for the upper Midwestern United States. The IBI development approach was unique in 1) selecting base assemblage metrics a priori, 2) using watershed land cover and local habitat to quantify human influence, 3) weighting local- and watershed-scale variables to characterize human influence in a biologically meaningful way, and 4) weighting macroinvertebrate metrics to characterize the assemblage in a way that detects human influence. Canonical correlation analysis provided IBI models by identifying the strongest relation between a set of macroinvertebrate metrics and a set of environmental condition measures. Metrics related to assemblage composition, structure, and function represented the macroinvertebrates, including organic pollution tolerance, sediment tolerance, species richness, proportion or number of Ephemeroptera-Plecoptera-Trichoptera, Amphipoda, Isopoda, Diptera, and Chironomidae taxa, and proportion that feed by shredding, scraping, and gathering. Environmental condition measures included proportions of urban, forage crop, row crop, forest, open-water, and wetland land cover at the watershed scale, and riparian condition, bed and bank condition, and habitat heterogeneity at the local scale. The Driftless Area and Northern Forest ecoregions were unique and warranted separate models, whereas the Central and Southeast ecoregions were merged into one model. Partial regressions identified the relative influence of variables at the watershed and local scales. Model testing with independent data indicated the appropriateness of classification into the 3 regions, and that the IBis could predict human influence well. The IBI models show promise for land-cover planning, pollution monitoring, and developing biological criteria for stream and watershed protection.</t>
  </si>
  <si>
    <t>Aquatic insects; Bioassessment; Canonical correlation analysis; IBI; Index of biotic integrity; Metrics; Multimetric; Multivariate; Partial regression; Spatial scale</t>
  </si>
  <si>
    <t>Zduniak P., Kuczyński L.</t>
  </si>
  <si>
    <t>Breeding biology of the Hooded Crow Corvus corone cornix in Warta river valley (W Poland) [Biologia rozrodu wrony siwej w Parku Narodo-wym "Ujście Warty"]</t>
  </si>
  <si>
    <t>The study area (16 km2) in "Ujście Warty" National Park, W Poland - was the valley of a lowland river at its confluence with the River Odra, covered by a mosaic of grassy vegetation and willow scrub. 111 breeding attempts were recorded during 2000--2002. The mean nest density (3.2 nests/km2) was higher than that recorded by other authors in agricultural landscapes, but lower than in urban areas. The nest construction was adapted to fit young willow trees. The mean clutch size was similar to that recorded in other populations (4.43), but eggs were smaller (41.2 mm × 29.1 mm). The hatching success was lower (76%) in comparison with other studies, but the mean number of fledglings (2.15 per nest and 2.96 per nest in successful broods) was relatively high. The main reasons for losses were unhatched eggs, predators, starved nestlings and poor nest construction. We hypothesise that the smaller egg size and lower hatching success recorded in this population was due to unfavourable and unpredictable feeding conditions (floods) during the period of egg formation and egg laying. Later in the season, receding floodwaters laid bare areas suitable for foraging on invertebrates; waterfowl eggs also became readily available. Predation was low (lack of nonbreeding stock of Hooded Crow). As a result of good conditions during chick rearing, the overall reproductive output was relatively high in comparison with other populations.</t>
  </si>
  <si>
    <t>"Ujście Warty" National Park; Breeding biology; Breeding success; Clutch size; Corvus corone cornix; Egg size; Hooded Crow</t>
  </si>
  <si>
    <t>Altinkaynak, S; Ertekin, V; Guraksin, A; Kilic, A</t>
  </si>
  <si>
    <t>Effect of several sociodemographic factors on measles immunization in children of Eastern Turkey</t>
  </si>
  <si>
    <t>PUBLIC HEALTH</t>
  </si>
  <si>
    <t>This study was performed to determine the status of measles immunization and the effect of several sociodemographic factors on immunization in children aged between 10 months and 6 years. Using cluster sampling, 663 healthy children were selected at random from three provinces in Eastern Turkey. The immunization histories of these children were obtained from their immunization cards. With respect to their vaccination status, children were categorized as vaccinated, unvaccinated or unknown. If the child had no immunization card, he or she was classified as unknown. Of these children, 81.6% were vaccinated and 15.1% were unvaccinated. The vaccination status was not known in 3.3% of the children. In children aged 10-12 months, the vaccination rate was 68.6%. Foragegroupsof 1-2, 2-3, 3-4,4-5and5-6 years, the vaccination rates were 84.2, 82.2, 85.3, 82.1 and 76.8%, respectively, but these differences were not significant. The vaccination rates increased in parallel with maternal education level (P = 0.009). Also, vaccination rates were significantly correlated with settlement area (P = 0.036), and were higher in urban regions than suburban and rural regions. There was no difference in vaccination rates with respect to gender, paternal education level, number of siblings and socio-economic status. The results of this study show that the level of immunization necessary for measles elimination has not yet been reached in Eastern Turkey. Priority should be given to increase the immunization levels to 90-95% among children. (C) 2004 Published by Elsevier Ltd on behalf of The Royal Institute of Public Health.</t>
  </si>
  <si>
    <t>Atwood T.C., Weeks H.P., Gehring T.M.</t>
  </si>
  <si>
    <t>Spatial ecology of coyotes along a suburban-to-rural gradient</t>
  </si>
  <si>
    <t>Coyotes (Canis latrans) are now ubiquitous throughout most of the eastern United States; however, little information exists on how they are able to exploit and thrive in fragmented landscapes. We investigated home ranges, movements, and scale-dependent resource selection of coyotes along a gradient (suburban/exurban/rural) of anthropogenic disturbance. Home-range sizes varied along a suburban-to-rural gradient and were inversely correlated to urbanization (R2 = 0.79, P &amp;lt; 0.001). Habitat composition and coyote use of 95% (home range) and 50% (core area) contours were nonrandom. Coyotes used corridor habitat extensively and avoided urban and crop-field habitats. Forested habitat was used extensively for diurnal cover. Rural coyotes traveled greater distances at faster rates than did suburban/exurban coyotes. Diel activity patterns were similar along the gradient, suggesting that coyotes responded similarly to differing levels and types of human activity. Coyotes appeared to assess habitat quality at the landscape scale and exploited small, disjunct resource patches present in developed landscapes. We believe that the availability of foraging habitat and travel corridors is critical to movement of coyotes in areas of high human activity.</t>
  </si>
  <si>
    <t>Agriculture; Canis latrans; Coyote; Fragmentation; Gradient; Indiana; Spatial ecology</t>
  </si>
  <si>
    <t>Black M.M., Cutts D.B., Frank D.A., Geppert J., Skalicky A., Levenson S., Casey P.H., Berkowitz C., Zaldivar N., Cook J.T., Meyers A.F., Herren T.</t>
  </si>
  <si>
    <t>Special Supplemental Nutrition Program for Women, Infants, and Children participation and infants' growth and health: A multisite surveillance study</t>
  </si>
  <si>
    <t>Pediatrics</t>
  </si>
  <si>
    <t>Context. The Special Supplemental Nutrition Program for Women, Infants, and Children (WIC) is the largest food supplement program in the United States, serving almost 7 500 000 participants in 2002. Because the program is a grant program, rather than an entitlement program, Congress is not mandated to allocate funds to serve all eligible participants. Little is known about the effects of WIC on infant growth, health, and food security. Objective. To examine associations between WIC participation and indicators of underweight, overweight, length, caregiver-perceived health, and household food security among infants ≤12 months of age, at 6 urban hospitals and clinics. Design and Setting. A multisite study with cross-sectional surveys administered at urban medical centers in 5 states and Washington, DC, from August 1998 though December 2001. Participants. A total of 5923 WIC-eligible caregivers of infants ≤12 months of age were interviewed at hospital clinics and emergency departments. Main Outcome Measures. Weight-for-age, length-forage, weight-for-length, caregiver's perception of infant's health, and household food security. Results. Ninety-one percent of WIC-eligible families were receiving WIC assistance. Of the eligible families not receiving WIC assistance, 64% reported access problems and 36% denied a need for WIC. The weight and length of WIC assistance recipients, adjusted for age and gender, were consistent with national normative values. With control for potential confounding family variables (site, housing subsidy, employment status, education, and receipt of food stamps or Temporary Assistance for Needy Families) and infant variables (race/ethnicity, birth weight, months breastfed, and age), infants who did not receive WIC assistance because of access problems were more likely to be underweight (weight-for-age z score = -0.23 vs 0.009), short (length-for-age z score = -0.23 vs -0.02), and perceived as having fair or poor health (adjusted odds ratio: 1.92; 95% confidence interval: 1.29-2.87), compared with WIC assistance recipients. Rates of overweight, based on weight-for-length of &gt;95th percentile, varied from 7% to 9% and did not differ among the 3 groups but were higher than the 5% expected from national growth charts. Rates of food insecurity were consistent with national data for minority households with children. Families that did not receive WIC assistance because of access problems had higher rates of food insecurity (28%) than did WIC participants (23%), although differences were not significant after covariate control. Caregivers who did not perceive a need for WIC services had more economic and personal resources than did WIC participants and were less likely to be food-insecure, but there were no differences in infants' weight-for-age, perceived health, or overweight between families that did not perceive a need for WIC services and those that received WIC assistance. Conclusions. Infants &lt;12 months of age benefit from WIC participation. Health care providers should promote WIC utilization for eligible families and advocate that WIC receive support to reduce waiting lists and eliminate barriers that interfere with access.</t>
  </si>
  <si>
    <t>Food security; Growth; Health; Infants; WIC</t>
  </si>
  <si>
    <t>Bulleri F., Chapman M.G., Underwood A.J.</t>
  </si>
  <si>
    <t>Patterns of movement of the limpet Cellana tramoserica on rocky shores and retaining seawalls</t>
  </si>
  <si>
    <t>Artificial structures are becoming common features of the landscape in shallow waters of urban areas, but very little is known about their ecology. In Sydney Harbour (NSW, Australia), intertidal seawalls replace considerable portions of natural habitats, including rocky shores. Previous studies have shown that seawalls and rocky shores generally support similar assemblages of plants and animals, with important differences in relative abundances of some species. The behaviour of key consumers can have a fundamental role in structuring benthic assemblages, and it is, therefore, necessary to assess whether it is changed by the replacement of natural habitats with artificial structures. This study compares patterns of movement of the common patellid limpet Cellana tramoserica between seawalls and vertical rocky shores. The distances displaced, the orientation of movement and the homing behaviour of marked individuals were recorded from day to day, over a period of several tidal cycles (14 d) and for a longer period (ca. 3 mo), on several seawalls and rocky shores. Short-term patterns of movement (1 to 14 d) did not differ between structures. In contrast, after 3 mo, although the orientation of the movement remained random on both kinds of structures, limpets on seawalls had dispersed longer distances and tended not to retain their original positions. These results suggest that long-term dispersal of C. tramoserica, rather than foraging bouts, could be altered by the replacement of rocky shores with artificial structures. Differences in use of habitat by key consumers should be incorporated in models aimed at identifying the mechanisms responsible for the occurrence of different assemblages on natural and artificial structures.</t>
  </si>
  <si>
    <t>Limpets</t>
  </si>
  <si>
    <t>Mollusca</t>
  </si>
  <si>
    <t>Artificial structures; Cellana tramoserica; Intertidal; Limpets; Movement; Rocky shore; Seawall; Urbanisation</t>
  </si>
  <si>
    <t>Casler M.D.</t>
  </si>
  <si>
    <t>Variation among and within Smooth Bromegrass Collections from Rural Cemeteries</t>
  </si>
  <si>
    <t>Smooth bromegrass (Bromus inermis Leyss.) is poorly adapted to management-intensive rotational grazing because of slow and limited regrowth potential. In an effort to find existing germplasm with tolerance to frequent cutting, smooth bromegrass germplasm was collected from fence and sod habitats of 30 rural cemeteries in Iowa, Minnesota, and Wisconsin. Ramets of 25 clones from each habitat of each cemetery were transplanted into a replicated and randomized experiment at Arlington, WI, and evaluated from 1999 to 2002. Within-population genotypic variance was greater in sod populations for plant height and diameter. Across cemeteries, genotypic variances for regrowth vigor of sod and fence populations were positively correlated. These two results suggest that a large amount of genotypic variability is being maintained at some cemeteries by migration into sod populations and disruptive selection favoring different genotypes in the two habitats. Fence populations averaged 7.6% higher in reproductive forage yield, 9.5% higher in vegetative forage yield, 64% taller, 8.4% wider plant diameter, 4.7% higher regrowth vigor, and 6.9% higher frequent-harvest forage yield than sod populations. Sod populations tended to be more variable among cemeteries than fence populations, suggesting greater adaptive responses to selection pressure. Two sod populations were highly unusual, one with unusually fast regrowth arising from tillers that initiated obvious growth within 24 h after apical dominance was removed, the other with extremely high reproductive forage yield, but low regrowth vigor. This germplasm may have value in the development of smooth bromegrass germplasm with improved tolerance to frequent cutting or grazing.</t>
  </si>
  <si>
    <t>Bromegrass</t>
  </si>
  <si>
    <t>Chace J.F.</t>
  </si>
  <si>
    <t>Habitat selection by sympatric brood parasites in southeastern Arizona: The influence of landscape, vegetation, and species richness</t>
  </si>
  <si>
    <t>Southwestern Naturalist</t>
  </si>
  <si>
    <t>In the southwestern United States and northern Mexico, obligate brood parasitic bronzed cowbirds (Molothrus aeneus) and brown-headed cowbirds (M. ater) are sympatric and parasitize some of the same host species. Host species selection is driven, in part, by cowbird breeding habitat preferences, yet little is known about bronzed cowbird habitat selection, and no study has quantified bronzed cowbird and brown-headed cowbird habitat selection in sympatry. During 1998 and 1999, I compared the abundance and distribution of brown-headed cowbirds and bronzed cowbirds and the hosts they parasitize across 151 point-count locations in 10 major habitat types in the Huachuca Mountains and San Pedro River valley of southeastern Arizona. These sympatric brood parasites overlapped extensively in 4 of 10 habitats surveyed (pine-oak forest, urban, montane riparian, and foothill riparian). Passerine species richness was a better predictor of brown-headed cowbird and bronzed cowbird presence than host abundance. When combined with distance to foraging area and habitat type, passerine species richness was the best predictor of cowbird presence in logistic regression models.</t>
  </si>
  <si>
    <t>Cramb R.A., Purcell T., Ho T.C.S.</t>
  </si>
  <si>
    <t>Participatory assessment of rural livelihoods in the Central Highlands of Vietnam</t>
  </si>
  <si>
    <t>There is a need for improved monitoring and evaluation (M&amp;E) of participatory research with smallholder farmers, in particular to help differentiate between different types of farm household with different needs. This paper reports some of the results of a study to develop participatory M&amp;E tools for the Forages for Smallholders Project in Southeast Asia, focusing on an upland commune in central Vietnam with a highly diverse crop-livestock system. Participatory rural appraisal techniques were used within a rural livelihoods framework to assess the differing livelihoods of poor, average, and better-off households. There were found to be marked differences between households, particularly in human resources, landholdings, and cattle numbers, affecting the livelihood strategies pursued. The improved understanding of livelihood strategies was gained in a cost-effective way and could be readily used by project participants to monitor the impacts of the introduced forages within the commune, enabling better focusing of the participatory research process on the needs and circumstances of poor farmers. © 2003 Elsevier Ltd. All rights reserved.</t>
  </si>
  <si>
    <t>Forages; Mixed farming systems; Participatory monitoring and evaluation; Rural livelihoods; Vietnam</t>
  </si>
  <si>
    <t>Dey S., Dwivedi S.K.</t>
  </si>
  <si>
    <t>Lead in blood of urban Indian horses</t>
  </si>
  <si>
    <t>Veterinary and Human Toxicology</t>
  </si>
  <si>
    <t>A cross sectional study recorded the Lead (Pb) concentrations in blood from 288 horses in urban areas. Mean blood Pb concentration was estimated as 0.47 ± 0.02 and 0.55 ± 0.02 ppm in horses for industrial and highway-adjacent localities respectively. Mean blood Pb in horses from rural areas was 0.38 ± 0.03 ppm. The mean Pb in forage samples from these horses was 36.96 ± 6.23, 52.08 ± 9.86 and 11.72 ± 1.34 ppm in industrial, highway-adjacent and rural localities respectively. No overt signs of Pb toxicosis were seen in these animals.</t>
  </si>
  <si>
    <t>Horse</t>
  </si>
  <si>
    <t>Duchamp J.E., Sparks D.W., Whitaker Jr. J.O.</t>
  </si>
  <si>
    <t>Foraging-habitat selection by bats at an urban-rural interface: Comparison between a successful and a less successful species</t>
  </si>
  <si>
    <t>We compared habitat use of two sympatric species of bat in a rural area undergoing suburban development. The two species are similar in diet and foraging-habitat use but differ in current roosting habitat, and exhibit contrasting regional population trends. Evening bat, Nycticeius humeralis (Rafinesque, 1818), populations are declining in central Indiana, whereas big brown bat, Eptesicus fuscus (Beauvois, 1796), populations are increasing. We assessed habitat selection by 22 adult female bats using radiotelemetry and compositional analysis. Eptesicus fuscus used several roosts across the study area; all but one roosted in human-made structures. Nycticeius humeralis clustered roosts within a small group of woodlots; all roosted in tree cavities. Eptesicus fuscus foraged for longer periods of time and nonreproductive individuals of this species had larger foraging ranges than N. humeralis. Both species foraged primarily in agricultural and wooded areas. During foraging, N. humeralis showed greater foraging-site fidelity and a stronger selection for agricultural and wooded areas than E. fuscus. We suggest that N. humeralis in our study area is probably more sensitive to suburban development near their roosts than E. fuscus.</t>
  </si>
  <si>
    <t>Dussutour A., Fourcassié V., Heibing D., Deneubourg J.-L.</t>
  </si>
  <si>
    <t>Optimal traffic organization in ants under crowded conditions</t>
  </si>
  <si>
    <t>Nature</t>
  </si>
  <si>
    <t>Efficient transportation, a hot topic in nonlinear science, is essential for modern societies and the survival of biological species. Biological evolution has generated a rich variety of successful solutions, which have inspired engineers to design optimized artificial systems. Foraging ants, for example, form attractive trails that support the exploitation of initially unknown food sources in almost the minimum possible time. However, can this strategy cope with bottleneck situations, when interactions cause delays that reduce the overall flow? Here, we present an experimental study of ants confronted with two alternative routes. We find that pheromone-based attraction generates one trail at low densities, whereas at a high level of crowding, another trail is established before traffic volume is affected, which guarantees that an optimal rate of food return is maintained. This bifurcation phenomenon is explained by a nonlinear modelling approach. Surprisingly, the underlying mechanism is based on inhibitory interactions. It points to capacity reserves, a limitation of the density-induced speed reduction, and a sufficient pheromone concentration for reliable trail perception. The balancing mechanism between cohesive and dispersive forces appears to be generic in natural, urban and transportation systems.</t>
  </si>
  <si>
    <t>Ek K.H., Rauch S., Morrison G.M., Lindberg P.</t>
  </si>
  <si>
    <t>Platinum group elements in raptor eggs, faeces, blood, liver and kidney</t>
  </si>
  <si>
    <t>The increased use of platinum group elements (PGEs) in automobile catalysts and their emission into the environment has led to a concern over environmental and particularly biological accumulation. Specimens of samples from raptors are useful for the investigation of the impact of PGEs because these birds are found in both urban and rural environments and are invariably at the top of the food chain. Platinum (Pt), palladium (Pd) and rhodium (Rh) concentrations were determined by quadrupole Inductively Coupled Plasma-Mass Spectrometry (ICP-MS) in eggs of the sparrowhawk (Accipiter nisus) and the peregrine falcon (Falco peregrinus), and in blood, liver and kidney of the peregrine falcon, while only Pt was determined in faeces of the peregrine falcon and the gyrfalcon (Falco rusticolus). PGE concentrations were higher in blood compared to both faeces and eggs, while liver and kidney concentrations were not elevated indicating no bioaccumulation through metallothionein pathways. A significant spatial trend could only be established for Pt in faeces. The general lack of a spatial trend is probably due to the widespread distribution of automobiles and the long-range transport of nanoparticles containing PGEs, and because birds migrate and forage over large areas. No significant temporal trend could be established. Higher relative concentrations of Pd, followed by Rh and Pt, indicate a mobility gradient of Pd≫Rh&gt;Pt. © 2004 Elsevier B.V. All rights reserved.</t>
  </si>
  <si>
    <t>Blood; Egg; Faeces; ICP-MS; Kidney; Liver; Palladium; PGE; Platinum; Raptor; Rhodium</t>
  </si>
  <si>
    <t>Gillespie A.R., Bocanegra-Ferguson D.M., Jimenez-Osornio J.J.</t>
  </si>
  <si>
    <t>The propagation of Ramón (Brosimum alicastrum Sw.; Moraceae) in Mayan homegardens of the Yucatan peninsula of Mexico</t>
  </si>
  <si>
    <t>New Forests</t>
  </si>
  <si>
    <t>In the Yucatan peninsula of Mexico, Maya natives have been propagating important species for centuries. However, little documentation exists of these methods, and traditional knowledge is fading as younger generations seek work in urban centers. With growing interest in using some of these species for plantation-scale production, this knowledge should be captured to aid in propagation and cultural methods of selected species. One such species, Ramón (Brosimum alicastrum Sw.), is grown in Mayan homegardens primarily as a source of dry season forage. We conducted a survey of Mayan families in several municipalities to determine basic propagation habits and procedures for cultivating Ramón, and used this information to conduct some controlled-environment studies of reproductive ecology of the species. Our survey showed that all or most Maya grow the Ramón tree in homegardens for forage and that the tree is both cultivated from wild seedlings as well as planted on a small scale. Propagation is by seed and young seedlings are irrigated until they are established. We examined the effects of temperature on seed germination and found that maximum germination occurred between 27° and 38°C, with best germination and growth of healthy seedlings at 33°C. No germination occurred below 21° or above 44° C. Simulated Maya irrigation gave a four-fold increase in growth rate of seedlings, aiding early establishment. Watering gave seedlings of greater biomass, greater stem and root length, and greater numbers and size of leaves. This magnitude of response may provide an economic return for plantation culture of Ramón for forage production.</t>
  </si>
  <si>
    <t>Ramon plant</t>
  </si>
  <si>
    <t>Agroforestry; Forage production; Indigenous knowledge; Plantation establishment; Seed germination</t>
  </si>
  <si>
    <t>Heard G.W., Black D., Robertson P.</t>
  </si>
  <si>
    <t>Habitat use by the inland carpet python (Morelia spilota metcalfei: Pythonidae): Seasonal relationships with habitat structure and prey distribution in a rural landscape</t>
  </si>
  <si>
    <t>Squamate reptiles are significant components of woodland vertebrate communities in eastern Australia, but their ecology is poorly understood. We investigated seasonal variation in habitat use by the Inland Carpet Python, Morelia spilota metcalfei Wells and Wellington (Pythonidae), a threatened snake that inhabits the woodland environments of the Murray-Darling Basin. Nine pythons were radiotracked within and near the Mount Meg Flora and Fauna Reserve in north-eastern Victoria to investigate how habitat structure and prey distribution (namely, that of the European Rabbit, Oryctolagus cuniculus L. (Leporidae)) influenced seasonal movement patterns. Data were analysed over three spatial scales to allow firm interpretations regarding resource selection. Pythons exhibited distinct seasonal trends in habitat use. During the cooler spring months, snakes chose warm, well-insulated microhabitats, primarily rocky outcrops on north- and north-west-facing hillsides. Pythons moved widely during the summer months, apparently in search of prey. Snake localities could be readily linked to rabbit distribution at this time. Specifically, snakes moved to more open, disturbed habitats that contained a high density of rabbits, and consistently selected microhabitats in close proximity to rabbit burrows. In autumn, habitat use was transitional, as snakes progressively returned to the rocky hillsides where they overwintered. Thus, trends in habitat use were influenced by the snakes' thermoregulatory and foraging strategies. Careful management of specific habitats and feral prey populations is required to conserve populations of this endangered snake.</t>
  </si>
  <si>
    <t>Pythons</t>
  </si>
  <si>
    <t>Carpet python; Habitat selection; Rabbit; Victoria; Woodland</t>
  </si>
  <si>
    <t>Janes C.R., Chuluundorj O.</t>
  </si>
  <si>
    <t>Free markets and dead mothers: The social ecology of maternal mortality in post-socialist Mongolia</t>
  </si>
  <si>
    <t>Beginning in 1990, Mongolia, a former client state of what was then the Soviet Union, undertook liberal economic reforms. These came as a great shock to Mongolia and Mongolians, and resulted in food shortages, reports of famine, widespread unemployment, and a collapse of public health and health care. Although economic conditions have stabilized in recent years, unemployment and poverty are still at disturbingly high levels. One important consequence of the transition has been the transformation of the rural, primarily pastoral, economy. With de-collectivization, herding households have been thrown into a highly insecure subsistence mode of production, and, as a consequence, have become vulnerable to local fluctuations in rainfall and availability and quality of forage, and many now lack access to traded staples and essential commodities. Household food insecurity, malnutrition, and migration of impoverished households to provincial centers and the capital of Ulaanbaatar are one result. Reductions to investments in the health sector have also eroded the quality of services in rural areas, and restricted access to those services still functioning. Evidence suggests that women are particularly vulnerable to these political-ecological changes, and that this vulnerability is manifested in increasing rates of poor reproductive health and maternal mortality. Drawing on case-study ethnographic and epidemiological data, this article explores the links between neoliberal economic reform and maternal mortality in Mongolia. © 2004 by the American Anthropological Association. All rights reserved.</t>
  </si>
  <si>
    <t>Maternal mortality; Mongolia; Neoliberal reform; Political ecology of pastoralism; Post-socialist societies</t>
  </si>
  <si>
    <t>Jones J.C., Dorr B.</t>
  </si>
  <si>
    <t>Habitat associations of gopher tortoise burrows on industrial timberlands</t>
  </si>
  <si>
    <t>The western population of the gopher tortoise (Gopherus polyphemus) was listed as threatened under the Endangered Species Act in 1987 due to extensive population declines. Declines have been linked to site conversion of native pine (Pinus spp.) forests for urban development, agriculture, and commercial forest management. We conducted surveys to detect tortoise burrows on corporate timberlands in southern Mississippi and southwestern Alabama during summer 1994. We surveyed 2,759 0.5-ha strip transects on soil types of 9 different suitability categories for gopher tortoises. We found 460 active and 264 abandoned burrows on the 1,380 ha surveyed. Edaphic and vegetative conditions, such as sandy soils and total and midstory canopy coverage, influenced gopher tortoise occurrence. Logistic regression analyses revealed that active burrow occurrence was related positively to deep, sandy soils and related negatively to total canopy closure and fine loam soils with limited sand content. Abandoned burrow occurrence was related positively to increasing midstory canopy closure and selected soil types. Sandy soils and open overstory canopy that created favorable burrowing, nesting, and foraging conditions were important influences in active burrow occurrence. Vegetation management techniques, such as prescribed fire, midstory control, and intermediate forest stand thinning, are recommended on gopher tortoise conservation areas and connective corridor habitats on commercial timberlands. We theorize that restoration of longleaf pine (P. palustris) forests on sandy ridges can produce desirable core habitats and dispersal corridors for gopher tortoises in landscapes dominated by intensively managed pine plantations.</t>
  </si>
  <si>
    <t>Tortoises</t>
  </si>
  <si>
    <t>Copherus polyphemus; Endangered species; Gopher tortoise; Herpetofauna; Longleaf pine ecosystem; Pinus palustris; Reptiles; Threatened species; Tortoise</t>
  </si>
  <si>
    <t>Kirstine W.V., Galbally I.E.</t>
  </si>
  <si>
    <t>A Simple Model for Estimating Emissions of Volatile Organic Compounds from Grass and Cut Grass in Urban Airsheds and Its Application to Two Australian Cities</t>
  </si>
  <si>
    <t>Journal of the Air and Waste Management Association</t>
  </si>
  <si>
    <t>Grass, and particularly cut grass, recently has been shown to emit significant amounts of volatile organic compounds (VOCs) into the atmosphere. Some components of these emissions are highly reactive and may contribute to photochemical smog in urban areas. A simple model for estimating the VOC emissions from grass and for grass cutting that allows these processes to be included in urban/regional emissions inventories is presented here. Using previous work and recent literature values, estimates are made of these biogenic volatile organic compound (BVOC) emissions for two typical urban airsheds, those including the cities of Sydney and Melbourne in Australia. Grass and cut grass could contribute ∼2% for Sydney and 3% for Melbourne of the total VOCs emitted into these urban atmospheres annually. These contributions could rise to 4 and 5%, respectively, during the weekends of the summer growing season and, thus, could contribute to weekday/weekend ozone differences. It is recommended that the emissions of BVOCs from grass and cut grass be included in urban and global emissions inventories so that more accurate predictions of smog chemistry can be determined. © 2004 Air &amp; Waste Management Association.</t>
  </si>
  <si>
    <t>Kristan III W.B., Boarman W.I., Crayon J.J.</t>
  </si>
  <si>
    <t>Diet composition of common ravens across the urban-wildland interface of the West Mojave Desert</t>
  </si>
  <si>
    <t>Common ravens (Corvus corax) are human-subsidized scavengers and predators in the Mojave Desert. They have increased dramatically in number and have been implicated as contributors to the decline in desert tortoise (Gopherus agassizii) populations. Known patterns of increased fledging success near human developments suggested that food was the most likely resource subsidy received by ravens. Because ravens are opportunistic foragers with a generalist diet, we predicted that the types of resource subsidy provided by different kinds of human developments should be reflected in measures of diet composition of breeding ravens. We estimated diet composition from contents of raven pellets collected at nests and related diet composition to distance of the nests from roads and point sources of resource subsidies, such as towns or landfills. Ravens that nested close to point subsidies far from major roads had the greatest incidence of trash in their diets. Ravens that nested close to roads but far from point subsidies had a low incidence of trash and a higher incidence of presumably road-killed mammals and reptiles. Ravens far from both roads and point subsidies had more plant material and arthropods, and ravens close to both roads and point subsidies had more birds and amphibians. Diet diversity was not related to distance from roads or developments. Fledging success was correlated with diet composition, such that birds with diets consistent with trash or road-kill subsidies fledged the greatest number of chicks. Our results suggest that ravens forage opportunistically on foods available near their nests, and different kinds of human developments contribute different foods. Improved management of landfills and highway fencing to reduce road-kills may help slow the growth of raven populations in the Mojave.</t>
  </si>
  <si>
    <t>Ravens</t>
  </si>
  <si>
    <t>Common raven; Corvus corax; Diet; Mojave Desert; Urban-wildland interface; Wildlife</t>
  </si>
  <si>
    <t>Luby, SP; Agboatwalla, M; Painter, J; Altaf, A; Billhimer, WL; Hoekstra, RM</t>
  </si>
  <si>
    <t>Effect of intensive handwashing promotion on childhood diarrhea in high-risk communities in Pakistan - A randomized controlled trial</t>
  </si>
  <si>
    <t>JAMA-JOURNAL OF THE AMERICAN MEDICAL ASSOCIATION</t>
  </si>
  <si>
    <t>Context Washing hands with soap prevents diarrhea, but children at the highest risk of death from diarrhea are younger than 1 year, too young to wash their own hands. Previous studies lacked sufficient power to assess the impact of household handwashing on diarrhea in infants. Objective To evaluate the effect of promoting household handwashing with, soap among children at the highest risk of death from diarrhea. Design, Setting, and Participants A cluster randomized controlled trial of 36 low-income neighborhoods in urban squatter settlements in Karachi, Pakistan. Field workers visited participating households at least weekly from April 15, 2002, to April 5, 2003. Eligible households located in the study area had at least 2 children younger than 15 years, at least 1 of whom was younger than 5 years. Interventions Weekly visits in 25 neighborhoods to promote handwashing with soap after defecation and before preparing food, eating, and feeding a child. Within intervention neighborhoods, 300 households (1523 children) received a regular supply of antibacterial soap and 300 households (1640 children) received plain soap. Eleven neighborhoods (306 households and 1528 children) comprised the control group. Main Outcome Measure Incidence density of diarrhea among children, defined as the number of diarrheal episodes per 100 person-weeks of observation. Results Children younger than 15 years living in households that received handwashing promotion and plain soap had a 53% lower incidence of diarrhea (95% confidence interval [CI], -65% to -41%) compared with children living in control neighborhoods. Infants living in households that received handwashing promotion and plain soap had 39% fewer days with diarrhea (95% CI, -61% to -16%) vs infants living in control neighborhoods. Severely malnourished children (weight forage z score, &lt;-3.0) younger than 5 years living in households that received handwashing promotion and plain soap had 42% fewer days with diarrhea (95% CI, -69% to -16%) vs severely malnourished children in the control group. Similar reductions in diarrhea were observed among children living in households receiving antibacterial soap. Conclusion In a setting in which diarrhea is a leading cause of child death, improvement in handwashing in the household reduced the incidence of diarrhea among children at high risk of death from diarrhea.</t>
  </si>
  <si>
    <t>Markus N., Hall L.</t>
  </si>
  <si>
    <t>Foraging behaviour of the black flying-fox (Pteropus alecto) in the urban landscape of Brisbane, Queensland</t>
  </si>
  <si>
    <t>The foraging movements of 13 Pteropus alecto from four camps in suburban Brisbane were monitored over two summer and one winter season between 1998 and 2000. By means of radio-telemetry, the flying-foxes were tracked to their foraging sites over 49 nights for a total of 237 h. Data from flying-foxes tracked from dusk to dawn showed that bats travelled directly to a foraging site early in the night and undertook smaller movements between foraging sites for the remainder of the night. Bats undertook a greater number of nocturnal movements during a food resource shortage than during a season of greater resource abundance. Mean distances (±s.e.) travelled from camps to foraging sites varied between camps and ranged from 2.9 ± 0.3 km (n = 24) to 7.6 ± 0.07 km (n = 2). In all three seasons, flying-foxes foraged on a variety of native and exotic plant species. Dominant exotics included Cocos palms (Sygarus romanzoffiana), Chinese elm trees (Celtis sinensis) and Cadaghi (Corymbia torrelliana), while highly utilised native food plants included figs (Ficus spp.), grevilleas (Grevillea spp.) and bottlebrushes (Callistemon spp.).</t>
  </si>
  <si>
    <t>Flying fox</t>
  </si>
  <si>
    <t>Milne R.J., Poiani A., Coulson G., Auld R.</t>
  </si>
  <si>
    <t>Faecal Escherichia coli and Chlamydophila psittaci in the Superb Lyrebird Menura novaehollandiae: Host sex and age effects</t>
  </si>
  <si>
    <t>The Superb Lyrebird is a sexually dimorphic passerine that although is not considered endangered, it has been declining in population size since the 1940s due primarily to urban development. Recent reports suggest that lyrebirds may be threatened by chlamydial infection. We studied levels of faecal infection by two microparasites in lyrebirds: Chlamydophila psittaci and Escherichia coli in the Sherbrooke Forest, south-eastern Australia. Fresh faecal samples were obtained from 33 lyrebirds (15 adult females, 13 adult males and 5 juveniles) - estimated of 27.5% of the population, all of them tested negative to Ch. psittaci. E. coli prevalence was compared between adult males and females and no difference was found. This result is expected, for instance, if E. coli is sexually transmitted and lyrebirds are promiscuous. Trends for juveniles to be more parasitized than adults were detected, but they were statistically not significant. Behavioural analyses of video footage indicate that E. coli infected birds did not allocate more or less time to any of the activities considered than did non infected birds. This might suggest that E. coli infection in lyrebirds is relatively benign, and behavioural effects may thus be subtle. No significant differences were found in specific measurements of foraging behaviour but non infected birds tended to scratch more frequently than infected birds.</t>
  </si>
  <si>
    <t>Lyrebird</t>
  </si>
  <si>
    <t>Bacteria; Chlamydia; Chlamydophila psittaci; Escherichia coli; Menura novaehollandiae; Pathogens; Superb Lyrebird</t>
  </si>
  <si>
    <t>Nguluve D.W., Muir J.P., Wittie R., Rosiere R., Butler T.J.</t>
  </si>
  <si>
    <t>Yield and nutritive value of summer legumes as influenced by dairy manure compost and competition with crabgrass</t>
  </si>
  <si>
    <t>Warm-season legumes have the potential to improve range and pasture value as well as provide wildlife feed and habitat but are often unable to compete with aggressive annual grasses on infertile, low-P soils. A strip split-plot design experiment was established on a Windthorst fine sandy loam (fine, mixed, thermic, Udic Paleustalf) under irrigation to evaluate legume herbage production and nutritive value in the 1999 and 2000 growing seasons in competition with crabgrass (Digitaria ciliaris Koetz.) and with dairy manure compost as a soil amendment. Legumes included 'Sabine' Illinois bundleflower [Desmanthus illinoiensis Michx. Mac Mill ex B.L. Rob &amp;amp; Fernald], rayado bundleflower [Desmanthus virgatus (L.) Willd.], partridge-pea [Chamaecrista fasciculata (Michx.) Greene], and phasey bean [Macroptilium lathyroides (L.) Urban] grown in either pure stands or mixed with crabgrass. The application of 15.5 Mg dry matter (DM) dairy compost ha-1yr-1 increased P concentration in all forage species but did not influence total herbage DM yield or other nutritive factors. Illinois bundleflower was the most productive legume followed by rayado bundleflower and partridge-pea while phasey bean was the least productive. Although Illinois bundleflower had low crude protein concentrations (152-160 g kg-1), it and rayado bundleflower had lower acid detergent fiber (166-219 g kg-1) and acid detergent lignin concentrations (37-51 g kg-1) than the other entries. Soil amendment with compost did not affect legume development but did favor crabgrass competition. Competition with crabgrass depressed legume yields during the establishment year. This was less a factor during the second year, indicating that legume stand establishment is possible, albeit slowed, in the presence of an annual grass.</t>
  </si>
  <si>
    <t>Oliveira-Rebouças P., Gimenes M.</t>
  </si>
  <si>
    <t>Bee (Apoidea) visitors of the flowers of Comolia ovalifolia DC Triana (Melastomataceae) in a Sandbanks area in Bahia [Abelhas (Apoidea) visitantes de flores de Comolia ovalifolia DC Triana (Melastomataceae) em uma área de Restinga na Bahia]</t>
  </si>
  <si>
    <t>The flowers of Comolia ovalifolia present poricidal anthers and their pollen serve as protein source to a specific group of bees, able to extract the pollen from the anthers through vibration. From January to December /2001, we observed the flowering of C. ovalifolia and the activity of the most frequent bees throughout the year. The peaks of flowering of C. ovalifolia occurred in March and from September to November/2001. The flowers of C. ovalifolia were visited by 16 species of bees, being the most frequent Centris leprieuri (Spinola), Xylocopa subcyanea Pérez, Centris sp., Euglossa sp. and Florilegus similis Urban. Among these, C. leprieuri was the most frequent visitor in the flowers (89%) and its foraging period overlapped with the blooming of C. ovalifolia. This bee presented adequate size and efficient behavior in pollen collection and transfer to the stigma, being considered an effective pollinator of the flowers.</t>
  </si>
  <si>
    <t>Apidae; Buzz pollination; Centris; Flower visitor; Poricidal anther</t>
  </si>
  <si>
    <t>Panter K.E.</t>
  </si>
  <si>
    <t>Natural toxins of plant origin</t>
  </si>
  <si>
    <t>Toxins in Food</t>
  </si>
  <si>
    <t>Poisonous plants and the natural toxins there from cause significant economic losses to livestock industries throughout the world. Using 1989 figures, it was estimated that poisonous plants cause losses of over $340 million annually to the livestock industry in the seventeen western states of the U.S. (Nielsen and James, 1992; Frandsen and Boe, 1991). Applying a 3% annual inflation rate, this figure would have exceeded $500 million in 2003. This estimate only includes losses caused by the deaths of cattle and sheep and does not include increased management costs, lost forage and grazing opportunities, additional health care, etc. Other livestock species and wildlife are also affected by poisonous plants, further increasing losses. As a recent illustration, in the spring of 1997 over 4000 calves either died or were destroyed because of lupineinduced ‘crooked calf syndrome’ in a single county of eastern Washington state (Panter et al., 1999). The direct losses to ranchers in this area exceeded $1.7 million (calf losses only). This figure did not take into account losses due to cow deaths, extensive culling of cows without calves, heifer replacement costs, increased cost of veterinary care, increased management, etc. Furthermore, this dollar amount does not take into account the economic impact on other businesses in the area supported by the cattle industry. The overall cost of poisonous plants to rural communities, and especially the livestock industry, is enormous. © 2004 by Taylor &amp; Francis Group, LLC.</t>
  </si>
  <si>
    <t>non-human</t>
  </si>
  <si>
    <t>Pathak P.S., Gupta S.K.</t>
  </si>
  <si>
    <t>Eco-restoration of degraded lands in central India through assisted natural regeneration</t>
  </si>
  <si>
    <t>International Journal of Ecology and Environmental Sciences</t>
  </si>
  <si>
    <t>Extensive land degradation and declining forest cover in India are causing excessive soil erosion, siltation of reservoirs and loss of biodiversity. Long-term studies (1982-1995) on eco-restoration at the Indian Grassland and Fodder Zearch Institute, Jhansi, on different types of degraded lands show that the process of restoration could be speeded up with appropriate interventions depending upon the land type to yield the desired results within five years. The studies involved protection from biotic agencies, water conservation, fertilizer application, re-seeding with grasses and colonizing legumes, sowing tree seeds, planting multipurpose tree seedlings, pruning and thinning the natural regeneration and harvest management. The sites were: eroding plains, rocky gravelly soils, degraded forests, rocky and hilly community lands and saline-sodic shallow ravines. The results have demonstrated the benefits of various treatments combining water conservation, introduction of grasses and legumes, and planting of tree seedlings. The productivity of the land improved from &amp;lt;0.5 Mg ha-1 to 10 Mg ha-1. The biomass from grasses, legumes, trees (fodder + firewood + small timber) and other woody perennials increased in the first year itself reaching its peak in the tenth year. Forage production peaked after 3 to 5 years. The phytodiversity increased with very high density of trees and shrubs. While Sylosanthes hamata proved to be very good colonizing legume, it also helped site enrichment and better tree growth. Out of 8 species of trees planted Albizia amara gave better survival while the growth was best of Acacia tortilis. The grass productivity increased with the dominance of Cenchrus ciliaris and Panicum maximum. Panicum maximum under trees produced more crude protein per unit dry matter compared to the open condition. This showed that the silvipastoral conditions favoured better nutrition in the grasses under shade. The technology has been adopted on such degraded lands by the forest departments, rural development agencies and the soil conservation departments, besides the farmers. The technology has given very high benefit/cost ratio and the internal rate of return (1.4 and 22.0%, respectively). © International Scientific Publications, New Delhi.</t>
  </si>
  <si>
    <t>Assisted natural regeneration; Degrated lands; Eco-restoration; Management</t>
  </si>
  <si>
    <t>Peach W.J., Denny M., Cotton P.A., Hill I.F., Gruar D., Barritt D., Impey A., Mallord J.</t>
  </si>
  <si>
    <t>Habitat selection by song thrushes in stable and declining farmland populations</t>
  </si>
  <si>
    <t>1. Losses of farmland birds from the wider countryside have become a major conservation issue in the UK and Europe. Song thrush Turdus philomelos populations in lowland rural Britain declined by approximately 70% during 1970-95, most severely on intensively managed arable farmland. Comparison between a stable population on mixed farmland and a rapidly declining population on arable farmland revealed fewer nesting attempts each summer by birds in the declining population, and annual productivity was insufficient to maintain local population density. Inadequate food resources were the most plausible cause. 2. We compared breeding season habitat selection (using radio-telemetry) and earthworm availability (a major component of summer diet) for song thrushes in the same two farmland populations. 3. Territory settlement in the mixed farmland landscape involved the selection of field boundaries and woodland and the avoidance of arable crops. Field boundaries and gardens were selected in the arable landscape, while arable break crops and small areas of woodland were avoided. 4. Habitat selection (intensity of usage) did not change through the breeding season and did not differ between study areas. Scrub, woodland edge, wet ditches and bare soil in gardens were preferred foraging habitats, while cereals were avoided. 5. Habitat utilization (amount of usage) differed markedly between study areas. Woodland and grassland accounted for 53% of all habitat usage in the mixed farmland landscape compared with just 13% in the arable landscape. Gardens and arable crops were more heavily utilized in the arable landscape, accounting for 58% of all usage compared with 22% in the mixed landscape. 6. Earthworm availability declined markedly between April and June as surface soils dried out. Lower earthworm availability in the arable landscape was associated with more rapid and pronounced drying of surface soils. 7. Synthesis and applications. Lack of woodland and grassland, and the faster drying of surface soils in the arable landscape, combined to limit the availability to thrushes of key summer invertebrate prey. Loss of hedgerows, scrub and permanent grassland with live-stock, and the wide-scale installation of under-field drainage systems, have probably all contributed to the decline of song thrushes on UK arable farmland. New agri-environment measures may be needed to provide the nesting cover adjacent to invertebrate-rich damp soils that song thrushes require to sustain annual productivity.</t>
  </si>
  <si>
    <t>Thrush</t>
  </si>
  <si>
    <t>Arable farmland; Earthworms; Farmland birds; Field drainage; Grassland; Log-linear models; Radio-telemetry; Woodland edge</t>
  </si>
  <si>
    <t>Peach W.J., Robinson R.A., Murray K.A.</t>
  </si>
  <si>
    <t>Demographic and environmental causes of the decline of rural Song Thrushes Turdus philomelos in lowland Britain</t>
  </si>
  <si>
    <t>We review current knowledge of demographic mechanisms and environmental factors implicated in the population decline of Song Thrushes Turdus philomelos in rural Britain since the mid-1970s, and present new analyses of regional variation in population changes. Increased mortality during the first year of life (from fledging to recruitment) is highlighted as a potential demographic mechanism having driven the population decline, while Song Thrushes in a rapidly declining farmland population were making too few nesting attempts to sustain local numbers. Breeding Song Thrushes are strongly associated with non-cropped habitats such as woodland edge, field boundaries, gardens and scrub; they make substantial use of grassland, but avoid cereals when foraging. Earthworms constitute a key component of Song Thrush diet and the availability of this prey is strongly influenced by moisture levels in surface soils. Several lines of evidence suggest that dry surface soils during summer are deleterious to the productivity and survival of Song Thrushes, and regional variation in the rates of population change in Britain during 1970-86 was negatively correlated with the extent of under-field drainage on farmland (the main function of which is to promote the drying of surface soils). Increasing dryness of agricultural soils and the loss of grassland from eastern arable counties have probably both contributed to the declines of rural Song Thrushes in Britain. Loss of hedgerows and scrub, and the degradation of woodland may also have contributed to population declines but the role of predators remains unclear. Recovery of rural Song Thrush populations requires challenging new policy initiatives that should aim to restore nesting cover (scrub and woodland understorey), grazed grassland in arable-dominated areas and damper soils in summer.</t>
  </si>
  <si>
    <t>Prange S., Gehrt S.D.</t>
  </si>
  <si>
    <t>Changes in mesopredator-community structure in response to urbanization</t>
  </si>
  <si>
    <t>Common raccoons (Procyon lotor (L., 1758)), Virginia opossums (Didelphis virginiana Kerr, 1792), and striped skunks (Mephitis mephitis (Schreber, 1776)) are common urban inhabitants, yet their relative demographic response to urbanization is unknown. Urbanization often affects community structure, and understanding these effects is essential in rapidly changing landscapes. We examined mesopredator-community structure in small and large patches of natural habitat surrounded by urban, suburban, or rural matrices. We created generalized logit models using road-survey and livetrapping data to examine effects of surrounding land use on proportions of opossums and skunks relative to raccoons, while accounting for effects of season and year and their interactions. For large sites, the land use x season model was chosen for both data sets, and occurrence of opossums and skunks relative to raccoons was higher at the rural site (P &amp;lt; 0.001 for all tests). For small sites, the land-use model best fit the road-survey data, with a higher occurrence of skunks relative to raccoons at the rural site (χ2 = 21.06, df = 1, P &amp;lt; 0.001). However, the season model best fit the trapping data for small sites. Our data indicated that raccoons exhibited a greater demographic response to urbanization, suggesting that they exploit anthropogenic resources more efficiently. Although numerous reasons exist for disparity in anthropogenic-resource use, differences in intraspecific tolerance and the role of learning in foraging behaviors were best supported by our observations. © 2004 NRC.</t>
  </si>
  <si>
    <t>Puga D.C., Galina M.A.</t>
  </si>
  <si>
    <t>Ecological benefit of strip grazing with a solar mobile fence grazing system</t>
  </si>
  <si>
    <t>South African Journal of Animal Sciences</t>
  </si>
  <si>
    <t>A study was conducted on 14 ha of Caducifolia thorny forest with an average total dry matter yield of 800 kg/ha/year. The area of study was divided into two 7 ha camps. Thirty-five Alpine goats were allocated to one of the camps in a continuous grazing system, called the free grazing (FG) camp treatment. Another 35 goats were placed in the other camp where strip grazing was controlled by means of a solar mobile grazing (SMG) system. A high (163 AU/ha) and a low (40.8 AU/ha) stocking rate, allocating 625 m2 and 1.250 m2, respectively, were applied in the SMG treatment. The number of goats varied to adjust stocking rate daily. The goats were allowed to graze five hours/day. Herbage utilization was measured, using as initial markers the grass length of 24 to 30 cm and number of leaves (156 ± 17) on selected shrub branches, 40 cm long. The botanical composition was determined at the beginning and end of the grazing period. Chemical analyses of forage selected by the goats were performed monthly. In the SMG treatment the average grass height changed from 37.1 cm in June to 65.2 cm in February, while percentage leaves changed from 18.4% to 5.9%, compared to changes of 41.4 cm to 42.3 cm and 16.3% to 0.91% in the FG treatment, respectively. In the SMG treatment the goats spent 80% of their time browsing in July and August and 100% of their time from December until March. It is concluded that the economical and social status of the rural community would be improved using the SMG system. © South African Society for Animal Science.</t>
  </si>
  <si>
    <t>Goats; Growth; Nutrition; Pasture; Rangeland</t>
  </si>
  <si>
    <t>Schwarzová L., Exnerová A.</t>
  </si>
  <si>
    <t>Territory size and habitat selection in subadult and adult males of Black Redstart (Phoenicurus ochruros) in an urban environment</t>
  </si>
  <si>
    <t>Ornis Fennica</t>
  </si>
  <si>
    <t>Territory size, distribution of territories and habitat selection were studied in Black Redstart (Phoenicurus ochruros) populations in three urban habitats (garden city, old and new housing estates) of Prague (Czech Republic). We tested if the territory size and quality of territories occupied by adult and subadult males differed from each other. Average territory size of the adult males was 1.21 ± 0.80(SD) ha and of the subadult males 1.08 ± 0.58(SD) ha. This difference was not statistically significant. Moreover, males of particular age-class were not spatially clustered. Microhabitat analysis shows that the habitat selection depends on the presence of buildings. Apparently buildings offer a good nesting, singing and foraging places for the Black Redstart. The territory size of Black Redstarts differed between habitats, being largest in the garden city (1.98 ± 1.06 (SD) ha), intermediate in the old housing estate (1.48 ± 0.45 (SD ha) and smallest in the new housing estate (0.85 ± 0.33 (SD) ha). Our results indicate that in urban environment the relationships between adult and subadult territory owners differ from those referred to in mountain villages.</t>
  </si>
  <si>
    <t>Redstart</t>
  </si>
  <si>
    <t>Sedlacek, O; Fuchs, R; Exnerova, A</t>
  </si>
  <si>
    <t>Redstart Phoenicurus phoenicurus and black redstart P-ochruros in a mosaic urban environment: neighbours or rivals?</t>
  </si>
  <si>
    <t>JOURNAL OF AVIAN BIOLOGY</t>
  </si>
  <si>
    <t>Redstart and black redstart inhabit different types of habitats under natural conditions. However, they come into close contact in a mosaic urban environment. Mechanisms enabling their local coexistence were looked for. We found that: 1) The two species occupied exclusive territories of different habitat compositions. 2) Territories differed in the proportion of trees and buildings. 3) Within their territories, the two species used the same foraging techniques, but with different frequencies. 4) Prey size was similar, but the proportions of taxonomic groups differed. 5) Spontaneous interspecific conflicts were observed. Interspecific aggression was confirmed in playback experiments. The black redstart was dominant in both natural and simulated encounters. We conclude that the main mechanism enabling coexistence of the two redstarts in a mosaic urban environment is different habitat selection with the proportion of trees as a key parameter. This proportion was always below 26% in black redstart territories, and above 27% in redstart territories. This is consistent with the habitat preferences these two species show in non-urban conditions. This pattern is compared to the other cases of coexistence of congeneric bird species such as chickadees Poecile or Sylvia warblers. As the two redstart species are able to hybridise in the wild, the observed interspecific aggression may operate as a precopulation barrier.</t>
  </si>
  <si>
    <t>Shi M.-J., Chen K.</t>
  </si>
  <si>
    <t>Land degradation, government subsidy, and smallholders' conservation decision: The case of the loess plateau in China</t>
  </si>
  <si>
    <t>Journal of Zhejiang University: Science</t>
  </si>
  <si>
    <t>Land degradation is one of the severe environmental problems in China. In order to combat land degradation, a soil conservation program was introduced since 2000 to reduce soil erosion by converting slope-cultivated land into forestry and pasture. This paper represents the first systematic attempt to investigate the impact of the soil conservation program on land degradation in the loess plateau. The results indicate that the soil conservation program to convert slope fields into forest or pasture is an effective way to combat soil erosion. However, a subsidy that is higher than profit of land use activity of slope fields before their conversion into forest and pasture is needed to encourage farmers to join the conservation program. A policy measure to encourage and assist farmers to develop sedentary livestock by using crops produced from fields as well as fodder and forage grass from the converted slope fields might contribute to combat soil erosion. Increase in off-farm job opportunities may encourage households to reduce cultivation in slope fields. That implies a policy measure to encourage rural urbanization might contribute to combat soil erosion.</t>
  </si>
  <si>
    <t>Bioeconomic household model; Land conversion; Land degradation; Loess plateau; Soil conservation program; Subsidy</t>
  </si>
  <si>
    <t>Shochat E.</t>
  </si>
  <si>
    <t>Credit or debit? Resource input changes population dynamics of city-slicker birds</t>
  </si>
  <si>
    <t>Oikos</t>
  </si>
  <si>
    <t>The underlying evolutionary mechanisms of urban bird populations have hardly been studied. High food density and low predation risk serve to explain the global pattern of extremely high urban bird population densities. Both these bottom-up and top-down effects are paradoxical since the per capita amount of food is small due to competition, and domestic predator density is high in cities. The bottom-up paradox can be resolved by taking into account the high food resource-predictability in cities. Concerning the top-down effect, recent studies suggest that at least when it comes to nest predation the effect of cats is minor. I suggest that the combination of high food predictability and low predation risk in cities alter bird foraging behaviour, which in turn affects population dynamics. In terms of density, the result is that bird populations exceed the carrying capacity of the urban environment, costing heavily on body condition and/or life span. Under such conditions the population should consist of a few winners and many losers. Only the winners have sufficient access to food resources and the opportunity to reproduce. The highly predictable continuous input of food in the urban environment allows them to "live on their credit". They may trade off between offspring body condition and clutch size. In the lack of predation, the losers among the fledglings may survive for a relatively long period, getting just enough energy to survive. Though they may never become healthy enough to reproduce, they will have a major contribution to the observed population density. Results of several case studies seem to support the credit card hypothesis and suggest that it can serve as a general rule for the evolution of animal populations and communities in highly predictable human managed environments.</t>
  </si>
  <si>
    <t>Shochat E., Lerman S.B., Katti M., Lewis D.B.</t>
  </si>
  <si>
    <t>Linking optimal foraging behavior to bird community structure in an urban-desert landscape: Field experiments with artificial food patches</t>
  </si>
  <si>
    <t>Urban bird communities exhibit high population densities and low species diversity, yet mechanisms behind these patterns remain largely untested. We present results from experimental studies of behavioral mechanisms underlying these patterns and provide a test of foraging theory applied to urban bird communities. We measured foraging decisions at artificial food patches to assess how urban habitats differ from wildlands in predation risk, missed-opportunity cost, competition, and metabolic cost. By manipulating seed trays, we compared leftover seed (giving-up density) in urban and desert habitats in Arizona. Deserts exhibited higher predation risk than urban habitats. Only desert birds quit patches earlier when increasing the missed-opportunity cost. House finches and house sparrows coexist by trading off travel cost against foraging efficiency. In exclusion experiments, urban doves were more efficient foragers than passerines. Providing water decreased digestive costs only in the desert. At the population level, reduced predation and higher resource abundance drive the increased densities in cities. At the community level, the decline in diversity may involve exclusion of native species by highly efficient urban specialists. Competitive interactions play significant roles in structuring urban bird communities. Our results indicate the importance and potential of mechanistic approaches for future urban bird community studies.</t>
  </si>
  <si>
    <t>Bird communities; Central Arizona-Phoenix Long-Term Ecological Research project; Coexistence; Community structure; Giving-up density; Urban ecology</t>
  </si>
  <si>
    <t>Van Der Ree R., Bennett A.F., Gilmore D.C.</t>
  </si>
  <si>
    <t>Gap-crossing by gliding marsupials: Thresholds for use of isolated woodland patches in an agricultural landscape</t>
  </si>
  <si>
    <t>Single trees and small patches of trees in farmland are conspicuous components of agricultural landscapes around the world, but their value for the conservation of biodiversity is not well known. In this study, arboreal mammals were censused by using hair-sampling tubes in small patches of woodland (single trees to patches &lt; 1.0 ha) in cleared farmland adjacent to a linear network of woodland known to support resident populations of arboreal mammals. Ninety-one small isolates were stratified by size (single trees or small patches) and distance from the linear network to test the capacity of animals to cross habitat 'gaps'. The genus Petaurus (small gliding marsupials), the most commonly detected taxon, was recorded in 31% of hair-tubes (98 of 316). It occurred in 21% of sites in isolated trees and patches, and in all linear strips. A logistic regression model demonstrated that Petaurus sp. was most likely to occur in isolates in close proximity to linear strips and other patches of woodland. Ninety-five per cent of sites at which this taxon occurred were within 75 m of the linear network. This threshold corresponds with the maximum distance that animals can glide in a single movement between trees. The size of isolates did not influence utilisation rates. Such isolates are smaller than a single home range and were probably used to supplement home ranges centred on the linear network, by providing additional foraging habitat and den sites. Protection and restoration of isolated trees and small woodland clumps in cleared landscapes contributes to mammal conservation and this study provides quantitative data that can assist landscape design and habitat restoration in rural environments. © 2003 Elsevier Ltd. All rights reserved.</t>
  </si>
  <si>
    <t>Connectivity; Gap-size; Glider; Habitat fragmentation; Isolation; Patch size; Petaurus; Woodland</t>
  </si>
  <si>
    <t>Werner Y.L., Takahashi H., Yasukawa Y., Ota H.</t>
  </si>
  <si>
    <t>The varied foraging mode of the subtropical eublepharid gecko Goniurosaurus kuroiwae orientalis</t>
  </si>
  <si>
    <t>Journal of Natural History</t>
  </si>
  <si>
    <t>Insectivorous lizards usually employ one of two foraging modes, ambush 'sit-and-wait' or active 'widely foraging', but in the Gekkonomorpha the situation has been unclear. Therefore we quantified the foraging mode of the eublepharid gecko Goniurosaurus kuroiwae orientalis on Tokashikijima near Okinawajima, Japan, in September 1999. The taxon is rare, endangered and protected. On the selected semi-urban study site the gecko was confirmed as a nocturnal cursorial gecko, which also ascends trees up to 1.8 m. Foraging regimes of marked individuals, during repeated 30-min observation periods, could vary from immobility throughout, to active locomotion 84% of the time. Foraging mode was not significantly affected by sex, body length, mass or state of tail regeneration of the individuals, or by the timing of the observation. In males, at higher temperatures single moves became longer, while time allocated to moving was stable. In both sexes longer observation bouts included longer sitting pauses, which, given stable move duration, reduced the share of time spent moving and the moves per minute. Goniurosaurus kuroiwae orientalis averaged moving during 23% of the time, moving 0.39 times per minute, the moves lasting 77 s and the pauses lasting 745 s. Compared to other geckos, G. k. orientalis may be defined as a widely foraging animal, despite its mixed behaviour. This result supports the definition of the Eublepharidae as widely foraging and is compatible with two hypotheses, that early Gekkonomorpha were widely foraging or that they had an intermediate, undefined, foraging mode.</t>
  </si>
  <si>
    <t>Eublepharidae; Foraging mode; Geckos; Goniurosaurus kuroiwae orientalis; Japan; Prey detection; Time budget; Tokashikijima</t>
  </si>
  <si>
    <t>Abu-Madi M.A., Behnke J.M., Mikhail M., Lewis J.W., Al-Kaabi M.L.</t>
  </si>
  <si>
    <t>Parasite populations in the brown rat Rattus norvegicus from Doha, Qatar between years: The effect of host age, sex and density</t>
  </si>
  <si>
    <t>A total of 179 urban rats were sampled in the city of Doha in Qatar across the winter seasons (February-April) of 2002 and 2003. Only two parasites were identified, with overall prevalences of 35.8% and 41.3% for the cestode Hymenolepis diminuta and the flea Xenopsylla astia respectively. The prevalence of H. diminuta was markedly influenced by both year of study and host age, being higher in 2003 and amongst older rats. The abundance of infection of H. diminuta was influenced by the year of study, host age and sex. Worm burdens in adult rats were almost twice as heavy in males compared with females and adults of both sexes harboured heavier infections than juveniles. The prevalence of X. astia was influenced by both year and host age, being higher in juvenile rats in 2002 and in adults in 2003. The abundance of X. astia was significantly higher in 2003 and both male and female rats showed similar abundances, but in 2003 females were more heavily infested. Reasons for this are discussed in relation to the differing foraging strategies shown by male and female rats. The prevalence and abundance profiles for both H. diminuta and X. astia were higher overall in 2003 due to a significant increase in the rat population density, although this did not reflect in any increase in parasite species richness. Rats that were infected with H. diminuta were almost twice as likely to be infected with X. astia than those without the cestode, but when controlled for the effects of year, host age and sex, no quantitative interactions were detected between the two parasite species. © CAB International, 2005.</t>
  </si>
  <si>
    <t>Alder P., Silverman J.</t>
  </si>
  <si>
    <t>Effects of interspecific competition between two urban ant species, Linepithema humile and Monomorium minimum, on toxic bait performance</t>
  </si>
  <si>
    <t>We evaluated the effects of interspecific competition on ant bait performance with two urban pest ants, the Argentine ant, Linepithema humile (Mayr), and the little black ant, Monomorium minimum (Buckley). In a laboratory study, the impact of a solid sulfluramid bait on M. minimum was diminished when L. humile were present, whereas the presence of M. minimum reduced the performance of a liquid fipronil bait against L. humile. Argentine ants were not adversely affected by sulfluramid bait at any time, whereas M. minimum was unaffected by fipronil bait until 14 d of exposure. In field studies measuring diel foraging activity, M. minimum seemed to delay L. humile foraging to food stations by ≈30 min during summer 2001. However, L. humile subsequently recruited to food stations in very high numbers, thereby displacing M. minimum. L. humile visited food stations over an entire 24-h period, whereas M. minimum was only observed visiting food stations during daylight hours. Adjusting the timing of bait placement in the field may minimize any negative effects of interspecific competition between these two species on toxic bait performance. © 2005 Entomological Society of America.</t>
  </si>
  <si>
    <t>Bait; Competition; Foraging; Linepithema humile; Monomorium minimum</t>
  </si>
  <si>
    <t>Aldunate R.G., Pena-Mora F., Robinson G.E.</t>
  </si>
  <si>
    <t>Collaborative distributed decision making for large scale disaster relief operations: Drawing analogies from robust natural systems</t>
  </si>
  <si>
    <t>Complexity</t>
  </si>
  <si>
    <t>One of the most ignored, but urgent and vital challenges confronting society today is the vulnerability of urban areas to extreme events. Current organization of response systems, predominantly based on a command and control model, limits their effectiveness and efficiency. Particularly, in decision-making processes where a large number of actors may be involved. In this article, a new distributed collaborative decision-making model is proposed to overcome command and control limitations encountered in stressful, hostile, chaotic, and large-scale settings. This model was derived by borrowing concepts from the collective decision making of honeybees foraging, a successful process in solving complex tasks within complex settings. The model introduced in this article was evaluated through differential equations, i.e., continuous analysis, and difference equations, i.e., discrete analysis. The most important result found is that the best available option in any large-scale decision-making problem can be configured as an attractor, in a distributed and timely manner. We suggest that the proposed model has the potential to facilitate decision-making processes in large-scale settings. © 2005 Wiley Periodicals, Inc.</t>
  </si>
  <si>
    <t>Swarm decisions</t>
  </si>
  <si>
    <t>Complex systems; Distributed convergence; Distributed decision making; Robust natural systems</t>
  </si>
  <si>
    <t>Arab A., Costa-Leonardo A.M., Casarin F.E., Guaraldo A.d.C., Chaves R.C.</t>
  </si>
  <si>
    <t>Foraging activity and demographic patterns of two termite species (Isoptera: Rhinotermitidae) living in urban landscapes in southeastern Brazil</t>
  </si>
  <si>
    <t>European Journal of Entomology</t>
  </si>
  <si>
    <t>Coptotermes gestroi and Heterotermes tenuis (Isoptera: Rbinotermitidae) are important pests in southeastern Brazil causing serious economic damage. In this study we determined the demographic patterns and foraging activity of these species using mark-release-recapture and the consumption of wooden stakes. Using both the weighted mean and Lincoln index methods, population estimates ranged from ≈ 0.57 to 1.99 million individuals for C. gestroi and from ≈ 0.20 to 1.37 million for H. tenuis. Territory size of the colonies ranged from 172.5 to 5235 m2 for C. gestroi and from 16 to 40 m2 for H. tenuis. Our results also indicate that foraging activity was dependent on the minimum temperature; however, the existence of a compensation strategy in the foraging activities may permit foragers to exploit food sources under different environmental conditions.</t>
  </si>
  <si>
    <t>Isoptera; Mark-release-recapture; Rhinotermitidae; Subterranean termites; Territory size; Wood consumption</t>
  </si>
  <si>
    <t>Avila-Flores R., Brock Fenton M.</t>
  </si>
  <si>
    <t>Use of spatial features by foraging insectivorous bats in a large urban landscape</t>
  </si>
  <si>
    <t>Journal of Mammalogy</t>
  </si>
  <si>
    <t>We analyzed the patterns of habitat use by insectivorous bats in Mexico City, one of the largest and most populated cities of the world. We tested the hypotheses that richer patches of food, expected in more vegetated areas, have higher bat activity levels, and that fast-flying species benefit most from urbanization. We compared activity of insectivorous species and relative abundance of insects in 5 habitats (large parks, small parks, illuminated open areas, residential areas, and natural forest). Sampling of bat activity and insects was conducted every 2 weeks in 12 sites per habitat during summer 2002. Measures of bat activity were based on 3,600 one-minute sequences of sound that were recorded and analyzed. The average number of taxa per site was significantly higher in the natural forest than in urban habitats, but overall bat activity was significantly higher in large parks and illuminated open areas than in small parks, residential areas and natural forest. Vespertilionid bats (Eptesicus fascus, Myotis, and an unidentified species), along with Eumops perotis, occurred almost exclusively in extensive green areas (large parks or natural forest). The molossid Nyctinomops macrotis made the broadest use of the urban-natural mosaic, whereas Tadarida brasiliensis used urban sites (illuminated areas and large parks) more intensively. Insect abundance was higher in large parks and natural forest, and it was significantly correlated with overall bat activity and with the number of taxa recorded per site. The observed patterns of habitat use and foraging can be explained by considering the flight and echolocation performance of species. Although some species successfully exploited highly urbanized sites, large areas with vegetation are needed to maintain the most diverse insectivorous bat fauna in Mexico City. © 2005 American Society of Mammalogists.</t>
  </si>
  <si>
    <t>Bat activity; Echolocation; Habitat use; Insectivorous bats; Megacities; Mexico City; Urbanization</t>
  </si>
  <si>
    <t>Barbieri R.T., Croce J., Gandra R.F., Gagete E., Paula C.R., Gambale W.</t>
  </si>
  <si>
    <t>Allergenic extracts from Metarhizium anisopliae: Obtainment and characterization</t>
  </si>
  <si>
    <t>Journal of Investigational Allergology and Clinical Immunology</t>
  </si>
  <si>
    <t>Metarhizium anisopliae is used as a biopesticide for insects that damage agricultural plantations like sugar cane and forage plants. In a previous study the sensitization to this fungus of asthmatic patients coming from sugar cane areas was showed. The aims of this work were: to compare crude extracts obtained with Tris-HCl and Coca liquid from several growth phases of M. anisopliae concerning the total content of proteins and their electrophoretic analysis profile; to evaluate in vivo allergic sensitization in Balb/c mice and allergic patients from a sugar cane area, and to characterize the allergenic fractions in the sera of patients positive for the prick test by means of Western-blotting. The extract obtained with Coca liquid on the 16th day was the one that presented the greatest number of proteic fractions, including all those present in the other extracts. Twelve fractions were verified in this extract with approximate molecular weights from 94 to 14 kDa. The allergenicity of the extract obtained on the 16th day was proven by the production of IgE antibodies in Balb/c mice, with titres of 200. Prick tests carried out with the extract of the 16th day in 79 atopic individuals (from sugar cane area), 35 atopic individuals (from urban area) and 11 non- atopic individuals showed respective positivity of 29%, 9% and 0%. The allergenic characterization in vitro was performed by means of Western blotting, and the fractions that reacted with the positive individuals' sera were those of approximate molecular weights of 67 kDa (95%); 20 kDa (55%); 94 kDa (36%); 34 and 36 kDa (23%); 43 and 48 kDa (14%); 16 kDa (9%) and 54kDa (5%). It was concluded that the crude allergenic extract, obtained with Coca liquid from the 16th day growth of Metarhizium anisopliae, contains allergenic fractions and can be used in diagnostic screening tests. © 2005 Esmon Publicidad.</t>
  </si>
  <si>
    <t>Allergen; Balb/c mice; Extracts; Metarhizium anisopliae</t>
  </si>
  <si>
    <t>Bayemi P.H., Bryant M.J., Pingpoh D., Imele H., Mbanya J., Tanya V., Cavestany D., Awoh J., Ngoucheme A., Sali D., Ekoue F., Njakoi H., Webb E.C.</t>
  </si>
  <si>
    <t>Participatory Rural Appraisal of dairy farms in the North West Province of Cameroon</t>
  </si>
  <si>
    <t>A Participatory Rural Appraisal (PRA) was conducted in dairy farms of the North West Province of Cameroon. The aim of the PRA was to have a better understanding of the prevailing dairy systems, identify problems, and set priorities for research and development that can contribute to improved systems of production. A multidisciplinary team of researchers and extension agents was constituted. It was made up of scientists of the following fields: cattle management, forage science, agro economy, veterinary, dairy technology, nutrition and extension. The research team visited farmers' groups and divided itself into subgroups for farm and village walks during which direct observations were also noted. The extension agent of the locality, key informants, gave additional information overlooked by farmers. Interviews were also carried out with other stakeholders of the dairy sector. The research team met the day following the visit to agree on a common report. Results show that five small scale dairy production systems are found in the region: transhumance, improved extensive, semi intensive, zero grazing and peri-urban. Agriculture is well integrated to dairying. Main constraints include in order of importance: poor marketing opportunities and long distances to market, limited grazing land and poor supplementation strategies, poor reproductive management and poor calving interval, inadequate knowledge in processing, hygiene and milk preservation, and limited health control. In market oriented farms, reproduction and feeding were the most important constraints. Main factors influencing dairy production are: milk collection, fresh milk price, consumer demand, genotype and management. These results suggest that much can be done to improve production by extending improved packages to dairy farmers.</t>
  </si>
  <si>
    <t>Cameroon; Cattle; Dairy systems; Milk; Participatory Rural Appraisal</t>
  </si>
  <si>
    <t>Casler M.D., Brummer E.C.</t>
  </si>
  <si>
    <t>Forage yield of smooth bromegrass collections from rural cemeteries</t>
  </si>
  <si>
    <t>Smooth bromegrass (Bromus inermis Leyss) is poorly adapted to management-intensive rotational grazing because of slow and limited regrowth potential. In an effort to discover germplasm with tolerance to frequent cutting, smooth bromegrass plants were collected from fence and sod habitats of 30 rural cemeteries in Iowa, Minnesota, and Wisconsin. The objective of this study was to quantify, describe, and test the responses of paired fence and sod populations to different harvest frequencies. Thirty sod populations, 30 fence populations, and five cultivars were evaluated for season-total forage yield and regrowth percentage at Arlington, WI, and Ames, IA. Three harvest managements were used, with mean harvest frequencies of four, five, or six harvests over 2002 and 2003. Fence populations had an average forage yield 5.5% higher than sod populations, a difference that was fairly consistent across harvest managements, test locations, and state of origin. Variation in linear responses to harvest management made up 65 and 77% of the harvest management x population interaction for forage yield and regrowth percentage, respectively. For seven cemetery sites, the sod population was better adapted than the fence population to a more frequent harvest management, as measured by a more stable response to harvest frequency (-2.02 ± 0.10 vs. -2.67 ± 0.12 Mg ha -1 harvest-1). For nine cemetery sites, the sod population had a higher increase in regrowth percentage with increased harvest frequency (15.8 ± 0.5 vs. 11.9 ± 0.7% units harvest-1). Smooth bromegrass germplasm from some cemetery sods appears to have potential value for developing tolerance to frequent defoliation. © Crop Science Society of America.</t>
  </si>
  <si>
    <t>Davis S.M., Gaiser E.E., Loftus W.F., Huffman A.E.</t>
  </si>
  <si>
    <t>Southern marl prairies conceptual ecological model</t>
  </si>
  <si>
    <t>Wetlands</t>
  </si>
  <si>
    <t>About 190,000 ha of higher-elevation marl prairies flank either side of Shark River Slough in the southern Everglades. Water levels typically drop below the ground surface each year in this landscape. Consequently, peat soil accretion is inhibited, and substrates consist either of calcitic marl produced by algal periphyton mats or exposed limestone bedrock. The southern marl prairies support complex mosaics of wet prairie, sawgrass sawgrass (Cladium jamaicense), tree islands, and tropical hammock communities and a high diversity of plant species. However, relatively short hydroperiods and annual dry downs provide stressful conditions for aquatic fauna, affecting survival in the dry season when surface water is absent. Here, we present a conceptual ecological model developed for this landscape through scientific concensus, use of empirical data, and modeling. The two major societal drivers affecting the southern marl prairies are water management practices and agricultural and urban development. These drivers lead to five groups of ecosystem stressors: loss of spatial extent and connectivity, shortened hydroperiod and increased drought severity, extended hydroperiod and drying pattern reversals, introduction and spread of non-native trees, and introduction and spread of non-native fishes. Major ecological attributes include periphyton mats, plant species diversity and community mosaic, Cape Sable seaside sparrow (Ammodramus maritimus mirabilis), marsh fishes and associated aquatic fauna prey base, American alligator (Alligator mississippiensis), and wading bird early dry season foraging. Water management and development are hypothesized to have a negative effect on the ecological attributes of the southern marl prairies in the following ways. Periphyton mats have decreased in cover in areas where hydroperiod has been significantly reduced and changed in community composition due to inverse responses to increased nutrient availability. Plant species diversity and community mosaics have changed due to shifting gradients to more terrestrial or more aquatic communities, displacement of native communities by non-natives, expansion of woody plants, high-intensity dry season fires, tree-island burnout, and reduced microtopography resulting from alligator population decline. Cape Sable seaside sparrow populations are threatened by nest destruction resulting from extended hydroperiods, drying pattern reversals, and high intensity dry season fires, as well as by the expansion of woody plants into graminoid wetland habitats. Populations of marsh fishes and associated aquatic fauna that constitute the aquatic prey base for higher vertebrates have decreased in density and changed in species composition and size structure due to loss of wetland spatial extent, shortened hydroperiod, increased drought severity, loss of aquatic drought refugia in solution holes and alligator holes, and spread of exotic fishes. American alligator populations have declined in the Rocky Glades, and alligator holes have filled with sediment, as a result of shortened hydroperiod and increased drought severity. Habitat options for wading birds to forage during the early dry season and during unusually wet years have been reduced due to loss of spatial extent and shortened hydroperiod. © 2005, The Society of Wetland Scientists.</t>
  </si>
  <si>
    <t>American alligator; Cape Sable seaside sparrow; Conceptual ecological model; Ecosystem restoration; Everglades; Marl prairie; Marsh fish populations; Periphyton; Wetland plant communities</t>
  </si>
  <si>
    <t>Eow, AGH; Chong, ASC; Lee, CY</t>
  </si>
  <si>
    <t>Effects of nutritional starvation and satiation on feeding responses of tropical pest ants, Monomorium spp. (Hymenoptera : Formicidae)</t>
  </si>
  <si>
    <t>The feeding responses of three urban pest ant species, Monomorium pharaonis (L.), Monomorium floricola (Jerdon) and Monomorium destructor (Jerdon) after being subjected to nutritional starvation and satiation (either for all nutrients, carbohydrate only, protein only or lipid only) were studied using laboratory-bred colonies. Sucrose solution (10%), canned tuna and peanut oil were used as representatives of carbohydrate, protein and lipid, respectively and the colonies were starved or satiated for 7 days before experiments on their feeding responses to different nutrients were executed. The numbers of foraging workers towards each nutrient were estimated. Results indicated that feeding preferences of M. floricola workers were correlated towards nutrients which they were deprived of. In the event when they were starved from all nutrients, lipid-based food remains the favored choice. Nutritional satiation would cause M. floricola to forage for either lipid or protein-based food. On the other hand, M. pharaonis consistently showed preference towards protein-based food, irrespective of what they were starved from, or satiated with. M. destructor workers foraged primarily towards both carbohydrate- and protein-based foods under both feeding conditions mentioned above. The implications from the results obtained and its possibility in enhancing the success of ant baiting program is discussed.</t>
  </si>
  <si>
    <t>feeding; starvation; satiation; nutritional preference; urban pest ants; Monomorium pharaonis; Monomorium floricola; Monomorium destructor</t>
  </si>
  <si>
    <t>Fábio P., Lima M.A.P., Machado V.L.L.</t>
  </si>
  <si>
    <t>Survey of preys captured and used by Polybia platycephala (Richards) (Hymenoptera: Vespidae, Epiponini) [Avaliação das presas capturadas e utilizadas na alimentação por Polybia platycephala (Richards) (Hymenoptera: Vespidae, Epiponini)]</t>
  </si>
  <si>
    <t>The social wasps are predators of several species of insects and the study of their preys can reveal their potential for programs of biological pest control. During the period of September 2000 to January 2002, were accomplished 70h of collections of the preys captured in twelve nests of Polybia platycephala Richards, placed in urban areas of Juiz de Fora municipality, Minas Gerais State, Brazil. The preys captured by P. platycephala include five orders of insects: Diptera (33.4%), Lepidoptera (28.6%), Hemiptera (12.0%), Hymenoptera (9.4%) e Coleoptera (7.2%). The mean weight of protein charge carried by the wasps was 1.9 ±1.6mg (n = 34, 0.3 - 6.2 mg), and the mean of protein transported per day was 22.8 mg. According to the results, we could estimate that 4,380 preys are captured by a single colony of P. platycephala during one year. Thus, this species could be used in management programs of urban pests, helping the equilibrium of this environment.</t>
  </si>
  <si>
    <t>Biological control; Foraging activity; Prey; Social wasp</t>
  </si>
  <si>
    <t>Faeth S.H., Warren P.S., Shochat E., Marussich W.A.</t>
  </si>
  <si>
    <t>Trophic dynamics in urban communities</t>
  </si>
  <si>
    <t>BioScience</t>
  </si>
  <si>
    <t>Human activities dramatically change the abundance, diversity, and composition of species. However, little is known about how the most intense human activity, urbanization, alters food webs and trophic structure in biological communities. Studies of the Phoenix area, situated amid the Sonoran Desert, reveal some surprising alterations in the control of trophic dynamics. Species composition is radically altered, and resource subsidies increase and stabilize productivity. Changes in productivity dampen seasonal and yearly fluctuations in species diversity, elevate abundances, and alter feeding behaviors of some key urban species. In urban systems - in contrast to the trophic systems in outlying deserts, which are dominated by limiting resources - predation by birds becomes the dominant force controlling arthropods on plants. Reduced predation risk elevates the abundance of urban birds and alters their foraging behavior such that they exert increased top-down effects on arthropods. Shifts in control of food web dynamics are probably common in urban ecosystems, and are influenced by complex human social processes and feedbacks. © 2005 American Institute of Biological Sciences.</t>
  </si>
  <si>
    <t>Community; Food webs; Species composition; Trophic dynamics; Urban ecosystems</t>
  </si>
  <si>
    <t>Frankie G.W., Thorp R.W., Schindler M., Hernandez J., Ertter B., Rizzardi M.</t>
  </si>
  <si>
    <t>Ecological patterns of bees and their host ornamental flowers in two northern California cities</t>
  </si>
  <si>
    <t>A survey of the bee species and their ornamental host flowers that occur in residential neighborhoods of the cities of Albany and adjacent Berkeley in northern California was conducted from 1999-2003. A simple bee frequency (visitation) count was developed to evaluate the relative attraction of bees to their host flowers. Results of the survey revealed that 76 species of bees, mostly natives, from five families, visited 129 host plants at measurable levels. The most common host plant families were Asteraceae, Lamiaceae, Polygonaceae, Rosaceae, and Scrophulariaceae. Honey bees and all other bee taxa were recorded separately on host plants, and both bee groups were more attracted to California native plants than exotics on a percentage basis. Variable attraction was recorded within native and exotic host plants, and a large part of this variation appears related to where the plants are found in residential areas. In general, the highest bee diversity and abundance was observed in diverse gardens having a high number of bee-attractive plants flowering at the same time. Ground nesting by several species was also noted in diverse and other garden sites. Overall, many bee species seem pre-adapted to use extant urban resources for forage, reproduction and survival in residential areas of these two California cities. © 2005 Kansas Entomological Society.</t>
  </si>
  <si>
    <t>Apidae; Bee diversity; Bee foraging; Foraging ecology; Urban resources</t>
  </si>
  <si>
    <t>French K., Major R., Hely K.</t>
  </si>
  <si>
    <t>Use of native and exotic garden plants by suburban nectarivorous birds</t>
  </si>
  <si>
    <t>A lack of food resources is often used as a reason for the decline in native birds in cities. This study investigated the use of exotic and native nectar resources by the nectarivore guild of birds, which often forms a major component of suburban bird communities in Australia. We investigated the food resource (nectar volume, concentration and sugar reward) of two common native and two exotic garden plant genera. We also determined the relative preference of the nectarivorous bird community for native and exotic plants and examined the relationship between nectarivore foraging preferences and particular garden characteristics. Banksias and grevilleas (native genera) produced significantly higher volumes of nectar than camellias and hibiscus (exotic genera) per floral unit, per plant and per cubic metre of foliage. Banksias also produced significantly more concentrated nectar and consequently a higher sugar reward per floral unit than the other three genera. Fourteen bird species were recorded using the study plants, although only three species were commonly observed feeding: the Red Wattlebird (Anthochaera carunculata), Little Wattlebird (Anthochaera chrysoptera) and Noisy Miner (Manorina melanocephala). Banksia and grevillea plants were preferred by all bird species, which spent significantly more time in banksia than in any other genus. Other variables influencing the time birds spent in a plant were the number of floral units per plant and the number of banksia and callistemon plants present in the garden. Overall, the native genera, banksia and grevillea were not only a more valuable source of food than the exotic genera, camellia and hibiscus, but they were also the preferred foraging sites for suburban nectarivorous birds. Whether the surplus of nectar from native shrubs is associated with territories of larger and aggressive honeyeaters competitively excluding small birds from gardens, is an important research agenda for understanding these urban bird communities. © 2004 Elsevier Ltd. All rights reserved.</t>
  </si>
  <si>
    <t>Exotic plants; Gardens; Nectar; Nectarivores; Urban</t>
  </si>
  <si>
    <t>Glatz P.C., Ru Y.J., Miao Z.H., Wyatt S.K., Rodda B.J.</t>
  </si>
  <si>
    <t>Integrating poultry into a crop and pasture farming system</t>
  </si>
  <si>
    <t>International Journal of Poultry Science</t>
  </si>
  <si>
    <t>Small scale operations in which poultry forage freely around farms is widespread on rural properties. In Australia grain farmers, market gardeners and graziers integrate poultry into their farming system. In this system, birds are unrestricted in their movements except that they are usually locked in sheds at night for protection from predators. Consumers pay a premium for eggs and chicken meat on the grounds of enhanced welfare of birds in this system. Eggs are perceived as having superior taste and nutritional properties. The purpose of this experiment was to determine the impact of poultry integrated into a pasture and crop rotation system. The pasture availability, insects, weeds and soil fertility were measured before and after grazing by poultry. Sheep were used as a comparison in the experiment. Laying hens stocked at 110/ha (compared to sheep-stocking density 12/ha) were allowed to forage a medic pasture in a crop and pasture rotation system during summer in a Mediterranean environment. The egg production of layers (Hyline Brown) in the free-range system was lower than the standard performance expected in a cage system. Rate of lay from 18-40 weeks was 79% vs 93% (cage standard). The mortality of free-range birds was higher than the cage standard (9.1 vs 1.2%). The reduction of performance of birds relative to the standard was expected considering the heat wave conditions experienced during the experiment. Sheep were very effective in grazing the wire seed, which contaminated the paddocks whereas poultry avoided this weed. In contrast, the number of unidentified weeds in the sheep paddocks was greater than the poultry paddock. This raises the possibility that sheep and poultry could be grazed together in some circumstances, to provide a method for reducing weed build up. Sheep could be used to graze out weeds they prefer and poultry to consume weed seeds and insects that sheep avoid. Soil fertility was not different between the sheep and poultry paddocks. The yield of wheat from poultry paddocks in the subsequent crop was 1.25 tonne/ha versus 1.43 tonnes/ha from sheep paddocks. © Asian Network for Scientific Information, 2005.</t>
  </si>
  <si>
    <t>Farming systems; Grazing; Poultry; Sheep</t>
  </si>
  <si>
    <t>Guichón M.L., Cassini M.H.</t>
  </si>
  <si>
    <t>Population parameters of indigenous populations of Myocastor coypus: The effect of hunting pressure</t>
  </si>
  <si>
    <t>Acta Theriologica</t>
  </si>
  <si>
    <t>The coypu or nutria Myocastor coypus Molina, 1782 is a semiaquatic rodent intensively harvested for fur in its native region. We studied population parameters at four sites differing in hunting pressure and characterised hunting activity in north-eastern Buenos Aires province, Argentina. Our interviews with hunters, local inhabitants and wildlife managers revealed that hunting is a cultural tradition in the countryside with the coypu being used as meat and fur, and the young occasionally used as pets. Quarterly live trapping captured a high proportion of all coypus present at each site. In sites with higher hunting pressure, low density of coypus was associated with high population losses and immigration. In these sites the proportion of juveniles and pregnant females was similar to that obtained at sites with no hunting pressure. No foraging deficiencies were evident from diet quality analysis. Our results suggest that harvesting determines the dynamics of coypu populations in this region, where hunting pressure can be assessed by accessibility of hunting sites, their distance to urban or rural settlements, effective control of hunting, and human population density of the area.</t>
  </si>
  <si>
    <t>Coypu</t>
  </si>
  <si>
    <t>Argentina; Diet quality; Harvest; Nutria; Pampas</t>
  </si>
  <si>
    <t>Harden C.D., Woolf A., Roseberry J.</t>
  </si>
  <si>
    <t>Influence of exurban development on hunting opportunity, hunter distribution, and harvest efficiency of white-tailed deer</t>
  </si>
  <si>
    <t>Harvest efficiency for white-tailed deer (Odocoileus virginianus) primarily is dependent upon the density and distribution of hunters. Therefore, factors affecting hunter distribution (i.e., human habitations) likely will influence harvest efficiency. We compiled rural structure maps for 98 of 102 Illinois counties. Lands within 274 m of rural structures were considered a potential hunter restriction zone based on Illinois hunting regulations. We determined deer-habitat composition within the restriction zone and within each county and then compared it to variations in harvest efficiency. We evaluated the influence of this zone on individual hunter distribution through an aerial survey. We evaluated hunter distances to nearest structures, densities within the restriction zone, and factors associated with hunter presence or absence. Over 4 million ha (30%) of the rural Illinois landscape falls within the potential hunter restriction zone. Restriction zone composition differed from the remainder of counties for forage and marginal habitat classes. Variables associated with the convergence of human development and deer habitat explained a major proportion of variation in harvest efficiency. As rural development increased and protected more deer habitat, harvest efficiency decreased. In areas surveyed, human dwellings reduced hunter use of surrounding areas, thus lowering hunting pressure in the hypothesized "restriction zone." Increases in human development will make it more difficult to manage deer successfully with traditional methods. Managers will be required to identify likely areas of conflict in which nontraditional deer management would be most effective; predictive models will aid this process.</t>
  </si>
  <si>
    <t>Deer management; Development; Exurban; Harvest; Harvest efficiency; Hunters; Odocoileus sp.</t>
  </si>
  <si>
    <t>Harper M.J.</t>
  </si>
  <si>
    <t>Home range and den use of common brushtail possums (Trichosurus vulpecula) in urban forest remnants</t>
  </si>
  <si>
    <t>The common brushtail possum (Trichosurus vulpecula) is an arboreal marsupial that has adapted well to urban landscapes. Fifteen adult possums (12 female, 3 male) caught in small patches of indigenous vegetation (remnants) in the south-east of metropolitan Melbourne were radio-tracked over a three-month period to investigate nocturnal behaviour and den use. Minimum convex polygon (100%) home-range estimates of both female (1.02 ± 0.28 ha) and male (1.19 ± 0.33 ha) urban brushtail possums trapped in urban forest remnants appear to be smaller than those previously reported for urban brushtail possums. All the brushtail possums foraged extensively in remnants but made repeated forays into adjacent residential areas. The use of few dens, by both female (2.21 ± 0.35 ha) and male (2.51 ± 1.45 ha) brushtail possums, in close proximity to their nocturnal ranges is similar to the behaviour of non-urban brushtail possums. © CSIRO 2005.</t>
  </si>
  <si>
    <t>Hingston A.B.</t>
  </si>
  <si>
    <t>Does the introduced bumblebee, Bombus terrestris (Apidae), prefer flowers of introduced or native plants in Australia?</t>
  </si>
  <si>
    <t>Proponents of importation of the European bumblebee, Bombus terrestris (L.), into Australia for pollination of commercial greenhouse crops argue that this species will have little impact on Australian native ecosystems because it prefers to forage on flowers of introduced species of plants rather than Australian native plants. However, data presented as evidence of preference for introduced plants have been equivocal. This study compared the attractiveness of introduced and Australian native plants to free-foraging B. terrestris in a garden at the interface between an urban area and native vegetation in the Australian island of Tasmania, where a feral population of B. terrestris had been established for over 10 years. No evidence was found to support the proposal that B. terrestris forages on flowers of introduced plants in preference to those of Australian native plants. The numbers of B. terrestris seen foraging per 1000 flowers did not differ significantly between introduced plants and Australian native plants, and the preferred food sources of B. terrestris included flowers of both introduced and Australian native species. Because B. terrestris forages frequently on many species of both introduced and native plants, assessments of its ecological impacts must include the effects of altered pollination on recruitment rates in both introduced weeds and native plants, and reduced quantities of nectar and pollen of native plants on recruitment rates of dependent fauna. © CSIRO 2005.</t>
  </si>
  <si>
    <t>Huhta A.-P., Rautio P.</t>
  </si>
  <si>
    <t>Condition of semi-natural meadows in northern Finland today - Do the classical vegetation types still exist?</t>
  </si>
  <si>
    <t>Annales Botanici Fennici</t>
  </si>
  <si>
    <t>Species-rich, semi-natural meadows in Finland are threatened. During the last century most of them have either been abandoned or changed into cultivated fields. This has resulted in a collapse of species and habitat diversity of the Finnish agricultural landscape. In this study, we tried to define the present state of inland semi-natural meadows on mineral soil in North Ostrobothnia and in immediate vicinity. We compared the material gathered in national inventory of traditional rural biotopes in Finland with two data sets from the beginning of the last century to find out how does the detected species composition correspond to vegetation types established by two early researchers, A. K. Cajander and K. Teräsvuori. The studied meadows' species composition differs markedly from the meadow types described earlier. Present-day meadows are characterized by several nitrophilous species indicating that modern type of management, where supplementary forage is provided for grazing animals, causes eutrophication. Because the open meadows in North Ostrobothnia are in such a poor condition, - eutrophication and resulting low species diversity - the protection of semi-natural habitats more typical of the coastal areas, e.g. seashore meadows, in particular, should be emphasized. © Finnish Zoological and Botanical Publishing Board 2005.</t>
  </si>
  <si>
    <t>Abandonment; Conservation; Ecology; Grazing; Mowing; Semi-natural meadows</t>
  </si>
  <si>
    <t>Hunter Jr. M.L.</t>
  </si>
  <si>
    <t>A mesofilter conservation strategy to complement fine and coarse filters</t>
  </si>
  <si>
    <t>Setting aside entire ecosystems in reserves is an efficient way to maintain biodiversity because large numbers of species are protected, but ecosystem conservation constitutes a coarse filter that does not address some species. A complementary, fine-filter approach is also required to provide tailored management for some species (e.g., those subject to direct exploitation). Mesofilter conservation is another complementary approach that focuses on conserving critical elements of ecosystems that are important to many species, especially those likely to be overlooked by fine-filter approaches, such as invertebrates, fungi, and nonvascular plants. Critical elements include structures such as logs, snags, pools, springs, streams, reefs, and hedgerows, and processes such as fires and floods. Mesofilter conservation is particularly appropriate for seminatural ecosystems that are managed for both biodiversity and commodity production (e.g., forests managed for timber, grasslands managed for livestock forage, and aquatic ecosystems managed for fisheries) and is relevant to managing some agricultural and urban environments for biodiversity. ©2005 Society for Conservation Biology.</t>
  </si>
  <si>
    <t>Coarse-filter conservation; Ecosystem management; Fine-filter conservation; Matrix management</t>
  </si>
  <si>
    <t>Kaňuch P., Janečková K., Krištín A.</t>
  </si>
  <si>
    <t>Winter diet of the noctule bat Nyctalus noctula</t>
  </si>
  <si>
    <t>Folia Zoologica</t>
  </si>
  <si>
    <t>The food composition of noctule bats (Nyctalus noctula) was investigated using droppings analyses methods (29 samples/ 322 pellets) over two winters (2001/2002 and 2002/2003) in ten urban and rural localities in Central Europe (Slovakia, Czech Republic). Two orders of arachnids (Araneida, Acarina) and nine orders of insects (Homoptera, Heteroptera, Psocoptera, Neuroptera, Coleoptera, Hymenoptera, Lepidoptera, Diptera, Siphonaptera) were identified in the droppings. The most important order in all samples was Lepidoptera (mean F = 53 %, mean V = 35 %), followed by Diptera (F = 38 %, V = 12 %), Coleoptera (F = 21 %, V = 9 %) and Araneida (F = 15 %, V = 3 %). Differences were found in the composition of the most important food components among two urban and one rural locality as well as in the portion of secondary components (hair, slime). Regarding seasonal changes in the food composition, three periods were identified in winter - the beginning (November - January), the middle (February) and the end of the season (March). Some seasonal trends could be identified in the Diptera and Coleoptera, with a decrease in frequency and volume in the middle of the winter. The most important food component (Lepidoptera) showed no seasonal trend over winter. The bats could hunt insects outside or collect them also very probably directly in the shelters.</t>
  </si>
  <si>
    <t>Chiroptera; Europe; Foraging ecology; Winter</t>
  </si>
  <si>
    <t>Kavana P.Y., Msangi B.S.J.</t>
  </si>
  <si>
    <t>On farm dairy cattle feeding experience in eastern zone of Tanzania</t>
  </si>
  <si>
    <t>A study was conducted to evaluate the potential of feed resources in smallholder dairy farming in Eastern Zone of Tanzania. Results indicated that pasture and forage plants available could support milk production at a level of 5 to 6 litres/cow/day. However it was envisaged that seasonal decrease in milk production was caused by low availability of forage (&lt;30 kg/cow/day) during scarcity periods. Further observations indicated that full potential for milk production from crossbred dairy cows has not yet been realized in Eastern Zone of Tanzania. Economic analysis indicated that aiming at higher gross income from milk production could not necessarily result into realization of high gross margins. This study envisaged that sustainability of smallholder dairy farming in peri-urban areas is in jeopardy as farmers rely on natural pasture without full control of the sources. It was recommended that there is a need to develop supplementary feeding strategies to boost smallholders' milk production and consequently reduce the gap between actual and potential milk produced by crossbred dairy cows.</t>
  </si>
  <si>
    <t>Crossbred dairy cows; Feed resources; Smallholder dairy farmers; Supplementary feeding</t>
  </si>
  <si>
    <t>Law B., Chidel M., Mong A.</t>
  </si>
  <si>
    <t>Life under a sandstone overhang: The ecology of the eastern cave bat Vespadelus troughtoni in northern New South Wales</t>
  </si>
  <si>
    <t>Australian Mammalogy</t>
  </si>
  <si>
    <t>We studied the eastern cave bat (Vespadelus troughtoni) in northern New South Wales to provide ecological information on roosts and foraging. Radio-tracking of five bats was supplemented with opportunistic visits to roosts over five years. One male was radio-tracked and its roost was within a corrugated iron roof cavity of a dairy. Maternity roosts were located in the overhangs of large sandstone caves usually containing a dome at the rear. Searches of nearby cliff-lines found that small caves, crevices and overhangs were not used as day-roosts. Nor did any radio-tagged bat roost in tree hollows. Colony size of one tight roosting cluster was estimated as 240 individuals. Radio-tagged bats frequently switched roosts, while opportunistic visits over a five-year period often found caves unoccupied. Most movements between roosts were within 1.5 km, although one female moved about 3.75 km between roosts. One radiotagged female shifted roost to beneath the corrugated iron of a farm-shed that supported at least 50 bats, predominantly females with young. Observations of foraging radio-tagged and lighttagged bats were frequent along a stream lined with trees, but surrounded by cleared paddocks. Foraging was observed in the air space above the creek, interspersed with occasional rapid flights across paddocks (&gt; 500 m). We suggest that a key requirement for V. troughtoni in the rural landscape is the presence of native vegetation in close proximity to roosts, although extensive forested areas may not be required. Education of local communities about the sensitivity of these bats at cave roosts would be an important contribution to their conservation.</t>
  </si>
  <si>
    <t>Caves; Foraging; Overhangs; Roost selection; Vespadelus troughtoni</t>
  </si>
  <si>
    <t>Lumsden L.F., Bennett A.F.</t>
  </si>
  <si>
    <t>Scattered trees in rural landscapes: Foraging habitat for insectivorous bats in south-eastern Australia</t>
  </si>
  <si>
    <t>Scattered trees and small patches of vegetation among farmland are typical of rural landscapes throughout the world, often comprising a significant proportion of remaining habitats for native fauna. Insectivorous bats can use such isolated resources owing to the high mobility of most species, but little is known of the relationship between bats and tree density, or of the impact of incremental loss of trees in the landscape. Bats were surveyed at 30 sites in south-eastern Australia, in five habitat categories representing a range of tree densities from remnant woodland blocks (&gt;35 trees/ha) to sparsely scattered trees (&lt;1 tree/ha), and open paddocks devoid of trees. Sampling was undertaken by using harp traps and ultrasonic bat detectors. The abundance of potential arthropod prey was assessed by using light traps. Eleven species of insectivorous bats were recorded and bats were widespread in all habitat categories; all species were recorded around scattered trees. Overall activity, as revealed by detectors, did not differ significantly between the four treed categories, but in open paddocks there was a lower level of activity and a different community composition. However, a regression model revealed a significant quadratic relationship between activity of bats and tree density, with highest activity at 20-30 trees/ha. All species were recorded in open paddocks, but for eight of the ten species this represented &lt;7% of their total activity recorded across all habitat categories. For six species, significant positive correlations were found between activity levels and the abundance of potential arthropod prey. In contrast to bat detectors, trapping results showed a significant difference in overall abundance of bats between wooded habitats, with decreased abundance as tree density declined. This study highlights the value of scattered trees as foraging habitat for bats, and emphasizes that, in rural land mosaics, such small and isolated habitat components have value for the conservation of biodiversity, and require greater recognition and protection. Crown Copyright © 2004 Published by Elsevier Ltd. All rights reserved.</t>
  </si>
  <si>
    <t>Bats; Foraging habitat; Fragmentation; Isolation; Rural landscapes; Scattered trees</t>
  </si>
  <si>
    <t>Marchesi L., Sergio F.</t>
  </si>
  <si>
    <t>Distribution, density, diet and productivity of the Scops Owl Otus scops in the Italian Alps</t>
  </si>
  <si>
    <t>The Scops Owl Otus scops is probably the least known European owl. We surveyed Scops Owls in the Trento region (6200 km2) of the central-eastern Italian Alps between 1995 and 2003 and we intensively monitored a subpopulation in a 50-km2 plot between 2000 and 2003. In the whole region, we found 81 territories concentrated in 21, low-elevation 100-km 2 quadrats. Most territories were associated with villages surrounded by extensively managed grassland (79%), arid areas with rocky outcrops and xerophytic vegetation (12%) and/or large urban areas and parks (6%). In the 50-km2 plot, density varied between 52 and 64 territories/100 km 2 annually. Territories were either solitary or clumped in loose colonies of 2-7 pairs. In contrast to previous studies, most nests used for laying were in holes and cracks of buildings (95%, n = 20). This may have been favoured by thermal and foraging advantages, but also involved some costs, such as predation by domestic cats and collision with cars. Median laying date was 29 May (n = 16) and the mean number of fledged young was 1.37 (n = 30), 1.95 (n = 21) and 2.00 (n = 20) per territorial, breeding and successful pair, respectively. The diet was dominated by grasshoppers of the family Tettigoniidae. Compared to previous studies, this population showed medium to high density and low productivity. The species seems to be dependent on traditional, extensive agro-pastoralism and the main conservation threats include habitat loss through land abandonment and consequent forest expansion, which are probably best halted through subsidy schemes. From our results and published data, we estimate the population of the Scops Owl in the Italian Alps at 230-500 territories. There is an urgent need for further data on this largely overlooked species, especially from its Mediterranean strongholds.</t>
  </si>
  <si>
    <t>McClure M.F., Bissonette J.A., Conover M.R.</t>
  </si>
  <si>
    <t>Migratory strategies, fawn recruitment, and winter habitat use by urban and rural mule deer (Odocoileus hemionus)</t>
  </si>
  <si>
    <t>European Journal of Wildlife Research</t>
  </si>
  <si>
    <t>We examined the migratory strategies of mule deer (Odocoileus hemionus) using adjacent urban and rural winter ranges in northern Utah in relation to deer demography and patterns of habitat use. Urban deer were more likely to be migratory than rural deer, even though migratory animals from the two herds intermixed on a common, high-elevation summer range. Urban deer exhibited lower fawn recruitment than rural deer; but within each herd, demographic characteristics of migratory and nonmigratory animals suggested that game theory explained the ratios of deer adopting each behavior. Estimates of animal numbers and available habitat did not reveal clearly whether deer densities differed on the two winter ranges. However, patterns of habitat use by urban deer were so clustered around areas of concealment vegetation that animals probably experienced higher local densities than rural animals. In addition, the clustered patterns of habitat use by urban deer resulted in incomplete use of available forage. This may have contributed to the relatively poor fawn recruitment by urban deer, a phenomenon that appeared to be perpetuated by their strong fidelity to winter range. © Springer-Verlag 2005.</t>
  </si>
  <si>
    <t>Density; Game theory; Habitat selection; Risk avoidance; Utah</t>
  </si>
  <si>
    <t>McDonald-Madden, E; Schreiber, ESG; Forsyth, DM; Choquenot, D; Clancy, TF</t>
  </si>
  <si>
    <t>Factors affecting grey-headed flying-fox (Pteropus poliocephalus : Pteropodidae) foraging in the Melbourne metropolitan area, Australia</t>
  </si>
  <si>
    <t>AUSTRAL ECOLOGY</t>
  </si>
  <si>
    <t>Factors affecting the foraging of mobile native fauna in highly fragmented urban landscapes have seldom been quantified at large spatial scales. We investigated factors affecting foraging by Grey-headed Flying-foxes (Pteropus poliocephalus; 'flying-foxes') in the greater Melbourne metropolitan area. Flying-foxes established a continuously occupied colony site in the Royal Botanic Gardens Melbourne in 1986, and the size of the colony has subsequently increased greatly. We used a stratified-random sampling design to examine the importance of six variables on the detection of foraging flying-foxes: (i) distance from the colony site (0-10, 10-20 and 20-30 km); (ii) distance from the Yarra River (0-5 and 5-20 km); (iii) the relative tree density of the municipality; (iv) whether the site was a park or street; (v) whether there was a relatively high or low density of trees at the site; and (vi) whether food was or was not detected at the site. We surveyed 240 sites within a 30-km radius of the colony site for foraging flying-foxes in both May and October 2002. The probability of detecting a foraging flying-fox declined with increasing distance from the colony site, but increased with increasing tree cover, and was higher for parks compared with streets and when food was present. Flying-foxes were observed foraging in a number of plant genera that have no species that naturally occur in the Melbourne area. Flying-foxes in Melbourne thus forage on planted resources that are widely distributed within a fragmented landscape, and are an example of a positive response by a native species to the process of urbanization.</t>
  </si>
  <si>
    <t>flying-fox; logistic regression; optimal foraging; stratified random sampling; urban ecology</t>
  </si>
  <si>
    <t>Ocampo L.M., Leterme P., Buldgen A.</t>
  </si>
  <si>
    <t>A survey of pig production systems in the rain forest of the pacific coast of Colombia</t>
  </si>
  <si>
    <t>A questionnaire-based survey was conducted in small-scale pig farms in the rain forest of the Colombian Pacific coast in order to study aspects of reproduction, nutrition and productivity. A total of 124 farmers was interviewed. They owned, on average, 13.6 pigs, including 2.3 sows, mainly of the Zungo breed. Pigs are reared in extensive systems and are allowed to wander freely in search of food. The sows produce, on average, 9.6 piglets/litter but, owing to poor sanitary conditions, 1.5 are born dead and only 6.3 are weaned alive. Two-thirds of the sows have five litters or more and the boars are also kept for a long time. This leads to high consanguinity rates within the herd and low productivity. Diets are based on maize, banana, tubers (taro, cassava) and fruits (peach palm, among others), and are rich in energy but poor in protein and minerals. The lack of protein and mineral sources appears to be the main limiting factor of these extensive production systems. Tree forages could partially solve the problem but are used by only 2% of the farmers. It is concluded that decreasing inbreeding, better piglet management and provision of balanced diets are areas that require immediate improvement. © 2005 Springer.</t>
  </si>
  <si>
    <t>Colombia; Nutrition; Pig; Production system; Productivity; Rain forest</t>
  </si>
  <si>
    <t>Parikesit, Takeuchi K., Tsunekawa A., Abdoellah O.S.</t>
  </si>
  <si>
    <t>Resource analysis of small-scale dairy production system in an Indonesian village - A case study</t>
  </si>
  <si>
    <t>A study on resource acquisition and availability was carried out in an Indonesian village in relation to small-scale dairy production system. Despite the important role of local biological resources in providing low cost inputs like forages and firewood, lack of privately owned source of inputs among the majority of dairy farmers has resulted in great dependency on imported resources. The study indicates that forest and plantations are major source of diverse plant species of various nutritive values to fulfil the need of forages. Energetic analysis suggests that the contribution of imported energy is higher than that provided from local resources. A total of 96.4 × 10 6 kcal is estimated to enter a typical dairy farm annually; only about 22% of the energy originated from local resources. Dairy farm operation produced a by-product mainly in the form of fresh manure equivalent to about 21.5 × 10 9 kcal per year, but its use is still limited. This waste is in fact an important local resource that could support the establishment of sustainable agricultural practice within the context of crop-animal-based production systems and rural energy development. © 2004 Elsevier B.V. All rights reserved.</t>
  </si>
  <si>
    <t>Biological resources; Dairy wastes; Energetic analysis</t>
  </si>
  <si>
    <t>Pereira A.M., Chaud-Netto J.</t>
  </si>
  <si>
    <t>Africanized honeybees: Biological characteristics, urban nesting behavior and accidents caused in Brazilian cities (Hymenoptera: Apidae)</t>
  </si>
  <si>
    <t>In 1956 African honeybee queens (Apis mellifera scutellata) were imported from South Africa and Tanzania to Brazil, as part of a government project to increase Brazilian honey production. The European honeybees existing in that country had not adapted well to the tropical conditions and consequently, had a low productivity. The newly introduced bee was known to produce substantially more honey than the other subspecies, but was also famous for its great aggressiveness and quicker attack of intruders with less disturbance. Hoping to create a new hybrid bee that would be both docile and productive, the scientist Warwick Estevam Kerr tried to cross the African and the European subspecies under controlled conditions. However, an accident resulted in the escape of 26 swarms into the Brazilian countryside, where their queens mated with drones of the European resident honeybees. The poly-hybrid bees resulting from these crossings expressed scutellata-like reproductive, foraging, and defensive behaviors and, for this reason, were called Africanized honeybees. They spread rapidly from the introduction area of the African honeybees (near Rio Claro, São Paulo state) to as far south as mid-Argentina and to the north of Texas, also settling in Arizona, New Mexico, California and Nevada, due to their high adaptability to variable ecological conditions. In spite of a few undesirable behaviors, these bees have been invoking larger economic interest because they produce much more honey, have good resistance to diseases and are excellent pollinators. In Brazil, because people frequently disturb the environment, the occupation of urban refuges by Africanized honeybees has been increasing in the last years. The concern with accidents is generally associated with the high swarming frequency recorded during the year and the variety of shelters available in urban areas. This paper deals with the biological characteristics of the Africanized honeybees, their nesting behavior in urban environments, and accidents caused by these bees in Brazilian cities.</t>
  </si>
  <si>
    <t>Accidents; Africanized honeybees; Aggressiveness; Apis mellifera; Nesting behavior; Venom</t>
  </si>
  <si>
    <t>Pirard C., Eppe G., Massart A.-C., Fierens S., De Pauw E., Focant J.-F.</t>
  </si>
  <si>
    <t>Environmental and human impact of an old-timer incinerator in terms of dioxin and PCB level: A case study</t>
  </si>
  <si>
    <t>The impact of a recently closed old municipal solid waste incinerator (MSWI) on polychlorodibenzo-p-dioxin (PCDD), polychlorodibenzofuran (PCDF), and polychlorinated biphenyl (PCB) levels in the surrounding environment and resident serum has been studied in a small rural area of France. Studied soils and eggs from chickens foraging on these soils were sampled in the vicinity of the MSWI under the prevailing wind stream, while comparison samples were collected outside the assumed impact zone. PCB levels observed in soils and eggs did not differ statistically from comparison sites. This confirmed the low impact of MSWI PCB emission on environmental media, compared to other well-known sources. PCDD/PCDF levels in soils and eggs were significantly higher than in comparison samples, pointing out the impact of MSWI emission on the surrounding environment. The high dioxin concentrations in eggs set aside for private consumption would increase the dioxin intake for the studied population. Blood specimens of 10 nonoccupationally exposed volunteers who had lived within a 2 km radius of the incinerator for at least 25 years have been analyzed. When adjusted for age, PCB and PCDD/F blood levels were higher than general European populations and comparable to a similarly exposed Belgian population. © 2005 American Chemical Society.</t>
  </si>
  <si>
    <t>Rantavaara A., Wallin H., Hasunen K., Härmälä K., Kulmala H., Latvio E., Liskola K., Mustonen I., Nieminen I., Tainio R.</t>
  </si>
  <si>
    <t>Finnish stakeholder engagement in the restoration of a radioactively contaminated food supply chain</t>
  </si>
  <si>
    <t>Journal of Environmental Radioactivity</t>
  </si>
  <si>
    <t>An expert group was established in 2001 representing various organisations and authorities responsible for primary production, food processing, the distribution and consumption of foodstuffs, food safety and availability, catering and extension services, nature conservation, research into environmental impacts, and the media. The aim was to strengthen networking and improve the stakeholder response to accidental radioactive contamination of rural areas through participation in the FARMING network project. A hypothetical contamination of a large milk-producing area provided a suitable framework for evaluation of actions ensuring clean feeding of dairy cows during grazing. The following year the group received a compilation of rural countermeasures and waste disposal methods, described by the STRATEGY project. The robust, uncomplicated approach of the evaluation meetings was fruitful and efficient, and the multidisciplinary group was capable of taking shared views on various measures after updating their knowledge together. High priority was given to measurements of radioactivity and the provision of information and advice to a wider audience. © 2005 Elsevier Ltd. All rights reserved.</t>
  </si>
  <si>
    <t>Consumer; Countermeasure; Dairy farm; Emergency preparedness; Food safety; Food supply chain; Household; Industry; Information; Logistics; Milk; Network; Radioactive contamination; Stakeholder</t>
  </si>
  <si>
    <t>Rashed M.N., Soltan M.E.</t>
  </si>
  <si>
    <t>Animal hair as biological indicator for heavy metal pollution in urban and rural areas</t>
  </si>
  <si>
    <t>Animal hair is a good biomonitoring tool for heavy metals assessment and reflects the content of heavy metals in the forage and soil. Heavy metals Fe, Mn, Co and Ni as well as toxic metals Cd and Pb were determined in goat, sheep and camel hair, forage and soil collected from four different environmental urban and rural regions. These regions are Aswan city farms, Allaqi desert pasture, Kalabsha farms and Halaiub desert pasture at far south of Egypt. The results reveal that sheep hair contains the highest levels of Fe and Mn (879 and 55 μg/g, respectively), camel hair contains the highest Pb, whereas for goat Cd and Ni were the highest. Heavy metal concentrations in the studied hair reflect the presence of these metals in the surrounding forage and soil and vary from one area to another, and give knowledge of pollution in the area. Correlation statistics analysis and cluster analysis show a good and significant value between metals in hair and plants. © Springer Science + Business Media, Inc. 2005.</t>
  </si>
  <si>
    <t>Animals; Biomonitoring; Hair; Heavy metals; Pollution; Soil; Willed plants</t>
  </si>
  <si>
    <t>Rashid M.M., Islam B C Roy M.N., Jakobsen K., Lauridsen C.</t>
  </si>
  <si>
    <t>Nutrient concentrations of crop and gizzard contents of indigenous scavenging chickens under rural conditions of Bangladesh</t>
  </si>
  <si>
    <t>The physical and chemical compositions of the crop contents and chemical composition of gizzard contents of two types of scavenging chicken were assessed in this study. A total of 100 indigenous scavenging chickens (layers and growers), collected from rural farmers in Rangpur, a northern district of Bangladesh, were slaughtered, their crops and gizzards dissected, and the crop contents were physically analysed. Sun dried crop and gizzard contents were then subjected to chemical analyses. Twenty-five growers and twenty-five layers were slaughtered in each of two seasons i.e. non-harvesting and harvesting season. Cereal grains, kitchen wastes and green forages were the main crop contents, and the composition varied with season and the type of bird. The average weight of oven-dried crop contents was 20.1±4.9 g for layers and 13.5±2.5 g for growers. The average dry matter (DM) percentage of crop contents was 47.8±7.5. The overall mean chemical compositions (% of DM) of the crop contents were:10.5±2.2 crude protein (CP), 2.1±1.5 ether extract (EE), 6.4±3.5 crude fibre (CF), 12.5±7.8 crude ash, 68.7±8.6 nitrogen-free-extract (NFE), 0.96±0.67 calcium (Ca) and 0.38±0.18 phosphorus (P), and the calculated metabolisable energy (ME) was 2747±419 kcal /kg. The CP of gizzard contents was 7.3±1.9 % of DM. DM, EE and CF contents varied significantly (P&lt;0.01) with season, but contents of CP, crude ash, NFE, Ca, P and ME were not influenced by season. CP, Ca and P contents were significantly higher (P&lt;0.01) in layers than in growers, conversely, growers showed higher DM contents of the crop (P&lt;0.05) than layers, but other nutrients did not differ among type of birds. The amino acid profiles in crop contents were below the NRC (1994) recommended levels for production and growth of chickens. The nutrient concentrations of feeds scavenged by indigenous chickens were less than the recommended nutritional levels (NRC 1994), which varied with season and type of bird.</t>
  </si>
  <si>
    <t>Crop contents; Gizzard contents; Nutrient concentrations; Scavenging chickens and season</t>
  </si>
  <si>
    <t>Reij C., Tappan G., Belemvire A.</t>
  </si>
  <si>
    <t>Changing land management practices and vegetation on the Central Plateau of Burkina Faso (1968-2002)</t>
  </si>
  <si>
    <t>In the early 1980s, the situation on the northern part of the Central Plateau of Burkina Faso was characterized by expanding cultivation on lands marginal to agriculture, declining rainfall, low and declining cereal yields, disappearing and impoverishing vegetation, falling ground-water levels and strong outmigration. This crisis situation provoked two reactions. Farmers, as well as technicians working for non-governmental organizations, started to experiment in improving soil and water conservation (SWC) techniques. When these experiments proved successful, donor agencies rapidly designed SWC projects based on simple, effective techniques acceptable to farmers. A study looked at the impact of SWC investments in nine villages and identified a number of major impacts, including: significant increases in millet and sorghum yields since the mid-1980s, cultivated fields treated with SWC techniques have more trees than 10-15 years ago, but the vegetation on most of the non-cultivated areas continues to degrade, greater availability of forage for livestock, increased investment in livestock by men and women and a beginning change in livestock management from extensive to semi-intensive methods, improved soil fertility management by farmers, locally rising ground-water tables, a decrease in outmigration and a significant reduction in rural poverty. Finally, data are presented on the evolution of land use in three villages between 1968 and 2002. © 2005 Elsevier Ltd. All rights reserved.</t>
  </si>
  <si>
    <t>Burkina Faso; Environmental degradation; Land rehabilitation; Land use change; Poverty reduction; Soil and water conservation</t>
  </si>
  <si>
    <t>Ricci C., Ponti L., Pires A.</t>
  </si>
  <si>
    <t>Migratory flight and pre-diapause feeding of Coccinella septempunctata (Coleoptera) adults in agricultural and mountain ecosystems of Central Italy</t>
  </si>
  <si>
    <t>The research on pre-diapause feeding of C. septempunctata L. adults was carried out from 1998 to 2002 in the Tiber Valley, in the Botanical Garden of Perugia University, and in the Sibillini Mountains National Park (Central Italy). The species reproduces in spring feeding mostly on aphids infesting Graminaceae. In the second half of June, newly emerged adults have various migratory behaviours. Some of them remain in the valley while some leave the cereals and fly to other crops, where they feed both on 15 aphid species (e.g., Aphis gossypii Glov. on melon, Aphis fabae Scop. on sugarbeet), and also on pollens of wild plants such as Carduus nutans L., and fungi spores. However, most of the adults migrate to mountain pastures to find different food sources. During this migration, strong south-western storms often force the ladybirds to shelter in urban habitats. When the sunny weather returns again, due to the mistral (north-western wind), the adults continue the flight in swarms to mountain areas. In 1999, on Mt. Vettore (2478 m) we witnessed a "shower" of ladybirds, some of which hid in the turf. When reaching high altitude locations still covered with snow (Lake Pilato, 1940 m, on Mt. Vettore), the adults, exhausted by the long flight, usually remain motionless on the snow. Due to the warming of the sun they sink to a depth of 5-6 cm, so that they remain trapped in the frozen snow during the night. At this site C. septempunctata was found together with Vibidia duodecimguttata (Poda) and Leptinotarsa decemlineata (Say). We investigated the gut content of adults from this location. After aggregation, the hungry adults disperse to flowering plants at lower elevations where they feed on 8 aphid species (e.g. broom aphid) and pollens of several plants (e.g., Laserpitium garganicum Tem., Centaurea rupestris L., Cachrys ferulacea L. The first mating was observed on broom. At "Pian Grande" location, adults were found in crop fields (lentil, mustard) and wild pastures (cornflower, gentian) mating and feeding on aphids, pollens, nectar and fungal spores. Haymaking forces ladybirds to move towards higher locations in search of food. Echinops ritro L., Eryngium amethystinum L., Carlina acaulis L., Cirsium eriophorum (L.), Galium verum L. and Euphorbia cyparissias L. were major food sources at 1800 m altitude. Gut content of C. septempunctata adults showed that pre-diapause diet consisted of aphids, pollen of Compositae and Umbelliferae, and spores of fungi (e.g., Alternaria spp., Cladosporium spp.). There was no statistical difference between the number of adults containing remains of aphids, fungal spores, and pollens. We found four significant correlations between the different food sources observed. In August some adults stopped feeding and in diapause condition sheltered under stones and among leaves or seed capsules of plants where they had fed. Others migrated to nearby woods and aggregated between juniper needles.</t>
  </si>
  <si>
    <t>Coccinella</t>
  </si>
  <si>
    <t>Aphids; Coccinella septempunctata; Coccinellidae; Crops; Foraging behaviour; Fungi spores; Pollens; Wild plants</t>
  </si>
  <si>
    <t>Shenk, MK</t>
  </si>
  <si>
    <t>Kin investment in wage-labor economies - Effects on child and marriage market outcomes</t>
  </si>
  <si>
    <t>HUMAN NATURE-AN INTERDISCIPLINARY BIOSOCIAL PERSPECTIVE</t>
  </si>
  <si>
    <t>Various human groups, from food foragers to inner-city urban Americans, have used widespread sharing of resources through kin networks as a means of buffering themselves against fluctuations in resource availability in their environments. This paper addresses the effects of progressive incorporation into a wage-labor economy on the benefits of traditional kin networks for two social classes in urban South India. Predictions regarding the effects of kin network wealth, education, and size on child and spouse characteristics and methods of financing marriages are tested using various regression techniques. Despite the rapid growth of participation in a wage-labor economy, it is found that kin network characteristics still have an important impact on investment behavior among families in Bangalore in both social classes. Network wealth is found to have a positive effect on child and spouse characteristics, and large networks are found to act as significant drains on family resources. However, the results for education are broadly consistent with an interpretation of increasing family autonomy as parents' education has a far stronger influence on child and spouse characteristics across categories than network education does. Finally, professional-class parents are found to prefer financing marriages using formal mechanisms such as savings and bank loans while working-class parents preferentially finance marriages using credit from relatives and friends.</t>
  </si>
  <si>
    <t>random reference to foragers</t>
  </si>
  <si>
    <t>human capital; India; kin investment; marriage costs; social networks</t>
  </si>
  <si>
    <t>Sparks D.W., Ritzi C.M., Duchamp J.E., Whitaker Jr. J.O.</t>
  </si>
  <si>
    <t>Foraging habitat of the Indiana bat (Myotis sodalis) at an urban-rural interface</t>
  </si>
  <si>
    <t>We captured 11 Myotis sodalis and radiotracked them to foraging areas near Indianapolis International Airport during summer 2002. A series (3-7) of multiazimuth triangulations was used to obtain an estimate of the location of each bat throughout the night. Compositional analysis was used to compare habitat that bats used to available habitat at 2 spatial scales. At both spatial scales, bats preferentially used woodlands over other available habitats (especially developed habitats). These findings suggest that suburban development may negatively impact M. sodalis by limiting foraging options. Many conservation plans aimed at protecting bats exclusively target roosting sites. Although roost conservation should continue to be central in efforts to protect bats, available foraging habitat also should be considered. © 2005 American Society of Mammalogists.</t>
  </si>
  <si>
    <t>Bats; Compositional analysis; Conservation; Foraging behavior; Indiana bat; Myotis sodalis; Urbanization</t>
  </si>
  <si>
    <t>Thibault I., Ouellet J.-P.</t>
  </si>
  <si>
    <t>Hunting behaviour of eastern coyotes in relation to vegetation cover, snow conditions, and hare distribution</t>
  </si>
  <si>
    <t>Coyotes (Canis latrans) have expanded their range to the north and east in North America during the last century. It has been suggested that vegetative cover reduces hunting efficiency of forest-dwelling coyotes, which could explain their lower performance compared to rural coyotes. Also, in their northern range, coyotes must periodically cope with deep and soft snow conditions for which they are not morphologically adapted. We snow-tracked coyotes in a forested landscape of southeastern Québec to test the hypothesis that coyotes modify their hunting strategy with respect to vegetative cover, snow condition, and hare distribution (Lepus americanus), the main prey species during winter in our study area. When snow sinking depth hampered mobility, coyotes used habitats with the lowest snow sinking depth (coniferous habitats) in a greater proportion than availability (47.0 versus 29.7%), despite dense lateral cover. As a result, coyotes chased hares over short distances (17 to on average). However, when snow conditions did not hamper mobility, use of coniferous habitats decreased to 18.5% in favour of open habitats, which were used more than availability (47.7 versus 32.5%), despite low hare abundance. Use of sites with little lateral cover and low sinking depth facilitated long chases by coyotes (126 m on average). Throughout winter, coyotes used sites characterized by less lateral cover and lower snow sinking depth than random sites. Our results suggest that coyotes selectively used habitat and hunting strategy to maximize their net energy budget throughout winter. Fragmentation of forest landscapes generates abundant openings and small refuges which may benefit coyotes to the detriment of native prey populations.</t>
  </si>
  <si>
    <t>Habitat fragmentation; Predation; Predator-prey relationships; Refuge; Snowshoe hare</t>
  </si>
  <si>
    <t>Van Der Merwe M., Brown J.S., Jackson W.M.</t>
  </si>
  <si>
    <t>The coexistence of Fox (Sciurus niger) and gray (S. caroliniensis) squirrels in the Chicago metropolitan area</t>
  </si>
  <si>
    <t>Two species of tree squirrel inhabit the Chicago region, the fox (Sciurus niger) and gray (S. caroliniensis) squirrel. Chicago residents submitted squirrel observations and associated landscape variables via a Website, allowing us to map squirrel distributions. Data were analyzed for patterns of correlation. At a smaller scale, we did a foot survey of fox and gray squirrels in the suburb of Oak Park, replicating an earlier study and comparing results. Gray squirrels were associated with densely populated areas, parks and campuses, fox squirrels with suburban areas. Compared to gray squirrels, fox squirrels were more likely to be observed in areas of high cat density. In the suburb of Oak Park, the current trend seems to be an extension of gray squirrel distribution and a decrease in fox squirrel distribution. Our study provides support for the idea that fox and gray squirrel coexistence is facilitated by a trade-off between managing the cost of predation and foraging efficiency, gray squirrels out-competing fox squirrels in areas of high food and low predator (or pet) density. © 2005 Springer Science + Business Media, Inc.</t>
  </si>
  <si>
    <t>Chicago Metropolitan Area; Coexistence; Fox squirrel; Gray squirrel; Sciurus; Urban ecology</t>
  </si>
  <si>
    <t>White J.G., Antos M.J., Fitzsimons J.A., Palmer G.C.</t>
  </si>
  <si>
    <t>Non-uniform bird assemblages in urban environments: The influence of streetscape vegetation</t>
  </si>
  <si>
    <t>The urban landscape encompasses a broad spectrum of variable environments ranging from remnant patches to highly modified streetscapes. Despite the expansion of urban environments, few studies have examined the influence of urbanization on faunal diversity, particularly in the Southern Hemisphere. In this study, four broad habitat types were recognized in the urban environment, representing a continuum of modification ranging from parks with remnant vegetation to streetscapes dominated by native vegetation and those dominated by exotic vegetation to recently developed streetscapes. Bird censuses were conducted at 36 sites throughout urban Melbourne, with nine sites surveyed in each habitat type. The four habitat types supported significantly different bird communities based on species richness, abundance and composition suggesting that bird assemblages of urban environments are non-uniform. Parks and native streetscapes generally supported fewer introduced species than exotic and recently developed streetscapes. Overall abundance and richness of species were lower in the exotic and recently developed streetscapes than in parks and native streetscapes. Significant differences were also observed in foraging guilds within the four habitat types, with parks having the most foraging guilds and recently developed streetscapes having the fewest. The transition from native to exotic streetscapes saw the progressive loss of insectivorous and nectarivorous species reflecting a reliance by these species on structurally diverse and/or native vegetation for both shelter and food resources. The implementation of effective strategies and incentives which encourage the planting of structurally diverse native vegetation in streetscapes and gardens should be paramount if avian biodiversity is to be retained and enhanced in urban environments. It is also critical to encourage the maintenance of the existing remnant vegetation in the urban environment. © 2004 Elsevier B.V. All rights reserved.</t>
  </si>
  <si>
    <t>Bird guilds; Introduced birds; Remnants; Streetscapes; Urban ecosystems</t>
  </si>
  <si>
    <t>Local actions for a global challenge: First report from the 4th World Water Forum</t>
  </si>
  <si>
    <t>International Journal on Hydropower and Dams</t>
  </si>
  <si>
    <t>The 4th World Water Forum, which took place in Mexico City under the auspices of the World Water Council and co-hosted by Conagua of Mexico, attracted a total of 19,700 participants. The range of participants in Mexico included governmental, civil and community organizations, private companies, local authorities, legislators, and enterprises. Population distribution has changed since shifting from nomadic life and foraging for food. Farming developed for food production and more permanent urban settlements developed for commercial, cultural and other societal functions. The demands for more water infrastructure will continue to grow at an accelerated rate, corresponding to population growth. The ICOLD presentations in both sessions highlighted that there are two levels of challenges in providing water and energy for growth and development. The Government of France doubled public aid for the development of the water sector in the world.</t>
  </si>
  <si>
    <t>Bryce S.A.</t>
  </si>
  <si>
    <t>Development of a bird integrity index: Measuring avian response to disturbance in the Blue Mountains of Oregon, USA</t>
  </si>
  <si>
    <t>The Bird Integrity Index (BII) presented here uses bird assemblage information to assess human impacts to 28 stream reaches in the Blue Mountains of eastern Oregon. Eighty-one candidate metrics were extracted from bird survey data for testing. The metrics represented aspects of bird taxonomic richness, tolerance or intolerance to human disturbance, dietary preferences, foraging techniques, and nesting strategies that were expected to be positively or negatively affected by human activities in the region. To evaluate the responsiveness of each metric, it was plotted against an index of reach and watershed disturbance that included attributes of land use/land cover, road density, riparian cover, mining impacts, and percent area in clearcut and partial-cut logging. Nine of the 81 candidate bird metrics remained after eliminating unresponsive and highly correlated metrics. Individual metric scores ranged from 0 to 10, and BII scores varied between 0 and 100. BII scores varied from 78.6 for a minimally disturbed, reference stream reach to 30.4 for the most highly disturbed stream reach. The BII responded clearly to varying riparian conditions and to the cumulative effects of disturbances, such as logging, grazing, and mining, which are common in the mountains of eastern Oregon. This BII for eastern Oregon was compared to an earlier BII developed for the agricultural and urban disturbance regime of the Willamette Valley in western Oregon. The BII presented here was sensitive enough to distinguish differences in condition among stream riparian zones with disturbances that were not as obvious or irreversible as those in the agricultural/urban conditions of western Oregon. © 2006 Springer Science+Business Media, Inc.</t>
  </si>
  <si>
    <t>Aquatic monitoring; Bioassessment; Disturbance; IBI; Index of biotic integrity; Riparian birds; Riparian ecosystem condition; Stream assessment</t>
  </si>
  <si>
    <t>Buczkowski G., Bennett G.W.</t>
  </si>
  <si>
    <t>Dispersed central-place foraging in the polydomous odorous house ant, Tapinoma sessile as revealed by a protein marker</t>
  </si>
  <si>
    <t>Insectes Sociaux</t>
  </si>
  <si>
    <t>The odorous house ant, Tapinoma sessile, is a native ant species common throughout North America. In urban areas, this ant is classified a pest species and exhibits several attributes characteristic of invasive "tramp" ants (sensu Passera, 1994). These include: extreme polygyny, colony reproduction by budding, reduced internest aggression, generalist diet, and polydomy. Here we explore the organization of foraging and the pathways of food distribution in polydomous colonies of T. sessile in the laboratory and field using a novel marking technique (rabbit IgG protein) and enzyme linked immunosorbent assay (ELISA). Laboratory assays revealed patterns of food allocation from foragers to other castes and developmental stages. Foragers distributed the IgG- labelled sucrose to the majority of workers within 24 h, and workers retained significantly more sucrose than either queens or larvae. Approximately 50 % of queens tested positive for the IgG marker and some queens received significantly more sucrose than others, indicating a possible reproductive dominance hierarchy. Larvae received little sucrose demonstrating their minor reliance on carbohydrates. The results of field experiments showed that odorous house ants are dispersed central-place foragers whereby ants from individual nests exhibit high foraging site fidelity, travel along well-established trails, and forage on a local scale. Dispersed central-place foraging most likely allows the odorous house ant to more efficiently secure both clumped and dispersed food sources and possibly increases its competitive ability. As a result, colonies become numerically large and ecologically dominant. The results of our study contribute to our understanding of the social behavior and colony organization in T. sessile. In addition, they provide a framework for designing more effective ant control programs based on liquid baits. © Birkhäuser Verlag, 2006.</t>
  </si>
  <si>
    <t>Foraging range; Immunomarking; Odorous house ant; Polydomy; Tapinoma sessile</t>
  </si>
  <si>
    <t>Calviño-Cancela M.</t>
  </si>
  <si>
    <t>Time-activity budgets and behaviour of the Amazilia hummingbird, Amazilia amazilia (Apodiformes: Trochilidae) in an urban environment</t>
  </si>
  <si>
    <t>This study deals with the time-activity budgets of Amazilia amazilia, a territorial hummingbird, and its preferences for different flower species and perches in the gardens of Lima (Peru) in September 2001. A. amazilia spent an important part of its time resting on perches (ca. 80%) and only 15. 5% for foraging, devoted essentially to flower visitation and only 0. 3% for hunting and drinking water. Territorial defence accounted for 2% of total time, mostly against Coereba flaveola, an introduced nectarivorous species that seem to be an important competitor of A. amazilia. Flower use is not directly related to flower abundance (χ29= 1 546, p&amp;lt;0. 0001), with Justicia brandegeana and red-flowered Salvia splendens being selected and Impatiens balsamina being rejected. The large amount of time spent on the perches makes them an important element of the habitat. The perches selected are typically on trees, close to the flowers visited, and in a low vertical and middle horizontal position, surrounded by low foliage density, probably to minimize heat loss.</t>
  </si>
  <si>
    <t>Hummingbird</t>
  </si>
  <si>
    <t>Amazilia amazilia; Habitat use; Time-activity budgets; Urban gardens</t>
  </si>
  <si>
    <t>Cane J.H., Minckley R.L., Kervin L.J., Roulston T.H., Williams N.M.</t>
  </si>
  <si>
    <t>Complex responses within a desert bee guild (Hymenoptera: Apiformes) to urban habitat fragmentation</t>
  </si>
  <si>
    <t>Urbanization within the Tucson Basin of Arizona during the past 50+ years has fragmented the original desert scrub into patches of different sizes and ages. These remnant patches and the surrounding desert are dominated by Larrea tridentata (creosote bush), a long-lived shrub whose flowers are visited by &gt;120 native bee species across its range. Twenty-one of these bee species restrict their pollen foraging to L. tridentata. To evaluate the response of this bee fauna to fragmentation, we compared species incidence and abundance patterns for the bee guild visiting L. tridentata at 59 habitat fragments of known size (0.002-5 ha) and age (up to 70 years), and in adjacent desert. The 62 bee species caught during this study responded to fragmentation heterogeneously and not in direct relation to their abundance or incidence in undisturbed desert. Few species found outside the city were entirely absent from urban fragments. Species of ground-nesting L. tridentata specialists were underrepresented in smaller fragments and less abundant in the smaller and older fragments. In contrast, cavity-nesting bees (including one L. tridentata specialist) were overrepresented in the habitat fragments, probably due to enhanced nesting opportunities available in the urban matrix. Small-bodied bee species were no more likely than larger bodied species to be absent from the smaller fragments. The introduced European honey bee, Apis mellifera, was a minor faunal element at &gt;90% of the fragments and exerted little if any influence on the response of native bee species to fragmentation. Overall, bee response to urban habitat fragmentation was best predicted by ecological traits associated with nesting and dietary breadth. Had species been treated as individual units in the analyses, or pooled together into one analysis, these response patterns may not have been apparent. Pollination interactions with this floral host are probably not adversely affected in this system because of its longevity and ability to attract diverse pollinators but will demand careful further study to understand. © 2006 by the Ecological Society of America.</t>
  </si>
  <si>
    <t>Apiformes; Biodiversity; Body size; Conservation; Habitat fragmentation; Matrix effects; Nesting biology; Oligolecty; Pollen specialization</t>
  </si>
  <si>
    <t>Cui J., Wang Z.Q., Hu D.S.</t>
  </si>
  <si>
    <t>The epidemiology of swine trichinellosis in China during 1999-2004</t>
  </si>
  <si>
    <t>Helminthologia</t>
  </si>
  <si>
    <t>The epidemiology of swine trichinellosis in China during 1999-2004 was reported in this paper. The seroepidemiological survey of swine trichinellosis was carried out by ELISA in 4 Provinces or Autonomous Regions (P/A), the seroprevalence was from 1.63% to 15.21%. The prevalence of Trichinella infection in swine slaughtered at abattoirs varied from 0.0001% to 23% in 7 P/A. Both of the seroprevalence and prevalence of swine trichinellosis in China has obviously decreased compared with that in 1990's. The decrease was probably due to a combination of factors, including development of industrialized pig farms, application of commercial grain forages, the improvement of pig production practices and the shortening of swine feeding time. At present, swine trichinellosis in China still is mainly transmitted by garbage (ie. feeding pigs with raw swill). Trichinella infected pigs are predominately from the small farms of suburbs where pigs are fed on swill from the restaurants and from some mountainous areas where pigs are raised outdoors. Pigs were sometimes slaughtered clandestinely at home in rural and mountainous areas without veterinary inspection. The prevalence of Trichinella infection in pork sold at the market was from 0.52% to 3.66% in 3 P/A. 17 outbreaks of human trichinellosis, with 828 cases and 11 deaths, were recorded in 8 P/M of China during 2000-2004. Out of 17 outbreaks, 13 (76.47%) outbreaks were caused by eating raw or poorly cooked pork. Hence, the pig-rearing mode should be changed and all pigs should be raised in piggery, and the mandatory inspection of meat be further strengthen for the control of trichinellosis.</t>
  </si>
  <si>
    <t>Roundworm</t>
  </si>
  <si>
    <t>China; Epidemiology; Pork; Swine; Trichinellosis</t>
  </si>
  <si>
    <t>Danforth M.E.</t>
  </si>
  <si>
    <t>Late classic Maya health patterns: Evidence from enamel microdefects</t>
  </si>
  <si>
    <t>Bones of the Maya: Studies of Ancient Skeletons</t>
  </si>
  <si>
    <t>Most well-known models of the Classic Maya collapse (e.g., Culbert 1988; Lowe 1985; Sant-ley et al. 1986; Willey and Shimkin 1973) incorporate a number of factors, including increased warfare, ecological devastation, and overpopulation, that would have had disastrous effects on the health of those living in the Petén at that time. Many of the consequent disease and nutritional conditions, such as anemia, infection, growth disruptions, and trauma, would be expected to leave bony lesions. Through analysis of patterns of these lesions, the skeletal record would thus appear to offer a valuable independent means of testing archaeological models. Surprisingly, however, few studies have attempted to so do, primarily because of the poor bone preservation in the lateritic soils of the tropical rainforest. The osteological evidence cited in the collapse models is primarily based on changes in metric and pathological markers from the Pre-classic to the Postclassic periods. At Barton Ramie, a reduction in long-bone dimensions was noted (Willey et al. 1965), and at Tikal, Havi-land (1967) observed a decrease in male stature. Both changes were attributed to nutritional inadequacy. The most extensive osteological data, however, came from Altar de Sacrificios, where not only was there a similar decrease in stature, but also high frequencies of lesions suggestive of anemia, growth disruption, infection, and possibly scurvy. Although data from only three sites are considered in these studies, most models discuss the decline in health associated with the collapse as more or less uniformly affecting inhabitants of the Petén. The specific impact of site size on Late Classic disease and nutritional patterns has only at times been debated. For instance, Sanders (1973) has suggested that smaller, more rural sites might be more adversely affected because of increasing social stratification over time. Others (e.g., Culbert 1988) propose dramatically increased competition between regional centers, which conceivably may have placed greater tribute and labor demands on sites lower in the political hierarchy. Although these political factors undoubtedly had enormous impact on the lives of the inhabitants of Petén centers, it seems likely that their influence on health would have been more sporadic than those associated with population size and density. Although the Maya did not share the same infectious disease load of their Old World counterparts, they still had a number of health conditions, most notably respiratory infections, whose spread would have been facilitated by higher population densities. Based on demographic analysis at Teotihuacân, Storey (1985) has also effectively argued that New World urban centers experienced problems of public sanitation and hygiene. Water shortages were a recurrent problem in the Petén even though the region is generally swampy. Thus, certain large sites, such as Tikal, had to arrange for effective reservoir storage as well as sewage control. The tropical environment also provided a potential home for a number of endemic diseases and parasitic infections whose health effects on humans would have been potentially exacerbated by higher population densities (Shimkin 1973). Furthermore, it might also be argued that inhabitants of larger settlements would have less access to diet supplements through foraging during times of shortage compared to those residing at smaller sites. In attempts to analyze the health status of the Late Classic Maya, most studies thus far have been of skeletal series from individual sites, usually with a diachronic approach. Other than Saul (e.g., 1973, 1975b), Saul and Saul (1984), and Wright (1994), relatively little work has been done to compare indicators synchron-ically across sites, even though it would allow testing of hypotheses such as the relationship between population level and health. One primary explanation for the paucity of these studies might be the problem of small sample size associated with poor preservation. For this reason, comparison of dental indicators perhaps holds the most promise. Teeth also provide a permanent chronological record of growth disruptions occurring during childhood, which is one of the most sensitive markers of a population's adaptive success. Thus, the present study considers patterns of formation of various enamel defects in Late Classic samples from three Petén sites that differ markedly in size and political importance. The sample came from Tikal, Seibal, and Barton Ramie. Tikal was one of the very largest Maya centers, with a Late Classic population of nearly 60,000 (Culbert et al. 1990). Only a few other sites, such as Palenque and Copán, could rival its importance. The generally high population density of the region is reflected in the preponderance of structures being multiple dwellings (Ford and Fedick 1992). In contrast, Seibal had about 8000 inhabitants by A.D. 900 (Tourtellot 1990b). Although some consider it to have been only one of several important centers in Pasión Valley, analysis of monument counts lead others to suggest that it was the premier power in the region during the Late Classic (Willey 1990). Barton Ramie was the smallest of the three sites evaluated in this study. It was at most a minor center in the Belize River Valley, which had a total of perhaps 18,000 residents during the Late Classic (Ford 1990). Although the overall density of the valley was nearly as high as that of the Tikal region, the population was more evenly spread over the landscape, as reflected in the majority of structures being single dwellings (Ford and Fedick 1992). The three sites do share several similarities important for comparison of health patterns. First, their ecosystems would have posed some of the same general challenges and opportunities for subsistence and disease. All were inland sites in quasi-rainforest settings that were either within or relatively close to swampy regions (Culbert 1973). The local land was generally quite fertile, and they enjoyed good water supply by virtue of being located on rivers or in areas where reservoirs could be constructed. Second, all three sites reached their pinnacles of political importance and population density during the Late Classic period before being largely abandoned by A.D. 1000 (Culbert et al. 1990; Ford 1990; Tourtellot 1990b). Thus, none appears to have escaped the collapse. Finally, all have skeletal samples composed of individuals of relatively modest social status. Most burials at the three sites were recovered in simple graves in nonceremonial locations with usually unimpressive accompaniments (Tourtellot 1990b; Willey et al. 1965). In a direct comparison of burial goods for all time periods at the three sites, Welsh (1988) found that individuals at Tikal appear to be somewhat wealthier than those at Barton Ramie or Seibal. The elite burials at Tikal, however, date mostly to the Preclassic and Early Classic periods; the Late Classic sample is overwhelmingly middle and lower class (Haviland, pers. comm. 1985). As will be discussed later, an additional factor that also decreased the likelihood of elites being included in the sample was the lack of decorated teeth, often taken to be a sign of high status. In order to provide a comparative context for the Late Classic sample in general, dental markers were also evaluated in a Colonial Maya population from Tipu, Belize. Although a Postclas-sic skeletal series would have been preferable, none was available. Tipu, however, may be considered to be a good substitute, as there seems to have been extensive cultural continuity from the Postclassic into the early contact period for those Maya residing on the Spanish frontier where the site was located (Graham et al. 1989). At Lamanai, Wright (1990) observed an increase in enamel microdefects from the Post-classic to Historic periods, which she suggested might be related to introduction of malaria. Although it is possible that those buried in the Tipu cemetery may have died in epidemics from introduced diseases, no evidence thus far has been uncovered to support such a conclusion (Cohen et al. 1994). Furthermore, the site is a bit more isolated than Lamanai, which may have offered it further protection against extensive exposure to epidemic diseases. Copyright © 2006 The University of Alabama Press. All rights reserved.</t>
  </si>
  <si>
    <t>De Abreu E.M.A., Fernandes A.R., Martins A.R.A., Rodrigues T.E.</t>
  </si>
  <si>
    <t>Forage production and nutritive value of forage species under pasture conditions in lowland soils of the Guamá River [Produção de forragem e valor nutritivo de espécies forrageiras sob condições de pastejo, em solo de várzea baixa do Rio Guamá]</t>
  </si>
  <si>
    <t>Acta Amazonica</t>
  </si>
  <si>
    <t>This paper had the objective of evaluating forage production, the nutritive value through crude protein, and the macro and micronutrient composition of the canarana de Paramaribo (Echinochloa polystachya H.B.K) and the canarana erecta lisa (Echinochloa pyramidalis Lam) introduced in floodable areas on low and flat lands of the Guamá river, at Universidade Federal Rural da Amazônia Campus, in Belém (PA). The forage plants had been developed for three years and kept under rotative pasture, before and during the experiment. The experimental design adopted was totally randomized, in a factorial 2x4 (two species and two periods) scheme, with six repetitions. The forage samples were cut 10 cm above the soil using a 0,25 m2 as the sample unit. The collection periods were: May (period1), August (period2) and November/2002 (period3) and February/2003 (period4). The aspects analyzed were: fresh mater, dry mater, nitrogen tenor, crud protein, phosphorus, potassium, sodium, calcium, magnesium, manganese, iron, zinc, copper and borum. The availability of forage decreased along with the time of pasture usage. The average tenor of PB, N, P, K e Na, Fe, Zn e Cu was higher at the rainy periods while the tenor of Ca, Mg, S, Mn e B were higher during the dry periods. The canarana erecta lisa showed lower decreasing in dry matter production and higher nutritive value than the Canarana of Paramaribo during the studied periods. However the two forage species showed a expressive reduction in production, this denotes that the pasture period of 12 days and/or the return in each 40 days constitutes an inadequate management.</t>
  </si>
  <si>
    <t>Echinochloa polystachya; Echinochloa pyramidalis; Evaluation; Floodable land</t>
  </si>
  <si>
    <t>Elliott K.H., Duffe J., Lee S.L., Mineau P., Elliott J.E.</t>
  </si>
  <si>
    <t>Foraging ecology of Bald Eagles at an urban landfill</t>
  </si>
  <si>
    <t>Wilson Journal of Ornithology</t>
  </si>
  <si>
    <t>We observed Bald Eagles (Haliaeetus leucocephalus) foraging at the landfill in Vancouver, British Columbia, Canada, 1994-1996 and 2001-2002, to determine (1) diet and time budgets of eagles visiting the landfill; (2) whether food taken from the landfill provided a significant energy source for local eagle populations; and (3) the effects of eagle density and weather on eagle behavior. Eagles fed primarily on human refuse (95%, n = 628), but food items taken from the landfill accounted for only 10 ± 3% of their daily energy needs. Subadults foraged at the landfill more often than adults, and most "refuse specialists" appeared to be subadults. Eagle time budgets consisted of mostly resting (91%), the remainder largely spent drinking (2.6%), scavenging (2.3%), and pirating (1.8%). Resting increased with wind speed, and foraging efficiency declined with precipitation, consistent with the hypothesis that the landfill is primarily a location for resting during inclement weather. Foraging efficiency decreased when number of eagles and piracies increased, and percent of eagles foraging decreased with increased numbers of eagles. The home ranges of only 2 of 11 radio-tagged eagles, both subadults, consisted largely (&gt;20%) of the landfill; home-range size and percent of the home range that included the landfill were negatively correlated, suggesting that most eagles visited the landfill occasionally while a few spent most of their time there. We concluded that (1) the Vancouver landfill was not a major energy source for eagles, in part because their foraging is inefficient due to the large number of potential pirates; (2) most eagles apparently used the landfill primarily as a site for resting during inclement weather (the landfill is protected from the wind, is slightly warmer than surrounding areas due to decomposing refuse and the surrounding conifer trees, and is relatively free of human activity); and (3) a small population of largely subadult refuse specialists appeared to gain much or all of their energy from the landfill.</t>
  </si>
  <si>
    <t>Bald Eagle</t>
  </si>
  <si>
    <t>Farnsworth G.L., Smolinski J.L.</t>
  </si>
  <si>
    <t>Numerical discrimination by wild Northern Mockingbirds</t>
  </si>
  <si>
    <t>Optimal foraging theory predicts that birds, when faced with alternative foraging options, will choose the one that provides the greatest rate of return. We tested if wild, free-living Northern Mockingbirds (Mimus polyglottos) could solve a novel foraging problem to attain food rewards with the least amount of effort. We introduced five subjects to experimental feeders in their winter territories in an urban habitat. Feeders contained different numbers of bamboo sticks at each of two ends. Birds could access a food reward (Tenebrio larvae) by removing all sticks from either end; therefore, the optimal choice was to remove sticks from the end with fewer sticks. Each subject was tested in repeated trials to determine if it preferentially chose the end with fewer sticks. All five birds successfully discriminated between one stick and six sticks as well as between two sticks and five sticks. However, all five birds failed to discriminate between three sticks and four sticks. Wild Northern Mockingbirds thus appear to have a limited capacity to solve novel foraging problems by minimizing the number of obstacles to be removed. © The Cooper Ornithological Society 2006.</t>
  </si>
  <si>
    <t>Mockingbirds</t>
  </si>
  <si>
    <t>Mimus polyglottos; Northern mockingbird; Numerical discrimination; Optimal foraging</t>
  </si>
  <si>
    <t>Goiti U., Aihartza J.R., Almenar D., Salsamendi E., Garin I.</t>
  </si>
  <si>
    <t>Seasonal foraging by Rhinolophus euryale (Rhinolophidae) in an Atlantic rural lanscape in northern Iberian Peninsula</t>
  </si>
  <si>
    <t>Acta Chiropterologica</t>
  </si>
  <si>
    <t>We investigated the foraging behaviour of the Mediterranean horseshoe bat (Rhinolophus euryale) in an Atlantic mosaic-like landscape consisting predominantly of meadows and broadleaved tree structures, and containing the largest known breeding colony in northern Iberian Peninsula. We radio-tracked a total of 46 individuals during pre-breeding, lactation and post-lactation periods. Bats were divided into different classes based on season, sex, reproductive condition or age. Significant differences between classes were apparent in the distances travelled to foraging areas. During pre-breeding foraging occurred on average within 1.3 km, and at most 4.2 km from the roost. Contrary to our predictions, lactating females extended mean foraging distances to 4.3 km, and covered the widest range with a maximum individual distance from the roost of 9.2 km. Males in the same period foraged closer (mean 1.9 km), but with lower fidelity to the main roost. The foraging distances of adult bats during post-lactation did not differ from that of lactating females (mean 4.6 km). Newly volant juveniles flew on average 2.6 km, though showed a varied behaviour. No seasonal effect was found on the size of individual foraging home ranges, as great variation was recorded within all groups. We conclude that the increase in foraging distances is the consequence of higher density as colony size increased by 55% from pre-breeding into the lactation period on. Our results show another aspect of the scale of foraging movements of R. euryale and highlight the need to take these into account when formulating conservation policy, especially during such crucial periods as lactation and juvenile dispersal. © Museum and Institute of Zoology PAS.</t>
  </si>
  <si>
    <t>Atlantic rural landscape; Foraging; Rhinolophus euryale; Seasonality</t>
  </si>
  <si>
    <t>Haupt M., Menzler S., Schmidt S.</t>
  </si>
  <si>
    <t>Flexibility of habitat use in Eptesicus nilssonii: Does the species profit from anthropogenically altered habitats?</t>
  </si>
  <si>
    <t>In an environment subjected to rapid anthropogenic alterations, the distribution and abundance of mammalian species often reflect their flexibility in habitat use. The northern bat (Eptesicus nilssonii) is patchily distributed in Germany, where it is classified as a critically endangered species, but is abundant in Scandinavia. To assess its flexibility in habitat use, we radiotracked 10 females and 3 males captured at a maternity roost in Lower Saxony, Germany, during the summers 2002-2003. These bats had access to a variety of habitats including pristine areas (unimproved grassland and forest) and anthropogenically altered habitats (pastures, euthrophic lakes, urban area). The widely overlapping home ranges had a median area of 524 ha. They extended asymmetrically around the maternity roost and reflected a preference for elevations around and below roost level, that is, 365 m elevation. Males traveled up to 70 km per night during exploring flights. E. nilssonii used forest habitats opportunistically before birth of the young and avoided them thereafter, whereas most bats preferred urban habitats and especially streetlamps after births. Intraspecific encounters were more frequent after births, particularly around streetlamps, suggesting an increased intraspecific competition at these sites. Interestingly, females spent 27% but males only 3% of their foraging time hunting with conspecifics. Thus, the species is a habitat generalist for which urban areas provide a supplementary seasonal habitat. However, because such habitats may not always remain profitable, natural habitats of forest and grassland will remain essential to the survival of this bat species in Germany. © 2006 American Society of Mammalogists.</t>
  </si>
  <si>
    <t>Anthropogenically altered habitats; Bat; Eptesicus nilssonii; Habitat use; Intraspecific competition; Radiotracking; Urban</t>
  </si>
  <si>
    <t>Hingston A.B., Herrmann W., Jordan G.J.</t>
  </si>
  <si>
    <t>Reproductive success of a colony of the introduced bumblebee Bombus terrestris (L.) (Hymenoptera: Apidae) in a Tasmanian National Park</t>
  </si>
  <si>
    <t>Australian Journal of Entomology</t>
  </si>
  <si>
    <t>Ever since a feral population of the bumblebee Bombus terrestris was found in suburban Hobart, on the Australian island of Tasmania, there has been ongoing debate surrounding the capacity of this species to utilise Australian native vegetation. Although several studies have reported B. terrestris foraging on Tasmanian native vegetation, doubts have been raised as to whether this reflects successful breeding in native vegetation. This study documents the success of a colony of B. terrestris in a Tasmanian National Park, isolated from urban and agricultural areas by 10 km of sea. Examination of the larval cocoons revealed that this colony had produced at least 304 new queens and 939 workers and drones. Pollen stores found in the colony were mostly from native plants, particularly Eucalyptus. These results strongly suggest that B. terrestris is able to reproduce successfully in parts of Australia that still support almost exclusively native vegetation. © 2006 Australian Entomological Society.</t>
  </si>
  <si>
    <t>Colony size; Feral animals; Invasive species; Social Hymenoptera</t>
  </si>
  <si>
    <t>Hodgson P., French K., Major R.E.</t>
  </si>
  <si>
    <t>Comparison of foraging behaviour of small, urban-sensitive insectivores in continuous woodland and woodland remnants in a suburban landscape</t>
  </si>
  <si>
    <t>Small patches of remnant vegetation are often considered to have low conservation value. In urban landscapes their value may potentially be higher than in other landscapes because they can be the only representatives of original native vegetation. Despite this potential, many small insectivorous birds that rely on native vegetation demonstrate sensitivities within urban landscapes through reduced numbers or total absence. One reason for this sensitivity may be that remnants are of suboptimal quality, which may be reflected in behavioural changes. Using five insectivorous species that were present (in low numbers) in remnants surrounded by high-density housing, foraging behaviour was examined in relation to vegetation. The proportion of time birds spent on different foraging substrates and plant species was compared with that of conspecifics in continuous vegetation. Canopy and shrub foragers showed minimal behavioural changes. Ground foragers in remnants tended to forage at lower heights than those in continuous vegetation; however, these changes did not appear to reflect a negative effect. These changes were partially explained by structural differences between vegetation in remnants and continuous sites. The number of times a bird attacked prey items was significantly higher in continuous habitat for only two species. Overall, the foraging behaviour of small insectivorous birds in remnants surrounded by high-density housing was not adversely affected by urbanisation and it appears that remnants have potential value as habitat and foraging sources in an urban landscape. Despite this, small insectivores are still sensitive to urbanisation, suggesting that other factors, probably in the matrix, are important. © CSIRO 2006.</t>
  </si>
  <si>
    <t>Holway D.A., Suarez A.V.</t>
  </si>
  <si>
    <t>Homogenization of ant communities in mediterranean California: The effects of urbanization and invasion</t>
  </si>
  <si>
    <t>In coastal California, the invasive Argentine ant (Linepithema humile) displaces nearly all above ground foraging native ant species. The loss of native ants following invasion by Argentine ants homogenizes these faunas; natural habitats invaded by L. humile have lower beta diversity compared to comparable uninvaded areas. Argentine ant abundance in the seasonally dry mediterranean environments of this region correlates strongly and positively with soil moisture. For this reason, the displacement of native ants across natural and artificial moisture gradients often resembles an edge effect, the magnitude of which is inversely proportional to the suitability of the physical environment from the perspective of L. humile. The direct effects of Argentine ant invasions in natural environments are therefore amplified by inputs of urban and agricultural run off. Indirect ecological effects of these invasions arise from the loss of large-bodied ants, arid adapted ants, and behavioral repertoires unique to particular native ant species. Further research is needed to quantify how these aspects of functional homogenization affect invaded communities. The close association between L. humile and moist soils suggests that, at least in arid regions, control strategies might be aimed at reducing urban run off in order to maintain functionally diverse communities of native ants. © 2005 Elsevier Ltd. All rights reserved.</t>
  </si>
  <si>
    <t>Argentine ants; Biological invasions; Biotic homogenization; Linepithema humile; Urbanization</t>
  </si>
  <si>
    <t>Hougner C., Colding J., Söderqvist T.</t>
  </si>
  <si>
    <t>Economic valuation of a seed dispersal service in the Stockholm National Urban Park, Sweden</t>
  </si>
  <si>
    <t>Most economic valuation studies of species derive from stated preferences methods. These methods fail to take into account biodiversity values that the general public is not (made) informed about or has no experience with. Hence, production function (PF) and replacement cost (RC) approaches to valuation may be preferable in situations where species perform key life support functions in ecosystems, such as seed dispersal, pollination, or pest regulation. We conduct an RC analysis of the seed dispersal service performed by the Eurasian jay (Garrulus glandarius) in the Stockholm National Urban Park, Sweden. The park holds one of the largest populations of giant oaks in Europe, and the oak (Quercus robur and Quercus petrea) represents a keystone species in the hemiboreal forests. The primary objective was to estimate the number of seed-dispersed oak trees that resulted from jays and to determine the costs of replacing this service though human means. Results show that depending upon seeding or planting technique chosen, the RC per pair of jays in the park is SEK 35,000 (USD 4900) and SEK 160,000 (USD 22,500), respectively. Based on the park's aggregated oak forest-area, average RC for natural oak forest regeneration by jays is SEK 15,000 (USD 2100) to SEK 67,000 (USD 9400) per hectare, respectively. These estimates help motivating investments in management strategies that secure critical breeding and foraging habitats of jays, including coniferous forests and jay movement corridors. The analysis also illustrates the need for detailed ecological-economic knowledge in a PF or RC analysis. The continuous temporal and spatial oak dispersal service provided by jays holds several benefits compared to a man-made replacement of this service. PF and RC approaches are particularly motivated in cases of known functional ecological relationships, and critically important in estimating management measures where mobile link organisms and keystone species form key mutual relationships that generate high biodiversity benefits. In relation to obtained results, we discuss insights for conducting valuation studies on particular species. © 2005 Elsevier B.V. All rights reserved.</t>
  </si>
  <si>
    <t>Jay</t>
  </si>
  <si>
    <t>Ecosystem services; Eurasian jay; Oak; Replacement cost valuation; Seed dispersal</t>
  </si>
  <si>
    <t>Hourigan C.L., Johnson C., Robson S.K.A.</t>
  </si>
  <si>
    <t>The structure of a micro-bat community in relation to gradients of environmental variation in a tropical urban area</t>
  </si>
  <si>
    <t>We investigated patterns of community structure (species composition, foraging activity, and nightly foraging patterns) of bats in relation to gradients of environmental variation in a tropical urban area. A total of 32 sites spread equally across eight habitat types were sampled in the city of Townsville, North Queensland, Australia. Each site was sampled on 3 non-consecutive occasions using automated AnaBat systems. Eleven species were confidently identified while a possible four more were identified only to the genus level. Ordination of environmental variables measured at these sites identified two distinct environmental gradients reflecting the degree of urbanisation and foliage density. With increasing urbanisation there was a decline in species richness and total foraging activity. We used regression trees to characterise foraging preferences of each species. This analysis suggested that only one species of Mormopterus was able to exploit the resources provided by urbanisation. This species foraged in areas with higher numbers of white streetlights. The remaining species of bats preferred to forage within close proximity to natural vegetation and with low numbers of streetlights. The density of vegetation in long-established suburbs did not substantially reverse the trend for urban areas to have fewer bat species than original habitats.</t>
  </si>
  <si>
    <t>Community structure; Foraging patterns; Micro-bat; Species composition; Tropical urban gradient</t>
  </si>
  <si>
    <t>Inoka W.A., Karunaratne P., Edirisinghe J.P.</t>
  </si>
  <si>
    <t>Bee diversity in a semi-agricultural field - Sri Lanka</t>
  </si>
  <si>
    <t>Biodiversity</t>
  </si>
  <si>
    <t>Semi-agricultural fields are part of the rural and urban landscape of Sri Lanka. This study examines the bees that forage and nest in a semi-agricultural field within the University Park. A year round study in the 11 ha site yielded 53 species of bees in 27 genera and 3 families. Their foraging plants consisted of 31 plant species in 17 plant families that included crops, weeds and trees. The majority of the bees were generalists with only a few confined to specific crops (okra and eggplant) and weeds (Ipomoea spp.). Nearly half the number of bee species at the site foraged on the weeds Sesamum rudiatum and Ipomoea mauritiana. Eleven species of bees nested at the study site. The rich bee fauna amounting to more than 1/3;rd the number recorded for Sri Lanka is attributed to the short-term cultivation of vegetables, the variety of flowering weeds present year round and the agronomic practices that favour nesting. © 2005 Taylor &amp;amp; Francis Group, LLC.</t>
  </si>
  <si>
    <t>Kim S.-Y., Monaghan P.</t>
  </si>
  <si>
    <t>Interspecific differences in foraging preferences, breeding performance and demography in herring (Larus argentatus) and lesser black-backed gulls (Larus fuscus) at a mixed colony</t>
  </si>
  <si>
    <t>Herring gulls Larus argentatus and lesser black-backed gulls Larus fuscus breeding at Walney Island, Cumbria, the largest breeding colony of the two species in the UK, have recently shown very different population trends. The former has declined sharply, whereas numbers of the latter have been maintained for several years. Here we compare aspects of the feeding and breeding ecology of the two species in order to examine whether or not this suggests explanations for their different population trends. Comparison of the ratio of the two species in flight lines leading to different feeding sites and their diet composition showed that the lesser black-backed gulls fed more at sea and the herring gulls fed more in the intertidal zone. Urban resources were used by both these species. These differences have been consistent over the last three decades. Susceptibility to death from botulism at the breeding colony was the same for the two species. The availability of the intertidal zone for foraging appears to have declined in recent years, and this may have had a more negative impact on the herring gull. However, the breeding success of the two species remains relatively high. This study suggests that differences in foraging behaviour and food availability during the breeding season are unlikely to be responsible for the marked differences in demographic trends in the two species. Changes in local food availability during the winter would be expected to have more effect on the resident herring gull. This work highlights the need for more detailed studies of the ecology of both species during the breeding season and in winter in regions showing differing patterns of population change. © 2006 The Zoological Society of London.</t>
  </si>
  <si>
    <t>Botulism; Fishery discards; Interspecific differences; Population change</t>
  </si>
  <si>
    <t>Lewis J.S., Ditchkoff S.S., Lin J.C., Muntifering R.B., Chappelka A.H.</t>
  </si>
  <si>
    <t>Nutritive quality of big bluestem (Andropogon gerardii) and eastern gamagrass (Tripsacum dactyloides) exposed to tropospheric ozone</t>
  </si>
  <si>
    <t>Rangeland Ecology and Management</t>
  </si>
  <si>
    <t>Tropospheric ozone (O3) is a phytotoxic air pollutant widespread in industrialized nations of the world. Ozone is produced by the photo-oxidation of hydrocarbons released into the atmosphere by combustion of fossil fuels. Studies demonstrate O3 can be transported from metropolitan areas to rural areas important to agricultural and forestry practices. Reports regarding O3 effects have focused on vegetation important to food production or agronomic crops of economic importance. However, relatively little is known about O3 effects on native plant species. The effects of tropospheric O3 on two warm-season grasses, eastern gamagrass (Tripsacum dactyloides L.) and big bluestem (Andropogon gerardii Vitman), were examined during June-September of 2003. Plants were fumigated with three levels of O3 in a randomized-block experiment with three replicates of each treatment. Grasses were grown in open-top chambers with introduced carbon-filtered (CF) air, characteristic of clean air quality; non-filtered (NF) air, representative of quality in Auburn, AL; and air with double (2X) the ambient concentration of O3. Because forage quality can be as important as quantity, we determined various effects on nutritive quality characteristics in addition to biomass yield. Big bluestem exhibited little response to O3 exposure. For eastern gamagrass, we generally found decreased nutritive quality with increasing O3 exposure as evidenced by increased concentrations of cell wall constituents and decreased concentrations of N. Regrowth of both species exhibited little treatment effect which emphasizes the importance of timing and duration of O3 exposures in relation to physiological stage of plant development. Decreased nutritive quality parameters observed for eastern gamagrass may have implications to diet selection and nutrient intake by ruminant herbivores. In addition, range managers can use species-specific information regarding O 3 sensitivity to make decisions about mechanical harvesting and grazing regimes of these forages growing in areas exposed to elevated O 3 concentrations.</t>
  </si>
  <si>
    <t>Forage quality; Native warm-season grasses; Nutrition; Open-top chamber; Ozone sensitivity</t>
  </si>
  <si>
    <t>Lussier S.M., Enser R.W., Dasilva S.N., Charpentier M.</t>
  </si>
  <si>
    <t>Effects of habitat disturbance from residential development on breeding bird communities in riparian corridors</t>
  </si>
  <si>
    <t>This study assessed the relationship among land use, riparian vegetation, and avian populations at two spatial scales. Our objective was to compare the vegetated habitat in riparian corridors with breeding bird guilds in eight Rhode Island subwatersheds along a range of increasing residential land use. Riparian habitats were characterized with fine-scale techniques (used field transects to measure riparian vegetation structure and plant species richness) at the reach spatial scale, and with coarse-scale landscape techniques (a Geographic Information System to document land-cover attributes) at the subwatershed scale. Bird surveys were conducted in the riparian zone, and the observed bird species were separated into guilds based on tolerance to human disturbance, habitat preference, foraging type, and diet preference. Bird guilds were correlated with riparian vegetation metrics, percent impervious surface, and percent residential land use, revealing patterns of breeding bird distribution. The number of intolerant species predominated below 12% residential development and 3% impervious surface, whereas tolerant species predominated above these levels. Habitat guilds of edge, forest, and wetland bird species correlated with riparian vegetation. This study showed that the application of avian guilds at both stream reach and subwatershed scales offers a comprehensive assessment of effects from disturbed habitat, but that the subwatershed scale is a more efficient method of evaluation for environmental management. © 2006 Springer Science+Business Media, Inc.</t>
  </si>
  <si>
    <t>Birds; Habitat; Land use; Monitoring; Riparian; Urbanization; Watershed assessment</t>
  </si>
  <si>
    <t>Mazur M.M., Beauchamp D.A.</t>
  </si>
  <si>
    <t>Linking piscivory to spatial-temporal distributions of pelagic prey fishes with a visual foraging model</t>
  </si>
  <si>
    <t>Journal of Fish Biology</t>
  </si>
  <si>
    <t>A visual foraging model (VFM) used light-dependent reaction distance and capture success functions to link observed prey fish abundance and distribution to predation rates and the foraging performance of piscivorous cutthroat trout Oncorhynchus clarki in Lake Washington (WA, U.S.A.). Total prey density did not correlate with predation potential estimated by the foraging model for cutthroat trout because prey were rarely distributed in optically favourable conditions for detection. Predictions of the depth-specific distribution and timing of cutthroat trout foraging were qualitatively similar to diel stomach fullness patterns observed in field samples. Nocturnal foraging accounted for 34-64% of all prey fish consumption in simulations for 2002 and 2003. Urban light contamination increased the access of nocturnally foraging cutthroat trout to vertically migrating prey fishes. These results suggest that VFMs are useful tools for converting observed prey fish density into predictions of predator consumptions and behavioural responses of predators to environmental change. © 2006 The Fisheries Society of the British Isles.</t>
  </si>
  <si>
    <t>Foraging model; Light pollution; Predation risk; Prey availability; Sensory ecology; Visual foraging</t>
  </si>
  <si>
    <t>McKinney M.L.</t>
  </si>
  <si>
    <t>Urbanization as a major cause of biotic homogenization</t>
  </si>
  <si>
    <t>When measured by extent and intensity, urbanization is one of the most homogenizing of all major human activities. Cities homogenize the physical environment because they are built to meet the relatively narrow needs of just one species, our own. Also, cities are maintained for centuries in a disequilibrium state from the local natural environment by the importation of vast resources of energy and materials. Consequently, as cities expand across the planet, biological homogenization increases because the same "urban-adaptable" species become increasingly widespread and locally abundant in cities across the planet. As urbanization often produces a local gradient of disturbance, one can also observe a gradient of homogenization. Synanthropic species adapted to intensely modified built habitats at the urban core are "global homogenizers", found in cities worldwide. However, many suburban and urban fringe habitats are occupied by native species that become regionally widespread. These suburban adapters typically consist of early successional plants and "edge" animal species such as mesopredator mammals, and ground-foraging, omnivorous and frugivorous birds that can utilize gardens, forest fragments and many other habitats available in the suburbs. A basic conservation challenge is that urban biota is often quite diverse and very abundant. The intentional and unintentional importation of species adapted to urban habitats, combined with many food resources imported for human use, often produces local species diversity and abundance that is often equal to or greater than the surrounding landscape. With the important exception of low-income areas, urban human populations often inhabit richly cultivated suburban habitats with a relatively high local floral and faunal diversity and/or abundance without awareness of the global impoverishment caused by urbanization. Equally challenging is that, because so many urban species are immigrants adapting to city habitats, urbanites of all income levels become increasingly disconnected from local indigenous species and their natural ecosystems. Urban conservation should therefore focus on promoting preservation and restoration of local indigenous species.</t>
  </si>
  <si>
    <t>City; Exotic species; Homogenization; Human population; Non-native species; Urbanization</t>
  </si>
  <si>
    <t>Mendonça L.B., Dos Anjos L.</t>
  </si>
  <si>
    <t>Feeding behavior of hummingbirds and perching birds on Erythrina speciosa Andrews (Fabaceae) flowers in an urban area, Londrina, Paraná, Brazil</t>
  </si>
  <si>
    <t>Revista Brasileira de Zoologia</t>
  </si>
  <si>
    <t>Nine species of birds - seven hummingbirds (Trochilidae) and two Passeriformes - were observed visiting the flowers of Erythrina speciosa Andrews (Fabaceae), a hummingbird-pollinated species present on the campus of Londrina State University, Paraná State, Brazil. Nectar in bagged flowers bore little relationship with nectar in flowers opened to foragers either regarding quantity or diurnal pattern of availability. Birds were more frequent early in the morning and their activity on flowers further declined, apparently following the pattern of nectar availability. The manner to which birds probed the flowers and, in consequence, their role on pollination were greatly determined by morphological traits and approaching behavior of birds. E. speciosa seemed best suited for pollination by long-billed hummingbirds but some short to medium-billed species may play some role on its pollination.</t>
  </si>
  <si>
    <t>Bird-plant interactions; Nectar; Nectarivory</t>
  </si>
  <si>
    <t>Milner-Gulland E.J., Kerven C., Behnke R., Wright I.A., Smailov A.</t>
  </si>
  <si>
    <t>A multi-agent system model of pastoralist behaviour in Kazakhstan</t>
  </si>
  <si>
    <t>Ecological Complexity</t>
  </si>
  <si>
    <t>We present a model of household decision-making in Kazakhstan. Traditionally, long-distance livestock migration of livestock occurred in Kazakhstan's rangelands, exploiting seasonal differences in forage availability. After independence, the rural economy collapsed and migrations stopped. We use multi-agent system modelling to examine trade-offs in allocation of wealth between capital and flocks. Winter forage availability is the key determinant of overall livestock numbers, while availability and price of winter fodder is an important determinant of livestock sector productivity. Seasonal migrations are only likely to reestablish if distant pastures have very poor winter forage. Otherwise, as total flock size increases, larger herds are predicted to settle away from villages. These predictions match field observations. © 2005 Elsevier B.V. All rights reserved.</t>
  </si>
  <si>
    <t>Decision-making; Livestock; Migration; Movement; Soviet</t>
  </si>
  <si>
    <t>Morgan D., Waas J.R., Innes J.</t>
  </si>
  <si>
    <t>Do territorial and non-breeding Australian Magpies Gymnorhina tibicen influence the local movements of rural birds in New Zealand?</t>
  </si>
  <si>
    <t>Australian Magpies Gymnorhina tibicen sometimes attack and kill other birds in New Zealand. Here we assess how Australian Magpies influence the local distribution of other birds in New Zealand and identify the members of an Australian Magpie population that display the most agonistic acts. We conducted regular observations on six territorial breeding groups and three non-breeding flocks of Australian Magpies for 1 year to determine (1) if other birds avoid flying or foraging close to Australian Magpies, (2) the proportion of passing birds that are attacked and (3) which social subunits of the Australian Magpie population are most aggressive. In comparison with adjacent Magpie-free control areas, significantly fewer birds of a range of species (e.g. Common Blackbird Turdus merula, Skylark Alauda arvensis, Yellowhammer Emberiza citrinella) foraged close (i.e. ≤ 50 m) to both territorial breeding groups and non-breeding Australian Magpie flocks; fewer birds were also recorded flying near (i.e. ≤ 50 m) territorial breeding groups but not non-breeding flocks. Excluding Australasian Harriers (Circus approximans: see below), only 8% of birds recorded within 50 m of territorial breeding groups were observed being attacked. Attacks were most frequent when numerous birds occurred near Australian Magpies and species recorded in the highest frequencies were generally attacked most. Territorial breeding groups attacked 39% of passing Australasian Harriers. All attacks consisted of the victim being swooped at or chased; no physical contact was ever observed. Both adult male and female breeding Australian Magpies were seen attacking other birds; juveniles in breeding groups sometimes supported adults but never initiated attacks. Australian Magpies in non-breeding flocks were not seen attacking other birds, except Australasian Harriers (attacked in 17% of appearances). Our results suggest that some birds avoid foraging and/or flying close to Australian Magpies because they are sometimes chased by breeding adults of both sexes; however, the proportion of passing birds actually attacked was small. The numerous published observations of Australian Magpie attacks are apparently biased heavily towards sensational events that are rare. Possible reasons why Australian Magpies attack other birds are discussed. © 2006 British Ornithologists' Union.</t>
  </si>
  <si>
    <t>Morimoto T., Katoh K., Yamaura Y., Watanabe S.</t>
  </si>
  <si>
    <t>Can surrounding land cover influence the avifauna in urban/suburban woodlands in Japan?</t>
  </si>
  <si>
    <t>From November 2001 to January 2002, wintering birds were censused in 30 urban woodlands in Chiba City, near Tokyo, Japan, to determine the factors other than habitat area, influencing avian species composition and diversity in urban woodlands. A group of species such as Sturnus cineraceus and Columba livia were more frequently observed in sparser woodlands. These species are not typically categorized as woodland species, and they preferred mixed habitat of tree-covered vegetation and open areas. The birds of another group, including Streptopelia orientalis and Lanius bucephalus, which tend to use tree crowns as foraging habitat were more frequently observed in the woodlands surrounded by agricultural areas rather than in those surrounded by urbanized areas. This could be because those species can move across agricultural areas, but not urban areas, so that the effect of woodland isolation is not very remarkable for them when agricultural areas surrounded woodlands. On the other hand, some species preferred open area to vegetated area. A mixture of open space and woodlands would result in woodlands of reduced value for these woodland birds. Site planning that reduces the degree of interspersion should be adopted, if woodland habitat is to be conserved or restored. © 2005 Elsevier B.V. All rights reserved.</t>
  </si>
  <si>
    <t>Bird; Canonical discriminant analysis; Land cover; Matrix; TWINSPAN; Urban woodland</t>
  </si>
  <si>
    <t>Nates-Parra G., Alejandro Parra H., Rodríguez A., Baquero P., Vélez D.</t>
  </si>
  <si>
    <t>Wild bees (hymenoptera: Apoidea) in urban ecosystem: Preliminary survey in the city of bogotá and its surroundings [Abejas silvestres (hymenoptera: Apoidea) en ecosistemas urbanos: Estudio en la ciudad de bogotá y sus alrededores]</t>
  </si>
  <si>
    <t>Revista Colombiana de Entomologia</t>
  </si>
  <si>
    <t>The high altitude flat area of Bogotá is located at 2600 m elevation and has temperatures that oscillate between -5 and 25 oC (average 14 oC). Based on archives, field notes, bibliographic review and a database from the Bee Research Laboratory of the National University in Bogotá (LABUN), information was obtained on the wild bees present in the city of Bogotá and nearby localities. In addition, surveys were made in different sites in the city and its surroundings, observations were taken directly in the field, and information was compiled on plants visited by bees in the study area. Forty bee species were found belonging to 18 genera and distributed among the five families recorded for the country. Halictidae and Apidae were the most speciose families. Among all bee species found, 82,5% are Neotropical in distribution and 25% typically Andean in distribution. Data is presented on the foraging behavior, nest architecture and external activity for some species of wild urban bees. Thygater aethiops and Caenohalictus sp. nest mainly in parks and near patches of ornamental plants, whereas Anthophora walteri nests in dry areas with little vegetation. Bees of the genus Bombus were found nesting outside of strictly urban boundaries. The most visited plants were mainly ornamental species belonging to the families Acanthaceae, Asteraceae, Caprifoliaceae, Solanaceae and Scrophulariaceae.</t>
  </si>
  <si>
    <t>Andes; Colombia; Diversity; Floral resources; Inventory</t>
  </si>
  <si>
    <t>O'Leary R., Jones D.N.</t>
  </si>
  <si>
    <t>The use of supplementary foods by Australian magpies Gymnorhina tibicen: Implications for wildlife feeding in suburban environments</t>
  </si>
  <si>
    <t>The provision of foods to wild birds is an extremely common practice among householders throughout the Western world. Nonetheless, concerns over potential impacts of the practice are currently being raised, including the possibility that some species may become reliant on human-provided food. We compared the foraging and breeding ecology of pairs of fed and unfed Australian magpies Gymnorhina tibicen living in suburban environments in Brisbane, Queensland, Australia. Detailed behavioural observations of both foraging and chick provisioning were made for males and females of both groups throughout the breeding season. Natural foods dominated the diets of both fed and unfed magpies, making up 76% and 92% of all items consumed respectively. During the morning, fed magpies obtained fewer food items during ground foraging than did unfed birds, apparently because they visited suburban feeding stations more often during the early part of the day. At other times, the amount of food items obtained during foraging was similar for both fed and unfed birds. Magpies utilizing suburban feeding stations started all breeding activities significantly earlier than unfed magpies, except during the fledgling phase. Both fed and unfed magpie parents provisioned their chicks predominantly with natural food. Magpies were not reliant or dependent on supplementary food provided by wildlife feeders at any time during the breeding season. Although many magpies did utilize suburban feeding stations extensively, they continued to forage for and provision their chicks with natural food.</t>
  </si>
  <si>
    <t>Gymnorhina tibicen; Magpie; Supplementary feeding; Urban ecology; Wildlife feeding</t>
  </si>
  <si>
    <t>O'Neal Campbell M.</t>
  </si>
  <si>
    <t>Urban parks as shared spaces? The utility of alert distances as indicators of avian tolerance of humans in Stirling, Scotland</t>
  </si>
  <si>
    <t>Area</t>
  </si>
  <si>
    <t>Urban avian foraging is strongly affected by approaching people. Avian alert distances, the instant of a bird's appraisal of human intrusion, have not been studied in a comparative mode for passerines, despite their prominent ecological importance in parks. Alert distances for 13 passerines were examined in parks in Stirling, Scotland, using an innovative approach emphasizing human behaviour and periods between alert and flight distances, termed alert periods. Larger species were less tolerant of humans, although attracted to human wastes. Alert distances also varied according to vegetation variation. Park design may use alert distances to plan vegetation layout as well as reduce disturbing human behaviour. © The Authors. Journal compilation © Royal Geographical Society (with The Institute of British Geographers) 2006.</t>
  </si>
  <si>
    <t>Alert distances; Bird tolerance; Green spaces; Park design; Passerine; Stirling</t>
  </si>
  <si>
    <t>Peh K.S.-H., Sodhi N.S., De Jong J., Sekercioglu C.H., Yap C.A.-M., Lim S.L.-H.</t>
  </si>
  <si>
    <t>Conservation value of degraded habitats for forest birds in southern Peninsular Malaysia</t>
  </si>
  <si>
    <t>Diversity and Distributions</t>
  </si>
  <si>
    <t>Clearance of tropical forest for agricultural purposes is generally assumed to seriously threaten the survival of forest species. In this study, we quantified the conservation value, for forest bird species, of three degraded habitat types in Peninsular Malaysia, namely rubber tree plantations, oil palm plantations, and open areas. We surveyed these degraded habitats using point counts to estimate their forest bird species richness and abundance. We assessed whether richness, abundance, and activities of different avian dietary groups (i.e. insectivores and frugivores) varied among the habitats. We identified the critical habitat elements that accounted for the distribution of forest avifauna in these degraded habitats. Our results showed that these habitats harboured a moderate fraction of forest avifauna (approximately 46-76 species) and their functions were complementary (i.e. rubber tree plantations for moving; open habitats for perching; shrubs in oil palm plantations for foraging). In terms of species richness and abundance, rubber tree plantations were more important than oil palm plantations and open habitats. The relatively high species richness of this agricultural landscape was partly due to the contiguity of our study areas with extensive forest areas. Forecasts of forest-species presence under various canopy cover scenarios suggest that leaving isolated trees among non-arboreal crops could greatly attract relatively tolerant species that require tree canopy. The conservation value of degraded habitats in agricultural landscapes seems to depend on factors such as the type of crops planted and distance to primary forest remnants. © 2006 The Authors.</t>
  </si>
  <si>
    <t>Agriculture; Deforestation; Mixed-rural habitats; South-East Asia; Tropical rainforest</t>
  </si>
  <si>
    <t>Ramp D., Wilson V.K., Croft D.B.</t>
  </si>
  <si>
    <t>Assessing the impacts of roads in peri-urban reserves: Road-based fatalities and road usage by wildlife in the Royal National Park, New South Wales, Australia</t>
  </si>
  <si>
    <t>For protected reserves set aside for conservation, the impact of roads and traffic on wildlife can be severe, particularly for those in the peri-urban environment. Often reserves possess many sealed roads that have regular traffic from tourists and local residents. As managerial bodies struggle to control the wide variety of threats to the fauna within these reserves, the loss of life on roads only compounds the precarious nature of wildlife survival in these disturbed environments. As a first step to addressing this concern in Australia, this study quantifies the fatalities of wildlife killed on roads within the Royal National Park in New South Wales, and estimates those wildlife species using roadside habitat in order to identify species susceptible to collisions. Modelling of fatality data indicated that mammals were most likely to be killed where forage was abundant on the roadside verge and where there was plenty of protective cover, while birds were most likely to be killed when the height of roadside vegetation was low. A number of collision hotspots were identified along the surveyed road that should be the target of mitigation efforts. The average speed of vehicles travelling within the park peaked at night. This is of particular concern as activity by Australian mammals tends to be greatest at night. The findings indicate that roads in peri-urban reserves have the potential to alter the movement of animals and impact on their populations through loss of life. © 2005 Elsevier Ltd. All rights reserved.</t>
  </si>
  <si>
    <t>Kernel density estimates; Predictive models; Reserve systems; Road-based fatalities; Wildlife populations</t>
  </si>
  <si>
    <t>Rhodes M., Wardell-Johnson G.</t>
  </si>
  <si>
    <t>Roost tree characteristics determine use by the white-striped freetail bat (Tadarida australis, Chiroptera: Molossidae) in suburban subtropical Brisbane, Australia</t>
  </si>
  <si>
    <t>We examined factors affecting roost tree selection by the white-striped freetail bat Tadarida australis (Chiroptera: Molossidae), a large insectivorous bat in suburban Brisbane, Australia. We compared biophysical characteristics associated with 34 roost trees and 170 control trees of similar diameter, height and tree senescence characters. Roost trees used by the white-striped freetail bat had significantly higher numbers of hollows in the trunk and branches (P &lt; 0.003) and were more likely to contain a large trunk cavity with an internal diameter of &gt;30 cm (P &lt; 0.001) than control trees. These trees also accommodated more species of hollow-using fauna (P = 0.005). When comparing roost trees with control trees of similar diameters and heights, roost trees were on average at a later stage of tree senescence (P &lt; 0.001). None of the roost trees were found in the large forest reserves fringing the Brisbane metropolitan area despite these areas being used for foraging by the white-striped freetail bat. Although all tree locations in this study were in modified landscapes, roost trees tended to be surrounded by groups of trees and undergrowth. Roost trees provide important habitat requirements for hollow-using fauna in suburban, rural and forested environments.</t>
  </si>
  <si>
    <t>Australia; Hollow usage; Roost tree; Tadarida australis; Urbanization</t>
  </si>
  <si>
    <t>Riber A.B.</t>
  </si>
  <si>
    <t>Habitat use and behaviour of European hedgehog Erinaceus europaeus in a Danish rural area</t>
  </si>
  <si>
    <t>Hedgehogs Erinaceus europaeus Linnaeus, 1758 were radio-tagged and monitored during the summer of 2001 in a Danish rural area with the objective of quantifying home ranges, nightly distances travelled, habitat use, activity patterns, day-nesting habits, and body-weight changes of the five males and five females being recorded. Males had larger home-range sizes and travelled longer nightly distances than females. The two most common habitat types within the home ranges of the hedgehogs were deciduous forest and arable land, whereas the two most frequently used habitat types were deciduous forest and grassland. No differences between the sexes were found in the proportions of different habitat types within the home ranges or in habitat use. Non-random habitat use was found; forested areas and edge habitats seemed preferred to open areas. The most frequently used day-nesting habitat was deciduous forest. Foraging was by far the most time-consuming nightly activity for both sexes. Males lost weight during the study period (May-July), whereas females gained weight. A peak in the frequency of sexual behaviour was found from late-June to mid-July. The high level of male ranging activity and the weight loss of males are interpreted as a consequence of the promiscuous mating system of hedgehogs.</t>
  </si>
  <si>
    <t>Body weight; Day-nesting habits; Home range; Movements; Sexual behaviour</t>
  </si>
  <si>
    <t>Rose E., Nagel P., Haag-Wackernagel D.</t>
  </si>
  <si>
    <t>Spatio-temporal use of the urban habitat by feral pigeons (Columba livia)</t>
  </si>
  <si>
    <t>Feral pigeons are descendants of wild rock pigeons that have adapted to the urban habitat. They have partially conserved the foraging behaviour of their wild ancestors (flights to agricultural areas) but have also developed new habits. Previous studies on the foraging strategies of feral pigeons have given various results, e.g. maximum distances reached by the pigeons (measured in a straight line from the resting places) differed between 0.3-0.5 km and 18-25 km. This study focuses on the spatio-temporal activity of feral pigeons in the urban habitat. We equipped 80 free-living feral pigeons from Basel, Switzerland with GPS receivers. We found three different foraging strategies for pigeons in Basel: (1) in the streets, squares and parks near the home loft, (2) in agricultural areas surrounding the city, (3) on docks and railway lines in harbours. The maximum distance reached by a pigeon was 5.29 km. More than 32% of the pigeons remained within 0.3 km of the home lofts and only 7.5% flew distances of more than 2 km. Females covered significantly longer distances than males, preferring to fly to more abundant and predictable food sources. Temporal activity patterns showed to be influenced by sex, breeding state and season. In contrast to wild rock pigeons and to feral pigeons in other cities, pigeons in Basel showed a clear bimodal activity pattern for breeding birds only. The differences between our results and those of other studies seem to be partly method-dependent, as the GPS-technique allows to record the pigeons' localisations continuously in contrast to other methods. Other differences might be due to different kinds of food supply in the various cities. Our study shows that feral pigeons have individual foraging strategies and are flexible enough to adapt to different urban environments. © Springer-Verlag 2006.</t>
  </si>
  <si>
    <t>Columba livia; Feral pigeon; GPS; Spatio-temporal behaviour; Urban habitat</t>
  </si>
  <si>
    <t>Rutz C.</t>
  </si>
  <si>
    <t>Home range size, habitat use, activity patterns and hunting behaviour of urban-breeding Northern Goshawks Accipiter gentilis</t>
  </si>
  <si>
    <t>Ardea</t>
  </si>
  <si>
    <t>The Northern Goshawk Accipiter gentilis typically prefers woodland habitat for nesting and hunting. In recent decades, however, the species has started colonising urban environments across Europe. Here I present the first study on the ranging behaviour of urban-breeding Goshawks. Each year from 1997 to 1999, I tracked a different adult male during the breeding season in the city of Hamburg, Germany (858 hours of total tracking time; n = 5364 radio-fixes). All corresponding pairs raised young in the year of data collection (3, 3 and 4 juveniles). Average home range size was 863 ha (100% Minimum Convex Polygons). Males spent 88% of daylight hours in patches of urban green space (mainly parks) and made short but regular hunting excursions into the matrix of built-up habitat. Built-up habitat was used less frequently than expected from its percentage availability. However, 42% of all recorded kills (n = 143) were made in this habitat type, indicating that it offered good foraging opportunities. Hawks spent 9.7% of daylight hours in active flight (1.8% inter-perch flights, 7.9% soaring). Daily activity patterns were bimodal, with peaks in the early morning and in the evening. I observed one hawk hunting regularly after sunset under artificial light conditions. Goshawks hunted by perched hunting (49%), soaring (33%), and fast contour-hugging flights (11%; n = 220 hunts). Average hunting success was 16% (n = 176 directly observed attacks), or one kill every 35 min of active flight. Home range size was smaller, time spent flying was shorter, and hunting success was higher for the monitored urban hawks than for non-urban individuals from earlier studies. Taken together, my data suggest that living conditions for Goshawks are more favourable in the city of Hamburg than in many non-urban environments.</t>
  </si>
  <si>
    <t>Goshawks</t>
  </si>
  <si>
    <t>Accipiter gentilis; Behavioural plasticity; Northern Goshawk; Predation ecology; Radio-tracking; Urban ecology and wildlife</t>
  </si>
  <si>
    <t>Rutz C., Bijlsma R.G., Marquiss M., Kenward R.E.</t>
  </si>
  <si>
    <t>Population limitation in the Northern Goshawk in Europe: A review with case studies</t>
  </si>
  <si>
    <t>Studies in Avian Biology</t>
  </si>
  <si>
    <t>This paper investigates factors limiting breeding densities in populations of Northern Goshawk (Accipiter gentilis gentilis) in western, central, and southern Europe. We review the current status of the species and describe major population trends during the last century. Large-scale trends in numbers coincided with marked changes in the external environment (early 20th century - extensive human persecution; 1950s - maturation of forests providing new nesting habitat; 1960s - organochlorine pesticide use in agriculture). We present four lines of evidence suggesting that goshawk breeding numbers in Europe are indeed limited by extrinsic factors, rather than fluctuating at random: (1) temporal stability of breeding numbers, (2) existence of non-breeders in stable populations, (3) growth dynamics of newly-founded and recovering populations, and (4) regular spacing of territories in continuously suitable nesting habitat. We evaluate the published literature to assess the relative importance of seven potentially limiting factors. Consistent with other raptor species, we identify nest-site availability and food supply as the two principal factors limiting breeding numbers in the goshawk. Importantly, their relative influence appears to be affected by the degree of illegal killing. Currently in Europe, killing by humans rarely has direct effects on breeding population levels. However, even moderate levels of killing may limit goshawks indirectly, by preventing their full use of habitats in close proximity to human activity. In the absence of illegal killing, goshawks in western Europe are highly adaptable to intense human activities. They readily occupy a wide range of nesting habitats, including small woodlots in highly fragmented rural landscapes and even urban parks in metropolitan areas. In such settings, goshawks show extraordinary degrees of tolerance of human activities, and enjoy comparatively high productivity, indicating that these habitats offer good living conditions. Hence, the nest-site preferences reported for European populations may not always or entirely represent natural ecological needs, but partly reflect choices imposed on the species by human activities. Populations subject to little illegal killing in areas where nesting sites are freely available seem to be limited mainly by food supply. In some areas, goshawks appear to suffer from nest-site competition with the dominant Eurasian Eagle-Owl (Bubo bubo). Weather conditions may account for some of the year-to-year variation in breeding density, probably acting through an effect on spring food supplies, but they do not generally limit goshawks in temperate Europe. Circumstantial evidence suggests that pesticide use negatively affected goshawk populations in the 1960s. However, present-day levels of organochlorines and other environmental pollutants generally seem to be too low to have significant population-level consequences. The role of parasites and diseases in limiting goshawks is unknown, but likely to be negligible according to work on other species. We put our findings into context by contrasting goshawk ecology between Europe and North America. Goshawks in North America (Accipiter gentilis atricapillus and A. g. laingi): (1) live at lower densities than in Europe, (2) make less use of artificial habitats (small woodlots, towns, and parks) for foraging and breeding, (3) use mammalian foods more often, and (4) produce fewer young per pair. Differences in goshawk ecology between continents are probably due to some underlying extrinsic factor, such as prey availability, rather than a discrete subspecific difference attributable to particular morphology or intrinsic behavior. Field methods and the format for reporting results should be further standardized to obtain comparable data. We encourage researchers to pool existing data sets for reanalysis, as such large-scale approaches with appropriate independent replication at the population-level are needed to produce statistically robust insights into goshawk population biology. Gaps in our knowledge on the species include: (1) biology of non-breeders, (2) the effect of food shortage on population dynamics, and (3) habitat use during breeding season and winter. We propose several lines of future research; for virtually all areas of goshawk biology, there is a particular need for carefully-designed experiments.</t>
  </si>
  <si>
    <t>Accipiter gentilis; Avian population limitation; Competition; Density dependence; Eurasian Eagle-Owl; Habitat use; Intra-guild competition; Meta analysis; Northern Goshawk; Pesticides and environmental pollutants; Urban ecology</t>
  </si>
  <si>
    <t>Rutz C., Whittingham M.J., Newton I.</t>
  </si>
  <si>
    <t>Age-dependent diet choice in an avian top predator</t>
  </si>
  <si>
    <t>Proceedings of the Royal Society B: Biological Sciences</t>
  </si>
  <si>
    <t>Age-dependent breeding performance is arguably one of the best-documented phenomena in ornithology. The existence of age-related trends has major implications for life-history theory, but the proximate reasons for these patterns remain poorly understood. It has been proposed that poor breeding performance of young individuals might reflect lack of foraging skills.We investigated this possibility in a medium-sized, powerful raptor-the northern goshawk Accipiter gentilis. Male goshawks are responsible for providing their females and their offspring with food.We hypothesized that young males may generally show poor breeding performance or even delay breeding, because they lack the experience to hunt efficiently - especially, their principal avian prey, the feral pigeon Columba livia. Our study exploited a rare 'natural experiment', the expansion phase of an urban population, where intraspecific interference was negligible and many young males bred successfully. This enabled us to examine the improvement of foraging skills in a larger sample of young individuals, and in more controlled conditions than usually possible. Using data from individually identified male breeders, we show that, consistent with our hypothesis, the proportion of pigeons in the diet increased significantly with male age, for at least the first three years of life. Other studies have shown a parallel increase in productivity, and a positive effect of a pigeon-rich diet on brood size and nestling condition, stressing the potential fitness relevance of this prey species for goshawks. Our results suggest a causal link between patterns of age-dependence in foraging ecology and reproductive performance. Furthermore, our study is, to our knowledge, the first demonstration that prey choice of breeders, which might reflect individual hunting skills, is age-dependent in a raptor. © 2005 The Royal Society.</t>
  </si>
  <si>
    <t>Accipiter gentilis; Age-dependent foraging proficiency; Delayed maturation and breeding; Fitness; Life-history theory; Northern goshawk</t>
  </si>
  <si>
    <t>Ryan J., Masri S., Qadir M.</t>
  </si>
  <si>
    <t>Nutrient monitoring of sewage water irrigation: Impacts for soil quality and crop nutrition</t>
  </si>
  <si>
    <t>Communications in Soil Science and Plant Analysis</t>
  </si>
  <si>
    <t>Agriculture in the Middle East region, specifically crop production (mainly cereals and food and forage legumes), is invariably limited by low rainfall and thus soil moisture. Although irrigation is contributing to increased yields, its potential is also limited because of few surface-water sources (rivers, lakes) and declining groundwater tables. The only source of water that is increasing is urban wastewater. Such waters are rarely treated in the Middle East but are nonetheless used for irrigation in perimeters of urban areas. Despite the potential health hazards of using such waters, crop benefits are evident to farmers. This study involved monitoring of the Quake River, south of Aleppo, Syria, where it irrigates about 10,000 ha of mixed crops (e.g., cotton, cereals, oil crops, and vegetables). The water was sampled at various points along the river in winter and summer (1997-98) and again 6 years later (2003) and analyzed for nitrate, ammonium, phosphate, potassium (K), micronutrients, salinity, and pH. A similar suite of analyses, plus organic matter, was done on soil profiles along the river and progressively away from it. The river water was rich in major and micronutrients and, with normal irrigation amounts, was sufficient to supply the needs of most crops, thus avoiding fertilizer use. These nutrients increased in the soil profiles with time. The nutrient value of such untreated wastewater, as well as being a source of irrigation water, re-enforces the argument for treatment plants to promote the safe use of this valuable resource in a drought-prone and nutrient-deficient region. Copyright © Taylor &amp; Francis Group, LLC.</t>
  </si>
  <si>
    <t>Crop nutrients; Irrigation; Middle East region; Municipal wastewater; Water quality</t>
  </si>
  <si>
    <t>Saenz B.L., Thayer J.A., Sydeman W.J., Hatch D.A.</t>
  </si>
  <si>
    <t>An urban success story: Breeding seabirds on Alcatraz Island, California, 1990-2002</t>
  </si>
  <si>
    <t>Marine Ornithology</t>
  </si>
  <si>
    <t>Located in the San Francisco Bay estuary, Alcatraz Island has in recent years become an important breeding site for seabirds, including Brandt's Cormorant Phalacrocorax penicillatus, Pelagic Cormorant P. pelagicus, Pigeon Guillemot Cepphus columba and Western Gull Larus occidentalis. We synthesized available data on breeding populations from 1990-2002 for those four species and calculated annual productivity in 1997-2002 for Brandt's Cormorants and 1999-2002 for Pelagic Cormorants and Western Gulls. Population trends and productivity were compared to those on larger, offshore Southeast Farallon Island (SEFI). Brandt's Cormorants established a colony that grew to more than 460 breeding pairs during the study period. Small populations of Pelagic Cormorants and Pigeon Guillemots on Alcatraz remained relatively stable during 1995-2002. Breeding Western Gulls increased at a 6.0% annual rate from 1990-2002. Productivity of Brandt's Cormorants and Western Gulls on Alcatraz was higher than on SEFI in the years monitored. We propose that high availability of forage fishes in the San Francisco Bay estuary, combined with seasonal protection of nesting habitat, contributed to the recent growth and success of Alcatraz seabird populations. Because seabirds on Alcatraz breed in close proximity to myriad human activities, they present a unique opportunity to investigate the ecology of urban seabird populations.</t>
  </si>
  <si>
    <t>Brandt's Cormorant Phalacrocorax penicillatus; Central California; Disturbance; Pelagic Cormorant Phalacrocorax pelagicus; Pigeon Guillemot Cepphus columba; Population trends; Seabird productivity; Western Gull Larus occidentalis</t>
  </si>
  <si>
    <t>Silverman J., Sorenson C.E., Waldvogel M.G.</t>
  </si>
  <si>
    <t>Trap-mulching Argentine ants</t>
  </si>
  <si>
    <t>Argentine ant, Linepithema humile (Mayr), management is constrained, in large part, by polydomy where nestmates are distributed extensively across urban landscapes, particularly within mulch. Management with trap-mulching is a novel approach derived from trap-cropping where ants are repelled from abroad domain of nest sites to smaller defined areas, which are subsequently treated with insecticide. This concept was field-tested with mulch surrounding ornamental trees replaced with a narrow band of pine (Pinus spp.) needle mulch (trap) within a much larger patch of repellent aromatic cedar (Juniperus spp.) mulch. After ants reestablished around the trees, the pine needle mulch band was treated with 0.06% fipronil (Termidor). Poor results were obtained when the trap extended from the tree trunk to the edge of the mulched area. When the trap was applied as a circular band around the tree trunk reductions in the number of foraging ants were recorded through 14 d compared with an untreated mulch control, but not for longer periods. Reductions in the number of ant nests within mulch were no different between the trap mulch and any of the other treatments. We conclude that trap-mulching offers limited benefits, and that successful management of Argentine ants will require implementation of complementary or perhaps alternative strategies. © 2006 Entomological Society of America.</t>
  </si>
  <si>
    <t>Argentine ant; Insecticide; Management; Repellent; Trap-mulch</t>
  </si>
  <si>
    <t>Soh M.C.K., Sodhi N.S., Lim S.L.H.</t>
  </si>
  <si>
    <t>High sensitivity of montane bird communities to habitat disturbance in Peninsular Malaysia</t>
  </si>
  <si>
    <t>Over the past few decades, the montane forests of Peninsula Malaysia have been severely impacted by the cultivation of exotic crops and urban sprawl. To guide conservation initiatives, montane bird communities were studied to determine their response along a disturbance gradient with the aim of identifying key factors influencing their distribution. Habitat types surveyed included primary and secondary montane forests, a tea plantation, rural, and urban areas in Cameron Highlands and Fraser's Hill. Response variables included species richness and density quantified via point counts and mistnet surveys. Explanatory variables measured were related to vegetation structure, food abundance and land-use cover. Estimated 'true' species richness was higher for pristine and minimally disturbed sites, lower in tea plantation and lowest in heavily developed town centres. Nonmetric multidimensional scaling revealed that both vegetation structure (e.g. canopy density) and land-use cover (e.g. proportion of forest cover) influence species distribution; certain invasive lowland birds were tolerant of extreme development and native montane birds, in general, endured only slight habitat disturbances. A simulation indicated that montane forest dependant species richness started to decline when more than 20% of the canopy cover was lost. Less than a third of the species richness remained when more than 40% of the canopy cover was cleared. The logistic regression model suggested that sensitive species nested lower, were restricted to montane habitats and foraged in mid or high canopy. The dominance of lowland invasives in highly developed urban sites reveals that homogenisation of bird communities can occur even at higher altitudes (&gt;1400 m a.s.l.). The results indicated that native montane birds communities are sensitive to habitat loss and degradation. Thus, any development in the highlands must proceed with minimal disturbance to montane forests, of which, keeping the canopy cover intact should be a crucial consideration. © 2005 Elsevier Ltd. All rights reserved.</t>
  </si>
  <si>
    <t>Avifauna; Biodiversity; Degradation; Human disturbance; Mountain; Southeast Asia; Urbanisation</t>
  </si>
  <si>
    <t>Soldatini C., Mainardi D., Baldaccini N.E., Giunchi D.</t>
  </si>
  <si>
    <t>A temporal analysis of the foraging flights of feral pigeons (Columba livia f. domestica) from three Italian cities</t>
  </si>
  <si>
    <t>Italian Journal of Zoology</t>
  </si>
  <si>
    <t>Foraging flights of feral pigeon populations may differ in occurrence and extent from town to town. In this paper, the annual pattern of such flights from three medium-sized Italian cities (Venice, Parma and Lucca) is described and compared with that recorded for a Mediterranean population of wild rock doves from Sardinia. The data provide evidence of the similarity of these flights both within urban populations and between feral pigeons and wild rock doves. On the other hand, the presented results point to a noticeable flexibility of this behaviour, whose features seem finely adapted to the environmental features of an urban habitat and its surroundings. In particular, the distribution of food resources and of the annual trend of reproductive attempts appear to exert a leading role in shaping the characteristics of these flights. © 2006 Unione Zoologica Italiana.</t>
  </si>
  <si>
    <t>Columba livia; Feral pigeon; Flock size; Foraging flight; Nesting activity; Urban environment</t>
  </si>
  <si>
    <t>Suon S., Hol D., Siek S., McLean M., Copeman B.</t>
  </si>
  <si>
    <t>Seasonal differences in the incidence of infection with Fasciola gigantica in cambodian cattle</t>
  </si>
  <si>
    <t>Farmer's cattle were treated with triclabenclazole and used as tracer animals to detect new infections with Fasciola gigantica in three villages located on the bank of the Bassac River (a major tributary of the Mekong River) and in a fourth village located on farmland away from the river, from April 1999 until January 2001. The month of infection was estimated by subtracting 4 months from the date when eggs of F. gigantica were detected in faeces. Farmers were interviewed each month to record the nature of the agricultural and animal husbandry activities that occurred during the previous month, especially events that might have exposed cattle to infection with F. gigantica. Results support the conclusions that infection of cattle in riverbank villages acquired from about August or September until November originated from herbage and water in irrigation canals and dams on the riverbank, and that the progressively increasing monthly incidence from December until April (up to 87% per month in April 2000) was derived from herbage and water in recently harvested rice fields and lakes adjacent to the riverbank. The abrupt cessation of new infection in riverbank villages in May coincided with flooding of low-lying land, the movement of cattle to land above flood height on the riverbank, and a change of diet to dry-land crop residues, stored dry rice stalks, and herbage and water that were unlikely to contain metacercariae. It was concluded that snails in dams and canals on the riverbank became infected with F. gigantica after cattle were moved to the riverbank in May, and cercariae shed from these snails provided the new infections that occurred in cattle in August and September. In the village located away from the river, infection of cattle between September and March coincided with the rice harvest, supporting the conclusion that feeding of fresh rice stalks and stubble after the rice was harvested was the main source of infection. The low monthly incidence observed (up to 6.4% per month) was consistent with the hypothesis that snails did not survive in the dry rice fields between crops and that few snails would have been available from the small number of aquatic refuges that persisted through the dry season to recolonize rice fields during the wet season. Between April and August there was no opportunity for new infection because cattle were fed forage from around houses and headlands, and on dry-land crop residues and stored dry rice stalks. Control of fasciolosis was proposed using a single treatment of cattle with triclabendazole in riverbank villages in May when cattle were moved to the riverbank, and after harvest of the last rice field in villages located away from the river. © Springer 2006.</t>
  </si>
  <si>
    <t>Cambodia; Cattle; Fasciola gigantica; Incidence; Tracer study</t>
  </si>
  <si>
    <t>Whittington P.A., Klages N.T.W., Martin A.P.</t>
  </si>
  <si>
    <t>Seasonal patterns in numbers of kelp gulls Larus dominicanus vetula in the Port Elizabeth area and on Bird Island, Algoa Bay</t>
  </si>
  <si>
    <t>Ostrich</t>
  </si>
  <si>
    <t>Numbers of Kelp Gulls recorded within the Port Elizabeth area peaked in the austral autumn, and on average comprised approximately 4% of the southern African population. Between 66% and 80% of Kelp Gulls recorded around Port Elizabeth were in adult plumage. It is assumed that adults breeding outside of the Port Elizabeth area move into the area after breeding. During their first year Kelp Gulls showed distinct periods of influx — thought to be due to the fledging of local birds — followed by a movement of birds into the region from further west. Birds are thought to be attracted to the urban environment by sources of human-provided foodstuffs available at the harbour and at a municipal rubbish tip. Seasonal patterns differed across sites in the Port Elizabeth area and were rarely the same for all age categories at any one site. Numbers of birds at roosts did not appear to be correlated to the state of the tide, but numbers foraging on the Swartkops estuary were. Numbers of adult Kelp Gulls at Bird Island peaked during the breeding season. Juvenile birds left the island soon after fledging. © 2006, Taylor &amp; Francis Group, LLC. All rights reserved.</t>
  </si>
  <si>
    <t>Seagulls</t>
  </si>
  <si>
    <t>Wood G.M., Hopkins D.C., Schellhorn N.A.</t>
  </si>
  <si>
    <t>Preference by Vespula germanica (Hymenoptera: Vespidae) for processed meats: Implications for toxic baiting</t>
  </si>
  <si>
    <t>The German yellowjacket, Vespula germanica (F.) (Hymenoptera: Vespidae), was introduced into Australia in 1959 and has established throughout southern Australia. In urban environments, V. germanica is frequently a nuisance pest at public gatherings and to homeowners. In native environments, it has the potential to pose a threat to native invertebrates. The current practice for controlling the wasps is nest destruction with pesticide. However, locating the nest (s) is not always practical or possible. Meat baits impregnated with an insecticide that foraging wasps cut and carry back to the nest offer a means of suppressing wasps where the nest sites are unknown. The success of meat baits depends on the attractiveness and acceptance of the meat to the wasp and the mode of action of the insecticide. Our objective was to determine wasp preference and acceptance of five processed meats: canned chicken or fish and freeze-dried chicken, fish, or kangaroo. We found that more wasps visited and took freeze-dried kangaroo and canned chicken than the other baits. Canned and freeze-dried fish were similarly preferred, and freeze-dried chicken was the least attractive and accepted by foraging wasps. Our findings demonstrate that wasps prefer some processed meats and hence take more loads back to the nest. By combining a suitable insecticide with a meat bait preferred by wasps, the likelihood of effective suppression of nuisance wasp populations should be increased. © 2006 Entomological Society of America.</t>
  </si>
  <si>
    <t>Processed meat; Toxic baiting; Vespula germanica</t>
  </si>
  <si>
    <t>Aluko G.A., Husseneder C.</t>
  </si>
  <si>
    <t>Colony dynamics of the formosan subterranean termite in a frequently disturbed urban landscape</t>
  </si>
  <si>
    <t>The success of evaluating areawide control of the Formosan subterranean termite, Coptotermes formosanus Shiraki (Isoptera: Rhinotermitidae), in urban landscapes hinges on detailed understanding of colony movement and plasticity of the breeding system. Most previous studies of colony affiliation and breeding systems of C. formosanus have been conducted in relatively undisturbed park-like areas. However, disturbance in the form of landscaping, construction, and nearby treatment may impact termite colony dynamics in urban habitats. Therefore, we used microsatellite genotyping to identify the number of colonies, assess colony movement, and investigate the breeding structure of colonies surrounding the Supreme Court Building in New Orleans, LA. During 4 yr, 18 distinct colonies were identified in the study area. In contrast to earlier studies in park-like areas, which indicated stable foraging areas, colonies in this study moved frequently into and out of inground stations. Five colonies were simple families; two of these colonies were headed by inbred nestmate pairs, and three of these colonies were headed by outbred unrelated pairs. Thirteen colonies were extended families headed by fewer than five neotenic reproductives. During the study, the predominant breeding system shifted; simple family colonies either moved or were eliminated, and they were replaced with new extended family colonies. In one case, a generation turnover within a colony from simple to extended family was observed. © 2007 Entomological Society of America.</t>
  </si>
  <si>
    <t>Breeding system; Colony identification; Microsatellite genotyping; Movement; Rhinotermitidae</t>
  </si>
  <si>
    <t>Anderies J.M., Katti M., Shochat E.</t>
  </si>
  <si>
    <t>Living in the city: Resource availability, predation, and bird population dynamics in urban areas</t>
  </si>
  <si>
    <t>This article explores factors that shape population structure in novel environments that have received scant theoretical attention: cities. Urban bird populations exhibit higher densities and lower diversity. Some work suggests this may result from lower predation pressure and more predictable and abundant resources. These factors may lead to populations with few winners and many losers regarding access to food, body condition, and reproductive success. We explore these hypotheses with an individual-energy-based competition model with two phenotypes of differing foraging ability. We show that low frequency resource fluctuations favor strong competitors and vice versa. We show that low predation skews equilibrium populations in favor of weak competitors and vice versa. Increasing the time between resource pulses can thus shift population structure from weak to strong competitor dominance. Given recent evidence for more constant resource input and lower predation in urban areas, the model helps understand observed urban bird population structure. © 2007 Elsevier Ltd. All rights reserved.</t>
  </si>
  <si>
    <t>Birds; Population dynamics; Predation; Resource dynamics; Urban</t>
  </si>
  <si>
    <t>Barles S.</t>
  </si>
  <si>
    <t>Feeding the city: Food consumption and flow of nitrogen, Paris, 1801-1914</t>
  </si>
  <si>
    <t>The flows of foodstuffs (and the nitrogen they contain) through the city of Paris in the 19th and early 20th century were evaluated. Between 1801 and 1914, the fivefold increase in the population of Paris, as well as the threefold increase in the number of horses used in urban transport, gave rise to increased needs for food and feed. The corresponding inputs of nitrogen increased from 6000 tN/year in 1817 to 25,000 tN/year from the rural hinterland to the city. The corresponding per capita inflows were relatively stable throughout the period and may be divided into four more or less equal parts (flour, meat, other human foodstuffs, forage), each representing about 6 gN per inhabitant per day. In total, the demand for foodstuffs was of the order of 24 gN per inhabitant per day, one quarter of which was for transport. The fate of this dietary nitrogen after consumption changed a lot with the techniques used for exploiting urban excreta of all kinds, particularly of nitrogen, which was in great demand until the development of synthetic fertilizers. Dietary nitrogen flow diagrams are established for the years 1817, 1869 and 1913, and reveal an increasing improvement of the agricultural reuse (from 20 to 40% of the inflowing N). © 2006 Elsevier B.V. All rights reserved.</t>
  </si>
  <si>
    <t>Nitrogen</t>
  </si>
  <si>
    <t>Environmental history; Fertilizers; Food consumption; Nitrogen; Seine; Sewage; Urban metabolism; Waste management</t>
  </si>
  <si>
    <t>Beasley J.C., Devault T.L., Rhodes Jr. O.E.</t>
  </si>
  <si>
    <t>Home-range attributes of raccoons in a fragmented agricultural region of northern Indiana</t>
  </si>
  <si>
    <t>For many wildlife species, agricultural landscapes undergo spatial and temporal fluctuations in the composition of food and cover annually with the planting and harvesting of crops. Raccoon (Procyon lotor) populations have flourished in agricultural landscapes, where crops increase foraging opportunities and efficiencies. However, information is lacking regarding the effects of temporal shifts in food and cover resulting from agricultural activities on raccoon home ranges. We examined home-range characteristics of 60 (33 M, 27 F) adult raccoons in northern Indiana, USA, from May 2003 through June 2005 to identify shifts in the size of home ranges and core use areas among seasons defined by crop availability and crop developmental stages. Mean fixed-kernel home-range (92 ± 6 ha; x̄ ± SE) and core-area sizes (20 ± 2 ha) of males were significantly larger than those of females (58 ± 7 ha and 13 ± 2 ha, respectively), and both were smaller than those reported for raccoons in other fragmented agricultural landscapes. Home-range sizes varied little among seasons for either sex. However, home ranges of males were smallest during the crop maturation stage, whereas home ranges of females were smallest during the crop growing season. The results of our study suggest that even in expansive rural landscapes, raccoons can maintain small home ranges when food, water, and denning resources are readily available. Additionally, the lack of differences among seasonal home-range sizes, despite the presence of an ephemeral superabundant food source (i.e., corn) during the maturation season, was likely due to the close proximity of foraging and denning resources across seasons.</t>
  </si>
  <si>
    <t>Raccoons</t>
  </si>
  <si>
    <t>Agriculture; Core area; Corn; Crop damage; Fragmentation; Home range; Indiana; Procyon lotor; Raccoon; Radiotelemetry</t>
  </si>
  <si>
    <t>Bindelle J., Ilunga Y., Delacollette M., Kayij M.M., Di M'Balu J.U., Kindele E., Buldgen A.</t>
  </si>
  <si>
    <t>Voluntary intake, chemical composition and in vitro digestibility of fresh forages fed to Guinea pigs in periurban rearing systems of Kinshasa (Democratic Republic of Congo)</t>
  </si>
  <si>
    <t>Bindelle, J., Ilunga, Y., Delacollette, M., Muland Kayij, M., Umba di M'Balu, J., Kindele, E. and Buldgen, A. Voluntary intake, chemical composition and in vitro digestibility of fresh forages fed to Guinea pigs in periurban rearing systems of Kinshasa (Democratic Republic of Congo). Tropical Animal Health and Production. The daily voluntary intake (DVI) of Guinea pigs (GP) fed 15 fresh forages used in periurban rearing systems of Kinshasa (Democratic Republic of Congo) was investigated. In order to determine the best forages combination for GP diet, DVI was compared to their nutritional value measured in vitro using 1) a pepsin-pancreatin hydrolysis, 2) an gas fermentation test on the hydrolysed residues with an inoculum prepared from GP faeces, and 3) the chemical composition of the offered feeds and the hydrolysis residues. The forages ranking based on the DVI was correlated to the NDF content, but not to their nutritional values determined in vitro. According to their high DVI (from 4.23 to 7.75 g/kg liveweigth), and their valuable in vitro nutritional values (crude protein ranging from 261 to 279 g crude protein kg-1DM, pepsin-pancreatin digestibilities of the dry matter from 0.55 to 0.59 and final gas production from 170 to 196 l kg-1DM), Desmodium intortum, Euphorbia heterophylla or Amaranthus hybridus, can be suggested to the farmers to complement the usual diet distributed to the GP based on Panicum maximum. © 2007 Springer Science + Business Media B.V.</t>
  </si>
  <si>
    <t>Forage; Guinea pig; Nutritive value; Palatability; Urban agriculture</t>
  </si>
  <si>
    <t>Bozek C.K., Prange S., Gehrt S.D.</t>
  </si>
  <si>
    <t>The influence of anthropogenic resources on multi-scale habitat selection by raccoons</t>
  </si>
  <si>
    <t>With the continuing spread of urban areas, gaining a greater understanding of the effect of human presence on wildlife species is essential for wildlife managers. We determined the influence of anthropogenic resources on home range size and habitat selection of raccoons (Procyon lotor) during summer (June-August) 1996-2000 for 120 raccoons at three sites exposed to varying levels of urbanization and anthropogenic resources, specifically food. Home range estimates were larger (P∈&lt;∈0.05) at the rural site than the suburban and urban sites for both genders. We used compositional analysis to examine raccoon habitat selection at the second-order home range, second-order core area, and third-order home range scales. Woodland was consistently a highly-selected habitat type for both sexes at every spatial scale. Relative to other habitat types, habitat associated with human-related food (human use areas) was selected most often at the urban site, intermediately at the suburban site, and not selected at the rural site. Spatial scale also affected habitat selection. Human use areas were preferentially selected at the second- and third-order level at the urban site, third-order level only at the suburban site, and at neither level at the rural site. Additionally, intersexual differences in habitat selection were reduced at the urban site, with both sexes preferentially selecting for human use areas as well as woodland habitat. Smaller home ranges in urbanized environments are often attributed to the abundant and concentrated anthropogenic resources associated with human activity, but with little empirical support. Our habitat selection analyses followed our predictions that raccoon foraging is strongly influenced by the artificial distribution and abundance of human-related food. Male and female raccoons in urban areas reduce their foraging patterns and focus their foraging activity on anthropogenic foods. © 2007 Springer Science+Business Media, LLC.</t>
  </si>
  <si>
    <t>Habitat selection; Illinois; Procyon lotor; Raccoon</t>
  </si>
  <si>
    <t>Cain P., Anwar M., Rowlinson P.</t>
  </si>
  <si>
    <t>Assessing the critical factors affecting the viability of small-scale dairy farms in the Punjab region of Pakistan to inform agricultural extension programmes</t>
  </si>
  <si>
    <t>Agriculture in the Punjab province of eastern Pakistan benefits from one of the largest canal irrigation systems in the world. The typical mixed holding is a small, 5 ha mixed farm with three-quarters of its land used for cash crops, such as rice, wheat and sugarcane, and the remainder growing forages such as lucerne and berseem for dairy animals. Both cows and buffaloes are used for milk production, with the latter the more productive. Despite irrigation, productivity is constrained by a slow uptake of new technology such as fertilisers and new plant varieties, and poor livestock management, which leads to extended calving intervals, and a lack of available capital. This study used LP models, constructed with original local data on milk and crop production activities, to investigate the effect on profitability of alleviating the main constraints. The results demonstrate the powerful effect of using better, well managed dairy livestock, of increasing the uptake of simple technological improvements and of widening access to credit. They also show the synergy between these elements, for example the importance of finance as part of any intervention strategy. The results should enable agricultural development policy makers to rank the changes and devise better targeted programmes to deliver the changes on farm. © 2006 Elsevier Ltd. All rights reserved.</t>
  </si>
  <si>
    <t>Dairy systems; Linear programming; Pakistani agriculture; Rural development</t>
  </si>
  <si>
    <t>Campbell M.O.</t>
  </si>
  <si>
    <t>An animal geography of avian ecology in Glasgow</t>
  </si>
  <si>
    <t>Applied Geography</t>
  </si>
  <si>
    <t>Animal geography has created a 'new' look at animal-human relations, incorporating the shared subjectivities of jointly 'actant' behaviour. This approach is particularly relevant to urban geographies of avian presence, given the increased intensity of human habitation, with birds as the commonest and most mobile urban animals. The inter- and intra-species, competitive foraging of three bird species in Glasgow, and the shared reactions between the birds and humans is examined using an animal geography and urban ecological approach. The animal geography approach, emphasising bird-human actant interactions, supported by a rigorous, positivist ecology, enables a more informed assessment of urban biogeography and conservation possibilities. © 2006 Elsevier Ltd. All rights reserved.</t>
  </si>
  <si>
    <t>Actant; Animal geography; Avian ecology; Competition; Glasgow</t>
  </si>
  <si>
    <t>Chiron F., Julliard R.</t>
  </si>
  <si>
    <t>Responses of songbirds to magpie reduction in an urban habitat</t>
  </si>
  <si>
    <t>Bird communities change in response to urbanization, which poses a challenge for conservationists. We examined the consequences of the recent increase in European cities of black-billed magpie (Pica pica), which has become the main bird nest predator in many urban parks, yet its impact remains disputed. We tested predator role in the limitation of postfledging and adult numbers of 10 common songbird species. We conducted before-after, control-treatment experimental magpie removal in the suburbs near Paris, France, during our 3-year study. We also compared the productivity and the relative densities between urban and rural habitats for 14 songbirds. We found that magpies had very limited effect on songbird productivity, even for species sensitive to predation by corvids. In addition, impact of the magpie on population levels of passerines would also be minimized because we found no relationship between productivity of prey and their densities. Thus, the recent colonization of urban parks by magpies should not threaten persistence of local songbird populations. Yet, there was evidence that a small number of non-territorial bird species were attracted to places where magpies were removed. Magpie densities may have modified habitat selection for foraging that might be explained by predator avoidance. But overall, characteristics of urban habitat explain variations of productivity and densities of songbirds better than did magpie predation. In France, conservationists widely use the control of predators, aiming at increasing levels of prey populations. Despite very high densities of magpies in urban parks, we gave evidence that removal of this predator was ineffective to preserve populations of common passerines. This would suggest that the risk induced by the presence of magpies is independent of its density, and conservationists must carefully assess its impact. In the future, we recommend management policies include long-term monitoring of magpie-prey interactions during breeding season to detect potential changes in songbird responses to magpie presence.</t>
  </si>
  <si>
    <t>Before-after-control-treatment; Black-billed magpie; Experiment; France; Pica pica; Predator control; Songbird productivity; Urbanization; Wildlife</t>
  </si>
  <si>
    <t>Doesken K.C., Davis J.G.</t>
  </si>
  <si>
    <t>Determining plant available nitrogen from manure and compost topdressed on an irrigated pasture</t>
  </si>
  <si>
    <t>ASABE - Proceedings of the International Symposium on Air Quality and Waste Management for Agriculture</t>
  </si>
  <si>
    <t>Composting manure is gaining acceptance as an environmentally sound manure management practice, while producing a value-added product that enhances soil fertility and physical properties. During the composting process nitrogen and phosphorus are converted through microbial activity into predominantly stable organic compounds, lessening the risk of loss of these nutrients into the environment. Compost is generally marketed as an amendment for use in urban soils. The potential exists for marketing compost for agricultural use. However, the effect of compost on soil fertility is not well understood. The amount of nitrogen that becomes plant available from manufactured fertilizers is highly predictable, but the rate at which nitrogen from compost becomes plant available is not well understood. This rate depends on interacting factors: soil type, organic matter content, climate, soil microbial activity, and cultural practices. Site specific data is needed to develop a data base from which compost application rates can be established. This field study on irrigated cool season grasses uses the ion-exchange resin/soil core method to measure available nitrogen in soil amended with composted horse manure, horse manure, and commercial fertilizer over two years. Data from the 2006 growing season shows that manufactured fertilizer releases the most plant available nitrogen early in the growing season. In 2006 there were no significant differences in total forage yield between commercial fertilizer applied at the agronomic rate, two rates of composted horse manure, and the lowest rate of manure plus wood shavings. Future work includes evaluation of 2007 data and forage quality evaluation.</t>
  </si>
  <si>
    <t>Compost; Forage; Manure; Nitrogen mineralization; Pasture</t>
  </si>
  <si>
    <t>Donaldson M.R., Henein K.M., Runtz M.W.</t>
  </si>
  <si>
    <t>Assessing the effect of developed habitat on waterbird behaviour in an urban riparian system in Ottawa, Canada</t>
  </si>
  <si>
    <t>Waterbird species were used to assess the consequences of developed habitat on wildlife behaviour in an urban riparian system along the Rideau River in Ottawa, Canada. Fourteen developed sites and 14 undeveloped sites were surveyed from October 2004 to February 2005. Each site was approached on foot and the first observed behaviour (i.e., fleeing, foraging, resting or swimming) of each individual was recorded. A total of 10,604 behavioural observations were made across 12 taxa. Overall, the fleeing behaviour was observed more often at undeveloped sites. Foraging, resting and swimming behaviours were observed more often at developed sites. We found that seven species fled more often at undeveloped sites, including hooded merganser. This species was also more abundant at undeveloped sites, suggesting that hooded merganser may be more sensitive to anthropogenic disturbance in urban environments than other species that are habituated toward humans. For sensitive species, undeveloped shoreline may serve as a refuge from human disturbance in urban ecosystems. © Springer Science+Business Media, LLC 2007.</t>
  </si>
  <si>
    <t>Behaviour; Habitat development; Urban ecosystems; Urbanization; Wildlife management</t>
  </si>
  <si>
    <t>Elliott M.L., Hurt R., Sydeman W.J.</t>
  </si>
  <si>
    <t>Breeding biology and status of the California least tern Sterna antillarum browni at Alameda Point, San Francisco Bay, California</t>
  </si>
  <si>
    <t>The largest breeding colony of the endangered California Least Tern (Sterna antillarum browni) north of San Luis Obispo County occurs at Alameda Point, San Francisco Bay, California. Data on population size, reproductive success, and food habits were collected since the colony's inception in 1976, while more specific data on breeding chronology (dates of active nesting and nest initiation dates), clutch size, hatching success, and size of prey dropped at the breeding site were collected from 2000-2004. The number of breeding pairs increased by 10.4% per year, making this colony the largest colony in San Francisco Bay and representing 6% of the state population. Breeding success varied but is generally superior to the state's combined productivity numbers. Of the 32 Least Tern sites monitored in 2004, only five other colonies had higher breeding success than Alameda Point in that year. Despite the colony's success, both hatching and breeding success have declined since the mid-1990s. Terns at this urban location forage in central and south San Francisco Bay, characterized by both marine and estuarine water. Dropped prey collected since 1981 indicate that silversides (family Atherinopsidae) were the most abundant prey in all years. Breeding success was positively correlated wi th the proportion of Northern Anchovy (Engrauli mordax, family Engraulididae), the second most common prey collected, suggesting that this high-energy fish may be beneficial to these terns. Potential factors limiting growth of this crucial northern Least Tern colony include predation and human disturbance, an inadequate protected nesting area, and environmental variability and its effects on prey abundance.</t>
  </si>
  <si>
    <t>Terns</t>
  </si>
  <si>
    <t>Alameda Point; Breeding success; Dropped prey; Environmental stochasticity; Estuary; Least Tern; Population status; San Francisco Bay</t>
  </si>
  <si>
    <t>Ferreira N., Cattoni C.J., Cáceres S.C., Frutos J.</t>
  </si>
  <si>
    <t>An economic opportunity survey of small dairy farms in Paraguay</t>
  </si>
  <si>
    <t>Participatory rural appraisal (PRA) in 15 small farms and an economic opportunity survey (EOS) in 13 were carried out in the Cordillera basin of Paraguay to identify production constraints and the best ways to achieve economic gain. PRA showed farmers' perception was that nutrition was the main constraint. The EOS showed that over 70% of the milk produced was sold in the neighbourhood. The average number of adult cows (lactating and dry cows) per farm ranged from 15 to 120, of which 62.2% to 80% were lactating cows. Milk production per cow on one day ranged from 8.5 to 18.2 litres and average lactation length was more than 300 days. Average age at first calving varied from 31 to 39 months. The highest economic opportunity was observed for increased milk production. Age at first calving and calf production interval were also found to be important constraints. Ultrasonography survey of the ovaries 20 maiden heifers over six months showed inadequate activity. Partially budgeted interventions were instituted to improve nutrition and management of maiden heifers, in-calf cows and those in early lactation. More forages were grown. PRA and EOS were shown to be useful tools in identifying production constraints. © 2007 Springer Science + Business Media B.V.</t>
  </si>
  <si>
    <t>Dairy cows; Economic opportunity; Nutrition; Participatory rural appraisal; Reproduction</t>
  </si>
  <si>
    <t>Galindo-González G., Zandate-Hernández R.</t>
  </si>
  <si>
    <t>INIFAP furrow diking and its adoption in nine municipalities in Zacatecas, México [Pileteadora del INIFAP y su adopción en nueve municipios de Zacatecas, México]</t>
  </si>
  <si>
    <t>Agrociencia</t>
  </si>
  <si>
    <t>In 1988, the Instituto Nacional de Investigaciones Forestales, Agrícolas y Pecuarias (INIFAP), generated an agricultural implement of mechanical traction, that raises small dikes in the rows at regular intervals to capture rain water, which represents a technological option for increasing grain and forage production in arid and semiarid regions. After 16 years, the degree of adoption of this implement has not been determined in the central region of Zacatecas. Therefore, the present descriptive study was conducted in the last trimester of 2004 to determine the degree of adoption of the implement. To obtain the data, a questionnaire was designed, tested and applied to a sample comprised of 96 units, randomly selected from a population of 20 666 producers. It was determined that 33.33% of the growers interviewed have the abovementioned implement and use it; 54.17% do not use it, but are aware of its existence, and the remaining 12.5% am unaware of its existence. The principal factor that influenced the adoption of the implement was the Alianza Contigo, an agricultural and rural development program implemented by the Federal Government.</t>
  </si>
  <si>
    <t>Adoption; Diffusion; Rural development; Technology transfer</t>
  </si>
  <si>
    <t>Gitau M.W., Chaubey I., Nelson M.A., Pennington J.H.</t>
  </si>
  <si>
    <t>Analyses of BMP and land use change effects in a Northwest Arkansas agricultural watershed</t>
  </si>
  <si>
    <t>2007 ASABE Annual International Meeting, Technical Papers</t>
  </si>
  <si>
    <t>Nonpoint source transport of nutrients, sediment, and pathogens from agricultural activities is a major concern in the Ozark Highlands of Northwest Arkansas; rolling hills in this region are home to thousands of poultry farms and pastures that produce forage for numerous beef and dairy cattle, resulting in an abundance of animal manure. The predominant use of manure in the area has been as a fertilizer for perennial forage crops. There is growing concern that excess land applications of the manure can lead to surface and ground water pollution due to increased runoff losses of sediment, nutrients, and pathogens. Additionally, this region is experiencing a rapid urbanization resulting in the loss of forest and pasture lands and adding to existing concerns regarding nonpoint pollution. There has, however, been some best management practice (BMP) implementation in the area over the years, these mainly pertaining to nutrient and grazing management. This study seeks to quantify the effects of implementation, timing, and spatial distribution of the BMPs on sediment and nutrient loss reduction and watershed ecological integrity, with a focus on Lincoln Lake watershed, a primarily agricultural watershed in NW Arkansas. An analysis of historical land use and BMP implementation for this watershed showed a 9% increase in urban areas and an 11% decrease in pastured areas during the years 1992-2004. About 10% of the watershed was in a transitional land use, comprising newly cleared forests and abandoned pastures. Over the same time period, BMP implementation increased from &lt;1%to 34% of the watershed area, extending across most of the pasture lands in the watershed. During this time, sediment and total phosphorus losses declined by 22% and 4% respectively, while total nitrogen losses increased by 11%, based on analyses of historical in-stream water quality data. Because of the overlap between BMP implementation and occurrence of land use changes, detailed modeling analyses were found necessary to help distinguish between the effects of BMPs and those due to land use changes. This paper discusses the assessment of BMP impacts based on historical data, as well as on preliminary modeling analyses using the Soil and Water Assessment Tool (SWAT).</t>
  </si>
  <si>
    <t>Arkansas; Best management practices; BMP effects; Land use change; Phosphorus; SWAT</t>
  </si>
  <si>
    <t>Gomez C., Fernandez M., Salazar I., Saldaña I., Heredia H.</t>
  </si>
  <si>
    <t>Improvement of small dairy producers in the central coast of Peru</t>
  </si>
  <si>
    <t>The objective of this study was to characterize a group of small dairy producers in the central coast of Peru and determine the most important limiting factors that affect animal productivity, using Participatory Rural Appraisal methodologies. The information collected during a year included biological and socio-economic characteristics. Inappropriate nutrition, management, health and reproduction were observed in most farms. The average number of animals per family was 17.3, of which 40% were bulls and growing calves. Milk production and net cash income were reduced in the summer. The feeding programme for lactating and growing females of forage exchanged for labour and purchased concentrates did not theoretically or practically meet the cows' needs. All water was carried to the site on donkeys from one kilometre distance. All cows were negative for a number of potential infectious diseases. By California Mastitis Test of routine samples 7.1% of cows had clinical mastitis and 66.1% subclinical. Taking notional labour and forage costs into account, milk production was at a loss but the farmers considered neither and were satisfied with a net cash income from milk sales three times the average agricultural wage. © 2007 Springer Science + Business Media B.V.</t>
  </si>
  <si>
    <t>Management; Nutrition; Small dairy productivity; Socio-economics</t>
  </si>
  <si>
    <t>Gonser R., Jensen R., Lulla V., McCluskey E.</t>
  </si>
  <si>
    <t>Deer-Vehicle Collisions in western Indiana</t>
  </si>
  <si>
    <t>Indiana State University - 21st Biennial Workshop on Aerial Photography, Videography and High Resolution Digital Imagery for Resource Assessment 2007</t>
  </si>
  <si>
    <t>The theme of human-environment interaction often serves to define the practice of applied environmental geography. Because of this historical and contemporary emphasis on human-environment interactions, biophysical applications are at the leading edge of defining the trajectory of geography as we seek to: (1) explore the analytic capacity of new technologies to map, monitor, and model the human-environment interface; (2) esign associated methods within the context of established geographic traditions; and (3) assess environmental change through time. To this end, deer-Vehicle Collisions (DVCs) are a significant problem in many areas of the United States. In 2002 alone, there were over 1.5 million DVCs resulting in over 1 billion dollars in damages. We have focused on habitat landscape (i.e. landscape structure) and its influence on DVCs. Because of increasing levels of habitat fragmentation we predicted that temporal change in landscape structure plays a significant role in DVC incidence. We used temporal remote sensing data from the 1989 and 2000 model how temporal changes in habitat structure (i.e. urban, rural, forest, water, and agricultural) affect DVC s. After the images were classified, percent change values were calculated between the two years to determine which land cover classes increased and decreased. Wefound a reduction in forest and water habitats that are habitat/foraging areas for deer. Furthermore, these decreases combined with a net increase in functional farmland and may indicate a landscape that is able to sustain more deer. This may contribute to the increased number of deer-vehicle collisions in Vigo County.</t>
  </si>
  <si>
    <t>Goromela, EH; Kwakkel, RP; Verstegen, MWA; Katule, AM</t>
  </si>
  <si>
    <t>Identification, characterisation and composition of scavengeable feed resources for rural poultry production in Central Tanzania</t>
  </si>
  <si>
    <t>AFRICAN JOURNAL OF AGRICULTURAL RESEARCH</t>
  </si>
  <si>
    <t>A participatory study was carried out in four villages of central Tanzania to appraise existing and potential scavengeable feed resources available for rural poultry. In addition, proximate analysis of selected scavengeable feed resources including chicken crop and gizzards contents was carried out to quantify their feeding value. Results indicate that the most important scavengeable feed resources in the dry season were cereal grains and their by-products, oil seeds and oil seed cakes and in the wet season were forage leaves, flowers, seeds, garden vegetables, insects and worms. Changes in seasonal conditions, farming activities, land size available for scavenging and the flock size had a major influence on the feed availability. The mean dry matter (DM) of the feed resources was 888 +/- 1.8 g per kg. Gross energy ranged from 17.1 to 29.3 MJ kgDM(-1) and crude protein (CP) from 64.5 to 418 g kgDM(-1). Crude fibre (CF) ranged from 33.3 to 230 g kgDM(-1) and ether extract (EE) ranged from 16.0 to 488 g kgDM(-1). The mineral composition ranged from 1.5 to 18.4 g kgDM(-1) for calcium (Ca); 3.6 to 17.3 g kgDM(-1) for phosphorus (P); 9.5 to 34.5 g kgDM(-1) for potassium (K) and 0.2 to 8.5 g kgDM(-1) for magnesium (Mg). Physical analysis of crop and gizzard contents indicated that the diets consumed by scavenging chickens consisted of cereals and cereal by-products (29.0%), vegetables and forage materials (1.8%), seeds and seed by-products (3.4%), insects and worms (0.2%), egg shells, feathers and bones (0.3%), unidentified feeds (41.5%), inert materials (0.8%) and sand/grit (23.0%). The diet consumed as determined from the crop/gizzard contents had DM of 479 +/- 9.6 g per kg and metabolizable energy (ME) of 10.1 +/- 0.5 MJ kgDM(-1). Nutrient composition in kgDM-1 of the crop and gizzard contents was: 80.4g CP; 70.7g EE; 45.7g CF; 234g Ash; 6.6g Ca; 6.5g P; 12.1g K and 2.6g Mg. The study showed that the nutrient concentrations of scavengeable feed resources consumed by rural poultry were below the recommended levels for optimum growth and egg production.</t>
  </si>
  <si>
    <t>Central Tanzania; rural poultry; scavengeable feed resources; nutrient composition; crop and gizzard</t>
  </si>
  <si>
    <t>Grabenweger G., Hopp H., Jäckel B., Balder H., Koch T., Schmolling S.</t>
  </si>
  <si>
    <t>Impact of poor host-parasitoid synchronisation on the parasitism of Cameraria ohridella (Lepidoptera: Gracillariidae)</t>
  </si>
  <si>
    <t>Poor synchronisation is considered to be one important reason for the ineffective control of the invasive horse chestnut leafminer by native parasitic Hymenoptera. Parasitoids hibernating in dry horse chestnut leaves break diapause early in spring and presumably leave the vicinity, since no hosts are available when they emerge. As a consequence, the percentage parasitism of the first generation of the leafminer in early summer is low. The experiments presented below were designed to test this hypothesis. Horse chestnut saplings were brought on in a greenhouse and infested artificially with C. ohridella prior to parasitoid emergence in the field. These saplings were then exposed to parasitoid attack under natural conditions to eliminate the synchronisation problem. In addition, the parasitoid complexes of other leafmining hosts, which appear early in the season, were analysed. The results confirm that the most important parasitoids of the horse chestnut leafminer are active early in the season, long before the larvae of the first generation of the host are present. Nevertheless, poor synchronisation with the invasive host did not significantly influence the abundance of the most important parasitoid in the complex, Minotetrastichus frontalis, and consequently had no impact on the parasitism of C. ohridella. Nevertheless, a detailed analysis of the parasitoid community shows that certain species are affected by poor synchronisation, while others are probably limited by ecological parameters, such as a specialisation to foraging in particular strata of vegetation. Several leafmining flies were found early in spring infesting other host plants commonly planted in urban green areas, including species with a parasitoid complex similar to that of C. ohridella. The role of these alternative hosts in the food web associated with the horse chestnut leafminer should be subject to further study.</t>
  </si>
  <si>
    <t>Leafminer</t>
  </si>
  <si>
    <t>Aesculus hippocastanum; Biological control; Cameraria ohridella; Eulophidae; Gracillariidae; Horse chestnut; Hymenoptera; Leafminer; Lepidoptera; Parasitism; Parasitoid; Synchronisation</t>
  </si>
  <si>
    <t>Griffiths R.W., Griffiths R.W.</t>
  </si>
  <si>
    <t>Activity patterns of long‐tailed bats (Chalinolobus tuberculatus) in a rural landscape, South Canterbury, New Zealand</t>
  </si>
  <si>
    <t>The temporal and spatial activity patterns of long‐tailed bats (Chalinolobus tuberculatus) were assessed between January and July 1995 by automatic monitoring of echolocation calls, radio‐telemetry and direct observation at Hanging Rock, South Canterbury. Automatic bat detection units recorded 8728 bat passes and 933 feeding buzzes during 272 nights of sampling. In addition, five radio‐tagged post‐lactating female bats were each followed for an average of 13.0 ± 3.2 (SE) days. Home range size averaged 471.4 ± 50.9 ha (95% median minimum convex polygons) but core areas of activity (50% of fixes) were 54.4 ± 5.4 ha (11.6 ± 3.1% of the home range size). Patterns of activity varied in relation to time of year, time of night, temperature, invertebrate activity and habitat. Between January and March, long‐tailed bats consistently emerged from day roosts at sunset and flew throughout the night, with peaks of activity shortly after sunset and before sunrise. After the beginning of April, long‐tailed bats no longer flew throughout the night, but they had one peak of activity between the first and third hour after sunset. Both automatic monitoring and radio‐telemetry showed extensive use by long‐tailed bats of river and riparian habitats. Radio‐tagged bats avoided foraging over open farmland, and repeatedly returned to the same sites on consecutive nights. © The Royal Society of New Zealand 2007.</t>
  </si>
  <si>
    <t>Activity patterns; Bats; Chalinolobus tuberculatus; Chiroptera; Foraging; Habitat use; Home range; New Zealand; Temporal variation</t>
  </si>
  <si>
    <t>Heredia-Nava D., Espinoza-Ortega A., González-Esquivel C.E., Arriaga-Jordán C.M.</t>
  </si>
  <si>
    <t>Feeding strategies for small-scale dairy systems based on perennial (Lolium perenne) or annual (Lolium multiflorum) ryegrass in the central highlands of Mexico</t>
  </si>
  <si>
    <t>Small-scale dairying is an option for campesinos in Mexico. The costs of feeding are high and strategies based on quality forages are a priority. The performance, agronomic variables and feeding costs were evaluated for dairy cows continuously grazing perennial ryegrass-white clover for 9 h/day (PRG) or fed cut herbage from annual ryegrass for 8 weeks followed by 9 h/day for 6 weeks on a tethered rotational grazing pattern (ARG). All cows received 3 kg/day of an 18% crude protein (CP) concentrate. A 14-week split-plot on-farm experiment was designed with 10 cows from two participating farmers, and 1.5 ha per strategy. Milk yield was recorded weekly and milk composition, live weight and body condition score were recorded every 14 days. Net herbage accumulation was greater for ARG (8222 kg organic matter (OM)/ha) than for PRG (5915 kg OM/ha) (p&lt;0.05), with higher CP in PRG (p&lt;0.05). Milk yield was 19 kg/cow per day for PRG and 15.9 kg/cow per day for ARG (p&gt;0.05). Over 14 weeks, PRG produced 1422 kg more milk. There were no differences for live weight or condition score (p&gt;0.05), but linear regression shows a live weight gain of 0.200 kg/cow per day for PRG. Protein and fat content showed no differences (p&gt;0.05), but milk fat content in PRG was below standard. ARG had 60% higher costs, and margins were 38% higher in PRG. ARG has a place in rain-fed fields. The results provide viable options for improving these systems that may be suitable in their socio-economic context and their social and personal objectives. © 2007 Springer Science + Business Media B.V.</t>
  </si>
  <si>
    <t>Grazing; Highlands; Mexico; Perennial/annual ryegrass; Small-scale dairy farming; White clover</t>
  </si>
  <si>
    <t>Hill, N; Lenglet, A; Arnez, AM; Carneiro, I</t>
  </si>
  <si>
    <t>Plant based insect repellent and insecticide treated bed nets to protect against malaria in areas of early evening biting vectors: double blind randomised placebo controlled clinical trial in the Bolivian Amazon</t>
  </si>
  <si>
    <t>BRITISH MEDICAL JOURNAL</t>
  </si>
  <si>
    <t>Objective To determine the effectiveness in reducing malaria of combining an insect repellent with insecticide treated bed nets compared with the nets atone in an area where vector mosquitoes feed in the early evening. Design A double blind, placebo controlled cluster-randomised clinical study. Setting Rural villages and peri-urban districts in the Bolivian Amazon. Participants 4008 individuals in 860 households. Interventions All individuals slept under treated nets; one group also used a plant based insect repellent each evening, a second group used placebo. Main outcome measure Episodes of Plasmodium falciparum or P vivax malaria confirmed by rapid diagnostic test or blood slide, respectively. Results We analysed 15 174 person months at risk and found a highly significant 80% reduction in episodes of P vivax in the group that used treated nets and repellent (incidence rate ratio 0.20, 95% confidence interval 0.11 to 0.38, P&lt;0.001). Numbers of P falciparum cases during the study were small and, after adjustment forage, an 82% protective effect was observed, although this was not significant (0.18, 0.02 to 1.40, P=0.10). Reported episodes of fever with any cause were reduced by 58% in the group that used repellent (0.42, 0.31 to 0.56, P&lt;0.001). Conclusions Insect repellents can provide protection against malaria. In areas where vectors feed in the early evening, effectiveness of treated nets can be significantly increased by using repellent between dusk and bedtime. This has important implications in malaria vector control programmes outside Africa and shows that the combined use of treated nets and insect repellents, as advocated for most tourists travelling to high risk areas, is fully justified.</t>
  </si>
  <si>
    <t>Hunter P.</t>
  </si>
  <si>
    <t>The human impact on biological diversity. How species adapt to urban challenges sheds light on evolution and provides clues about conservation</t>
  </si>
  <si>
    <t>EMBO Reports</t>
  </si>
  <si>
    <t>Kakengi V.A.M., Ndabikunze S.M., Sarwatt S.V., Fujihara T.</t>
  </si>
  <si>
    <t>Trace mineral contents of grass and browses in Tanzania and its implication to ruminant feeding and reproduction</t>
  </si>
  <si>
    <t>Journal of Food, Agriculture and Environment</t>
  </si>
  <si>
    <t>Trace mineral status study of pastures and its implication to ruminant reproduction were preceded by a cross-sectional survey. A questionnaire was administered to sixty small-scale farmers in urban and peri-urban areas of Morogoro municipal, Tanzania. Five browses and a bulk sample of grass were harvested in both dry and wet season. Trace minerals related to reproduction such as selenium (Se), zinc (Zn), copper (Cu) and manganese (Mn) were analysed. Results showed that zero grazing was mostly used (85%) for cattle whereas 45 and 60% of farmers kept goats and sheep under partial grazing system. Mineral supplementation was not a common practice among small-scale farmers. Eighty percent of farmers reported abnormal oestrus cyclic problem to their cows, however, the problem was not common in goats. Long ranges of age at first breeding and calving (20-33 and 27-41 months, respectively) were reported. Longer days open and calving interval of about 90-210-days and 14-24-months was reported. Service/conception of 1-4 was reported. Abortion, retained placenta and mastitis seemed to threaten animals' production in an area. Laboratory analysis on trace mineral composition showed a variation between forages (P&lt;0.01). Season influenced trace mineral composition of some forages (P&lt;0.05). Se, Zn and Cu contained in pastures were below ruminants' requirements for reproduction, thus, supplementation of such trace minerals is inevitable if optimal reproduction is desired. Farmer's education on trace mineral supplementation was recommended.</t>
  </si>
  <si>
    <t>Forage; Reproduction; Ruminant; Trace-minerals</t>
  </si>
  <si>
    <t>Kalcounis-Rueppell M.C., Payne V.H., Huff S.R., Boyko A.L.</t>
  </si>
  <si>
    <t>Effects of wastewater treatment plant effluent on bat foraging ecology in an urban stream system</t>
  </si>
  <si>
    <t>Wastewater treatment plant (WWTP) effluent in the Cape Fear River Basin headwaters in North Carolina, USA, has influenced stream water quality and aquatic components of the stream food web. To examine effects of WWTP effluent on terrestrial predators in this system we determined prey availability, bat community structure, and bat foraging and commuting behavior at sites above and below WWTPs. We predicted an effect of effluent in the riparian habitat specialist Perimyotis subflavus but not the habitat generalists Eptesicus fuscus, Lasiurus borealis, or Nycticeius humeralis. Nocturnal insect abundance was higher upstream of the WWTPs. There were more Diptera, Coleoptera, and Lepidoptera upstream of the WWTPs whereas there were more Odonata downstream of the WWTPs. There were more E. fuscus upstream of the WWTPs and more P. subflavus downstream of the WWTPs. Despite the difference in bat community structure up-and downstream of the WWTPs, bat commuting and foraging activity levels were the same; there was no difference in the total number of echolocation sequences we recorded per night up- and downstream of the WWTPs nor was there a difference in the proportion of those sequences that contained a feeding buzz. Our results suggest the effect of anthropogenic nutrients in the stream persists through higher food web trophic levels as we found impacts on nocturnal flying insects as well as two common species of insectivorous bats. Perimyotis subflavus and E. fuscus may serve as easily tractable terrestrial bioindicators of water quality as influenced by WWTP effluent in this, and other, urban watersheds. © 2007 Elsevier Ltd. All rights reserved.</t>
  </si>
  <si>
    <t>Echolocation; Feeding; Insectivorous bats; Insects; Riparian areas; Water quality</t>
  </si>
  <si>
    <t>Kebede T., Lemma T.</t>
  </si>
  <si>
    <t>Study of honey production system in Adami Tulu Jido Kombolcha district in mid rift valley of Ethiopia</t>
  </si>
  <si>
    <t>The study was conducted in Adami Tulu Jido Kombolcha district in mid rift valley of Ethiopia to identify major beekeeping constraints and opportunities in the area. For this study 9 Peasant Associations (PAs) were selected. From each PA 2-7 farmers were interviewed using pre tested semi-structured questionnaires. Secondary data were collected from the district Agriculture and Rural Development Office. Data were analyzed using SPSS soft ware and descriptive statistics. 43 beekeepers interviewed in the district owned total of 259 bee colonies with an average of 6 colonies per household. House holds colonies size varies from 4-12. About 79.1% of respondents did not control swarming while some of them (14%) control swarming by cutting and removing some part of brood combs. There are different kinds of bee pests and predators in the area. Honey is harvested twice a year. The annual average honey production was 35.51kg/year/colonies. About 83% of beekeepers sale their honey at their home mainly for wedding ceremony while the rest sale their honey for middle merchants for local brewers. The price of honey in the area varies from 1.17 to 2.94 US dollars per kg. From this study it was realized that, there is potential of beekeeping in the Adami Tulu Jido Kombolcha district. Even though there is shortage of bee food during dry season, interviewed farmers indicated that there are many varieties of plants during wet seasons which used as bee food. Almost all beekeeping practices are traditional except little intervention with improved beekeeping practices. However, there is opportunity of improving this activity and farmers also have interest to improve beekeeping practices in the area.</t>
  </si>
  <si>
    <t>Bee colonies; Bee enemies; Bee forage; Bee management; Honey bee</t>
  </si>
  <si>
    <t>Kobayashi M., Howitt R.E., Jarvis L.S., Laca E.A.</t>
  </si>
  <si>
    <t>Stochastic rangeland use under capital constraints</t>
  </si>
  <si>
    <t>The stocking density on Kazakhstan's extensive rangelands is well below traditional levels. To analyze dynamic flock performance, we develop a stochastic dynamic programming model for livestock systems with stochastic forage production. The model contains continuous five state and 12 control variables, allowing improved characterization of the biophysical relationships and economic tradeoffs inherent in such systems. Most Kazakhstan herders have restricted access to capital. The model indicates that the cost of capital strongly affects flock size and productivity. We conclude that capital constraints are important to explaining the current low stocking density. Improving capital markets in rural areas warrants policy attention. © 2007 American Agricultural Economics Association.</t>
  </si>
  <si>
    <t>Extensive livestock production; Kazakhstan; Stochastic dynamic programming; Transition economies</t>
  </si>
  <si>
    <t>Komwihangilo D.M., Lekule F.P., Kajembe G.C., Mgheni D.M., Petersen P.H.</t>
  </si>
  <si>
    <t>Implications of local knowledge in the utilization of forage resources in mixed livestock systems of eastern Tanzania</t>
  </si>
  <si>
    <t>International Journal of Agricultural Sustainability</t>
  </si>
  <si>
    <t>Smallholder farmers have considerable understanding of locally available resources that they normally use in crop and livestock production. This was demonstrated in a study about the utility of local knowledge in forage quality evaluation for a mixed livestock production system in Turiani division, Morogoro region, Eastern Tanzania. Participatory rural appraisal (PRA) was conducted in four villages in order to identify forages and criteria used by farmers in the description of nutritional and feeding values of local feeds for cattle. Eight to 12 farmers were convened in each village to discuss the different forage species used for cattle feeding, reasons for their preferences and local experiences related to feed resource management. Key informants interviews were also done with farmers' group leaders and some farmers. Checklists, direct observation, matrix ranking and semi-structured interviews were the major tools applied. Results indicated that criteria used for forage quality assessment were based on objectives of cattle production. These included the amount of milk produced (lactating cows), growth (calves) and general health condition of animals. Palatability of forages and animal satisfaction when fed were other criteria used. Forage grasses such as Pennisetum purpureum, Panicum maximum and Rottboellia cochinchinensis were ranked the highest, intermediate and lowest respectively according to the above criteria. These findings suggest that forage quality description derived from day to day activities is crucial for any interventions that can improve livestock productivity in smallholder production systems. © 2007 Taylor &amp; Francis Group, LLC.</t>
  </si>
  <si>
    <t>Forage; Kiswahili; Livestock; Quality; Satisfaction; Systems</t>
  </si>
  <si>
    <t>Lardeux F., Loayza P., Bouchité B., Chavez T.</t>
  </si>
  <si>
    <t>Host choice and human blood index of Anopheles pseudopunctipennis in a village of the Andean valleys of Bolivia</t>
  </si>
  <si>
    <t>Malaria Journal</t>
  </si>
  <si>
    <t>Background. The Human Blood Index (HBI, proportion of bloodmeals of a mosquito population obtained from man) is relevant to epidemiological assessment and to the modification of measures to interrupt malaria transmission since the vectorial capacity of the vector varies as the square of the HBI. Anopheles pseudopunctipennis is a main malaria vector in South America. Unfortunately, few data exist concerning HBI values in its range of distribution and none from Bolivia where this species is considered as an important malaria vector in the central Andes. Methods. The host choice of An. pseudopunctipennis has been studied in Mataral, a characteristic village of the central Andes of Bolivia. Mosquito host feeding preference experiments (equal accessibility to host in homogenous environment) were monitored using baited mosquito nets in latin square designs. Host feeding selection experiments (natural feeding pattern in heterogeneous environment) was measured by bloodmeal analysis, using ELISA to determine the origin of blood. Mosquito bloodmeals were collected on various occasions, using various techniques in a variety of sampling sites. A survey of the possible blood sources has also been carried out in the village. Data were analysed with the forage ratio method. Results. An. pseudopunctipennis chooses amongst hosts. Sheep, goats, donkeys and humans are the preferred hosts, while dogs, pigs and chicken are rarely bitten. An. pseudopunctipennis has an opportunistic behaviour, in particular within the preferred hosts. The HBI in Mataral is ≈40% and in the central Andes, may range from 30-50%, in accordance to other findings. A high proportion of mixed meals were encountered (8%), and cryptic meals are likely more numerous. There was no difference amongst the HBI from parous and nulliparous mosquitoes. Conclusion. Forage ratio analysis is a powerful tool to interpret mosquito host choices. However, refinements in sampling strategies are still needed to derive accurate and precise HBIs that could be computed to compare or follow epidemiological situations. The low antropophily of An. pseudopunctipennis, associated with changing environmental conditions, leads to unstable malaria (Plasmodium vivax) transmission in the central Andes. The opportunistic behaviour of this vector may be used to attract mosquitoes to insecticide. Zooprophylaxis is a promising alternative control strategy. © 2007 Lardeux et al; licensee BioMed Central Ltd.</t>
  </si>
  <si>
    <t>Lee J., Kwak I.-S., Lee E., Kim K.A.</t>
  </si>
  <si>
    <t>Classification of breeding bird communities along an urbanization gradient using an unsupervised artificial neural network</t>
  </si>
  <si>
    <t>Ecological Modelling</t>
  </si>
  <si>
    <t>An unsupervised artificial neural network known as self-organizing mapping (SOM) was used to examine the influence of urbanization on the assembly patterns of breeding birds. From late March until mid June 2004, we monitored 52 breeding bird species at 367 sites and analyzed their assembly patterns by their environment (impervious, water, and vegetative areas; number of deciduous trees and coniferous trees; and volume of deadwood) in Seongnam City, South Korea. The data were computed with SOM, which allows two-dimensional visualization and classification of complex bird assembly patterns using a U-matrix. SOM made it possible for us to organize the study sites into five clusters according to the similarity of the breeding bird assembly patterns. Clusters IV and V had high values for total species richness, as well as the number of species in the tree canopy, cavity, and ground-nesting guilds and the tree canopy, ground, and wood-foraging guilds. These results coincide with the fact that clusters IV and V had the highest proportion of vegetative areas, the greatest number of deciduous trees, and the highest volume of deadwood. By contrast, clusters I and II had a high percentage of impervious areas (e.g. buildings and roads) and a low percentage of vegetative areas. Coincidentally, clusters I and II had lower values for total species richness and the number of species forming nesting and foraging guilds, except for building-nesting guild and water-foraging guild. Cluster III, which contained many coniferous trees and little deadwood, had fewer total species richness compared with clusters IV and V, despite the number of coniferous trees in that area, because the trees in cluster III were relatively young, having been planted after the 1970s and having been subjected to periodic thinning. The SOM allowed us to elucidate the relationships among several environmental variables and breeding bird assembly patterns. From the point of view of an urban bird researcher who deals extensively with areas undergoing urbanization, SOM appears to be a valuable tool for visualizing and analyzing a relatively large volume of data relatively easily. © 2006 Elsevier B.V. All rights reserved.</t>
  </si>
  <si>
    <t>Breeding bird assembly patterns; Classification; Self-organizing map; Urbanization gradient</t>
  </si>
  <si>
    <t>Loyn R.H., McNabb E.G., Macak P., Noble P.</t>
  </si>
  <si>
    <t>Eucalypt plantations as habitat for birds on previously cleared farmland in south-eastern Australia</t>
  </si>
  <si>
    <t>In parts of Australia, extensive areas of cleared land are now being planted with commercial plantations of native eucalypts. Questions arise about the extent to which such plantations can rectify previous loss of habitat and contribute to biodiversity conservation. This study assessed abundance of bird species (as one aspect of biodiversity) on 105 sites (25 cleared land, 58 plantations and 22 native forest) in two regions of rural Victoria, south-eastern Australia. Generalised linear modelling was used to assess some of the landscape and habitat variables that contributed to the value of plantation sites for particular groups of bird species. These models demonstrated the importance of on-site habitat variables in explaining the abundance of groups of bird species, with landscape context making small additional contributions. Mean abundance of forest and woodland birds was higher in eucalypt plantations than cleared farmland, and marginally lower than in native forest. Patterns differed between bird guilds. For example, insectivores that forage in the canopy and tall shrub layers were at least as common in plantations as in native forest, with birds in the latter group using young eucalypts as if they were tall shrubs. Birds that forage from open ground among trees were more common in plantations than native forest, and may benefit substantially from the new habitat fortuitously provided for them. This group includes several species that have declined in natural woodland habitats. Nectarivores, carnivores and birds that forage among low shrubs were less common in plantations than in native forest. Insectivores that forage from eucalypt bark made little use of plantations. Different approaches to plantation design and management would be needed to cater for groups such as these. Specific measures include planting of rough-barked eucalypts in addition to smooth-barked species, and provision of artificial hollows. Retention of existing remnants of native forest (e.g. old trees and forest patches) is a priority, to supply habitat elements that would otherwise be missing for long periods. © 2007 Elsevier Ltd. All rights reserved.</t>
  </si>
  <si>
    <t>Bird abundances; Bird guilds; Eucalypts; Forest remnants; Generalised linear models; Habitat variables; Landscape variables; Plantations</t>
  </si>
  <si>
    <t>Lübken M., Wichern M., Letsiou I., Kehl O., Bischof F., Horn H.</t>
  </si>
  <si>
    <t>Thermophilic anaerobic digestion in compact systems: Investigations by modern microbiological techniques and mathematical simulation</t>
  </si>
  <si>
    <t>Thermophilic anaerobic digestion in compact systems can be an economical and ecological reasonable decentralised process technique, especially for rural areas. Thermophilic process conditions are important for a sufficient removal of pathogens. The high energy demand, however, can make such systems unfavourable in terms of energy costs. This is the case when low concentrated wastewater is treated or the system is operated at low ambient temperatures. In this paper we present experimental results of a compact thermophilic anaerobic system obtained with fluorescent in situ hybridisation (FISH) analysis and mathematical simulation. The system was operated with faecal sludge for a period of 135 days and with a model substrate consisting of forage and cellulose for a period of 60 days. The change in the microbial community due to the two different substrates treated could be well observed by the FISH analysis. The Anaerebic Digestion Model no. 1 (ADM1) was used to evaluate system performance at different temperature conditions. The model was extended to contribute to decreased methanogenic activity at lower temperatures and was used to calculate energy production. A model was developed to calculate the major parts of energy consumed by the digester itself at different temperature conditions. It was demonstrated by the simulation study that a reduction of the process temperature can lead to higher net energy yield. The simulation study additionally showed that the effect of temperature on the energy yield is higher when a substrate is treated with high protein content. © IWA Publishing 2007.</t>
  </si>
  <si>
    <t>ADM1; Decentralized sanitation and reuse; Energy; Modelling; Thermophilic anaerobic digestion</t>
  </si>
  <si>
    <t>Maazouzi A., Ketteb A., Badric A.</t>
  </si>
  <si>
    <t>Etude de procédés de filtration sur sable de la région de Béchar en pré traitement de l'eau potable</t>
  </si>
  <si>
    <t>Desalination</t>
  </si>
  <si>
    <t>Le stress hydrique que connaît le monde, et la prospection de nouvelles ressources en eau, de nombreux scientifiques se penchent sur la question pour essayer de trouver des solutions pour dépolluer l'eau et la rendre potable. Ajoutant au manque d'eau, la pollution de celui-ci très divers nécessitent à chaque fois des investigations nouvelles et la mise au point de procédés spécifiques, afin de dépolluer toutes sources d'eau à usage humain. Nous nous intéressons, à la technique de filtration sur sable (de la région sud ouest de l'Algérie), comme étant une phase indispensable pour le prés traitement de l'eau, de tels procédés sont reconnus comme bien adaptés au milieu rural, puisqu'ils présentent, une bonne qualité de traitement, un fonctionnement simple et une maintenance relativement limitée. Sachant que la région de Béchar(1000 km de la capitale) est une région sableuse, comme travail préliminaire deux échantillons de sable on été pris comme lit filtrant: celui de Taghit (90 km vers le sud) ainsi que de Kénadsa (18 km vers le sud-est). Le but est la valorisation de ce matériau abandon dans notre région, l'eau a filtré été une eau brute du barrage qui alimente la ville ainsi qu'une eau provenant d'un forage de 53 m de profondeur. © 2007.</t>
  </si>
  <si>
    <t>Filtration; Pré traitement de l'eau potable</t>
  </si>
  <si>
    <t>Muniz P.T., De Castro T.G., De Araújo T.S., Nunes N.B., Da Silva-Nunes M., Hoffmann E.H.E., Ferreira M.U., Cardoso M.A.</t>
  </si>
  <si>
    <t>Child health and nutrition in the Western Brazilian Amazon: Population-based surveys in two counties in Acre State</t>
  </si>
  <si>
    <t>Cadernos de Saude Publica</t>
  </si>
  <si>
    <t>The article presents prevalence rates for malnutrition, intestinal parasitic infections, anemia, and iron deficiency in under-five children in a population-based cross-sectional survey performed in the urban area of two counties in the Western Brazilian Amazon, Assis Brasil (n = 200) and Acrelandia (n = 477). Available data included: (a) weight and height measurements, standardized as z-scores using the 1977 NCHS reference population, (b) diagnosis of current intestinal parasitic infection, (c) blood hemoglobin levels, and (d) plasma ferritin and soluble transferrin receptor levels. Overall prevalence rates of low weight-forheight, low weight-for-age, and low height-forage were 3.7%, 8.7%, and 7.5%, respectively, with similar figures in the two towns. Intestinal parasites were detected in 32.5% children; helminths were uncommon. Anemia and iron deficiency were diagnosed in 30.6% and 43.5% of the children, respectively. Evidence of anemia was found in only 47.6% of the children with depleted iron reserves, indicating that hemoglobin measurement alone would severely underestimate the magnitude of iron deficiency in this population. In both towns, anemia and malnutrition were significantly more prevalent among children in the lowest socioeconomic stratum.</t>
  </si>
  <si>
    <t>Anthropometry; Child welfare; Iron-deficiency anemia; Nutritional status</t>
  </si>
  <si>
    <t>Nakamoto A., Kinjo K., Izawa M.</t>
  </si>
  <si>
    <t>Food habits of Orii's flying-fox, Pteropus dasymallus inopinatus, in relation to food availability in an urban area of Okinawa-jima Island, the Ryukyu Archipelago, Japan</t>
  </si>
  <si>
    <t>The diet of the Orii's flying-fox, Pteropus dasymallus inopinatus, a subspecies of the Ryukyu: flying-fox, was investigated on Okinawa-jima Island, Japan. The Orii's flying-fox is a generalist forager that feeds on 78 plant species from 62 genera and 43 families. They consume fruits of 53 species, flowers of 20 species, and leaves of 18 species. Cultivated or naturalized plants composed almost half of the diet. Diversity in the diet may be an adaptation to unstable food conditions on this small subtropical island. The number of individual Orii's flying-foxes fluctuated greatly corresponding to monthly changes in food availability, especially that of Ficus microcarpa, which was the animal's main food resource throughout the year. Orii's flying-foxes may adapt to an urban environment by intensively using areas with abundant planted trees. © Museum and Institute of Zoology PAS.</t>
  </si>
  <si>
    <t>Food habits; Foraging strategy; Okinawa-jima Island; Pteropus dasymallus inopinatus; Ryukyu flying-fox; Urbanization</t>
  </si>
  <si>
    <t>Navara K.J., Nelson R.J.</t>
  </si>
  <si>
    <t>The dark side of light at night: Physiological, epidemiological, and ecological consequences</t>
  </si>
  <si>
    <t>Journal of Pineal Research</t>
  </si>
  <si>
    <t>Organisms must adapt to the temporal characteristics of their surroundings to successfully survive and reproduce. Variation in the daily light cycle, for example, acts through endocrine and neurobiological mechanisms to control several downstream physiological and behavioral processes. Interruptions in normal circadian light cycles and the resulting disruption of normal melatonin rhythms cause widespread disruptive effects involving multiple body systems, the results of which can have serious medical consequences for individuals, as well as large-scale ecological implications for populations. With the invention of electrical lights about a century ago, the temporal organization of the environment has been drastically altered for many species, including humans. In addition to the incidental exposure to light at night through light pollution, humans also engage in increasing amounts of shift-work, resulting in repeated and often long-term circadian disruption. The increasing prevalence of exposure to light at night has significant social, ecological, behavioral, and health consequences that are only now becoming apparent. This review addresses the complicated\ web of potential behavioral and physiological consequences resulting from exposure to light at night, as well as the large-scale medical and ecological implications that may result. © 2007 The Authors.</t>
  </si>
  <si>
    <t>Cancer; Endocrine disruptor; Immune; Light pollution; Melatonin</t>
  </si>
  <si>
    <t>Short Survey</t>
  </si>
  <si>
    <t>Newey P.</t>
  </si>
  <si>
    <t>Foraging behaviour of the Common Myna (Acridotheres tristis) in relation to vigilance and group size</t>
  </si>
  <si>
    <t>Emu</t>
  </si>
  <si>
    <t>Foraging individuals allocate time to foraging behaviour or anti-predator vigilance, but rarely both at the same time. If we assume that foraging rate (that is, the number of foraging attempts per minute) decreases as a function of time spent vigilant, an individual can directly increase food intake by reducing time spent vigilant. Alternatively, it may increase food intake by increasing foraging effort, that is, making more foraging attempts in the time remaining after time devoted to anti-predator vigilance is excluded. I studied the foraging behaviour of the Common Myna (Acridotheres tristis) to determine foraging behaviour under different conditions of human disturbance (indirect predation risk), time of day and group size. The results showed that Mynas generally increased their food intake by increasing foraging effort, rather than decreasing vigilance behaviour. Although joining a group resulted in significantly lower levels of vigilance behaviour, it did not increase foraging rate or food intake. Despite being well adapted to the human environment, and having few natural predators, Mynas showed high levels of anti-predator vigilance, at least within the resource rich urban environment. These results are discussed in the light of possible management options to control this highly invasive bird. © Royal Australasian Ornithologists Union 2007.</t>
  </si>
  <si>
    <t>Myna</t>
  </si>
  <si>
    <t>Omer R.M., Hester A.J., Gordon I.J., Raffique S.M., Swaine M.D.</t>
  </si>
  <si>
    <t>Impact of communication infrastructure development on livestock density and forage use under the transhumance system in northern Pakistan</t>
  </si>
  <si>
    <t>Outlook on Agriculture</t>
  </si>
  <si>
    <t>Construction of the Karakoram Highway (KKH) connecting Pakistan with China has brought about changes in the economic, social and cultural systems of the Northern Areas of Pakistan. The authors examined the impacts of this development on pasture resource use by comparing a transect of villages connected to the KKH with a transect still relatively remote within the Gilgit-Ghizer region. Patterns of livestock density and forage use were shown to differ between individual villages, but no direct impacts of the KKH communication infrastructure development were found. It is hypothesized that, although regional communication infrastructure changes facilitate many other social changes, their impacts on livestock systems are less direct than is commonly assumed, due to individual differences in rates of social change between villages, leading to a diversity of change within the livestock systems in the region.</t>
  </si>
  <si>
    <t>Mountain pastures; Offtake; Resource use; Rural development; Semi-arid</t>
  </si>
  <si>
    <t>Pascarella J.B.</t>
  </si>
  <si>
    <t>Foraging patterns of the southeastern blueberry bee habropoda laboriosa (apidae, hymenoptera): Implications for understanding oligolecty</t>
  </si>
  <si>
    <t>Journal of Apicultural Research</t>
  </si>
  <si>
    <t>Previous observations have suggested that the blueberry bee (Habropoda laboriosa, Apidae) is oligolectic on blueberries (Vaccinium sp.) but visits a number of secondary plant species for nectar. To examine how oligolecty persists in human modified habitats: (1) observations were made of plants it visited in both urban and rural habitats, (2) the type of pollen on its body was measured when foraging on either Vaccinium or Gelsemium, and (3) foraging behavior on Vaccinium, Gelsemium, and Azalea was studied across an rural/suburban/urban land use gradient in a foraging preference experiment. Male and female blueberry bees were recorded foraging on a wide range of plants in urban, suburban, and rural areas for both pollen and nectar. Female bees collected pollen from five genera in four families. Pollen on male and female bees collected on either Vaccinium or Gelsemium was predominantly from the species from which it was collected, but many specimens had both pollen types present. There were significant differences in foraging preferences among the three plant species and between gender. Overall, females preferred Gelsemium to Vaccinium, but males showed the opposite pattern. For both females and males, Azalea was the least preferred. Variation in the local abundance of flowers among the sites was not related to foraging preference. The foraging patterns of H. laboriosa in the landscape of human modified ecosystems suggests that H. laboriosa may be a mesolectic bee, using pollen from a few unrelated species, as opposed to a narrow oligolege (using pollen from only a few related species of Vaccinium). The preference for Gelsemium among female bees suggests that plantings of Gelsemium might be useful in enhancing populations of H. laboriosa in blueberry cultivation. © 2007 International Bee Research Association.</t>
  </si>
  <si>
    <t>Azalea, Gelsemium; Host plant; Oligolecty; Vaccinium</t>
  </si>
  <si>
    <t>Pérez M.L., Argudín M.F., Powell W.</t>
  </si>
  <si>
    <t>Foraging behaviour of the parasitoid Lysiphlebus testaceipes (Hymenoptera: Braconidae) in response to plant volatiles, with reference to biocontrol of aphids in peri-urban vegetable production systems</t>
  </si>
  <si>
    <t>Biocontrol Science and Technology</t>
  </si>
  <si>
    <t>Foraging behaviour of Lysiphlebus testaceipes was studied in a Y-tube olfactometer. Naïve females responded to the Aphis gossypii/eggplant complex on which they had been reared, but did not show a preference for this aphid/plant complex over an uninfested eggplant, an eggplant that had been damaged by the aphid or an A. gossypii/okra complex. Females that had been allowed to forage on the A. gossypii/eggplant complex before being tested in the olfactometer showed a strong preference for an uninfested eggplant over an uninfested okra plant and for the A. gossypii/eggplant complex over an A. gossypii/okra complex, indicating that they had learned to associate eggplant-derived volatiles with host availability. When females that had been reared on the A. gossypii/eggplant complex were tested after foraging experience on the A. gossypii/okra complex, they did not show a preference for either complex, suggesting that they still retained a memory of the cues associated with the complex on which they had been reared. The efficiency of L. testaceipes as a biological control agent in peri-urban vegetable production, such as the Cuban organoponics system, potentially could be improved by producing and releasing females behaviourally primed to prefer specific host/plant complexes. © 2007 Taylor &amp; Francis.</t>
  </si>
  <si>
    <t>Aphis gossypii; Foraging behaviour; Host plant preference; Lysiphlebus testaceipes; Olfactory cues; Y-tube olfactometer</t>
  </si>
  <si>
    <t>Pescador M., Peris S.</t>
  </si>
  <si>
    <t>Influence of roads on bird nest predation: An experimental study in the Iberian Peninsula</t>
  </si>
  <si>
    <t>Roads play an increasingly important role on the biology of wild animals living their natural surroundings, especially during the breeding season. The present work examines predation on artificial nests with respect to roadsides and the distance of such nests distance from roads in a woodland area in Western-Central Spain. Roads were classified according to traffic density, and field work was carried on from April to July in 2004 and 2005. A total of 720 nests were placed and 471 (65.4%) were disturbed by predators during the study. Nest fate was associated with the type of road (P &lt; 0.001) and vegetation cover (P = 0.001). Such disturbances were greater (P = 0.02) at nests placed farther away (&gt;25 m) from roads with high traffic density than on those located close to roadsides. Roads with a medium or low traffic density had a higher incidence of nest predation (P = 0.012 and 0.025, respectively) than nests distant from them. We conclude that predators do not use roads with high traffic density as travel corridors, and nor do they concentrate their foraging activities along them. Roads with a medium and low volume of traffic offer a greater probability of collisions with wild animals, and hence predators often use this type of roads to scavenge their food. We caution investigators to take into account the distances of nests to different types of edge when attempting to evaluate avian nesting success. © 2007 Elsevier B.V. All rights reserved.</t>
  </si>
  <si>
    <t>Artificial nests; Edge effect; Forest; Traffic density</t>
  </si>
  <si>
    <t>Raina, AK; Florane, C</t>
  </si>
  <si>
    <t>Long-term development of incipient colonies of Coptotermes formosanus (Isoptera : Rhinotermitidae) in the laboratory</t>
  </si>
  <si>
    <t>The Formosan subterranean termite, Coptotermes formosanus Shiraki, introduced into the continental United States about 60 years ago, has become a major urban pest in several southern states and Hawaii, infesting houses and trees. Apart from its spread through transport of infested wood, swarming adults are a major source of new infestations. Under optimal conditions, incipient colonies produced by the primary reproductive pairs grow up to become fully mature colonies. The growth of incipient colonies under laboratory conditions was monitored for seven years. Two peaks of significant increase in the numbers of progeny occurred during the third and seventh year. Foraging, even on a limited scale, had a profound effect on progeny numbers. We also determined the approximate longevity of workers under laboratory conditions.</t>
  </si>
  <si>
    <t>formosan subterranean termite; Coptotermes formosanus; incipient colonies</t>
  </si>
  <si>
    <t>Rekhis J., Saaidane F., Laamouri M., Hamida K.B., Mabrouk W., Slimane N.</t>
  </si>
  <si>
    <t>Participatory rural appraisal in smallholder dairy systems in Tunisia</t>
  </si>
  <si>
    <t>Participatory Rural Appraisal (PRA) was carried out by a multidisciplinary team on a total of 60 smallholder dairy farms in three different geographical areas of Tunisia. Farms with less than three cows were excluded. Those participating had between three and 10 cows. Average milk production ranged between 8 and 32 litres per cow per day. 70% or over of milk produced was sold off the farms. Average inter-calving intervals - measured from month of calving only - ranged from 12.9 months to 19. Age at first calving varied from two to nearly three years. Most work was done by the families. PRA revealed that the farmers in all three regions perceived unbalanced nutrition, which included availability of forages, to be the most important constraint, followed by poor reproductive efficiency. Reseeding with new species was instituted for grazing and hay. Farmers from the different regions were taken on exchange visits to see how these approaches worked. Training in reproductive management and milking hygiene was introduced. Seasonal ration formulation depending on local forage analysis was instituted. Two farms are participating in a programme of evaluation of olive oil extraction by-product as a ruminant feed. Partial budget analysis of these interventions will be carried out. © 2007 Springer Science + Business Media B.V.</t>
  </si>
  <si>
    <t>Dairy cattle; Nutrition; Participatory rural appraisal; Reproduction; Small farmer</t>
  </si>
  <si>
    <t>Reyes, VC; Garcia, JAE; Mendiola, ABF; Santillan, FR; Izquierdo, AV; Barrera, JLJ; Gomez, RV</t>
  </si>
  <si>
    <t>A diagnosis of the milk agrifood chain in the State of Hidalgo</t>
  </si>
  <si>
    <t>TECNICA PECUARIA EN MEXICO</t>
  </si>
  <si>
    <t>The objective of this study was to assess the performance of the milk agrifood chain in the state of Hidalgo and to identify its critical factors. A statistical sample (maximum variance proportions) was applied; and interviews were conducted with input from suppliers, milk producers, milk collection centers and processing industry managers and both rural and urban consumers. The milk agrifood chain model for Hidalgo was established and critical factors for every link and also those having transversal impact (technical assistance, livestock technology, financial aspects, organization, integration, quality, processing technology knowledge and high competition with leading brands) were identified. From chain components interrelation analysis materials (forage and concentrate) and capital flow inside the chain was assessed. Annual concentrate now was estimated at 59,260 t, that of forage at 770,035 t, and milk production of 411'105,000 L, of which 41 % was pasteurized, 56.3 % used by the cheese industry and 2.7 % sold as raw milk. With reference to the flow of capital, $MX A 1,360.6 million was estimated as the raw material value and consumers paid $MX 2,642.9 million for the finished products (pasteurized and raw milk and fresh cheese). The method applied was useful to identify critical factors and a comprehensive capital and materials flow within the milk agrifood chain.</t>
  </si>
  <si>
    <t>milk; milk products; critical factors; profit margins</t>
  </si>
  <si>
    <t>Riegert J., Dufek A., Fainová D., Mikeš V., Fuchs R.</t>
  </si>
  <si>
    <t>Increased hunting effort buffers against vole scarcity in an urban Kestrel Falco tinnunculus population</t>
  </si>
  <si>
    <t>Capsule: In years with low vole abundance birds visited hunting grounds more frequently and for longer. Aims: To describe diet composition, hunting behaviour, habitat choice and reproductive success of urban Kestrels during changing vole abundance. Methods: For five years, we studied the hunting effort of Kestrels in a medium-sized city during the breeding season. Pitfall traps were used for determining vole abundance. Kestrel diet composition was determined from pellet analyses. The number of eggs and offspring was recorded during at least two consecutive visits for each nest and each breeding stage. Results: In contrast to larger European cities, the Common Vole Microtus arvalis was a key part of the Kestrels' diet and did not fluctuate significantly according to vole availability. Reproductive success was quite high and stable throughout years with different vole abundance. In years of low vole abundance, the arrival frequency at hunting grounds and time spent there increased. During years with a low vole population, Kestrels had less hunting success and the rate of successful visits decreased. Therefore, Kestrels probably had to change hunting grounds more frequently. During low vole years Kestrels used less demanding techniques, e.g. perching, despite the lower success of these hunting techniques, to avoid extremely high energetic costs. Conclusions: An increase in hunting helps to maintain a proper diet and consequently reproductive success. Vole abundance did not change dramatically during the study period, as reported by studies from western and northern Europe. The proportion of ruderal habitats on the city periphery is higher than in more monotonous farmland habitats. Ruderal habitats can be important when Kestrels look for mammals other than voles, especially during vole scarcity. © 2007 British Trust for Ornithology.</t>
  </si>
  <si>
    <t>Kestrels</t>
  </si>
  <si>
    <t>Roth II T.C., Lima S.L.</t>
  </si>
  <si>
    <t>The predatory behavior of wintering Accipiter hawks: Temporal patterns in activity of predators and prey</t>
  </si>
  <si>
    <t>Studies focused on how prey trade-off predation and starvation risk are prevalent in behavioral ecology. However, our current understanding of these trade-offs is limited in one key respect: we know little about the behavior of predators. In this study, we provide some of the first detailed information on temporal patterns in the daily hunting behavior of bird-eating Accipiter hawks and relate that to their prey. During the winters of 1999-2004, twenty-one sharp-shinned hawks (A. striatus) and ten Cooper's hawks (A. cooperii) were intensively radio tracked in rural and urban habitats in western Indiana, USA. Cooper's hawks left roost before sunrise and usually returned to roost around sunset, while sharp-shinned hawks left roost at sunrise or later and returned to roost well before sunset. An overall measure of Cooper's-hawk-induced risk (a composite variable of attack rate and activity patterns) generally reflected the timing of prey activity, with peaks occurring around sunrise and sunset. In contrast, risk induced by the smaller sharp-shinned hawk did not strongly reflect the activity of their prey. Specifically, an early morning peak in prey activity did not correspond to a period with intense hawk activity. The lack of early morning hunting by sharp-shinned hawks may reflect the high risk of owl-induced predation experienced by these hawks. The net effect of this intraguild predation may be to "free" small birds from much hawk-induced predation risk prior to sunrise. This realization presents an alternative to energetics as an explanation for the early morning peak in small bird activity during the winter. © 2007 Springer-Verlag.</t>
  </si>
  <si>
    <t>Activity patterns; Cooper's hawk; Foraging game; Predator-prey interactions; Sharp-shinned hawk</t>
  </si>
  <si>
    <t>Roux K.E., Marra P.P.</t>
  </si>
  <si>
    <t>The presence and impact of environmental lead in passerine birds along an urban to rural land use gradient</t>
  </si>
  <si>
    <t>Contamination of wetlands by lead shot and lead fishing weights has generated a tremendous amount of research into the impact of lead poisoning on wildlife. Less well known are the potential threats to wildlife posed by lead contaminants still prevalent in urban environments. Despite a U.S. federal ban on lead-based paint and gasoline in 1978 and 1986, respectively, lead residue is still prevalent at hazardous levels in urban and suburban environments and may present a health concern for people and wildlife, particularly birds. We quantified soil lead content in residential properties across a rural-to-urban land-use gradient in the metropolitan Washington, D.C. area and then assessed the impact of lead contamination on body condition in adult and nestling passerine birds at the same sites. Soil lead concentration was significantly higher in urban sites compared to rural sites. Accordingly, adult and nestling birds captured in urban sites had significantly higher blood lead concentrations than their rural counterparts. However, only gray catbird nestlings exhibited lower body condition as a result of lead contamination. Birds continue to breed in urban habitats despite numerous negative attributes to these environments including light, noise, pedestrian and toxic contaminants, such as lead. These sites often contain habitat that appears suitable for roosting, nesting, and foraging and thus may act as an ecological trap for breeding birds because breeding success is often negatively associated with increasing urbanization. Lead contamination is one more feature of urbanization that birds and other wildlife must face in an increasingly developed world. © 2007 Springer Science+Business Media, LLC.</t>
  </si>
  <si>
    <t>Sabugosa-Madeira B., Abreu I., Ribeiro H., Gomes A., Cunha M.</t>
  </si>
  <si>
    <t>A scientific note on honey bee foraging activity and airborne pollen flow</t>
  </si>
  <si>
    <t>Apidologie</t>
  </si>
  <si>
    <t>Airborne pollen; Apis mellifera; Foraging</t>
  </si>
  <si>
    <t>Shigaeva J., Kollmair M., Niederer P., Maselli D.</t>
  </si>
  <si>
    <t>Livelihoods in transition: Changing land use strategies and ecological implications in a post-Soviet setting (Kyrgyzstan)</t>
  </si>
  <si>
    <t>Central Asian Survey</t>
  </si>
  <si>
    <t>The sudden independence of Kyrgyzstan from the Soviet Union in 1991 led to a total rupture of industrial and agricultural production. Based on empirical data, this study seeks to identify key land use transformation processes since the late 1980s, their impact on people's livelihoods and the implication for natural resources in the communes of Tosh Bulak and Saz, located in the Sokuluk River Basin on the northern slope of the Kyrgyz Range. Using the concept of the sustainable livelihood approach as an analytical framework, three different livelihood strategies were identified: (1) An accumulation strategy applied by wealthy households where renting and/or buying of land is a key element; they are the only household category capable of venturing into rain fed agriculture. (2) A preserving strategy involving mainly intermediate households who are not able to buy or rent additional agricultural land; very often they are forced to return their land to the commune or sell it to wealthier households. (3) A coping strategy including mainly poor households consisting of elderly pensioners or headed by single mothers; due to their limited labour and economic power, agricultural production is very low and hardly covers subsistence needs; pensions and social allowances form the backbone of these livelihoods. Ecological assessments have shown that the forage productivity of remote high mountain pastures has increased from 5 to 22 per cent since 1978. At the same time forage productivity on pre-mountain and mountain pastures close to villages has generally decreased from 1 to 34 per cent. It seems that the main avenues for livelihoods to increase their wealth are to be found in the agricultural sector by controlling more and mainly irrigated land as well as by increasing livestock. The losers in this process are thus those households unable to keep or exploit their arable land or to benefit from new agricultural land. Ensuring access to land for the poor is therefore imperative in order to combat rural poverty and socio-economic disparities in rural Kyrgyzstan.</t>
  </si>
  <si>
    <t>Singaravelan N., Raja R., Marimuthu G.</t>
  </si>
  <si>
    <t>Nectar feeding strategies of pteropodid bats on Parkia biglandulosa: The influence of angular variations in nectar rings</t>
  </si>
  <si>
    <t>Proceedings of the Indian National Science Academy</t>
  </si>
  <si>
    <t>We studied the behaviour of two species of pteropodid bat feeding on nectar from Parkia biglandulosa under natural conditions, in urban and suburban areas. Small Cynopterus sphinx and large Pteropus giganteus visited spherical inflorescences of Parkia, known as capitula. Most portion of the sphere contained fertile flowers. Sterile flowers present in the proximal region of capitula, secreted nectar that was stored in a narrow and circular depression called a nectar ring. Capitula are borne at angles varied (from vertical axis) between 0-40°. Distribution of nectar was uniform in horizontal rings, whereas it accumulated more at the lower part of tilted rings. While C. sphinx always directly landed on capitula, P. giganteus landed a short distance away and crawled towards them. We addressed how angular variation in nectar rings of capitula affect nectar feeding behaviour of the two bat species. The duration of feeding bouts and inter-visit intervals of C. sphinx decreased, and number of visits to capitula increased with an increase in the tilt of nectar rings. Whereas, tilt did not influence visits and duration of feeding bouts of P. giganteus. Thus, it appears that the angle of nectar rings and the resultant distribution of reward may have a significant influence on foraging behaviour and movements of small-bodied bats and possibly on the reproductive potential of paleotropical Parkia species.</t>
  </si>
  <si>
    <t>Bat-flower coevolution; Capitulum; Cynopterus sphinx; Foraging behaviour; Nectar feeding; Nectar rings; Old world fruit bats; Parkia biglandulosa; Pteropus giganteus</t>
  </si>
  <si>
    <t>Singh, RK; Sureja, AK</t>
  </si>
  <si>
    <t>Dynamics of sustainable livestock and natural resources management</t>
  </si>
  <si>
    <t>INDIAN JOURNAL OF TRADITIONAL KNOWLEDGE</t>
  </si>
  <si>
    <t>The dynamic body of traditional knowledge and many socio-cultural institutions tested over centuries, flexible and collective in nature were evolved to sustain and mange the natural resources. Looking to the importance of this dynamics, an attempt has been made to explore the knowledge and practices pertaining to livestock and natural resources management governed by traditional knowledge and rural social institutions. To achieve the objective, the livestock owners from different ethnoculture from different villages of Dindori and Chhindwara districts, Madhya Pradesh were selected purposively. Various ethnographic tools, conventional methods like personal interview and participatory tools were adopted to explore and interpret the data. A range of locally available plant and other materials are widely used for curing many diseases and ailments of livestock. The indigenous biodiversity including local grasses, shrubs and trees are dynamically associated with local feeds, forages and are over all part of natural resources management of livestock owners. Still more preference is given to rear the local breeds of different livestock on account of their socio-cultural and spiritual compatibility resulting in conservation of biological diversity. Various social (Sajha) and cultural (Pola) institutional arrangements and traditional knowledge codified in local language are adopted to select, purchase, manage and improve the breeds of livestock. The ecological diversities in which pasture lands are categorized in to private and common property and associated with customary rules and culture play a significant role in sustainable use, conservation and management of the natural resources.</t>
  </si>
  <si>
    <t>traditional knowledge; ethnoveterinary practices; social institutions; natural resources management</t>
  </si>
  <si>
    <t>Sparling D.W., Eisemann J., Kuenzel W.</t>
  </si>
  <si>
    <t>Nesting and foraging behavior of red-winged blackbirds in stormwater wetlands</t>
  </si>
  <si>
    <t>Stormwater wetlands are a common part of urban and suburban landscapes. These constructed wetlands provide first-order treatment of effluent from roads, parking lots, lawns and other surfaces. They also provide habitat for wetland-associated birds. Thus, there is a concern that birds may be attracted to potentially toxic habitats. This study assesses nesting success and forging behavior of Red-winged Blackbirds (Agelaius phoeniceus) in retention stormwater wetlands based on drainage type. Drainage categories included residential, commercial, and highway sites. Commercial sites had the lowest nesting success and the lowest diversity of invertebrate foods. Mean nest success values for all three types of wetlands, especially for highway drainages, were comparable to published values from natural wetlands. Over two years of study highway ponds collectively served as source populations whereas residential and commercial sites were population sinks in one year and sources in the other. Red-wings using highway sites had the highest foraging efficiency as determined by the frequency and duration of forays. Residential sites had the greatest human disturbance and generally had intermediate-quality habitat and nesting success. We conclude that while stormwater wetlands collect run off and accompanying pollutants, they can still be valuable habitats for nesting birds in urban and suburban areas. We recommend a few management strategies that can increase avian use of these habitats. © Springer Science+Business Media, LLC 2007.</t>
  </si>
  <si>
    <t>Birds; Blackbirds; Suburban; Urban; Wildlife</t>
  </si>
  <si>
    <t>Thompson B., McLachlan S.</t>
  </si>
  <si>
    <t>The effects of urbanization on ant communities and myrmecochory in Manitoba, Canada</t>
  </si>
  <si>
    <t>With the increase in urbanization globally, there is an increased need to understand the ecology of forest fragments in urban and urbanizing landscapes. Although urban forests are known to be relatively lacking in plants whose seeds are dispersed by ants, little is known about the effects of urbanization on the community composition and behaviour of forest dwelling ants. Ant communities in forest fragments along an urban-rural gradient were described using a rapid quadrat search technique and multivariate analysis. Interactions between the ants and seeds of the myrmecochorous Viola pubescens within a subset of these forests were described using a series of cafeteria experiments. Urbanization was found to be associated with changes in microhabitat characteristics and a concomitant simplification of the ant community. Despite this, the removal rate of V. pubescens seeds actually increased in urban forests, which may be a result of the foraging behaviour of the remaining species. © Springer Science+Business Media, LLC 2007.</t>
  </si>
  <si>
    <t>Ant communities; Habitat fragmentation; Land use; Myrmecochory; Riparian forest; Seed dispersal</t>
  </si>
  <si>
    <t>Turrio-Baldassarri L., Abate V., Alivernini S., Battistelli C.L., Carasi S., Casella M., Iacovella N., Iamiceli A.L., Indelicato A., Scarcella C., La Rocca C.</t>
  </si>
  <si>
    <t>A study on PCB, PCDD/PCDF industrial contamination in a mixed urban-agricultural area significantly affecting the food chain and the human exposure. Part I: Soil and feed</t>
  </si>
  <si>
    <t>Chemosphere</t>
  </si>
  <si>
    <t>This study deals with a PCB, PCDD and PCDF contamination in Brescia, a city in the North-West of Italy, affecting an area with about 11 000 inhabitants. The area is close to an industrial plant that produced, in total, some 31 000 ton of PCB. A relevant part of the polluted area is agricultural soil, where cattle were fed with polluted forage and farmers were consuming their own products, so that contamination led eventually to human exposure. Total levels of PCDD/Fs varied from 8 to 592 pgTE(WHO)/g for soil samples and when the dioxin-like PCBs (dl-PCBs) are included, the levels varied from 14.6 to 1033.7 pgTE(WHO)/g. In several cases, the legal limit was exceeded by more than one order of magnitude, with the highest contamination in some agricultural areas and in the surrounding zones. For the forage samples, total levels of PCDD/Fs varied from 0.29 to 2.04 pgTE(WHO)/g and, when dl-PCBs are included, this range increased from 2.04 to 4.75 pgTE(WHO)/g. PCB contamination of the forage through vapor condensation seemed to be relevant. The toxic contribution of dl-PCBs is always relevant and must be considered for risk management. The main component of the contamination source is probably a heavy PCB mixture, such as Aroclor 1262. The study dealt generally with the contamination transfer of PCBs, PCDDs and PCDFs from soil up to humans across the food chain. Results on soils and forages are shown, while measurements concerning the contamination of the animals fed with contaminated forage, and the exposure of the farmers (through human serum analyses), as compared to general population, will be reported in a dedicated paper. © 2006 Elsevier Ltd. All rights reserved.</t>
  </si>
  <si>
    <t>Contamination profile; Contamination source; Dioxin-like PCBs; Toxicity equivalent</t>
  </si>
  <si>
    <t>Van Der Merwe M., Burke A.M., Brown J.S.</t>
  </si>
  <si>
    <t>Foraging ecology of North American tree squirrels on cacheable and less cacheable foods: A comparison of two urban habitats</t>
  </si>
  <si>
    <t>Evolutionary Ecology Research</t>
  </si>
  <si>
    <t>Hypotheses: Animals often thrive in a variety of habitats where they face very different challenges and opportunities. We hypothesized: (1) As a consequence of higher squirrel density, the squirrels in an urban residential habitat (Oak Park, Illinois) experience greater food limitation than tree squirrels occupying a semi-natural habitat (Morton Arboretum in Lisle, Illinois). (2) Due to higher densities of natural predators, squirrels experience a higher foraging cost of predation at the Morton Arboretum than squirrels inhabiting Oak Park. Furthermore, (3) we expected the residential squirrels to place a higher premium on cacheable foods as a consequence of few oak and nut-producing trees in Oak Park compared with the much higher availability of acorns and nuts at the Arboretum. Methods and predictions: By measuring giving-up densities in depletable food patches, we anticipated that at the Arboretum: (1) overall giving-up densities should be higher, (2) the difference in giving-up densities between risky and safe microhabitats should be higher, and (3) the difference in giving-up densities between cacheable food (hazelnuts in their shell) and less cacheable food (hazelnuts with shells removed) should be lower. Results: Interestingly, the first prediction depended on the interaction between site and season. In Oak Park, giving-up densities were highest in summer and lowest in winter, the exact opposite of the Arboretum. Our second hypothesis was refuted, and the third supported. Conclusions: A lack of cacheable food and an abundance of less cacheable human-derived summer food likely result in easy summers but hard winters for Oak Park squirrels. An abundance of cacheable foods and a summer lull in natural foods produces the opposite situation for the Arboretum squirrels. Less lethal, but more persistent, harassment by pets and people probably explain the higher cost of predation in Oak Park. © 2007 Marius van der Merwe.</t>
  </si>
  <si>
    <t>Food caching; Foraging ecology; Predation risk; Sciurus; Urban ecology</t>
  </si>
  <si>
    <t>Walters B.L., Ritzi C.M., Sparks D.W., Whitaker Jr. J.O.</t>
  </si>
  <si>
    <t>Foraging behavior of eastern red bats (Lasiurus borealis) at an urban-rural interface</t>
  </si>
  <si>
    <t>American Midland Naturalist</t>
  </si>
  <si>
    <t>We captured female Lasiurus borealis near the Indianapolis International Airport during summers of 2003 and 2004 and radiotracked them during foraging. We obtained complete foraging data on 13 bats. A series of multi-azimuth (3-7) triangulations was used to estimate the location of each bat throughout the night. Distance based analysis was used to examine habitat use by L. borealis. Lasiurus borealis had both smaller home ranges than previously noted and smaller home ranges than other species at this location. Lasiurus borealis foraged in woodlands and over newly planted tree fields, open water, park and pasture lands more than predicted by randomly generated points and avoided highly urban areas such as commercial lands, gravel pits and transportation corridors.</t>
  </si>
  <si>
    <t>Wang Q., Xiao Y.-F., Vuitton D.A., Schantz P.M., Raoul F., Budke C., Campos-Ponce M., Craig P.S., Giraudoux P.</t>
  </si>
  <si>
    <t>Impact of overgrazing on the transmission of Echinococcus multilocularis in Tibetan pastoral communities of Sichuan Province, China</t>
  </si>
  <si>
    <t>Chinese Medical Journal</t>
  </si>
  <si>
    <t>Background: Overgrazing was assumed to increase the population density of small mammals that are the intermediate hosts of Echinococcus multilocularis, the pathogen of alveolar echinococcosis in the Qinghai Tibet Plateau. This research tested the hypothesis that overgrazing might promote Echinococcus. multilocularis transmission through increasing populations of small mammal, intermediate hosts in Tibetan pastoral communities. Methods: Grazing practices, small mammal indices and dog Echinococcus multilocularis infection data were collected to analyze the relation between overgrazing and Echinococcus multilocularis transmission using nonparametric tests and multiple stepwise logistic regression. Results: In the investigated area, raising livestock was a key industry. The communal pastures existed and the available forage was deficient for grazing. Open (common) pastures were overgrazed and had higher burrow density of small mammals compared with neighboring fenced (private) pastures; this high overgrazing pressure on the open pastures measured by neighboring fenced area led to higher burrow density of small mammals in open pastures. The median burrow density of small mammals in open pastures was independently associated with nearby canine Echinococcus multilocularis infection (P=0.003, OR=1.048). Conclusion: Overgrazing may promote the transmission of Echinococcus multilocularis through increasing the population density of small mammals.</t>
  </si>
  <si>
    <t>Echinococcosis; Echinococcus multilocularis; Hepatic; Overgrazing; Tibetan pastoral communities</t>
  </si>
  <si>
    <t>Watts B.D., Therres G.D., Byrd M.A.</t>
  </si>
  <si>
    <t>Status, distribution, and the future of bald eagles in the Chesapeake Bay area</t>
  </si>
  <si>
    <t>The Chesapeake Bay plays a significant role in the life cycle of Bald Eagles (Haliaeetus leucocephalus) along the entire Atlantic coast of the U.S. In addition to supporting a resident breeding population, the Chesapeake Bay is an area of convergence for post-nesting and subadult Bald Eagles from breeding populations in the south-eastern and northeastern U.S. The convergence of three geographically distinct populations (northeast, southeast, and Chesapeake Bay) suggests that the Bay plays a particularly important role in the recovery of Bald Eagles in eastern North America. Since the ban on DDT and formal listing under the Endangered Species Act, the Chesapeake Bay breeding population has increased dramatically. Between the early 1970s and 2001 the population within the Bay and vicinity has grown exponentially from 60 to 646 pairs with an average doubling time of just over eight years. Reproductive rates have increased over this time period and are now similar to those documented prior to the DDT era. With the current rate of increase, the population is expected to reach saturation within the next decade. Bald Eagles continue to be vulnerable to the potential introduction of new biocides into the estuary, human disturbance within nesting and foraging areas, and the loss of habitat to urban and industrial development. The tidal fresh reaches of the estuary appear to support core breeding areas, as well as, concentration areas for migrant populations and should be priorities for long-term conservation efforts.</t>
  </si>
  <si>
    <t>Eagle</t>
  </si>
  <si>
    <t>Bald Eagle; Breeding population; Chesapeake Bay; Current threats; Ecological requirements; Haliaeetus leucocephalus; Migrant populations; Recovery</t>
  </si>
  <si>
    <t>Xing P.H., Song D., Anderson C.</t>
  </si>
  <si>
    <t>Effect of imidacloprid granules on subterranean termite foraging activity in ground-touching non-structural wood</t>
  </si>
  <si>
    <t>A field trial was conducted to examine the impact of a new granular formulation of imidacloprid on subterranean termite foraging activity and infestation in ground-touching non-structural wood and the longevity of the effect. The trial was carried out in an urban forest with high termite populations and a floor relatively free from brush or deciduous ground cover. The percentages of monitor wood blocks infested and having active termites were reduced to &lt; 8% and &lt; 6%, respectively, while they were &gt;50% and &gt;33%, respectively in population control. The estimated damage rates of monitor wood blocks were also significantly lower in treated than those in control plots. The control effect can last for at least 7 months.</t>
  </si>
  <si>
    <t>Granular termiticide; Population suppression; Soil application; Subterranean termite</t>
  </si>
  <si>
    <t>Adjolohoun S., Bindelle J., Adandédjan C., Buldgen A.</t>
  </si>
  <si>
    <t>Some suitable grasses and legumes for ley pastures in Sudanian Africa: The case of the Borgou region in Benin [Graminées et légumineuses adaptées à la jachère fourragère des régions soudaniennes de l’Afrique de l’ouest: Le cas du Borgou au Bénin]</t>
  </si>
  <si>
    <t>Biotechnology, Agronomy and Society and Environment</t>
  </si>
  <si>
    <t>In Sudanian region of Africa, agricultural systems are under increasing pressure because of human and animal population growth, climate changes, extensive practises, decreasing prices for cash crops, etc. Possibilities of intensification in smallholder farming systems of the Borgou region in Benin are limited due to difficulties to pay for external inputs. Therefore, rural communities rely heavily on low input technologies to increase crop production and animal feed. Cultivated forages are of better-feed quality for ruminants compared to weed fallows. Their integration in cropping system through ley pastures has the potential to increase not only animal feed availability but also to improve soil fertility. This paper reviews some possible grass and legume species that can be used for that purpose with a special focus on the strengths and weaknesses of the species in terms of soil and climate suitability, forage production, nutritive value and soil fertility restoration. The choice of one or several among them as leys in pure stands or mixed forage crops must be taken carefully considering the balance between advantages and disadvantages of the species, the available financial and technical inputs and the adaptation to the local environment. © 2008, Fac Univ Sciences Agronomiques Gembloux. All rights reserved.</t>
  </si>
  <si>
    <t>Forage; Grasses; Legumes; Ley pasture; Sudanian regions; West Africa</t>
  </si>
  <si>
    <t>Anderson L., Burgin S.</t>
  </si>
  <si>
    <t>Patterns of bird predation on reptiles in small woodland remnant edges in peri-urban north-western Sydney, Australia</t>
  </si>
  <si>
    <t>Landscape Ecology</t>
  </si>
  <si>
    <t>The predator-prey relationship plays an integral role in community structure. In the presence of habitat fragmentation, the dynamic interaction among co-existing species may be disrupted. In this paper we investigated the interaction between small skinks resident in open woodland remnants and the predatory birds that cross-forage between the remnants and the surrounding peri-urban matrix. Skinks were found in significantly fewer numbers in the edge of remnants compared to their core. In contrast, predatory birds were in largest numbers at the edge compared to the core of remnants. We found that there was a strong negative correlation between skink numbers and predatory birds (individually and combined) consistent with higher predation pressure in the edge compared to the core of remnants. Strike rates on decoys that mimicked skinks were also higher in the edge compared to core habitats, consistent with higher predation rates in this edge habitat. © 2008 Springer Science+Business Media B.V.</t>
  </si>
  <si>
    <t>Avian; Competition; Edge effects; Predation pressure; Remnant habitat; Skinks; Woodlands</t>
  </si>
  <si>
    <t>Badyaev A.V., Young R.L., Oh K.P., Addison C.</t>
  </si>
  <si>
    <t>Evolution on a local scale: Developmental, functional, and genetic bases of divergence in bill form and associated changes in song structure between adjacent habitats</t>
  </si>
  <si>
    <t>Evolution</t>
  </si>
  <si>
    <t>Divergent selection on traits involved in both local adaptation and the production of mating signals can strongly facilitate population differentiation. Because of its links to foraging morphologies and cultural inheritance song of birds can contribute particularly strongly to maintenance of local adaptations. In two adjacent habitats - native Sonoran desert and urban areas - house finches (Carpodacus mexicanus) forage on seeds that are highly distinct in size and shell hardness and require different bite forces and bill morphologies. Here, we first document strong and habitat-specific natural selection on bill traits linked to bite force and find adaptive modifications of bite force and bill morphology and associated divergence in courtship song between the two habitats. Second, we investigate the developmental basis of this divergence and find that early ontogenetic tissue transformation in bill, but not skeletal traits, is accelerated in the urban population and that the mandibular primordia of the large-beaked urban finches express bone morphogenetic proteins (BMP) earlier and at higher level than those of the desert finches. Further, we show that despite being geographically adjacent, urban and desert populations are nevertheless genetically distinct corroborating findings of early developmental divergence between them. Taken together, these results suggest that divergent selection on function and development of traits involved in production of mating signals, in combination with localized learning of such signals, can be very effective at maintaining local adaptations, even at small spatial scales and in highly mobile animals. © 2008 The Author(s).</t>
  </si>
  <si>
    <t>Bite force; BMP; Bone formation; Local adaptation; Mating signal; Natural selection; Ontogeny; Performance; Song</t>
  </si>
  <si>
    <t>Balayiannis G., Balayiannis P.</t>
  </si>
  <si>
    <t>Bee honey as an environmental bioindicator of pesticides' occurrence in six agricultural areas of Greece</t>
  </si>
  <si>
    <t>The pollution of six agricultural areas of Greece (north, central, south) by insecticides used in crop protection has been investigated utilizing, as a bioindicator, bee honey produced in those areas. Honey samples collected randomly from apiaries located in those areas were analyzed for pesticide residues with a multianalytical method, able to determine simultaneously up to 10 organophosphorous insecticides from the same honey extract. Findings concerning the acaricide coumaphos were also included, even though it is not used in crop protection. Coumaphos is used to control the mite Varroa destructor, an external parasite of the honeybee. The above areas are cultivated in large extent with citrus trees or cotton or sunflower crops, which are good forages for honeybees. The main pests of those crops are insects; hence, insecticides are used on a large scale for crop protection. The most contaminated samples originated from citrus groves; 16 out of 19 had pesticide residues: 4 samples had chlorfenvinphos (21.05%), 10 had chlorpyrifos (52.63%) and 2 had phorate (10.53%). Out of 17 samples from cotton fields, residues were found in 8, phorate in 6 (35.29%), chlorfenvinphos in 1 (5.88%), and chlorpyrifos in 1 (5.88%). Out of nine samples from fields of sunflower, four had phorate residues (44.44%). In brief, from the 50 analyzed samples, residues of chlorfenvinphos were detected in 5 samples (10%), residues of chlorpyrifos in 11 samples (22%), and residues of phorate in 12 samples (24%). Their levels ranged between 0.70 and 0.89 μg/kg. Coumaphos residues ranged from 0.10 up to 4.80 μg/kg and were derived exclusively from beehives treated with Perizin (the commercial formulation of coumaphos) for Varroa control. This study indicates that in agricultural areas with developed apiculture, useful information about the occurrence and the distribution of pesticide residues due to crop protection treatments can be derived from the analysis of randomly collected honey samples, used as bioindicators. It also shows that, very often, the chemicals used by apiculturists inside the hives in order to control disease are the main pollutants of the produced honey. © 2008 Springer Science+Business Media, LLC.</t>
  </si>
  <si>
    <t>Bambara D., Zoundi J.S., Tiendrébéogo J.-P.</t>
  </si>
  <si>
    <t>Sorghum Sorghum bicolor (L.) Moench and cowpea Vigna unguiculata (L.) Walp intercropping for crop-livestock Integration in the Sudano-Sahelian area [Association céréale/légumineuse et intégration agriculture-élevage en zone soudano-sahélienne]</t>
  </si>
  <si>
    <t>Cahiers Agricultures</t>
  </si>
  <si>
    <t>The northern area of Burkina Faso - with its seriously degraded natural resources - is characterized by a sorghum or millet and cowpea intercropping system with a feeble density of cowpea. This indigenous system is unfit to cope with forage shortage, food insecurity, and environment degradation. Participatory study using surveys and experiments on farmers' plots and ram-sheds has been implemented on the site of Ziga in the Sudano-Sahelian area. The results show that rational sorghum and cowpea intercropping can resolve the problem in this milieu. This improved mixed cropping system increased grain, straw and haulm yield up by more than 25% in comparison with indigenous practice. Farmers have shown an effective need to incorporate innovation in their activities, yet they are inhibited by organizational and material constraints. Strategies of ability enhancement and sensitizing using the forum theatre could be alternatives for the promotion of the technology in rural areas.</t>
  </si>
  <si>
    <t>Burkina Faso; Companion crops; Food security; Sorghum bicolor; Vigna unguiculata</t>
  </si>
  <si>
    <t>Baumgärtner J., Gilioli G., Tikubet G., Gutierrez A.P.</t>
  </si>
  <si>
    <t>Eco-social analysis of an East African agro-pastoral system: Management of tsetse and bovine trypanosomiasis</t>
  </si>
  <si>
    <t>A key constraint for development of many East African agro-pastoral communities is African animal trypanosomiasis or nagana caused by Trypanosoma spp. and vectored by species of tsetse flies (Glossina spp.). Suppression of trypanosomiasis through trapping of tsetse fly populations was conducted from 1995 to 2005 at and near Luke, Southwest Ethiopia. Odor baited mass trapping technology was used to suppress adult fly populations to very low levels while tryponocidal drugs were used to treat trypanosome infections in cattle. Data on ecological, economic and social variables were collected and analyzed in the context of eco-social dynamics in the community. The bio-economic model of Regev et al. [Regev, U., Gutierrez, A.P., Schreiber, S.J., Zilberman, D., 1998. Biological and Economic Foundations of Renewable Resource Exploitation. Ecological Economics 26, 227-242] and Gutierrez and Regev [Gutierrez, A.P., Regev, U., 2005. The bioeconomics of tritrophic systems: applications to invasive species. Ecological Economics 52, 382-396] was used as a methodological framework for qualitative evaluation of the effects of tsetse/trypanosomiasis suppression on ecological, economic and social aspects. An objective function for single farmers was formulated to determine the optimal harvesting level of cattle, exposed to high and low levels of risk from tsetse/trypanosomiasis, as measured by the discount rate (δ) for a given base level pastoral resource (R = pasture or forage for cattle). The socially optimal objective function for resource exploitation by all farmers is that which maximizes the present value of utility of individuals expending revenues (consumption) from the revenue stream in ways that enhance the quality of life and yet assures the persistence of the resource base over an infinite time horizon (i.e., renewable resource sustainability). The bio-economic model predicts that reducing risk (δ) from tsetse and disease increased the cattle populations and their marginal value. The model also predicts that the interaction of decreased δ and increased productivity (θ) can lead to increased human and cattle populations and hence to over-exploitation of base resources (pastures) that lower environmental carrying capacity and reduced sustainability. Trap catches indicated that tsetse populations were reduced to very low levels, while the disease prevalence decreased from 29% to 10%. This led to a substantial increase in cattle including oxen populations, increased calving rates, increased milk production and increased the per-capita income. The availability of oxen allowed an increase in cultivated land from 12 ha in 1995 to 506 ha in 2005. Revenues (consumption) were invested in the purchase of more cattle and the establishment of a school for educating village children. Increases in land allocated to crops and other sources of income were also found. The bioeconomic model predicts the solution of the trypanosomiasis problems so transforms the East African agro-pastoral communities that new social structures will be required to cope with the ecological, economic and social consequences of this technological changes on sustainable development (sensu [Goodland, R., 1995. The concept of environmental sustainability. Annual Review of Ecology and Systematics 26, 1-24]). This insight should not be lost in international rural development programs. © 2007 Elsevier B.V. All rights reserved.</t>
  </si>
  <si>
    <t>Bioeconomic model; Community participation; Ecological, economic and social sustainability; Sustainability</t>
  </si>
  <si>
    <t>Berger, SG; de Pee, S; Bloem, MW; Halati, S; Semba, RD</t>
  </si>
  <si>
    <t>Malnutrition and morbidity among children not reached by the national vitamin A capsule programme in urban slum areas of Indonesia</t>
  </si>
  <si>
    <t>Objective: To determine whether vitamin A capsule programmes fail to reach children who are at higher risk of malnutrition and morbidity. Although it has been suggested that there are health disparities between children who are reached or not reached by these programmes, little quantitative work has been undertaken to characterize this relationship. Study design: As part of a national surveillance system, nutritional status and other factors were compared in 138,956 children, aged 12-59 months, who had and had not received vitamin A supplementation in urban slum areas in Indonesia. Results: In total, 63.1% of children had received a vitamin A capsule within the previous 6 months. Among children who had and had not received vitamin A supplementation, respectively, the proportion with weight-for-age and height-forage Z scores &lt; -3 were 7.8% vs 8.6% (P&lt;0.0001) and 9.4% vs 10.7% (P&lt;0.0001), and with a history of diarrhoea in the previous week was 8.1% vs 10.7% (P&lt;0.0001). In families where a child had or had not received vitamin A supplementation, the proportion with a history of infant death &lt; 12 months was 5.2% vs 7.2% (P&lt;0.0001) and child death &lt; 5 years was 6.7% vs 9.2%, respectively (P&lt;0.0001). Children who had not received vitamin A supplementation were also significantly more likely to be anaemic and have diarrhoea or fever on the survey day compared with children who had received supplementation. Conclusions: In the urban slums of Indonesia, children who do not receive vitamin A supplementation tend to be slightly more malnourished and ill, and are more likely to come from families with higher child mortality than children who receive vitamin A. Higher rates of child mortality in non-participating households suggest that reaching preschoolers could yield a disproportionate survival benefit. Importantly, children who are not reached by the vitamin A programme are also unlikely to reached by vaccination and other services, emphasizing the need to identify and extend efforts to reach non-participants. (C) 2007 The Royal Institute of Public Health. Published by Elsevier Ltd. All rights reserved.</t>
  </si>
  <si>
    <t>anaemia; diarrhoea; immunization; malnutrition; morbidity; vitamin A; Indonesia</t>
  </si>
  <si>
    <t>Bock C.E., Jones Z.F., Bock J.H.</t>
  </si>
  <si>
    <t>The oasis effect: Response of birds to exurban development in a southwestern Savanna</t>
  </si>
  <si>
    <t>Ranches are being converted to exurban housing developments in the southwestern United States, with potentially significant but little-studied impacts on biological diversity. We counted birds in grasslands and savannas in southeastern Arizona that were grazed by livestock, embedded in low-density exurban housing developments, or both, or neither. Species richness and bird abundance were higher in exurban neighborhoods than in undeveloped landscapes, independent of livestock grazing. The positive response to development was particularly evident among doves, quail, hummingbirds, aerial insectivores, and some but not all ground-foraging sparrows. Effects of livestock grazing were comparatively minor and mostly involved birds with requirements for tall ground cover or the lack of it. The average rank correlation between counts of individual species and housing density was positive across all transects. However, this relationship disappeared among the exurban transects alone, and bird species richness on the exurban transects was negatively correlated with the number of homes nearby. These results suggest that the positive influence of exurban development on avian abundance and variety was greatest at the lowest housing densities. We attribute the attraction of many birds to exurban development to an oasis effect, in which resources otherwise scarce in arid southwestern environments (shade, nectar, nest sites, and especially water) are relatively abundant around exurban home sites. This finding is consistent with the hypothesis that exurban home sites represented resource supply points inside birds' home ranges otherwise consisting mostly of natural vegetation. © 2008 by the Ecological Society of America.</t>
  </si>
  <si>
    <t>Arizona; Birds; Exurban development; Grassland; Grazing; Oasis; Savanna; Southwest; USA; Water</t>
  </si>
  <si>
    <t>Borsa P.</t>
  </si>
  <si>
    <t>Sea snakes: Overlooked predators at an urban fringing reef</t>
  </si>
  <si>
    <t>Coral Reefs</t>
  </si>
  <si>
    <t>Snakes</t>
  </si>
  <si>
    <t>Buczkowski G., Bennett G.</t>
  </si>
  <si>
    <t>Seasonal polydomy in a polygynous supercolony of the odorous house ant, Tapinoma sessile</t>
  </si>
  <si>
    <t>1. The odorous house ant, Tapinoma sessile, is a native ant species common throughout North America. In its natural habitat, T. sessile is a low-key species that consists of small colonies. In invaded urban areas, T. sessile exhibits extreme polygyny and polydomy and becomes a dominant invasive pest. 2. The current study examined: (i) the density, persistence, and the spatial distribution of nests in a large supercolony of T. sessile, (ii) trail abundance and overall colony connectivity as facilitated by the network of trails, (iii) the abundance and the spatial distribution of competing ant species, and (iv) the effect of environmental factors on the number and distribution of T. sessile nests. 3. A distinct pattern of seasonal polydomy was observed, whereby the colony undergoes an annual fission-fusion cycle. The colony occupies one or a few nests during the winter, experiences rapid exponential growth in the spring to colonize available nesting sites, reaches maximum nest density in the summer, and again coalesces in the winter, returning to the same winter location year after year. The trails show spatio-temporal variation as well, depending on the location of nesting and foraging sites. Furthermore, nest movements may be driven by soil microclimate and proximity to man-made structures. 4. In total, 119 ant nests were discovered in a 3.15 ha plot, 90 (76%) of which belonged to T. sessile. Tapinoma sessile exhibited strong colony connectivity as 78/90 (87%) of nests were connected to at least one other nest by a trail. Mean persistence time for T. sessile nests was 133 ± 5 days. 5. Results indicate that T. sessile is a highly adaptable native ant species that exhibits a high degree of flexibility in its colony social structure. A high degree of polygyny and polydomy may contribute to its ecological dominance and pest status in urban environments. © 2008 The Authors.</t>
  </si>
  <si>
    <t>Invasive ants; Nest persistence; Odorous house ant; Polygyny; Seasonal polydomy; Supercolony; Tapinoma sessile</t>
  </si>
  <si>
    <t>The impact of vegetation, river, and urban features on waterbird ecology in Glasgow, Scotland</t>
  </si>
  <si>
    <t>Journal of Coastal Research</t>
  </si>
  <si>
    <t>Seabirds and freshwater bird species have increasingly colonised urbanised landscapes. However, there have been few multispecies studies of the ecological impacts of shoreline development and nonriverine features on waterbird habitation and conservation. This article examines the relationship between waterbird foraging presence and associations and landscape variation of the Rivers Clyde and Kelvin in Glasgow, Scotland. Fifteen species were observed over the period September 2003 to September 2004. The dependent variables were the 15 recorded waterbird species. The independent variables were river width, depth, and flow speed; riverbank and nearby landscape features; and human presence. The results showed that the impact of the independent variables varied seasonally with stronger impacts on bird distribution in the summer than during the winter. River depth was more important than width or flow. Gulls favoured grass and grass-tree areas and had the strongest associations with human presence and nonriverine environments. Concrete pavements were common foraging areas. Other waterbirds favoured shrub-undergrowth associations and were rarer in nonriverine areas. Seasonal changes in vegetation appeared to be important for nongull species. Therefore, the development of mixed riverbank landscapes, including built features, dense vegetation, and open grass, with mixed human presence may offer an effective conservation strategy for waterbirds.</t>
  </si>
  <si>
    <t>Clyde; Glasgow; Kelvin; Urban; Waterbirds</t>
  </si>
  <si>
    <t>Casarin F.E., Costa-Leonardo A.M., Arab A.</t>
  </si>
  <si>
    <t>Soldiers initiate foraging activities in the subterranean termite, Heterotermes tenuis</t>
  </si>
  <si>
    <t>Journal of Insect Science</t>
  </si>
  <si>
    <t>Caste polyethism has been recorded in some termite species, however the foraging behavior of subterranean termites remains poorly known. Heterotermes tenuis Hagen (Isoptera: Rhinotermitidae) is a subterranean termite that is native to Brazil and is an agricultural and urban pest. The aim of this study was to investigate which caste acts as scouts when searching for food sources and determinate the percentages of each caste present in the foraging territories of field colonies of H. tenuis. Our results showed no significant differences among the caste proportions present in the foraging territories of the three colonies studied in the field. Laboratory experiments showed that minor soldiers were the most frequent initiators of foraging activities. This result suggests that the exploratory phase of the foraging behavior may be regulated by the number of soldiers present in the foraging territories of each colony.</t>
  </si>
  <si>
    <t>Foraging behavior; Heterotermes tenuis; Polyethism; Soldier; Termites</t>
  </si>
  <si>
    <t>Chipman E.D., McIntyre N.E., Strauss R.E., Wallace M.C., Ray J.D., Boal C.W.</t>
  </si>
  <si>
    <t>Effects of human land use on western Burrowing Owl foraging and activity budgets</t>
  </si>
  <si>
    <t>Journal of Raptor Research</t>
  </si>
  <si>
    <t>Western Burrowing Owls (Athene cunicularia hypugaea) often live in close proximity to humans, yet their behavioral responses to anthropogenic land use are largely unknown. We compared the diurnal foraging and activity budgets of adult male Burrowing Owls during the breeding seasons of 2004 and 2005 at three urban and three rural sites in northwestern Texas. The owls (N = 17 urban, 10 rural) spent most of their time being vigilant, resting, preening, perching, and in the burrow; less time was spent hunting, eating, provisioning the mate or young, flying, or engaging in other behaviors. Activity budgets did not differ significantly with land use. There were significant differences in activity budgets among study sites and with respect to times of day, weather variables, and numbers of owlets. Although hunting success and provisioning rates did not vary between urban and rural sites, aerial insects were taken as prey more often at urban than at rural sites. More foraging attempts occurred in habitats dominated by forbs, grasses, and bare ground than in areas with woody vegetation or impervious surfaces. Urban sites generally had more human forms of disturbance, but more mammalian and avian predators of Burrowing Owls were observed at rural sites. Our understanding of the behavioral effects of urbanization is still in its infancy, but the study of urban behavioral ecology will likely increase in importance as urban development continues. © 2008 The Raptor Research Foundation, Inc.</t>
  </si>
  <si>
    <t>Athene cunicularia; Behavior; Burrowing Owl; Land use; Texas; Urban</t>
  </si>
  <si>
    <t>Choe D.-H., Rust M.K.</t>
  </si>
  <si>
    <t>Horizontal transfer of insecticides in laboratory colonies of the argentine ant (Hymenoptera: Formicidae)</t>
  </si>
  <si>
    <t>Five insecticides used by urban pest management professionals for ant control and three experimental insecticides were tested to determine whether these insecticides were horizontally transferred among individuals in colonies of Argentine ants, Linepithema humile (Mayr) (Hymenoptera: Formicidae). Ants were exposed to insecticide-treated sand for l min and then placed in a colony of untreated ants. Ants exposed to 20 and 40 ppm fipronil readily transferred the insecticide to other individuals in the colony, resulting in high mortality. Most of the transfer and subsequent mortality occurred within 4 d after exposure to treated ants. The other insecticides were not transferred, and ants exhibited mortality rates similar to that of the controls. Experiments in large foraging arenas demonstrated that necrophoresis was an important behavior facilitating the horizontal transfer of fipronil. When ants contacted contaminated corpses in the process of removing them to refuse piles, they received a lethal dose of fipronil and subsequently died. Fipronil-contaminated dead ants that were placed in the vicinity of the nest resulted in significantly higher mortality than did corpses placed in a distant foraging arena (30 cm away). Most of the dead ants accumulated in the vicinity of the nest rather than in the foraging arena, workers retrieving dead ants to refuse piles from the foraging arena. The position effect of insecticide-contaminated corpses relative to the nest and its implication for Argentine ant control are discussed. © 2008 Entomological Society of America.</t>
  </si>
  <si>
    <t>Fipronil; Linepithema humile; Necrophoresis; Spot treatment</t>
  </si>
  <si>
    <t>Datta K., Verma P.C., Chatterjee A.</t>
  </si>
  <si>
    <t>Mapping of key bee flora of upper Gangetic region of India - A palynological assessment through regional honeys</t>
  </si>
  <si>
    <t>Grana</t>
  </si>
  <si>
    <t>Fifty-one regional honey samples, collected mainly from Uttarakhand and Uttar Pradesh districts, were studied to determine the pollen composition. Pollen spectra of the local honeys varied according to the vegetation type utilized by the bees within this floristically diverse region. Eight pollen types from Uttarakhand and seven from Uttar Pradesh were the predominant pollen types in honey and included both local naturalized flora as well as cultivated crops. The investigation revealed that in addition to already known bee forage (e.g. Brassica, Coriandrum, and Litchi) some other species including Eucalyptus, Callistemon that are planted for social forestry programs, are also heavily utilized as pollen and nectar sources by honey bees in urban and semi urban areas. Naturalized flora including Myrica, Rumex, Erigeron are also utilized and therefore are important for apiculture in these regions. © 2008 Taylor &amp; Francis.</t>
  </si>
  <si>
    <t>Bee forage; Predominant pollen; Regional honey</t>
  </si>
  <si>
    <t>De Giacomo U., Guerrieri G.</t>
  </si>
  <si>
    <t>The feeding behavior of the Black Kite (Milvus migrans) in the rubbish dump of Rome</t>
  </si>
  <si>
    <t>We studied the feeding behavior of Black Kites (Milvus migrans) in a rubbish dump in Rome, Italy, from April-September 2005. The earliest kites reached the rubbish dump at dawn and the last left just after dusk. The number of individuals foraging in the dump increased during the course of the day and also from April to August. The number of kites in the rubbish area of the dump was usually small and tended to show rapid increases and equally quick declines. Kites searched for food while directly standing on the rubbish or, more often, while flying low over the ground. The first strategy, which was never observed in April but was more common during the following months, was used when there were few foraging gulls or trucks in the dump. Cleptoparasitism. was the technique most frequently used to acquire food (76% of all foraging events). It was directed toward conspecifics in 35% of the observed cases, toward Yellow-legged Gulls (Larus cachinnans) in 57% and toward Carrion Crows (Corvus corone) in 8%. The success rate of cleptoparasitic attempts was 32% against conspecifics, 73% against Yellow-legged Gulls and 66% against crows. The higher frequency of cleptoparasitic attempts against gulls may thus be explained by its higher success rate, although its efficiency declined with increasing gull numbers. The frequency of intraspecific cleptoparasitism paralleled variations in kite density and its effectiveness increased progressively from April-August. © 2008 The Raptor Research Foundation, Inc.</t>
  </si>
  <si>
    <t>Black Kite; Cleptoparasitism; Dump; Feeding behavior; Milvus migrans; Urban</t>
  </si>
  <si>
    <t>De La Barrera E.</t>
  </si>
  <si>
    <t>Recent invasion of buffel grass (Cenchrus ciliaris) of a natural protected area from the southern Sonoran Desert</t>
  </si>
  <si>
    <t>Revista Mexicana de Biodiversidad</t>
  </si>
  <si>
    <t>The Centro Ecológico de Sonora is a natural protected area where the natural vegetation remained undisturbed at least until 1997. Since then, Cenchrus ciliaris has become a prominent element of the vegetation because of disturbance. Climate, soil properties, population structure and biological activity for C. ciliaris were studied to gain understanding of the ecological mechanisms that favored the invasion by this exotic grass. Mean air temperature and annual rainfall were 24.8°C and 302 mm. The soil was a loamy-sand that was poor in most nutrients, but particularly rich in phosphorus. Pennisetum ciliare was the most abundant species at the Centra Ecológico, representing over one third of total plant ground cover. Basal area for individual plants ranged from less than 1 cm2 to almost 1 m 2. Living leaves per plant increased with precipitation, peaking at 199 leaves in March 2005, and no living leaves were found after 103 days without rain. The environmental conditions prevalent at Centra Ecológico are very favorable for C. ciliaris, whose establishment was apparently triggered by a major disturbance caused by the development of housing projects.</t>
  </si>
  <si>
    <t>Cenchrus ciliare; El Niño Southern Oscillation (ENSO); Forage production; Global change; Urban sprawl</t>
  </si>
  <si>
    <t>Echeverría A.I., Vassallo A.I.</t>
  </si>
  <si>
    <t>Novelty responses in a bird assemblage inhabiting an urban area</t>
  </si>
  <si>
    <t>Neophobia, or the hesitancy to approach a novel food item, object, or place, is an important factor influencing the foraging behavior of animals. Environmental factors (e.g. rapid anthropogenic changes, migration into new habitats) are associated with novelty in feeding ecology and may affect neophobic responses. Mechanisms that underlie the differential neophobic response may involve complex interactions with the environment: post-fledging experience in a greater diversity of habitats or in habitats that are more complex may contribute to reduced neophobia. In a previous study, it was observed that some urbanized species, in particular house sparrows (Passer domesticus) and shiny cowbirds (Molothrus bonariensis) show high levels of neophobia. This study was carried out in a suburban marsh of Cortaderia selloana, a relatively simple and predictable ecosystem as compared to urban areas. For this reason, in the present study, we explored novelty responses of bird species inhabiting an urban area, representing a complex environment. The results were compared to those obtained previously in the suburban marsh. We found unexpectedly high levels of neophobia in house sparrows, but shiny cowbirds showed a somewhat neophilic response. In the presence of novel objects, house sparrows tended to enter the feeders alone, while shiny cowbirds tended to forage in groups. We found no differences in latencies to forage or in visit duration between habitat types, but the proportion of individuals that visited the feeders when novel objects were present was lower in the urban area for house sparrows and eared doves (Zenaida auriculata). The results are discussed in the context of invasion success and feeding innovation in shiny cowbirds. © 2008 The Authors.</t>
  </si>
  <si>
    <t>Ellis B.R., Benson E.P., Zungoli P.A., Bridges Jr. W.C.</t>
  </si>
  <si>
    <t>Evaluation of chemical control strategies for linepithema humile (Mayr) (Hymenoptera: Formicidae) in South Carolina state park campgrounds1</t>
  </si>
  <si>
    <t>Journal of Agricultural and Urban Entomology</t>
  </si>
  <si>
    <t>The Argentine ant, Linepithema humile (Mayr), is a pest in many urban areas of the southeastern United States. In the Piedmont region of South Carolina, there is a documented problem with L. humile invading the campsites of state park campgrounds. While some parks have tried to implement proactive control programs, the most widely used tactic is spraying insecticides when L. humile populations become intolerable and visitors complain. For this study, a series of four trials were conducted to evaluate insecticidal spray treatments versus combinations of insecticidal sprays and granular bait. Control areas were set up to evaluate the change in ant foraging numbers over a season without chemical interference. One bait (Niban® Granular Bait) and three insecticidal sprays (Premise® 2, Temprid™ SC, and Tempo® Ultra SC) were evaluated to determine the best option in a park setting. The granular bait did not perform as well as the liquid insecticides. Temprid™ SC and Tempo® Ultra SC both resulted in a decrease in L. humile over the four-week period that was not significantly different. Although both insecticides were comparable in results, we found Tempo® Ultra SC to be the best choice in this study due to its lower cost and lower toxicity to non-target organisms. Assessing different methods of chemical management will enhance future efforts at sustainable control of L. humile in campground environments. © The South Carolina Entomological Society, Inc.</t>
  </si>
  <si>
    <t>Argentine ant; Formicidae; Hymenoptera; Integrated pest management; Linepithema humile</t>
  </si>
  <si>
    <t>Flaquer C., Puig-Montserrat X., Burgas A., Russo D.</t>
  </si>
  <si>
    <t>Habitat selection by Geoffroy's bats (Myotis emarginatus) in a rural Mediterranean landscape: Implications for conservation</t>
  </si>
  <si>
    <t>Most of the little information available on the foraging ecology of the threatened Geoffroy's bat Myotis emarginatus refers to areas outside the Mediterranean Basin. In this study, we analysed habitat selection by this species in a typical Mediterranean landscape. We radio-tracked a breeding colony (adults and juveniles) in the Iberian Peninsula and analysed habitat selection patterns. Although we confirmed the species' preference for forest, olive groves also appeared an important foraging habitat for both adults and juveniles. Juveniles proved to be less mobile than adults, moving on average 1.6 km less than adults in displacements to foraging sites and preferred more accessible habitats. We highlight here the importance of traditionally managed olive groves as foraging sites for this threatened bat. The ripping-up of ancient olive groves and their replacement by intensively managed cropland, urban areas or shrubland represents a significant threat for this vulnerable species in Mediterranean landscapes. © Museum and Institute of Zoology PAS.</t>
  </si>
  <si>
    <t>Foraging; Juveniles; Mediterranean; Myotis emarginatus; Olives; Traditional farmland</t>
  </si>
  <si>
    <t>Girard N., Duru M., Hazard L., Magda D.</t>
  </si>
  <si>
    <t>Categorising farming practices to design sustainable land-use management in mountain areas</t>
  </si>
  <si>
    <t>Agronomy for Sustainable Development</t>
  </si>
  <si>
    <t>In European mountain areas, shrub encroachment resulting from farmland abandonment is most often managed by mechanical operations such as roller chopping or controlled burning, which have proved to be ineffective and unsustainable. Recent agroecological findings highlight the potential impact of grazing on long-term shrub dynamics. We thus explored the potential contribution of livestock farms to the management of shrub encroachment. We studied the diversity of livestock practices and strategies on the scale of a small mountain valley in France where a land-use management plan was initiated. We interviewed 33 livestock farmers with a comprehensive approach and analysed the data in partnership with local land-use managers. To categorise farming practices, we used an innovative constructivist method based on knowledge engineering techniques and tools such as repertory grids. Our results show that the diversity of land-use practices can be summed up by ten practices related to three management domains: (i) livestock management, that is, splitting herds into batches, leading animals to pasture and breeding choices; (ii) the feeding system, including indoor feeding during the year, the hierarchy between haymaking and grazing in spring and the system's forage autonomy; and (iii) farmland utilisation and maintenance, which comprises hillside use, spatial configuration of grazed areas, maintenance practices and technical choices to cut meadows. We also show that farmers combine these practices within six types of strategies: ensuring feeding security and simplifying labour (type A), maintaining farmland heritage (type B), taking advantage of hillsides (type C), focusing on animal care (type D), combining areas, periods and batches (type E), or selling on local markets (type F). This makes it possible to identify: (1) farmers' strategies that have the greatest impact on shrub encroachment; and (2) practices that may develop into more sustainable management of shrub encroachment. Our work is thus a first step in developing sustainable land-use management plans in rural areas threatened by shrub encroachment. In return, this deep understanding of farmers' strategies allowed us to address socially pertinent scientific issues related to the dynamics of grazed plant communities. © 2008 INRA EDP Sciences.</t>
  </si>
  <si>
    <t>Agro-ecosystem management; Grazing; Livestock farming practices; Modelling; Shrub encroachment; Typology</t>
  </si>
  <si>
    <t>Hassabo A.A.</t>
  </si>
  <si>
    <t>Determination of phosphorus (P) and potassium (K) in the blood of desert goats at Khartoum state</t>
  </si>
  <si>
    <t>Pakistan Journal of Nutrition</t>
  </si>
  <si>
    <t>This research aims to find the concentration of phosphorus (P) and potassium (K) in the blood of desert goats living at Jabal Awlia rural area (Khartoum State). Twenty six does depend only on grazing were selected to determine the concentration of K and P in their blood. The results show that there is deficiency in K and P in their blood due to low quality forage and the poor soil of the grazing area. The research recommended supplementing the goats with surplus feed at home with additives containing potassium (P) and phosphorus (K). © Asian Network for Scientific Information, 2008.</t>
  </si>
  <si>
    <t>Abortion; Osteoporosis; Phosphorus; Potassium</t>
  </si>
  <si>
    <t>Hinsley S.A., Hill R.A., Bellamy P.E., Harrison N.M., Speakman J.R., Wilson A.K., Ferns P.N.</t>
  </si>
  <si>
    <t>Effects of structural and functional habitat gaps on breeding woodland birds: Working harder for less</t>
  </si>
  <si>
    <t>The effects of habitat gaps on breeding success and parental daily energy expenditure (DEE) were investigated in great tits (Parus major) and blue tits (Cyanistes caeruleus) in urban parkland (Cardiff, UK) compared with birds in deciduous woodland (eastern England, UK). Tree canopy height, the percentage of gap in the canopy and the percentage of oak (in the wood only) within a 30 m radius of nest boxes were obtained from airborne remote-sensed data. Breeding success was monitored and parental DEE (great tits: both habitats; blue tits: park only) was measured using doubly labelled water in birds feeding young. In the park, mean (±SD) tree height (7.5 ± 4.7 m) was less than in the wood (10.6 ± 4.5 m), but the incidence of gaps (32.7 ± 22.6%) was greater (9.2 ± 14.7%). Great tits and blue tits both reared fewer young in the park and chick body mass was also reduced in park-reared great tits. Park great tits had a higher DEE (86.3 ± 12.3 kJ day-1) than those in the wood (78.0 ± 11.7 kJ day-1) and, because of smaller brood sizes, worked about 64% harder for each chick reared. Tits in the park with more than about 35% gap around their boxes had higher DEEs than the average for the habitat. In the wood, great tits with less oak around their boxes worked harder than average. Thus structural gaps, and functional gaps generated by variation in the quality of foraging habitat, increased the costs of rearing young. © 2008 Springer Science+Business Media B.V.</t>
  </si>
  <si>
    <t>Airborne LiDAR; ATM multi-spectral; Blue tit; Energy expenditure; Great tit; Habitat quality; Habitat structure; Parkland; Reproductive success; Urban birds</t>
  </si>
  <si>
    <t>Holmann F., Rivas L., Pérez E., Castro C., Schuetz P., Rodríguez J.</t>
  </si>
  <si>
    <t>The beef chain in Costa Rica: Identifying critical issues for promoting its modernization, efficiency, and competitiveness</t>
  </si>
  <si>
    <t>The objectives of this study were to (1) describe the economic agents of the chain and their commercial and legal relationships; (2) identify the articulations between links, technological levels, indicators of efficiency, installed capacity (scale), and degrees of occupation; (3) characterize and estimate the costing and pricing structures, and the generation of value in different links of the chain; (4) identify those critical costs that can be modified through technological interventions, policy, or other activity; (5) determine the biological and economic risk factors throughout the chain; and (6) develop a methodology to identify and estimate the costs and benefits in each segment and evaluate the generation of value throughout the beef chain. Data at the farm level was obtained from a national livestock survey (CORFOGA 2005b), which provided data on production systems, inventories, productivity, culling, and labor. In addition, surveys were carried out in different segments: (1) auction houses, (2) slaughterhouses, (3) butcher shops, and (4) supermarkets. The aim of these surveys was to describe behavior, determine risks and costs, and identify problems. The weak dynamics of livestock production in Costa Rica are reflected in unsatisfactory productivity indicators. The annual gross income was estimated as US$44/ha for cow-calf operations, $126/ha for dual purpose (including income from milk sales), and $135/ha for fattening activities. Such income rates are considered extremely low, if one uses as reference the commercial value of land allocated to livestock production (ranging between $1000 and $2000/ha). The aforementioned biological inefficiencies, combined with high land costs, impede the recovery of opportunity costs for the capital invested in land, thus making beef production uncompetitive. The cow-calf operation, with its low productivity, remunerates family labor with wages below the legal minimum. On the assumption that the only cash cost is that of labor, cow-calf farms pay family workers at a wage that is equivalent to 60% of the legal minimum. Auctions present relatively good profits per event. However, when these profits are analyzed on a calendar-day basis, they are unattractive because of the low use of installed capacity. One strategy that would usefully improve the efficiency of the auction system in Costa Rica is its integration to reduce the number of fixed operational costs or encourage sharing of these houses so that administrative and operational personnel are rotated among the several existing auctions, taking advantage of the fact that they differ in their days of operation. This scheme would help reduce fixed costs and the commission collected without affecting profits, thus improving efficiency in this link of the chain. However, this option is not easy to implement, as auctions are run by private operators, whose various interests do not always coincide. The industrial sector formed by rural and industrial slaughterhouses shows a low occupation of installed capacity, resulting in high operational costs and low labor efficiency. The total operational costs of slaughtering and dressing are estimated as being between US$32 and $66 per animal. If the estimated unit costs are compared with the rates charged per slaughtered animal (between $15 and $23), then we have to conclude that rural slaughterhouses work at a loss and that industrial slaughterhouses cover their operational costs with processing services and the very small profit margins from sales of byproducts. The best performance in terms of efficiency and profitability is found in the retail sector of butchers and supermarkets. The rate of profits, expressed as the fraction of the final price paid by the consumer that remains in the butcher's hands as remuneration of his work, ranges widely between 3% and 40%, with an average of 32%. If these profit rates are compared with those of other retail businesses, which are about 8%, then this type of activity presents excellent profit margins with relatively low risk. If, in addition, we take into account that this sector also offers the consumer a broad range of meat cuts from other animals such as pork and chicken, and processed meats, then profit margins are still higher. The value generated throughout the chain, as a percentage of the final value of the young steer at retail price according to activity, is distributed as follows: fattener (34%), retailer (33%), breeder (19%), slaughterhouse (7%), transporter (6%), and auction house (1%). As observed, the distribution of value throughout the beef chain is totally inequitable and incongruent with the level of individual risk confronted by the actors who form it. The inequity observed in the distribution of added value reflects a clear dominant position in the market of some actors of the chain, which enables them to capture a very high fraction of the profits. The value generated in the chain, adjusted for operational time in each link, ranges between US$0.28/animal per day for the breeder and $45.85/animal per day for the butcher. Thus, the highest proportion of the total added value concentrates on the final link of the chain. The butcher or supermarket obtains, on the basis of one animal in the same unit of time, 164 times more value that the breeder located in the first link of the chain. The latter has to confront biological and economic risks not covered by insurance policies, whereas retailers may mitigate risks through insurance policies for their raw materials, equipment, and infrastructure. The competitiveness of the beef chain is the aggregate of the efficiency and productivity of all the links that form it. In a situation where, in the final segment, the demand for beef is low and weakly dynamic, then economic signs of modernization and the technological change it promotes, are not being generated in other components of the chain, particularly in the first link of production. This, in turn, results in a vicious cycle, generating low productivity and lack of competitiveness. To promote technological change, efficiency, and competitiveness in the value chain for beef in Costa Rica, we propose the following six recommendations: 1. That successful experiences of other chains such as that of poultry be analyzed and learned from to identify strategies that would increase the efficiency of the beef chain as a whole. 2. That strategies for promoting the milk production of breeding cows be developed to increase family income, as remuneration of labor is currently below the minimum wage. This option would be viable only in localities where a milk market exists. That livestock producer funds [a livestock producer fund consists of granting livestock in company to produce meat, provided that the producer concerned has adequate pastures for this purpose on his farm] be created as mechanisms to develop social capital, reduce transaction costs, and help improve the chain's productivity and profitability. These organizations would bring together the different classes of the chain and favor synergies in the interaction of public and private actors. 3. That incentives be created to promote the large-scale adoption of already available improved forage species, as most of the problem of low livestock productivity originates in poor and deficient feed. This strategy would emphasize feeding during dry seasons, thereby minimizing seasonal weight losses in the national herd and improving the profitability of farms. 4. That a carcass classification system be established, based on quality and price that would permit differentiating supplies for different segments of the market. 5. That consumer education be promoted on the health benefits of beef, forms of preparation, and differentiating between cuts, uses, and qualities of beef products.</t>
  </si>
  <si>
    <t>Beef value-chain; Competitiveness; Consumer; Marketing; Productivity; Quality</t>
  </si>
  <si>
    <t>Hubert B., Meuret M., Bonnemaire J.</t>
  </si>
  <si>
    <t>Shepherds, sheep and forest fires: A reconception of grazingland management</t>
  </si>
  <si>
    <t>Handbook of Transdisciplinary Research</t>
  </si>
  <si>
    <t>New research relating to Mediterranean grazingland management issues, e.g. fire hazard control, biodiversity conservation, vibrant rural areas, etc. addresses the role that livestock farming systems can play. Established technical knowledge about livestock farming cannot contribute to these issues because it relies on standardised animal feeding techniques, focusing on cultivable forage areas and distribution of feed. These have led to the decline of the herders' knowledge of grazing management and of herding practices. Thus original research works were needed. The works have been carried out by an interdisciplinary team of researchers in animal sciences, ecology and social sciences, from an INRA laboratory in Avignon (France) The research focuses on how the herders interact with ecosystems and landscapes through the management of their flocks, and investigations deal with the question of 'how can one steer grazing for animal production and environment maintenance?' (i.e. control scrub development, maintain biodiversity and promote the habitat of particular populations of plants and animals in need of protection). The paper presents the chronicle of this research over twenty years. It asks how the problematic evolved as a result of the accumulated scientific knowledge and the shift in societal questioning in relation to the rise of environmental concerns and the changes in rural and residential issues. Field observations, surveys and inquiries, public policies analysis, farm monitoring and systems modelling were used, combined or successively, in the course of five different research stages The authors lead up to an analysis of the different epistemological standpoints of disciplines and types of actual action representing a transdisciplinary approach. This approach is founded on a distributed view of knowledge, articulating different forms of scientific knowledge - according to the set of involved disciplines - and lay person knowledge and know-how in order to produce relevant categories and rules of action. © 2008 Springer Science + Business Media B.V.</t>
  </si>
  <si>
    <t>Forest fire hazards; Grazing and herding practices; Knowledge and action; Mediterranean areas; Problem oriented research</t>
  </si>
  <si>
    <t>Iguchi K., Kitano S.</t>
  </si>
  <si>
    <t>Local specialists among endangered populations of medaka, Oryzias latipes, harboring in fragmented patches</t>
  </si>
  <si>
    <t>Environmental Biology of Fishes</t>
  </si>
  <si>
    <t>Habitat fragmentation seriously damages local biodiversity of widespread organisms, or so-called common species, in agricultural habitats. We hypothesized that specialists adaptive to local particular conditions makes a population of generalists vulnerable to habitat fragmentation. To evaluate the extinction-proneness of common rural species, we determined the extent of phenotypic divergence using paddy fish, medaka, Oryzias latipes. Despite its wide geographical range, a rapid population decline threatens its persistence, and remnants persist in fragmented patches. We studied niche profiling of populations from different habitats for a factor that possibly lies behind the species being abundant within particular areas. Measurements of behavioral and morphological characteristics provided comparable variables between populations. Principal component analysis summarized these variables into compounded elements relevant to foraging and predator avoidance. Detection of association between behavioral and morphological traits showed a limited number of phenotypes specific to a local habitat, through which individuals adapted to specific narrow niches. Medaka maintains its status by accumulating a variety of local specialists. Because of the limited-dispersal ability, specialized individuals are vulnerable to isolation in less suitable patches that are caused by the destruction of the habitat-network. From a conservation point of view, the results suggest that preservation of habitats that also serve as corridors is recommended for enhancing the richness of common species that are composed of adaptively diversified phenotypes. © 2007 Springer Science+Business Media, Inc.</t>
  </si>
  <si>
    <t>Common species; Extinction-proneness; Generalization; Paddy water system; Principle component analysis</t>
  </si>
  <si>
    <t>Juarez, JR</t>
  </si>
  <si>
    <t>RURALIDAD AND STRATEGIES OF REPRODUCTION OF THE PEASANT DOMESTIC UNIT (PDU) IN THE VALLEY OF PUEBLA, MEXICO</t>
  </si>
  <si>
    <t>CUADERNOS DE DESARROLLO RURAL</t>
  </si>
  <si>
    <t>This paper analyzes the strategies of reproduction of the Peasant Domestic Unit (PDU) in the Valley of Puebla, Mexico, with the objective of identifying its responses to the structural adjustment policies and to the globalization, which have caused not very favorable conditions for the development of the rural agriculture due to the reforms that involved the deregulation of the trade because of the North America Free Trade Agreement (NAFTA). According to the results, the rural agriculture has begun an alteration process with the production of vegetables, fruits and forages, which has brought better economic incomes. However, the reconfiguration of the agricultural activities is insufficient to guarantee the socioeconomic reproduction of the PDU, so its members have had to carry out extrafinca activities which are not antagonistic with the agriculture but complementary. The economic logic of the PDU is guided toward the achievement of the maximum economic revenues on the base of its resources and means.</t>
  </si>
  <si>
    <t>adjust structural; reproduction strategies; Peasant Domestic Unit; volume of economic activities</t>
  </si>
  <si>
    <t>Kervyn T., Libois R.</t>
  </si>
  <si>
    <t>The diet of the serotine bat. A comparison between rural and urban environments</t>
  </si>
  <si>
    <t>Belgian Journal of Zoology</t>
  </si>
  <si>
    <t>The diet of four maternity colonies of serotine bats in Southern Belgium was investigated by analysing faecal pellets collected from beneath the roost throughout the activity season. Their diet is composed of Coleoptera Melolonthidae (Melolontha sp., Amphimallon sp., Rhizotrogus sp., Serica brunnea), Coleoptera Scarabaeidae (Aphodius sp., Geotrupes sp), Coleoptera Carabidae, Diptera Tipulidae, Diptera Chironomidae, Lepidoptera, Hemiptera Pentatomidae, Hymenoptera Ichneumonoidea Ophionidae, Trichoptera and Arachnida. The diet of an urban colony of serotine bats was broadly the same as the diets of three rural colonies. Though some qualitative and quantitative variations were observed between study sites, the main source of variation in the diet was the seasonal availability of potential prey. The prominence of agriculture-dependant prey (chafers in mid summer and Aphodius beetles in late summer and autumn) was observed at all study sites. Consequently, dietary breadth and diversity is smaller during these periods.</t>
  </si>
  <si>
    <t>Eptesicus serotinus; Food; Foraging tactic; Vespertilionidae</t>
  </si>
  <si>
    <t>Lin T., Xue X.-Z., Huang J., Cui S.-H.</t>
  </si>
  <si>
    <t>Assessing egret ecological safety in the urban environment: A case study in Xiamen, China</t>
  </si>
  <si>
    <t>In general, wildlife is facing increasing threats from rapid urbanisation in China. Ecological safety for wildlife requires an ecosystem that provides the conditions necessary for sustaining life. In this paper, two major breeding habitats and ten typical foraging habitats of egrets living in the urban environment were selected to assess the extent to which the needs of egrets can be satisfied and maintained. Ecological suitability and impacts from humans are the two major factors affecting egret ecological safety. An ecological indicator system was adopted to assess the ecological suitability of areas. Different land-use types were used to represent different degrees of human impact on the egret habitats, by employing a geographic information system. The results show that the two breeding habitats are at a safe level, while the ten foraging habitats are on the whole marginally safe. Full attention should be given to the conservation of wildlife foraging habitats in Xiamen Island.</t>
  </si>
  <si>
    <t>Assessment; Ecological safety; Egrets; Urban environment; Xiamen</t>
  </si>
  <si>
    <t>Liu H., Jiang G.M., Zhuang H.Y., Wang K.J.</t>
  </si>
  <si>
    <t>Distribution, utilization structure and potential of biomass resources in rural China: With special references of crop residues</t>
  </si>
  <si>
    <t>Renewable and Sustainable Energy Reviews</t>
  </si>
  <si>
    <t>As the largest developing country in the world, China is urgently in short of energy and natural resources. However, biological resources such as crop residues are burnt in the field, which cause serious environmental pollution. Still it is not clear how much storage and potential of these huge crop residues are in China. This paper firstly reported the distribution, utilization structure and potential of crop biomass and provided the tangible information of crop residues in rural China through careful collecting and recalculating data. From 1995 to 2005, China produces some 630 million tons of crop residues per year, 50% of which comes from east and central south of China. The amount of crop residues is 1.3 times of the total yield of crops, 2 times of the total fodder of grassland, which covers 41% of China's territory. Crop residues of corn, wheat and rice amounted to 239, 137 and 116 million tons, respectively, accounting for nearly 80% of the total crop residues. Unfortunately, the utilizing structure is seriously improper for such abundant biomass resources. Although 23% of the crop residues are used for forage, 4% for industry materials and 0.5% for biogas, the large parts are used with lower efficiency or wasted, with 37% being directly combusted by farmers, 15% lost during collection and the rest 20.5% discarded or directly burnt in the field. Reasonable adjustment of the utilizing pattern and popularization of the recycling agriculture are essential out-ways for residues, with the development of the forage industry being the breakthrough point. We suggested that utilizing the abandoned 20.5% of the total residues for forage and combining agriculture and stock raising can greatly improve the farm system and cut down fertilizer pollution. Through the development of forage industries, the use efficiency of crop residues could be largely enhanced. Commercializing and popularizing technologies of biomass gasification and liquefaction might be substitute solutions of China's energy shortage. © 2007.</t>
  </si>
  <si>
    <t>Biomass energy; Biomass resources; Comprehensive utilization; Crop residues; Rural China</t>
  </si>
  <si>
    <t>López-Uribe M.M., Oi C.A., Lama M.A.D.</t>
  </si>
  <si>
    <t>Nectar-foraging behavior of Euglossine bees (Hymenoptera: Apidae) in urban areas</t>
  </si>
  <si>
    <t>Euglossine bees have been described as long-distance pollinators because of their great flight capacities although flight capacity is not necessarily correlated to home range. Here we report the nectar-foraging behavior of two euglossine species (Euglossa cordata and Eulaema nigrita) in urban areas and the predictive power of wing wear as an age estimator of these bees, using mark-recapture techniques at Thevetia peruviana trees. A total of 870 bees were marked. Recapture rates were 33% (± 19.2) for E. cordata and 25% (± 2.5) for E. nigrita. Only 7 bees were sighted at a different site from where they were first captured. More than 75% of the individuals showed site-constancy at trees for at least 30 days. Wing wear accumulation rate was variable among individuals and it was a poor predictor of age for E. cordata. Our data show that euglossine bees may have small foraging ranges in urban areas, indicating that home ranges greatly differ from their flight capacity and homing ability. © 2008 INRA DIB-AGIB EDP Sciences.</t>
  </si>
  <si>
    <t>Euglossa cordata; Eulaema nigrita; Mark-recapture; Orchid bees; Wing wear</t>
  </si>
  <si>
    <t>Ma J., Liang B., Zhang S., Metzner W.</t>
  </si>
  <si>
    <t>Dietary composition and echolocation call design of three sympatric insectivorous bat species from China</t>
  </si>
  <si>
    <t>Studying the diet of echolocating, insectivorous bats can provide important insights into their foraging behaviors and ecological constraints they are facing. By examining an extensive data set covering a period of 2 years, the present study identifies the dietary composition of three sympatric insectivorous bat species in rural areas of Beijing municipality. Each species clearly has different preferences for particular food items. Greater horseshoe bats, Rhinolophus ferrumequinum, preferred to catch nocturnal, actively flying insects, mostly moths (Lepidoptera), and to a lesser percentage flies (Diptera), beetles (Coleoptera), and flying ants and termites (Hymenoptera). Other nocturnal insects which do not exhibit any perceptible wing movements, such as true bugs (Homoptera), or strictly diurnal insects that hardly ever fly in the dark, such as grasshoppers (Orthoptera) and dragon- and damselflies (Odonata), were never found in droppings of horseshoe bats. Large mouse-eared bats, Myotis chinensis, preferentially glean relatively large terrestrial prey of the order Coleoptera (mostly carabid beetles) and Orthoptera, whereas greater tube-nosed bats, Murina leucogaster, consume predominantly smaller, diurnal Coleoptera (mostly soldier beetles, Cantharidae, and ladybugs, Coccinellidae). Our findings also indicate previously not described, significant spectro-temporal differences in the echolocation signals of M. chinensis and M. leucogaster. The results suggest that in our study area the dramatic differences in the dietary composition of these three bat species are mainly based upon differences in their foraging behaviors, including differences in their echolocation signal structure. The dietary data provide important background information for conservational efforts, such as habitat protection. © 2007 The Ecological Society of Japan.</t>
  </si>
  <si>
    <t>Beijing; Diet; Echolocation; Murina leucogaster; Myotis chinensis</t>
  </si>
  <si>
    <t>Magle S.B.</t>
  </si>
  <si>
    <t>Observations on body mass of prairie dogs in urban habitat</t>
  </si>
  <si>
    <t>Western North American Naturalist</t>
  </si>
  <si>
    <t>The black-tailed prairie dog is an important component of prairie and steppe ecosystems. Currently many prairie dog colonies are fragmented by, or adjacent to, urban development, but little is known about what effects urbanization may have on these animals. I compare body weights and sex ratios of prairie dogs in isolated urban habitat in Denver, Colorado, to published data for black-tailed prairie dogs at the same time of year. Prairie dogs in this study had summer weights similar to those reported in the literature, although males apparently gained weight earlier in the year, and observed sex ratios were not significantly different from 1:1. Although prairie dogs in urban areas face numerous threats, my study provides no evidence that urban forage is limited enough to result in decreased body mass or skewed sex ratios of urban prairie dogs.</t>
  </si>
  <si>
    <t>Body mass; Colorado; Demography; Prairie dogs; Sex ratio; Urban habitat</t>
  </si>
  <si>
    <t>Mazgajski T.D., Zmihorski M., Halba R., Woźniak A.</t>
  </si>
  <si>
    <t>Long-term population trends of corvids wintering in urban parks in central Poland</t>
  </si>
  <si>
    <t>Polish Journal of Ecology</t>
  </si>
  <si>
    <t>Changes in the numbers of corvids wintering in Warsaw (Central Poland), in the last sixteen years were analyzed. Four species were studied: Rook Corvus frugilegus L., Jackdaw C. monedula L., Hooded Crow C. corone cornix L. and Magpie Pica pica (L.) The results were based on density data for birds foraging in three urban parks. The bird counts were conducted in November and December 1988-2003. It was found that the number of wintering Rooks decreased significantly (0.5 fold), populations of Jackdaws and Hooded Crows - increased (4.25 and 3.95 fold, respectively), and no apparent trends were observed for Magpies during this period. Observed trends for Rooks as well as comparisons of limited data gathered earlier in other areas may confirm suggestions about the changing of migration routes of this species.</t>
  </si>
  <si>
    <t>Corvidae; Corvus corone; Corvus frugilegus; Corvus monedula; Long-term study; Pica pica; Wintering</t>
  </si>
  <si>
    <t>Millar J., Photakoun V.</t>
  </si>
  <si>
    <t>Livestock development and poverty alleviation: Revolution or evolution for upland livelihoods in Lao PDR?</t>
  </si>
  <si>
    <t>Livestock play a key role in the lives of poor, rural people in developing countries, providing a major proportion of their cash income, capital assets, draught power, fuel and fertilizer. Rapid growth in demand for meat and dairy products in Asia presents both opportunities and challenges for livestock development and poverty alleviation. This paper explores the potential of livestock intensification to benefit the livelihoods of upland households and meet market demand in the Lao Peoples' Democratic Republic (Lao PDR), a South East Asian country undergoing significant economic change. A review of the livestock sector in Asia shows increasing demand for live animals and meat in neighbouring Vietnam, Thailand and China. Lao PDR is well positioned to capitalize on the growing Asian livestock sector, however the extent livestock production in Lao PDR can reduce poverty, meet growing domestic meat demand and lift livestock exports is problematic. Findings from research in two upland northern provinces demonstrate how the introduction of forages for livestock has revolutionized the lives of some farmers and villages, but concludes that strategies are still needed to engage poorer households. The impacts of changing domestic and export markets are less certain, and are discussed within the context of environmental and public health, cultural traditions, economic development and sustainable livelihoods. © 2008 Earthscan.</t>
  </si>
  <si>
    <t>Forages; Lao PDR; Livestock development; Poverty alleviation; Rural development; Shifting cultivation</t>
  </si>
  <si>
    <t>Moktan M.R., Norbu L., Nirola H., Dukpa K., Rai T.B., Dorji R.</t>
  </si>
  <si>
    <t>Ecological and social aspects of transhumant herding in Bhutan</t>
  </si>
  <si>
    <t>Little is understood about the role of transhumance in subsistence economy my and the interactions between cattle, forest, and pastureland in the Himalaya. We examined herding practices and the effects of grazing on forest ecology and grassland, using rapid rural appraisal techniques with transhumant herders in Haa and Merak in western and eastern Bhutan. Cattle are the main source of livelihood, contributing 71% and 84% of the herders'gross annual household income in Haa and Merak, respectively. Transhumance is a direct response to cold temperatures, shortage of forage, and the search for livelihood opportunities. Grazing rights over rangeland are individual and community-owned. Grazing regulations are based on mutual understanding and equity among high-elevation pastoralists and low-elevation sedentary cattle owners. The sustained use of rangeland requires accommodation of traditional rights and more clarity about ownership and rangeland management. Temperate forests and grasslands along the established migratory livestock routes exhibit signs of overgrazing that vary with forest types. Rotational grazing is recommended, particularly on severely depleted ranges.</t>
  </si>
  <si>
    <t>Bhutan; Forest ecology; Grazing; Livelihoods; Migratory herding practices; Subsistence farming</t>
  </si>
  <si>
    <t>Norden B.B.</t>
  </si>
  <si>
    <t>A checklist of the bees (Insecta: Hymenoptera) and their floral hosts at Plummers Island, Maryland</t>
  </si>
  <si>
    <t>Bulletin of the Biological Society of Washington</t>
  </si>
  <si>
    <t>Plummers Island, Maryland has been studied by naturalists for over 100 years. The bees collected on the Island and the immediately adjacent mainland represent six families, 41 genera, and 232 species. About 20% (47 species) are parasitic and do not collect pollen. Most bees are generalist (polylectic) foragers, but there are a few species that appear to visit only a few species or genera of plants (oligolectic foragers). Three exotic species are among the fauna, including the European honey bee (Apis mellifera L.). Based on historical specimens in the collection of the National Museum of Natural History, Smithsonian Institution (USNM), and contemporary survey efforts, the number of bee species on the Island appears to have increased since the 1920s-1960s, and there is no evidence of local species extinction. It is possible that the use of Malaise and pan traps in addition to hand nets have increased collecting efficiency so that the increase in species richness is an artifact of collecting techniques rather than a biological phenomenon. Alternatively, increased species richness may reflect the resiliency of bees and an increase in available nesting sites as heavily shaded forests of the eastern United States have become open through deforestation and urbanization. While the vegetation of the Island has matured through natural succession, the surrounding Washington, D.C. metropolitan area has seen major urban, industrial, and infrastructure development and the resultant opening of forests, increasing bee habitat. Plummers Island is likely a refugium for surrounding bee populations.</t>
  </si>
  <si>
    <t>Exotic species; Inventory; Oligolectic foragers; Pollination; Polylectic foragers</t>
  </si>
  <si>
    <t>Page L.K., Gehrt S.D., Robinson N.P.</t>
  </si>
  <si>
    <t>Land-use effects on prevalence of raccoon roundworm (Baylisascaris procyonis)</t>
  </si>
  <si>
    <t>The raccoon (Procyon lotor) is the definitive host of Baylisascaris procyonis, a large intestinal roundworm that is zoonotic and can result in fatal or severe central nervous system disease in young children. Prevalence of infection among raccoon populations often is high, and in the midwestern United States, B. procyonis has been reported in 68-82% of raccoons. Raccoon populations have increased in response to changes in human land use, and often reach higher densities in urban and suburban landscapes than rural landscapes. However, shifts in foraging behavior among urban raccoons could impact the transmission of B. procyonis if small vertebrate intermediate hosts are not a significant part of the raccoon diet. The objective of this study was to compare prevalence of B. procyonis infection between urban and rural raccoon populations on a regional scale. Necropsy was done on 204 raccoons collected from September through February during 2000-2005 from seven states across the Midwest (regional sample). Baylisascaris procyonis was found in 54% of examined raccoons. Prevalence differed between land-use types (x2=11.56, df=1, P=0.0007), and was higher among animals collected from rural locations (65%) than those collected in urban locations (41%). Intensity of infection also differed (F=5.52, df=1, P=0.02), with rural raccoons having greater worm burdens (x̄=29.63±36.42) than urban raccoons (x̄=13.85±18.47). Despite high densities of raccoons in urban landscapes, fewer urban raccoons were infected with B. procyonis, suggesting decreased dependence on intermediate hosts as a food source. This possible explanation was supported by a similar trend in prevalence among subsamples of raccoons collected from three Chicago-area populations (local samples) with differing levels of urbanization, population densities, and foraging behavior that had been intensively monitored during 1995-2002. Decreased transmission of B. procyonis in urban landscapes may be due to decreased predation of intermediate hosts, and contact of juvenile raccoons with B. procyonis eggs may be an important factor in maintaining infections within such populations. © Wildlife Disease Association 2008.</t>
  </si>
  <si>
    <t>Baylisascaris procyonis; Land use; Nematode; Prevalence; Procyon lotor; Raccoon</t>
  </si>
  <si>
    <t>Palmer G.C., Fitzsimons J.A., Antos M.J., White J.G.</t>
  </si>
  <si>
    <t>Determinants of native avian richness in suburban remnant vegetation: Implications for conservation planning</t>
  </si>
  <si>
    <t>While urban areas are increasingly recognized as having potential value for biodiversity conservation, the relationship between biodiversity and the structure and configuration of the urban landscape is poorly understood. In this study we surveyed birds in 39 remnant patches of native vegetation of various sizes (range 1-107 ha) embedded in the suburban matrix in Melbourne, Australia. The total richness of species within remnants was strongly associated with the size of remnants. Remnant-reliant species displayed a much stronger response to remnant area than matrix-tolerant species indicating the importance of large remnants in maintaining representative bird assemblages. Large remnants are important for other ecological groups of species including migratory species, ground foraging birds and canopy foraging birds. Other landscape (e.g. amount of riparian vegetation) and structural components (e.g. shrub cover) of remnants have a lesser role in determining the richness of individual remnants. This research provides conservation managers and planners with a hierarchical process to reserve design and management in order to conserve the highest richness of native species within urban areas. First of all, conservation efforts should preferentially focus on the retention of larger remnants of native vegetation. Second, where possible, riparian vegetation should be included within reserves or, where it is already present, should be carefully managed to ensure its integrity. Third, efforts should be focused at maintaining appropriate habitat and vegetation structure and complexity. © 2008 Elsevier Ltd. All rights reserved.</t>
  </si>
  <si>
    <t>Bird richness; Remnant area; Riparian vegetation; Urban landscape; Vegetation structure</t>
  </si>
  <si>
    <t>Preston T.J., Ropert-Coudert Y., Kato A., Chiaradia A., Kirkwood R., Danń P., Reina R.D.</t>
  </si>
  <si>
    <t>Foraging behaviour of little penguins Eudyptula minor in an artificially modified environment</t>
  </si>
  <si>
    <t>Endangered Species Research</t>
  </si>
  <si>
    <t>We investigated the 3-dimensional foraging behaviour of little penguins Eudyptula minor breeding on an artificially constructed breakwater near dredged shipping channels in Port Phillip Bay, southern Australia. Breeding penguins were fitted with either satellite trackers or time-depth recorders during the 2006-2007 breeding season to record foraging locations and diving behaviour, which were then compared with local bathymetry. Diving appeared to be both mid-water and demersal, and on 1 d trips penguins. reached a mean maximum distance from the colony of 13.8 km. Penguins were recorded in locations containing artificially constructed shipping channels, and examination of their diving profiles suggests that they probably forage within these channels. Little penguins at this urban colony have benefited from anthropogenic alterations in the terrestrial environment, but their location exposes them to many potential anthropogenio threats in their marine environment, including a large-scale dredging operation to deepen the existing shipping channels. © Inter-Research 2008.</t>
  </si>
  <si>
    <t>Anthropogenic; Dive; Dredge; Eudyptula minor; Foraging; Satellite</t>
  </si>
  <si>
    <t>Raina A., Park Y.I., Gelman D.</t>
  </si>
  <si>
    <t>Molting in workers of the Formosan subterranean termite Coptotermes formosanus</t>
  </si>
  <si>
    <t>Journal of Insect Physiology</t>
  </si>
  <si>
    <t>The Formosan subterranean termite, Coptotermes formosanus, with its huge colonies, is a major urban pest in several southern states and Hawaii as well as in South Asia. Because of their cryptic nature (underground habitat) and very long life cycle, not much is known about molting in termite workers. In C. formosanus, the workers stop foraging and lose their gut fauna, respectively, approximately 10 and 5 days prior to ecdysis. In any given colony an average of 1.01% (range 0.6-1.8) of the workers were found to molt each day under laboratory conditions. Workers destined to molt become sluggish and their head capsules develop a mottled texture one day prior to ecdysis. Ecdysis was generally accomplished with the assistance of other workers, which also fed on the exuviae. Immediately after molting worker mandibles were light pink in color and became fully melanized approximately two days later. Gut fauna were acquired on the fourth day after molting. Flagellates were transferred as small encysted cells from other workers through proctodeal feeding. Juvenile hormone III titer ranged between 30-41 pg/mg bodyweight in all stages except in workers sampled 6 days prior to ecdysis. In these workers the titer was 80.5 pg/mg. The high juvenile hormones (JH) titer may also be involved in causing defaunation. Ecdysteroid titer increased from 2.1 pg/mg in non-molting workers to 359.5 and 332.4 pg/mg one and two days following defaunation, respectively. There was a second smaller peak two days prior to ecdysis.</t>
  </si>
  <si>
    <t>Coptotermes formosanus; Ecdysteroids; Formosan subterranean termite; Gut fauna; Juvenile hormone; Molting</t>
  </si>
  <si>
    <t>Rhodes M., Catterall C.</t>
  </si>
  <si>
    <t>Spatial foraging behavior and use of an urban landscape by a fast-flying bat, the molossid Tadarida australis</t>
  </si>
  <si>
    <t>Insectivorous bats require different resources for diurnal roosting and nocturnal feeding, and sound conservation planning requires knowledge of both. However, ranging behavior and habitat use by foraging bats are poorly known, especially within urban ecosystems. We studied foraging flight behavior and use of an urban landscape by 14 white-striped free-tailed bats (Tadarida australis) in metropolitan Brisbane, Australia. Each evening, the bats emerged from day-roosts in tree-hollows and commuted rapidly to a feeding area (median travel speed 42.9 km/h, based on net distances moved during 10-20 min). Within 30 min from emergence their travel speed was greatly reduced (median 6.7 km/h) to a level that remained similar throughout subsequent hours while they foraged. Day-roosts were widely dispersed across the urban landscape, but foraging bats mostly restricted their movements to a localized area of a few kilometers diameter. This area was closer to a communal roost, visited periodically by all bats, than to their day-roosts (median distance from foraging bats to the communal roost 2.5 km; to their day-roosts 6.2 km). The bats showed a significant preference for foraging above floodplain habitat, and did not prefer to feed above remnant forest. T. australis appears tolerant of deforestation and capable of persisting in urban landscapes, provided that roost trees are protected. However, it remains unknown whether a sustained availability of aerial prey depends on floodplains remaining undeveloped. © 2008 American Society of Mammalogists.</t>
  </si>
  <si>
    <t>Conservation; Foraging behavior; Habitat selection; Molossid; Radiotracking; Tadarida australis; Travel speed; Urban land use</t>
  </si>
  <si>
    <t>Roy M.M., Singh K.A.</t>
  </si>
  <si>
    <t>The fodder situation in rural India: Future outlook</t>
  </si>
  <si>
    <t>International Forestry Review</t>
  </si>
  <si>
    <t>An account is given of the fodder situation in rural India with a view to developing a strategy for optimising fodder production and its efficient utilisation by the poor, especially those living in or around forest regions. The emerging trend in livestock growth suggests an overall rising trend with an increase in small ruminants in coming years. This is likely to put greater pressure on natural fodder resources like forests and other gazing areas. To enhance farm income, incorporating fodder into joint forest management programmes is a welcome step but requires greater impetus. Optimisation of fodder production from arable lands and efficient utilisation of crop residues are expected to relieve at least some of the pressure on natural fodder resources. There is also an urgent need to adopt appropriate technologies backed by policy and institutional mechanisms to enhance rural incomes from livestock enterprises.</t>
  </si>
  <si>
    <t>Forage crops; Forests; Grasslands; Livestock; Wastelands</t>
  </si>
  <si>
    <t>Salem M.B., Khemiri H.</t>
  </si>
  <si>
    <t>The impact of agricultural projects on cows' productivity, farmers' revenue and rural development in Tunisia</t>
  </si>
  <si>
    <t>A significant part of cattle production in Tunisia is carried out in the north of the country. Its share to households' revenue is quite significant, particularly in rural areas. However, due to the limited production levels of milk and meat per cow, farmers' revenue remains low in these zones. As a result, the government has adopted different agricultural development projects to enhance animal productivity and to improve the livelihood of the living rural population by supporting farmers and providing them with necessary livestock services. Services consisted mainly in providing producers with dual purpose pure breed animals, encouraging the production of cultivated forages, enhancing farmer skills, improving feeding and reproductive management practices and upgrading the animals' genetic potential through the use of artificial insemination and cross breeding programs. The aim of this article is to evaluate the impact of two implemented development projects on animal productivity, milk quality, farmers' revenues and rural development in targeted rural zones. Data used come from field studies and surveys we conducted and from information contained in published project documents. Results revealed that both projects resulted in positive impacts on production performances, farmers' revenues and living conditions. Survey data showed that project 1 resulted in a shift in the proportions of the herd genotypes of cattle toward the introduction of more exotic breeds, an increase in milk per cow and improvements in calving rates. They also showed increases in meat production and in the part of cultivated forages as a percentage of total farm sizes. The share of the agricultural income to the total revenue of households was also improved. Project 2 resulted in a significant improvement in milk quality, which was coupled with an increase in paid milk prices and farmers' income. However, despite these positive outcomes on the livelihood of farmers, both projects failed to have sustainable impacts on livestock and rural development. The specific reasons for such failure are not clear. However, it is more likely, that the fact that these projects lack of success, was partly due to the lack of developed leadership's capacity, such as farmers' organizations or common interest groups to take over once they ended. Therefore, livestock and rural development research programs are needed to define durable alternatives which ensure the sustainability of such project impacts. International research institutions and development organizations can be of significant contributions.</t>
  </si>
  <si>
    <t>Cattle production; Farmers; Income; Rural development</t>
  </si>
  <si>
    <t>Sath K., Borin K., Preston T.R.</t>
  </si>
  <si>
    <t>Survey on feed utilization for cattle production in Takeo province</t>
  </si>
  <si>
    <t>A survey was conducted in three villages of Treang district Takeo province. The Participatory Rural Appraisal (PRA) method was applied for collection of data on cattle production, and availability of feed resources by season. Twenty-five farmers both men and women participated in the study. Among the twenty-five families, fifteen households that kept cattle were interviewed to obtain information related to cattle production such as breeds, marketing flow, and management techniques. The cattle in the area were mainly Bos indicus, among these about 68 % were crossbred with Haryana and 31.8% were of the local "Yellow" breed. Cattle production was primarily for draft power with meat production and manure as fertilizer for crops a secondary consideration. The draft power served for soil preparation for growing rice which is the common practice through out the area. The numbers of cattle per households were: 3-5 heads (73.9%), more than 5 heads (8.7%) and 1-2 heads (17.4 %). The calving rate was 66%. Food and Mouth Disease and Haemorrhagic Septicaemia appeared to be an occasional problem in this area. During the cropping season, the cattle are tethered at homestead or in small plots of land nearby the house and supplemented with rice straw or cut and carry grasses. Feed resources for cattle are natural grasses, rice straw and shrubs, which are collected from the rice field. The fruits and leaves of the sugar palm, and rain tree, bamboo, manila tamarind and cassava products are used when grass or by-products are not sufficient. No technologies to improve feed quality had been introduced. There had been no introduction of new forage species. All the farmers followed the traditional management system. Low quality and shortage of feed appeared to be the major constrains for cattle keeping during the period February to April. It is concluded that cattle production in the study area is directly associated with rice cultivation and this relationship is important for optimizing profit. Feed utilization depends on what is grown by the farmer and may be the main factor limiting how many cattle kept in each household. There is a need to focus on ways to improve the nutritive value of feed resources and on introducing forage trees with high nutritive value and biomass yield.</t>
  </si>
  <si>
    <t>Management; PRA; Small-holder farms</t>
  </si>
  <si>
    <t>Scanlon A.T., Petit S.</t>
  </si>
  <si>
    <t>Biomass and biodiversity of nocturnal aerial insects in an Adelaide City park and implications for bats (Microchiroptera)</t>
  </si>
  <si>
    <t>Temporal variation of insect communities in urban environments is poorly known and mechanisms driving these changes are unclear, as are the implications for insectivorous predators. We examined the relationships between season and nocturnal aerial insect biomass and biodiversity, and between temperature and insect biomass in the Adelaide zoological gardens from December 2005 to September 2006. We also compared the effectiveness of two insect trap types and used a bat detector to assess bat activity in relation to insect biomass. During the study, 9,939 insects from 13 orders were collected at the Adelaide zoo with a Malaise trap and a light trap. Mass and diversity of insects were highest during warm months, as was bat activity, and bat activity was positively correlated with insect biomass. Winter-active insects consisted predominantly of Diptera and Lepidoptera, which may provide an important winter food resource for insectivorous bats. The Malaise trap attracted fewer insect orders and biomass than did the light trap, and insects congregated within 6 m of artificial lights, so bats that forage at lights may have an advantage in urban areas. A strong need for the inclusion of urban insects to biodiversity inventories exists in the context of bat conservation. © 2007 Springer Science+Business Media, LLC.</t>
  </si>
  <si>
    <t>Arthropods; Bat activity; Bat diet; Insect biomass; Insect survey; Insect trap; Seasonality; South Australia; Urbanisation</t>
  </si>
  <si>
    <t>Seewagen C.L.</t>
  </si>
  <si>
    <t>Lipid content of Nearctic-Neotropical migratory passerines killed during stopovers in a New York City park</t>
  </si>
  <si>
    <t>Northeastern Naturalist</t>
  </si>
  <si>
    <t>Urban parks often represent the only stopover habitats available to migrating birds encountering expansive metropolitan areas. Green spaces remaining within cities may therefore be valuable to migrants; yet studies of migrants in this context are few. I examined the lipid content of birds killed by window collisions in spring and autumn in a small recreational park in New York City to assess the energetic condition of migratory passerines utilizing an urban habitat as a stopover site. I compared chemically determined fat content (expressed as a lipid index: g fat / g lean dry mass) and visible subcutaneous fat scores between seasons, autumn age classes, and birds grouped by family and foraging guild. Average total body fat (as % of dry mass) was 29.4% in spring and 24.1 % in autumn; few lean birds were found in either season. Birds in spring were significantly fatter than in autumn. In spring and autumn, no differences in fat content (i.e., fat scores and lipid indices) were observed between warblers and thrushes. In spring, there were no differences in fat content between warbler foraging guilds, whereas in autumn, ground/understory- foraging warbler species were fatter than warbler species associated with arboreal foraging. In autumn, the fat content of immature birds was comparable to that of adults. It could not be determined whether the high fat content of birds found here was acquired during stopovers in the study site or if birds arrived with substantial fat stores remaining from previous stopovers. The likelihood of each scenario and the value of urban parks to migratory birds are discussed.</t>
  </si>
  <si>
    <t>Shaw L.M., Chamberlain D., Evans M.</t>
  </si>
  <si>
    <t>The House Sparrow Passer domesticus in urban areas: Reviewing a possible link between post-decline distribution and human socioeconomic status</t>
  </si>
  <si>
    <t>Journal of Ornithology</t>
  </si>
  <si>
    <t>The House Sparrow Passer domesticus is traditionally associated with human habitation. However, the species has undergone dramatic declines in many urban areas in north-western Europe. There are many theories as to why this decline has occurred, but the lack of data on House Sparrow numbers prior to their decline has hampered efforts to investigate these theories in detail. This review summarises the demographic changes in urban House Sparrow populations since the 1970s, and considers evidence that the current distribution of House Sparrows may reflect changes in urban habitats caused by socioeconomic change. Evidence is mounting that, within urban landscapes, House Sparrows appear to be more prevalent in areas with a relatively low human socioeconomic status. Here, we present evidence to suggest that House Sparrows may have disappeared predominantly from more affluent areas, and that these areas are more likely to have undergone changes to habitat structure. We also show how these changes in habitat could influence House Sparrow populations via impacts upon nesting success, foraging and predation risk. © Dt. Ornithologen-Gesellschaft e.V. 2008.</t>
  </si>
  <si>
    <t>Sparrow</t>
  </si>
  <si>
    <t>Brownfield sites; Deprivation; Habitat; Regeneration</t>
  </si>
  <si>
    <t>Smith J., Lill A.</t>
  </si>
  <si>
    <t>Importance of eucalypts in exploitation of urban parks by Rainbow and Musk Lorikeets</t>
  </si>
  <si>
    <t>The abundance and distribution of Rainbow (Trichoglossus haematodus) and Musk (Glossopsitta concinna) Lorikeets in Melbourne have increased markedly in recent years. We studied the feeding ecology of the two species, and their interspecific aggressive interactions, in some parks in Melbourne in spring and summer to determine how availability of food might affect the success of this urban proliferation. The diets of both species were dominated by nectar or pollen (the two were not distinguished in this study) from 5-6 species of eucalypts. Feeding on native plants not indigenous to the Melbourne region accounted for 61% and 74% of feeding records of Rainbow and Musk Lorikeets respectively. Both lorikeets foraged mainly in the tree canopy (99% of records), mostly perching upright or hanging to reach their food. Nectar and pollen were readily available through spring and summer because five important eucalypt food-plant species flowered constantly and several other food-plant species flowered for a substantial proportion of the time. There was little use of lorikeet food resources by other species of bird, and lorikeets were only involved in 3.5 interspecific aggressive encounters at feeding sites per observation week. The feeding ecology of the lorikeets in spring-summer was broadly similar to that reported for Melbourne in winter and for non-urban habitats in northern and eastern Australia. Abundant nectar and pollen from ornamental eucalypts planted in the twentieth century and the apparently low level of competitive interactions with other bird species for these resources have probably been important in facilitating the recent increase in abundance and distribution of both lorikeets in Melbourne. © Royal Australasian Ornithologists Union 2008.</t>
  </si>
  <si>
    <t>Lorikeets</t>
  </si>
  <si>
    <t>Stanford L., Lill A.</t>
  </si>
  <si>
    <t>Out on the town: Winter feeding ecology of Lorikeets in urban parkland</t>
  </si>
  <si>
    <t>Corella</t>
  </si>
  <si>
    <t>Rainbow Trichoglossus haematodus and Musk Glossopsitta concinna Lorikeets have increased in abundance in Melbourne, Australia in recent years. We documented the diet and feeding behaviour of these lorikeets at 20 parkland sites in autumn and winter to increase our understanding of factors facilitating this urban colonisation. Both species' diets were dominated (≥89%) by nectar and/or pollen of eucalypt species, more than two thirds of which were not native to the Melbourne area. Small numbers of invertebrates and some fruit and seeds were also consumed. Two or three of the eucalypt species used were flowering at any given time and two of the most exploited species flowered almost continuously. Introduced eucalypts have probably been important in the recent winter increase in abundance of the lorikeets in Melbourne. Both lorikeets used the same five feeding postures, perching upright (∼58%) and dexterously hanging inverted (∼40% of records) being the most common. Six other Australian native bird species exploited the lorikeets' eucalypt nectar resources, but mostly infrequently; however, they did use the same foraging substrate and exhibit similar feeding behaviour. Only 11 aggressive inter-specific interactions involving the lorikeets were observed in 4.5 months. Significant interference competition from other bird species for the lorikeets' highly abundant food resources seemed unlikely; its absence could also be facilitating the lorikeets' winter colonisation of the city. Planting more eucalypts in streets and parks, including ones native to the Melbourne area, could potentially lead eventually to further increase in lorikeet densities in the city in autumn and winter.</t>
  </si>
  <si>
    <t>Staton-Tindall, M; Oser, CB; Duvall, JL; Havens, JR; Webster, JM; Leukefeld, CG; Booth, BM</t>
  </si>
  <si>
    <t>MALE AND FEMALE STIMULANT USE AMONG RURAL KENTUCKIANS: THE CONTRIBUTION OF SPIRITUALITY AND RELIGIOSITY</t>
  </si>
  <si>
    <t>JOURNAL OF DRUG ISSUES</t>
  </si>
  <si>
    <t>This study describes gender-specific patterns of drug use among active rural stimulant users and examines religiosity and spirituality as factors that may be related to stimulant use among males and females. The study includes a sample of 225 active rural stimulant users from Kentucky who were recruited using respondent driven sampling and completed face-to-face interviews. Findings suggest gender specific patterns among active rural stimulant users, with females reporting more amphetamine use. In addition, bivariate findings indicate that there is an inverse relationship between spirituality, religiosity, and stimulant use (specifically methamphetamine and amphetamine use), particularly for males. However, when further examining this relationship in multivariate models controlling forage and race, few significant findings were noted for spirituality and religiosity in predicting gender-specific stimulant use patterns. These findings suggest that treatment interventions that incorporate spirituality and religiosity should not only be gender specific, but should also target clients differentially. Findings on the degree of reported spirituality and religiosity also suggest that religious and/or faithbased organizations could be utilized for drug use interventions for rural stimulant users.</t>
  </si>
  <si>
    <t>Sun J.-Z., Fuxa J.R., Richter A., Ring D.</t>
  </si>
  <si>
    <t>Interactions of Metarhizium anisoplae and tree-based mulches in repellence and mycoses against Coptotermes formosanus (Isoptera: Rhinotermitidae)</t>
  </si>
  <si>
    <t>The use of mulch in urban landscapes has increased in the United States for the past decade. Tree-based organic mulches can supply Coptotermes formosanus Shiraki with food, moisture, and shelter. The current research contributes to mulch management technology in termite control. A choice test arena was designed to determine the repellence and mortality caused by commercial mulches treated with different concentrations of the fungus Metarhizium anisopliae (Metschnikoff) against C. formosanus. Each of six tree-based mulches (pine bark, pine straw, bald cypress, eucalyptus, water oak, and melaleuca) was coated with six conidial concentrations ranging from 1 × 103 to 1 × 108 conidia/ml. The foragers of C. formosanus were repelled significantly by the fungal-treated mulch substrates; the proportion of termites on fungal-treated mulch was usually &amp;lt;20% during the 28-d test. By day 28, &amp;gt;99% of the termites were killed in test arenas containing a chamber with mulch treated with 107 or 108 conidia/ml. M. anisopliae significantly reduced mulch consumption by 34-71%. Mulch consumption by the termites was negatively correlated with fungal concentration, and the type of mulch also affected consumption. The differences in termite foraging activities, mortality, and food consumption among mulches were usually confounded by differences in fungal concentrations of M. anisopliae. The results indicate that repellence and virulence of M. anisopliae conidia should significantly reduce the suitability of these six mulches as a habitat for C. formosanus. © 2008 Entomological Society of America.</t>
  </si>
  <si>
    <t>Fungal pathogen; Fungal repellence; Integrated pest management; Landscape mulch management; Subterranean termites</t>
  </si>
  <si>
    <t>Tsurim I., Abramsky Z., Kotler B.P.</t>
  </si>
  <si>
    <t>Foraging behavior of urban birds: Are human commensals less sensitive to predation risk than their nonurban counterparts?</t>
  </si>
  <si>
    <t>We hypothesized that the foraging behavior of urban birds would be less sensitive to variation in the cost of predation than that of nonurban bird species. We predicted that food-patch utilization by House Sparrows (Passer domesticus), a widespread human commensal, would be less sensitive to variation in predation risk than that of Spanish Sparrows (P. hispaniolensis), its nonurban counterpart. We applied the giving-up density (GUD) method to quantify patch use behavior of the two species with respect to distance from shelter. Our results indicated that Spanish Sparrows perceived a steep gradient of increased predation cost with increasing distance from shelter, while House Sparrows seemed indifferent to distance from shelter. These results support the hypothesis that the cost of predation has less effect on the foraging behavior of urban than nonurban birds, although alternative explanations include differences between species in the degree of neophobia, or variations in their ability to assess predation risk. © The Cooper Ornithological Society 2008.</t>
  </si>
  <si>
    <t>Competition; Foraging behavior; Predation; Seed trays; Sparrows; Urban ecosystem</t>
  </si>
  <si>
    <t>Vasilakis D.P., Poirazidis K.S., Elorriaga J.N.</t>
  </si>
  <si>
    <t>Range use of a Eurasian black vulture (Aegypius monachus) population in the Dadia-Lefkimi-Soufli National Park and the adjacent areas, Thrace, NE Greece</t>
  </si>
  <si>
    <t>Primary goal of this study was to facilitate the management and conservation of Eurasian black vulture (Aegypius monachus) population on a larger scale than the Dadia-Lefkimi-Soufli National Park (Dadia NP). Range use pattern of this population was studied using an integrated radio-tracking methodology. Various home range (HR) parameters were estimated for the breeding (BS) and non-breeding (NBS) season using minimum convex polygon and fixed kernel estimators and incremental cluster polygon analysis. Various comparisons were made within and between the two seasons and between the different age classes. More activity centres were detected during the BS than the NBS. The overall area used by the vultures was bigger in the NBS than in the BS and the adult individuals used HRs and core areas larger in size than the juveniles. During their foraging the vultures prospected a much wider area than Dadia NP and all showed fidelity to the colony while the juvenile individuals were attached to the natal area. The vultures' foraging behaviour has not been affected by supplementary feeding. Measures have to be taken to preserve the foraging areas that were identified and to prevent rural depopulation and the abandonment of traditional stock-raising practices. © 2008 Taylor &amp; Francis.</t>
  </si>
  <si>
    <t>Vulture</t>
  </si>
  <si>
    <t>Aegypius monachus; Core areas; Foraging areas; Greece; Home range; Range use; Telemetry</t>
  </si>
  <si>
    <t>Verma S., Attri P.K.</t>
  </si>
  <si>
    <t>Indigenous beekeeping for sustainable development in Himachal Himalaya</t>
  </si>
  <si>
    <t>Indian Journal of Traditional Knowledge</t>
  </si>
  <si>
    <t>Indigenous beekeeping is the indigenous techniques of harvesting honey and beeswax from bees, using various indigenous styles of hives and other equipments. India and the neighbouring East Asian region are considered to be the centre of origin and evolution of honey bee species. Himachal Pradesh, owing to its varied agro-climate, has a great variety of bee forage sources that provide the basis for development of beekeeping industry in the state. The potential and success in beekeeping development is dependent on the quality and quantity of bees and bee flora available and the technology used. A survey conducted in seven blocks of district Chamba revealed that there are about 2.45 hives per house and occupancy rate of hive is 53.94% in the region testifying to the rich ness of this culture. The Indigenous wall hives are locally called as Ganari in Chamba district. The dimensions of wall hive was accordingly, made by leaving a cavity in the wall when the house is under construction. On the inside, it is covered usually with a slate or stone plastered with mud. The size depends upon the availability of hollow tree trunk of Toon, Robinia, Bann, Kail trees. Beekeepers of district Chamba prefer the wall hive, however quantity of total honey harvested and ease of harvest is best in log hives. People clean their hives by scrubbing them from inside with scrubbers made of pine needle, Juniperis sp. or old raw combs. This helps in attracting the bees to the hives. Economic efficiency of Apis cerana (Indigenous beekeeping) is shown to be more economic then Apis mellifera. Beekeeping with Apis cerana should be encouraged for rural households with low investment capacity.</t>
  </si>
  <si>
    <t>Beeswax; Chamba; Himachal Pradesh; Himalaya; Honey; Indigenous beekeeping; Sustainable development</t>
  </si>
  <si>
    <t>White A.W., Pyke G.H.</t>
  </si>
  <si>
    <t>Frogs on the hop: Translocations of Green and Golden Bell Frogs Litoria aurea in Greater Sydney</t>
  </si>
  <si>
    <t>Australian Zoologist</t>
  </si>
  <si>
    <t>Translocations involving the endangered Green and Golden Bell Frog Litoria aurea have been under way in the Greater Sydney area since 1993. Case studies for four of these translocations are presented; the translocation sites being at Botany, Marrickville, Long Reef and Arncliffe. Bell frogs have persisted at only one of these sites since their introduction (Arncliffe). The success or failure of each translocation has provided insights into the habitat requirements and management of bell frogs. In unsuccessful translocations, the reasons for the inability to establish a permanent population became more apparent with monitoring; at Botany, young bell frogs failed to survive the winter because of inadequate or inappropriate over-winter habitat being available; at Long Reef, foraging and breeding habitat were inadequate; at Marrickville, urban predators and disease eliminated frogs. Other factors also appear to have a significant effect on the likely outcome of the translocation. These include: the proximity of a source population, the presence or absence of predatory fish, pond water temperature and the timing of the release of tadpoles at translocation sites. Despite the difficulties and uncertainties associated with habitat creation and the establishment of translocated frogs, translocations remain as a last resort strategy for the conservation of frog populations that may otherwise be lost.</t>
  </si>
  <si>
    <t>Frogs</t>
  </si>
  <si>
    <t>Amphibia</t>
  </si>
  <si>
    <t>Frog translocations; Green and golden bell frog; Litoria aurea</t>
  </si>
  <si>
    <t>Wutich A., Ragsdale K.</t>
  </si>
  <si>
    <t>Water insecurity and emotional distress: Coping with supply, access, and seasonal variability of water in a Bolivian squatter settlement</t>
  </si>
  <si>
    <t>Recent research suggests that insecure access to key resources is associated with negative mental health outcomes. Many of these studies focus on drought and famine in agricultural, pastoral, and foraging communities, and indicate that food insecurity mediates the link between water insecurity and emotional distress. The present study is the first to systematically examine intra-community patterns of water insecurity in an urban setting. In 2004-2005, we collected interview data from a random sample of 72 household heads in Villa Israel, a squatter settlement of Cochabamba, Bolivia. We examined the extent to which water-related emotional distress is linked with three dimensions of water insecurity: inadequate water supply; insufficient access to water distribution systems; and dependence on seasonal water sources, and with gender. We found that access to water distribution systems and female gender were significantly associated with emotional distress, while water supply and dependence on seasonal water sources were not. Economic assets, social assets, entitlements to water markets, and entitlements to reciprocal exchanges of water were significantly associated with emotional distress, while entitlements to a common-pool water resource institution were not. These results suggest that water-related emotional distress develops as a byproduct of the social and economic negotiations people employ to gain access to water distribution systems in the absence of clear procedures or established water rights rather than as a result of water scarcity per se. © 2008 Elsevier Ltd. All rights reserved.</t>
  </si>
  <si>
    <t>passing mention of foraging</t>
  </si>
  <si>
    <t>Bolivia; Cochabamba; Common-pool resource; Mental health; Social suffering; Urban poor; Water scarcity</t>
  </si>
  <si>
    <t>Yolcu, H; Tan, M</t>
  </si>
  <si>
    <t>General View to Turkey Forage Crops Cultivation</t>
  </si>
  <si>
    <t>JOURNAL OF AGRICULTURAL SCIENCES-TARIM BILIMLERI DERGISI</t>
  </si>
  <si>
    <t>Forage crops cultivation in meeting roughage requirement of our animal existence has an important role. Our pastures and rangelands have been destroyed because of excessive and early grazing and not making attention works. Notwithstanding in amount of crossbred and import breed animals compared native breed have been nowadays important increases. Consequently, in order to meet hay requirement of our animal existence apt gradually intensive agriculture, it is necessary increase of forage crops field and yields. With decision 2000/467 numbered council of ministers of Ministry of Agriculture and Rural affairs, in supported forage crops cultivation has occurred important increase. But in these increases is not sufficient to meet requirement hay of available animal existence. Consequently, making supports to increase field and yield of forage crops cultivation have been continued increasing and diversifying. Absolutely seed problem must be solved in forage crops. Farmers must informed about forage crops cultivation and important of forage crops for animal feeding.</t>
  </si>
  <si>
    <t>Forage crops; lucerne; clover; sainfoin; vetch; bitter vetch; silage maize</t>
  </si>
  <si>
    <t>Andrieu E., Dornier A., Rouifed S., Schatz B., Cheptou P.-O.</t>
  </si>
  <si>
    <t>The town Crepis and the country Crepis: How does fragmentation affect a plant-pollinator interaction?</t>
  </si>
  <si>
    <t>Acta Oecologica</t>
  </si>
  <si>
    <t>In fragmented habitats, one cause of the decrease of plant diversity and abundance is the disruption of plant-animal interactions, and in particular plant-pollinator interactions. Since habitat fragmentation acts both on pollinator behaviour and plant reproduction, its consequences for the stability of such interactions are complex. An extreme case of habitat fragmentation occurs in urbanised areas where suitable habitat (in the present study small patches around ornamental trees) is embedded in a highly unsuitable environment (concrete matrix). Based on simple experiments, we ask whether pollinators can adapt their foraging behaviour in response to the amount of available resources (flowers) in the fragments and their isolation, as predicted by the optimal foraging theory. To do so we analysed the effect of fragmentation on the behaviour of pollinators visiting Crepis sancta (L.) Bornm. (Asteraceae), which forms large populations in the countryside and patchy populations in urban environments. More precisely we studied pollinator visitation rates, capitulum visit durations, capitulum search durations and capitulum size choice. Pollinators chose larger capitula in both types of populations and their foraging behaviour differed between the two population types in three ways: (1) pollinator visits were lower in urban fragmented populations, perhaps due to the lower accessibility of urban patches; (2) capitulum visit durations were longer in urban fragmented populations, a possible compensation of energy lost during flights among patches; and (3) capitulum search durations where longer in urban fragmented populations, which may represent an increase in capitulum prospecting effort. We discuss the possible impacts of such differences for plant population functioning in the two types of populations. © 2008 Elsevier Masson SAS. All rights reserved.</t>
  </si>
  <si>
    <t>Crepis</t>
  </si>
  <si>
    <t>Fragmentation; Plant performance; Plant-pollinator interaction; Pollinator behaviour; Urban ecology</t>
  </si>
  <si>
    <t>Ashley L.C., Major R.E., Taylor C.E.</t>
  </si>
  <si>
    <t>Does the presence of grevilleas and eucalypts in urban gardens influence the distribution and foraging ecology of noisy miners?</t>
  </si>
  <si>
    <t>Noisy Miners have been described as a 'reverse keystone' species, aggressively excluding many bird species from an ever-increasing range of human-dominated landscapes. Understanding the factors influencing the distribution of Noisy Miners is therefore an important research priority. To determine whether a relationship exists between the distribution of Noisy Miners and the vegetation composition of suburban gardens, birds were surveyed according to a factorial design defined by the presence or absence of grevilleas and eucalypts. Contrary to popular expectation, there was no significant association between the abundance of Noisy Miners and the presence of hybrid grevilleas. However, there was a highly significant relationship between the abundance of Noisy Miners and the presence of eucalypts. Analysis of foraging time budgets showed that Noisy Miners consistently spent 2530% of their foraging time feeding on grevilleas (only in sites in which they were present). Similar amounts of time were spent foraging in eucalypts or in flowering callistemons (when available), and the presence of grevilleas did not result in a reduction in overall commitments to foraging. Noisy Miners also spent substantial amounts of time foraging on open ground. This study does not support the notion that hybrid grevilleas have played a causal role in the spread of Noisy Miners across many suburban areas of eastern Australia. Our results are consistent with the hypothesis that it is the proliferation of lightly-treed open areas that favours the Noisy Miner. © 2009 Royal Australasian Ornithologists Union.</t>
  </si>
  <si>
    <t>Manorina melanocephala.</t>
  </si>
  <si>
    <t>Baraza E., Ángeles S., García A., Valiente-Banuet A.</t>
  </si>
  <si>
    <t>Adoption of silage as a methodology to improve domestic goat productivity for marginal farmers of the Tehuacán Valley in México</t>
  </si>
  <si>
    <t>In arid and semiarid subtropical areas, goat productivity is very low due to the long and pronounced dry season which often causes serious food shortages for the livestock, leading to diseases and increased mortality. During periods of forage scarcity, goats typically increase search effort as their nutrient intake decreases, moreover, the increase of the use of woody species increases the grazing pressure on local vegetation. One possible solution to this problem is to feed the animals while keeping them enclosed during this period. In this study, we evaluated how farmers traditionally meet the nutritional requirements of their domestic goat herds during times of drought, while collaborative experiences with various farmers were used to assess the utility of silage as a method of ensuring adequate food supply. In addition, we assessed the viability of maintaining an enclosed herd throughout the dry season and feeding it with natural local resources and silage of agricultural residues. Our data demonstrate the need for the implementation of new management measures to allow improvement in livestock production. Corn silage, mixed with other local materials, is a viable and effective method of conserving and improving the nutritional value of fodder. We demonstrate that maintaining a small herd using local resources and corn silage can be a viable management strategy for marginal farmers during the dry season. The use of a participatory approach in this study resulted in increased participation and assimilation of the new approach by the farmers.</t>
  </si>
  <si>
    <t>Dry season; Natural resources; Participatory approach; Rural development</t>
  </si>
  <si>
    <t>Bartolini F., Penha-Lopes G., Limbu S., Paula J., Cannicci S.</t>
  </si>
  <si>
    <t>Behavioural responses of the mangrove fiddler crabs (Uca annulipes and U. inversa) to urban sewage loadings: Results of a mesocosm approach</t>
  </si>
  <si>
    <t>The study aimed at investigating the effects of sewage loadings on the behaviour of two fiddler crabs species maintained in a system of experimental mesocosms, built in a mangrove area in Tanzania and inundated with different seawater/sewage mixtures. Our results show that sewage loads led to a modification of the overall activity budget of the crab community as a result of increased hypertrophic conditions (high COD, increased chlorophyll-a concentrations). During their activity period, crabs inside contaminated mesocosms seemed to satisfy their feeding demand faster than those of the control cells, spending a significant longer time in other activities like courtship and territorial defence. Apart from being a good biological indication of ecosystem eutrophication, such a reduced foraging activity by fiddler crabs also depresses their sediment bioturbation activity, important factor for the health of mangrove systems, suggesting practical implications regarding the efficiency of mangrove-based wetlands for treatment of domestic sewage. © 2009.</t>
  </si>
  <si>
    <t>Crabs</t>
  </si>
  <si>
    <t>Behaviour; East Africa; Ecosystem engineer; Fiddler crab; Mangrove; Sewage</t>
  </si>
  <si>
    <t>Brightwell R.J., Silverman J.</t>
  </si>
  <si>
    <t>Effects of honeydew-producing hemipteran denial on local argentine ant distribution and boric acid bait performance</t>
  </si>
  <si>
    <t>The Argentine ant is well known for its affinity for honeydew and is often associated with hemipteran outbreaks in agricultural and urban environments. It has been suggested that Argentine ants may be controlled by restricting access to honeydew, thereby forcing the ants to move or by encouraging increased liquid toxicant intake. We tested this possible control strategy by restricting Argentine ant access to the honeydew-producing terrapin scale within the canopy of red maple trees and monitoring ant numbers with pitfall traps and nest counts in the mulch around the tree base. Argentine ant nest numbers fell dramatically in the mulch around ant-excluded trees; however, there was no reduction in Argentine ant numbers caught in pitfalls around trees with or without canopy access. We added 0.5% boric acid bait stations at the base of the red maples and monitored bait consumption. Pitfall and nest counts were not affected by the addition of boric acid, although bait consumption was lower around ant-excluded trees, suggesting that restricting access to honeydew-producing Hemiptera did not enhance bait performance. We attribute this result to the increased distance Argentine ant workers had to trail from nest to bait station when not tending nearby terrapin scale. We suggest an alternative management strategy concentrating direct insecticidal control of Argentine ants around a few host plants infested with honeydew-producing Hemiptera by controlling Hemiptera in nearby host plants. © 2009 Entomological Society of America.</t>
  </si>
  <si>
    <t>Foraging activity; Linepithema humile; Mesolecanium fasciatum; Pest management</t>
  </si>
  <si>
    <t>Brown C., Waldron S., Yuman L., Longworth J.</t>
  </si>
  <si>
    <t>Forage-livestock policies designed to improve livelihoods in Western China: A critical review</t>
  </si>
  <si>
    <t>China Agricultural Economic Review</t>
  </si>
  <si>
    <t>Purpose – The purpose of this paper is to show how the promotion of integrated forage/ruminant-livestock industries forms a key plank in efforts to improve rural household livelihoods in Western China. Design/methodology/approach – The paper critiques how this industry development has proceeded in the case of Qingyang prefecture in Gansu. The way in which the industry policy has manifested from central to local levels of government is outlined along with how the industry policy relates to other measures intended to improve household livelihoods. Findings – The outcomes of this forage-livestock industry policy do not always match the intention, and the paper examines the various disconnects that arise between government agencies, government and households and households and the market. The foremost challenge for policy makers is in connecting households and markets. Originality/value – Identifying the impacts of policy and institutional settings associated with forage-livestock systems is crucial if improvements are to be made and as these systems become more widespread in Western China. © 2009, Emerald Group Publishing Limited</t>
  </si>
  <si>
    <t>Agriculture; China; Forage crops; Livestock; Rural areas</t>
  </si>
  <si>
    <t>Brys R., Jacquemyn H.</t>
  </si>
  <si>
    <t>Biological Flora of the British Isles: Primula veris L.</t>
  </si>
  <si>
    <t>Journal of Ecology</t>
  </si>
  <si>
    <t>This account presents information on all aspects of the biology of Primula veris that are relevant to understanding its ecological characteristics and behaviour. The main topics are presented within the standard framework of the Biological Flora of the British Isles: distribution, habitat, communities, responses to biotic factors, responses to environment, structure and physiology, phenology, floral and seed characters, herbivores and diseases, history and conservation. 2. Primula veris is a distylous, perennial rosette hemicryptophyte, mostly found in well-drained, herb-rich meadows and grasslands, in scrub or woodland rides and edges, and on calcareous cliffs. It occurs on base-rich loams or clays, on limestone, and sometimes in dunes. 3. Native to the British Isles, it is characteristic of many mesotrophic and calcicolous lowland grassland communities, but it also extends into upland valleys in northern England and Scotland. In Ireland it is also native and most abundant in the central plain. Primula veris occurs throughout the temperate areas of Europe as far east as the Russian border. 4. Primula veris is a shade-intolerant species that shows reduced performance and flowering under shade or increased competition. The species is not able to penetrate anoxic soil layers and is therefore mostly absent from locations that are characterized by a high water table. It has a well-developed drought tolerance. 5. Primula veris is an obligate outbreeder which entirely depends on foraging insects for successful pollination. Although the species shows heterostyly, with two reciprocal morphs (pin and thrum), only relatively low levels of intermorph pollination have been reported. Seed dispersal is restricted to a few centimetres from maternal plants, whereas pollen flow is wider, but still limited to a few metres from parental plants. Both are factors that contribute to a significantly fine-scale spatial genetic structure and small neighbourhood size. 6. At several locations throughout the British Isles, P. veris occurs together with P. elatior and especially P. vulgaris. The hybrid P. veris × P. vulgaris = P. × polyantha occurs frequently in mixed populations, whereas the hybrid P. veris × P. elatior = P. × media has been rarely reported in Britain. 7. Although P. veris is still a widespread grassland herb, it is less abundant in the British Isles and continental Europe than before. This decline can be attributed to changes in land-use practices, such as the loss of traditional hay-meadow management, the loss of grazing and an increase of ploughing, in combination with ongoing destruction and nutrient enrichment of permanent grasslands. However, from 1980 onwards the species has increased substantially in many areas of the UK, largely because its seeds are included in wildflower seed-mixtures that are sown on new or upgraded road and motorway verges, embankments and urban conservation areas. © 2009 British Ecological Society.</t>
  </si>
  <si>
    <t>Primula</t>
  </si>
  <si>
    <t>Climatic limitation; Conservation; Germination; Grassland communities; Grazing; Hay-meadows; Herbivory; Parasites and diseases; Reproductive biology; Soils</t>
  </si>
  <si>
    <t>Campbell M.</t>
  </si>
  <si>
    <t>Factors for the presence of avian scavengers in Accra and Kumasi, Ghana</t>
  </si>
  <si>
    <t>Avian scavengers are common and active in the social life of southern Ghana, yet few studies consider both the ecological factors for avian presence and the avian-human interactions from human gender and age perspectives, and compare avian behaviour in both human-dominated and natural landscapes. This paper examines interactions between people, hooded vultures and pied crows in Accra and Kumasi, Ghana using both ecological and social research methods. Land use was classified for species presence into meat and waste production, vegetable marketing, non-food production, residential and central business areas, green spaces and rural areas. One hundred and eighty-four people were interviewed, classified according to age and gender. Hooded vultures and pied crows were more common in urban than rural areas, and their presence was positively correlated with human numbers. Birds were most common in meat and waste production areas, but also foraged for street discards in non-food production and residential areas, and were most rare in rural areas. Bird consumption of waste was viewed positively, while eating of other foods, close proximity and unusual behaviours were viewed negatively. Both species, especially the larger vultures, were feared as spiritual agents, this measured by odd behaviours. Women and older people had stronger beliefs, due to cultural conditioning. These human perspectives and reactions influenced avian presence. This study contributes to urban avian ecology, socio-cultural studies and urban planning. © Journal compilation © 2009 Royal Geographical Society (with the Institute of British Geographers).</t>
  </si>
  <si>
    <t>Accra; Ecology; Ghana; Hooded vulture; Kumasi; Pied crow; Urban</t>
  </si>
  <si>
    <t>Cao S.-X., Chen L., Yu X.-X.</t>
  </si>
  <si>
    <t>Grain for green project: Willingness evaluation of the farmers in northern shamed province of China</t>
  </si>
  <si>
    <t>To understand the social-economic effects of the policies about ecological restoration in northern Shaanxi Province of China, an investigation to the farmers was made in 2007 about the effects of Grain for Green Project (GGP) on their livelihoods, and the concerns raised by this Project. Most fanners appreciated the compensation policy of GGP, but a few of them (8.9% and 2.2% , respectively) considered the planting of trees and of forage species to be a priority. Although only 19.1% of the farmers felt that their livelihoods were adversely affected by the GGP and 63.8% of the farmers supported the project, a large proportion (37.2%) still planned to return to cultivating forested areas and grassland, once the project was over. Therefore, the vegetations restored by the Project were at the risk of being converted once more into farmland and rangeland when the Project' s subsidies ended, compromising the sustainability of the Project' s environmental achievements. For the success of the programs about environmental restoration, the GGP should give rational compensation to the farmers for their costs, make technical progress to increase the output of per unit land, and create jobs and training programs to transfer the rural surplus labor.</t>
  </si>
  <si>
    <t>Environmental restoration; Farmers' willingness; Grain for green project; Land management policy</t>
  </si>
  <si>
    <t>Conder J.M., Sorensen M.T., Leitman P., Martello L.B., Wenning R.J.</t>
  </si>
  <si>
    <t>Avian ecological risk potential in an urbanized estuary: Lower Hackensack River, New Jersey, U.S.A.</t>
  </si>
  <si>
    <t>As part of a comprehensive ecological risk assessment on a broad range of species, the potential for adverse effects in birds was evaluated at a chromate ore processing residue disposal site, Study Area 7, located at the confluence of the Lower Hackensack River, Passaic River, and Upper Newark Bay. Although detection of elevated concentrations of total chromium in sediment prompted the study, it was also necessary to consider potential risks related to other chemicals present in elevated concentrations due to widespread anthropogenic activities in Upper Newark Bay and its watershed. U.S. Army Corps of Engineers' TrophicTrace® software was used to predict exposure to avian receptors using measured concentrations of chemicals in sediment, measured concentrations of chemicals in benthic invertebrates, and measured site physicochemical parameters. The TrophicTrace® model was improved as part of the Study Area 7 ecological risk assessment to account for (1) incidental ingestion of sediment by dabbling and diving birds, (2) area use factors for spatial overlap of wide-ranging fish species and piscivorous birds, (3) spatially-explicit utilization of the site by birds with a variety of foraging strategies, and (4) temporal patterns of site utilization by migratory species. The ecological risk assessment demonstrated that chromium in sediment does not pose unacceptable hazards to avian receptors. Potentially unacceptable hazards were indicated for several organic chemicals (i.e., pesticides, polychlorinated biphenyls, and dioxins/furans), with hazard quotients highest for Upper Newark Bay reference conditions, reflecting potential widespread chemical impacts to the estuary. The modifications to TrophicTrace® conducted for this assessment may be prudent and applicable for improving the accuracy and realism of other assessments involving avian receptors exposed to chemicals via contaminated sediment and transfer through the food web. © 2008 Elsevier B.V. All rights reserved.</t>
  </si>
  <si>
    <t>Ecological risk; Hackensack River; Spatial risk assessment; TrophicTrace®; Urban estuary</t>
  </si>
  <si>
    <t>Czyzowski, P; Karpinski, M; Drozd, L</t>
  </si>
  <si>
    <t>Forage preferences of the European Beaver (Castor fiber L.) on urban and protected areas</t>
  </si>
  <si>
    <t>SYLWAN</t>
  </si>
  <si>
    <t>This paper compares food preferences (tree species) of beavers that live in urban and protected areas. All trees were identified to species level, and their diameter at breast height placed into one of eight classes. Results showed differences between trees species grieved by beavers and dbh classes on studied urban and protected areas.</t>
  </si>
  <si>
    <t>Beaver</t>
  </si>
  <si>
    <t>European beaver; forage preferences; damage of trees</t>
  </si>
  <si>
    <t>Da Silva-Júnior E.L., Melo C.</t>
  </si>
  <si>
    <t>Parental investment and foraging in the Masked Water-Tyrant (Fluvicola nengeta) [Cuidados parentales y la alimentación de la viudita enmascarada (fluvicola nengeta)]</t>
  </si>
  <si>
    <t>Ornitologia Neotropical</t>
  </si>
  <si>
    <t>The Masked Water-Tyrant is an insectivorous passerine, with a range extending from north-to southeastem Brazil. The goals of this work were to characterize the parental care of this species, and evaluate whether size, type, and frequency of food offered, as well as times at nest vary according to the offspring age. Additionally, the study aimed to compare the energetic investment in the brood by the parents in relation to their own feeding. This study was conducted in two urban parks in Uberlândia, state of Minas Gerais, Brazil. Seven nests were found, of which four reached the parental care phase and three had reproductive success. Usually, the size and number of food items increased with nestling development. The time of nest visits was stable throughout the day, but it decreased with the nestlings' age. There was evidence of helper participation in feeding the nestlings. Construction of nests sites in shrubs, the defense against potential predators, and the adjustment of the food offer to the demands of nestlings resulted in a reproductive success of 44%, which is fairly high compared to other Passeriformes. Adults foraged near the surroundings of the nest with a mean individual consumption of 74.9 items/h. Although food supply to nestlings is apparently high, it represents on average only 14.1%, of the foraging time spent per adult bird.</t>
  </si>
  <si>
    <t>Fluvicola nengeta; Masked Water-Tyrant; Parental care; Reproductive success; Tyrannidae</t>
  </si>
  <si>
    <t>Davison J., Huck M., Delahay R.J., Roper T.J.</t>
  </si>
  <si>
    <t>Restricted ranging behaviour in a high-density population of urban badgers</t>
  </si>
  <si>
    <t>By studying the responses of different species to urbanization, it is possible to understand the impact of this type of habitat modification and to explore, more generally, the link between variations in the environment and changes in behaviour. We radio collared 17 badgers Meles meles from six social groups in a 1 km2 urban study area in Brighton, UK, where local badger population density was high, and collected data on their ranging behaviour between 2005 and 2007. We aimed to determine how badgers adapt their behaviour to an urban environment and to assess the generality of previously reported differences in the ranging and territorial behaviour of urban and rural badgers. Analysis of habitat preferences and movement patterns suggested that garden habitat was principally used for foraging, while scrub and allotment habitats were important in allowing animals to travel from one part of their range to another. Group and individual home ranges were the smallest so far recorded for badgers (mean 100% minimum convex polygons=9.26 and 4.91 ha, respectively). Individual range size was negatively correlated with the availability of garden habitat, suggesting that the rich food resources provided by gardens enabled ranges to be small. Group ranges were mostly non-contiguous and there was no evidence of territorial scent marking; rather, activity was mainly restricted to areas in the vicinity of main setts. It is clear that badgers can adapt successfully to urban habitats and that this process affects various aspects of their behaviour. However, our high-density population of urban badgers displayed patterns of behaviour that differed not only from those of typical rural badgers, but also in some respects from those of a previously studied low-density urban population. We conclude that generalizations about the effects of urbanization must be made with caution. © 2009 The Authors.</t>
  </si>
  <si>
    <t>Habitat use; Home range; Meles meles; Movement patterns; Radio tracking; Territoriality</t>
  </si>
  <si>
    <t>Dev I., Misri B., Radotra S., Sareen S., Singh V., Pathania M.S.</t>
  </si>
  <si>
    <t>Livestock scenario and socio-economic profile of an alpine area in Western Himalaya</t>
  </si>
  <si>
    <t>The study was undertaken to understand the socio-economic profile and livestock rearing activities, forage resources and problems related to livestock rearing activities in Khanzar, Shukta and Chhaling villages of Udaipur block in Lauhal and Spiti district of Himachal Pradesh through participatory rural appraisal (PRA) and key informant interviews. There has been a sharp increase (40.62%) in population in the state from 1981 census to 2001 census; however, there is a slight decline in population of Lahaul and Spiti. Among livestock kept by the farmers, sheep ranked highest (74.62%) followed by cattle (12.07%), other animals (7.42) and goats (5.89%). Average number of sheep and goats per household were 12.17 and 2.17, respectively, while cattle and horses were 2.62 and 0.13 per household. Semi-migratory system of livestock rearing is prevalent in the area. Leaves of seabuckthorn are fed to animals from Sep to Nov. Twigs of willow and Betula sp. trees are fed to the animals from Mar to April, during alternate years only. Stall feeding is done from Oct to May and hay made from the weeds, grasses and tree leaves of willow, Betula sp. and seabuckthorn leaves are fed to the animals. Women folk have to spend most of the time in tending the animals, fodder collection, grazing of animals and the distance travelled for fodder collection and distance travelled for animal grazing is much higher as compared to men in all the 3 villages. An individual woman spends about 1.95, 2.08, and 1.97 h/day as compared to 0.19, 0.06 and 0.14 h/day for fodder collection by men in Chhaling, Shukto and Khanzar villages, respectively. Festuca gigantea dominated the pastureland of the area at higher altitude, while Sibbaldia, Phleum, Artemisia and Potentila were the other edible species observed. About 27, 24 and 20% of the farmers indicated that poor herbage production, poor grassland management and overgrazing of the pastures are most significant problems in livestock rearing activities. Poor fodder availability, lack of communication, education and medical facilities were some of the main problems revealed by the farmers and farmwomen through focused group discussions.</t>
  </si>
  <si>
    <t>Alpine area; Farmwomen; Feeding calendar; Grazing lands; Livestock scenario; Pasture land</t>
  </si>
  <si>
    <t>Fernández-Juricic E., Zahn E.F., Parker T., Stankowich T.</t>
  </si>
  <si>
    <t>California's endangered belding's Savannah Sparrow (Passerculus sandwichensis beldingi): Tolerance of pedestrian disturbance [Le bruant des prés de la sous-espèce belding (Passerculus sandwichensis beldingi) en voie de disparition en Californie: Tolérance au dérangement piétonnier]</t>
  </si>
  <si>
    <t>Avian Conservation and Ecology</t>
  </si>
  <si>
    <t>Salt marshes constitute habitat islands for many endemic animal species, particularly along the California coast, where urban sprawl has fragmented this habitat. Recreational activities in salt marshes have increased recently, posing an interesting problem: how do endemic species lacking alternative habitat modify their tolerance to humans? We assessed seasonal and site variations in three tolerance parameters (distances at which animals became alert, fled, and moved after fleeing) of California's endangered Belding's Savannah Sparrow ((Passerculus sandwichensis beldingi). We approached individuals on trails in three salt marshes with different levels of vehicle and pedestrian traffic. Belding's Savannah Sparrows became aware and fled at shorter distances in the salt marsh coincident with greater levels of recreational activity as a result of habituation or visual obstruction effects. Seasonal effects in tolerance varied between sites. Alert and flight initiation distances were higher in the pre-nesting than in the non-breeding season in the site with the highest levels of recreational use likely due to greater exposure of breeding individuals; however, the opposite seasonal trend was found in each of the two sites with relatively lower human use, probably because individuals were less spatially attached in the non-breeding season when they foraged in aggregations. Distance fled was greater in the non-breeding than in the breeding season. Our findings call for dynamic management of recreational activities in different salt marshes depending on the degree of exposure to humans and seasonal variations in tolerance. We recommend a minimum approaching distance of 63 m and buffer areas of 1.3 ha around Belding's Savannah Sparrows. © 2009 by the author(s).</t>
  </si>
  <si>
    <t>Buffer areas; Endangered species; Human disturbance; Recreational activities; Saltmarsh birds</t>
  </si>
  <si>
    <t>Ferreira, MD; da Silva, FM; Bispo, SV; de Azevedo, M</t>
  </si>
  <si>
    <t>Strategies for the supplementation of dairy cows in the Brazilian semi-arid</t>
  </si>
  <si>
    <t>REVISTA BRASILEIRA DE ZOOTECNIA-BRAZILIAN JOURNAL OF ANIMAL SCIENCE</t>
  </si>
  <si>
    <t>The Brazilian semi-arid region has 928 km(2) ranging from the northern portion of Minas Gerais and Espirito Santo States, the semi-arid lands of Bahia, Sergipe, Alagoas, Pernambuco, Paraiba, Rio Grande do Norte, Ceara, and Piaui States, and 45 counties from southeastern Maranhao State. Population is mainly concentrated in rural areas and the major occupation is agriculture and livestock production. Dairy production is one of the few options in these areas, mainly in northeast Brazil, where the feeding systems are based on cultivated forage crops and use of native vegetation, predominately the Caatinga. These aspects give seasonal characteristics for the production on this region. Inadequate amount and distribution of rainfall in this region presenting strong spatial and seasonal variability and prolonged dry periods practically determines the need for supplementation feeding for dairy cows for production systems located in the semi-arid region. Thus, supplementation has been based on the use of forage resources adapted to the drought, by-products, residues from local agro-industry, and on concentrate feeding. Farmers are also using different options trying to reduce costs without losing productivity during the dry periods. Production systems such as CBL (Caatinga-Buffel Grass-Leucaena) and Gloria System have been proposed aiming to alleviate the adversities. In addition to these systems, the utilization of agro industrial by-products, crop residues, and native forage resources are important options. In this aspect, the forage cactus (Opuntia ficus-indica Mill.) deserves special attention for its great adaptation, nutritive value, and productivity in the region.</t>
  </si>
  <si>
    <t>concentrate; production systems; roughage; sustainability</t>
  </si>
  <si>
    <t>Gasperin G., Pizo M.A.</t>
  </si>
  <si>
    <t>Frugivory and habitat use by thrushes (Turdus spp.) in a suburban area in south Brazil</t>
  </si>
  <si>
    <t>Thrushes (Turdus spp., Turdidae) are among the most common frugivorous birds in urban areas around the world, where they disperse the seeds of a variety of plant species. We studied the abundance, habitat use, foraging behavior and diet of four thrush species (Turdus rufiventris, T. amaurochalinus, T. leucomelas, and T. albicollis) in a suburban area in south Brazil. Abundance, habitat use and foraging behavior were based on birds surveyed along a 3,240 m transect crossing open (formed by lawns, streets, and buildings) and forested areas. Diet was based on fecal samples collected from mist-netted birds. Turdus rufiventris was the most abundant species, followed by T. amaurochalinus, T. leucomelas, and T. albicollis. All species used forest fragments more frequently than expected by chance. A total of 91.8% (n = 147) of the fecal samples contained fruit remains, while 42.2% contained only animal matter. Most of the foraging records were on the ground, where birds got mainly invertebrates. Fruits and invertebrates were eaten more frequently in open than in forested areas. A total of 25 seed morfospecies were found in the droppings, including five exotic plant species. Thrushes overlapped widely in the fruit composition of their diets. The high abundance and degree of frugivory, coupled with the frequent use of forest patches, indicate that thrushes are among the great bird contributors to the seed dispersal occurring in urban forest patches, potentially influencing the vegetation dynamics of such habitats so important for the maintenance of the biodiversity in urban areas. © Springer Science + Business Media, LLC 2009.</t>
  </si>
  <si>
    <t>Diet; Exotic plants; Frugivory; Habitat use; Seed dispersal; Urban ecology</t>
  </si>
  <si>
    <t>Gentz M.C.</t>
  </si>
  <si>
    <t>A review of chemical control options for invasive social insects in island ecosystems</t>
  </si>
  <si>
    <t>Social insects present unique challenges to chemically based management strategies, especially because fast-acting compounds commonly applied for many pest insects may not be the most effective for colony elimination. The reproductive caste of a colony is the most protected from direct damage by insecticides, and compounds that cause rapid mortality among foragers frequently do not impact the reproductive members or even markedly reduce overall colony size. With recent bans on persistent insecticides that previously have been used to control social insects, especially termites, new compounds must be used. Island and coastal ecosystems are particularly sensitive to the effects of widespread pesticide use and concerns about unintentional water pollution and runoff are common, and international attention is being paid to developing sustainable pesticide options for agricultural and urban pest insects in particularly sensitive environments. Given the precarious status of many native insects and arthropods care must be taken to minimize exposure to potentially harmful insecticides and the non-target impacts of these chemicals. However, recent developments in the synthesis and discovery of highly selective insecticides with low mammalian and non-target toxicity provide viable alternatives to the broad-spectrum persistent organochlorine insecticides that have been largely deregistered. Novel technologies, particularly synthetic analogues of biologically active compounds, yield new chemical control options and management strategies for island and other sensitive ecosystems; case studies from Australia, the Galapagos Islands and New Zealand highlight current challenges and successes. © 2008 Blackwell Verlag, Berlin.</t>
  </si>
  <si>
    <t>Alien species; Environmentally-friendly pesticides; Eusocial insects; Genetically engineered insecticides; Pest management</t>
  </si>
  <si>
    <t>Gil S.B., Herrero M.A., Flores M.C., Pachoud M.L., Hellmers M.M.</t>
  </si>
  <si>
    <t>Agricultural intensification evaluated by environmental sustainability indicators [Intensificación agropecuaria evaluada por indicadores de sustentabilidad ambiental]</t>
  </si>
  <si>
    <t>Archivos de Zootecnia</t>
  </si>
  <si>
    <t>The aim of the study was to evaluate how technology adoption processes influence agroecosystems with incipient land use intensification, in a rural semiarid area of San Luis province, Argentina, using environmental sustainability indicators at farm and regional level. For this purpose a comparison of 19 farms (3654 ha) was carried out. Training and extension priorities for producers were identified during this study. The original vegetation corresponded to grassland and Prosopis caldenia forests with beef cattle production. The environmental sustainability indicators were: Land use -% of annual crops (CA)- (a variable); Fossil energy use(EF); fossil energy use efficiency (EEF); nitrogen balance (BN); phosphorus balance(BP); pesticide contamination risk (RPL); soil erosion risk (RE); changes in soil carbon stock (CSC) and greenhouse gases balance (GEI), evaluated according to severity scale. Farms were analyzed individually and grouped by size (&lt;80 ha and&gt;81 ha). Statistically significant differences (p&lt;0.05) were observed between small and big farms for indicators EF, BN, RPL, RE and GEI. High values of EEF are important in small farms (&gt;2 Mj EF used/Mj EF product), and negative values of BP in the 68% of the farms (up to -14.4 kgP/ha/year). Both can be related to soybean introduction without extensive fertilizers use. Nitrogen balance do not indicate contamination risk (between -4.7 and 41.7 kg N/ha/ year). Conventional tillage in forages is the cause of high CSC values in small farms. The methane emissions in big farms, were reflected by the higher values of GEI indicator because of their grazing systems. Training activities should be farm scale oriented. The use of these indicators has made it possible to understand the impact of agricultural practices at farm and at regional level in relation to production scale. These indicators show that today's Villa Mercedes farm area intensification has not had a serious impact on their environment yet.</t>
  </si>
  <si>
    <t>Carbon; Energy efficiency; Environmental management; Optimization; Training</t>
  </si>
  <si>
    <t>Goto, R; Mascie-Taylor, CGN; Lunn, PG</t>
  </si>
  <si>
    <t>Impact of anti-Giardia and anthelminthic treatment on infant growth and intestinal permeability in rural Bangladesh: a randomised double-blind controlled study</t>
  </si>
  <si>
    <t>In order to test the impact of Giardia and geohelminthic infection on infant growth faltering in Bangladesh, a randomised double-blind placebo controlled intervention of 36 weeks' duration was conducted in a rural community located 40 km northwest of Dhaka. Infants aged between 3 and 15 months were randomly assigned to either anti-Giardia and anthelminthic treatment, anti-Giardia treatment only, or a control. Weight and supine length were recorded every 4 weeks. Every 12 weeks intestinal permeability (lactulose/mannitol ratio), haemoglobin, plasma albumin, alpha-1-acid glycoprotein, IgG and Giardia-specific IgM (GSIgM) and eggs of the three common geohelminths and G. intestinalis cysts were determined. Data on 222 fully compliant infants were analysed. No significant differences in intestinal permeability, biochemical or anthropometric variables were found between the intervention groups, although there were associations between improvement in small intestinal mucosal function and better weight-forage and weight-for-height (length) Z-scores. GSIgM titres indicated high endemicity with rapid re-infection of Giardia among infants; over 95% of infants were positive throughout the study, whereas the stool examination showed very few infants with either geohelminth eggs or Giardia cysts (ClinicalTrials.gov Identifier: NCT00607074). (C) 2008 Royal Society of Tropical Medicine and Hygiene. Published by Elsevier Ltd. All rights reserved.</t>
  </si>
  <si>
    <t>Giardia intestinalis; Helminths; Malnutrition; Intestinal absorption; Infant; Bangladesh</t>
  </si>
  <si>
    <t>Gunnarsson B., Heyman E., Vowles T.</t>
  </si>
  <si>
    <t>Bird predation effects on bush canopy arthropods in suburban forests</t>
  </si>
  <si>
    <t>Urban and suburban forests provide important recreational values to the public and can also contain high levels of biodiversity even though management regimes of such forests often include the clearing of bushes, shrubs and small trees to make them more attractive to people. In a field experiment, we studied the importance of bush canopies as foraging sites for insectivorous birds. In suburban forests, the canopies of rowan (Sorbus aucuparia) and alder buckthorn (Frangula alnus) were net-enclosed for two months at three study sites in SW Sweden. We compared abundance, biomass and body size distributions of arthropods between experimental and control canopies of rowan and alder buckthorn and found the effects to be strong. Biomass of arthropods was generally an order of magnitude higher on canopies protected from bird predation than on controls. Dermaptera contributed most to the biomass estimated in net-enclosed bushes. In certain taxa, however, the biomass was not significantly affected by the experimental treatment, possibly in part due to on-going reproduction during the experimental period. Furthermore, median body size in net-enclosed bushes was 1.3-3.0 times the control, excluding Araneae. The relative difference in arthropod biomass due to the experimental treatment was related to the density of breeding insectivorous birds at each site. We concluded that bush canopies are important foraging sites for birds in suburban forests, although we cannot rule out trait-mediated effects. Management regimes that include clearing of the ground may affect the bird community negatively. © 2008 Elsevier B.V. All rights reserved.</t>
  </si>
  <si>
    <t>Araneae; Avian predation; Canopy-living arthropods; Dermaptera</t>
  </si>
  <si>
    <t>Gwaze F.R., Chimonyo M., Dzama K.</t>
  </si>
  <si>
    <t>Communal goat production in Southern Africa: A review</t>
  </si>
  <si>
    <t>Despite the fact that about 64% of goats in sub-Saharan Africa (SSA) are located in rural arid (38%) and semi-arid (26%) agro-ecological zones and that more than 90% of goats in these zones are indigenous, information on indigenous breeds is inadequate. This paper reviews the social and economic importance of goats to the communal farmer and assesses the potential of using goats in rural development in Southern Africa. Farmers in Southern Africa largely use the village goat management system. There are various goat breeds in Southern Africa, of which the Mashona, Matabele, Tswana, Nguni and the Landim are the dominant ones. It is, however, not clear if these breeds are distinct. Major constraints to goat production include high disease and parasite prevalence, low levels of management, limited forage availability and poor marketing management. Potential research areas that are required to ensure that goats are vehicles for rural development include evaluation of constraints to goat production, assessing the contribution of goats to household economies and food securities throughout the year, genetic and phenotypic characterisation of the indigenous breeds to identify appropriate strains and sustainable methods of goat improvement through either selection or crossbreeding. © Springer Science+Business Media B.V. 2008.</t>
  </si>
  <si>
    <t>Goat characterisation; Goat production systems; Goat productivity; Indigenous goats</t>
  </si>
  <si>
    <t>Hager S.B.</t>
  </si>
  <si>
    <t>Human-related threats to Urban raptors</t>
  </si>
  <si>
    <t>Annual bird mortality in the United States from anthropogenic sources is estimated at one billion. Urban raptors are affected by many of these factors; however, little is known about the relative frequency and magnitude of sources within and among species. I reviewed 86 published sources on mortality and urban use for the raptors of the United States and Canada. Within the Falconiformes (28 urban species), vehicle collisions and electrocutions were reported for most species (73 and 48, respectively), and vehicular and window strikes were the leading sources of mortality for 39 and 12 of species, respectively. For the Strigiformes (14 urban species), vehicular (63) and window (47) collisions affected most species, and the primary sources of mortality were from vehicles (32) and electrocution (5). Window-strike mortality was reported for 45 of urban raptors and represented the leading source of mortality for Sharp-shinned Hawks (Accipiter striatus), Cooper's Hawks (A. cooperii), Merlins (Falco columbarius), and Peregrine Falcons (F. peregrinus). Mortality by electrocutions was also observed for 45 of the species. Collisions with vehicles affected a large proportion of urban and nonurban raptors, both for species that use roadways for various activities (e.g., foraging) and for those that do not use roadways. Overall, the literature suggested that collisions and electrocutions are important sources of mortality for most raptors. Future work should directly assess the consequences of these sources on life history and demography of raptor populations. © 2009 The Raptor Research Foundation, Inc.</t>
  </si>
  <si>
    <t>Collisions; Mortality; Owls; Raptors; Survivorship; Urban</t>
  </si>
  <si>
    <t>Hinck J.E., Schmitt C.J., Chojnacki K.A., Tillitt D.E.</t>
  </si>
  <si>
    <t>Environmental contaminants in freshwater fish and their risk to piscivorous wildlife based on a national monitoring program</t>
  </si>
  <si>
    <t>Organochlorine chemical residues and elemental concentrations were measured in piscivorous and benthivorous fish at 111 sites from large U.S. river basins. Potential contaminant sources such as urban and agricultural runoff, industrial discharges, mine drainage, and irrigation varied among the sampling sites. Our objectives were to provide summary statistics for chemical contaminants and to determine if contaminant concentrations in the fish were a risk to wildlife that forage at these sites. Concentrations of dieldrin, total DDT, total PCBs, toxaphene, TCDD-EQ, cadmium, chromium, mercury, lead, selenium, and zinc exceeded toxicity thresholds to protect fish and piscivorous wildlife in samples from at least one site; most exceedences were for total PCBs, mercury, and zinc. Chemical concentrations in fish from the Mississippi River Basin exceeded the greatest number of toxicity thresholds. Screening level wildlife risk analysis models were developed for bald eagle and mink using no adverse effect levels (NOAELs), which were derived from adult dietary exposure or tissue concentration studies and based primarily on reproductive endpoints. No effect hazard concentrations (NEHC) were calculated by comparing the NOAEL to the food ingestion rate (dietary-based NOAEL) or biomagnification factor (tissue-based NOAEL) of each receptor. Piscivorous wildlife may be at risk from a contaminant if the measured concentration in fish exceeds the NEHC. Concentrations of most organochlorine residues and elemental contaminants represented no to low risk to bald eagle and mink at most sites. The risk associated with pentachloroanisole, aldrin, Dacthal, methoxychlor, mirex, and toxaphene was unknown because NOAELs for these contaminants were not available for bald eagle or mink. Risk differed among modeled species and sites. Our screening level analysis indicates that the greatest risk to piscivorous wildlife was from total DDT, total PCBs, TCDD-EQ, mercury, and selenium. Bald eagles were at greater risk to total DDT and total PCBs than mink, whereas risks of TCDD-EQ, mercury, and selenium were greater to mink than bald eagle. © Springer Science+Business Media B.V. 2008.</t>
  </si>
  <si>
    <t>Biomagnification; Biomonitoring; Dietary exposure; Ecological risk assessment; Toxicity</t>
  </si>
  <si>
    <t>Huanca N.E., Hosner P.A., Hennessey A.B.</t>
  </si>
  <si>
    <t>Nests, vocalizations, and conservation status of endangered Cochabamba Mountain-Finches (Compsospiza garleppi)</t>
  </si>
  <si>
    <t>Cochabamba Mountain-Finches (Compsospiza garleppi) are endangered residents of semihumid shrublands in the high Andes, with a range restricted to a few high valleys surrounding the city of Cochabamba, Bolivia. We examined the breeding behavior, feeding ecology, habitat requirements, vocalizations, and conservation status of Cochabamba Mountain-Finches from November 2006 to April 2007. We observed 10 nests of eight pairs, with nests found in a variety of small woody shrubs as well as bunchgrass and a ground bromeliad. Clutches (N = 2) consisted of one or two eggs, and all broods (N = 4) included one or two young. Our observations suggest that Cochabamba Mountain-Finches are not Polylepis specialists as previously thought, and use a diversity of native shrubs often associated with Polylepis woodlands for foraging and nesting. Pairs inhabited modified habitats where native vegetation and woodland edge persisted, but were not observed in closed canopy woodlands. Cochabamba Mountain-Finches frequently foraged on the edges of potato fields in a rural community and, at least occasionally, consumed parts of unearthed tubers. We recorded two previously unknown song types and three types of calls, and one song type was found to be useful for playback surveys. We recommend that future research and conservation actions include thorough surveys using playback to determine population sizes, and that habitat restoration projects focus on maintaining a diversity of native shrubs rather than only Polylepis trees. © 2009 Association of Field Ornithologists.</t>
  </si>
  <si>
    <t>Breeding behavior; Cochabamba Mountain-Finch; Compsospiza garleppi; Conservation; Nest; Vocalizations</t>
  </si>
  <si>
    <t>Huyghe, C</t>
  </si>
  <si>
    <t>Multi-function grasslands in France. II. Combining production and environment preservation</t>
  </si>
  <si>
    <t>CAHIERS AGRICULTURES</t>
  </si>
  <si>
    <t>Grasslands and forage crops are a main component of the French agricultural area. They provide herbivore herds feed, thus contributing to a major economic sector. Analysis of environmental functions shows that grasslands significantly reduce soil erosion and limit nitrogen loss under adequate management. They may also reduce fossil energy consumption through reduction of nitrogen fertilizers and of feed concentrates. They may preserve flora and fauna biodiversity thanks to their own plant diversity, their life duration and their contribution to the landscape mosaic. It may be concluded that grasslands are not multi-functional per se. In order to combine production and environment preservation objectives, tools at paddock scale include use of swards with complex flora with a significant contribution of legumes and management practices that will facilitate sward persistence. Share of acreage dedicated to grazing or to production of feed stocks, geographic location of the various crops on the farms and hedgerows will be key tools for economic systems which will be viable, secure and flexible, while remaining relevant with a preserved environment. Animal objectives will also be important. At a territorial scale, interaction between animal and grain-producing farms must be reassessed. However, an uncertainty is raised concerning the possibility of re-shaping territories already fully specialised in either animal or grain production. Farmers play a major role in achieving this economic and societal objective. However, their commitment to combine production and environment preservation offers action opportunities to other stakeholders such as companies, coops and rural extension services.</t>
  </si>
  <si>
    <t>biodiversity; environmental protection; grasslands; multifunctionality</t>
  </si>
  <si>
    <t>Isaksson C.</t>
  </si>
  <si>
    <t>The chemical pathway of carotenoids: From plants to birds</t>
  </si>
  <si>
    <t>Carotenoids are interesting in avian ecology due their dietary origin and the resulting environmental dependence of certain functions and traits such as plumage pigmentation and the immune system. Carotenoids are frequently assumed to be limited for birds, but data on availability is rarely collected. Thus, to understand the role of the carotenoids as mediators of trade-offs, additional information on the whole chemical pathway of carotenoids is needed. In conjunction with previous studies on carotenoid ecology and physiology of the Great Tit Parus major living in Swedish urban vs. rural environments, I here present data on 1) carotenoid concentration in two primary carotenoid producers, birch Betula verrucosa and oak Quercus robur and 2) vegetation cover on Great Tit territories. Previous studies found lower carotenoid concentrations in caterpillars and plumage pigmentation in urban compared to rural areas. Correspondingly, urban trees had significantly lower total carotenoid concentration in comparison to rural trees, but there was no environmental difference in the relative amount of lutein and zeaxanthin (Lut:Zx ratio) in sun-exposed leaves. Second, urban Great Tits had significantly more shade in their territories than rural birds, which may affect the leaves Lut:Zx composition. The results, taken together, show that the environmental difference in carotenoid concentration of caterpillars and Great Tit yellow breast coloration, may occur because urban trees synthesise less or have used up more carotenoids in response to environmental stress compared to rural trees. Thus, tracking carotenoid content in different steps of the food chain raises questions about how fine-scale environmental heterogeneity can affect optimal foraging behaviour and individual variation in carotenoid-dependent traits.</t>
  </si>
  <si>
    <t>Carotenoid availability; Lutein; Parus major; Plumage coloration; Zeaxanthin</t>
  </si>
  <si>
    <t>Joly K., Jandt R.R., Klein D.R.</t>
  </si>
  <si>
    <t>Decrease of lichens in Arctic ecosystems: The role of wildfire, caribou, reindeer, competition and climate in north-western Alaska</t>
  </si>
  <si>
    <t>Polar Research</t>
  </si>
  <si>
    <t>We review and present a synthesis of the existing research dealing with changing Arctic tundra ecosystems, in relation to caribou and reindeer winter ranges. Whereas pan-Arctic studies have documented the effects on tundra vegetation from simulated climate change, we draw upon recent long-term regional studies in Alaska that have documented the actual, on-the-ground effects. Our review reveals signs of marked change in Arctic tundra ecosystems. Factors known to be affecting these changes include wildfire, disturbance by caribou and reindeer, differential growth responses of vascular plants and lichens, and associated competition under climate warming scenarios. These factors are interrelated, and, we posit, unidirectional: that is, they are all implicated in the significant reduction of terricolous lichen ground cover and biomass during recent decades. Lichens constitute the primary winter forage for large, migratory caribou and reindeer herds, which in turn are a critical subsistence resource for rural residents in Alaska. Thus, declines in these lichens are a major concern for rural people who harvest caribou and reindeer for subsistence, as well as for sport hunters, reindeer herders, wildlife enthusiasts and land managers. We believe a more widely distributed and better integrated research programme is warranted to quantify the magnitude and extent of the decline in lichen communities across the Arctic. © 2009 The Authors.</t>
  </si>
  <si>
    <t>Lichen</t>
  </si>
  <si>
    <t>Climate warming; Disturbance; Fire; Grazing; Lichens; Rangifer tarandus</t>
  </si>
  <si>
    <t>Kline K., Dale V.H., Lee R., Leiby P.</t>
  </si>
  <si>
    <t>In defense of biofuels, done right</t>
  </si>
  <si>
    <t>Issues in Science and Technology</t>
  </si>
  <si>
    <t>Experts associated with biofuel production in the US state that plant-based fuels developed in effective economic and environmental ways can contribute to the country's and the world's energy security significantly. The Biomass Research and Development Initiative (BRDI) states that growing biofuel crops efficiently in the country will require changes in the intensity of use of about 5% of pasture lands to more intensive hay, forage, and bioenergy crops to meet potential targets for biofuels. The potential to increase biofuel yields in developing countries also offers significant opportunities to improve welfare, expand production, and ensure better global energy security. Experts suggest that perennial cellulosic biofuel crops can offer an alternative source of energy security that diversifies and increases rural incomes under an appropriate policy framework.</t>
  </si>
  <si>
    <t>Koch J., Schaldach R., Kölking C.</t>
  </si>
  <si>
    <t>Modelling the impact of rangeland management strategies on (semi-)natural vegetation in Jordan</t>
  </si>
  <si>
    <t>18th World IMACS Congress and MODSIM 2009 - International Congress on Modelling and Simulation: Interfacing Modelling and Simulation with Mathematical and Computational Sciences, Proceedings</t>
  </si>
  <si>
    <t>The regional land-use change model LandSHIFT.R (Land Simulation to Harmonize and Integrate Freshwater Availability and the Terrestrial Environment - Regional version) allows the simulation of rangeland management strategies differing in the maximum applied stocking rates. The objective of the presented study was to analyse the differences in land-use and land-cover change resulting from the application of different management strategies in order to enhance the simulation results of LandSHIFT.R for subsequent environmental impact studies. Therefore, the results of two simulation runs, one with sustainable and one with intensive rangeland management were analysed. Both simulation runs were carried out for Jordan and differ only in the applied rangeland management strategy. The simulations cover a period of 25 years, ranging from 2000 to 2025. Since this study focuses on changes regarding rangeland, the livestock number is the only driving variable that varies over the simulation period. The development of livestock numbers over the simulation period is based on calculations of the economic equilibrium model IMPACT-WATER on livestock water demand under a business as usual scenario. The simulation results were analysed concerning the differences in areal extent of rangeland and in the spatial distribution of the relative HANPP (Human Appropriation on Net Primary Production). In addition, the simulation results were evaluated with a set of landscape metrics in order to extract the impact of the rangeland management strategies on landscape pattern. The comparative analysis of the simulation results for the year 2025 revealed differences arising from the application of varying rangeland management strategies. The application of the intensive management strategy resulted in a rangeland extent of 9 621 km2. In contrast, the application of the sustainable management strategy resulted in a rangeland extent of 12 927 km2. The different intensity levels of resource use are reflected in the mean relative HANPP values for rangeland: in 2025, mean relative HANPP values are 58 % for intensive management und 47 % for sustainable management. The evaluated landscape metrics indicated a higher value of landscape fragmentation under the application of the intensive rangeland management strategy. The sustainable rangeland management strategy is characterizes by a less intensive use of local resources associated with a higher area demand. In contrast, the application of intensive rangeland management results in a lower area demand at the expense of the local resources. The relative HANPP considers this effect and is therefore more suitable to evaluate the grazing intensity than a measure that includes only the fraction of the potential natural vegetation used directly as forage. To conclude, the enhancement of the LandSHIFT.R output with raster maps of relative HANPP and the evaluation with landscape metrics seems suitable to enhance the value of LandSHIFT.R results for environmental impact assessments or studies on biodiversity response. © MODSIM 2009.All rights reserved.</t>
  </si>
  <si>
    <t>FRAGSTATS; GLOWA Jordan River; Grazing intensity; LandSHIFT.R; Middle East</t>
  </si>
  <si>
    <t>Lee U., Magistretti E., Gerla M., Bellavista P., Lió P., Lee K.-W.</t>
  </si>
  <si>
    <t>Bio-inspired multi-agent data harvesting in a proactive urban monitoring environment</t>
  </si>
  <si>
    <t>Ad Hoc Networks</t>
  </si>
  <si>
    <t>Vehicular sensor networks (VSNs) enable brand new and promising sensing applications, such as traffic reporting, relief to environmental monitoring, and distributed surveillance. In our past work, we have designed and implemented MobEyes, a middleware solution to support VSN-based urban monitoring, where agent vehicles (e.g., police cars) move around and harvest meta-data about sensed information from regular VSN-enabled vehicles. In urban sensing operations, multiple agents typically collaborate in harvesting and searching for key meta-data in parallel. Thus, it is critical to effectively coordinate the harvesting operations of the agents in a decentralized and lightweight way. The paper presents a bio-inspired meta-data harvesting algorithm, called datataxis, whose primary goal is to effectively cover large urban areas datataxis alternate foraging behaviors inspired by Escherichia coli chemotaxis and by Lévy flights to favor agent movements towards "information patches" where the concentration of meta-data is high. The proposed scheme avoids harvesting duplication by preventing superfluous concentration of agents in the same region at the same time using stigmergy. We have validated datataxis via extensive simulations that demonstrate how the proposed bio-inspired behavior of harvesting agents effectively coordinates their movements, thus outperforming other decentralized strategies. Our solution was shown to be robust and to work well under a wide range of operation parameters, thus making it easily and rapidly deployable for different urban sensing operations. © 2008 Elsevier B.V.</t>
  </si>
  <si>
    <t>Sensors</t>
  </si>
  <si>
    <t>Liker A., Bókony V.</t>
  </si>
  <si>
    <t>Larger groups are more successful in innovative problem solving in house sparrows</t>
  </si>
  <si>
    <t>Group living offers well-known benefits to animals, such as better predator avoidance and increased foraging success. An important additional, but so far neglected, advantage is that groups may cope more effectively with unfamiliar situations through faster innovations of new solutions by some group members. We tested this hypothesis experimentally by presenting a new foraging task of opening a familiar feeder in an unfamiliar way to house sparrows in small and large groups (2 versus 6 birds). Group size had strong effects on problem solving: sparrows performed 4 times more and 11 times faster openings in large than in small groups, and all members of large groups profited by getting food sooner (7 times on average). Independently from group size, urban groups were more successful than rural groups. The disproportionately higher success in large groups was not a mere consequence of higher number of attempts, but was also related to a higher effectiveness of problem solving (3 times higher proportion of successful birds). The analyses of the birds' behavior suggest that the latter was not explained by either reduced investment in antipredator vigilance or reduced neophobia in large groups. Instead, larger groups may contain more diverse individuals with different skills and experiences, which may increase the chance of solving the task by some group members. Increased success in problem solving may promote group living in animals and may help them to adapt quickly to new situations in rapidly-changing environments.</t>
  </si>
  <si>
    <t>Effectiveness; Foraging; Group size; Innovation; Urbanization</t>
  </si>
  <si>
    <t>Lill A.</t>
  </si>
  <si>
    <t>Food resources and urban colonisation by lorikeets and parrots</t>
  </si>
  <si>
    <t>Victorian Naturalist</t>
  </si>
  <si>
    <t>Several native bird species have recently successfully colonized many Australian cities. The presence of some of them may be largely beneficial, but their urban ecology is poorly understood. We conducted short-term studies of the foraging ecology of Rainbow and Musk Lorikeets and Red-rumped Parrots in Melbourne parklands to help fill this knowledge gap. The nectar (and/or pollen) of six eucalypt species, mostly not native to the Melbourne area, strongly dominated the lorikeets' diet year-round. The key eucalypt species variously flowered for 80-100% of winter and 72-84% of summer. In winter, 80% of the Red-rumped Parrot's diet comprised the abundant seeds of four exotic grasses and herbs. There was little evidence of significant inter-specific competition, particularly through aggressive interference, for any of the lorikeets' or parrots' urban food resources. Thus a critical factor facilitating urban colonization by these birds seems to be that, collectively, ornamental eucalypts planted last century, turf grasses commonly occurring on sports grounds and in parks and common weeds provide abundant food resources in Melbourne's parklands that are broadly similar to those of their non-urban habitats. Moreover, exploitation of these resources by other urban birds seems to be fairly limited.</t>
  </si>
  <si>
    <t>Diet; Eucalypt nectar; Grass and herb seeds; Inter-specific aggression; Lorikeets; Parrots; Urban colonization</t>
  </si>
  <si>
    <t>Loeb S.C., Post C.J., Hall S.T.</t>
  </si>
  <si>
    <t>Relationship between urbanization and bat community structure in national parks of the southeastern U.S.</t>
  </si>
  <si>
    <t>Urbanization and development are predicted to increase considerably in the United States over the next several decades, and this is expected to result in large-scale habitat loss, fragmentation and loss of wildlife species. Thus, natural parks and preserves are becomingly increasingly important in the conservation of regional biodiversity. We used mist-nets and AnabatII acoustic detectors to survey bats in 10 national parks in the southeastern U.S. and examined the relationship between bat community structure and development in the surrounding 5 km. We predicted that species richness would increase with park size and that species richness and evenness would decrease with development. Species richness was not related to development or any other landscape characteristics including park size. In contrast, species evenness declined with increasing development. Percent Developed land in the surrounding 5 km area was the only variable that entered into the stepwise regression model. The decrease in species evenness in the urban parks was due to the dominance of big brown bats (Eptesicus fuscus) in these parks. The percentage of big brown bats in our captures was positively related to percent Developed land in the surrounding area. Our data suggest that urban parks may be important for conserving regional bat biodiversity. However, the low species evenness in these parks suggests that some bat species may be susceptible to the effects of urbanization and may be extirpated over time. Thus, management of urban as well as rural parks should strive to conserve as much bat roosting and foraging habitat as possible. © 2008 U.S. Forest Service Southern Research Station.</t>
  </si>
  <si>
    <t>Bats; Chiroptera; Conservation; Species diversity; Species richness; Urban development</t>
  </si>
  <si>
    <t>Lye G., Park K., Osborne J., Holland J., Goulson D.</t>
  </si>
  <si>
    <t>Assessing the value of Rural Stewardship schemes for providing foraging resources and nesting habitat for bumblebee queens (Hymenoptera: Apidae)</t>
  </si>
  <si>
    <t>Bumblebees (Bombus spp.) play a key role within agricultural systems as pollinators of crops and wild flowers. However, this taxon has suffered severe declines as a result of agricultural intensification. Conservation efforts largely focus on providing forage resources for bumblebees through the summer, but providing suitable habitat during the period of nest foundation in early spring could be a more effective method of boosting local bumblebee populations. This study assesses the attractiveness of three different farmland habitat types (hedgerow, field margin and grassland), and the relative merits of respective land management prescriptions under the Scottish Rural Stewardship scheme to nest site searching and foraging bumblebee queens during the period of queen emergence and colony foundation. Hedgerows were the least attractive habitat type to spring queens. Rural Stewardship species-rich grassland comprised a complex vegetation structure attracting nest site searching queens, whilst grassland that had been abandoned allowing natural regeneration contained more flowers, attracting foraging queens. Field margin habitats were the most attractive habitat type, and Rural Stewardship field margins attracted both nest site searching and foraging queens at relatively high densities. This management option consisted of a sown grass mix, giving rise to the complex vegetation structure preferred by nest site searching queens, but regular disturbance allowed invasion by early flowering bumblebee forage plants. These findings suggest that it should be possible to develop simple combined management strategies to provide both suitable nesting sites and spring forage resources on farmland, promoting bumblebee colony foundation and therefore abundance in the agricultural environment. © 2009.</t>
  </si>
  <si>
    <t>Agri-environment; Agriculture; Bombus; Farm; Land management; Pollinator</t>
  </si>
  <si>
    <t>Meissner W., Markowska K.</t>
  </si>
  <si>
    <t>Influence of low temperatures on behaviour of mallards (Anas platyrhynchos L.)</t>
  </si>
  <si>
    <t>Periods of severe winter weather are associated with increased food consumption and metabolic rates. Depending on food availability birds could use different strategies to maintain homeostasis. Mallards Anas platyrhynchos L. numerously winter in urban parks, where people feed waterfowl bread. This food source is easily digestible and provides a high energy, which may affect bird behaviour. Studies were conducted in two consecutive winters in the Gdansk-Oliwa city park in northern Poland, a place where people feed mallards, bread daily. During the period of lowest temperatures (about -12°C) females spent only 6% of their time foraging, while males spent 17% foraging. During mild winter weather (mean temperature about -2°C) foraging took up 21% of time budget in both sexes. In the colder period a three fold increase in male agonistic behaviour was observed when compared to the mild period observations. Females spent the most of harsh winter period inactive, apparently relaying on accumulated energetic reserves. Males cannot reduce all activities like females, because pairing in mallards takes place mainly in autumn and early winter and males need to attract actively, display for, and defend mates.</t>
  </si>
  <si>
    <t>Mallards</t>
  </si>
  <si>
    <t>Anas platyrhynchos; Behaviour; Time budget; Waterfowl; Wntering</t>
  </si>
  <si>
    <t>Mellink E., Riojas-López M.</t>
  </si>
  <si>
    <t>Waterbirds and human-related threats to their conservation in Laguna Cuyutlán, Colima, México</t>
  </si>
  <si>
    <t>Laguna Cuyutlán, the only large wetland in a span of 1 150 km along the Pacific coast of México, has been neglected as to its importance for waterbird conservation. At least 25 waterbird species nest there, with some of their colonies being very relevant, and at least 61 waterbird species use the lagoon during their nonbreeding season. This lagoon has been subject to several structural modifications, including levees and artificial channels which connect it to the sea, while water supply from continental sources has diminished, although its role has not been assessed yet. Salt extraction and artisanal fishery, the main economic activities, do not seem to pose a threat to waterbirds. Among potential threats to this acquatic ecosystem, are the raw sewage discharges that exist near urban areas, and pesticides from the surrounding agricultural lands might reach the lagoon. Seemingly, the most serious threat comes from waterway development in connection with a re-gasification plant to be built, and planned future port expansion, which could potentially increase water levels and alter important habitats for nesting and foraging. We recommend that: the area be declared an Important Bird Area; the development of the re-gasification plant and future port includes a levee to prevent alterations in water level in the remaining sections of the lagoon; supply of exogenous chemicals and waste products be prevented and monitored; alleged benefits from water interchange between the lagoon and the sea through artificial channels should be re-evaluated; and the role of fresh water supplies to the lagoon should be paid attention to.</t>
  </si>
  <si>
    <t>Colima; Conservation biology; Fresh water supply; Laguna Cuyutlán; México; Port development; Waterbirds</t>
  </si>
  <si>
    <t>Morand-Ferron J., Lalande E., Giraldeau L.-A.</t>
  </si>
  <si>
    <t>Large-scale input matching by urban feral pigeons (Columba livia)</t>
  </si>
  <si>
    <t>Ideal Free Distribution (IFD) theory predicts the number of animals choosing habitats of differing quality. Most experimental tests of the IFD have been conducted at small spatial scales (i.e. smaller than maximum daily movement of animals) by comparing the number of animals foraging at adjacent food patches of different quality. Urban pigeons (Columba livia) feed in large, open aggregations, and can distribute according to predictions of the IFD at alternative food patches. In this study, we test IFD predictions over a much larger spatial scale by comparing the abundance of urban feral pigeons at four sites spread over the city centre of Montréal, Québec, Canada, to the amount of anthropogenically provided food in each site. We found that the pigeons' distribution among the four sites qualitatively matched that of resources available at these sites. After controlling for the effect of stochastic variation in food resources, two pair-wise comparisons between sites indicated undermatching, one indicated matching and three indicated overmatching of consumers to resources. These results suggest that the pigeons inhabiting the downtown area of Montréal may behave as a single population that distributes qualitatively among foraging sites in proportion to the quantity of food offered, and that deviations from expectations cannot be attributed simply to stochastic variation in the food levels at the sites. © 2009 Blackwell Verlag GmbH.</t>
  </si>
  <si>
    <t>Morgan S.A., Hansen C.M., Ross J.G., Hickling G.J., Ogilvie S.C., Paterson A.M.</t>
  </si>
  <si>
    <t>Urban cat (Felis catus) movement and predation activity associated with a wetland reserve in New Zealand</t>
  </si>
  <si>
    <t>Context. House cats are increasingly suggested as having major ecological impacts in semiurban environments. Information on the activity of house cats is relatively scarce, especially in habitats such as wetlands. Aims. This study examines the movement and foraging behaviour of house cats living on the periphery of a wetland reserve in Christchurch city, New Zealand. Methods. Twenty-one domestic cats living in a suburban residential area were studied using radiotelemetry to determine home-range size, mean and maximum distances travelled into the adjacent wetland, and the proportion of time spent in the wetland over a 12-month period. Surveys of prey retrieval for 88 cats were also carried out by cat owners over the same 12-month period. Key results. Cat age and the distance of the cat's home from the periphery of the wetland were highly correlated with cat movement and hunting activity. These movements were not markedly influenced by season or time of day. Younger cats (&lt;6 years of age) living on the periphery of the wetland had larger home-range sizes, moved significantly further into the wetland and spent a significantly greater proportion of time in the wetland. Cats living close to the wetland also brought a greater diversity and a greater total number of prey items to their home-site. Rates of predation were not significantly influenced by sex or whether the cat was wearing a bell. The most common prey items were introduced rodents and birds; however, 172 of 981 prey items were identified as a native common skink. Conclusions.Consequently, cats living in households on the wetland periphery currently pose a predation risk for the wetland species, and the impact of cats on the native skink population warrants further investigation. Implications. This study suggests that domestic cats will exploit wild habitats but that their potential impact will have both positive (predation of introduced pest species) and negative (occasional direct predation) effects on native wildlife. © CSIRO 2009.</t>
  </si>
  <si>
    <t>Mpanza T.D.E., Scogings P.F., Kunene N.W., Zobolo A.M.</t>
  </si>
  <si>
    <t>Impacts of cattle on ecological restoration of coastal forests in KwaZulu-Natal, South Africa</t>
  </si>
  <si>
    <t>Livestock from communities bordered by dune mining, urban areas and commercial forestry in northern KwaZulu-Natal spend substantial time foraging in the coastal forest that the mining company is obliged to restore. A survey of livestock owners and an experimental study of impacts of cattle on restoration processes were conducted to develop better knowledge of the perceptions of livestock owners neighbouring the mine, and the impacts of their cattle on rehabilitating coastal dune forest. Shortages of grazing and livestock diseases were perceived to be the major constraints on livestock operations. Mitigation included grazing cattle in the rehabilitating forest and treating livestock diseases with available medicinal plant species. An exclosure experiment in one of the older stands undergoing restoration showed that cattle grazing reduced grass biomass and Acacia kosiensis seedling recruitment. A study of seeds collected from cattle dung showed that Psidium guajava, an important invasive alien woody species, was dispersed by cattle into the rehabilitating forest, but passage through cattle did not enhance germination of the invasive species. The study concluded that: (1) the proximity of livestock owners to large-scale commercial land uses influenced their perceptions and their resources, and (2) grazing and trampling by cattle in the rehabilitating dune forest may hinder the ecological restoration process.</t>
  </si>
  <si>
    <t>Acacia karroo; Communal grazing; Dune mining; Psidium guajava; Seed dispersal</t>
  </si>
  <si>
    <t>Murray N.J., Shaw P.P.</t>
  </si>
  <si>
    <t>Foraging behaviour and success of Australian white ibis (Threskiornis molucca) in an urban environment</t>
  </si>
  <si>
    <t>Notornis</t>
  </si>
  <si>
    <t>The foraging behaviour and success of Australian white ibis (Threskiornis molucca) was investigated in a range of natural and artificial urban habitats in Queensland, Australia. Observations were made in tidal mudflat, freshwater wetland, rural grassland, urban park and landfill habitats. Australian white ibis exhibited a range of foraging behaviours, including both visual (fossicking, jabbing and pecking) and non-visual foraging behaviours (probing). The most common non-foraging behaviour was walking, followed by prey handling, pause and alert. Fighting was observed only in landfill habitats. Australian white ibis were able to capture food items in all habitats, although foraging success at landfills was more than twice as high as the other habitats. Food items captured at landfills required significantly more time to handle before swallowing. The ability of ibis to capture food items in all habitats indicates that they are effective habitat generalists. © The Ornithological Society of New Zealand, Inc.</t>
  </si>
  <si>
    <t>Australian white ibis; Feeding ecology; Foraging habitat; Threskiornis molucca; Urban pest</t>
  </si>
  <si>
    <t>Ñañez P., Quijano N.</t>
  </si>
  <si>
    <t>Honeybee social foraging for urban traffic control</t>
  </si>
  <si>
    <t>IFAC Proceedings Volumes (IFAC-PapersOnline)</t>
  </si>
  <si>
    <t>Green time allocation scheduling for a single road traffic intersection is a dynamic resource allocation problem. In nature, a similar problem is found when animals need to allocate themselves across habitats. For instance, honeybees allocate more animals where there are more resources, when they are foraging for food. Based on these foraging ideas, we introduce a novel adaptive traffic light control strategy. The analogies between the two problems are discussed, and the proposed algorithm is compared with an optimal fixed-time controller. This bioinspired algorithm solves the green time allocation problem without the use of traffic models. This makes the solution feasible for a large-scale network.We also show on simulations, how an equilibrium state is reached under saturation and no saturation conditions. © 2009 IFAC.</t>
  </si>
  <si>
    <t>Dynamic resource allocation; Social foraging; Traffic light control systems</t>
  </si>
  <si>
    <t>Nash M.S., Heggem D.T., Ebert D., Wade T.G., Hall R.K.</t>
  </si>
  <si>
    <t>Multi-scale landscape factors influencing stream water quality in the state of Oregon</t>
  </si>
  <si>
    <t>Enterococci bacteria are used to indicate the presence of human and/or animal fecal materials in surface water. In addition to human influences on the quality of surface water, a cattle grazing is a widespread and persistent ecological stressor in the Western United States. Cattle may affect surface water quality directly by depositing nutrients and bacteria, and indirectly by damaging stream banks or removing vegetation cover, which may lead to increased sediment loads. This study used the State of Oregon surface water data to determine the likelihood of animal pathogen presence using enterococci and analyzed the spatial distribution and relationship of biotic (enterococci) and abiotic (nitrogen and phosphorous) surface water constituents to landscape metrics and others (e.g. human use, percent riparian cover, natural covers, grazing, etc.). We used a grazing potential index (GPI) based on proximity to water, land ownership and forage availability. Mean and variability of GPI, forage availability, stream density and length, and landscape metrics were related to enterococci and many forms of nitrogen and phosphorous in standard and logistic regression models. The GPI did not have a significant role in the models, but forage related variables had significant contribution. Urban land use within stream reach was the main driving factor when exceeding the threshold (&lt;35 cfu/100 ml), agriculture was the driving force in elevating enterococci in sites where enterococci concentration was &lt;35 cfu/100 ml. Landscape metrics related to amount of agriculture, wetlands and urban all contributed to increasing nutrients in surface water but at different scales. The probability of having sites with concentrations of enterococci above the threshold was much lower in areas of natural land cover and much higher in areas with higher urban land use within 60 m of stream. A 1% increase in natural land cover was associated with a 12% decrease in the predicted odds of having a site exceeding the threshold. Opposite to natural land cover, a one unit change in each of manmade barren and urban land use led to an increase of the likelihood of exceeding the threshold by 73%, and 11%, respectively. Change in urban land use had a higher influence on the likelihood of a site exceeding the threshold than that of natural land cover. © Springer Science+Business Media B.V. 2008.</t>
  </si>
  <si>
    <t>Enterococci; GPI; Grazing potential index; Logistic regression; Nitrogen; Nutrients; Oregon; Phosphorus</t>
  </si>
  <si>
    <t>Overman N.C., Beauchamp D.A., Berge H.B., Mazur M.M., Mcintyre J.K.</t>
  </si>
  <si>
    <t>Differing forage fish assemblages influence trophic structure in neighboring urban lakes</t>
  </si>
  <si>
    <t>Transactions of the American Fisheries Society</t>
  </si>
  <si>
    <t>Lakes Sammamish and Washington are two large, urban lakes in close proximity to Seattle, Washington. The two lakes have similar assemblages of apex predators, but differences in lake size, species richness, and forage fish assemblages contribute to contrasting trophic relationships. We used stable isotope and diet analyses to assess lake-specific differences in the trophic structure of fish and invertebrates from these lakes. Estimates of δ15N-based trophic elevation revealed that the food web in Lake Sammamish was truncated by approximately one complete trophic level relative to that of Lake Washington. The shorter food chain in Lake Sammamish reflected the absence of longfin smelt Spirinchus thaleichthys and minimal consumption of threespine stickleback Gasterosteus aculeatus, emphasizing the importance of these species as primary forage fishes and trophic links between invertebrates and piscivores in Lake Washington. As two highly 15N-enriched and 13C-depleted energy sources, longfin smelt and threespine sticklebacks effectively stretched the isotopic endpoints of the Lake Washington food web by contributing to more pronounced ontogenetic shifts in isotope values for piscivores in Lake Washington than for those in Lake Sammamish. © American Fisheries Society 2009.</t>
  </si>
  <si>
    <t>Popa-Lisseanu A.G., Bontadina F., Ibáñez C.</t>
  </si>
  <si>
    <t>Giant noctule bats face conflicting constraints between roosting and foraging in a fragmented and heterogeneous landscape</t>
  </si>
  <si>
    <t>The tree-dwelling giant noctule Nyctalus lasiopterus, a partially carnivorous aerial-hawking bat, is one of the least known European bats, and more information is needed to evaluate its conservation status. Using radiotracking, we obtained the first data on spatial requirements and habitat preferences for the species in an area critically affected by deforestation. Two breeding populations separated by 60 km, one roosting in a city and the other in a nature reserve encircling a vast coastal marshland, showed marked differences in the size of their home ranges, but both used selectively the marshlands for foraging. Urban bats remained in the city for foraging during pregnancy in spring, but increased largely their home ranges towards the marshland during lactation in early summer. The nature reserve, with few roosting opportunities, was only a marginal roosting site for a population which switched between roosts located up to 90 km apart. Giant noctules had to travel long distances (up to 130 km recorded) to meet both foraging and roosting requirements within the fragmented landscape, exhibiting among the largest home ranges ever reported in Microchiroptera. To promote the protection of this threatened species, a network of artificial roosting options should be provided in good foraging habitats until long-term forest restoration is achieved. © 2009 The Zoological Society of London.</t>
  </si>
  <si>
    <t>Deforestation; Fragmentation; Giant noctule; Habitat selection; Home range; Iberia; Nyctalus lasiopterus; Radiotracking</t>
  </si>
  <si>
    <t>Preston T.R.</t>
  </si>
  <si>
    <t>Environmentally sustainable production of food, feed and fuel from natural resources in the tropics</t>
  </si>
  <si>
    <t>Responding to the challenges posed by global warming, peak oil and biofuels will require a paradigm shift in the practice of agriculture and in the role of live stock within the farming system. Farming systems should aim at maximizing plant biomass production from locally available diversified resources, processing of the biomass on farm to provide food, feed and energy and recycling of all waste materials. The approach that is the subject of this paper is that the generation of electricity can be a by-product of food/feed production. The concept is the fractionation of biomass into inedible cell wall material that can be converted to an inflammable gas by gasification, the gas in turn being the source of fuel for internal combustion engines driving electrical generators. The cell contents and related structures such as tree leaves are used as human food or animal feed. As well as providing food and feed the model is highly appropriate for decentralized small scale production of electricity in rural areas. It also offers opportunities for sequestration of carbon in the form of biochar the solid residue remaining after gasification of the biomass. © Springer Science+Business Media B.V 2009.</t>
  </si>
  <si>
    <t>Biofuel; Electricity; Ethanol; Forage trees; Fractionation; Goats; Rural development; Sugar cane</t>
  </si>
  <si>
    <t>Randa L.A., Cooper D.M., Meserve P.L., Yunger J.A.</t>
  </si>
  <si>
    <t>Prey switching of sympatric canids in response to variable prey abundance</t>
  </si>
  <si>
    <t>We investigated the effects of fluctuating prey numbers on the foraging strategies and potential mechanisms for coexistence of 2 sympatric predators, coyotes (Canis latrans) and red foxes {Vulpes vulpes), in a heterogeneous environment in northeastern Illinois. We quantified the availability of mammalian and avian prey across different habitats, analyzed scats collected along standardized routes for occurrence of prey items, and estimated the number and biomass of vertebrate prey consumed. Abundances of the most frequently consumed prey (voles, rabbits, and mice) differed significantly over time, especially in relation to an ice storm that occurred during the study. Coyotes and red foxes tended to select voles and rabbits in number, rabbits in biomass, and incorporated greater numbers and biomass of other prey such as deer, pheasants, and sciurids after the ice storm. Log-linear analyses indicated that both coyotes and red foxes exhibited switching behavior, with differential shifts among the number and biomass of alternative prey they consumed. Hence, foraging strategies of coyotes and red foxes appeared to be a combination of prey selectivity and switching behavior. Our study suggests that competition between coyotes and red foxes for similar primary prey species and limited environments to exploit at the urban-rural interface may contribute to displacement of red foxes by coyotes. © 2009 American Society of Mammalogists.</t>
  </si>
  <si>
    <t>Canis latrans; Competition avoidance; Coyote. Illinois; Log-linear analysis; Prey selection; Prey switching; Red fox; Vulpes vulpes</t>
  </si>
  <si>
    <t>Ratsitorahina M., Rasambainarivo J.H., Raharimanana S., Rakotonandrasana H., Andriamiarisoa M.-P., Rakalomanana F.A., Richard V.</t>
  </si>
  <si>
    <t>Dog ecology and demography in Antananarivo, 2007</t>
  </si>
  <si>
    <t>BMC Veterinary Research</t>
  </si>
  <si>
    <t>Background: Rabies is a widespread disease in African domestic dogs and a serious public health problem in developing countries. Canine rabies became established in Africa during the 20th century, coinciding with ecologic changes that favored its emergence in canids.This paper reports the results of a cross-sectional study of dog ecology in the Antananarivo urban community in Madagascar.A questionnaire survey of 1541 households was conducted in Antananarivo from October 2007 to January 2008. The study addressed both owned and unowned dogs. Various aspects of dog ecology were determined, including size of dog population, relationship between dogs and humans, rabies vaccination.Results: Dog ownership was common, with 79.6 to 94.1% (mean 88.9%) of households in the six arrondissements owning dogs. The mean owned dog to person ratio was 1 dog per 4.5 persons and differed between arrondissements (administrative districts), with ratios of 1:6.0 in the first arrondissement, 1:3.2 persons in the 2nd, 1:4.8 in the 3rd, 1:5.2 in the 4th, 1:5.6 in the 5thand 1:4.4 in the 6tharrondissement. Overall, there were more male dogs (61.3%) and the male/female sex ratio was estimated to be 1.52; however, mature females were more likely than males to be unowned (OR: 1.93, CI 95%; 1.39&amp;lt;OR&amp;lt;2.69). Most (79.1%) owned dogs were never restricted and roamed freely to forage for food and mix with other dogs. Only a small proportion of dogs (11.7%) were fed with commercial dog food. Only 7.2% of owned dogs had certificates confirming vaccination against rabies. The proportion of vaccinated dogs varied widely between arrondissements (3.3% to 17.5%).Conclusion: Antananarivo has a higher density of dogs than many other urban areas in Africa. The dog population is unrestricted and inadequately vaccinated against rabies. This analysis of the dog population will enable targeted planning of rabies control efforts. © 2009 Ratsitorahina et al; licensee BioMed Central Ltd.</t>
  </si>
  <si>
    <t>Ribeiro M.D., Pereira J.C., de Queiroz A.C., Bettero V.P., Mantovani H.C., da Silva C.J.</t>
  </si>
  <si>
    <t>Influence of intraruminal infusion of propionic acid and forage to concentrate levels on intake, digestibility and rumen characteristics in young bulls [Influência da infusão ruminal de ácido propiônico e da relação volumoso: Concentrado sobre o consumo e digestibilidade e características ruminais em novilhos]</t>
  </si>
  <si>
    <t>This study aimed to evaluate the effect of intraruminal infusion of propionic acid (RPA) associated to two (80:20 and 60:40) forage:concentrate ratios (FCR), for young bulls. Four Holstein × Zebu crossbred young bulls with average age of 7 months and 160 kg of body weight (BW) were distributed to a 4 × 4 Latin square design. A total mixed ration, isonitrogenous diets, was ad libitum fed to animals. The propionic acid was obtained by fermentation of reconstituted milk whey by the consortium of bacteria Enterococcus sp. and Veillonella sp.. Daily and along with the supply of solid feeds, 2 L of the compound containing propionic acid were intrainfused in the rumen. There was no RPA × FCR interaction for the intake of nutrients, except for total digestible nutrients (TDN). The organic matter (OM), crude protein (CP), ether extract (EE), neutral detergent fiber (NDF) and TDN intakes were influenced by the FCR. There was no RPA × FCR interaction on the total digestibility of DM, OM, CP, EE, NDF and TC. However, the digestibility of DM, OM, EE and CT were influenced by the FCR. There was no RPA × FCR interaction for the mean N-NH3 concentration and pH of the rumen fluid; however, RPA provided effect on the pH measured 4 hours after meal. There was no interaction or effect of the main factors on volatile fatty acids concentrations in the rumen fluid, or on glucose levels and serum urea nitrogen.© 2009 Sociedade Brasileira de ZootecniaCurrent address: Departamento de Zootecnia e Extensão Rural da UFMT.</t>
  </si>
  <si>
    <t>Bacteria ruminal; Digestibility; Feeding; Milk whey; Organic acids</t>
  </si>
  <si>
    <t>Rojo-Rubio R., Vázquez-Armijo J.F., Pérez-Hernández P., Mendoza-Martínez G.D., Salem A.Z.M., Albarrán-Portillo B., González-Reyna A., Hernández-Martínez J., Rebollar-Rebollar S., Cardoso-Jiménez D., Dorantes-Coronado E.J., Gutierrez-Cedillo J.G.</t>
  </si>
  <si>
    <t>Dual purpose cattle production in Mexico</t>
  </si>
  <si>
    <t>Cattle production is one of the most important livestock activities in the rural areas of Mexico, with most of the national territory dedicated to it, in addition to the use of the most agricultural supplies and forages resources, as well as agricultural and agro-industrial by-products. Mexico is placed among the ten first meat and milk producer countries worldwide, being the Mexican tropical zone one of the main suppliers of such products. One of the main milk sources is the dual purpose cattle, such systems can be described as those that produce milk (daily milking) and meat (calf after weaning), on every productive cycle. They are mainly located in developing regions and characterized by using low-technology and in poor environments, consequently productive levels are considered low. Milk is destined for self-consumption or for sale at local markets and calf after weaning is sold at local feedlots or for export. Regarding to the little information available about the dual purpose systems, the present work is intended to discuss the main characteristics of cattle production in dual purpose systems in Mexico. © 2008 Springer Science+Business Media B.V.</t>
  </si>
  <si>
    <t>Calf production; Dual purpose cattle; Mexico; Milk production</t>
  </si>
  <si>
    <t>Rowell-Garvon S.R., Withers K.</t>
  </si>
  <si>
    <t>Behavior and habitat use by shorebirds in an urban wetland complex along the central gulf coast of texas</t>
  </si>
  <si>
    <t>Shorebirds (Charadrii) spend the majority (ca. 70%) of their lifecycle in wintering and migratory staging areas located on temperate and tropical coastlines; therefore, the implications of habitat loss and destruction require assessment of both marginal and prime habitats in coastal areas. In this studv, behavior was used to determine use of habitat within an urban wetland complex located on the Texas coast. Instantaneous scans were used to determine behavior of shorebirds in five habitat types: bavshore, tidal and isolated ponds, estiiarine lakeshore, and a salt marsh. Behavior of 22 species of shorebirds representing six guilds was documented. Of the shorebirds observed, 90% were foraging and significantly more were foraging than were engaged in other activities. Foraging occurred significantly more in tidal ponds than in the four other habitats and foraging was greatest in spring. Behavioral observations provided important insight into function of habitat, underscoring the need to incorporate behavioral studies into strategies to monitor shorebirds.</t>
  </si>
  <si>
    <t>Sazima I.</t>
  </si>
  <si>
    <t>Insect cornucopia: Various bird types prey on the season's first giant cicadas in an urban park in southeastern Brazil [Cornucópia de insetos: Diversos tipos de aves apresam as primeiras cigarras gigantes da temporada em parque urbano no sudeste do Brasil]</t>
  </si>
  <si>
    <t>Biota Neotropica</t>
  </si>
  <si>
    <t>Some species of large cicadas (Hemiptera) emerge in huge numbers during particular periods, and thus become an abundant food source for several vertebrate species that dwell in the same areas. I record here a small assemblage of six bird species that preyed on the season's first giant cicadas (Quesada gigas) from early September to mid November 2007 in an urban park of Campinas, São Paulo, southeastern Brazil. The Plumbeous Kite (Ictinia plumbea) was the most ubiquitous cicada predator. It waited high on perches or patrolled on wing and hunted adult cicadas only. Three cuckoo species (Crotophaga ani, Guira guira, and Piaya cayana) foraged on cicadas both on vegetation and on the ground, the first one also taking nymphs that emerged from a pond bank. The Common Moorhen (Gallinula chloropus) preyed mostly on nymphs on the pond bank, although it also preyed on adult cicadas that fell in the water, which was the case of the Green Heron (Butorides striata) as well. With the exception of the Plumbeous Kite, which may specialize on cicadas during the breeding season, the remainder birds behaved as opportunistic predators on this seasonal and abundant food source.</t>
  </si>
  <si>
    <t>Abundant food source; Aves; Cicada prey; Ictinia plumbea; Mass emergence; Quesada gigas; Seasonality; Urban area</t>
  </si>
  <si>
    <t>Shet, A; Mehta, S; Rajagopalan, N; Dinakar, C; Ramesh, E; Samuel, NM; Indumathi, CK; Fawzi, WW; Kurpad, AV</t>
  </si>
  <si>
    <t>Anemia and growth failure among HIV-infected children in India: a retrospective analysis</t>
  </si>
  <si>
    <t>BMC PEDIATRICS</t>
  </si>
  <si>
    <t>Background: Anemia and poor nutrition have been previously described as independent risk factors for death among HIV-infected children. We sought to describe nutritional status, anemia burden and HIV disease correlates among infected children in India. Methods: We analyzed retrospective data from 248 HIV-infected children aged 1-12 years attending three outpatient clinics in South India (2004-2006). Standard WHO definitions were used for anemia, HIV staging and growth parameters. Statistical analysis included chi square, t tests, univariate and multivariate logistic regression analyses. Results: The overall prevalence of anemia ( defined as hemoglobin &lt; 11 gm/dL) was 66%, and 8% had severe anemia (Hb &lt; 7 gm/dL). The proportion of underweight and stunted children in the population was 55% and 46% respectively. Independent risk factors of anemia by multivariate analysis included the pre-school age group ( age younger than 6 years) (OR: 2.87; 95% CI: 1.45, 5.70; p &lt; 0.01), rural residence (OR: 12.04; 95% CI: 5.64, 26.00; p &lt; 0.01), advanced HIV disease stage ( OR: 6.95; 95% CI: 3.06, 15.79; p &lt; 0.01) and presence of stunting (Height-forage Z Score &lt; -2) (OR: 3.24; 95% CI: 1.65, 6.35; p &lt; 0.01). Use of iron/multivitamin supplementation was protective against risk of anemia (OR: 0.44; 95% CI: 0.22, 0.90; p = 0.03). Pulmonary tuberculosis was an independent risk factor in multivariate analysis (OR: 3.36; 95% CI: 1.43, 7.89; p &lt; 0.01) when correlated variables such as HIV disease stage and severe immunodeficiency, and nutritional supplement use were not included. Use of antiretroviral therapy (ART) was associated with a reduced risk of anemia (OR: 0.29; 95% CI: 0.16, 0.53; p &lt; 0.01). No significant association was found between anemia and gender, cotrimoxazole, or ART type (zidovudine versus stavudine). Conclusion: The high prevalence and strong interrelationship of anemia and poor nutrition among HIV-infected children in India, particularly those living in rural areas underscores the need for incorporating targeted nutritional interventions during national scale up of care, support and treatment among HIV-infected children.</t>
  </si>
  <si>
    <t>Strubbe D., Matthysen E.</t>
  </si>
  <si>
    <t>Predicting the potential distribution of invasive ring-necked parakeets Psittacula krameri in northern Belgium using an ecological niche modelling approach</t>
  </si>
  <si>
    <t>Biological Invasions</t>
  </si>
  <si>
    <t>The threat to biodiversity due to invasive alien species is considered second only to that of habitat loss. Given the large number of species that are currently invading ecosystems all over the world, we need to distinguish invaders with minor effects from those with large effects in order to prioritize management efforts. Ecological niche models can be used to predict the potential distribution of an invasive species from occurrence records and environmental data layers. We used the Ecological Niche Factor Analysis (ENFA), a presence-only predictive modelling approach, to describe the invasive ring-necked parakeets' realized niche and to identify areas suitable for the parakeet in northern Belgium. ENFA proved to be a robust and reliable modelling technique, able to gauge the ecological requirements of an invasive species without the need to include historical information on the starting point of the invasion. ENFA shows that the parakeets tend to occupy relatively rare habitats compared to the main environmental conditions in northern Belgium, although they show some tolerance for environmental conditions inside parks and forests. The general distribution of the ring-necked parakeet is governed primarily by the amount of older forest patches, parks and built-up area in the landscape-reflecting the parakeets' need for suitable nesting cavities and its reliance upon urban areas to forage. Our resulting habitat suitability maps show that the parakeets have ample room to further increase their range in northern Belgium. Our results indicate some concern for increased competition between parakeets and the nuthatches, native cavity nesters known to suffer from competition with parakeets, as some regions known as nuthatch strongholds are highly likely to be invaded by the parakeets. © 2008 Springer Science+Business Media B.V.</t>
  </si>
  <si>
    <t>Parakeets</t>
  </si>
  <si>
    <t>Biodiversity; Competition; Habitat suitability; Invasions; Presence-only modelling; Ring-necked parakeet</t>
  </si>
  <si>
    <t>Tamoutsidis E., Lazaridou M., Papadopoulos I., Spanos T., Papathanasiou F., Tamoutsidou M., Mitlianga P., Vasiliou G.</t>
  </si>
  <si>
    <t>The effect of treated urban wastewater on soil properties, plant tissue composition and biomass productivity in berseem clover and corn</t>
  </si>
  <si>
    <t>The use of wastewater for crop irrigation is a common application in many countries worldwide, and a rapid developing practice has been in Greece during the last years. In this study, the effect of treated urban wastewater in combination with fertilization on the dry biomass of forage species was investigated. Furthermore, the wastewater effect on soil and plant tissues composition was evaluated, in order to find out the nutrient elements changes and the possibility of systematic use of urban wastewater for irrigation in agriculture. The experiments were conducted for two successive years in a field nearby the local wastewater treatment plant of the municipality of Drama, Eastern Macedonia, Greece, using two forage species: berseem clover (Trifolium alexandrinum var. alex) and corn (Zea mays L., cv. PR38 H67, 90 days). Two irrigation treatments, potable tap water (T) and wastewater (W), and two fertilization treatments, without fertilization (wF) and fertilization (F), were applied in each irrigation treatment. Water, wastewater, soil and plant samples were analyzed for the nutritive and toxic chemical elements content. The results showed that the treated urban wastewater was suitable for irrigation of corn and clover, as the accumulation of the nutritive and toxic elements in the soil and in the species biomass varied in low level and didn't cause any nutrient deficit or toxicity in the plants. The concentration of measured inorganic elements in the soil and plant tissues irrigated with W depended on the crop species and fertilization level. Moreover, the average yield per year of clover and corn ranked as follows: WF&gt;WwF&gt;TF&gt;TwF. Treated urban wastewater effectively increased the yield of cultivated forage crop species, probably due to the nutritive value of the wastewater, although the differences were not statistically significant. This study provides important information on the use of treated wastewaters, increasing the possible irrigation water resources for forage crops. However, further investigation with several wastewater sources is needed for a balanced nutrition of the forage crops and also the presence of pathogenic microorganisms in the plant biomass and the soil should be considered.</t>
  </si>
  <si>
    <t>Berseem clover; Fertilization; Heavy metals; Irrigation; Maize; Nutrients; Plant tissue; Soil; Treated urban wastewater</t>
  </si>
  <si>
    <t>Trollope S.T., White J.G., Cooke R.</t>
  </si>
  <si>
    <t>The response of ground and bark foraging insectivorous birds across an urban-forest gradient</t>
  </si>
  <si>
    <t>This paper assesses the response of four common species of forest dependant insectivorous birds to an urban-forest gradient. The presence or absence was recorded for each species in landscapes that varied in landscape and site level attributes. Landscapes were classified into three categories based on their level of urbanisation. Broad comparisons across the landscapes were used to determine species specific response to increasing levels of urbanisation. Site level attributes were modelled to predict the patch occupancy for each species in each of the landscape types. Two broad trends were identified: the superb fairy wren (Malurus cyaneus) and white-browed scrubwren (Sericornis frontalis) displayed a tolerance to urbanisation and the eastern yellow robin (Eosaltrica australis) and white throated treecreeper (Cormobates leucophaeus) demonstrated a threshold response to urbanisation. The density of roads (-ve) and the extent of tree cover (+ve) in a landscape were highly correlated with the occurrence of urban sensitive species while at the site level the density of roads and density of rivers were the strongest contributors to their presence. The marked differences in the isolation and connectivity of patches where the threshold for urban sensitive species ceases are the likely contributors to their decline and sensitivity to suburban habitats. Conservation and management of urban sensitive species is largely dependant on the way urban development is managed. Of critical importance is careful planning in urban-fringe environments. © 2009 Elsevier B.V. All rights reserved.</t>
  </si>
  <si>
    <t>Connectivity; Habitat fragmentation; Isolation; Landscape; Roads</t>
  </si>
  <si>
    <t>Tsurim I., Abramsky Z., Kotler B.</t>
  </si>
  <si>
    <t>Differences in patch use behavior between an urban and rural species: Effects of distance from shelter and wing molt-gaps</t>
  </si>
  <si>
    <t>Israel Journal of Ecology and Evolution</t>
  </si>
  <si>
    <t>It has been suggested that urban bird populations and communities are controlled by bottom-up mechanisms because predation costs are lower in urban than in non-urban habitats. We hypothesized that urban birds are less sensitive to variations in the cost of predation than non-urban birds. We predicted that the house sparrow, a widespread urban species, is less sensitive to variations in predation risk, while foraging, than its rural (less urban) congener, the Spanish sparrow. We quantified foraging behavior of these species, as affected by the proximity to shelter, in large outdoor aviaries. We then clipped feathers from the birds' wings to manipulate escape ability and increase predation risk. We predicted that birds experience increasing predation risk with increasing distance from shelter, and that reduced wing surface increases the birds' sensitivity to risk of predation with respect to distance from shelter. Both species displayed increasing giving-up densities in seed trays with increasing distance from shelter, indicating that foraging costs increase with distance from shelter. As predicted, the two species differed in their response to proximity of shelter: we concluded that house sparrows experienced a less pronounced increase in perceived predation cost with increasing distance from shelter than did Spanish sparrows. Contrary to our prediction, wing surface reduction had no effect on seed tray utilization. Therefore, it appears that, when feeding in patches at distances from shelter, as used in the present study, the cost of predation affects foraging and micro-habitat use in Spanish sparrows more than in house sparrows.</t>
  </si>
  <si>
    <t>cost of predation; giving up density; optimal foraging; patch use; seed trays; Sparrows; wing molt</t>
  </si>
  <si>
    <t>Valcarcel A., Fernández-Juricic E.</t>
  </si>
  <si>
    <t>Antipredator strategies of house finches: Are urban habitats safe spots from predators even when humans are around?</t>
  </si>
  <si>
    <t>Urbanization decreases species diversity, but it increases the abundance of certain species with high tolerance to human activities. The safe-habitat hypothesis explains this pattern through a decrease in the abundance of native predators, which reduces predation risk in urban habitats. However, this hypothesis does not consider the potential negative effects of human-associated disturbance (e.g., pedestrians, dogs, cats). Our goal was to assess the degree of perceived predation risk in house finches (Carpodacus mexicanus) through field studies and semi-natural experiments in areas with different levels of urbanization using multiple indicators of risk (flock size, flight initiation distance, vigilance, and foraging behavior). Field studies showed that house finches in more urbanized habitats had a greater tendency to flock with an increase in population density and flushed at larger distances than in less urbanized habitats. In the semi-natural experiment, we found that individuals spent a greater proportion of time in the refuge patch and increased the instantaneous pecking rate in the more urbanized habitat with pedestrians probably to compensate for the lower amount of foraging time. Vigilance parameters were influenced in different ways depending on habitat type and distance to flock mates. Our results suggest that house finches may perceive highly urbanized habitats as more dangerous, despite the lower number of native predators. This could be due to the presence of human activities, which could increase risk or modify the ability to detect predators. House finches seem to adapt to the urban environment through different behavioral strategies that minimize risk. © 2008 Springer-Verlag.</t>
  </si>
  <si>
    <t>Antipredator behavior; Birds; Flight initiation distance; Flock size; Foraging; Safe-habitat hypothesis; Vigilance</t>
  </si>
  <si>
    <t>Varghese K.A., Varghese N.</t>
  </si>
  <si>
    <t>Forage supply in Rajasthan-a regional analysis</t>
  </si>
  <si>
    <t>Range Management and Agroforestry</t>
  </si>
  <si>
    <t>The structural changes taking place in the livestock population in the state of Rajasthan indicated that farmers make need based adjustments in the herd composition of animals maintained on the farm. The share of cattle population has come down from 37.89 percent in 1951 to 22.2 percent in 2003 and that of buffalo has gone up from 10.53 percent in 1951 to 21.18 percent in 2003. The rapid and Intensive mechanization-taking place in agriculture seems to have adversely affected the draught animal power use in agriculture, which in turn resulted in the decline of draught animals in the state from 7.6 lakh in 1983 to 5 lakh in 2003.There is a revealed preference for buffalo and goat in the state, which may be attributable to the increased demand for milk and acceptance of milk production as an important risk minimizing economic activity in rural areas of the state. The absence of systematic database for forage production in the state is a major bottleneck to devise strategies for sustainable development of livestock sector in the state. The results of this study amply reveal wide gap in the demand and supply of forage in the state. Only two districts, namely Jaisalmer and Sirohi were found having surplus forage production. The forage production through all sources has been more than three fourth of the requirement in districts like Bharatpur, Bhilwara, Bikaner, Bundi, Chittorgarh, Churu, Ganganager, Kota and Hanumangarh. The high grazing pressure (animals/unit area) or the low grazing intensity (land/animal) is also a matter of great concern. Grazing pressure measured as adult cattle units per hectare of grazing land comes to 6.14 in Alwar, 8.93 in Bharatpur, 5.82 in Dausa, 10.90 in Hanumangarh, 5.22 in Jhunjhunu and 4.66 in Sikar. The grazing pressure is more where fodder supply is short of its demand. This situation is likely to adversely affect the sustainable development of livestock sector in the state unless fodder security measure are Initiated.</t>
  </si>
  <si>
    <t>Fodder resources; Grazing; Livestock; Rangeland</t>
  </si>
  <si>
    <t>Walter W.D., VerCauteren K.C., Campa III H., Clark W.R., Fischer J.W., Hygnstrom S.E., Mathews N.E., Nielsen C.K., Schauber E.M., Van Deelen T.R., Winterstein S.R.</t>
  </si>
  <si>
    <t>Regional assessment on influence of landscape configuration and connectivity on range size of white-tailed deer</t>
  </si>
  <si>
    <t>Variation in the size of home range of white-tailed deer (Odocoileus virginianus) has broad implications for managing populations, agricultural damage, and disease spread and transmission. Size of home range of deer also varies seasonally because plant phenology dictates the vegetation types that are used as foraging or resting sites. Knowledge of the landscape configuration and connectivity that contributes to variation in size of home range of deer for the region is needed to fully understand differences and similarities of deer ecology throughout the Midwest. We developed a research team from four Midwestern states to investigate how size of home range of deer in agro-forested landscapes is influenced by variations in landscape characteristics that provide essential habitat components. We found that for resident female deer, annual size of home range in Illinois (mean = 0. 99km2), Michigan (mean = 1. 34km2), Nebraska (mean = 1. 20km2), and Wisconsin (mean = 1. 47km2) did not differ across the region (F3,175 = 0. 42, P = 0. 737), but differences between agricultural growing and nongrowing periods were apparent. Variables influencing size of home range included: distance to forests, roads, and urban development from the centroid of deer home range, and percent of crop as well as four landscape pattern indices (contrast-weighted edge density, mean nearest neighbor, area-weighted mean shape index, and patch size coefficient of variation). We also identified differences in model selection for four landscapes created hierarchically to reflect levels of landscape connectivity determined from perceived ability of deer to traverse the landscape. Connectivity of selected forested regions within agro-forested ecosystems across the Midwest plays a greater role in understanding the size of home ranges than traditional definitions of deer habitat conditions and landscape configuration. © United States Department of Agriculture/Animal Plant Health Inspection Service/Wildlife Services 2009.</t>
  </si>
  <si>
    <t>Anthropogenic; Connectivity; Home range; Landscape pattern indices; Odocoileus virginianus; White-tailed deer</t>
  </si>
  <si>
    <t>Wang H., Chien S.Y., Lewis M., Velagapudi P., Scerri P., Sycara K.</t>
  </si>
  <si>
    <t>Human teams for large scale multirobot control</t>
  </si>
  <si>
    <t>Conference Proceedings - IEEE International Conference on Systems, Man and Cybernetics</t>
  </si>
  <si>
    <t>We are developing an architecture for controlling robot teams based on considering how control difficulty for different tasks grows with increases in team size. Our analysis suggests that assignments of persons to commander (single commands to entire robot team), operator (commands to individual robots), and coordinator (control of interdependent robots) roles can lead to the most efficient organization. The ability to assign tasks within or between operators makes scheduling these interactions an important factor in team performance. Two possible ways to organize operators are through Individual Assignments of robots or as a Call Center in which operators service robots from the population as needed. In recent experiments we have found that participants performing an Urban Search And Rescue (USAR) foraging task using waypoint control were at or over their limits when controlling 12 robots. The present study uses the same robots, environment, and level of autonomy but with teams of two operators assigned to control 24 robots. These operators controlled teams of 12 robots in the Individual Assignment condition. In the Call Center condition operators shared control of the 24 robots. For this task and level of robot autonomy Individual Assignment participants performed marginally better searching larger regions but without finding more victims. ©2009 IEEE.</t>
  </si>
  <si>
    <t>Robots</t>
  </si>
  <si>
    <t>Human factors; Human robot interaction; Multirobot systems</t>
  </si>
  <si>
    <t>Yamazaki K.</t>
  </si>
  <si>
    <t>Crows break off live camphor twigs: An avian disturbance effect on plants</t>
  </si>
  <si>
    <t>Plant Biology</t>
  </si>
  <si>
    <t>Birds are usually considered beneficial partners for plants, acting as predators on herbivorous insects, pollinators and seed dispersal agents. However, in an urban area of central Japan, birds break off large quantities of live camphor tree (Cinnamomum camphora) twigs in winter. This loss of vegetative parts was examined quantitatively to estimate the impact on the trees. I also observed bird foraging behaviour to determine the species involved and the possible reasons underlying this destructive activity. Broken twigs on the forest floor were found to have numerous leaves and spring buds. The densities of leaves and buds in the litter were 288.5 and 54.4 m-2, respectively. The jungle crow (Corvus macrorhynchos) may have broken off the twigs either to peck the fruits while perching on stable branches, or possibly to remove twigs obstructing access to fruit. In contrast, brown-eared bulbuls (Hypsipetes amaurotis), oriental turtle doves (Streptopelia orientalis) and rove doves (Columba livia) ate fruits without breaking twigs. The interaction between C. camphora and C. macrorhynchos only extends back for about 20 years in urban Japan, indicating that this is unlikely to be a stable, co-evolved relationship. © 2009 German Botanical Society and The Royal Botanical Society of the Netherlands.</t>
  </si>
  <si>
    <t>Frugivores; Herbivory; Seed dispersal; Urban ecology</t>
  </si>
  <si>
    <t>Yao Z., Zhao L., Tian Y., Meng H.</t>
  </si>
  <si>
    <t>Utilization status and medium and long-term forecast of crop straw in Heilongjiang Province</t>
  </si>
  <si>
    <t>Nongye Gongcheng Xuebao/Transactions of the Chinese Society of Agricultural Engineering</t>
  </si>
  <si>
    <t>Though crop straw resource in Heilongjiang Province was very abundant, distribution of crop straw was different. So in this study, the crop straw resource of Heilongjiang province was detailed surveyed, the crop straw resource and utilization status was obtained and medium and long-term forecast was achieved according to the economic development status. The results showed that main crop straw resource was mainly distributed in the main grain production area, such as Harbin, Suihua and Qiqihar in Heilongjiang province, accounting for 73.8% in the whole province. The utilization of crop straw was main household fuel. The forecast results are that there are about 3.15 million tons and 5.11 million tons of remaining straw resource in 2015 and 2020, respectively, apart from the amount deducted for the competitive usages such as cooking and heating of rural residents, return to field and used as forage. Based on the predicted results of remaining straw resources, Heilongjiang Province could be divided into three type areas, and different utilization technology was suggested in those areas.</t>
  </si>
  <si>
    <t>Crops; Forecasting; Heilongjiang Province; Resource evaluate; Straw</t>
  </si>
  <si>
    <t>Zharikov Y., Milton D.A.</t>
  </si>
  <si>
    <t>Valuing coastal habitats: Predicting high-tide roosts of non-breeding migratory shorebirds from landscape composition</t>
  </si>
  <si>
    <t>Conservation of critical habitats for shorebirds (Charadriiformes: Charadrii), usually requires spatially explicit identification of each habitat. Most non-breeding shorebirds depend on two critical habitats: foraging (intertidal flats) and roosting (safe and open supratidal sites). We used published information on use of high-tide roosts by shorebirds to develop models of roost selection (probability of occurrence) and usage (mean abundance) for 12 species of shorebirds spending the non-breeding season in Moreton Bay, in subtropical eastern Australia. Selection of roosts was most strongly affected by the proximity to a large foraging area, field of view and to a lesser extent by composition of the surrounding landscape. Abundance of the most common species, such as Bar-tailed Godwit (Limosa lapponica), Eastern Curlew (Numenius madagascariensis) and Whimbrel (N. phaeopus), depended on distance to the nearest large foraging area or the size of the roost per se. Our results suggest that the shorebird species occurring in a subtropical Australian estuary use two generalised types of roosts: exposed ocean-front roosts typified by supratidal spits and sandbars and patches of claypansaltmarsh in the upper reaches of the tidal range surrounded by mangroves. The amount of these habitats available in Moreton Bay was examined by visiting unmonitored sites with a predicted high probability of occupancy by two key species, Eastern Curlew and Bar-tailed Godwit. Few of the unmonitored sites currently supported many shorebirds. These data suggest that despite the high demand on coastal land for urban development in Moreton Bay, suitable roosting habitat is still available near their foraging areas. © 2009 Royal Australasian Ornithologists Union.</t>
  </si>
  <si>
    <t>Bar-tailed Godwit; Conservation; Eastern Curlew; Geographic information systems; GIS.</t>
  </si>
  <si>
    <t>Proceedings - 2nd International Conference on Advances in System Simulation, SIMUL 2010</t>
  </si>
  <si>
    <t>The proceedings contain 27 papers. The topics discussed include: system dynamics simulation as a decision support system for evaluating the impact of a new supermarket opening on urban traffic flows; DynaMIT 2.0: the next generation real-time dynamic traffic assignment system; on the impact of resilience, inertia, and information foraging in global participatory innovation communities; customer management analysis of Irish plumbing &amp; heating distribution system: a simulation study; uncertainty and inference in agent-based models; development a model for analyzing the walking dynamic simulation of wearable walking assistant robot; confidence intervals for quantiles when applying latin hypercube sampling; Redi: a simulator of stochastic biochemical reaction-diffusion systems; and experience report on implementing and simulating a Routing protocol in NS-2 and NS-3.</t>
  </si>
  <si>
    <t>Conference Review</t>
  </si>
  <si>
    <t>Adamatzky A., Jones J.</t>
  </si>
  <si>
    <t>Road planning with slime mould: If Physarum built motorways it would route M6/M74 through Newcastle</t>
  </si>
  <si>
    <t>International Journal of Bifurcation and Chaos</t>
  </si>
  <si>
    <t>Plasmodium of Physarum polycephalum is a single cell visible by unaided eye. During its foraging behavior the cell spans spatially distributed sources of nutrients with a protoplasmic network. Geometrical structure of the protoplasmic networks allows the plasmodium to optimize transfer of nutrients between remote parts of its body, to distributively sense its environment, and make a decentralized decision about further routes of migration. We consider the ten most populated urban areas in United Kingdom and study what would be an optimal layout of transport links between these urban areas from the "plasmodium's point of view". We represent geographical locations of urban areas by oat flakes, inoculate the plasmodium in Greater London area and analyze the plasmodium's foraging behavior. We simulate the behavior of the plasmodium using a particle collective which responds to the environmental conditions to construct and minimize transport networks. Results of our scoping experiments show that during its colonization of the experimental space the plasmodium forms a protoplasmic network isomorphic to a network of major motorways except the motorway linking England with Scotland. We also imitate the reaction of transport network to disastrous events and show how the transport network can be reconfigured during natural or artificial cataclysms. The results of the present research lay a basis for future science of bio-inspired urban and road planning. © 2010 World Scientific Publishing Company.</t>
  </si>
  <si>
    <t>Bio-inspired computing; pattern formation; Physarum polycephalum</t>
  </si>
  <si>
    <t>Ahmad K., Ejaz A., Khan Z.I., Gondal S., Fardous A., Hussain A., Sher M., Valeem E.E., Ullah S.</t>
  </si>
  <si>
    <t>Evaluation of dynamics of iron and manganese from pasture to buffaloes: A case study at rural livestock farms</t>
  </si>
  <si>
    <t>Pakistan Journal of Botany</t>
  </si>
  <si>
    <t>Trace minerals (Fe and Mn) contents of soil, forages, and blood plasma of dairy buffaloes from five different Rural Livestock Farms in Sargodha, Pakistan were evaluated. Samples of soil, forages, and blood were taken from respective farms and analyzed after wet digestion. The higher mean Fe and Mn content of soil at farm -104,Fe lower at farm-89 and Mn at farm-106 was observed in this investigation. The higher mean forage Fe and Mn concentration at farm-104 and Fe lower at farm-106 and Mn at farm-96 was found. The blood plasma contained high level of Fe at the farm-96 and the lower at farm-104,while higher Mn level at the farm-106 and the lower at the farm-96.Based on these findings, it is evident that soil had higher value of both Fe and Mn than the requirements of forage crops at all farm studied while forage Fe was higher than the requirements of livestock being reared at those farms while reverse was true for forage Mn, pointing to the warranted need of supplementation to the animals to fulfil their Mn requirements. The blood plasma Mn levels were higher and deficient level of Fe was observed at some farms. Therfore supplements with high bioavailability of Fe should be provided to the livestock being reared at these farms to enhance the reproduction potential of the ruminants.</t>
  </si>
  <si>
    <t>Aybek A., Kamer H.A., Arslan S.</t>
  </si>
  <si>
    <t>Personal noise exposures of operators of agricultural tractors</t>
  </si>
  <si>
    <t>Applied Ergonomics</t>
  </si>
  <si>
    <t>Approximately one million agricultural tractors are used in Turkey for crop production and about one-third of the population lives in rural areas. The objectives of this study were to determine sound pressure levels, A-weighted sound pressure levels, and the permissible exposure time for tractors without cabins, field-installed cabins, and original cabins at ear level of agricultural tractor operators for following machines: plows, cultivators, top soil cultivators, rotary tillers, tool combinations (harrow + roller), mechanical drills, pneumatic drills, chemical applicators, fertilizer applicators, drum mowers, balers, and forage harvesters. Variance analyses showed that type of operation, type of cabins, and operation × cabin interactions were statistically significant (P &lt; 0.01) both for sound pressure levels and equivalent (A-weighted) sound pressure levels. The use of original cabins had a greater effect in decreasing average sound pressures and resulted in more efficient noise insulation, especially at higher center frequencies compared to field-installed cabins whereas field-installed cabins proved to be more favorable compared to tractors without cabins. Sound pressure levels at 4000 Hz center frequency was reduced 2-13 dB and 4-18 dB by using a field-installed cabin and an original cabin, respectively. The measured A-weighted equivalent sound pressure levels were compared to the threshold limit level, and was concluded that depending on the cabin types used, the operators could usually work from 4 to 6 h a day without suffering from noise induced inconveniences while 2-3 h is permissible for plowing and forage harvesting on tractors without cabins. Due to timeliness considerations in agricultural machine operations, a farmer would not be willing to interrupt the operation based on permissible exposure time set by the standards. Based on the findings of this study, particularly an original cabin is recommended to reduce machine-induced noise below the danger limit during agricultural machine operations. Personal protection devices should be used when tractors are operated without cabins, which could reduce A-weighted equivalent sound pressure levels by 10-45 dB(A). © 2009 Elsevier Ltd. All rights reserved.</t>
  </si>
  <si>
    <t>Tractors</t>
  </si>
  <si>
    <t>forage harvesters</t>
  </si>
  <si>
    <t>Cabin; Noise; Sound pressure level; Tractor operations</t>
  </si>
  <si>
    <t>Barber J.R., Crooks K.R., Fristrup K.M.</t>
  </si>
  <si>
    <t>The costs of chronic noise exposure for terrestrial organisms</t>
  </si>
  <si>
    <t>Trends in Ecology and Evolution</t>
  </si>
  <si>
    <t>Growth in transportation networks, resource extraction, motorized recreation and urban development is responsible for chronic noise exposure in most terrestrial areas, including remote wilderness sites. Increased noise levels reduce the distance and area over which acoustic signals can be perceived by animals. Here, we review a broad range of findings that indicate the potential severity of this threat to diverse taxa, and recent studies that document substantial changes in foraging and anti-predator behavior, reproductive success, density and community structure in response to noise. Effective management of protected areas must include noise assessment, and research is needed to further quantify the ecological consequences of chronic noise exposure in terrestrial environments. © 2009 Elsevier Ltd.</t>
  </si>
  <si>
    <t>Bbightwell R.J., Bambara S.B., Silverman J.</t>
  </si>
  <si>
    <t>Combined effect of hemipteran control and liquid bait on Argentine ant populations</t>
  </si>
  <si>
    <t>The invasive Argentine ant, Linepithema humile (Mayr), has become a worldwide problem capable of inflicting significant ecological and economic injury on urban, agricultural, and natural environments. The mobility of this pest ant has long been noted, rapidly moving nests to new food resources and then away as resources are depleted. This ant, like many pest ant species, has a special affinity for honeydew excreted by phloem-feeding Hemiptera. We investigated the effect of various hemipteran control strategies on terrapin scale densities and measured their indirect effect on local Argentine ant densities and foraging effort. We then determined whether this indirect treatment strategy improved the performance of an ant bait. We predicted that Argentine ants would move nests away from trees treated for Hemiptera and then move nests back when a liquid bait was offered, followed by a decline in ant numbers due to intake of the toxicant. A horticultural oil spray and soil application of the systemic insecticide, imidacloprid, had no effect on terrapin scale numbers. However, trunk-injected dicrotophos caused a reduction in scale and a decline in local Argentine ant nest density and canopy foraging effort. We also recorded a reduction in local Argentine ant ground foraging when large amounts of liquid bait were applied, and we found no evidence that combining dicrotophos with liquid ant bait performed better than each treatment alone. We suggest that a strategy of combined hemipteran control plus application of liquid ant bait can reduce local Argentine ant densities, when both components of this system are highly efficacious. © 2010 Entomological Society of America.</t>
  </si>
  <si>
    <t>Coccidae; Linepithema humile; Mesolecanium nigrofasciatum; pest management; red maple</t>
  </si>
  <si>
    <t>Bernhardt G.E., Kutschbach-Brohl L., Washburn B.E., Chipman R.B., Francoeur L.C.</t>
  </si>
  <si>
    <t>Temporal variation in terrestrial invertebrate consumption by laughing gulls in New York</t>
  </si>
  <si>
    <t>Laughing gulls (Larus atricilla) are commonly found in many areas of North America and little is known about their diet, particularly in coastal-urban interfaces where gull-aircraft collisions can be a serious concern. The objective of this study was to describe and quantify the consumption of terrestrial invertebrates by laughing gulls at a coastal-urban interface in the northeastern United States. We examined the stomach contents of laughing gulls (n 1053) collected during wildlife damage management operations at John F. Kennedy International Airport during the summers of 2003 and 2004. Terrestrial invertebrates consumed by laughing gulls represented 2 taxonomic phyla, 4 classes, 15 orders and 40 families. Beetles (Coleoptera) and ants (Hymenoptera) were the most common terrestrial invertebrates consumed by laughing gulls. We found evidence of temporal (i.e., monthly) variation in the frequency of occurrence of terrestrial insects in laughing gull diets. Laughing gull gender and age did not influence the frequency of occurrence of terrestrial insects in gull diets. Terrestrial environments (e.g., areas of turfgrass) appear to provide important foraging locations and food resources for laughing gulls in coastal-urban areas. This information is important for developing effective management approaches to reduce human-gull conflicts, such as gull-aircraft collisions at coastal airports. © 2010, American Midland Naturalist.</t>
  </si>
  <si>
    <t>Gulls</t>
  </si>
  <si>
    <t>An animal geography of avian foraging competition on the sussex coast of England</t>
  </si>
  <si>
    <t>Animal geography's focus on the shared "actant" behaviour of animals and people contributes an important reexamination of animal ecology, including possibilities of animal foraging "strategies" and codependent behaviour with people. This paper studies avian inter- and intraspecies competition for human-proffered food (HPF) using a case study of eight species of gulls, corvids, and pigeons in coastal towns of Sussex, United Kingdom. An integrated ecological and social survey also recorded unique and individual bird behaviours in relation to human feeding practices, human impacts on inter- and intraspecies conflicts, and avian presence. Human feeding strategies included species preferences (ducks and doves), individual bird targeting, and aggressive reactions to, and retreats from, bird aggression (herring and lesser black-backed gulls). Feeders' presence and behaviour increased avian presence in nonhabitat areas, dominance of larger species (especially herring gulls) over smaller species, conflicts between similarly sized species, intraspecies competition, and avian attacks on people. Unlike the gulls and corvids, doves and ducks sought refuge near people, and doves used superior agility to out-manoeuvre gulls. Birds exhibited anticipatory behaviour by occupying areas of frequent feeding during nonfeeding periods and approaching nonfeeding humans, in relation to posture, arm movements, and handling of baggage. These codependent, avian-human behaviours contribute a new look at urban avian ecology. © 2010 Coastal Education and Research Foundation.</t>
  </si>
  <si>
    <t>Animal geography; Birds; Conflict; Park; Sussex; Urban</t>
  </si>
  <si>
    <t>Cheng Z., Salminen S.O., Grewal P.S.</t>
  </si>
  <si>
    <t>Effect of organic fertilisers on the greening quality, shoot and root growth, and shoot nutrient and alkaloid contents of turf-type endophytic tall fescue, Festuca arundinacea</t>
  </si>
  <si>
    <t>Annals of Applied Biology</t>
  </si>
  <si>
    <t>Increasing concern about the potential negative environmental impact of chemical fertilisers used in urban landscapes has provided impetus to develop organic fertilisers. However, little is known about the effect of organic fertilisers on turfgrass quality, growth and stress resistance. This study compared the effect of 11 organic fertilisers, applied at manufacturer's recommended rates, on greening quality, shoot and root growth, and shoot nutrient (an indication of nutrient uptake) and alkaloid content (an indication of insect resistance) in endophytic (infected with the fungus Neotyphodium coenophialum) tall fescue in the greenhouse. We measured turfgrass greening quality on a 1-9 scale weekly (9 being the highest), shoot and root growth monthly, and shoot contents of macro- and micronutrients and of various alkaloids at the end of 4 months. The results show that Corn Gluten and Cockadoodle Doo produce the highest turfgrass greening quality and shoot growth. Nature's Touch with enzymes enhanced root growth, and thus resulted in high root:shoot ratio, especially in third and fourth months after application. Compared with the most commonly used chemical fertiliser, Scott's Turf Builder, the organic fertilisers Cockadoodle Doo, Corn Gluten and Nature's Touch with enzymes generally resulted in better turf greening quality. Although Cockadoodle Doo, Vigoro and Scott's Turf Builder resulted in higher macronutrient contents in turfgrass shoots, there was no significant correlation between the nutrient contents in the fertilisers and in the shoots four months after application. Significant differences were found for all measured alkaloids in turfgrass shoots among the 13 treatments, and these differences varied with fertiliser. Overall, organic fertilisers produced higher turfgrass greening quality, root and shoot growth and insect resistance capacity (alkaloid content) compared with the chemical fertiliser, Scott's Turf Builder. On the basis of the high to excellent turfgrass greening quality ratings, root:shoot ratio, shoot nutrient and alkaloid contents in this study, we conclude that Cockadoodle Doo, Vigoro and Nature's Touch with enzymes are relatively superior organic fertilisers. © 2009 Association of Applied Biologists.</t>
  </si>
  <si>
    <t>Endophytic alkaloids; Macronutrients; Micronutrients; Organic fertilisers; Root:shoot ratio; Stress resistance; Tall fescue</t>
  </si>
  <si>
    <t>Chien S.-Y., Wang H., Lewis M.</t>
  </si>
  <si>
    <t>Human vs. algorithmic path planning for search and rescue by robot teams</t>
  </si>
  <si>
    <t>Proceedings of the Human Factors and Ergonomics Society</t>
  </si>
  <si>
    <t>Substantial automation will be needed to allow operators to control the large teams of robots envisioned for search and rescue, perimeter patrol, and a wide variety of military tasks. Both analysis and research point to navigation and path planning as prime candidates for automation. When operators are isolated from robot navigation, however, there may be loss of situation awareness (SA) and difficulties in monitoring robots for failures or abnormal behavior. Operator's navigational strategies are quite complex and extremely changeable at foraging tasks in unknown environment reflecting background knowledge and expectations about human and natural environments. These considerations are missing from automated path planning algorithms leading to differences in search patterns and exploration biases between human and automatically generated paths. Effectively integrating automated path planning into multirobot systems would require demonstrating that: 1-automated path planning performs as well as humans on measures such as area coverage and 2- use of automated path planning does not degrade performance of related human tasks such as finding and marking victims. In this paper we seek to compare the divergence between human manual control and autonomous path planning at an urban search and rescue (USAR) task using fractal analysis to characterize the paths generated by the two methods. Area coverage and human contributions to mixed-initiative planning are compared with fully automated path planning. Finally, the impact of automated planning on related victim identification and marking tasks is compared for automated paths and paths generated by previous participants. Copyright 2010 by Human Factors and Ergonomics Society, Inc. All rights reserved.</t>
  </si>
  <si>
    <t>Crimp S.J., Stokes C.J., Howden S.M., Moore A.D., Jacobs B., Brown P.R., Ash A.J., Kokic P., Leith P.</t>
  </si>
  <si>
    <t>Managing Murray-Darling Basin livestock systems in a variable and changing climate: Challenges and opportunities</t>
  </si>
  <si>
    <t>Rangeland Journal</t>
  </si>
  <si>
    <t>The key biophysical impacts associated with projected climate change in the Murray-Darling Basin (MDB) include: declines in pasture productivity, reduced forage quality, livestock heat stress, greater problems with some pests and weeds, more frequent droughts, more intense rainfall events, and greater risks of soil degradation. The most arid and least productive rangelands in the MDB region may be the most severely impacted by climate change, while the more productive eastern and northern grazing lands in the MDB may provide some opportunities for slight increases in production. In order to continue to thrive in the future, livestock industries need to anticipate these changes, prepare for uncertainty, and develop adaptation strategies now. While climate change will have direct effects on livestock, the dominant influences on grazing enterprises in the MDB will be through changes in plant growth and the timing, quantity and quality of forage availability. Climate change will involve a complex mix of responses to rising atmospheric carbon dioxide levels, rising temperatures, changes in rainfall and other weather factors, and broader issues related to how people collectively and individually respond to these changes. Enhancing the ability of individuals to respond to a changing climate will occur through building adaptive capacity. We have, via secondary data, selected from the Australian Agricultural and Grazing Industries Survey, built a national composite index of generic adaptive capacity of rural households. This approach expresses adaptive capacity as an emergent property of the diverse forms of human, social, natural, physical and financial capital from which livelihoods are derived. Human capital was rated as 'high' across the majority of the MDB compared with the rest of Australia, while social, physical and financial capital were rated as 'moderate' to 'low'. The resultant measure of adaptive capacity, made up of the five capitals, was 'low' in the northern and central-west regions of the MDB and higher in the central and eastern parts possibly indicating a greater propensity to adapt to climate change in these regions. © 2010 Australian Rangeland Society.</t>
  </si>
  <si>
    <t>adaptation; adaptive capacity; climate change impacts; grazing management</t>
  </si>
  <si>
    <t>Czarnecka J., Kitowski I.</t>
  </si>
  <si>
    <t>Seed dispersal by the rook corvus frugilegus l. In agricultural landscape - Mechanisms and ecological importance</t>
  </si>
  <si>
    <t>The study aimed to evaluate the role of the Rook Corvus frugilegus in the long-distance seed dispersal in agricultural landscape. According to the literature, Rooks feed in the distance 0.3-1 km from the breeding colonies and 10-40 km from winter communal roosts, and these can be also the potential seed dispersal distances. We concentrated on the dispersal of diaspores of ornitochorous species and weeds (called non-ornitochorous) taken probably incidentally during foraging for other edible plant material. The contents of 528 pellets was analysed, 304 were collected at six sites of breeding colonies located in five rural parks and in one park on the city outskirts, and 224 under three winter roosts in the cities. Seeds representing 45 taxa were found, the most important groups among them are: ornitochorous species (10 taxa), non-ornitochorous (27 taxa, mainly weeds and ruderal species) and cereals (4 species). The mean number of seeds varied between 221 and 442 seeds per 100 pellets in the case of breeding colonies, and between 102 and 347 for wintering roosts. Fruits of ornitochorous species are an important element of the diet of the Rook: Cerasus avium and Fragaria sp. during breeding season and Vitis sp., Sorbus aucuparia and Sambucus nigra during winter. Nonornitochorous species are present in pellets in lower numbers and frequencies than ornitochorous ones and they can be divided into two groups: those transported during breeding season (mainly Stellaria media) and those during winter (Setaria sp. and Echinochloa crus-galli). We estimated that the number of non-ornitochorous seeds transported by birds from the biggest observed winter roosts can exceed 400 thousands seeds per month. The value is much lower in the case of the biggest breeding colony: approximately 16 thousands of propagules. We also checked if species found in pellets can germinate in natural conditions under the studied colonies. Viable individuals of 15 nonornitochorous and of one ornitochorous species were found there, and it was observed that disturbances of soil surface promote germination of some analysed species.</t>
  </si>
  <si>
    <t>Agricultural landscape; Corvus frugilegus; Longdistance dispersal; Pellets; Rook; Seed dispersal; Weeds</t>
  </si>
  <si>
    <t>Dantas, AFM; Riet-Correa, F; Medeiros, RMT; de Galiza, GJN; Pimentel, LD; dos Anjos, BL; Mota, RA</t>
  </si>
  <si>
    <t>Congenital malformations in ruminants in the semiarid of the Brazilian Northeast</t>
  </si>
  <si>
    <t>PESQUISA VETERINARIA BRASILEIRA</t>
  </si>
  <si>
    <t>Dantas A.F.M., Riet-Correa F., Medeiros R.M.T., Galiza G.J.N., Pimentel L.A., Anjos B.L. &amp; Mota R.A. 2010. [Congenital malformations in ruminants in the semiarid of the Brazilian Northeast.] Malformacoes congenitas em ruminantes no semiarido do Nordeste Brasileiro. Pesquisa Veterinaria Brasileira 30(10): 807-815. Hospital Veterinario, Laboratorio de Patologia Animal, Centro de Sa de e Tecnologia Rural, Universidade Federal de Campina Grande, Campus de Patos, Avenida Universitaria s/n, Bairro Santa Cecilia, Patos, PB 58708-110, Brazil. E-mail: dantas.af@uol.com.br Congenital malformations caused by the ingestion of Mimosa tenuiflora have been reported in ruminants in the semiarid of the Brazilian Northeast. This paper reports malformations diagnosed in ruminants, from 2000 to 2008, by the Veterinary Pathology Laboratory of the Federal University of Campina Grande, Patos, PB, in municipalities of the states of Para ba, Pernambuco and Rio Grande do Norte. During the period, 47 (3.48%) out of 1.347 ascensions were reported as malformations. Based in the type of malformation and in the origin of the animals, malformations were divided in: 1) caused by the ingestion of M. tenuiflora, and 2) sporadic malformations of unknown causes. In sheep, 21 out of 418 ascensions were malformations, being 18 (4.3%) of malformations caused by M. tenuiflora and 3 (0.71%) of sporadic malformations. In cattle, 14 out of 434 ascensions were malformations, from these 8 (1.84%) were caused by M. tenuiflora and 6 (1.38%) were sporadic malformations. In goats, 12 out of 495 ascensions were malformations, being 9 (1.81%) malformations related with the ingestion of M. tenuiflora and 3 (0.6%) sporadic malformations. More frequent malformations caused by M. tenuiflora were arthrogryposis, micrognatia, palatoschisis, microphtalmia and unilateral or bilateral hypoplasia or aplasia of the incisive bones. Sporadic malformations were acephaly and hermaphrodite, dicephaly and malformations of mesenteric vessel in sheep; atresia ani in three goats; and hydranencephaly, atresia ani, ribs malformation with eventracion, cerebellar hypoplasia with hydrocephalus, pulmonary choristoma and meningocele, and siamese twins in cattle. A case of cerebellar hypoplasia with hydrocephalus was negative on immunohistochemistry to bovine viral diarrhea virus. Malformations caused by M. tenuiflora occurred during the whole year. The highest frequency in sheep seems to be associated with the consumption of the plant by ewes after first rains, in the first two months of gestation, when they are supplemented with concentrates, and M. tenuiflora is the main green forage available. Malformations occur mainly in degraded areas of native forest (caatinga) invaded by M. tenuiflora, with lesser variety of other species.</t>
  </si>
  <si>
    <t>Congenital defects; teratogenic plants; poisonous plants; Mimosa tenuiflora; plant poisoning</t>
  </si>
  <si>
    <t>De Lima Vidal D.</t>
  </si>
  <si>
    <t>Forage systems in the semiarid of Ceará State: Structural typology [Sistemas forrageiros no semiárido do Estado do Ceará: Tipologia estrutural]</t>
  </si>
  <si>
    <t>Acta Scientiarum - Animal Sciences</t>
  </si>
  <si>
    <t>The objective of this study was to establish a structural typology of forage systems for 57 rural households in the semiarid region of Ceará state, Brazil. Eighteen variables regarding surface distribution, animal units and stocking rates, buildings and labor availability were submitted to PCA and Cluster analysis. Ten structural forage groups were differentiated based on Caatinga autochthonous forage resources and by goat and sheep pasturing. Only the structural types of Groups 2, 5 and 10 (52.30% of the rural households) could stabilize a lesser pasturing intensity of their areas - as they enjoy specific hydric and dry land forage cultivations, in addition to Caatinga and stubbles-and would therefore cause minor potential impact in the structure of their forage systems. The improving conditions for low Caatinga Importance and no-Caatinga systems (G4 and G3) must be based on optimum exploitation of their stubble surfaces and on specific hydric forage cultivation.</t>
  </si>
  <si>
    <t>Animal science; Caatinga; Grazing livestock</t>
  </si>
  <si>
    <t>Do Linh San E., Ferrari N., Weber J.-M.</t>
  </si>
  <si>
    <t>Circadian activity patterns and nocturnal resting sites of Eurasian badgers (Meles meles L.) in a rural area of western Switzerland</t>
  </si>
  <si>
    <t>Revue Suisse de Zoologie</t>
  </si>
  <si>
    <t>A preliminary investigation of badger (Meles meles L.) activity patterns and nocturnal resting sites was conducted in a rural area of western Switzerland. Data were collected by radio-tracking one male and seven females for short periods, between spring and autumn, over the years 1999-2002. Badgers were active (essentially on surface) in 80.9% of nocturnal radio-locations, whereas diurnal activity (mainly underground) was recorded in 41.1% of fixes. Badgers started overground activity on average (± SD) 1.00 ± 0.75 h after sunset and ceased 1.50 ± 1.75 h before sunrise. The duration of activity periods varied between 2.50 and 9.75 h and was not correlated with night length. Nocturnal resting occurred in 63% of nights, with a mean resting bout duration of 0.50 ± 0.25 h. Badgers generally rested in the feeding patch they had been using, only joining a burrow in 3.2% of cases. Our results suggest that, in rural areas, the choice of nocturnal resting sites is largely influenced by foraging activity.</t>
  </si>
  <si>
    <t>Activity rhythm; Agricultural area; Eurasian badger; Meles meles; Nocturnal resting sites; Sett; Time budget; Western switzerland</t>
  </si>
  <si>
    <t>Dowding C.V., Harris S., Poulton S., Baker P.J.</t>
  </si>
  <si>
    <t>Nocturnal ranging behaviour of urban hedgehogs, Erinaceus europaeus, in relation to risk and reward</t>
  </si>
  <si>
    <t>Animal Behaviour</t>
  </si>
  <si>
    <t>Urban areas have both positive and negative influences on wildlife. For terrestrial mammals, one of the principal problems is the risk associated with moving through the environment while foraging. We examined nocturnal patterns of movement of urban-dwelling hedgehogs in relation to (1) the risks posed by predators and motor vehicles and (2) nightly weather patterns. Hedgehogs preferentially utilized the gardens of semidetached and terraced houses. However, females, but not males, avoided the larger back gardens of detached houses, which contain more of the habitat features selected by badgers. This difference in the avoidance of predation risk is probably associated with sex differences in breeding behaviour. Differences in nightly movement patterns were consistent with strategies associated with mating behaviour and the accumulation of fat reserves for hibernation. Hedgehogs also differed in behaviour associated with the risks posed by humans; they avoided actively foraging near roads and road verges, but did not avoid crossing roads per se. They were, however, significantly more active after midnight when there was a marked reduction in vehicle and foot traffic. In particular, responses to increased temperature, which is associated with increased abundance of invertebrate prey, were only observed after midnight. This variation in the timing of bouts of activity would reduce the risks associated with human activities. There were also profound differences in both area ranged and activity between years which warrant further investigation. © 2010 The Association for the Study of Animal Behaviour.</t>
  </si>
  <si>
    <t>Aversive behaviour; Domestic dog; Erinaceus europaeus; European hedgehog; Meles meles; Mesopredation; Risk-sensitive behaviour; Road traffic; Urbanization</t>
  </si>
  <si>
    <t>Dyer J.A., Kulshreshtha S.N., McConkey B.G., Desjardins R.L.</t>
  </si>
  <si>
    <t>An assessment of fossil fuel energy use and CO2 emissions from farm field operations using a regional level crop and land use database for Canada</t>
  </si>
  <si>
    <t>Energy</t>
  </si>
  <si>
    <t>The Canadian Economic and Emissions Model for Agriculture (CEEMA) is considered a potentially useful tool for investigating the impacts of biofuel feedstock production on rural land use. Fossil CO2 emissions from fieldwork in the CEEMA model were upgraded with the Fossil Fuel Farm Fieldwork Energy and Emissions (F4E2) simulation model. There was very close agreement between the two models at the national level, but differences between the two models at the regional scale and among the three major land uses illustrated the need to revise CEEMA. Emission coefficients from the F4E2 model will give the upgraded CEEMA a more realistic response to the energy requirements by specific field operations and to differences between the major forms of land cover (annuals and perennials). The highest fossil fuel CO2 emission intensity for fieldwork in 2001 was in Quebec at 0.19 t{CO2}/ha, followed by Ontario at 0.17 t{CO2}/ha, while the emission intensities were the lowest in Western Canada, at 0.12 t{CO2}/ha. Fossil CO2 emissions from just annual crops in Canada was 0.16 t/ha and the emissions from just harvesting perennial forages was 0.07 t{CO2}/ha. Fieldwork to maintain summerfallow emitted only 0.02 t{CO2}/ha. © 2010 Elsevier Ltd. All rights reserved.</t>
  </si>
  <si>
    <t>Carbon</t>
  </si>
  <si>
    <t>Biofuels; Crop production; Farm energy; Farm fieldwork; Fossil fuel; Greenhouse gases</t>
  </si>
  <si>
    <t>Eguchi T., Seminoff J.A., LeRoux R.A., Dutton P.H., Dutton D.L.</t>
  </si>
  <si>
    <t>Abundance and survival rates of green turtles in an urban environment: Coexistence of humans and an endangered species</t>
  </si>
  <si>
    <t>Marine Biology</t>
  </si>
  <si>
    <t>Longitudinal capture-mark-recapture data were used to estimate abundance and survival rates for green turtles (Chelonia mydas) in San Diego Bay, California, USA. These turtles were closely associated with warm effluent from a power plant during winter months. The life stage distribution of green turtles in the bay ranged from post-pelagic juveniles to adults (44.0-110.4 cm straight carapace length). During 99 capture sessions between December 2, 1990, and March 25, 2009, 96 individual green turtles were caught. To estimate abundance and survival rates, robust-design mark-recapture models were fitted to capture-recapture histories using software MARK. The estimated annual survival rate was 0.861 (SE = 0.147, 95% CI = 0.356-0.986), whereas annual abundance ranged from 16 (SE = 6.3, 95% CI = 4-29) to 61 (SE = 13.2, 95% CI = 36-88). This study provides the first survival rate and abundance estimates for a green turtle foraging population in the highly industrialized San Diego Bay. © US Government 2010.</t>
  </si>
  <si>
    <t>Turtles</t>
  </si>
  <si>
    <t>Fardous, A; Gondal, S; Shah, ZA; Ahmad, K; Khan, ZI; Ibrahim, M; Ejaz, A; Ahmad, W; Ullahand, S; Valeem, EE</t>
  </si>
  <si>
    <t>SODIUM, POTASSIUM AND MAGNESIUM DYNAMICS IN SOIL-PLANT-ANIMAL CONTINUUM</t>
  </si>
  <si>
    <t>PAKISTAN JOURNAL OF BOTANY</t>
  </si>
  <si>
    <t>This study was carried out to evaluate the macro mineral status in dry-non pregnant cows at Rural Domestic Farm. Soil, forage, and blood samples were obtained four times and after wet digestion were analyzed for macro minerals. Effect of sampling periods on soil sodium and Mg, forage K+ and Mg+2, and plasma Na+ and K+ was found to be significant while the reverse was true for other minerals in different parameters. Soil Na+ and Mg+2, forage Mg+2 and plasma Mg+2 was lower than the requirements of grazing livestock while the soil K+ forage Na+ and K+ and plasma Na+ and K+ were higher than the critical levels recommended for livestock. Based on these results it can be concluded that need of the soil amendment with fertilizers and supplementation of grazing animals with the mixture mineral deficient in forage and blood plasma is not warranted but occasionally supplementation would alleviate the potential hazards of deficiency of these elements in farm animals.</t>
  </si>
  <si>
    <t>Fieulaine, N; Martinez, F</t>
  </si>
  <si>
    <t>Time under control: Time perspective and desire for control in substance use</t>
  </si>
  <si>
    <t>ADDICTIVE BEHAVIORS</t>
  </si>
  <si>
    <t>Objective: To investigate the role of time perspective and desire for control in self-reported substance use and to test for a moderating effect of desire for control in the relation between time perspective and substance use. Procedure: A random sample of 240 persons, aged 15 years and over, selected in various public spaces in an urban region in central France. Main outcome measures: Time perspective was measured using subscales of the Zimbardo Time Perspective Inventory (ZTPI, Zimbardo &amp; Boyd, 1999), Desire for control was measured using a translated version of the Desire for Control Scale (DCS, Burger &amp; Cooper, 1979), and substance use was self-reported. Results: After controlling forage and gender, significant links were found between time perspective and substance use. Desire for control did not appear to be directly related to substance use. The interaction effect between TP and desire for control appeared to be related to substance use. There was evidence that the relation between TP and substance use is buffered by low desire for control. Conclusion: This study converges with previous studies demonstrating the relation between TP and substance use, but provides evidence of the moderating role played by desire for control. Desire for control thus appears as worthy of interest in the analysis of self-regulatory process, and further research on the links between TP and various aspects of control is required. In order to be more effective, the design of future studies and interventions based on time-related issues should consider how desire for control plays a part in establishing vulnerability profiles. (C) 2010 Elsevier Ltd. All rights reserved.</t>
  </si>
  <si>
    <t>missplet for-age</t>
  </si>
  <si>
    <t>Substance use; Time perspective; Desire for control; Self-regulation; Buffering effect</t>
  </si>
  <si>
    <t>Fontana R., Da C Wetler R.M., Aquino R.S.S., Andrioli J.L., Queiroz G.R.G., Ferreira S.L., Do Nascimento I.C., Delabie J.H.C.</t>
  </si>
  <si>
    <t>Pathogenic bacteria dissemination by ants (Hymenoptera: Formicidae) in two hospitals in Northeast Brazil [Disseminação de Bactérias Patogênicas por Formigas (Hymenoptera: Formicidae) em Dois Hospitais do Nordeste do Brasil]</t>
  </si>
  <si>
    <t>Nosocomial infections bring a high risk to the health of hospital patients and employees. Ants are common organisms in Brazilian hospitals, where they can act as dispersers of opportunistic microorganisms in places they forage. The occurrence of multi-resistant bacteria carried by ants was analyzed in two public hospitals (HA and HB) in southeastern Bahia, Brazil. In these two hospitals 132 workers belonging to three ant species were collected. The bacteria associated to these ants were identified and their susceptibility to antibiotics was evaluated. More than half (57.3%) of ants collected in HA were associated with some kind of bacteria, with 26.7% of them being opportunist bacteria, while 84,2% of the ants from HB presented associated bacteria growth, with 61.4% of them being opportunist bacteria. Twenty four species of bacteria were isolated. The Gram-positive bacilli of the genus Bacillus were the most frequent, followed by the Gram-positive cocci, Gram-negative bacilli (family Enterobacteriaceae) and Gram-negative non-fermenters bacilli. The profile of sensitivity of the bacterial isolates to drugs pointed out the existence of multi-resistant isolates carried by ants. For the first time, are reported cases of the same bacterial resistant isolates taken form homospecificant workers that point out the importance of ants to bacteria dissemination and proliferation in a hospital. Our results suggest that the risk of contamination presented by these ants is similar to the one of any other mechanical vector of bacterial dissemination.</t>
  </si>
  <si>
    <t>Nosocomial infection; Public health; Urban ant</t>
  </si>
  <si>
    <t>Shifting synanthropy of the crow in eastern north America</t>
  </si>
  <si>
    <t>Geographical Review</t>
  </si>
  <si>
    <t>abstract. The American crow (Corvus brachyrhynchos) falls into a category of wild organisms, called " synanthropes," that have developed an affinity for, or dependency on, human interventions in the landscape. The distribution and numbers of crows in North America east of the Mississippi River have been largely tied to the anthropogenic fragmentation of the forest. As ground feeders, crows need open space for foraging, but they also need trees for nesting and roosting. Conflicts between corvids and people centered on the former's damage to agriculture. Both Native American peoples and Euro-American settlers sought to thwart corvine preference for maize through a series of ingenious measures. After 1950 rural concern about corvine depredations greatly diminished. The appearance of large winter roosts in cities shifted the conflict with crows. Like humans, crows have undergone change, and their synanthropic character can be seen as fundamental to their biogeography. © 2010 by the American Geographical Society of New York.</t>
  </si>
  <si>
    <t>Crow; Maize; North America; Synanthropy</t>
  </si>
  <si>
    <t>Gebeyehu A., Kebede T., Zuber S., Gutu T., Umeta G., Lemma T., Hundessa F.</t>
  </si>
  <si>
    <t>Participatory rural appraisal investigation on beekeeping in Arsi Negelle and Shashemene districts of West Arsi zone of Oromia, Ethiopia</t>
  </si>
  <si>
    <t>The study was conducted in 2007 in Arsi Negelle and Shashemene districts of West Arsi zone of Oromia regional state, Ethiopia. The objective of the study was to identify major beekeeping challenges and opportunities. For this study 5 peasant associations (PAs) were selected. From each PA a group of 30 to 40 beekeeping farmers was used for implementation of different participatory rural appraisal (PRA) tools selected for data collection. The collected data were analyzed using simple descriptive statistics. Guizotia scabra, Hypoestes forskali, croton macrostachy are the major honeybee flora in the study area. In both districts, honey is harvested two times a year which varied in period of harvest between highland and lowland areas of the districts. The major honey flow season is November to December and the minor honey flow is from May to June. In both districts' highland areas, the major honey flow season is March to May that is mainly attributed to the flowering season of croton macrostachy and the minor honey flow season is November to December. Shortage of honeybee forage, shortage of honeybee colonies, agrochemical poisoning are the major beekeeping constraints in both districts. Moreover, availability of honeybee enemies (ants, honey badger, bee-eater birds, wax moth, spider and beetles) were reported. The preference ranking matrix indicated that farmers of both districts know little about transitional hives. Beekeeping is considered as one of income source for the beekeepers and it has the 3rd and 4th rank among the other income sources in Arsi Negelle and Shashemene districts respectively. Despite the different challenges encountered in this sub-sector, opportunities for beekeeping development in the areas still exist due to the presence of natural resources, high demand for hive products and development policy attention from the government as one of the strategies to reduce poverty.</t>
  </si>
  <si>
    <t>Bee management; Constraints and opportunities; Honeybee colonies; Honeybee enemies; Honeybee forages</t>
  </si>
  <si>
    <t>Gilligan I.</t>
  </si>
  <si>
    <t>Femoral neck-shaft angle and climate: Preliminary report on a global study</t>
  </si>
  <si>
    <t>Trends in Physical Anthropology</t>
  </si>
  <si>
    <t>Variation in the angle of the femoral neck relative to the shaft (the collodiaphyseal or neck-shaft angle, or NSA) is the subject of ongoing debate as to whether differences between modern (Holocene) human groups as well as among Pleistocene hominins reflect climatic adaptation (in relation to body shape) or habitual activity patterns (as a reflection, for instance, of forager, agricultural, or urban lifestyles). Among late Pleistocene hominins, the lower NSA of Neanderthals, for example, has been interpreted as a corollary of their more stocky, cold-adapted body build and, alternatively, as an outcome of a more physically demanding lifestyle. Among modern humans, average NSA varies markedly between groups in different regions. Recent studies have explored variation in NSA in relation to climate, but interpretation of results has been limited by measurement issues, generally small sample sizes, and the use of weak climatic proxies (such as latitude). This chapter reviews measurement problems and sources of error, and reports findings based on extensive sampling of more than 8,000 femora from over 80 countries. Variation in average NSA is examined in relation to meteorological indices (including mean annual and seasonal temperatures). Results indicate that while climatic factors are implicated in inter-group and regional variation, additional factors such as cultural buffering from the environment – especially regular use of thermally-effective clothing (which alters the microenvironment of the body) – need to be considered before drawing conclusions. © 2010 Nova Science Publishers, Inc.</t>
  </si>
  <si>
    <t>Adaptation; Climate; Clothing; Femoral neck-shaft angle</t>
  </si>
  <si>
    <t>Gutiérrez-Ginés M.J., Pastor J., Hernández A.J.</t>
  </si>
  <si>
    <t>Effect of heavy metals from mine soils on Avena sativa L. and education strategies</t>
  </si>
  <si>
    <t>Fresenius Environmental Bulletin</t>
  </si>
  <si>
    <t>Heavy metals in the soils of old mining areas, besides affecting the productivity of their ecosystems, could also affect animal and human health. To test this hypothesis, we assessed the bioavailability of heavy metals to forage crops used as human food sources or components of fodder. The sites examined were the surrounding soils of two abandoned mines in Central Spain polluted with Al, Fe, Mn, and more than one of the heavy metals Zn, Pb, Cd, Cu, Cr or Ni, and As. All elements were determined by plasma emission spectroscopy with the exception of As, which was quantified by XRF. Levels of Zn, Pb, Cd, Cu and Fe were high in roots as well as in the above-ground parts of the plants, and high As levels were also found in roots. The accumulation of heavy metals by this plant was assessed in terms of its possible use for phytoremediation but also in view of its possible detrimental impacts on humans as well as wild and domestic animals. Strategies for education in areas faced with this problem are also proposed. People living in rural areas will need to be taught ecological concepts but we will also have to alert political leaders and administrators to the problem to encourage them to invest in dealing with polluted soils. In this context, it is essential to understand both the elements and processes affecting ecosystems and the perception and opinions held by the rural population of the problem of soil pollution. © by PSP.</t>
  </si>
  <si>
    <t>Agrosystems; Ecosystems health; Grasslands; Phytoremediation; Polluted soils</t>
  </si>
  <si>
    <t>Haaland C., Gyllin M.</t>
  </si>
  <si>
    <t>Butterflies and bumblebees in greenways and sown wildflower strips in southern Sweden</t>
  </si>
  <si>
    <t>Journal of Insect Conservation</t>
  </si>
  <si>
    <t>Greenways have recently been established in some intensively farmed areas of South Sweden in order to enhance recreation opportunities and biodiversity, but the effects of these green structures on biodiversity have not yet been determined. In this study, greenways and experimental sown wildflower strips were investigated for butterfly and bumblebee diversity. In total, 1,769 butterflies of 18 species and 1,216 foraging bumblebees of eight species were recorded. Sown wildflower strips proved to support much higher abundances and species numbers of butterflies and bumblebees than greenways, with 86% of all butterflies and 83% of all bumblebees being observed in the sown flower strips. However, in both types of green structure mostly common species were found. Counts of flower visits showed that Knautia, Centaurea and Cirsium were the most commonly visited plant species. The greenways studied did not seem to fulfil their function of enhancing biodiversity-at least not for butterflies and bumblebees. However, these greenways could easily be improved for common bumblebee and butterfly species by sowing wildflower strips along their margins. © 2009 Springer Science+Business Media B.V.</t>
  </si>
  <si>
    <t>Agri-environmental schemes; Enhancing biodiversity; Green structure; Intensive agriculture; Peri-urban</t>
  </si>
  <si>
    <t>Haifig I., Marchetti F.F., Costa-Leonardo A.M.</t>
  </si>
  <si>
    <t>Nutrients affecting food choice by the pest subterranean termite Coptotermes gestroi (Isoptera: Rhinotermitidae)</t>
  </si>
  <si>
    <t>International Journal of Pest Management</t>
  </si>
  <si>
    <t>Coptotermes gestroi is a subterranean termite from Asia, introduced accidentally to Brazil, where it is responsible for substantial damage in urban areas. The foraging range of this species frequently overlap with that of Heterotermes tenuis, a native termite also considered to be a severe pest. The greatest challenge in controlling these termites is to develop baits suitable for both species. A critical issue is to select compounds that act as common phagostimulants. We examined whether the feeding preferences of C. gestroi for some nutrients were similar to those already reported for H. tenuis. A double choice design was used. Consumption was evaluated by change in the dry mass of paper discs after termite feeding. C. gestroi fed preferentially on discs treated with a solution of sucrose + yeast. However, insects did not choose urea at 0.015 g/ml, one of the preferred solutions for H. tenuis. These results indicate that the two termites have different feeding preferences, and we suggest future use of sucrose + yeast in baits for management of C. gestroi. © 2010 Taylor &amp; Francis.</t>
  </si>
  <si>
    <t>Bait; Phagostimulant; Sugar; Termite; Urea</t>
  </si>
  <si>
    <t>Hayes F., Mills G., Jones L., Ashmore M.</t>
  </si>
  <si>
    <t>Does a simulated upland grassland community respond to increasing background, peak or accumulated exposure of ozone?</t>
  </si>
  <si>
    <t>Atmospheric Environment</t>
  </si>
  <si>
    <t>Tropospheric ozone concentrations are increasing, which may result in elevated background concentrations at rural high-altitude sites. In this study simulated upland grassland communities containing seven species were exposed to ozone treatments in solardomes for 12 weeks in each of two consecutive summers. Ozone profiles, based on future ozone predictions, were of elevated background concentrations, episodic peaks of ozone and a combination of the two. During the winter between the two exposures the communities were kept outdoors in ambient air. Whereas previous studies have demonstrated that peaks of ozone cause detrimental effects to vegetation, this study shows that for simulated grassland communities an increase in background ozone concentration in the absence of peaks of ozone also corresponded with increased senescence. In many cases senescence was further increased when peaks of ozone were also present. The species used showed no acclimation to ozone and the same relationship between senescence and ozone dose occurred in both years of the study. A decrease in cumulative biomass was demonstrated for Anthoxanthum odoratum, which contributed to a decrease in total community biomass and grass:forb ratio. These results indicate that current and future ozone concentrations could cause detrimental effects on growth and vitality of natural grassland communities and that for some species the consequences of increased background ozone concentration are as severe as that of increased peaks. © 2010 Elsevier Ltd.</t>
  </si>
  <si>
    <t>Biomass; Competition; Grassland; Ozone profiles; Senescence</t>
  </si>
  <si>
    <t>Heyman E.</t>
  </si>
  <si>
    <t>Clearance of understory in urban woodlands: Assessing impact on bird abundance and diversity</t>
  </si>
  <si>
    <t>Clearance of understory to enhance the recreational value of the forest is common in urban woodlands. Open forests are generally perceived as safe and pleasant, but clearance is likely to be negative for woodland birds as the shrub layer is important for foraging and protection. In this 3-year experiment with a before after control impact (BACI) design, the effects from understory clearance on woodland bird abundance and diversity in five suburban broadleaved forests in south-western Sweden were studied. Understory clearance was either made in regular patches, with 50% removal of understory, or as "Complete" (90%) removal. Adjacent stands of equal size were left unmanaged as controls. Woodland birds and understory vegetation were surveyed before and after the management. The total density of breeding forest birds decreased in the plots with "Complete" removal of the understory compared to plots with "Patchy" clearance. "Patchy" clearance had no significant effect on bird density. Bird diversity was not affected by the management. Woodland birds are highly valued animals in urban green areas and the impact on bird fauna should therefore be taken into consideration in the development of management plans for urban woodlands. The present study has demonstrated that clearance of understory can have negative effects on bird abundance if carried out over large areas. Clearance in patches was not found to have negative effects on bird abundance and can promote recreational values by increasing visibility and structural variation of the forest. © 2010 Elsevier B.V. All rights reserved.</t>
  </si>
  <si>
    <t>Clearance; Management; Passerine; Recreation; Suburban; Understorey</t>
  </si>
  <si>
    <t>Hohnwald S., De Abréu E.M.A., Krummel T., Trautwein J., Da Veiga J.B., Wollny C.B.A., De Azevedo C.M.B.C., Gerold G.</t>
  </si>
  <si>
    <t>Degraded pasture distribution and woody enrichment strategies for pasture fertility preservation in the bragantina region, north-eastern amazon</t>
  </si>
  <si>
    <t>Erdkunde</t>
  </si>
  <si>
    <t>In the densely settled Bragantina region, northern Brazil, smallholder cattle pastures start into compulsory degradation processes indicated, among other factors by the woody encroachment of the resprouting secondary vegetation, nationally called "capoeira". By means of Landsat and QuickBird satellite imagery techniques different stages of tree dominated pastures were identified and the distribution of degraded pastures quantified. This was tested in a supervised Landsat classification from 2006 and 2007, taking QuickBird imageries from 2004 and 2005 as additional ground checks. We found that 42% of the rural Bragantinian landscape has already converted into pastures, 28% in advanced stages of above ground pasture degradation. Our reclassification means that the region is still confronted with a serious ecological pasture problem and that conventional land use classifications, climatological models and carbon calculations, based on Landsat imageries only, underestimate pasture distribution and thus lead to inaccurate extrapolations. As the resprouting shrubs of the capoeira are a permanent problem on tropical lowland pastures but, on the other hand, are also the ecological basis of the sustainable slash-and-burn systems of smallholders, we tested some innovative strategies to tolerate various useful woody components of the capoeira on pastures to stabilise them ecologically: first, a buffet trial shows that the ten tested capoeira and some other common domesticated tree species obtain a comparable palatability as well-known woody forage legumes. Thus, Cecropia palmata and Tithonia diversifolia, among others, were as palatable for cattle as the well-known multi-purpose legume Cratylia argentea. As a consequence, these freely accessible tree species should not be slashed but fostered on pastures, like supplementary forage plants. Secondly, it is demonstrated that the multi-purpose forage legumes C. argentea and Flemingia macrophylla perform better under smallholder management than under large scaled farming or even intense management due to the associated prolonged restoration times. In sum, we could demonstrate that woody components (capoeira and/ or woody legumes) are more appropriate for the humid tropics than pure grass-monocultures. Based on these experiences, we modified the model of a grass-capoeira-legume pasture, incorporating pastures just as an interim stage of the slash-and-burn system. Forage production could be enhanced in that system by selective slashing of the capoeira (palatable species are tolerated) and by incorporating woody forage legumes. As this biome is known to restore its ecosystem fertility rather in its above-ground biomass than in its poor soils, woody components on pastures are recommended for ecologically sustainable production systems. Furthermore, they might be requisite to mitigate the proclaimed climatic change in the Amazon.</t>
  </si>
  <si>
    <t>Agro-silvo-pastoral system; Brazil; Cafeteria trial; Capoeira; Landsat; Pasture degradation; Pasture management; Pasture sustainability; Quickbird; Remote sensing; Tree dominated pastures; Weed encroachment</t>
  </si>
  <si>
    <t>Hughes N.K., Banks P.B.</t>
  </si>
  <si>
    <t>Heading for greener pastures? Defining the foraging preferences of urban long-nosed bandicoots</t>
  </si>
  <si>
    <t>The impact of urbanisation is delayed for many species, as populations that manage to survive the initial loss of habitat gradually decline throughout the urbanbushland mosaic. Yet many species' chances of persistence within urban areas can be increased through relatively simple management techniques, and an understanding of how remnant populations use the interface between urban and natural landscapes is therefore crucial to their long-term management. Here we examine the habitat preferences of a semi-urban population of long-nosed bandicoots (Perameles nasuta) that inhabits a matrix of urban open lawn and dense native heath macrohabitats. We radio-tracked animals in these two distinct macrohabitats and compared the microhabitat features between core and peripheral areas of home ranges. Core and peripheral areas did not differ in their characteristics for either macrohabitat; however, individuals showed a high level of fidelity to distinct foraging patches. We then related microhabitat features to an index of foraging activity using generalised linear modelling and found that diggings were more abundant in areas with moist, soft soils close to cover. Soil softness and moisture were experimentally increased via artificial watering on selected sites. After only 10 days there were significantly more diggings on watered than non-watered sites. Thus, bandicoots appear to be a matrix-sensitive species, using some open grass areas of the matrix but requiring the vegetation cover of remnant bush. We suggest, however, that artificial watering and additional cover may be one way to increase foraging opportunities to make this, and other semi-urban, populations matrix-occupying, and thus facilitate bandicoot persistence in the urban mosaic. © CSIRO 2010.</t>
  </si>
  <si>
    <t>bandicoot; foraging preferences; microhabitat selection; Perameles nasuta; radiotelemetry; urban wildlife</t>
  </si>
  <si>
    <t>Huyen L.T.T., Herold P., Valle Zárate A.</t>
  </si>
  <si>
    <t>Farm types for beef production and their economic success in a mountainous province of northern Vietnam</t>
  </si>
  <si>
    <t>The objective of this study was to compare the management and economic success of beef production by three types of farm in northwestern Vietnam. The potential of household farms to supply beef for the market and their competition with large farms were examined. The fieldwork was done in 2007 on 73 farms consisting of 58 small mixed farms (small farms), 10 medium mixed farms (medium farms) and 5 specialised large-scale beef farms (large farms) in Son La province. The three types of farm differed in ethnicity (Thai, H'mong, and Kinh), remoteness (lowland, highland), production objectives (subsistence, market output), degree of specialization (mixed farm, specialised beef farm) and integration of production (single farmers, cooperative). Data on biological productivity, inputs and outputs, and the social contribution of cattle production were collected by household and key person interviews, participatory rural appraisal tools and cattle body measurements. Economic values were derived by assessment of market or replacement costs. Quantitative data analysis was done with linear models (PROC GLM) in the SAS software (version 9.1). Lowland small farms had higher costs for cattle production than the highland farms (0.8 Mill. VND head-1 year-1 compared with 0.02 Mill. VND head-1 year-1, respectively). The large farms had high production costs, with an average of 2.5-3.6 Mill. VND head-1 year-1. Cattle brought high benefits of non-cash values to the household farms. The total revenue from cattle was in the range 4.5-11.5 Mill. VND head-1 year-1, which depended on the use of non-market functions of cattle on the household farm. The value of net benefit/kg live weight (LW) of lowland small farms with an average of 39,000 VND/kg LW was significantly higher than that of the medium and small farms in the highlands (26,000 VND/kg LW). However, the small farms kept fewer cattle than the medium farms (average of 2-4 cattle/farm compared with 9 cattle/farm, respectively) because of forage and labour shortages and have no option to further develop cattle production. Keeping larger numbers of cattle based on available natural pasture brought high benefit from stock value as farm liquidity to only the medium farms. This was the most promising type of farm for future development of beef production, given its actual success and the availability of underutilised resources. Large-scale farms suffered high economic losses of 0.3-1.4 Mill. VND cattle-1 year-1, due to the lack of professional management, high feed costs and low animal performance, and showed no potential for developing cattle production. © 2009 Elsevier Ltd. All rights reserved.</t>
  </si>
  <si>
    <t>Beef; Cattle production farm types; Economic efficiency; Social functions; Vietnam</t>
  </si>
  <si>
    <t>Ifran N.R., Fiorini V.D.</t>
  </si>
  <si>
    <t>European Starling (sturnus vulgaris): Population density and interactions with native species in Buenos Aires urban parks</t>
  </si>
  <si>
    <t>The European Starling (Stumus vulgaris) was introduced in Argentina by 1987. Starlings are secondary cavity nesters and may constitute a threat to other cavity nesters. We estimated the density of starlings in Buenos Aires city urban parks and examined the relationships between some habitat characteristics and the presence and abundance of starlings. We also evaluated the interactions between starlings and native species, by observations during foraging and nesting. Because starlings may use Rufous Hornero (Fumarius rufus) dome-shaped nests, we also located and observed them. Starlings were recorded in 293 transects distributed in 20.8 km2 corresponding to 103 Buenos Aires public-access parks, in which 447 individuals were recorded. We found that the relative population density for starlings in parks of Buenos Aires (individuals/ha ± SD) was 2.21 ± 0.09. Starling presence was positively associated with the park area and number of palms and negatively with the number of trees. A positive significant association between starling density and number of tipu trees was also found. Neither the presence nor the abundance of starlings was associated with the park's avian species richness. Although starlings were found to feed in heterospecrfic flocks in 60.3% of the 58 observations (totally 464 min), only five interspecific interactions were recorded (the starling being always the losing species). Twenty-one starling nests were built in natural cavities and nine in cavities made by woodpeckers (Colaptes spp). None of the 26 Rufous Hornero nests found was occupied by starlings. However, the nestling cycle of the Golden-breasted Woodpecker (Colaptes melanolaimus) was recorded to be interrupted in three occasions due either to aggressive interactions or to the presence of starlings near the nests. These findings can be relevant in relation with the need of any action against starlings in Argentina. Accepted 21 September 2010. © The Neotropical Ornithological Society.</t>
  </si>
  <si>
    <t>Starling</t>
  </si>
  <si>
    <t>Argentina; Density estimate; European starling; Invasive species; Stumus vulgaris; Urban parks</t>
  </si>
  <si>
    <t>Imai H., Nakashizuka T.</t>
  </si>
  <si>
    <t>Environmental factors affecting the composition and diversity of avian community in mid- to late breeding season in urban parks and green spaces</t>
  </si>
  <si>
    <t>The importance of biodiversity in urban parks and green spaces has been increasingly emphasized. In this study, we focused on the avian community in urban parks and green spaces and aimed to elucidate its characteristics and affecting factors. Specific questions addressed are, (1) What ecological traits feature the avian communities in urban parks and green spaces? (2) What environmental factors are important in changing the structure or avian communities in urban area, such as species diversity and guild structure. The study sites were 20 urban parks or green spaces located in central urban area in Sendai, northern Japan. Bird surveys were conducted from middle to late breeding season. We measured environmental factors of stand and landscape level, including water related environment. The overall species number decreased in highly urbanized area, while diversity index (H′) increased, probably because the species with low frequency did not occur in urban environment and increased equitability of the community. The result of CCA revealed that the characteristics of avian communities in Sendai City were determined by the prevalence of water-related environments and the predominance level of urban environment. Insectivores and foliage foraging species contributed to increasing overall species number, while ground foraging species negatively affected to the overall avian diversity of a community. These findings suggested that increased shrub in stand level was effective to increase the overall species number, and to be considered future design of the city parks. © 2010 Elsevier B.V. All rights reserved.</t>
  </si>
  <si>
    <t>Avian community; Canonical correspondence analysis; Ecological trait; Guild; Urban management</t>
  </si>
  <si>
    <t>Inzunza E.R., Rodríguez S.H.A.</t>
  </si>
  <si>
    <t>The urban avifauna of the Macuiltépetl Ecological Park in Xalapa, Veracruz, Mexico [La avifauna urbana del parque Ecológico Macuitépetl en Xalapa, Veracruz, México]</t>
  </si>
  <si>
    <t>We studied different ecological aspects of the avifauna of the Macuiltépetl Ecological Park in Xalapa, Veracruz, Mexico, in order to determine the biological and conservation value of a small urban natural area. We found 242 species of birds of which nearly one-half are Neotropical migrants. We describe population- and community-level aspects, such as relative abundance, reproductive activity, habitat use, and foraging guilds. An analysis of the park's possible role in regional population and community dynamics is also presented. We stress the value of studying bird communities in small protected areas, such as in discovering local-scale processes in species with altitudinal and intratropical migrations. In addition to the species richness data commonly used to value natural protected areas, we propose that the conservation value of avifaunas in urban parks should be assessed using a more in-depth knowledge of some key aspects of their population and community ecology. © The Neotropical Ornithological Society.</t>
  </si>
  <si>
    <t>Macuilţépetl Ecological Park; Mexico; Urban avifauna; Veracruz</t>
  </si>
  <si>
    <t>Jeder H., Sghaier M.</t>
  </si>
  <si>
    <t>Application of the optimal control model in Southern Tunisian rangelands: ELoura and Dhahars case studies [Application du modèle de control optimal de a charge animale sur les parcours du Sud Tunisien: Cas d'Eloura et des Dhahars]</t>
  </si>
  <si>
    <t>New Medit</t>
  </si>
  <si>
    <t>In southern Tunisia rangelands are characterized by excessive dryness and extreme inter-annual rainfall variability and therefore the natural forage resources are uncertain and unpredictable. These areas are submitted to different management practices but in general they are exploited collectively. Indeed, free access is allowed to the pastoral resources since diere is no stock restriction and each and every breeder is entitled to exploit the rangelands and this leads to many management problems. The aim of this paper is to develop a management system based on control and planning of pastoral resources optimal allocation in dry conditions, through a dynamic approach and by applying the optimal control theory. Data have been retrieved from regional and local statistics, from field surveys carried out at regional level with farmers and breeders and from the technical and economic records of the «Economics and Rural Societies laboratory» of IRA. The results helped defining the optimal forage resource management and primarily the optimal stocking rate and the bio-economic balance of the available forage stock. Following the application of the optimal control model some proposals have been made in order to create a favourable economic environment to preserve the rangelands and to promote a sound pastoral resource management.</t>
  </si>
  <si>
    <t>Biomass</t>
  </si>
  <si>
    <t>Bio-economy; Collective rangelands; Optimal control; Overgrazing; Rangeland preservation</t>
  </si>
  <si>
    <t>Jonker M.N., Boer W.F.D., Kurvers R.H.J.M., Dekker J.J.A.</t>
  </si>
  <si>
    <t>Foraging and public information use in common pipistrelle bats (Pipistrellus pipistrellus): A field experiment</t>
  </si>
  <si>
    <t>Decision making by animals is likely to be influenced strongly by the behaviour of conspecifics. In this study we tested whether public information affected the foraging behaviour of common pipistrelles (Pipistrellus pipistrellus) by manipulating public information about the quality of foraging patches. Capture attempts during foraging are revealed by terminal buzzes, which are a potential source of public information about prey abundance for other foraging bats. We tested whether the estimation of food patch quality was affected by the number of terminal buzzes emitted by conspecifics. We conducted an experiment at 12 different locations in an urban habitat in the Netherlands. At each location we played back recordings of echolocation sounds of hunting bats with different terminal buzz rates and scored the bat activity. No significant differences between treatments were found. Our results do not support the hypothesis that bat activity increases in response to an increase in simulated terminal buzzes, suggesting that public information does not influence the choice of foraging patches in P. pipistrellus. We propose that P. pipistrellus does not use this kind of information because of either the high reliability of personal information or of the low collection costs associated with personal information. © Museum and Institute of Zoology PAS.</t>
  </si>
  <si>
    <t>Bat activity; Catch buzzes; Competition; Facilitation; Food availability; Pipistrellus pipistrellus; Public information</t>
  </si>
  <si>
    <t>Kangmin L.</t>
  </si>
  <si>
    <t>Utilization of bio gas, slurry and sludge in China</t>
  </si>
  <si>
    <t>Technologies and Management for Sustainable Biosystems</t>
  </si>
  <si>
    <t>Biogas from anaerobic digester is an important source of renewable energy. The reasons for developing biogas plants are to treat the increasing organic wastes and waste water; to mitigate global warming because methane is a major greenhouse gas with a potential 22 times that of CO2. Biogas solves the energy supply in rural areas, where people traditionally forage for fuel wood in forest. It can also be used to co-generate electricity and heat, prolonging the active hours of the day and enabling the family to engage in social activities or to earn extra income. It solves sanitation problems by taking in human as well as animal manure, improving hygiene and environmental conditions in rural areas. Finally, anaerobic digester not only yields biogas, but also slurry and sludge rich in nutrients, minerals and biologically active compounds that form excellent fertilisers and bio insecticides for crops and/or provide fodder for animals and substrate for mushroom cultivation. © 2009 by Nova Science Publishers, Inc. All rights reserved.</t>
  </si>
  <si>
    <t>Bio gas; Bio insecticide; Dry fermentation; Sanitation in rural areas; Sludge; Slurry</t>
  </si>
  <si>
    <t>Kennedy C.M., Marra P.P., Fagan W.F., Neel M.C.</t>
  </si>
  <si>
    <t>Landscape matrix and species traits mediate responses of Neotropical resident birds to forest fragmentation in Jamaica</t>
  </si>
  <si>
    <t>Ecological Monographs</t>
  </si>
  <si>
    <t>Land cover and land use surrounding fragmented habitat can greatly impact species persistence by altering resource availability, edge effects, or the movement of individuals throughout a landscape. Despite the potential importance of the landscape matrix, ecologists still have limited understanding of the relative effects of different types of land cover and land uses on species patterns and processes in natural systems. Here we investigated whether Neotropical resident bird communities in limestone forest patches differed if they were embedded in three different human-dominated matrix types (agriculture, peri-urban development, and bauxite mining) relative to sites in continuous forest in central Jamaica. We found that species richness, community composition, and abundances were matrix-dependent, with agricultural landscapes supporting greater avian diversity and more intact community assemblages than either peri-urban or bauxite landscapes. Abundance of almost 70% of species differed in forest embedded in the different landscape matrix types. Traits related to resource use best predicted species responses, including diet guild, nest height, habitat association, and foraging strata. Insectivores, frugivores, canopy nesters, understory and canopy foragers, and forest-restricted species rarely observed in matrix habitats had lower abundances in forest fragments embedded in human-dominated matrix types than in continuous forest. In contrast, nectarivores, omnivores, granivores, ground and multi-strata nesters, ground foragers, and species regularly in matrix habitats were least sensitive to forest fragmentation. Results suggest that structure, composition, and land use disturbance regimes in matrix areas impact overall habitat quality in landscapes by potentially mediating resource availability inside as well as outside forest habitat. This study reinforces the importance of differentiating among land cover and land uses in fragmentation research and lends support to the hypothesis that resource availability may be a primary factor driving Neotropical bird responses to fragmentation. © 2010 by the Ecological Society of America.</t>
  </si>
  <si>
    <t>Birds; Caribbean; Community ecology; Habitat fragmentation; Life history traits; Matrix effects; Neotropics; Tropical conservation</t>
  </si>
  <si>
    <t>Kitchen K.I.M., Lill A., Price M.</t>
  </si>
  <si>
    <t>Tolerance of human disturbance by urban magpie-larks</t>
  </si>
  <si>
    <t>Australian Field Ornithology</t>
  </si>
  <si>
    <t>To successfully colonise cities, birds must be highly tolerant of human traffic. We examined this tolerance in a native urban coloniser, the Magpie-lark Grallina cyanoleuca, in suburban Melbourne, Victoria. We compared flushing behaviour and the Flight Initiation Distance (FID) of urban and rural individuals, and of urban individuals encountered near to and farther away from roads and pathways carrying vehicular and pedestrian traffic. Mean FID to a researcher was 12 ± 1 m in Melbourne, compared with 35 ± 3 m in rural Victoria. Rural birds also flushed more by flying (100% versus 57.6%) and fled farther than urban individuals. Mean FID to a researcher was 1.9 times larger farther from (13 ± 2 m) than near to (7 ± 0.6 m) urban roads, but time allocations to vigilance (24.1%) and foraging (65.5-69.4%) and the percentage of birds that flushed (86% and 75%) were similar in the two locations. People caused more of the flushing of Magpie-larks near to (55%) than farther from (20%) urban roads and pedestrian pathways. We speculate that the disparities in flushing behaviour (urban/rural and near to/farther from urban roads) probably resulted mainly from habituation, a learning process that could be critical in facilitating urban colonisation and use of habitat near busy urban traffic corridors by members of temperamentally inherently 'bold' species.</t>
  </si>
  <si>
    <t>Magpie larks</t>
  </si>
  <si>
    <t>Kortello A.D., Ham S.J.</t>
  </si>
  <si>
    <t>Movement and habitat selection by Argia vivida (Hagen) (Odonata, Coenagrionidae) in fuel-modified forest</t>
  </si>
  <si>
    <t>Fuel management for wildfire protection is becoming increasingly common in the wildland-urban interface and may have conservation implications for species with restricted distributions and limited dispersal abilities. To evaluate the impact of forest fuel management on the damselfly Argia vivida at the northern margin of its range, we examined terrestrial movements and habitat associations using Capture-Mark-Recapture and point count techniques. We found that habitats away from the springs were particularly important for A. vivida females. Most damselflies travelled at least 50 m between capture and recapture and patches of cleared forest up to this size did not pose a barrier to movement. Although A. vivida typically roosts in trees at night, cleared fuel treatment areas were preferred over unmodified or thinned forest as daytime basking and foraging sites. Preferred sites were also characterized by heterogeneous canopy closure, i.e., a clearing adjacent to unmodified forest with a closed canopy. We speculate that this behaviour derives from the species' thermoregulation requirements; the use of sunspots for thermal basking during the day and the use of forest cover at night to slow the radiant loss of heat. Our findings demonstrate the scale of movements that define available habitat and the importance of both daytime and night time habitat requirements in considering terrestrial foraging and movement corridors. Consequently, conservation efforts for this species in fuel management areas should focus on maintaining unmodified stands of dense trees in association with cleared patches of appropriate dimension, rather than a uniformly thinned forest. © 2009 Springer Science+Business Media B.V.</t>
  </si>
  <si>
    <t>Damselfly</t>
  </si>
  <si>
    <t>Dispersal; Fuel management; Habitat; Movement; Odonata</t>
  </si>
  <si>
    <t>Kostopoulou P., Karagiannidis A., Rakimbei P., Tsiouvaras K.</t>
  </si>
  <si>
    <t>Simulating the water balance in an old non-engineered landfill for optimizing plant cover establishment in an arid environment</t>
  </si>
  <si>
    <t>Landfills constitute extremely variable and heterogeneous environments and noxious landscapes in urban areas. The risk of a non-engineered landfill is relative to its hydrolologic behavior. Natural or planted vegetation on a landfill has an important role in its interior water balance, erosion control and removal of contaminants, besides imparting aesthetic value. Water deficit and heavy metal pollution are two of the most important factors limiting plant growth and establishment in landfills. The aim of this study was to investigate the colonization status, the ability to establish and the ecophysiological efficiency of different plant species grown on a waste landfill in the Mediterranean area in order to assess their potential for restoring waste landfills. For this purpose three grass species (Festuca arundinacea, Koeleria macrantha and Cynodon dactylon) were chosen for the restoration of a landfill in North Greece. Heavy metal concentration in both soil and plant tissues was determined. Plant density, cover and composition were measured after plant establishment. Assimilation and transpiration rate, stomatal conductance, and leaf water potential were seasonally measured and correlated with available soil water which was calculated using a commercial program for simulating the water balance in a landfill. The results indicate that C. dactylon appears to be ecophysiologically more efficient even though F. also seems able to participate in a forage plant cover at the landfill. © 2009 Elsevier B.V. All rights reserved.</t>
  </si>
  <si>
    <t>Heavy metals; Landfill; Restoration; Water balance</t>
  </si>
  <si>
    <t>Kubacka J., Zmihorski M., Mirskp P., Rejt Ł.</t>
  </si>
  <si>
    <t>Central-place foraging in an urban landscape: Body mass of common voles (Microtus arvalis pall.) caught by breeding Kestrels (Falco tinnunculus l.) is positively correlated with availability of hunting sites</t>
  </si>
  <si>
    <t>In the reproduction period a male Kestrel (Falco tinnunculus) is a centralplace forager, i.e. it transports food from hunting grounds to a central location - the nest. A centralplace forager is predicted to take larger or more prey when distance to a foraging site is longer. We studied kestrels breeding in a large Central European city (population 1.7 million), whose main prey are common voles (Microtus arvalis). Kestrel nests are located in the centre and the outskirts, although common voles are scarce in the former. The aim of our study was to analyse the body mass of common voles found in pellets under kestrel nests and relate it to the availability of common vole habitats within 1 km from the nests, controlled for vole frequency in the pellets. We assumed that the greater availability of common vole habitats, the shorter the distance to a foraging site. We found that the body mass of common voles found in pellets was significantly positively correlated with the availability of their habitats, but was not affected by their frequency in pellets. Our results may indicate that, contrary to the central-place foraging rule, and irrespectively of the amount of other prey taken, the kestrels hunted smaller voles when foraging grounds were further away. This might stem from decreased selectivity caused by competition, either in the native territory (due to the high density of kestrels in the centre) or in territories of outskirt kestrels, invaded by city centre kestrels. On the other hand, due to lack of data on the body size of common voles in our study area, the results may suggest that common voles were on average smaller in the centre than in the outskirts. Although the published data do not support the second explanation, more research is needed to verify this.</t>
  </si>
  <si>
    <t>Competition; Prey size selection; Urban environment</t>
  </si>
  <si>
    <t>Lamers J.P.A., Khamzina A.</t>
  </si>
  <si>
    <t>Seasonal quality profile and production of foliage from trees grown on degraded cropland in arid Uzbekistan, Central Asia</t>
  </si>
  <si>
    <t>Journal of Animal Physiology and Animal Nutrition</t>
  </si>
  <si>
    <t>Feed shortages hamper livestock rearing and thus impede the development of rural livelihoods in Central Asia. The production and in vitro quality of foliage from Ulmus pumila, Elaeagnus angustifolia and Populus euphratica on degraded cropland were examined to determine the potential of these species to supplement diary cattle diets. Leaf dry matter (DM) production of the species, respectively, averaged 6, 8 and 17 t DM/ha, 4 years after planting. Over seasons and years, crude protein concentrations (g/kg DM) ranged within 151-257 for E. angustifolia, 70-241 for U. pumila and 92-187 for P. euphratica. The metabolizable energy concentrations (MJ/kg DM) were the highest in U. pumila and ranged within 9-10, followed by 7-10 of E. angustifolia and 7-9 of P. euphratica. The organic matter digestibility (%) ranged within 58-70, 54-66, and 51-66, respectively, for these species. These indicators combined denoted a medium-to-good feed quality of E. angustifolia and U. pumila leaves as a cheap protein supplement to roughages. The foliage of P. euphratica was the least suitable. The seasonal profile of in vitro indicators revealed the highest feed quality in spring but early fall seems most appropriate for forage collection given the peak leaf production and an adequate quality. © 2010 Blackwell Verlag GmbH.</t>
  </si>
  <si>
    <t>Afforestation; Elaeagnus angustifolia; In vitro assessment; Nutritive value; Populus euphratica; Tree leaves; Ulmus pumila</t>
  </si>
  <si>
    <t>Lehrer E.W., Schooley R.L.</t>
  </si>
  <si>
    <t>Space use of woodchucks across an urbanization gradient within an agricultural landscape</t>
  </si>
  <si>
    <t>Rapidly increasing urbanization creates novel environmental conditions for mammals even in already human-dominated, agricultural landscapes. Previous research on the behavioral responses of mammals to urbanization has focused on carnivores. Herbivores may respond to similar factors as carnivores, but herbivores also could respond to landscape alterations that generate variation in predation risk. We examined movements of 35 radiomarked, adult woodchucks (Marmota monax) located across an urbanization gradient within an agricultural landscape in central Illinois from 2007 to 2008. As predicted, home-range size was related negatively to urbanization. Home-range size of woodchucks in urban areas was ∼10% of that of rural woodchucks. Urbanization had stronger effects on home-range sizes of males compared to females. Woodchucks are multiple central-place foragers, and their use of burrows within home ranges also was influenced by urbanization, with number of burrows per individual decreasing with urbanization. Because number of burrows was not scaled proportionally to home-range size, however, distances between burrows decreased in urban areas, and predation risk during interburrow movements should be reduced for urban woodchucks. Our results demonstrate the ability of woodchucks to exhibit substantial behavioral plasticity in response to urbanization and provide insights into how space use by multiple central-place foragers relates to predation risk. © 2010 American Society of Mammalogists.</t>
  </si>
  <si>
    <t>Woodchucks</t>
  </si>
  <si>
    <t>burrow; central-place forager; home range; Marmota monax; movements; space use; urbanization</t>
  </si>
  <si>
    <t>Levengood J.M., Schaeffer D.J.</t>
  </si>
  <si>
    <t>Comparison of PCB congener profiles in the embryos and principal prey of a breeding colony of black-crowned night-herons</t>
  </si>
  <si>
    <t>Journal of Great Lakes Research</t>
  </si>
  <si>
    <t>We compared polychlorinated biphenyl (PCB) congener profiles of embryos of black-crowned night-herons (Nycticorax nycticorax) nesting in an urban-industrialized area of Chicago, Illinois, USA, with those of regurgitated food boluses from nestlings and their primary prey. Consistent with previous studies of piscivorous birds, the PCB burden of embryos was shifted towards more heavily chlorinated congeners (those with 6, 7, and 8 chlorines), when compared to prey. The PCB congener profiles for measured and homolog concentrations in alewife (Alosa pseudoharengus) collected from Lake Michigan at the Chicago, Illinois, waterfront, closely resembled that of regurgitated food boluses collected from nestlings at the Lake Calumet colony. Also, alewife from Illinois and regurgitates were not clearly differentiated by the discriminant analyses for measured, proportional, and homolog concentrations. Congener profiles in alewife from the highly contaminated Indiana Ship Canal, which had a much higher PCB burden (geometric average=1061.7. ng/g. ww [95% CI=648.6-1061.7. ng/g. ww]) than did alewife from Illinois (158.1 [135.8-184.5]. ng/g. ww) and regurgitates (212.3 [177.0-254.7]. ng/g. ww), reflected a less-chlorinated mixture (i.e., Aroclor 1242). These results are consistent with our observations, which indicated that many of the adults of this colony were foraging along the Chicago waterfront, where alewife had lower PCB burdens. Because the congener patterns of the prey differ, the PCB congener profiles can be used to elucidate foraging patterns of colonial piscivorous birds and determine relative risks to exposed populations. © 2010 Elsevier B.V.</t>
  </si>
  <si>
    <t>Alewife; Congeners; Herons; Homologs; PCBs; Prey</t>
  </si>
  <si>
    <t>Lewis M., Wang H., Chien S.-Y., Scerri P., Velagapudi P., Sycara K., Kane B.</t>
  </si>
  <si>
    <t>Teams organization and performance in multi-human/multi-robot teams</t>
  </si>
  <si>
    <t>We are developing a theory for human control of robot teams based on considering how control varies across different task allocations. Our current work focuses on domains such as foraging in which robots perform largely independent tasks. The present study addresses the interaction between automation and organization of human teams in controlling large robot teams performing an Urban Search and Rescue (USAR) task. We identify three subtasks: perceptual search-visual search for victims, assistance-teleoperation to assist robot, and navigation-path planning and coordination. For the studies reported here, navigation was selected for automation because it involves weak dependencies among robots making it more complex and because it was shown in an earlier experiment to be the most difficult. Two possible ways to organize operators were identified as assignment of robots to particular operators or as a shared pool in which operators service robots from the population as needed. The experiment compares two member teams of operators controlling teams of 12 robots each in the assigned robots conditions or sharing control of 24 robots in the shared pool conditions using either waypoint control or autonomous path planning. We identify three self organizing team strategies in the shared pool condition: joint control operators share full authority over robots, mixed control in which one operator takes primary control while the other acts as an assistant, and split control in which operators divide the robots with each controlling a subteam. Automating path planning improved system performance. Effects of team organization favored operator teams who shared authority for the pool of robots. ©2010 IEEE.</t>
  </si>
  <si>
    <t>Autonomy; Evaluation; Human-robot interaction; Metrics; Multi-robot system; Team organization</t>
  </si>
  <si>
    <t>Lookingbill T.R., Elmore A.J., Engelhardt K.A.M., Churchill J.B., Edward Gates J., Johnson J.B.</t>
  </si>
  <si>
    <t>Influence of wetland networks on bat activity in mixed-use landscapes</t>
  </si>
  <si>
    <t>Parks and other protected lands can provide important source habitat and act as valuable dispersal corridors in urbanizing environments. However, most wetlands within protected areas are managed in isolation without consideration of the broader landscape connections. We studied the importance of wetland habitat connectivity and landscape context to bat activity in five National Parks along a gradient of increasing urbanization within the Mid-Atlantic United States. Ninety-six Anabat stations were set up throughout the parks, from which we derived the characteristic spatial scales at which bat activity was associated with wetlands. This information was used in a graph theoretic framework to construct network models of potential landscape connectivity for those species that had positive associations with wetland land cover. We found that the importance of wetlands as a predictor of bat activity varied on a species-by-species basis and increased when network measures were used that accounted for connected area in a broad spatial context. The results demonstrate that both area and connectivity of wetland foraging habitat may act as orthogonal variables to availability of roosting habitat in explaining the distribution of highly mobile species. We use the results to illustrate the value of network analysis to guide the coordinated management of two of the parks' most valued natural resources - wetlands and bats. © 2010 Elsevier Ltd. All rights reserved.</t>
  </si>
  <si>
    <t>Connectivity; Graph theory; Landscape context; National park; Urban</t>
  </si>
  <si>
    <t>Maciusik B., Lenda M., Skórka P.</t>
  </si>
  <si>
    <t>Corridors, local food resources, and climatic conditions affect the utilization of the urban environment by the Black-headed Gull Larus ridibundus in winter</t>
  </si>
  <si>
    <t>Black-headed Gulls Larus ridibundus (BHGs) in urban areas are a public nuisance. The aim of this study is to investigate the factors affecting the occurrence and abundance of the BHG foraging in urban areas in winter. The study was conducted in the city of Krakow (southern Poland) in four easily identifiable urban habitats: (1) areas with blocks of flats, (2) areas with congested housing, (3) detached single-family housing and (4) green areas. In each of these four habitats, 60 small (1-ha) plots were randomly chosen, and the bird's presence and abundance were noted. Results revealed that birds occurred most frequently and in the largest numbers in plots with blocks of flats and green areas as well as plots located close to rivers and water reservoirs. This highlights the importance of ecological corridors and stepping-stones for the presence of this species in the city. Food resources had no effect on the presence of the gulls but the abundance of the species was positively correlated with the number of litter-bins. This indicates that local food resources could be more important than large landfills for this species in urban habitats during winter. No human disturbance indices had an effect on the occurrence and abundance of the BHG. Higher temperature and lack of snow cover positively affected utilization of the urban habitats by the species that indicates that global warming may speed up synurbanization of the BHG. To control the number of BHGs in urban areas, we suggest preventing access to local food resources by placing litter bins with waste baskets that are inaccessible to animals. Also, the public should behave appropriately towards gulls and refrain from feeding them intentionally. © The Ecological Society of Japan 2009.</t>
  </si>
  <si>
    <t>Foraging; Global warming; Landscape; Movement; Urban ecology</t>
  </si>
  <si>
    <t>Martin J., French K., Major R.</t>
  </si>
  <si>
    <t>Population and breeding trends of an urban coloniser: The Australian white ibis</t>
  </si>
  <si>
    <t>Context. In the Sydney region, the population of Australian white ibis has dramatically increased from rare observations in the 1950s to a breeding season peak of 8900 in 2008, resulting with human-wildlife conflicts. Within natural habitats across the eastern states, the ibis population has declined, yet within urban environments ibis have been lethally managed for over 30 years. However, limited ecological and no regional population data are available for the Sydney region. Aims. The present study of ibis in the Sydney region aims to (1) establish the abundance of the population during the breeding and non-breeding seasons, (2) determine whether the population is increasing, and (3) identify the importance of different foraging and roosting sites. Methods. Across the Sydney region, we surveyed 54 discrete sites for 2.5 years. At each site, we recorded the number of adult, juvenile and nestling ibis as well as the number of active nests. The 54 sites were grouped into 15 areas consisting of five landfills and 10 suburbs, which were assessed with ANOVA. Key results. The ibis population of the Sydney region doubled from a peak of 4200 in 2006 to 8900 in 2008. Seasonal fluctuations saw adults migrating in to the region to breed, and adults and juveniles dispersing following breeding. On average, 44% of the population was located foraging within landfills, whereas 80% of nesting activity occurred within 'urban-natural' habitats. Conclusions. Seasonal fluctuations indicated that the ibis population of Sydney is connected with the broader state and national population. Landfills provided an abundant foraging resource that supported extended breeding, including consistent nesting for a 19-month period. Implications. The present study indicated that any localised population management has consequences beyond the immediate or regional population and, consequently, regional management plans or actions need to consider the long-term status of the eastern states' population. Urban conflicts need to be resolved with human education and a conservation agenda, preferably with the provision of refuge habitat where birds are not disturbed. © CSIRO 2010.</t>
  </si>
  <si>
    <t>Matteson K.C., Langellotto G.A.</t>
  </si>
  <si>
    <t>Determinates of inner city butterfly and bee species richness</t>
  </si>
  <si>
    <t>Although urbanization is increasing worldwide, relatively few studies have investigated patterns of urban biodiversity outside of city parks and reserves, in urban neighborhoods where people live and work. We evaluated models including local and landscape factors that might influence the bee and butterfly richness of community gardens located within densely populated neighborhoods of the Bronx and East Harlem in New York City (&amp;gt;10,000 people/km2). The gardens were surrounded by buildings and limited amounts of green space (3,600-17,400 building units and 10-32% green space within a 500 m radius). Contrary to our initial prediction that landscape green space might be especially influential in this heavily urbanized setting, the most highly supported models for both bee and butterfly richness (based on Akaike Information Criterion) included just the local, within-garden variables of garden floral area and sunlight availability. There was marginal support for models of bee richness including the number of building units surrounding gardens within a 500 m radius (which exhibited a negative association with bee richness). In addition, perhaps because bees are central place foragers that may nest within or near gardens, supported models of bee species richness also included total garden area, canopy cover, and the presence of wild/unmanaged area in the garden. Generally, our findings indicate that sunlight and floral abundance are the major factors limiting local pollinator diversity in this setting. This suggests that rooftop and other "open" urban habitats might be managed to increase local pollinator diversity, even if seemingly "isolated" within heavily developed neighborhoods. © 2010 The Author(s).</t>
  </si>
  <si>
    <t>Community gardens; Green space; Modeling species richness; New York City; Urban biodiversity</t>
  </si>
  <si>
    <t>Mauleón J.R., Barrón L.J.R., Virto M., Mandaluniz N., Amores G., Pérez Elortondo F.J., Arranz J., Abilleira E., Beltrán De Heredia I., Ruiz De Gordoa J.C., Nájera A.I., Ruiz R., Albisu M., De Renobales M.</t>
  </si>
  <si>
    <t>Traditional part-time grazing: A more sustainable sheep milk and cheese production in the Basque country</t>
  </si>
  <si>
    <t>Global Food Security: Ethical and Legal Challenges: EurSafe 2010 Bilbao, Spain 16-18 September 2010</t>
  </si>
  <si>
    <t>The concept of sustainability when referring to food production rests on three main aspects: (1) respect for the environment; (2) economic and social benefits for all involved in production; and (3) production of sufficient quantity of healthy food at an affordable price. We focus herein on those aspects of the traditional sheep milk and cheese production (under the Denomination of Origin Idiazabal Cheese) in the Basque Country of primary relevance for the sustainability of this production. It is based on the local latxa or carranzana breeds, adapted to mountainous terrain. Sheepherders take advantage of local resources to reduce management costs by combining indoor dry forage and concentrates with outdoor grazing throughout lactation, according to local pasture availability. This system facilitates recycling of manure, fertilising pastures and forests at the same time. Cheese is produced within an Industrial Food System (51.7% of the total cheese produced in 2008), or within an Artisanal Food System (48.3%; by the sheepherders using the milk from their own flocks or by a sheep farmer association). The Artisanal System is advantageous for the following reasons: (1) there are higher economic returns because the cheese price directly sold to consumers is more competitive than industrial cheese sold in supermarkets; (2) it increases the value of women's work (over 80% of the cheese makers are women) in the community and their self-esteem; (3) it creates rural jobs and contributes to rural development; (4) we have demonstrated (experimental and commercial flocks) that part-time grazing allows the sheep farmer to obtain high yields of milk, and cheese, of high nutritional and functional quality. Currently, a less sustainable, intensive sheep milk production with foreign imported breeds kept constantly indoors is gaining favour among milk producers because of its perceived higher economic profitability. © Wageningen Academic Publishers, The Netherlands, 2010.</t>
  </si>
  <si>
    <t>Food systems; Healthier food product; Outdoor feeding; Social sustainability</t>
  </si>
  <si>
    <t>McKinney R.A., Raposa K.B., Kutcher T.E.</t>
  </si>
  <si>
    <t>Use of urban marine habitats by foraging wading birds</t>
  </si>
  <si>
    <t>Wading birds (i.e, Ardeidae: herons, egrets, and bitterns) are a guild of waterbirds that forage in coastal habitats which in the US and Europe are often located in close proximity to urban centers. However, the use of urban marine habitats may have consequences for bird populations, as birds can be subject to stress from increased levels of passive and active human disturbance. We examined the effects of human disturbance, available foraging habitat, and prey abundance on wading bird density and species richness at 17 urban coastal sites in Narragansett Bay, Rhode Island USA. The sites represented a gradient of immediately adjacent residential and commercial land use (e.g., 0.0-67.7% urban land use within a 30.5 m buffer of the sites) within an urban matrix (i.e., all sites were located within a suburban center with a population of about 85,000 people). Wading bird density (0.62 ± 0.12 birds ha-1) and species richness (average 4.49 ± 0.37 species across all sites) were not influenced by passive human disturbance as measured by the extent of urban land surrounding a site. However, wading bird density and species richness both decreased significantly as active disturbance (i.e., number of boats moored or docked upstream of the site) increased (r = -0.56, F = 6.85, p = 0.019 and r = -0.73, F = 16.6, p = 0.001, respectively). In addition, both density (r = 0.72, F = 16.2, p = 0.001) and species richness (r = 0.72, F = 16.2, p = 0.001) increased concomitantly with a prey index that combines the density of fish and invertebrates on which the birds feed with the amount of available shallow water foraging habitat at a site. Our results suggest that wading birds i) may not be negatively affected by urban land surrounding estuarine foraging areas in and of itself; and ii) may be utilizing urban areas in the absence of high levels of active disturbance to take advantage of potentially enhanced prey resources. In the case where the benefits of foraging at a site outweigh the costs related to human disturbance, urban marine habitats may need to be considered for restoration or protection from further increases in active human disturbance. © 2009 US Government.</t>
  </si>
  <si>
    <t>Ardeidae; Estuarine habitats; Human disturbance; Narragansett Bay; Nekton; Urban marine habitats; Wading birds</t>
  </si>
  <si>
    <t>McLennan M.R., Hill C.M.</t>
  </si>
  <si>
    <t>Chimpanzee responses to researchers in a disturbed forest-farm mosaic at Bulindi, Western Uganda</t>
  </si>
  <si>
    <t>We describe the behavior of a previously unstudied community of wild chimpanzees during opportunistic encounters with researchers in an unprotected forest-farm mosaic at Bulindi, Uganda. Data were collected during 115 encounters between May 2006 and January 2008. Individual responses were recorded during the first minute of visual contact. The most common responses were "ignore" for arboreal chimpanzees and "monitor" for terrestrial individuals. Chimpanzees rarely responded with "flight". Adult males were seen disproportionately often relative to adult females, and accounted for 90% of individual responses recorded for terrestrial animals. Entire encounters were also categorized based on the predominant response of the chimpanzee party to researcher proximity. The most frequent encounter type was "ignore" (36%), followed by "monitor" (21%), "intimidation" (18%) and "stealthy retreat" (18%). "Intimidation" encounters occurred when chimpanzees were contacted in dense forest where visibility was low, provoking intense alarm and agitation. Adult males occasionally acted together to repel researchers through aggressive mobbing and pursuit. Chimpanzee behavior during encounters reflects the familiar yet frequently agonistic relationship between apes and local people at Bulindi. The chimpanzees are not hunted but experience high levels of harassment from villagers. Human-directed aggression by chimpanzees may represent a strategy to accommodate regular disruptions to foraging effort arising from competitive encounters with people both in and outside forest. Average encounter duration and proportion of encounters categorized as "ignore" increased over time, whereas "intimidation" encounters decreased, indicating some habituation occurred during the study. Ecotourism aimed at promoting tolerance of wildlife through local revenue generation is one possible strategy for conserving great apes on public or private land. However, the data imply that habituating chimpanzees for viewing-based ecotourism in heavily human-dominated landscapes, such as Bulindi, is ill-advised since a loss of fear of humans could lead to increased negative interactions with local people. © 2010 Wiley-Liss, Inc.</t>
  </si>
  <si>
    <t>Chimpanzee</t>
  </si>
  <si>
    <t>Aggression; Conservation; Ethnoprimatology; Habituation; Humandominated landscapes; Pan troglodytes</t>
  </si>
  <si>
    <t>Millar J., Connell J.</t>
  </si>
  <si>
    <t>Strategies for scaling out impacts from agricultural systems change: The case of forages and livestock production in Laos</t>
  </si>
  <si>
    <t>Scaling out and up are terms increasingly being used to describe a desired expansion of beneficial impacts from agricultural research and rural development. This paper explores strategies for scaling out production and livelihood impacts from proven technologies. We draw on a case study of forages and livestock production in Laos, a Southeast Asian country undergoing rapid economic and agricultural change. A facilitated learning environment stimulated farmers to adapt forages, livestock housing, and animal health practices to their own situations (scaling out). Regular follow-up visits and on-the-job mentoring for extension staff provided institutional support (scaling up). Within 5 years, the number of villages and households using forages and fattening livestock had increased six fold, with a 50% reduction in the time required for farmers to get significant benefits. The paper concludes that scaling out positive impacts from systems change requires field tested and proven technologies, evidence of significant livelihood impacts, fostering of local innovation, competent field staff, effective peer learning, and ongoing institutional support. © 2009 Springer Science+Business Media B.V.</t>
  </si>
  <si>
    <t>Agricultural technologies; Forages; Laos; Livestock production; Scaling out</t>
  </si>
  <si>
    <t>Nishisue K., Sunamura E., Tanaka Y., Sakamoto H., Suzuki S., Fukumoto T., Terayama M., Tatsuki S.</t>
  </si>
  <si>
    <t>Long-term field trial to control the invasive Argentine Ant (Hymenoptera: Formicidae) with synthetic trail pheromone</t>
  </si>
  <si>
    <t>Previous short-term experiments showed that trail following behavior of the Argentine ant, Linepithema humile (Mayr) (Hymenoptera: Formicidae), can be disrupted by a high concentration of synthetic trail pheromone component (Z)-9-hexadecenal. In this study, a long-term field trial was conducted in 100-m2 plots of house gardens in an urban area of Japan to see whether the control effect on Argentine ants can be obtained by permeating synthetic trail pheromone from dispensers. The dispensers were placed in the experimental plots during the ant's active season (AprilNovember) for 2 yr with monthly renewal. To estimate Argentine ant population density, foraging activity of Argentine ants in the study plots was monitored by monthly bait surveys. Throughout the study period, Argentine ant foraging activity was suppressed in the presence of the dispensers, presumably via trail forming inhibition. In contrast, the level of foraging activity was not different between treatment and no-treatment plots when the dispensers were temporarily removed, suggesting that treatment with pheromone dispensers did not suppress Argentine ant density in the treatment plots. Population decline may be expected with larger-scale treatment that covers a significant portion of the ant colony or with improvement in the potency of the disruptant. © 2010 Entomological Society of America.</t>
  </si>
  <si>
    <t>(Z)-9-hexadecenal; Argentine ant; control; Linepithema humile; synthetic trail pheromone</t>
  </si>
  <si>
    <t>Pandey A.</t>
  </si>
  <si>
    <t>Suitability assessment of neem formulations as biopesticide against honey bees and other pollinators</t>
  </si>
  <si>
    <t>Journal of Ecophysiology and Occupational Health</t>
  </si>
  <si>
    <t>To study the effect of insecticidal spraying on non target insects have never been an important issue. In this article the foraging behaviour of honey bee worker and other pollinators was investigated after the spraying of insecticide. The study of antifeedancy and toxicity of two agricultural insecticides 0.07% endosulfan, 0.02% phosphamidon and three neem formulations 0.05% have been examined on three species of honey bees viz., Apis cerana indica F., Apis dorsata P., Apis mellifera L. and other pollinators such as hymnopterous insect Vespa orentalis (Yellow jackets or hornets), lepidopterous insect Pieris brassicae (cabbage butterfly) and dipterous insect Hirmoneura bruanea (naenestrinid fly). Research results indicated that spray of these formulations of neem on mustard crop was found to be most effective @ 700 l/h. the effects were consistent and comparable to the endosulfan and phosphamidon. As a biological, plant derived prepration, neem formolatiom could be suitable for integrated pest management (IPM) programs, specially in small orchids, parks, tree growers in urban environments and on small private gardens. Such areas, toxic insecticides use should be avoided. © 2010 The Academy of Environmental Biology.</t>
  </si>
  <si>
    <t>Biopesticide; Honey bee; Mustard; Neem formulations; Pollinators</t>
  </si>
  <si>
    <t>Pessoa, CRM; Medeiros, RMT; Pessoa, AFA; Dantas, AFM; de Oliveira, OF; Riet-Correa, F</t>
  </si>
  <si>
    <t>Tremorgenic disease in ruminants and equidae in the Brazilian semiarid</t>
  </si>
  <si>
    <t>Pessoa C.R.M., Medeiros R.M.T., Dantas A.F., Oliveira O.F. &amp; Riet-Correa F. 2010. [Tremorgenic disease in ruminants and equidae in the Brazilian semiarid.] Doenca tremorgenica em ruminantes e equideos no semiarido da Paraiba. Pesquisa Veterinaria Brasileira 30(7):541-546. Hospital Veterinario, Centro de Saude e Tecnologia Rural, Universidade Federal de Campina Grande, Campus de Patos, 58700-970 Patos, PB, Brazil. E-mail: rmtmed@uol.com Eight outbreaks of a tremorgenic disease are reported in ruminants and equidae in the semiarid region of the Brazilian state of Paraiba. Seven outbreaks occurred from July to December 2007, with highest frequency in September and October. Another outbreak was observed in February 2008. All outbreaks occurred during the dry season. The disease affected horses, mules, cattle and sheep. Clinical signs were staggering, hypermetria, ataxia, wide-based stance and alertness. After being removed from pastures the animals recovered in a period of 3-4 days to two weeks, however when returned to the pasture clinical signs reappeared. One affected sheep was euthanized and necropsied. Gross and histologic lesions were not observed. Different grasses including Digitaria bicornis, Enteropogon mollis, Chloris virgata and Chloris barbata were present in the pastures where the disease occurred. In six farms the disease occurred in cultures of Opuntia ficcus-indica invaded by grasses and two in deforested native vegetation invaded by similar grasses. Two horses were fed ad libitum during seven days, mature forage collected in pastures where the disease occurred. One horse showed mild signs of the disease on the fifth day of consumption, but recovered one day later. These results suggest that the disease is associated with the ingestion of some graminae, probably Chloris spp. Previous reports mentioned the occurrence of a similar disease, between 1956 and 1962, in the semiarid region of Pernambuco, in pastures with Chloris orthonothon.</t>
  </si>
  <si>
    <t>Poisonous plants; tremorgenic toxins; plant poisoning; cattle; horses; mules; sheep; semiarid</t>
  </si>
  <si>
    <t>Pessoa, CRM; Medeiros, RMT; Pessoa, AFA; de Araujo, JA; Dantas, AFM; Silva-Castro, MM; Correa, FR</t>
  </si>
  <si>
    <t>Diarrhea in goats associated with the ingestion of Arrabidaea corallina (Bignoniaceae)</t>
  </si>
  <si>
    <t>Pessoa C.R.M., Medeiros R.M.T., Pessoa A.F.A., Araujo J.A., Dantas A.F.M., Silva-Castro M.M. &amp; Riet-Correa F. 2010. [Diarrhea in goats associated with the ingestion of Arrabidaea corallina (Bignoniaceae).] Diarreia em caprinos associada ao consumo de Arrabidaea corallina (Bignoniaceae). Pesquisa Veterinaria Brasileira 30(7): 547-550. Hospital Veterinario, Centro de Sa de e Tecnologia Rural, Universidade Federal de Campina Grande, Campus de Patos, 58700-000 Patos, PB, Brazil. E-mail: rmtmed@uol.com.br An outbreak of poisoning by Arrabidaea corallina (Jacq.) Sandw. (Fam. Bignoniaceae) in goats is reported, which occurred in the municipality of Boqueirao, semiarid of Paraiba, during the dry season. In a flock of 550 goats, older than one year of age, 56 (10%) were affected and 6 (1%) died. Clinical signs were diarrhea, increased ruminal movements and depression. The goats recovered after being moved to another paddock. The pasture had low forage availability and large amounts of A. corallina was the only other green plant observed. One goat was necropsied. The gut had liquid, fetid and blackish content, and showed catarrhal enteritis. Histology revealed acute, diffuse and moderate enteritis. Eimeria sp. was also observed. Non significant macroscopic or histological lesions were seen in other tissues. The disease was experimentally reproduced in four goats after the administration of fresh leaves of A. corallina, at 3-6 daily doses of 15g per kg of body weight. The animals showed diarrhea 3-4 days after the beginning of administration and recovered 5-6 days afterwards. It is concluded that the plant is responsible for the outbreak of diarrhea in goats, but parasitic disease or malnutrition can be contributing factors to the animal death. Goats should be withdrawn from paddocks with A. corallina if during the dry seasons no other forage is available.</t>
  </si>
  <si>
    <t>Poisonous plants; Arrabidaea corallina; Bignoniaceae; plant poisoning; digestive tract; diarrhea; goats</t>
  </si>
  <si>
    <t>Ramalho M., Rosa J.F.</t>
  </si>
  <si>
    <t>Ecological interaction between the tiny keel flowers of Stylosanthes viscosa Sw. (Faboideae) and the large bee Xylocopa (Neoxylocopa) cearensis Ducke, 1910 (Apoidea, Hymenoptera), in tropical sand dune [Ecologia da interação entre as pequenas flores de quilha de stylosanthes viscosasw. (Faboideae) e as grandes abelhas xylocopa (Neoxylocopa) cearensis ducke, 1910 (Apoidea, Hymenoptera), em duna tropical]</t>
  </si>
  <si>
    <t>Stylosanthes viscosa is a common 'herb' in the tropical sand dunes of the Brazilian coast with clumped distribution in urban sand dunes of Salvador, BA. Its tiny keel flower with a very small amount of nectar hidden inside the corolla tube, a single open flower/inflorescence/day and the low floral density altogether should not be attractive to large bees. This should be true mainly upon the high-demanded energy for thermoregulation within the tropical sand dunes. Contrary to this expectation, most of the bee species sampled on S. viscosa flowers were medium to large sized bees and harvested nectar in legitimate visits by activating the keel's pollination mechanism of flowers. However, the keel was always inactivated after being visited by the enormous and frequent (78%) Xylocopa bees. All the flowers visited by these bees (including those with inactivated keels), and those experimentally protected from bee visiting produced fruits (100%). The specialized embolus mechanism of the anthers assures self-pollination. Because of this autonomous self-pollination and self-compatibility it was not possible to discriminate the relative importance of both facilitated self-pollination and cross-pollination by bees. Nevertheless, the large Xylocopa bees didn't limit self-pollination. Xylocopa cearensis was the most abundant bee (63%) and it visited several flowers (13.0 ± 4.27) in each flight route in the same clump, in spite of the low floral density therein (5 to 20 flowers.m-2). Flight distances between successive flowers varied between one and two meters (49%), and so they were higher than would be possible (15 to 70 cm) given the floral density in the clumps. The flight routes were directional, and most of shifting direction between successive flowers was below 90° with high frequency of small angles (&amp;lt;30°). This general pattern is explained by foraging optimization with adjustments to critical resource level thresholds. Paradoxically, floral biology and flowering pattern of S. viscosa should discourage the largest dune dweller bees, but this strategy works just temporarily. In this melittophilous species, the autonomous self-pollination (assured by the embolus) can be better explained by the automatic selection hypothesis rather than by reproductive assurance hypothesis, considering the availability of large bee pollinators in the tropical dunes.</t>
  </si>
  <si>
    <t>Keel flower</t>
  </si>
  <si>
    <t>Automatic selection hypothesis; Flight pattern; Reproductive assurance hypothesis</t>
  </si>
  <si>
    <t>Ramirez J.E., Keller G.S.</t>
  </si>
  <si>
    <t>Effects of landscape on behavior of black-tailed prairie dogs (cynomys ludovicianus) in rural and urban habitats</t>
  </si>
  <si>
    <t>The black-tailed prairie dog (Cynomys ludovicianus) is a colonial, burrowing ground squirrel. Its historic range has been reduced during the past 200 years mostly due to agricultural practices and related disturbance. Currently, urbanization is one of the biggest threats to colonies of prairie dogs in eastern New Mexico. As cities expand, colonies contract and become increasingly fragmented. Impacts of broad-scale landscape factors and disturbance by humans on behavior of black-tailed prairie dogs are unknown. To address these impacts, we chose two landscapes in eastern New Mexico, urban and rural. In spring 2006 and autumn-winter 2006-2007, we randomly selected six sites within each type of landscape and conducted 20 5-min behavioral observations at each site. We compared behavioral time budgets using the Mann-Whitney U-test. Black-tailed prairie dogs spent significantly more time being vigilant and gave more warning calls in urban areas, but they spent significantly more time foraging in rural areas. These results suggest that prairie dogs respond behaviorally to differences in type of landscape. Costs associated with higher levels of vigilance might translate as lower overall fitness due to decreased foraging in these populations. Landscape-level factors should be considered in future management decisions for this species.</t>
  </si>
  <si>
    <t>Reinert J.A., McCoy J.E.</t>
  </si>
  <si>
    <t>Foraging by red imported fire ants, Solenopsis invicta (Hymenoptera; Formicidae) on turfgrasses</t>
  </si>
  <si>
    <t>Red imported fire ant, Solenopsis invicta Buren (Hymenoptera; Formicidae) is a major pest in urban landscapes including residential/commercial lawns, sports fields, golf courses, parks, and highway rights-of-way. Foraging preferences for various turfgrass clippings were investigated under controlled lab conditions. Among bermudagrass (Cynodon sp.) cultivars, clippings of 'Tifway' and 'Baby' were 7 times more preferred than clippings of 'Tifton 10' and 'GN1'. The Texas bluegrass × Kentucky bluegrass hybrid (Poa pratensis L. × P. arachnifera Torr.), TXKY 00-34-2 had 5 times more foraging ants on it than TXKY 01-59-9. Among the zoysiagrasses (Zoysia japonica), 'El Toro' was only 2 times more preferred than 'Crowne'. For St. Augustinegrass (Stenotaphrum secundatum Walt. Kuntze), 'BitterBlue' was 3.4 times more preferred than 'Floratam'. On the buffalograss cultivars (Buchloe dactyloides (Nutt.) Engelm.), there were 2 and 4 times more ants foraging 'Texoka' than either 'Prairie' or 'Bison', respectively. After foraging for 5 h on clippings of the 5 or 6 cultivars in each replicate, the number of ants on each grass was bermudagrass (169.3) &gt; zoysiagrass (137.5) = bluegrass hybrids (136.8) &gt; St. Augustinegrass (127.1) &gt; buffalograss (34.5).</t>
  </si>
  <si>
    <t>Buchloe dactyloides; Cynodon spp.; host plant resistance; hybrid bluegrass; Poa spp.; red imported fire ant; Solenopsis invicta; Stenotaphrum secundatum; turfgrass; Zoysia spp.</t>
  </si>
  <si>
    <t>Robertson B., Kriska G., Horváth V., Horváth G.</t>
  </si>
  <si>
    <t>Glass buildings as bird feeders: Urban birds exploit insects trapped by polarized light pollution</t>
  </si>
  <si>
    <t>Acta Zoologica Academiae Scientiarum Hungaricae</t>
  </si>
  <si>
    <t>Glass buildings can highly and horizontally polarize reflected sunlight and skylight, fooling polarotactic aquatic insects into thinking they are exaggerated water surfaces and high quality breeding habitat. We find that several urban generalist bird species are exploiting a caddis fly population caught by reflected polarized light. Daily patterns of European Magpie foraging behaviour indicate birds regularly visit a highly polarizing glass building to feed on attracted polarotactic caddis flies near sunrise and sunset. Foraging behaviours used by terrestrial land birds to collect caddis flies were typical of those used in more natural environments. This is the first example of exploitation of a species that is victim of polarized light pollution. Results demonstrate the ability of polarized light pollution to create novel predator-prey interactions, a phenomenon that may be a common and widespread occurrence where polarizing structures are built near freshwater. Because birds are consuming prey that will eventually experience reproductive and adult mortality associated with the polarized light trap, this scenario appears to represent a clear case of compensatory mortality.</t>
  </si>
  <si>
    <t>Feeding; Polarized light pollution; Polarotaxis; Urban birds; Visual deception</t>
  </si>
  <si>
    <t>Samadzadegan F., Yadegari M.</t>
  </si>
  <si>
    <t>A biologically-inspired optimization algorithm for urban evacuation planning in disaster management</t>
  </si>
  <si>
    <t>31st Asian Conference on Remote Sensing 2010, ACRS 2010</t>
  </si>
  <si>
    <t>One of the most important issues in the management of disasters that caused by natural phenomena in urban areas is how to evacuate inhabitants of hazardous areas to safe areas. Optimal allocation of capacities in safe areas to inhabitants leads to effective decision making by inhabitants for displacement to safe areas in evacuation process. Effective decision making in disaster management is so noticeable and can decrease losses of disasters. Optimal allocation of capacities in safe areas is so complicated especially in urban areas that are so inhibited. Nevertheless, Up to now, there is no effective method to solve this problem. Allocation of capacities in safe areas closely resembles bee forager allocation amongst flower patches to optimize nectar influx. So, for first time in this paper, a novel algorithm that inspired from bee colony foraging behaviour and its characteristics used to create an optimization algorithm to solve emergency evacuation problem. Proposed method used to solve evacuation problem for an urbane area and Results of proposed method indicate that this method is so capable to solve emergency evacuation of inhabitant in hazardous urban areas to safe areas.</t>
  </si>
  <si>
    <t>Disaster management; Emergency evacuation; Geospatial information; Swarm intelligence</t>
  </si>
  <si>
    <t>Sandhya, Kaur R., Singh J.</t>
  </si>
  <si>
    <t>Honey production-technology for small holders</t>
  </si>
  <si>
    <t>Pestology</t>
  </si>
  <si>
    <t>Honey bees play a vital role in the environment by pollinating both wild flowers and many agricultural crops as they forage for nectar and pollen, in addition to producing honey and beeswax. The apiculture industry plays an important role in generating employment and in . increasing family income in the rural areas of the world. Honey production is the foremost purpose of beekeeping and it brings the greatest profit to this industry. The essential and valuable activities of bees depend upon beekeepers maintaining a healthy population of honey bees, because like other insects and livestock, honey bees are subject to many diseases and pests. Many developing countries are trying to improve the quality of their honey products but they frequently encounter the main obstacle in apiculture; control of diseases and pests of honey bees. The use of pesticides has become inevitable in the present day agriculture. These chemicals used on the crops for the pest control have some side effects, one of which is their toxicity to honey bees. Honey bees are susceptible to many pesticides, especially insecticides. The pesticidal poisoning of honey bees invariably causes a heavy mortality of bees which results in the loss to both the beekeeper and the farmer.</t>
  </si>
  <si>
    <t>Apiculture; Bee flora; Honey; Honey bees; Pesticide poisoning</t>
  </si>
  <si>
    <t>Santos C.D., Miranda A.C., Granadeiro J.P., Lourenço P.M., Saraiva S., Palmeirim J.M.</t>
  </si>
  <si>
    <t>Effects of artificial illumination on the nocturnal foraging of waders</t>
  </si>
  <si>
    <t>Large areas of natural and semi-natural habitats are exposed to artificial illumination from adjacent urban areas and roads. Estuarine and coastal wetlands are particularly exposed to such illumination because shorelines often are heavily utilized by man. However, the impact of artificial illumination on the waders that forage in these highly productive habitats is virtually unknown. We evaluated the effects of artificial illumination on the nocturnal habitat selection and foraging behaviour of six wader species with different feeding strategies: three visual foragers, two species that alternate visual and tactile strategies (mixed foragers), and one tactile forager. We quantified the number of birds and their foraging behaviour at sites affected and not affected by streetlights, and also before and after illuminating experimental sites. Areas illuminated by streetlights were used more during the night by visual foragers, and to a lesser extent by mixed foragers, than non-illuminated areas. Visual foragers increased their foraging effort in illuminated areas, and mixed foragers changed to more efficient visual foraging strategies. These behavioural shifts improved prey intake rate by an average of 83% in visual and mixed foragers. We have showed that artificial illumination has a positive effect on the nocturnal foraging of waders, but on the other hand may draw them to degraded areas close to urban centres, and potentially raises their exposure to predators. Our findings suggest that artificial illumination is worth investigation as a tool in the management of intertidal habitats for waders. © 2009 Elsevier Masson SAS. All rights reserved.</t>
  </si>
  <si>
    <t>Foraging behaviour; Intertidal flats; Light pollution; Night foraging; Shorebirds; Tagus estuary</t>
  </si>
  <si>
    <t>Santos M.J., Santos-Reis M.</t>
  </si>
  <si>
    <t>Stone marten (Martes foina) habitat in a Mediterranean ecosystem: Effects of scale, sex, and interspecific interactions</t>
  </si>
  <si>
    <t>Mediterranean ecosystems are inherently patchy, challenging habitat-use behavior. Certain mammalian carnivores take advantage of this patchiness by a strategy of habitat complementation/supplementation, which is invariant to the scale of analysis. To test if the same behavior is adopted by the stone marten, we used a combined data set of capture and radio-tracking data at three scales of analysis (1-m, 25-m, and 452-m radius plots). We used compositional analysis to test if there were sex-specific differences in foraging and resting habitat use of stone martens and if these patterns were affected by the presence of other mesocarnivores. Our results showed that stone martens are found both in rural and forested landscapes. Foraging and resting activities occurred far from roads in large and complex patches of cork oak woodlands, riparian vegetation, orchards, and pastureland. Use varied with the scale of analysis and the sex. At smaller scales, females use pastures for foraging and orchards for resting, whereas riparian vegetation and sparse cork oak forests influenced this use at larger scales. Males, on the other hand, were more consistent across scales, using riparian areas and dense cork oak woodlands for foraging and pastures for resting. Stone martens shared the same areas with other coexisting mesocarnivores. Stone martens use cork oak woodlands and complement/supplement this use with other land cover types. The consistent use of cork oak woodlands across scales emphasizes the importance of this land cover to the preservation of functional Mediterranean ecosystems in southern Portugal. © 2009 The Author(s).</t>
  </si>
  <si>
    <t>Martens</t>
  </si>
  <si>
    <t>Compositional analysis; Cork oak woodlands; Mechanisms; Mesocarnivores; Rural interface; Scale</t>
  </si>
  <si>
    <t>Scerri P., Velagapudi P., Sycara K., Wang H., Chien S.-Y.J., Lewis M.</t>
  </si>
  <si>
    <t>Towards an understanding of the impact of autonomous path planning on victim search in USAR</t>
  </si>
  <si>
    <t>IEEE/RSJ 2010 International Conference on Intelligent Robots and Systems, IROS 2010 - Conference Proceedings</t>
  </si>
  <si>
    <t>Technology for multirobot systems has advanced to the point where we can consider their use in a variety of important domains, including urban search and rescue. A key to the practical usefulness of multirobot systems is the ability to have a large number of robots effectively controlled by small numbers of operators. In this paper, two modalities for controlling a team of 24 robots in a foraging task in an urban search and rescue environment are compared. In both modalities, multiple operators must monitor video streams from the robots to detect and mark victims on a map as well as teleoperating robots that cannot get themselves out of difficult situations. In the first modality, the operators must also provide waypoints for the robots to explore, using both video and a partially completed map to choose appropriate waypoints. In the second modality, the robots autonomously plan their paths, allowing operators to focus on monitoring the video, but without being able to interpret video streams to guide exploration. Experimental results show that significantly better overall performance is achieved with autonomous path planning, although the reduction in operator workload is not significant. ©2010 IEEE.</t>
  </si>
  <si>
    <t>Scone S., Phillips I.</t>
  </si>
  <si>
    <t>Trade-off between exploration and reporting victim locations in USAR</t>
  </si>
  <si>
    <t>2010 IEEE International Symposium on "A World of Wireless, Mobile and Multimedia Networks", WoWMoM 2010 - Digital Proceedings</t>
  </si>
  <si>
    <t>In urban search and rescue (USAR) operations, there is a considerable amount of danger faced by rescuers. The use of mobile robots can alleviate this issue. Coordinating the search effort is made more difficult by the communication issues typically faced in these environments, such that communication is often restricted to line of sight. Since the rescue workers outside of the structure need to know the location of any victims, the task is two parted: 1) to locate the victims (Search Time), and 2) to get this data outside the structure (Delay Time). Communication with the outside is assumed to be performed by a static robot designated as the Command Station. Since it is unlikely that there will be sufficient robots to provide full communications coverage of the area, robots that discover victims are faced with the difficult decision of whether they should continue searching or return with the victim data. We investigate a variety of search techniques and see how the application of biological foraging models can help to streamline the search process, while we have also implemented an opportunistic network to ensure that data are shared whenever robots come within line of sight of each other or the Command Station. We examine this trade-off between performing a search and communicating the results. ©2010 IEEE.</t>
  </si>
  <si>
    <t>Communication; Marginal value theorem; Mobile ad hoc networks; Mobile robots; Opportunistic networks; Urban search and rescue</t>
  </si>
  <si>
    <t>Shochat E., Lerman S.B., Anderies J.M., Warren P.S., Faeth S.H., Nilon C.H.</t>
  </si>
  <si>
    <t>Invasion, competition, and biodiversity loss in Urban ecosystems</t>
  </si>
  <si>
    <t>The global decline in biodiversity as a result of urbanization remains poorly understood. Whereas habitat destruction accounts for losses at the species level, it may not explain diversity loss at the community level, because urban centers also attract synanthropic species that do not necessarily exist in wildlands. Here we suggest an alternative framework for understanding this phenomenon: the competitive exclusion of native, non-synanthropic species by invasive species. We use data from two urban centers (Phoenix and Baltimore) and two taxa (birds and spiders) to link diversity loss with reduced community evenness among species in urban communities. This reduction in evenness may be caused by a minority of invasive species dominating the majority of the resources, consequently excluding nonsynanthropic species that could otherwise adapt to urban conditions. We use foraging efficiency as a mechanism to explain the loss of diversity. Thus, to understand the effects of habitat conversion on biodiversity, and to sustain species-rich communities, future research should give more attention to interspecific interactions in urban settings. © 2010 by American Institute of Biological Sciences. All rights reserved.</t>
  </si>
  <si>
    <t>Coexistence; Evenness; Giving-up density; Optimal foraging; Rank distribution</t>
  </si>
  <si>
    <t>Smith A.C.M., Munro U.</t>
  </si>
  <si>
    <t>Seasonal population dynamics of the Australian White Ibis (Threskiornis molucca) in urban environments</t>
  </si>
  <si>
    <t>Since the 1970s, the Australian White Ibis (Threskiornis molucca) has increased in abundance in coastal urban environments, where its high numbers can come into conflict with human interests. Little is known about them, and baseline information for appropriate management is lacking. Here we present data on the populations and age-composition of three major colonies of Ibis from the Sydney area over one year. Colonies differed between sites and through the year, which highlights the need for a broad-scale assessment of colonies before undertaking management actions. An analysis of the fly-in directions to their overnight roosts suggests that Ibis forage mainly at landfills. © 2010 Royal Australasian Ornithologists Union.</t>
  </si>
  <si>
    <t>Stelzer R.J., Chittka L., Carlton M., Ings T.C.</t>
  </si>
  <si>
    <t>Winter active bumblebees (Bombus terrestris) achieve high foraging rates in urban Britain</t>
  </si>
  <si>
    <t>Background: Foraging bumblebees are normally associated with spring and summer in northern Europe. However, there have been sightings of the bumblebee Bombus terrestris during the warmer winters in recent years in southern England. But what floral resources are they relying upon during winter and how much winter forage can they collect? Methodology/Principal Findings: To test if urban areas in the UK provide a rich foraging niche for bees we set up colonies of B. terrestris in the field during two late winter periods (2005/6 &amp; 2006/7) in London, UK, and measured their foraging performance. Fully automatic radio-frequency identification (RFID) technology was used in 2006/7 to enable us to record the complete foraging activity of individually tagged bees. The number of bumblebees present during winter (October 2007 to March 2008) and the main plants they visited were also recorded during transect walks. Queens and workers were observed throughout the winter, suggesting a second generation of bee colonies active during the winter months. Mass flowering shrubs such as Mahonia spp. were identified as important food resources. The foraging experiments showed that bees active during the winter can attain nectar and pollen foraging rates that match, and even surpass, those recorded during summer. Conclusions/Significance: B. terrestris in the UK are now able to utilise a rich winter foraging resource in urban parks and gardens that might at present still be under-exploited, opening up the possibility of further changes in pollinator phenology. © 2010 Stelzer et al.</t>
  </si>
  <si>
    <t>Tsurim I.D.O., Kotler B.P., Gilad A., Elazary S., Abramsky Z.</t>
  </si>
  <si>
    <t>Foraging behavior of an urban bird species: Molt gaps, distance to shelter, and predation risk</t>
  </si>
  <si>
    <t>Predation cost (Pc) is often regarded as a pivotal component determining foraging behavior. We hypothesized that variations in two of its major constituents, predation risk (μ) and the marginal value of energy (∂Fs∂e, where Fs is the survivor's fitness and e represents the amount of acquired energy), will translate into variations in patch use behavior of ground-foraging birds. We studied patch use behavior of House Sparrows (Passer domesticus), as affected by the proximity to shelter, in two large outdoor aviaries. Proximity to shelter should affect μ. We manipulated the birds' flight performance by clipping primary flight feathers from their wings to increase μ, but the clipping may also increase ∂F s∂e. To help distinguish between the birds' response to these confounding effects, we further augmented food in the aviaries to reduce ∂Fs∂e. Patch use, as measured by giving-up densities (GUD, the amount of food left behind in a resource patch following exploitation) was affected by distance from shelter only slightly and mainly when the birds were feather-clipped and food was not augmented. Food augmentation had a homogenizing effect on foraging costs by increasing GUDs and washing out the effects of distance and feather clipping. We argue that μ increases with distance from shelter but that, for the highly urban House Sparrow, this increase is only slight. Feather clipping then increased μ further to the point at which patch use discernibly decreased with distance from shelter. Our experimental manipulation of feather clipping also acted to increase ∂F s/∂e and resulted in an overall lowering of GUDs. The seed augmentation counteracted the effect of feather clipping on ∂F s∂e, allowing the birds to reduce their foraging efforts and washing out the qualitative effect of u with, respect to distance from, shelter. © 2010 by the Ecological Society of America.</t>
  </si>
  <si>
    <t>Beer-sheva; Cost of missed opportunities (MOC); Feather molt; Gving-up densities (GUD); House sparrow; Israel; Marginal value of energy; Optimal foraging; Passer domesticus; Predation cost; Predation risk</t>
  </si>
  <si>
    <t>Wabnitz C.C.C., Balazs G., Beavers S., Bjorndal K.A., Bolten A.B., Christensen V., Hargrove S., Pauly D.</t>
  </si>
  <si>
    <t>Ecosystem structure and processes at Kaloko Honoko-hau, focusing on the role of herbivores, including the green sea turtle Chelonia mydas, in reef resilience</t>
  </si>
  <si>
    <t>The formal protection of the Hawaiian green turtle Chelonia mydas in the 1970s has led to significant increases in the number of individuals recorded throughout the archipelago. Reduced growth rates and poor body condition of individuals at a number of foraging sites, including Kaloko- Honoko-hau National Historical Park (Kaloko), suggest that some aggregations have reached carrying capacity. To better understand the ecological structure and processes of the reef system at the park, we developed an ecosystem model that synthesized available data on Kaloko for the year 2005 and included 26 groups, spanning the entire trophic web. Model results showed that the combined grazing pressure of the different herbivore functional groups (i.e. reef fish, sea urchins, and green turtles) in Kaloko matched total algal production. Sea urchins exerted the strongest control over algal resources, partly because of their large biomass in park waters. Results confirmed that the Kaloko green turtle aggregation has reached carrying capacity. Green turtles help maintain low algal cover, and thus resilience of reefs in the face of disturbance, and should be explicitly included in studies of ecosystem dynamics on reefs. Our work also provides a 'current-condition' baseline for Kaloko, and a valuable tool for the assessment of the future marine ecosystem impacts of projected urban expansion plans around the park. © Inter-Research 2010.</t>
  </si>
  <si>
    <t>Coral reef; Ecopath; Ecosystem-based management; Hawaii; Herbivory; Kona coast; Marine turtles; Nutrient enrichment; Phase shift</t>
  </si>
  <si>
    <t>Walker J.S., Shochat E.</t>
  </si>
  <si>
    <t>Scalar effects of vegetation on bird communities in an urbanizing desert ecosystem</t>
  </si>
  <si>
    <t>We analyzed how urbanization in a desert ecosystem affects avian distribution at two distinct scales. At the regional level, we compared how urban land use configuration, relative to its surrounding agricultural fields and desert, affected the distribution of native and exotic species. While exotic species are isolated to the city; native species actively utilize the entire region, even occurring at higher densities in the city than in some areas of the desert. We also used this approach to compare four foraging guilds of birds: granivores, nectivores, omnivores, and insectivores. Granivores occurred mostly in agricultural fields and in the surrounding urban areas. Nectivores and omnivores occurred throughout the region, but mostly within the city. In contrast, insectivores occurred mostly in the desert. At a more local scale, we tested how the abundance of native species, exotics species and the foraging guilds of birds responded to vegetation cover measured at varying spatial scales (0.1 km-10 km). Bird guilds responded to vegetation at different scales, depending on the association between their life history and vegetation. Granivore abundance was most strongly correlated with vegetation at relatively fine spatial scales, followed by nectivores and omnivores at larger scales; whereas insectivores did not correlate with vegetation at any scale. Exotic and native species showed strikingly opposite trends in their association with vegetation. Native species showed the best fit at the smallest spatial scale and became insignificant at larger scales, whereas the highest correlation of exotic species with vegetation was at moderate to larger scales. While guild relationship with vegetation appears straightforward, the differences between exotic and native birds may indicate a complex response to environmental factors. Possibly, native species are more sensitive than exotics on vegetation abundance for food and shelter, which in the desert is highly variable depending on water availability. In contrast, exotic species, tightly connected to the urban infrastructure, likely respond to the enhanced and homogenized resource abundance characteristic of desert cities. Our results suggest that relationships between birds and vegetation may bear important information that can be revealed when considering smaller class levels than total species diversity. © 2009 Springer Science+Business Media, LLC.</t>
  </si>
  <si>
    <t>Bird communities; Canopy cover; Scalar effects; Urban ecology</t>
  </si>
  <si>
    <t>Wang H., Lewis M., Chien S.-Y.</t>
  </si>
  <si>
    <t>Teams organization and performance analysis in autonomous human-robot teams</t>
  </si>
  <si>
    <t>Performance Metrics for Intelligent Systems (PerMIS) Workshop</t>
  </si>
  <si>
    <t>This paper proposes a theory of human control of robot teams based on considering how people coordinate across different task allocations. Our current work focuses on domains such as foraging in which robots perform largely independent tasks. The present study addresses the interaction between automation and organization of human teams in controlling large robot teams performing an Urban Search and Rescue (USAR) task. We identify three subtasks: perceptual search-visual search for victims, assistance-teleoperation to assist robot, and navigation-path planning and coordination. For the studies reported here, navigation was selected for automation because it involves weak dependencies among robots making it more complex and because it was shown in an earlier experiment to be the most difficult. This paper reports an extended analysis of the two conditions from a larger four condition study. In these two "shared pool" conditions Twenty four simulated robots were controlled by teams of 2 participants. Sixty paid participants (30 teams) were recruited to perform the shared pool tasks in which participants shared control of the 24 UGVs and viewed the same screens. Groups in the manual control condition issued waypoints to navigate their robots. In the autonomy condition robots generated their own waypoints using distributed path planning. We identify three self-organizing team strategies in the shared pool condition: joint control operators share full authority over robots, mixed control in which one operator takes primary control while the other acts as an assistant, and split control in which operators divide the robots with each controlling a sub-team. Automating path planning improved system performance. Effects of team organization favored operator teams who shared authority for the pool of robots. © 2010 ACM.</t>
  </si>
  <si>
    <t>autonomy; evaluation; human-robot interaction; metrics; multi-robot system; team organization</t>
  </si>
  <si>
    <t>Wedekin L.L., Daura-Jorge F.G., Simões-Lopes P.C.</t>
  </si>
  <si>
    <t>Habitat preferences of Guiana dolphins, Sotalia guianensis (Cetacea: Delphinidae), in Norte Bay, southern Brazil</t>
  </si>
  <si>
    <t>Journal of the Marine Biological Association of the United Kingdom</t>
  </si>
  <si>
    <t>Habitat preference and spatial distribution of Guiana dolphins (Sotalia guianensis) in Norte Bay, southern Brazil, was studied from 2001 to 2005. Boat surveys (N = 91) were made to evaluate the spatial distribution of the dolphins. Seven habitat variables were integrated into a geographical information system, and habitat preference was tested using the ‘Neu method’ and a habitat index. The Guiana dolphins did not use all habitat types in the same proportion as were available. Areas used more intensively included, in order of importance: (1) areas with a steep sloping sea-floor; (2) areas further from urban areas; (3) areas further from mangroves; (4) areas near the mouth of the bay; (5) shallow water areas; (6) areas of clayey-silt sediments; and (7) areas close to shore. From 2001 to 2005 there was a shift in spatial distribution and habitat use by the dolphins. The low frequency of use of areas close to urban encroachment and its related impacts to the marine environment raises concern about the coastal habitat destruction. The Guiana dolphin may be considered a habitat specialist, despite its wide latitudinal distribution in the western Atlantic Ocean. The ecological niche of the species may be defined by a narrow strip of shallow coastal waters (mostly &lt; 30 m) bordering the coastline. The shift in the spatial use was probably linked with changes in the abundance of important prey of the species and possibly was caused by the collapse of a fish stock in the study area region. Different habitats may favour different assemblages of prey and consequently different foraging strategies by the dolphins. Human-related habitat alterations throughout the range of this species are likely to affect dolphins' ecology in many ways and, thus, must be evaluated and mitigated to conserve their critical habitats. © 2010, Marine Biological Association of the United Kingdom. All rights reserved.</t>
  </si>
  <si>
    <t>Dolphin</t>
  </si>
  <si>
    <t>bathymetry; bays; behaviour; habitat selection; habitat use; spatial use</t>
  </si>
  <si>
    <t>Weryszko-Chmielewska E., Sadowska D.A.</t>
  </si>
  <si>
    <t>The phenology of flowering and pollen release in four species of linden (Tilia L.) [Fenologia kwitnienia i pylenia czterech gatunków lipy (Tilia L.)]</t>
  </si>
  <si>
    <t>Journal of Apicultural Science</t>
  </si>
  <si>
    <t>Linden trees belong to important forage plants that provide nectar and pollen for insects. The aims of the present study were to determine correlations between the flowering stages of four linden species that are frequently found in urban plantings in the city of Lublin, and the dynamics of occurrence and abundance of airborne pollen grains. The species under study included the following: Tilia cordata Mill., T. platyphyllos Scop., T. x europaea L., T. tomentosa Moench. The flowering phenophases were studied in the 2010 growing season. The pollen season patterns were studied in the 2005 - 2010 seasons. Aerobiological monitoring was carried out using the volumetric method to investigate the linden pollen content of the air. Tilia platyphyllos, T. x europaea, T. cordata, and T. tomentosa bloomed successively during the 2010 growing season. The flowering duration of the first three species was 16 days, while for T. tomentosa it was 12 days. The total flowering duration for the four abovementioned species was 38 days, which largely corresponded to the duration of the pollen season period. Our study showed that the four abovementioned species provided forage for insects over a period of about 6 weeks. The maximum airborne linden pollen concentration occurred during the full bloom period of Tilia x europaea and T. cordata (26 June). Annual pollen counts of airborne linden pollen significantly varied between years. In the year in which the highest airborne pollen content was recorded (2006), four times more pollen grains were observed compared to the year in which a small amount of airborne pollen was recorded (2005). During the period in question, we found no clear phenological response of the linden species to air temperature increase. Further research may allow definite correlations to be demonstrated.</t>
  </si>
  <si>
    <t>Linden</t>
  </si>
  <si>
    <t>Flowering phenology; Lublin; Pollen abundance; Pollen monitoring; Pollen seasons; Tilia</t>
  </si>
  <si>
    <t>Xu J., Liu W., Chang J., Ma L.</t>
  </si>
  <si>
    <t>Exploring strategies about ecological improvement based on local responses in northern agro-pastoral ecotone</t>
  </si>
  <si>
    <t>Shengtai Xuebao/ Acta Ecologica Sinica</t>
  </si>
  <si>
    <t>Agro-pastoral ecotone is considered as an important and crucial ecological function area in Chinese ecological conservation. However, it is experiencing serious ecological degradation because of human effect. In order to explore measures for ecological improvement, local people and their relationship with ecological environment must be figured out. Taking farmer household as major stakeholder, we intend to derive their household strategies and plans by investigating their attitude and perception and link them with ecological improvement. Local people's attitude and perception to agriculture and agricultural policies were investigated in the Hongqitan Catchment, a typical zone of Chinese agro-pastoral ecotone. The results showed that local people held different attitude and perception to crop production and livestock rearing. Crop production provides them with basic food and income, and most people would like to expand their cropland holding so as to increase their family income. At the same time, they wish to derive more stalks as forage in livestock rearing. However, some people would not like to expand their cropland holding due to limited labor force and low foodstuff price. At present, livestock rearing is the main source of local economic income. Although most people were not satisfied with the number of livestock they possessed, it was hard for them to increase the number of livestock because of the limited forage and grassland. As for agricultural policies, the policy of Grain for Green Project, which was implemented to improve local ecological environment, gained the support of almost all interviewees. However, its sustainability would meet serious challenge after the eight-year of compensation period. In addition, local people were prohibited from browsing in converted woodland, as a result, the contradiction aroused by protection or utilization of converted woodland occurred, which became a tough problem for local governmental management. In the end, the links between local ecological improvement and people's perception were analyzed and some measures for local ecological improvement and sustainable development were put forward and summarized as follows. First, natural laws should be followed in ecological rehabilitation. Grassland ecosystem is more fitting to local physical conditions than agricultural ecosystem, and the latter is one of main reasons for local ecological degradation. So grassland ecosystem should be rebuilt and utilized protectively. Some measures must be done to prevent crop production from expanding and convert it into grassland gradually or change its effect from foodstuff production to fodder production. It is also helpful for local livestock rearing which is given high expectation by local people. Second, local people should be taken as main stakeholder of ecological compensation and conservation during ecological improvement. Or else, they would lose enthusiasm for ecological improvement. On the other hand, local people's economic production should be adapted to not only local ecological environment but also market demands. Third, measures for ecological improvement should not be restricted in local study area. Regional cooperation is necessary for local ecological improvement. For example, urbanization and market-oriented mechanism provide favorable conditions for reducing local population pressure. All in all, the paper could be taken as a pilot study about coupled human and natural systems, and it is helpful for decision-making in ecosystem management.</t>
  </si>
  <si>
    <t>Agro-pastoral ecotone; Coordinating the relationship between crop production and livestock rearing; Ecological improvement; Economic demand; Participatory rural appraisal</t>
  </si>
  <si>
    <t>Xu, Q; Clark, JS; Asiedu, S; Smutka, L; Lewis, R</t>
  </si>
  <si>
    <t>Benefits and costs of species diversity and the formation of riparian from buffer zones in Prince Edward Island in Canada</t>
  </si>
  <si>
    <t>AGRARIAN PERSPECTIVES</t>
  </si>
  <si>
    <t>Annotation: The study analyzes the benefits and costs of species diversity and the establishment of riparian zones from buffer zones in Prince Edward Island (PEI) in Canada. Buffer zones are areas of uncultivated land between cultivated land and watercourses meant prevent water pollution associated within the application of pesticides and fertilizers associated with agricultural production. A riparian zone is a zone within urban area that is natural for that environment. Since a buffer zone in PEI cannot be cultivated, it could potentially serve the dual function as both an area that mitigates pollution (a buffer zone) and an area that is natural for that environment (a riparian zone): A buffer zone could potentially be a riparian zone. This paper is concerned with the ecosystem creation problems existing in PEI in Canada. Specifically, the purpose of the study to is analyze the costs and benefits associated with turning buffer zones into riparian zones in PEI. The benefits of buffer zones are two types: forage buffer zones and woodlot buffer zones. Forage buffer zones do little to promote species diversity and therefore would preclude the development of a riparian from a forage buffer zone. Woodlot buffer zones have far more potential for species diversity. Three types of costs for forage buffer zones and woodlot buffer zones are studied in this research: establishment costs, opportunity costs and control costs. This study traces out the marginal cost of diversity on forage and woodlot buffer zones by examining marginal control, opportunity and establishment costs. Once these marginal costs have been deduced, various scenarios regarding marginal revenue functions (government incentive programs) are discussed to determine optimal species diversity policies on buffer zones and as a guide to public policy. On the base of the results of the analyses, it is possible to say the following: (1) A woodlot buffer zone has much more potential to promote species diversity than a forage buffer zone; (2) It would be extremely costly to existing commercial farms in PEI to establish complete or perfect riparian zones; (3) Most of the species diversity of a PEI riparian zone (approximately 90%) could be achieved from a woodlot buffer zone with a modest incentive system from the PEI government. This paper is the part of research project which was carried out by authors within the framework of their research activities.</t>
  </si>
  <si>
    <t>Riparian zones; buffer zones; Canada; agriculture; marginal costs; ecosystem; establishment; costs; species diversity</t>
  </si>
  <si>
    <t>Proceedings Paper</t>
  </si>
  <si>
    <t>Zheng Y.H., Li Z.F., Feng S.F., Lucas M., Wu G.L., Li Y., Li C.H., Jiang G.M.</t>
  </si>
  <si>
    <t>Biomass energy utilization in rural areas may contribute to alleviating energy crisis and global warming: A case study in a typical agro-village of Shandong, China</t>
  </si>
  <si>
    <t>A biomass energy exploration experiment was conducted in Jiangjiazhuang, a typical agro-village in Shandong, China from 2005 to 2009. The route of this study was designed as an agricultural circulation as: crops → crop residues → "Bread" forage → cattle → cattle dung → biogas digester → biogas/digester residues → green fertilizers → crops. About 738.8 tons of crop residues are produced in this village each year. In 2005, only two cattle were fed in this village and 1.1% of the crop residues were used as forage. About 38.5% crop residues were used for livelihood energy, 24.5% were discarded and 29.7% were directly burned in the field. Not more than three biogas digesters were built and merely 2250 m3 biogas was produced a year relative to saving 1.6 tons standard coal and equivalent to reducing 4.3 tons CO2 emission. A total of US$ 4491 profits were obtained from cattle benefit, reducing fossil energies/chemical fertilizer application and increasing crop yield. After 5 years experiment, cattle capita had raised gradually up to 146 and some 62.3% crop residues were used as forage. The percentages used as livelihood energy, discarded and burned in the field decreased to 16.3%, 9.2% and 9.8%, respectively. Biogas digesters increased to 123 and 92,250 m3 biogas was fermented equal to saving 65.9 tons standard coal and reducing 177.9 tons CO2 emission. In total US$ 60,710 profits were obtained in 2009. In addition, about 989.9 tons green fertilizers were produced from biogas digesters and applied in croplands. The results suggested that livestock and biogas projects were promising strategies to consume the redundant agricultural residues, offer livelihood energy and increase the villagers' incomes. Biogas production and utilization could effectively alleviate energy crisis and CO2 emission, which might be a great contribution to reach the affirmatory carbon emission goal of the Chinese government on Climate Conference in Copenhagen in 2009. © 2010 Elsevier Ltd. All rights reserved.</t>
  </si>
  <si>
    <t>"Bread" forage; Biogas; Crop residues; Energy crisis; Global warming</t>
  </si>
  <si>
    <t>Zmihorski M., Halba R., Mazgajski T.D.</t>
  </si>
  <si>
    <t>Long-term spatio-temporal dynamics of corvids wintering in urban parks of Warsaw, Poland</t>
  </si>
  <si>
    <t>Wintering in urban habitats seems to be a profitable and an increasingly important strategy for many bird species. In central Europe, the corvids Rook, Jackdaw, Magpie and Hooded Crow constitute one of the most abundant groups of wild vertebrates in cities. Counts of corvids wintering in Warsaw, central Poland were conducted in three parks from October to December during 18 seasons (1977-2003; 258 separate daily counts, 26,166 records). We tested the effects of date, year, park identity and snow cover on the observed densities, and that of snow depth on the vertical distribution, of corvids. From October to December, the densities of Rook and Jackdaw increased while those of Magpie and Hooded Crow decreased. The density of Rook decreased, and that of the other species increased, in the long-term. Apart from the Rook, the densities of these species also varied among parks. Snow occurrence negatively affected the densities of Rook and Jackdaw, but it had no significant effect on the densities of Magpie and Hooded Crow. The vertical distribution of Rooks and Jackdaws depended on the depth ofsnow cover: Almost all individuals were observed in trees when the cover was deep, suggesting a change in foraging strategy during snowy periods. After excluding the factors snow, year and park from the models, corvid densities correlated with each other, suggesting that factors other than competition, such as food availability, may be responsible for synchronizing the dynamics of these species in urban parks.</t>
  </si>
  <si>
    <t>Adamatzky A., Alonso-Sanz R.</t>
  </si>
  <si>
    <t>Rebuilding Iberian motorways with slime mould</t>
  </si>
  <si>
    <t>BioSystems</t>
  </si>
  <si>
    <t>Plasmodium of a cellular slime mould Physarum polycephalum is a unique living substrate proved to be efficient in solving many computational problems with natural spatial parallelism. The plasmodium solves a problem represented by a configuration of source of nutrients by building an efficient foraging and intra-cellular transportation network. The transportation networks developed by the plasmodium are similar to transport networks built by social insects and simulated trails in multi-agent societies. In the paper we are attempting to answer the question "How close plasmodium of P. polycephalum approximates man-made motorway networks in Spain and Portugal, and what are the differences between existing motorway structure and plasmodium network of protoplasmic tubes?" We cut agar plates in a shape of Iberian peninsula, place oat flakes at the sites of major urban areas and analyse the foraging network developed. We compare the plasmodium network with principle motorways and also analyse man-made and plasmodium networks in a framework of planar proximity graphs. © 2011 Elsevier Ireland Ltd.</t>
  </si>
  <si>
    <t>Bio-inspired computing; Pattern formation; Physarum polycephalum; Road planning; Spanish and Portuguese motorways</t>
  </si>
  <si>
    <t>Adamatzky A., de Oliveira P.P.B.</t>
  </si>
  <si>
    <t>Brazilian highways from slime mold's point of view</t>
  </si>
  <si>
    <t>Kybernetes</t>
  </si>
  <si>
    <t>Purpose: This paper seeks to develop experimental laboratory biological techniques for approximation of existing road networks, optimizing transport links, and designing alternative optimal solutions to current transport problems. It studies how slime mould of Physarum polycephalum approximate highway networks of Brazil. Design/methodology/approach: The 21 most populous urban areas in Brazil are considered and represented with source of nutrients placed in the positions of slime mould growing substrate corresponding to the areas. At the beginning of each experiment slime mould is inoculated in São Paulo area. Slime mould exhibits foraging behavior and spans sources of nutrients (which represent urban areas) with a network of protoplasmic tubes (which approximate vehicular transport networks). The structure of transport networks developed by slime mould are analyzed and compared with families of known proximity graphs. The paper also imitates slime-mould response to simulated disaster. Findings: It was found that the plasmodium of P. polycephalum develops a minimal approximation of a transport network spanning urban areas. Physarum-developed network matches man-made highway network very well. The high degree of similarity is preserved even when high-demand constraints are placed on repeatability of links in the experiments. Physarum approximates almost all major transport links. In response to a sudden disaster, gradually spreading from its epicenter, the Physarum transport networks react by abandoning transport links affected by disaster zone, enhancement of those unaffected directly by the disaster, massive sprouting from the epicenter, and increase of scouting activity in the regions distant to the epicenter of the disaster. Originality/value: Experimental methods and computer analysis techniques presented in the paper lay a foundation of novel biological laboratory approaches to imitation and prognostication of socio-economical developments. © Emerald Group Publishing Limited.</t>
  </si>
  <si>
    <t>Biological techniques; Brazil; Computer cybernetics; Systems; Transport</t>
  </si>
  <si>
    <t>Adamatzky A., Martínez G.J., Chapa-Vergara S.V., Asomoza-Palacio R., Stephens C.R.</t>
  </si>
  <si>
    <t>Approximating Mexican highways with slime mould</t>
  </si>
  <si>
    <t>Natural Computing</t>
  </si>
  <si>
    <t>Plasmodium of Physarum polycephalum is a single cell visible by unaided eye. During its foraging behavior the cell spans spatially distributed sources of nutrients with a protoplasmic network. The geometrical structure of the protoplasmic networks allows the plasmodium to optimize transport of nutrients between remote parts of its body. Assuming major Mexican cities are sources of nutrients that need to be distributed across Mexico, how much does the structure of the Physarum protoplasmic network correspond to the structure of Mexican Federal highway network? To address the issue we undertook a series of laboratory experiments with living P. polycephalum. We represent geographical locations of major cities (19 locations) by oat flakes, place a piece of plasmodium in the area corresponding to Mexico city, record the plasmodium's foraging behavior and extract topology of the resulting nutrient transport networks. Results of our experiments show that the protoplasmic network formed by Physarum is isomorphic, subject to limitations imposed, to a network of principal highways. Ideas and results in the paper may contribute towards future developments in bio-inspired road planning. © Springer Science+Business Media B.V. 2009.</t>
  </si>
  <si>
    <t>Bio-inspired computing; Mexican highways; Pattern formation; Physarum polycephalum; Road planning</t>
  </si>
  <si>
    <t>Amiraslani F., Dragovich D.</t>
  </si>
  <si>
    <t>Combating desertification in Iran over the last 50 years: An overview of changing approaches</t>
  </si>
  <si>
    <t>Desertification in Iran was recognized between the 1930s and 1960s. This paper traces Iran's attempts to reclaim desertified areas, evaluates the anti-desertification approaches adopted, and identifies continuing challenges. Iran has areas vulnerable to desertification due to extensive areas of drylands and increasing population pressure on land and water resources. Over-grazing of rangelands is a particular problem. Initially desertification was combated mainly at the local level and involved dune stabilization measures, especially the use of oil mulch, re-vegetation and windbreaks. Insufficient technical planning in the early years has led to changed approaches to plant densities and species diversity in plantations, and increased on-going management of existing plantations. Since the late 1980s forage and crop production has increased in areas where runoff control techniques are practiced. The social and economic aspects of anti-desertification programs have assisted in poverty reduction by providing off-season employment in rural areas. In 2004 a national plan to combat desertification was ratified and this placed an emphasis on community participation. Continuing challenges include managing existing desertified areas as well as taking into account potential future problems associated with rapidly depleting groundwater supplies and a predicted reduction in the plant growth period accompanying climate change. © 2010 Elsevier Ltd.</t>
  </si>
  <si>
    <t>Combating desertification; Desertification; Dune stabilization; Iran; Oil mulch</t>
  </si>
  <si>
    <t>Arena S., Battisti C., Carpaneto G.M.</t>
  </si>
  <si>
    <t>The ecological importance of wetlands for aerial insectivores (swifts, martins and swallows) along the Tyrrhenian coast</t>
  </si>
  <si>
    <t>We studied phenology and density of migrant aerial insectivore birds (Riparia riparia, Hirundo rustica, Delichon urbicum, Apus sp.) from a coastal landscape mosaic of central Italy, in order to detect differences in habitat use and seasonal dynamics of each species. Two habitat types were surveyed: wetlands (a mosaic of reed beds and rush beds) and altered habitats, consisting of orchards and urban areas. We used the point count method from January to June, in a set of randomly selected sampling points. A comparison between all species showed that swifts reached the highest mean point density, while sand martin showed the lowest values, mainly in altered habitats. Initially, all the breeding species were numerous in wetlands; subsequently they shifted toward altered habitats (mainly used as breeding sites), where they were observed up to the end of the counts. Along the Tyrrhenian coast, wetlands are exploited as soon as these aerial foragers arrive in the study area and then shift to the surrounding altered (i.e., urbanized or land reclaimed) zones for nesting after some ten-days. © Springer-Verlag 2011.</t>
  </si>
  <si>
    <t>Altered habitats; Apus sp.; Delichon urbicum; Hirundo rustica; Phenology; Remnant wetland; Riparia riparia</t>
  </si>
  <si>
    <t>Baba S., Muktiani A., Ako A., Dagong M.I.A.</t>
  </si>
  <si>
    <t>Variety and need of feed technology of small-scale dairy farmer in enrekang regency [Keragaman dan kebutuhan teknologi pakan peternak sapi perah di kabupaten enrekang]</t>
  </si>
  <si>
    <t>Media Peternakan</t>
  </si>
  <si>
    <t>An appropriate understanding towards preference of small-scale dairy producers can improve technology adoption. The objective of this study was to understand potential, problem and need of small-scale dairy producers including farmer and his wife. The method used was modification of participatory rural appraisal (PRA) like participatory mapping to detect potential, and Preference ranking to understand problem and need priority. PRA applications were six times during April-September 2009 at central area and non-central area in Enrekang regency. Preference of farmer and his wife toward potential and problem were not different. Only feed technology need was different. Forage sources at central area were more diverse than non-central area but concentrate sources at non-central area were more than central area. Lack of knowledge for feed and concentrate formulation and nutritional requirements, less known of feed use, and low feed quality at dry season were the main problems at central area. At non-central area, lack of knowledge for preserving feed, lack of labour, and feed shortage at dry season were main problem faced by farmers. Knowledge improvement for local feed and complete-feed formulation are priority technology at central area. At non-central area, agricultural waste and forage preserving and complete-feed are needed by farmer.</t>
  </si>
  <si>
    <t>Dairy cattle; Feed technology; Participatory rural appraisal; Small scale</t>
  </si>
  <si>
    <t>Balasubramanian, P; Santhoshkumar, E; Anbarasu, C</t>
  </si>
  <si>
    <t>VEGETATION FEATURES AND RESTORATION INITIATIVES IN THE INDIAN GREY HORNBILL HABITATS IN SATHYAMANGALAM WILDLIFE SANCTUARY, EASTERN GHATS, INDIA</t>
  </si>
  <si>
    <t>RAFFLES BULLETIN OF ZOOLOGY</t>
  </si>
  <si>
    <t>Vegetation features are described with particular reference to the distribution of food plants in the habitat of Indian Grey Hornbill (Ocyceros birostris) in southern Eastern Ghats, India, highlighting the urgent need for restoration of habitats. The species is reported to occur in dry forest tracts along the foothills of the Himalayas, Western and Eastern Ghats and in rural cultivation. In Sathyamangalam Wildlife Sanctuary, this species use two habitats, namely tropical dry deciduous forest for foraging, and riverine forests for foraging and nesting. Vegetation assessment showed 30 tree species and 43% of Indian Grey hornbill's food plant species in dry deciduous forests, and 64 species and 38% of food plant species in the riverine habitat. All the nest trees were in riverine habitat which appears to be crucial for the survival of Indian Grey Hornbill. Due to anthropogenic activities, the hornbill habitats have become degraded. A comparison of vegetation features of the undisturbed dry deciduous forest with that of the degraded forest site revealed the loss of 53% of tree species and 65% of food plant species in the degraded site. Hence, habitat restoration efforts have been initiated with the collaboration of the state forest department. As an initial phase, 16 hornbill-dispersed tree species were raised in a nursery. As the hornbill-dispersed tree species are not popular among the foresters, efforts are made to popularize these species, so that these species could be raised and planted in large numbers as part of the ongoing afforestation programme. This paper was presented at the 5(th) International Hornbill Conference jointly organised by the National Parks Board (Singapore) and the Hornbill Research Foundation (Thailand), in Singapore on 22(nd)-25(th) March 2009.</t>
  </si>
  <si>
    <t>Hornbill</t>
  </si>
  <si>
    <t>Indian Grey Hornbill; reforestation; habitat use; conservation</t>
  </si>
  <si>
    <t>Bartolini F., Cimò F., Fusi M., Dahdouh-Guebas F., Lopes G.P., Cannicci S.</t>
  </si>
  <si>
    <t>The effect of sewage discharge on the ecosystem engineering activities of two East African fiddler crab species: Consequences for mangrove ecosystem functioning</t>
  </si>
  <si>
    <t>Marine Environmental Research</t>
  </si>
  <si>
    <t>A number of studies have suggested that mangrove forests and their faunal components may be pre-adapted to the impact of organic waste discharge, making them possible natural wastewater treatment wetlands. However, the results from recent research are contradictory. Some studies have shown that negative effects, sometimes subtle and difficult to observe, can be detected on specific biotic components of forests subjected to organic pollution. Therefore, the aim of the present study was to investigate possible alterations in the ecosystem engineering activities of a fiddler crab community dominating the landward belts of Kenyan mangrove forests. The total processed sediment produced by burrowing and foraging activities in a population from a peri-urban mangrove area receiving untreated domestic sewage was compared with that from a forest not affected by urban wastewater. The results showed how the peri-urban site hosted a higher biomass of crabs, which produced a significantly lower amount of processed sediment compared with the pristine site, resulting in a lower total top sediment mixing activity of the crabs. Thus, the present study showed a link between sewage exposure and top sediment reworking by crabs, which is potentially beneficial for mangrove growth and ecosystem functioning. This represents a possible example of cryptic ecological degradation in mangal systems. © 2010 Elsevier Ltd.</t>
  </si>
  <si>
    <t>Bioturbation; East Africa; Ecosystem engineering; Mangrove; Sewage; Uca spp</t>
  </si>
  <si>
    <t>Bateman P.W., Fleming P.A.</t>
  </si>
  <si>
    <t>Who are you looking at? Hadeda ibises use direction of gaze, head orientation and approach speed in their risk assessment of a potential predator</t>
  </si>
  <si>
    <t>Animals may update their assessment of predation risk according to how a potential predator approaches them. For example, the predator's head and gaze orientation (direction of attention) may reveal its intentions, and faster-approaching predators are likely to represent greater risk. We examined the reactions of hadeda ibises Bostrychia hagedash. These large birds demonstrate a wide repertoire of responses to being approached (e.g. continuing to forage, slow walking, rapid escape walking, flight and alarm calling). Birds were approached tangentially 112 times by a human who either had the head and eyes directed towards (65 approaches) or directed away from (47 approaches) the birds to test the hypothesis that the direction of the observer's attention informs alert distance (AD) and flight initiation distance (FID) in these birds. Direction of attention had a significant effect on AD and FID as well as the likelihood of taking flight and alarm calling by hadedas, with birds appearing to associate attention directed towards them as an indication of increased risk. Hadedas were able to differentiate between the direction of attention of an approaching human, whether or not there were multiple other humans in the near vicinity. We also examined whether the observer's approach speed altered the birds' responses. Approach speed affected the birds' FID, suggesting that they perceive greater danger in a faster-approaching intruder compared with a slower-walking one. These results support the predictions of optimal escape theory and emphasize the high resolution of anti-predatory awareness in these birds. The marked success of hadeda ibises in urban environments may be due to their ability to become habituated to human presence and to modify their antipredator behaviour in response to subtle cues. These may be common traits of bird species that successfully adapt to urban environments. © 2011 The Authors. Journal of Zoology © 2011 The Zoological Society of London.</t>
  </si>
  <si>
    <t>Anti-predator; Bird; Bostrychia hagedash; Eye contact; Eye gaze; Fear; Perception of danger</t>
  </si>
  <si>
    <t>Belguermi A., Bovet D., Pascal A., Prévot-Julliard A.-C., Jalme M.S., Rat-Fischer L., Leboucher G.</t>
  </si>
  <si>
    <t>Pigeons discriminate between human feeders</t>
  </si>
  <si>
    <t>Animal Cognition</t>
  </si>
  <si>
    <t>Considered as plague in many cities, pigeons in urban areas live close to human activities and exploit this proximity to find food which is often directly delivered by people. In this study, we explored the capacity of feral pigeons to take advantage of this human-based food resource and discriminate between friendly and hostile people. Our study was conducted in an urban park. Pigeons were fed by two experimenters of approximately the same age and skin colour but wearing coats of different colours. During the training sessions, the two human feeders displayed different attitudes: one of the feeders was neutral and the second was hostile and chased away the pigeons. During the two test phases subsequent to the training phase, both feeders became neutral. Two experiments were conducted, one with one male and one female feeder and the second with two female feeders. In both experiments, the pigeons learned to quickly (six to nine sessions) discriminate between the feeders and maintained this discrimination during the test phases. The pigeons avoided the hostile feeder even when the two feeders exchanged their coats, suggesting that they used stable individual characteristics to differentiate between the experimenter feeders. Thus, pigeons are able to learn quickly from their interactions with human feeders and use this knowledge to maximize the profitability of the urban environment. This study provides the first experimental evidence in feral pigeons for this level of human discrimination. © 2011 Springer-Verlag.</t>
  </si>
  <si>
    <t>Feral pigeons; Foraging behaviour; Inter-specific recognition</t>
  </si>
  <si>
    <t>Blazej D., Soucek J.</t>
  </si>
  <si>
    <t>Global positioning system utilization for monitoring of energetic biomass logistic processes</t>
  </si>
  <si>
    <t>Engineering for Rural Development</t>
  </si>
  <si>
    <t>Utilization of biomass for energetic purposes is continuously growing during recent years. This situation brings higher demand for analysis of particular operational indicators, such as time and energetic intensity of various processes. The data presented in the proceedings were collected during maize harvesting. Maize silage is used for a biogas station located in Central Bohemia. The station uses a cogeneration unit for electricity and heat production with 526 kilowatt total electric and 566 kilowatt total heat output. The indicated consumption of the maize silage for this station is 27 tons per day. Two Garmin GPS modules (76CS and 76CSx) were used during the monitoring process of maize harvest at the beginning of October. 76CS was installed in the Claas Jaguar 870 forage harvester with a 4.5 meters working width. 76CSx was used in the Case Puma 140 tractor with the ZDT Mega 20 trailer attached. Both modules collected data about latitude and longitude, distances, altitude, time and velocity. These data were downloaded to Garmin MapSource 6.13.7 software which allowed data transfer to Microsoft Excel 2007 for further analysis and also projection of track points to the map. The calculations based on the data analysis provided the values of operating parameters, e.g., average velocities during various operations on different surfaces, transportation distances, working time, loading time, transportation time and distance, and course of the transport corridor altitude. The calculated values are important for determining basic dependences during harvest and transportation processes. They also provide the initial point for operational indicators estimation for other transportation vehicles. Identification of all these factors may present a significant contribution to the energetic biomass logistics optimization.</t>
  </si>
  <si>
    <t>forage harvester</t>
  </si>
  <si>
    <t>Biogas; Biomass transportation; Energetic biomass; GPS monitoring; Maize harvest</t>
  </si>
  <si>
    <t>Blight L.K.</t>
  </si>
  <si>
    <t>Egg production in a coastal seabird, the glaucous-winged gull (larus glaucescens), declines during the last century</t>
  </si>
  <si>
    <t>Seabirds integrate information about oceanic ecosystems across time and space, and are considered sensitive indicators of marine conditions. To assess whether hypothesized long-term foodweb changes such as forage fish declines may be reflected in a consumer's life history traits over time, I used meta-regression to evaluate multi-decadal changes in aspects of egg production in the glaucous-winged gull (Larus glaucescens), a common coastal bird. Study data were derived from literature searches of published papers and unpublished historical accounts, museum egg collections, and modern field studies, with inclusion criteria based on data quality and geographic area of the original study. Combined historical and modern data showed that gull egg size declined at an average of 0.04 cc y -1 from 1902 (108 y), equivalent to a decline of 5% of mean egg volume, while clutch size decreased over 48 y from a mean of 2.82 eggs per clutch in 1962 to 2.25 in 2009. There was a negative relationship between lay date and mean clutch size in a given year, with smaller clutches occurring in years where egg laying commenced later. Lay date itself advanced over time, with commencement of laying presently (2008-2010) 7 d later than in previous studies (1959-1986). This study demonstrates that glaucous-winged gull investment in egg production has declined significantly over the past ~50-100 y, with such changes potentially contributing to recent population declines. Though gulls are generalist feeders that should readily be able to buffer themselves against food web changes, they are likely nutritionally constrained during the early breeding period, when egg production requirements are ideally met by consumption of high-quality prey such as forage fish. This study's results suggest a possible decline in the availability of such prey, and the incremental long-term impoverishment of a coastal marine ecosystem bordering one of North America's rapidly growing urban areas. © 2011 Louise K. Blight.</t>
  </si>
  <si>
    <t>Boughey K.L., Lake I.R., Haysom K.A., Dolman P.M.</t>
  </si>
  <si>
    <t>Improving the biodiversity benefits of hedgerows: How physical characteristics and the proximity of foraging habitat affect the use of linear features by bats</t>
  </si>
  <si>
    <t>Within agricultural landscapes, linear features such as hedgerows and tree-lines provide valuable habitat for many species. We use data from 315 transects, completed as part of a national acoustic survey of bat distribution, to examine the incidence of four bat species adjacent to linear features in rural areas. The use of linear features was assessed in relation to hedgerow width, tree density, the presence of water and woodland proximity. To examine the effect of tree density, linear features were classified as either hedgerows without trees, hedgerows with sparse trees (comprising &lt;50% tree canopy) or tree-lines (&gt;50% tree canopy). The use of linear features by Pipistrellus pipstrellus was not affected by tree density; linear features of all types were associated with a similar increase in P. pipistrellus incidence. The use of linear features by Pipistrellus pygmaeus was dependent on both tree density and the proximity of woodland; only linear features containing trees provided an increase in P. pygmaeus incidence regardless of woodland proximity. P. pipistrellus and P. pygmaeus incidence was not affected by hedgerow width or the presence of water. Incidence of Nyctalus noctula and Eptesicus serotinus was unaffected by the density of linear features of any type. Many agri-environment schemes offer financial incentives for the creation and management of hedgerows. Optimising the biodiversity gain provided by linear features will maximise the effectiveness of these schemes. Agri-environment measures that encourage the provision and retention of hedgerow trees will benefit bats in agricultural landscapes. © 2011 Elsevier Ltd.</t>
  </si>
  <si>
    <t>Habitat associations; Hedgerow management; Multi-model inference with interactions; Noctule; Pipistrelle; Serotine</t>
  </si>
  <si>
    <t>Brearley G., Bradley A., Bell S., Mcalpine C.</t>
  </si>
  <si>
    <t>Change in habitat resources and structure near urban edges and its influence on the squirrel glider (Petaurus norfolcensis) in southeast Queensland, Australia</t>
  </si>
  <si>
    <t>Urban landscapes often expose wildlife populations to enhanced edge effects where the biotic and abiotic attributes of native ecosystems have been significantly altered. While some species may respond favourably to edges, there are likely to be varying negative consequences for many forest-dependent species. In particular, marsupial gliders are influenced by changes in forest composition and structure near edges due to highly specific feeding and nesting requirements, and a high reliance on tree cover to traverse a landscape. We addressed this problem using the squirrel glider (Petaurus norfolcensis) in the fragmented urban landscape of southeast Queensland, Australia. Analysis of variance was applied to determine differences in habitat resources and structure in relation to glider presence and trap success rates in forest fragment interiors compared with road (minor &amp; major) and residential edge habitats. We postulate that an increased presence of squirrel gliders in sites adjacent to minor road and residential edges may be due to the availability of additional resources and/or varying dispersal opportunities. Conversely, forest fragment interiors contain a higher abundance of nest hollows and large trees, together with a greater floristic species richness providing more reliable seasonal foraging sources, which may explain the greater trap success rates of squirrel gliders in these sites. We conclude that while forest fragment interiors provide habitat suitable for year-round use by greater numbers of squirrel gliders, the conservation value of some edge habitats that provide additional resources and dispersal opportunities should not be underestimated for forest-dependent mammals; however, each edge type must be assessed individually. © 2010 The Authors. Journal compilation © 2010 Ecological Society of Australia.</t>
  </si>
  <si>
    <t>Squirrel glider</t>
  </si>
  <si>
    <t>Edge; Forest fragmentation; Forest-dependent mammal; Resource availability; Squirrel glider; Urbanization</t>
  </si>
  <si>
    <t>Brearley G., McAlpine C., Bell S., Bradley A.</t>
  </si>
  <si>
    <t>Squirrel glider home ranges near urban edges in eastern Australia</t>
  </si>
  <si>
    <t>Conservation biology and landscape ecology are increasingly concerned with the effects of urbanization on wildlife, including the influences of habitat edges. This is particularly important in landscapes where a restriction on species home-range movements may reduce an animal's ability to access habitat resources, which ultimately reduces population viability. Despite this, there is limited information available on the movement behavior of wildlife at forest edges adjoining urban areas. We addressed this by radiotracking 30 squirrel gliders Petaurus norfolcensis in forest interiors and near road and residential edges in the fragmented urban landscape of south-east Queensland, Australia. An assessment of fixed-kernel (FK100% and FK50%) and minimum convex polygon (MCP100%) methods revealed that FK provided the most reliable home-range estimates. We applied a general linear model to test the influence of season, age and sex relative to habitat type (forest interiors, road edge, residential edge) on squirrel glider home-range size (FK95% &amp; FK50%). We found that squirrel gliders living in interior habitats had significantly larger home ranges (7.07ha±0.43) than individuals living near roads (3.79ha±0.22) and residential areas (3.40ha±0.26). Similarly, home-range core areas (FK50%) were significantly larger in forest interiors (1.49±0.13ha) than near road (0.78±0.07ha) and residential edges (0.70±0.08ha). We also found that squirrel gliders regularly cross narrow roads up to 20m wide and with a tree gap up to 15m to access adjacent vegetation, and are willing to utilize foraging resources in residential backyards. Changes in squirrel glider home ranges near edges identified in this study have implications for understanding how this species responds to urban edges, and we highlight important areas for future edge-related studies to correctly inform conservation and management. © 2011 The Authors. Journal of Zoology © 2011 The Zoological Society of London.</t>
  </si>
  <si>
    <t>Arboreal mammals; Edge; Forest fragmentation; Home range; Squirrel glider; Urbanization</t>
  </si>
  <si>
    <t>Brooks N., Scerri P., Sycara K., Wang H., Chien S.-Y., Lewis M.</t>
  </si>
  <si>
    <t>Asynchronous control with ATR for large robot teams</t>
  </si>
  <si>
    <t>In this paper, we discuss and investigate the advantages of an asynchronous display, called "image queue", tested for an urban search and rescue foraging task. The image queue approach mines video data to present the operator with a relevant and comprehensive view of the environment by selecting a small number of images that together cover large portions of the area searched. This asynchronous approach allows operators to search through a large amount of data gathered by autonomous robot teams, and allows comprehensive and scalable displays to obtain a network-centric perspective for unmanned ground vehicles (UGVs). In the reported experiment automatic target recognition (ATR) was used to augment utilities based on visual coverage in selecting imagery for presentation to the operator. In the cued condition a box was drawn in the region in which a possible target was detected. In the no-cue condition no box was drawn although the target detection probability continued to play a role in the selection of imagery. We found that operators using the image queue displays missed fewer victims and relied on teleoperation less often than those using streaming video. Image queue users in the no-cue condition did better in avoiding false alarms and reported lower workload than those in the cued condition. Copyright 2011 by Human Factors and Ergonomics Society, Inc. All rights reserved.</t>
  </si>
  <si>
    <t>Buczkowski G.</t>
  </si>
  <si>
    <t>Suburban sprawl: Environmental features affect colony social and spatial structure in the black carpenter ant, Camponotus pennsylvanicus</t>
  </si>
  <si>
    <t>In social insects, the number of nests that a colony inhabits may have important consequences for colony genetic structure, the number of queens, sex allocation, foraging efficiency, and nestmate recognition. Within the ants, colonies may either occupy a single nest (monodomy) or may be organised into a complex network of nests and trails, a condition known as polydomy.The current study is a large-scale, long-term, comprehensive field examination of various features of colony social and spatial structure in the facultatively polydomous black carpenter ant, Camponotus pennsylvanicus (DeGeer). The study examined the density, persistence, and the spatiotemporal distribution of colonies across a gradient of land disturbance associated with urban development. The temporal and spatial pattern of nest use was compared between fragmented landscapes where nesting sites were interspersed among human-built structures (urban plots) and less disturbed landscapes with higher tree density (suburban plots). In addition, nesting site fidelity and changes in colony spatial structure were monitored over 7 years.Long-term monitoring and extensive sampling over a large spatial area allowed the first comprehensive insight into the spatiotemporal dynamics of colony and population structure in C. pennsylvanicus. A total of 1113 trees were inspected over 233 ha. Camponotus pennsylvanicus were active on 348 of the 1113 trees (31%) and these represented 182 distinct colonies. The colonisation rate remained relatively stable over 7 years suggesting that an equilibrium point had been reached. Relative to the suburban plots, tree density was 65% lower in the urban plots. The proportion of trees colonised by C. pennsylvanicus was significantly higher in the urban plots suggesting that intraspecific competition for nesting sites may be especially high in areas with lower tree density. Colony spatial structure also differed significantly between habitats and a higher incidence of monodomy was observed in the urban environment. The average number of trees per colony across all subplots was 1.95 (range 1-4) indicating that C. pennsylvanicus are weakly polydomous.The composite picture that emerges for C. pennsylvanicus colonies in the urban habitat is a chain reaction of events: (i) the urban habitat has a lower tree density, (ii) lower tree density results in higher tree colonisation rate, (iii) higher tree colonisation rate results in simpler colony spatial structure (i.e. higher incidence of monodomy), and (iv) simpler colony spatial structure results in numerically smaller colonies. Long-term monitoring of the spatiotemporal pattern of nest site use in selected colonies revealed a unique trend. While worker counts in selected colonies remained relatively stable throughout the course of the study, colony spatial structure changed considerably with 28% of colonies experiencing a change. Furthermore, the likelihood of detecting a change in colony spatial structure increased with the amount of time passing from the initial inspection.In conclusion, tree density has a significant effect on a number of important colony features in C. pennsylvanicus. Besides tree density, other environmental features such as human-built structures cause habitat fragmentation and may act as natural barriers to worker dispersal and/or foraging. Such barriers may ultimately affect the social and/or spatial structure at both the colony and the population level. © 2010 The Author. Ecological Entomology © 2010 The Royal Entomological Society.</t>
  </si>
  <si>
    <t>Black carpenter ant; Camponotus pennsylvanicus; Colony spatial structure; Foraging; Nest fidelity; Polydomy</t>
  </si>
  <si>
    <t>Camargo E., Rodrigues L.C., Araujo A.C.</t>
  </si>
  <si>
    <t>Pollination biology and reproduction of Seemannia sylvatica (Kunth) Hanstein (Gesneriaceae) in the Serra da Bodoquena National Park, Mato Grosso do Sul [Biologia da polinização e reprodução de Seemannia sylvatica (Kunth) Hanstein (Gesneriaceae) no Parque Nacional da Serra da Bodoquena, Mato Grosso do Sul]</t>
  </si>
  <si>
    <t>In Brazil, the family Gesneriaceae is represented by 23 genera and approximately 200 species. Seemannia sylvatica is an herb that occurs in dense populations in the riverbeds at Serra da Bodoquena. Goals of this study were to report the floral biology (on the first five days of anthesis), as well as to determine the breeding system and the pollinators of S. sylvatica. Data collection was conducted from June 2005 to July 2006 through monthly field trips, lasting for five days. Data on floral biology, breeding system and on the floral visitors were taken from individuals located along a track 2500 m long, in riparian forest of Salobrinha river. Flowers of S. sylvatica are tubular, red, with no perceptive odor and lasted more than five days (ca. 10 - 20 days in individuals transferred to an urban garden and kept in vases). Seemania sylvatica is protandrous, and the male phase occurred between the first and the fourth days of anthesis, while the female one started in the fifth day. Mean nectar volume secreted was 4.77 ± 3.2 μl, with a significative variation among flowers of different ages. Otherwise, nectar concentration average was 9.71 ± 4.41%, and did not varied significantly in flowers of different ages. The flowers of S. sylvatica were pollinated mainly by the hummingbirds Phaethornis pretrei and Thalurania furcata, and pierced by the bee Ceratina chloris. The butterfly Parides anchises orbygnianus was considered an occasional pollinator of these flowers. Seemannia sylvatica is selfcompatible, since fruit set occurred on the experiments of spontaneous self-pollination, manual self-pollination, cross- pollination and open pollination (control). The protandry, coupled with the pattern of nectar production, characterized by low volume and solute concentration, which induces the pollinators to visit different flowers in a given circuit foraging, act maximizing the likelihood of cross-pollination in S. sylvatica. Moreover, the high proportion of fruit set by autogamy is an important strategy considering that S. sylvatica is visited by few species, being pollinated mainly by P. pretrei. Therefore, in the absence of these visitors, the formation of fruits may be achieved.</t>
  </si>
  <si>
    <t>Seemannia</t>
  </si>
  <si>
    <t>Breeding system; Ornithophily; Phaethornis pretrei; Protandry; Riparian forest</t>
  </si>
  <si>
    <t>Cannell B., Pollock K., Bradley S., Wooller R., Sherwin W., Sinclair J.</t>
  </si>
  <si>
    <t>Augmenting mark-recapture with beach counts to estimate the abundance of little penguins on Penguin Island, Western Australia</t>
  </si>
  <si>
    <t>Context Penguin Island supports the largest colony of little penguins in Western Australia. It is subjected to a suite of anthropogenic threats because of its proximity to an increasing urban population. For effective management of the colony, it is necessary to not only have knowledge of the size of the colony, but also the population trend of the colony. Aims To demonstrate a new cost-effective method of estimating the island-wide population of penguins on Penguin Island. Methods We estimated the island-wide population by combining mark-recapture sampling over 2 years on part of the island and beach counts of penguins arriving at night around the entire island. We estimated the abundance using closed population models, allowing for sex and time effects in capture probabilities. We had four capture occasions in 2008 only, and so considered heterogeneity of capture probabilities (Mh), using the Chao heterogeneity moment estimator. The proportion of all penguins counted that arrived at the four mark-recapture sites was then used to inflate the population estimate for the whole island. Key results In all, 62% of all penguins counted used the four mark-recapture sites. In 2007, there were an estimated 2369±198 penguins, and 1543±182 in 2008. When capture heterogeneity was allowed for in 2008, this estimate increased to 2069±1172. Conclusions Fewer eggs were laid and all measures of breeding performance were lower in 2008 than in 2007. Hence, the lower population estimate is most likely to represent fewer birds attempting to breed. However, further work on population estimates is required to determine whether capture heterogeneity occurs in both good and poor breeding years. Capture rates were affected by the presence of a full moon and high tides. Implications The estimate of the population can be used as part of the basis of a long-term monitoring program needed for effective management of the penguin colony. However, such studies must be coincident with the monitoring of a suite of reproductive and foraging parameters if short-term impacts of threats are to be recognised and well managed. © 2011 CSIRO.</t>
  </si>
  <si>
    <t>closed mark-recapture models; count methods; double sampling; Eudyptula minor; Penguin Island</t>
  </si>
  <si>
    <t>Carvajal-Rueda A., Losada-Prado S.</t>
  </si>
  <si>
    <t>Habitat use of Tolima Dove (Leptotila conoveri) in a degraded area in Combeima Rivers Canyon (Tolima, Colombia) [Uso de hábitat de la caminera tolimense (Leptotila conoveri) en un área degradada de la Cuenca del Río Combeima (Tolima, Colombia)]</t>
  </si>
  <si>
    <t>The Tolima Dove is a Colombian endemic, considered a threatened species due to its restricted distribution and the loss of its habitat; studies on habitat use do not exist. Our objective was to identify and characterize the habitat use of a population of L. conoveri in the river canyon Combeima (Tolima); six monitoring stations were established where extended point counts with variable radiuses/radii and a plant characterization on plots of 1000m2 were developed. Foraging, nesting, and perching were associated to plant variables through Canonical Correspondence Analysis (CCA). It was found that the dove feeds on seeds of Trompeto (Bocconia frutescens), a shrub typical of disturbed areas and a high frequency in the study area. The species used open areas for the foraging, this behavior showed an inverse relationship with secondary forest. For the nesting, the dove uses coffee trees, shrubs, and isolated weedy bushes near human housings, this behavior showed direct correspondence with the shrub. L. conoveri survives in degraded places and rural landscapes with sectors of dense undergrowth and abundant supply of seeds. © The Neotropical Ornithological Society.</t>
  </si>
  <si>
    <t>Agricultural landscape; Colombia; Habitat use; Leptotila conoveri; Tolima; Tolima Dove</t>
  </si>
  <si>
    <t>Chapman R., Jones D.</t>
  </si>
  <si>
    <t>Foraging by native and domestic ducks in urban lakes: Behaviouralimplications of all that bread</t>
  </si>
  <si>
    <t>Wildlife feeding is a popular human-wildlife interaction throughout the Western World, yet remarkably little Is known about the practice and its influences. This study investigated the effects of anthropological feeding upon the natural feeding ecology of the Pacific Black Duck Anas superciliosa and domestic duck taxa in ten urban lakes from South-east Queensland. Randomly chosen individuals were observed for five-minute sessions and their behaviours recorded during four time periods: Early Morning; Late Morning; Early Afternoon; and Late Afternoon. Foraging behaviours were collated into six behavioural categories of feeding, bread feeding, movement, resting, preening and social. A total of 200 ducks were observed, 144 Pacific Black Ducks and 56 domestic duck races. The natural foraging activities of the Pacific Black Duck occurred mainly in the early morning and late afternoon while domestic duck races foraged throughout the day. Both the Pacific Black Duck and domestic duck races spent a greater proportion of time foraging naturally than feeding on bread. Although conspicuous, bread feeding appeared to have little impact on the time spent obtaining natural foods. The study also speculated that bread feeding may be monopolized by a few dominant individuals.</t>
  </si>
  <si>
    <t>Ducks</t>
  </si>
  <si>
    <t>Chen A.Y., Peña-Mora F.</t>
  </si>
  <si>
    <t>Decentralized approach considering spatial attributes for equipment utilization in civil engineering disaster response</t>
  </si>
  <si>
    <t>Journal of Computing in Civil Engineering</t>
  </si>
  <si>
    <t>After a disaster hits an urban area, well-organized response operations are required to efficiently mitigate the chaotic situation. Efficient distribution of resources, such as heavy construction equipment, is critical to urban search and rescue operations. The efficiency of these lifesaving operations depends on the delivery of required resources. Challenges within resource allocation operations for disaster response have been identified, which include the convergence of resources to the disaster-affected areas, lack of detailed information of available resources, and inefficient decision making for resource deployment. These challenges are obstacles to efficient search-and-rescue operations. This paper presents an innovative approach that facilitates immediate equipment distribution in response to disasters. The equipment control structure, inspired by the behavior control structure of honeybees' foraging, enables decentralized and collective decision-making for equipment prioritization and distribution. With the equipment control structure applied to facilities management such as construction equipment distribution, disaster-response operations have the potential to become more efficient. With the preliminary findings from computer simulation runs of the equipment control structure in a controlled environment, decision makers could evaluate policies for equipment distribution in a decentralized disaster response. Future research will be directed toward evaluation of policies for the equipment control structure and validation of the model through interaction with emergency-response officials from the local, state, and federal emergency management agencies and deployment of the model to emergency drills. © 2011 American Society of Civil Engineers.</t>
  </si>
  <si>
    <t>Collective behavior; Decentralized decision making; Disaster convergence; Disaster response; Heavy construction equipment; Urban search and rescue</t>
  </si>
  <si>
    <t>Chien S.-Y., Wang H., Lewis M., Mehrotra S., Sycara K.</t>
  </si>
  <si>
    <t>Effects of alarms on control of robot teams</t>
  </si>
  <si>
    <t>Annunciator driven supervisory control (ADSC) is a widely used technique for directing human attention to control systems otherwise beyond their capabilities. ADSC requires associating abnormal parameter values with alarms in such a way that operator attention can be directed toward the involved subsystems or conditions. This is hard to achieve in multirobot control because it is difficult to distinguish abnormal conditions for states of a robot team. For largely independent tasks such as foraging, however, self-reflection can serve as a basis for alerting the operator to abnormalities of individual robots. While the search for targets remains unalarmed the resulting system approximates ADSC. The described experiment compares a control condition in which operators perform a multirobot urban search and rescue (USAR) task without alarms with ADSC (freely annunciated) and with a decision aid that limits operator workload by showing only the top alarm. No differences were found in area searched or victims found, however, operators in the freely annunciated condition were faster in detecting both the annunciated failures and victims entering their cameras' fields of view. Copyright 2011 by Human Factors and Ergonomics Society, Inc. All rights reserved.</t>
  </si>
  <si>
    <t>Clark A.T., Rykken J.J., Farrell B.D.</t>
  </si>
  <si>
    <t>The effects of biogeography on ant diversity and activity on the Boston Harbor islands, Massachusetts, U.S.A</t>
  </si>
  <si>
    <t>Many studies have examined how island biogeography affects diversity on the scale of island systems. In this study, we address how diversity varies over very short periods of time on individual islands. To do this, we compile an inventory of the ants living in the Boston Harbor Islands National Recreation Area, Boston, Massachusetts, USA using data from a five-year All Taxa Biodiversity Inventory of the region's arthropods. Consistent with the classical theory of island biogeography, species richness increased with island size, decreased with island isolation, and remained relatively constant over time. Additionally, our inventory finds that almost half of the known Massachusetts ant fauna can be collected in the BHI, and identifies four new species records for Massachusetts, including one new to the United States, Myrmica scabrinodis. We find that the number of species actually active on islands depended greatly on the timescale under consideration. The species that could be detected during any given week of sampling could by no means account for total island species richness, even when correcting for sampling effort. Though we consistently collected the same number of species over any given week of sampling, the identities of those species varied greatly between weeks. This variation does not result from local immigration and extinction of species, nor from seasonally-driven changes in the abundance of individual species, but rather from weekly changes in the distribution and activity of foraging ants. This variation can be upwards of 50% of ant species per week. This suggests that numerous ant species on the BHI share the same physical space at different times. This temporal partitioning could well explain such unexpectedly high ant diversity in an isolated, urban site. © 2011 Clark et al.</t>
  </si>
  <si>
    <t>Conole L.E., Kirkpatrick J.B.</t>
  </si>
  <si>
    <t>Functional and spatial differentiation of urban bird assemblages at the landscape scale</t>
  </si>
  <si>
    <t>We studied the diversity and distribution of diurnal birds in a large city in south-eastern Australia. Approximately 220,000 bird records were extracted from the Atlas of Australian Birds project (1998-2002) for Melbourne, and filtered on the basis of representativeness in surveys. The filtered data for 142 species were subjected to cluster analysis to recognise assemblages, and ordination and guild analysis to determine spatial and functional organisation. Measures of the intensity of urbanisation and environmental characteristics of Melbourne were used to test the separation of the avifauna into broad urban tolerant and urban avoider assemblages and subassemblages. Distribution and relative abundance of urban tolerant birds were found to be positively associated with areas of higher urban intensity, while urban avoiders were associated with areas of lower urban intensity in natural areas within the urban matrix or along its periphery. Urban tolerant species are medium-sized, generalist foragers, which use cavities and canopy sites for nesting, while urban avoiders are either small or very large, foraging specialists (particularly insectivores), which nest on or near the ground as well as in the canopy or shrub layer. Our study confirms that cities do include habitats that are important for a number of urban adapted birds, and suggests ways in which conserving bird diversity can be accommodated in urban planning frameworks. © 2010 Elsevier B.V.</t>
  </si>
  <si>
    <t>Community ecology; Guild structure; Landscape ecology; Spatial structure; Urban birds; Urbanisation</t>
  </si>
  <si>
    <t>Cundall D., Pattishall A.</t>
  </si>
  <si>
    <t>Foraging time investment in an urban population of watersnakes (Nerodia sipedon)</t>
  </si>
  <si>
    <t>In applying foraging theory to cryptic predators like many snakes, one of the most difficult variables to measure is effort spent in foraging. We estimated foraging effort from time invested in foraging using records for habitat use accumulated over a period of three years for 50 radio-tracked adult watersnakes (Nerodia sipedon). Because watersnakes eat predominantly aquatic prey, and limited prey records for the population studied were all fish, time spent foraging was estimated from the number of records in which snakes were found in water compared to the total number of records. Based on the data collected, this population of watersnakes devoted 1.43-2.38% of its time to foraging. Although the data do not permit allocation of foraging effort for most snakes to specific times, combining all relocation data suggests that adult watersnakes in this population forage infrequently. Opportunistic records of stomach contents regurgitated by captured snakes of all sizes suggest that these watersnakes find fish prey by active foraging and that the adult population benefits from periodic exploitation of dead or dying large fish (trout) following stocking. © 2011 Society for the Study of Amphibians and Reptiles.</t>
  </si>
  <si>
    <t>de Menezes R.C.E., de Lira P.I.C., Leal V.S., Oliveira J.S., da Silva Santana S.C., de Souza Sequeira L.A., Rissin A., Filho M.B.</t>
  </si>
  <si>
    <t>Determinants of stunting in children under five in Pernambuco, northeastern Brazil</t>
  </si>
  <si>
    <t>Revista de Saude Publica</t>
  </si>
  <si>
    <t>OBJECTIVE: To describe the prevalence of stunting in children under five and identify factors associated. METHODS: Population-based cross-sectional study conducted in 1991, 1997 and 2006 in the state of Pernambuco, northeastern Brazil. The following variables associated with the prevalence of stunting (height-forage &lt; -2 z-score) were studied: socioeconomic condition, maternal and child characteristics, and health care provided. A hierarchical model was used in the multiple logistic regression to assess the impact of explanatory variables on children's stunting. RESULTS: The prevalence of child malnutrition (height-for-age) was reduced by 65% from 1991 to 2006. Socioeconomic variables (per capita family income, maternal education, number of people living in the household and access to consumer goods), maternal height and birth weight were associated with stunting in children under five. CONCLUSIONS: All the determinants studied improved over the study period though not consistently. Despite significant reduction of child malnutrition in Pernambuco there remain differences regarding stunting, and children with better socioeconomic conditions have more favorable outcomes.</t>
  </si>
  <si>
    <t>Child; Cross-sectional studies; Infant; Malnutrition; Risk factors; Socioeconomic factors; Stature by Age</t>
  </si>
  <si>
    <t>Dev I., Radotra S., Singh J.P., Pathania M.S., Sareen S.</t>
  </si>
  <si>
    <t>Role of farmwomen in forage based livestock production system in North-Western Himalaya</t>
  </si>
  <si>
    <t>The main source of income and livelihood support to resource poor farmwomen in north-western Himalayan region is livestock-based agricultural activities. Activity analysis showed that 78% of the farmwomen were engaged in domestic activities followed by service (14%) and business (8%). The farmwomen spent about 4 hrs (&lt;25 years), 5.04 hrs (25-50 yrs) and 4 hrs/day (&gt;50 yrs) on animal husbandry activities indicating that middle age group of farmwomen spent more time on different animal husbandry activities. In animal husbandry activities, most of the time was spent on collection and feeding of fodder as they had to travel long distance for collection from grasslands followed by tending of the animals for grazing. Despite their substantial time contributions, women did not often have a say in important decisions within the household, especially in financial matters. Participation of rural farmwomen in decision making process in livestock rearing activities increased with their age. The benefit of their rich experience and age was thus fully utilized in taking decisions. The actual area under productive grassland /pasturelands is only 16.53 per cent of the total geographical area of Himachal Pradesh. The productivity of these grasslands is 4.82 t green and 1.65 t dry/ha. The grazing pressure has been estimated as 4.98, 7.86, 2.64 and 0.10 ACU/ ha of grasslands in Bilaspur, Kangra, Kullu and Lahaul-Spiti districts respectively, showing an alarming burden on farmwomen to feed their livestock.</t>
  </si>
  <si>
    <t>Education; Farmwomen; Forage; Gender; Grassland; Hill farming; Household activities; Livestock</t>
  </si>
  <si>
    <t>Devendra C.</t>
  </si>
  <si>
    <t>Integrated tree crops-ruminants systems in South East Asia: Advances in productivity enhancement and environmental sustainability</t>
  </si>
  <si>
    <t>Asian-Australasian Journal of Animal Sciences</t>
  </si>
  <si>
    <t>Improved efficiency in the use of natural resources, pragmatic production systems and environmental sustainability, justified by the need for improved land use systems and increased productivity, are discussed in the context of Asian integrated systems, diversification, and issues of sustainability. The importance of these are reflected by serious inadequate animal protein production throughout Asia, where available supplies cannot match current and projected human requirements up to 2050. Among the ruminant production systems, integrated tree crops-ruminant production systems are grossly underestimated and merit emphasis and expansion. As an example, integrated oil palm- based system is an important pathway for integration with ruminants (buffaloes, cattle, goats and sheep), and provides the entry point for development. The importance and benefits of integrated systems are discussed, involving animals with annual and perennial tree crops, integration with aquaculture, the significance of crop-animal interactions, stratification of the systems, production options, improved use of forages and legumes, potential for enhanced productivity, implications for improved livelihoods of the rural poor and the stability of farm households. The advances in research and development in South East Asia highlight demonstrable increased productivity from animals and meat offtakes, value addition to the oil palm crop, sustainable development, and distinct economic impacts. The results from 12 out of a total of 24 case studies concerning oil palm over the past three decades showed increased yield of 0.49-3.52 mt of fresh fruit bunches (FFB)/ha/yr; increased income by about 30%; savings in weeding costs by 47- 60% equivalent to 21-62 RM/ha/yr; and an internal rate of return of 19% based on actual field data. The results provide important socio-economic benefits for resource-poor small farmers. Potential increased offtakes and additional income exist with the integration of goats. Additionally, the potential for carbon sequestration with tree crops is an advantage. The reasons for low adoption of the syatems are poor awareness of the potential of integrated systems, resistance by the crop- oriented plantation sector, and inadequate technology application. Promoting wider expansion and adoption of the systems in the future is linked directly with coherent policy, institutional commitment, increased investments, private sector involvement, and a stimulus package of incentives.</t>
  </si>
  <si>
    <t>Carbon sequestration; Constraints; Crop-ruminant-interactions; Economic impacts; Environment; Integrated systems; Oil palm; Opportunities; Sustainability; Tree crops</t>
  </si>
  <si>
    <t>Dorn N.J., Cook M.I., Herring G., Boyle R.A., Nelson J., Gawlik D.E.</t>
  </si>
  <si>
    <t>Aquatic prey switching and urban foraging by the White Ibis Eudocimus albus are determined by wetland hydrological conditions</t>
  </si>
  <si>
    <t>Prey availability is known to limit reproduction of some species of nesting birds, but identifying the primary prey types of a species with a flexible diet can be challenging. For the White Ibis Eudocimus albus, a tactile feeding, medium-sized wading bird, nestling prey composition is suggested to depend on landscape water depths/availability of foraging habitat at the time of nesting and on historical drying events affecting prey production. We collected and compared inter- and intra-annual diet variation of White Ibis chicks reared in the Everglades over twoyears that were independently identified as being relatively good (2006) and poor (2007) nesting seasons. We collected 127 nestling boluses and analysed the temporal variation in biomass of eight functional prey groups using multivariate techniques. The boluses from 2006 in the central Everglades were dominated by fish, but in 2007, after fish had been reduced by the previous year of drying, the boluses from the same region were more variable and dominated by garbage (i.e. scavenging). Analysis of five different collections taken from a different colony in the northern Everglades indicated that boluses were characterized by crayfish and had fewer fish or less garbage when landscape water depths were relatively higher and more preferred habitat was available. At lower landscape water depths in 2007 the bolus composition shifted away from crayfish towards small fish and urban food (terrestrial insects and garbage). Our results support the suggestion of depth-dependent diets; prey composition depends on the current landscape water levels around the colonies, and also suggests that previous drying events can lead to increased reliance on alternative food sources. White Ibis partially compensated for unavailable aquatic prey with alternative urban foods, but their nesting success appears to have suffered. © 2011 The Authors. Journal compilation © 2011 British Ornithologists' Union.</t>
  </si>
  <si>
    <t>Crayfish; Diet flexibility; Fish; Prey availability; Procambarus fallax; Refuse; Roaches; Wading birds</t>
  </si>
  <si>
    <t>Eaton D.P., Santos S.A., Santos M.C.A., Lima J.V.B., Keuroghlian A.</t>
  </si>
  <si>
    <t>Rotational grazing of native pasturelands in the Pantanal: An effective conservation tool</t>
  </si>
  <si>
    <t>Tropical Conservation Science</t>
  </si>
  <si>
    <t>Deforestation and conversion of native habitats to exotic pasture and crops, plus inefficient agricultural and cattle management practices, are placing great pressures on natural resources in the Pantanal and Cerrado. To prevent further deforestation and protect biodiversity, areas already developed for farming and ranching need to be managed more efficiently and profitably, so that economic incentives for additional deforestation are minimized. To that end, the Wildlife Conservation Society (WCS) has been working with rural community partners to promote best-management practices that optimize profitability and efficient use of developed lands, while minimizing pressures on natural resources. To improve pasture conditions and reduce cattle impacts, we evaluated the use of rotational grazing as a management tool by monitoring native pasture and cattle within continuous and rotational grazing areas on a southern Pantanal ranch. Monthly comparisons of the grazing systems showed that forage dry mass in the rotational area was greater compared to that of continuously grazed areas. After 17 months, mean cattle weights were 15% heavier and pregnancy rates 22% higher for the herd using the rotational system. Based on forage allowance estimates, the potential stocking rates of the rotational system were 2 to 6 times higher than rates typical of continuously grazed areas in the Pantanal. Results support the use of rotational grazing in native pasture areas of the Pantanal. © Donald Parsons Eaton, Sandra Aparecida Santos, Maria do Carmo Andrade Santos, José Vergílio Bernardes Lima and Alexine Keuroghlian.</t>
  </si>
  <si>
    <t>Cattle management; Conservation; Forage allowance; Native pasture; Pantanal; Rotational grazing</t>
  </si>
  <si>
    <t>Escalante E., Guerra Á., Martínez R., Piñuela A.</t>
  </si>
  <si>
    <t>The multispecies agroforestry system of the danac foundation in tropical dry forest landscapes of Yaracuy, Venezuela (A case study)</t>
  </si>
  <si>
    <t>Agroforestry as a Tool for Landscape Restoration</t>
  </si>
  <si>
    <t>In 1996, Danac, the Fundación "Desarrollo Agricola Naranjal, Asociación Civil" (Naranjal Civic Association for Agricultural Development), a foundation whose main objective is to promote agricultural development focusing on plant breeding research on corn and rice, among other crops, began the Multispecies Agroforestry System project in degraded tropical dry forest ecosystems of the state of Yaracuy, Venezuela. The project included as its main component valuable wood species such as: caoba (Swietenia macrophylla), pardillo negro (Cordia thaisiana), teak (Tectona grandis), apamate (Tabebuia roseae) and three species of bamboo (Bambusa vulgaris, Guadua amplexifolia and Guadua angustifolia). In 2005, the establishment of 101 hectares of a forest component was completed. Trees of the forest component were intercropped with leguminous crop species such as quinchoncho (Cajanus cajan) and Crotalaria juncea, and several grass species. The project management was based on agroecological principles, integrating the use of agronomic and silvicultural practices. This article presents the achievements and main results of the project in its first ten years. A total of nine Agroforestry systems (AFS) were developed. The main functions of the AFS were wood production, soil conservation, protection of watercourses and generation of socioeconomic benefits for families of the communities surrounding the Danac experimental agricultural research station. The most successful AFS were theassociations of forest species with Cajanus cajan, Crotalaria juncea and vetiver grass (Crysopogon zizaniodes), as well as a multilayer silvopastoral system of 4.5 hectares with eleven species of leguminous trees, timber species, grass and forage in four vertical layers. The thinning of the tree plantations was initiated in 2004. From a total of 8,847 trees felled, products like fence poles and materials for construction were obtained. The cultivation of five hectares of bamboo helped lower the extraction pressure on natural bamboo lots, mostly on river margins. To protect against erosion of the margins of the Yaracuy River and neighboring creeks, and to assure the provision of raw material for the craftsmen of the zone, bamboo was planted along 1.5 km of the river margins. During the ten years of development of the project a total of 1,507 professionals, students and small farmers visited the agroforestry project. The positive impacts of the project are demonstrated in the conservation of the local biodiversity, and on improvements in the rural landscape. Extensive grazing plots were transformed into forest ecosystems. Small ornamental and forest plots were established along roads and highway margins. In addition, other environmental and socioeconomic benefits of this project included reduction of agricultural soil losses, improvement of family incomes and development of the sector of commerce and services in neighboring communities.© 2011 Nova Science Publishers, Inc. All rights reserved.</t>
  </si>
  <si>
    <t>Unavailable</t>
  </si>
  <si>
    <t>Farajollahi A., Fonseca D.M., Kramer L.D., Marm Kilpatrick A.</t>
  </si>
  <si>
    <t>"Bird biting" mosquitoes and human disease: A review of the role of Culex pipiens complex mosquitoes in epidemiology</t>
  </si>
  <si>
    <t>Infection, Genetics and Evolution</t>
  </si>
  <si>
    <t>The transmission of vector-borne pathogens is greatly influenced by the ecology of their vector, which is in turn shaped by genetic ancestry, the environment, and the hosts that are fed on. One group of vectors, the mosquitoes in the Culex pipiens complex, play key roles in the transmission of a range of pathogens including several viruses such as West Nile and St. Louis encephalitis viruses, avian malaria (Plasmodium spp.), and filarial worms. The Cx. pipiens complex includes Culex pipiens pipiens with two forms, pipiens and molestus, Culex pipiens pallens, Culex quinquefasciatus, Culex australicus, and Culex globocoxitus. While several members of the complex have limited geographic distributions, Cx. pipiens pipiens and Cx. quinquefasciatus are found in all known urban and sub-urban temperate and tropical regions, respectively, across the world, where they are often principal disease vectors. In addition, hybrids are common in areas of overlap. Although gaps in our knowledge still remain, the advent of genetic tools has greatly enhanced our understanding of the history of speciation, domestication, dispersal, and hybridization. We review the taxonomy, genetics, evolution, behavior, and ecology of members of the Cx. pipiens complex and their role in the transmission of medically important pathogens. The adaptation of Cx. pipiens complex mosquitoes to human-altered environments led to their global distribution through dispersal via humans and, combined with their mixed feeding patterns on birds and mammals (including humans), increased the transmission of several avian pathogens to humans. We highlight several unanswered questions that will increase our ability to control diseases transmitted by these mosquitoes. © 2011 Elsevier B.V.</t>
  </si>
  <si>
    <t>Arbovirus; Bridge vector; Invasive species; Vector borne disease; Vector competence; West Nile virus</t>
  </si>
  <si>
    <t>Fardous A., Ahmad K., Gondal S., Khan Z.I., Ejaz A., Valeem E.E.</t>
  </si>
  <si>
    <t>Assesment of iron, cobalt and manganese in soil and forage: A case study at a rural livestock farm in Sargodha, Pakistan</t>
  </si>
  <si>
    <t>This investigation was carried out at a rural livestock farm in district Sargodha, Pakistan to assess the effects of different seasons on the flow and status of some essential minerals from soil to forage. Soil and forage samples were taken concurrently for four months after one month interval and analysed for Fe, Co, and Mn levels after wet digestion. The results showed that there was a non-significant effect of sampling periods on soil Co, Fe, and Mn with an inconsistent variation in Co and Fe, and a consistent variation in soil manganese at sampling intervals. All mean values of soil Fe and Mn were higher than the requirements of forage crops, while the reverse was true for soil Co in this investigation. The effect of sampling periods on forage Fe and Co was found to be non-significant, while the reverse was true for forage Mn with a consistent increase in forage Fe and decrease in Co and Mn with the time of sampling. The higher transfer factor from soil to forage for Fe and Mn in December and Co during the month of January was observed during this study. From this pattern of nutrient transfer from soil to forage, a toxic range of these nutrients is possible for the animals at any time during the year. So supplementation with a specific balanced mineral mixture containing minerals which antagonize Co, Mn and Fe in animal's digestive tracts is immediately warranted at this animal farm.</t>
  </si>
  <si>
    <t>Findlater K.M., Kandlikar M.</t>
  </si>
  <si>
    <t>Land use and second-generation biofuel feedstocks: The unconsidered impacts of Jatropha biodiesel in Rajasthan, India</t>
  </si>
  <si>
    <t>Energy Policy</t>
  </si>
  <si>
    <t>Governments around the world see biofuels as a common solution to the multiple policy challenges posed by energy insecurity, climate change and falling farmer incomes. The Indian government has enthusiastically adopted a second-generation feedstock - the oilseed-bearing shrub, Jatropha curcas - for an ambitious national biodiesel program. Studies estimating the production capacity and potential land use implications of this program have typically assumed that the 'waste land' slated for Jatropha production has no economic value and that no activities of note will be displaced by plantation development. Here we examine the specific local impacts of rapid Jatropha plantation development on rural livelihoods and land use in Rajasthan, India. We find that in Jhadol Tehsil, Jatropha is planted on both government and private land, and has typically displaced grazing and forage collection. For those at the socioeconomic margins, these unconsidered impacts counteract the very benefits that the biofuel programs aim to create. The Rajasthan case demonstrates that local land-use impacts need to be integrated into decision-making for national targets and global biofuel promotion efforts. © 2011 Elsevier Ltd.</t>
  </si>
  <si>
    <t>Biodiesel; India; Jatropha</t>
  </si>
  <si>
    <t>Fitzgibbon S.I., Wilson R.S., Goldizen A.W.</t>
  </si>
  <si>
    <t>The behavioural ecology and population dynamics of a cryptic ground-dwelling mammal in an urban Australian landscape</t>
  </si>
  <si>
    <t>Urbanization results in widespread habitat loss and fragmentation and generally has a negative impact upon native wildlife, in particular ground-dwelling mammals. The northern brown bandicoot (Isoodon macrourus; Marsupialia: Peramelidae) is one of relatively few native Australian ground-dwelling mammals that is able to survive within urbanized landscapes. As a consequence of extensive clearing and urban development within the city of Brisbane, bandicoots are now restricted to the mostly small (&amp;lt;10ha) bushland fragments scattered across the city landscape. Our study examined the behavioural ecology of northern brown bandicoots within habitat fragments located on a major creek-line, using mark-recapture population monitoring and radio telemetry. Bandicoots at monitored sites were found to occur at high densities (typically one individualha -1), although one-third of the populations were transient. Radio tracking revealed that bandicoots had relatively small home ranges (mean 1.5±0.2ha) comprised largely of bushland/grassland with dense, often weed-infested ground cover. Bandicoots sheltered by day in these densely covered areas and also spent most time foraging there at night, although they occasionally ventured small distances to forage in adjacent maintained parklands and residential lawns. We suggest that introduced tall grasses and other weeds contribute to high habitat quality within riparian habitat fragments and facilitate the persistence of high density populations, comprised of individuals with small home ranges. The generalized dietary and habitat requirements of northern brown bandicoots, as well as a high reproductive output, undoubtedly facilitate the survival of the species in urban habitat fragments. Further research is required on other native mammal species in urbanized landscapes to gain a greater understanding of how best to conserve wildlife in these heavily modified environments. © 2010 The Authors. Journal compilation © 2010 Ecological Society of Australia.</t>
  </si>
  <si>
    <t>Habitat fragmentation; Isoodon macrourus; Northern brown bandicoot; Urban ecology; Urbanization</t>
  </si>
  <si>
    <t>Framis H., Holroyd G.L., Mañosa S.</t>
  </si>
  <si>
    <t>Home range and habitat use of little owl (Athene noctua) in an agricultural landscape in coastal Catalonia, Spain [Área de campeo y uso del hábitat del mochuelo europeo (Athene noctua) en un paisaje agrícola de la costa de Cataluña, España]</t>
  </si>
  <si>
    <t>Animal Biodiversity and Conservation</t>
  </si>
  <si>
    <t>In recent decades agricultural landscapes in Catalonia have undergone a profound transformation as in most of Europe. Reforestation and urban development have reduced farmland and therefore the availability of suitable habitat for some bird species such as the little owl (Athene noctua). The outskirts of the city of Mataró by the Mediterranean Sea exemplify this landscape change, but still support a population of little owl where agriculture is carried out. Three resident little owls were monitored with telemetry weekly from November 2007 until the beginning of August 2008 in this suburban agricultural landscape. Mean home range ± SD was 10.9 ± 5.5 ha for minimum convex polygon (MCP100) and 7.4 ± 3.8 ha for Kernel 95% probability function (K95). Home ranges of contiguous neighboring pairs overlapped 18.4% (MCP100) or 6% (K95). Home range varied among seasons reaching a maximum between March and early August but always included the nesting site. Small forested patches were associated with roosting and nesting areas where cavities in carob trees (Ceratonia siliqua) were important. When foraging in crop fields, the owls typically fed where crops had recently been harvested and replanted. All three owls bred successfully. © 2011 Museu de Ciències Naturals de Barcelona.</t>
  </si>
  <si>
    <t>Owl</t>
  </si>
  <si>
    <t>Agricultural landscape; Athene noctua; Conservation; Habitat use; Home range; Little owl; Telemetry</t>
  </si>
  <si>
    <t>Francis C.D., Ortega C.P., Cruz A.</t>
  </si>
  <si>
    <t>Noise pollution filters bird communities based on vocal frequency</t>
  </si>
  <si>
    <t>Background: Human-generated noise pollution now permeates natural habitats worldwide, presenting evolutionarily novel acoustic conditions unprecedented to most landscapes. These acoustics not only harm humans, but threaten wildlife, and especially birds, via changes to species densities, foraging behavior, reproductive success, and predator-prey interactions. Explanations for negative effects of noise on birds include disruption of acoustic communication through energetic masking, potentially forcing species that rely upon acoustic communication to abandon otherwise suitable areas. However, this hypothesis has not been adequately tested because confounding stimuli often co-vary with noise and are difficult to separate from noise exposure. Methodology/Principal Findings: Using a natural experiment that controls for confounding stimuli, we evaluate whether species vocal features or urban-tolerance classifications explain their responses to noise measured through habitat use. Two data sets representing nesting and abundance responses reveal that noise filters bird communities nonrandomly. Signal duration and urban tolerance failed to explain species-specific responses, but birds with low-frequency signals that are more susceptible to masking from noise avoided noisy areas and birds with higher frequency vocalizations remained. Signal frequency was also negatively correlated with body mass, suggesting that larger birds may be more sensitive to noise due to the link between body size and vocal frequency. Conclusions/Significance: Our findings suggest that acoustic masking by noise may be a strong selective force shaping the ecology of birds worldwide. Larger birds with lower frequency signals may be excluded from noisy areas, whereas smaller species persist via transmission of higher frequency signals. We discuss our findings as they relate to interspecific relationships among body size, vocal amplitude and frequency and suggest that they are immediately relevant to the global problem of increases in noise by providing critical insight as to which species traits influence tolerance of these novel acoustics. © 2011 Francis et al.</t>
  </si>
  <si>
    <t>Francis R.A., Lorimer J.</t>
  </si>
  <si>
    <t>Urban reconciliation ecology: The potential of living roofs and walls</t>
  </si>
  <si>
    <t>Reconciling human and non-human use of urban regions to support biological conservation represents a major challenge for the 21st century. The concept of reconciliation ecology, by which the anthropogenic environment may be modified to encourage non-human use and biodiversity preservation without compromising societal utilization, potentially represents an appropriate paradigm for urban conservation given the generally poor opportunities that exist for reserve establishment and ecological restoration in urban areas. Two habitat improvement techniques with great potential for reconciliation ecology in urban areas are the installation of living roofs and walls, which have been shown to support a range of taxa at local scales. This paper evaluates the reconciliation potential of living roofs and walls, in particular highlighting both ecological and societal limitations that need to be overcome for application at the landscape scale. We further consider that successful utilization of living roofs and walls for urban reconciliation ecology will rely heavily on the participation of urban citizens, and that a 'citizen science' model is needed to facilitate public participation and support and to create an evidence base to determine their effectiveness. Living roofs and walls are just one aspect of urban reconciliation ecology, but are particularly important 'bottom-up' techniques for improving urban biodiversity that can be performed directly by the citizenry. © 2011 Elsevier Ltd.</t>
  </si>
  <si>
    <t>Buildings</t>
  </si>
  <si>
    <t>Citizen science; Green roof; Living roof; Living wall; Reconciliation ecology; Urban ecosystem</t>
  </si>
  <si>
    <t>Frey C., Sonnay C., Dreiss Amé., Roulin A.</t>
  </si>
  <si>
    <t>Habitat, breeding performance, diet and individual age in Swiss Barn Owls (Tyto alba)</t>
  </si>
  <si>
    <t>Intensification of farming over the past 50 years has homogenised the landscape structure and contributed to the decline of bird populations in Europe. To better target the conservation of the Barn Owl Tyto alba, we assessed the influence of the landscape structure on breeding performance in western Switzerland. The analyses considered a 23-year dataset of breeding parameters collected in an area dominated by intensive agriculture. Using a Geographic Information System approach, landscape characteristics were described around 194 nest sites. Our analyses showed that nest-box occupancy, laying date, clutch and brood size, egg volume and probability of producing a second annual clutch were not significantly associated with any of the eight principal landscape variables (agricultural land, woodland, urban area, hedgerows, cereals, sugar beet, maize and meadow). Nevertheless, the probability that a breeding pair occupied a nest-box decreased the more roads there were surrounding the nest-box. The absence of strong associations between habitat features and breeding parameters suggests that prey availability may be relatively similar between the different breeding sites. In our study area, Barn Owls can always find suitable foraging habitats around most nest-boxes. © 2010 Dt. Ornithologen-Gesellschaft e.V.</t>
  </si>
  <si>
    <t>Conservation biology; GIS; Habitat preference; Home range habitat; Landscape structure; Tyto alba</t>
  </si>
  <si>
    <t>Garfí M., Gelman P., Comas J., Carrasco W., Ferrer I.</t>
  </si>
  <si>
    <t>Agricultural reuse of the digestate from low-cost tubular digesters in rural Andean communities</t>
  </si>
  <si>
    <t>Waste Management</t>
  </si>
  <si>
    <t>This research aimed at assessing the properties of guinea pig manure digestate from low-cost tubular digesters for crops fertilization in rural Andean communities. To this end, field trials were carried out to evaluate the effect of the digestate on two common Andean crops: potato (Solanum tuberosum) and forage (Lolium multiflorum and Trifolium pratense L.). The potato yield (20-25tha -1) increased by 27.5% with digestate, by 15.1% with pre-compost and by 10.3% with the mixture, compared to the control. The forage yield (20-21tha -1) increased by 1.4% with digestate - 50% dose, and by 8.8% with digestate - 100% dose and digestate - 150% dose, compared to the control. The results suggest that the digestate is an appropriate substitute of manure pre-compost for potato fertilization. The results with forage indicate that it can be applied in a range of doses, according to the amount produced by the digester. Currently, manure is either used for cooking or as fertilizer. With low-cost tubular digesters implementation, it could be used to feed the digester, using the digestate for crops fertilization and biogas for cooking; improving household living conditions and protecting the environment. Since soil properties in rural Andean communities differ from experimental layouts, the effect of fertilizers should be re-evaluated in-situ in future research studies. © 2011 Elsevier Ltd.</t>
  </si>
  <si>
    <t>Anaerobic digestion; Biogas; Compost; Self-sufficient farming; Solid waste; Subsistence agriculture</t>
  </si>
  <si>
    <t>González J.A., García-Barriuso M., Amich F.</t>
  </si>
  <si>
    <t>Ethnoveterinary medicine in the Arribes del Duero, western Spain</t>
  </si>
  <si>
    <t>Veterinary Research Communications</t>
  </si>
  <si>
    <t>Currently, traditional ethnoveterinary practices are rare in Europe and the plants used previously have been replaced by the modern drugs used by national veterinary services. However, in some rural areas of the Mediterranean basin these traditional practices persist. Here we analyze the plant resources still used, or that have been used up until recently, for the treatment of the health and comfort of animals in a region in the central-western part of the Iberian Peninsula, the Arribes del Duero. We document the use of 84 species, belonging to 39 families (with a total of 2243 use-reports), and 62 herbal remedies based on the use of a single plant species (43) and cited by at least three independent informants. The veterinary use of the Ranunculaceae Clematis campaniflora is reported for the first time. We also identify several plants used as bedding or fodder for livestock and discuss the relevance of some toxic plants and some "magical-curative" aspects reported in the territory. © 2011 Springer Science+Business Media B.V.</t>
  </si>
  <si>
    <t>Animal bedding; Animal feeding; Cultural importance; Spain; Veterinary herbal medicine</t>
  </si>
  <si>
    <t>Grovenburg T.W., Jacques C.N., Klaver R.W., Jenks J.A.</t>
  </si>
  <si>
    <t>Drought effect on selection of conservation reserve program grasslands by white-tailed deer on the Northern Great Plains</t>
  </si>
  <si>
    <t>Limited information exists regarding summer resource selection of white-tailed deer (Odocoileus virginianus) in grassland regions of the Northern Great Plains. During summers 2005-2006, we analyzed habitat selection of adult female white-tailed deer in north-central South Dakota. We collected 1905 summer locations and used 21 and 30 home ranges during 2005 and 2006, respectively, to estimate habitat selection. Results indicated that selection occurred at the population (P &lt; 0.001) and home range (P &lt; 0.001) levels. Deer selected for Conservation Reserve Program grasslands and corn during both summers and shifted selection temporally within summer. Use of CRP grasslands occurred during early summer; 73.1 and 88.9% of locations in CRP were documented prior to 1 Jul. during 2005 and 2006, respectively. Conversely, selection for corn occurred during late summer; 86.0 and 68.4% of locations in corn were documented after 1 Jul. during 2005 and 2006, respectively. Additionally, deer selected for forested cover and rural development areas containing permanent water sources during extreme drought conditions during 2006. Deer likely selected for fields of CRP grasslands during early summer for cover and natural forages, such as clover (Trifolium sp.), prior to the period when agricultural crops become available. Drought conditions occurring in semiarid prairie grassland regions may reduce food and water availability and contribute to subsequent changes in deer habitat selection across the range of the species. © 2011, American Midland Naturalist.</t>
  </si>
  <si>
    <t>Hagen M., Wikelski M., Kissling W.D.</t>
  </si>
  <si>
    <t>Space use of bumblebees (Bombus spp.) revealed by radio-tracking</t>
  </si>
  <si>
    <t>Background: Accurate estimates of movement behavior and distances travelled by animals are difficult to obtain, especially for small-bodied insects where transmitter weights have prevented the use of radio-tracking. Methodology/Principal Findings: Here, we report the first successful use of micro radio telemetry to track flight distances and space use of bumblebees. Using ground surveys and Cessna overflights in a Central European rural landscape mosaic we obtained maximum flight distances of 2.5 km, 1.9 km and 1.3 km for Bombus terrestris (workers), Bombus ruderatus (worker), and Bombus hortorum (young queens), respectively. Bumblebee individuals used large areas (0.25-43.53 ha) within one or a few days. Habitat analyses of one B. hortorum queen at the landscape scale indicated that gardens within villages were used more often than expected from habitat availability. Detailed movement trajectories of this individual revealed that prominent landscape structures (e.g. trees) and flower patches were repeatedly visited. However, we also observed long (i.e. &gt;45 min) resting periods between flights (B. hortorum) and differences in flower-handling between bumblebees with and without transmitters (B. terrestris) suggesting that the current weight of transmitters (200 mg) may still impose significant energetic costs on the insects. Conclusions/Significance: Spatio-temporal movements of bumblebees can now be tracked with telemetry methods. Our measured flight distances exceed many previous estimates of bumblebee foraging ranges and suggest that travelling long distances to food resources may be common. However, even the smallest currently available transmitters still appear to compromise flower handling performance and cause an increase in resting behavior of bees. Future reductions of transmitter mass and size could open up new avenues for quantifying landscape-scale space use of insect pollinators and could provide novel insights into the behavior and requirements of bumblebees during critical life stages, e.g. when searching for mates, nest locations or hibernation sites. © 2011 Hagen et al.</t>
  </si>
  <si>
    <t>Hammami M., Soltani E., Bouraqui R.</t>
  </si>
  <si>
    <t>Off land milk production in Tunisia: Present challenges and future uncertainties (The case of Benmerdes in Sahel) [L'élevage laitier hors-sol en Tunisie: Difficultés actuelles et incertitudes pour l'avenir (Cas de Boumerdes- Le Sahel tunisien)]</t>
  </si>
  <si>
    <t>Off-land milk production is usually practised in small family-run farms with limited land. These farms are not only located in the peri-urban areas surrounding Tunis and the Cap bon and Bizerte regions but also in central and southern (coastline) Tunisia. The development of these activities into new areas with limited forage resources is encouraged by the government through aid programmes, that support and promote the whole chain, and also by new service cooperatives, milk collection centres and milk industries. The main goal is to satisfy the increasing demand for milk and milk-derivatives in the urban and tourist areas. Dairy farms in the new areas have allowed to diversify the farming activities and to ensure a constant source of income for farmers and their families. However, despite satisfactory organisational and financial performances, this sector is still fragile and linked to external sectors (mainly food supply). Its sustainability results from various constraints such as the availability or lack of self-produced forage, the increase of prices and the inconsistent supply of roughages and concentrates in the market.</t>
  </si>
  <si>
    <t>Dependence; Forage resources; Off-land milk farming; Performance and sustainabilty</t>
  </si>
  <si>
    <t>Hemami M.R., Zaeri Amirani A.</t>
  </si>
  <si>
    <t>Influence if urban park size and shape on bird species richness: Case study: Parks of Isfahan</t>
  </si>
  <si>
    <t>Introduction: The increasing trend of urbanization has highlighted the importance of city parks for providing opportunities for recreation and leisure activities and as biodiversity hotspots in urban areas. On the other hand, conservation of urban biodiversity has become one of the aims of urban managers in many cities of the world and it is even possible to find different kinds of reserves in urban areas. Higher richness of bird species can be considered as a reflection of the healthiness of the park and may satisfy visitors to a higher extent, feeling to be in a more natural environment. Therefore, attracting birds to city parks can be considered as one of the aims of urban managers. The purpose of this study is to examine the relationship of area, shape and crowdedness of city parks with their bird species richness. Material and methods: The study was conducted in Isfahan, one of the largest cities in central Iran. Mean annual precipitation is approximately 124 mm in Isfahan. Temperature falls to -1 °C in winter and rises to 31 °C in summer with a mean annual of 16°C. 13 parks among the 35 main city parks of Isfahan were randomly selected. Bird census was carried out in all the selected parks in spring, using replicated strip transects. The obtained bird species richness in each park was standardized using the rarefaction method. Bird species diversity was calculated using Shannon-Wiener index. Area, circumference and green space of the parks were obtained by employing Quick bird satellite images and Arc View GIS 3.3 software. To obtain an index of the level of disturbance that the birds are facing with in each park, the number of park's visitors in a specified time period was counted. According to the obtained indices, the parks were classified in three disturbance levels. Results: Area, circumference and green space of the parks were obtained by employing Quickbird satellite images and Arc View GIS 3.3 software. In general, 1184 birds from 24 species were recognized in the parks. 62% and 21% of the species observed in all of the studied parks were among House sparrow Passer domesticus and carrion crow Corvus corone, respectively. Barn swallows Hirundo rustica (4.2%), Raven Corvus corax (3.6%), laughing dove Streptopelia senegalensis (2.2%) and Magpie Pica pica (1.8%) were also relatively abundant. Relative abundance of other observed species were as follows: white wagtail Motacila alba (0.67%), rock dove Cohimba livia and starling Sturnus vulgaris (equally 0.59%), white-eared bulbul Pycnonotus leucogenys (0.42%), black-headed gull Lams ridibundus (0.33%), turtle dove Streptopelia tutus and yellow wagtail Motacila flava (equally 0.16%). The rest of species include blackbird Turdus merula, black-throated thrush Turdus ruficolis, redwing Turdus iliacus, rook Corvus frugileus, song thrush Turdus philomelos, nightingale Luscinia megahynchos, chaffinch Fringilla coelebs, crimsonwinged finch Rhodopechys sanguine, common swift Apus apus and a kind of warbler Sylvia sp. and a kind of sparrow Petronia sp., each had a relative abundance of 0.84%. The largest diversity was observed in Baghe-Golha and Baghe-Ghadir parks with 13 and 12 species, respectively. The average bird species diversity (H') in Isfahan city parks ranged from 1.35 to 2.69. A significant positive association between bird species richness and area of the parks was obtained (R 2 = 0.49, p = 0.008) (Fig. 1), while the relationship of the park edge (the proportion of park circumference to park area) with bird species richness was significantly negative (R 2 = 0.41, β = 0.018) (Fig. 2). Analysis of variance showed significant negative effect of disturbance on bird species richness (F 2.7 - 1.7, p = 0.002) (Fig. 3). (Figure Presented) (Figure Presented) (Figure Presented) Conclusion: Results of this study revealed that size, shape and crowdedness influence bird species richness of city parks. These findings have management implications for attracting more bird species to city parks particularly at the planning stage. Larger parks and those with lesser external edges can potentially attract more bird species. The disturbance resulted from the crowdedness of parks negatively influenced the bird species richness. Bird species observed in crowded parks were mostly ground foraging granivorous species such as house sparrow and carrion crow that are adapted to urban habitats. To attract birds to city parks and maintain the diversity of birds, parks should be designed and managed in a way to get the least influence from the physical environment of city.</t>
  </si>
  <si>
    <t>Birds; Disturbance level; Edge effect; Species richness; Urban parks</t>
  </si>
  <si>
    <t>Hetmański T., Bocheński M., Tryjanowski P., Skórka P.</t>
  </si>
  <si>
    <t>The effect of habitat and number of inhabitants on the population sizes of feral pigeons around towns in northern Poland</t>
  </si>
  <si>
    <t>Most studies on factors influencing density of the feral pigeons Columba livia var. domestica were carried out in large cities and agglomerations. However, also in small towns, pigeons are important epidemiological and sanitary problem. In our studies, feral pigeons were censused in 33 towns located in the Pomeranian Province (northern Poland) during 2006-2008. These birds occurred in 19 (57.6%) towns. The number of pigeons was positively correlated with the area of the town, and it was significantly higher in towns localized in agricultural landscape than in towns surrounded by forests. We also found a significant effect of interactions between type of a landscape surrounding a town and residual number of inhabitants on the abundance of pigeons. In the largest towns of the Pomeranian Province, feral pigeons were concentrated mainly in central quarters. In smaller towns, they were noted in central parts or in areas with blocks of flats and even the suburbs. The obtained results suggest that food conditions in small and middle towns may be not sufficient for colonization by pigeons. © 2010 The Author(s).</t>
  </si>
  <si>
    <t>Colonization; Columba livia; Distribution; Foraging strategy; Urban ecology</t>
  </si>
  <si>
    <t>Heyman E., Gunnarsson B.</t>
  </si>
  <si>
    <t>Management effect on bird and arthropod interaction in suburban woodlands</t>
  </si>
  <si>
    <t>BMC Ecology</t>
  </si>
  <si>
    <t>Background: Experiments from a range of ecosystems have shown that insectivorous birds are important in controlling the populations of their invertebrate prey. Here, we report on a large field experiment testing the hypothesis that management for enhancing recreational values in suburban woodlands affects the intensity of bird predation on canopy-living arthropods. Bird exclosures were used in two types of management (understory clearance and dense understory) at two foraging heights in oak Quercus robur canopies and the experiment was replicated at two sites.Results: The biomass and abundance of arthropods were high on net-enclosed branches but strongly reduced on control branches in both types of management. In woods with dense understory, the effect of bird predation on arthropod abundance was about twice as high as in woods with understory clearance. The effect of bird predation on arthropod biomass was not significantly affected by management.Conclusions: Our data provide experimental evidence to support the idea that bird predation on arthropods can be affected by forest management. We suggest that the mechanism is twofold: reduction of bird abundance and shift of foraging behaviour. In urban woodlands, there may be a management trade-off between enhancing recreational values and promoting bird predation rates on arthropods. © 2011 Heyman and Gunnarsson; licensee BioMed Central Ltd.</t>
  </si>
  <si>
    <t>Hingston A.B., Piech M.</t>
  </si>
  <si>
    <t>Eucalypt flower production in the suburbs and bush: Implications for the endangered SwiftParrot Lathamus Discolor</t>
  </si>
  <si>
    <t>The endangered Swift Parrot Lathamus discolor breeds mostly in coastal south-eastern Tasmania, an area whereurban development is common and the city of Hobart is situated. Hobart's suburbs are visited regularly by foragingSwift Parrots that nest in the surrounding forests. The reproductive success of Swift Parrots depends largely on theavailability of the birds' major dietary items, the nectar and pollen of Eucalyptustrees. This study investigated therelative value of suburban trees and those in adjacent native forest in Hobart as food sources for Swift Parrots. Tothis end, we compared flower production between mature trees in suburban and bushland areas for the two specieson which Swift Parrots predominantly forage while breeding; Tasmanian Blue Gum Eucalyptus globulus and BlackGumE. ovata. For both species, flower production over the past few years was greater for individual trees in thesuburb than for those in the surrounding bushland. Hence, individual trees in the suburb probably provide more nectarand pollen than do those in the nearby bushland and are potentially important to the reproductive success of SwiftParrots. Our findings suggest that the relatively poor flowering in this peri-urban bushland may be the result of poorerhealth of trees in the bushland than in the suburb, particularly the greater fire damage and sparser canopies in thebushland trees. Further research is required to determine the frequency and intensity of fire in bushland that will promotethe greatest flower production in E. globulus andE. ovata.</t>
  </si>
  <si>
    <t>Eucalyptus flowering; Fire management; Threatened species management; Urban ecosystems</t>
  </si>
  <si>
    <t>Parrots, people and plants: Urban tree removal and habitat loss for the endangered swift parrot, Lathamus discolor</t>
  </si>
  <si>
    <t>Papers and Proceedings of the Royal Society of Tasmania</t>
  </si>
  <si>
    <t>Swift Parrots, Lathamus discolor, breed predominantly in southeastern Tasmania, including around the city of Hobart. While breeding, they feed mostly on the nectar and pollen of Tasmanian Blue Gum, Eucalyptus globulus, and Black Gum, E. ovata, trees. Swift Parrots are regularly observed foraging on these floral products in the Hobart suburb of Mt Nelson, where the trees produce more flowers than those in adjacent bushland. To investigate trends in the availability of food for Swift Parrots breeding near Hobart, we surveyed people who live in Mt Nelson to ascertain the extent of removal of large eucalypt trees from their properties. The 294 respondents to our questionnaire reported the presence of 263 large K globulus and 109 large E. ovata on their properties. However, respondents also stated that they had removed 88 large E. globulus and 25 large E. ovata trees in the past five to 10 years, and intended felling a further 13 large E globulus and 15 large E. ovata trees in the near future. This represents the removal of almost 30% of large trees of both species within a decade, and suggests a decline in foraging habitat for Swift Parrots while breeding near Hobart.</t>
  </si>
  <si>
    <t>Parrots</t>
  </si>
  <si>
    <t>Birds; Black Gum; Eucalyptus globulus; Eucalyptus ovata; Lathamus discolor; Swift Parrots; Tasmanian Blue Gum; Threatened species management; Urban ecology; Wildlife</t>
  </si>
  <si>
    <t>Hitchen D.J., Burgin S., Ridgeway P., Wotherspoon D.</t>
  </si>
  <si>
    <t>Habitat use by the jacky lizard Amphibolurus muricatus in a highly degraded urban area</t>
  </si>
  <si>
    <t>Animal Biology</t>
  </si>
  <si>
    <t>Over time native vegetation remnants in urban areas are typically eroded in size and number due to pressures from urban expansion and consolidation. Such remnants, frequently neglected and invaded by weeds, may constitute the last remaining habitat for some species' populations in urban areas. In the restoration of remnants for biodiversity, weed removal is often a high priority but there is a dearth of information on the role that exotic vegetation plays as habitat for fauna such as small reptiles. We investigated the vegetation type preference of urban remnants at the edge of a Sydney golf course by Amphibolurus muricatus, the native jacky lizard. The three vegetation types present were Eastern Suburbs Banksia Scrub (an Endangered Ecological Community) with sparse groundcover, dense stands of the introduced Eragrostis curvula African love grass, and open fairways of lawn: three structurally different habitats. Captured jacky lizards were spooled and their movements traced by following the thread left as they moved through their home range. Jacky lizards preferred areas that afford them most cover. While they foraged throughout the stands of love grass, they tended to avoid the edge of native vegetation remnants. They also basked on the lawn close to the vegetation where they had recently foraged, or traversed it to enter natural vegetation or grass. We concluded that introduced love grass offered additional habitat because of the relatively dense vegetation cover, and that areas should not be managed with the assumption that invasive weeds are detrimental to native species without appropriate assessment. © 2011 Koninklijke Brill NV, Leiden.</t>
  </si>
  <si>
    <t>Lizard</t>
  </si>
  <si>
    <t>Agamidae; conservation management; degraded habitat; habitat fragmentation; home range; reptiles</t>
  </si>
  <si>
    <t>Hoffman T.S., O'Riain M.J.</t>
  </si>
  <si>
    <t>The Spatial Ecology of Chacma Baboons (Papio ursinus) in a Human-modified Environment</t>
  </si>
  <si>
    <t>International Journal of Primatology</t>
  </si>
  <si>
    <t>Anthropogenic habitat alteration can have a dramatic effect on the spatial distribution and ranging patterns of primates. We characterized the spatial ecology of a free-living troop of chacma baboons (Papio ursinus) in a human-modified environment in the Cape Peninsula, South Africa. We used GPS and behavioral observations collected over 1 yr to quantify the troop's home range size, habitat selection, choice of sleeping site, and foraging patterns. The troop comprised 115 individuals living in a home range of 9.50 km2, giving a density of 12.1 baboons/km2. Area use correlates positively with exotic vegetation and negatively with indigenous vegetation and altitude. The troop spent significantly more time in low-lying human-modified environments, i. e., plantations, vineyards, and urban habitat, than in indigenous vegetation that was largely restricted to steeper slopes at higher elevations. The troop slept exclusively in exotic trees, 94% of which were located in the plantation, 3% in urban habitat, and 3% in vineyards. The most consumed food items were exotic grasses, subterranean food items, and exotic pine nuts. The survival and persistence of the focal troop in close proximity to the urban edge while ≥3 neighboring troops were previously extirpated suggests that access to low-lying land in conjunction with a land-use practice that does not preclude baboon presence has been fundamental to both their survival and persistence at such a high density. The almost exclusive use of exotic vegetation both as a food source and as a safe refuge for sleeping highlights the ecological flexibility of baboons, but the systematic loss of low-lying productive land poses the single greatest threat to their continued persistence on the Cape Peninsula. © 2010 Springer Science+Business Media, LLC.</t>
  </si>
  <si>
    <t>Baboon</t>
  </si>
  <si>
    <t>Anthropogenic habitat alteration; Chacma baboon; Habitat use; Home range; Seasonality</t>
  </si>
  <si>
    <t>Ivanovs S., Gach S., Skonieczny I.</t>
  </si>
  <si>
    <t>Investigation into film consumption for sealing square silage bales</t>
  </si>
  <si>
    <t>Green forage mass (haylage) treatment in a pressed way with subsequent sealing in a flexible film ribbon has been developing in the Baltic States and Poland for approximately 15 years, and presently it occupies an important position among the ways of forage preparation. A shortcoming of this technology is the high cost of the film. There are factors investigated affecting the film consumption for sealing square bales and a comparative estimation is conducted of the estimated and experimental data.</t>
  </si>
  <si>
    <t>Baling and wrapping; Film consumption; Square bale wrapper</t>
  </si>
  <si>
    <t>James M.C., Furness R.W., Bowman A.S., Forbes K.J., Gilbert L.</t>
  </si>
  <si>
    <t>The importance of passerine birds as tick hosts and in the transmission of Borrelia burgdorferi, the agent of Lyme disease: A case study from Scotland</t>
  </si>
  <si>
    <t>Borrelia burgdorferi sensu lato (s.l.) is the causative agent of Lyme borreliosis, the most common tick-borne zoonosis of humans in Europe and North America. Here, we assessed the relative importance of different passerine bird species as tick hosts and their contribution to the B. burgdorferi s.l. transmission cycle in a rural residential area in Scotland. We caught 1229 birds of 22 species during the tick-questing season. On average, 29% carried larval ticks (0.8 larvae per individual) and 5% carried nymph ticks (0.06 nymphs per individual). All attached ticks tested were Ixodes ricinus. Using a nested-PCR, we found that 20% of nymphs tested positive to B. burgdorferi s.l. and all these were of the genospecies Borrelia garinii. We identified two new bird species carrying infected nymphs: Eurasian Siskin Carduelis spinus and European Greenfinch Carduelis chloris. Ground-foraging species were more important than arboreal species in hosting I. ricinus nymphs and B. burgdorferi s.l. Common Blackbirds Turdus merula were the most common hosts, with Song Thrushes Turdus philomelos, Dunnocks Prunella modularis, European Greenfinches and Chaffinches Fringilla coelebs also hosting high rates of infection. © 2011 The Authors. Journal compilation © 2011 British Ornithologists' Union.</t>
  </si>
  <si>
    <t>Chaffinch; Common Blackbird; Fringilla coelebs; Ixodes ricinus; Lyme borreliosis; Turdus merula</t>
  </si>
  <si>
    <t>Johnson A., Revis O., Johnson J.C.</t>
  </si>
  <si>
    <t>Chemical prey cues influence the urban microhabitat preferences of Western black widow spiders, Latrodectus hesperus</t>
  </si>
  <si>
    <t>Journal of Arachnology</t>
  </si>
  <si>
    <t>Spiders are important predators in terrestrial ecosystems, and several spider species have been shown to use chemical cues to locate prey. However, the extent to which chemical prey cues actually drive habitat use by individual spiders remains unclear. In this study we tested whether Western black widow spiders, Latrodectus hesperus Chamberlin &amp; Ivie 1935, can detect chemical cues left by potential prey items and adjust their habitat preferences (i.e., web building behavior and refuge choice) accordingly. Using outdoor enclosures, we gave mature female widows the choice of microhabitat (rocks) previously housing cricket prey versus control rocks lacking cricket cues. Our results showed a significant preference by black widows to build their webs in areas that contain chemical prey cues. We discuss the implications of this finding for our understanding of urban black widow habitat use, population dynamics, and the potential for urban infestations. © 2011 The American Arachnological Society.</t>
  </si>
  <si>
    <t>Spider</t>
  </si>
  <si>
    <t>Foraging kairomone; predation; urban ecology; web building</t>
  </si>
  <si>
    <t>Jokimäki J., Kaisanlahti-Jokimäki M.-L., Suhonen J., Clergeau P., Pautasso M., Fernández-Juricic E.</t>
  </si>
  <si>
    <t>Merging wildlife community ecology with animal behavioral ecology for a better urban landscape planning</t>
  </si>
  <si>
    <t>Cities are extremely human-modified environments, with few existing original habitats. Local, regional and global studies have indicated scale-dependent patterns of communities in relation to urbanization. In general, species with high abundance in urban environments are generalist species, whereas specialists have declined. However, these results do not indicate directly if urban habitats are either sink or source habitats for wildlife. Reproductive success, mortality, and dispersion are key factors to improve our understanding of how to support more diverse animal communities in urban environments. We need more research on the factors affecting the behavioral responses to urbanization of species with different life-histories. Some studies have demonstrated that urbanization has clear impacts on the behavior of wildlife species, a character that is strongly related to the success of species in a given habitat. Indeed, animals can adapt to urban ecosystems behaviorally, for example, by adjusting their food preferences, foraging behavior, anti-predator behavior, or extending the length of their reproduction season. Merging community and behavioral ecology will enable a more effective conservation of remnant semi-natural habitats in urbanized landscapes. © 2011 Elsevier B.V.</t>
  </si>
  <si>
    <t>Behavior; Birds; Planning; Urbanization</t>
  </si>
  <si>
    <t>Kerckhoffs, LHJ; Shaw, S; Trolove, S; Astill, M; Heubeck, S; Renquist, R</t>
  </si>
  <si>
    <t>Trials for producing biogas feedstock crops on marginal land in New Zealand</t>
  </si>
  <si>
    <t>AGRONOMY NEW ZEALAND, 2011</t>
  </si>
  <si>
    <t>Substituting fossil fuels with biofuels has been identified as one of the most feasible steps to reduce the agricultural greenhouse gas (GHG) footprint in New Zealand (NZ). Renewed interest in purpose-grown biomass crops in this context also stems from concern about the security of rural transport fuel supply and national transport fuel security. This research is on a novel cropping system for producing biogas featuring a closed-loop nitrogen (N) recycling system (termed CLN) for use on NZ marginal land. The biomass conversion technology, anaerobic digestion (AD) enables recycling of N (and other nutrients) captured in the digestate back to cropping land to meet N requirements in place of synthetic fertilisers. The proposed system will require a combination of established and novel bioenergy crops as feedstock for AD to achieve high and reliable energy yields per ha under NZ conditions. Promising cultivars were trialled at two North Island sites during the 2009-10 season. The following crops were grown: forage sorghum (Sorghum bicolor), forage maize (Zea mays), pearl millet (Pennisetum glaucum), sunflower (Helianthus annum) and Jerusalem artichoke (JA, Helianthus tuberosus). Total above-ground My matter (DM) yield was measured when the crops were mature (28 to 38% DM). Very high DM production potential (26 to 34 t DM ha-l) was demonstrated by two maize cultivars, two sorghum cultivars and one millet cultivar at a well-watered site. The early drought impact at the second site in 2009-10 was least pronounced on two forage sorghum cultivars (18 and 21 t DM ha(-1)), while other crops proved less drought tolerant. Wet chemistry analysis for crude protein, crude lipids, crude fibre and its components, starch, sugars and ash was carried out on preserved samples from all plots. Biogas yield was projected using the values from the European EU-AGRO-BIOGAS project database. Two crop species were deemed most suitable to further test the CLN concept in 2010-11: two sorghum cultivars that were very high yielding and drought tolerant and JA, an easy-to establish resource-efficient perennial.</t>
  </si>
  <si>
    <t>nitrogen recycling; closed-loop nitrogen; sustainability; land use capability; forage sorghum; forage maize; pearl millet; Jerusalem artichoke; topinambur</t>
  </si>
  <si>
    <t>Knowlton J.L., Graham C.H.</t>
  </si>
  <si>
    <t>Species interactions are disrupted by habitat degradation in the highly threatened Tumbesian region of Ecuador</t>
  </si>
  <si>
    <t>Interactions between species in groups are often ignored in studies of the effects of anthropogenic change on species' persistence, and yet, given their global ubiquity, mixedspecies groups have the potential to be models for community ecology. In this paper we examine the impacts of rural community activities that are pervasive in tropical regions on mixed-species flocks of birds in a unique coastal tropical dry forest ecosystem, with the aim of advancing both our understanding of mixed-species associations and how best to conserve them. We examined the effects of small-scale clearing of trees and livestock grazing on mixed flocks in two vegetation types in the highly threatened Tumbesian region of Ecuador. Because the fitness benefits of flocking come from a reduced risk of predation or enhanced feeding efficiencies, or both, habitat degradation could lead to changes in the benefits of flocking and thus flock characteristics. We predicted that, in more disturbed vegetation, flocks would have fewer species and individuals and that species would show lower flocking propensities and feeding efficiencies. Based on observations of 431 flocks, we found that these predictions were supported in tropical dry forest but not always in arid scrub vegetation. Less disturbed tropical dry forest had greater mean species richness per flock than more disturbed tropical dry forest, but mean species richness per flock did not differ between more and less disturbed arid scrub. Flock species richness and composition differed across the disturbance levels in tropical dry forest, but not in arid scrub. Many species had their highest flocking propensities and greatest foraging efficiencies in less disturbed, compared to more disturbed, vegetation. We show that existing park management, which allows community development and livestock grazing within national park borders, leads to degradation of the vegetation and disrupts species' interactions in tropical dry forest. We provide specific conservation recommendations to mitigate these disruptive influences. Examining intraspecific associations across diverse communities is of the utmost importance to both answering basic theoretical questions in community ecology and conserving species diversity in the face of anthropogenic landscape change. ©2011 by the Ecological Society of America.</t>
  </si>
  <si>
    <t>Arid scrub; Ecuador; Endemism; Fragmentation; Habitat disturbance; Livestock grazing; Machalilla National Park; Mixed-species bird flocks; Species interactions; Tropical dry forest; Tumbesian region</t>
  </si>
  <si>
    <t>Kryštofková M., Fousová P., Exnerová A.</t>
  </si>
  <si>
    <t>Nestling diet of the Common Magpie (Pica pica) in urban and agricultural habitats</t>
  </si>
  <si>
    <t>Several processes may be responsible for the urbanization of the Common Magpie (Pica pica), a species spreading widely in European towns during the last 50 years. Greater supply or better availability of food could play a role in the successful colonization of urban habitats by this species. We compared the nestling diet of Magpies within (urban) and adjacent to the city (rural) of Prague, Czech Republic, using the neck-collar method, and studied parental foraging behavior and micro-habitat associations in the city of Prague. Although the nestling diet was different between urban and rural areas, invertebrates (mainly Coleóptera) were the most frequent prey in both areas. Anthropogenic food was more abundant in urban than in rural areas. The nestling diet differed from the potentially available food supply in both urban and rural areas: Annelida and Lepidoptera were pre, ferred, while Isopoda, Diplopoda, Orthoptera and Hymenoptera were neglected. In urban areas, Magpies foraged actively (i.e., by walking) and by perching. Prey was collected mostly from the ground. Magpies foraged mainly at sites covered with short vegetation. Utilization of short vegetation was proportional to its availability, whereas tall vegetation was used less than could be expected by availability. Short vegetation dominated the home ranges of Magpies in urban areas, while tall vegetation was more common in the Magpie home ranges in rural areas.</t>
  </si>
  <si>
    <t>Magpie</t>
  </si>
  <si>
    <t>Lewis M., Wang H., Chien S.Y., Velagapudi P., Scerri P., Sycara K.</t>
  </si>
  <si>
    <t>Process and Performance in Human-Robot Teams</t>
  </si>
  <si>
    <t>Journal of Cognitive Engineering and Decision Making</t>
  </si>
  <si>
    <t>The authors are developing a theory for human control of robot teams based on considering how control difficulty grows with team size. Current work focuses on domains, such as foraging, in which robots perform largely independent tasks. Such tasks are particularly amenable to analysis because effects on performance and cognitive resources are predicted to be additive, and tasks can safely be allocated across operators because of their independence. The present study addresses the interaction between automation and organization of human teams in controlling large robot teams performing an urban search-and-rescue (USAR) task. Two possible ways to organize operators were identified: as individual assignments of robots to operators, assigned robots, or as a shared pool in which operators service robots from the population as needed. The experiment compares two-person teams of operators controlling teams of 12 robots each in the assigned-robots condition or sharing control of 24 robots in the shared-pool condition using either waypoint control in the manual condition or autonomous path planning in the autonomy condition. Automating path planning improved system performance, but process measures suggest it may weaken situation awareness. © 2011, Human Factors and Ergonomics Society. All rights reserved.</t>
  </si>
  <si>
    <t>automation; human-robot interaction; team processes</t>
  </si>
  <si>
    <t>Liu H., Weng Q., Gaines D.</t>
  </si>
  <si>
    <t>Geographic incidence of human West Nile virus in northern Virginia, USA, in relation to incidence in birds and variations in urban environment</t>
  </si>
  <si>
    <t>Previous studies have analyzed the number and location of bird infections with human incidence of West Nile virus (WNV) as well as the effects of environmental and socioeconomic factors on WNV propagation. However, such associations require more quantitative analyses. This study is intended to quantitatively analyze the relationship in eight counties/independent cities in the northern Virginia, based on an integrated analysis of spatially explicit information on precipitation, land cover, infrastructure, and demographic data using Geographical Information Systems, remote sensing, and statistics. Results show that bird infections in years 2002-2003 were closely associated with low to medium level of impervious surface with certain percentage of canopy and precipitation. Environmental and socioeconomic factors such as percentages of impervious surface, canopy, senior population (65 and older), old houses, bird risk areas, and low-income population were important indicators of human WNV risk in 2002. Limited impervious surface with some canopy provides suitable habitats for WNV transmission, where bird-feeding mosquitoes can forage for blood meals from nesting/roosting birds. Certain socioeconomic conditions such as old houses were linked with human infections by providing favorable environmental conditions, i.e., mature trees with abundant canopy and settled storm sewer systems. It should be noted that the current results may be biased toward urban environments, where dead birds were more likely found, and because the sampling efforts for the bird mortality were rather based on local residents' reports than a designed random sampling method. This geospatial study contributes toward better targeting of WNV prevention within the study area. It also provides an example of how geospatial methods and variables may be used in understanding the ecology of human WNV risk for other areas. © 2011.</t>
  </si>
  <si>
    <t>GIS; Northern virginia; Remote sensing; Socioeconomic conditions; Urban environment; West nile virus</t>
  </si>
  <si>
    <t>Lomba A., Vicente J., Moreira F., Honrado J.</t>
  </si>
  <si>
    <t>Effects of multiple factors on plant diversity of forest fragments in intensive farmland of Northern Portugal</t>
  </si>
  <si>
    <t>The joint and independent effects of dominant tree species, forest patch spatial attributes, and forest structure and management as drivers of plant species richness and composition in small forest patches scattered within an intensive agricultural landscape were addressed.In a landscape with scattered urban and intensive dairy agricultural areas in north-west Portugal, within which small forest patches (dominated by pines, eucalypts, or both) represent semi-natural habitat islands, 50 small forest patches, with areas ranging between 0.3 and 3. ha, were selected and surveyed for vascular plant diversity, within dairy farming landscape mosaics dominated by annual forage crops. Explanatory variables were composed of three datasets derived either from GIS mapping or field observations: forest type (dominant tree species), forest patch spatial attributes (patch area and shape index), and measures of forest management and structure (diameter at breast height, tree density per hectare, and percentage cover of vegetation strata). Variations in these forest patch attributes were assessed across forest types, and related to measures of plant diversity (total, native, alien, woody, and herbaceous species richness). Redundancy analysis with variance partitioning was applied to evaluate the joint and independent effects of the three sets of variables on species assemblages. The recent shift in canopy dominance from pine to eucalypt observed in the region appears to be related to a (nonsignificant) tendency for the increase of patch area and to the decrease of patch complexity, as well as several changes in forest structure and management, expressed as a trend to denser tree canopies and lower cover of understory plants. Dominant tree species and attributes related to forest structure and management were the most important factors determining plant diversity. The joint effect of the dominant tree species and forest structure and management resulted in lower levels of plant species richness in eucalypt plantations. These were also more prone to invasion by alien species, probably due to decreased biotic resistance from unsaturated native plant assemblages. Our results draw attention to the importance of dominant tree species and management practices for the maintenance of plant diversity levels (species richness and composition) in dairy landscape mosaics, highlighting the importance of the remnants of semi-natural forests as refuges for plant diversity in the landscape context. Nonetheless, forest plant diversity could further be fostered by promoting naturalness of pine stands and the regeneration of native oak woodlands in some forest areas. This would also diversify the range of ecosystem services that could be provided by forest areas in these peri-urban farmlands. © 2011 Elsevier B.V.</t>
  </si>
  <si>
    <t>Dominant tree; Exotic plantations; Habitat islands; Intensive farmland; Plant diversity; Semi-natural forests</t>
  </si>
  <si>
    <t>Lopes J.F.S., Ribeiro L.F., Brugger M.S., Camargo R.D.S., Caldato N., Forti L.C.</t>
  </si>
  <si>
    <t>Internal architecture and population size of Acromyrmex subterraneus molestans (Hymenoptera, Formicidae) nests: Comparison between a rural and an urban area</t>
  </si>
  <si>
    <t>Ant nests vary in their depth and internal complexity. They can be shallow or reach seven meters down into the soil, with many chambers connected by tunnels. In the case of leaf-cutting ants, the nest protects the colony and provides appropriate microclimate conditions for the ants and the symbiotic fungus garden. In the present study we compared the internal architecture and population size of Acromyrmex subterraneus molestans nests in an urban and a rural area. We excavated, molded and measured six nests in an urban area and five nests in a rural area. For each nest, we measured the total volume of fungus in the chambers and estimated the population by counting the workers, which were separated into four size classes. The nests of A. subterraneus molestans in the urban and rural areas were always found near the base of trees. In the urban area they were also found near the curb of sidewalks. Ants use old roots and debris to reinforce the structure of the nest tunnels and at the same time reduce the costs of excavation by taking advantage of pre-existing cavities. Nests from the rural area had only one chamber, whereas in the urban area they had up to four chambers. Fungus chambers showed non-defined shapes and were found near the soil surface, both in the urban and in the rural area. Closeness to the surface may pose a problem to the maintenance of the humidity levels required by the fungus garden. The accumulation of cut leaves over the nest, as observed for other species of leaf-cutting ants, in particular A. crassispinus, may be a strategy to solve this problem. Building superficial nests also helps reduce the costs of excavating, and saves energy in the transport of substrate to the fungus chamber. The nest tunnels were located in pre-existingcavities and almost always connected the external environment to the fungus chamber. There were also longer tunnels that opened at some distance from the nest. These tunnels allow an increase in the foraging area and reduce the risk of outside prédation. With respect to population size, we noted that the small workers represented on average 50% of the population, with no difference between the proportion of workers of each size class between urban and rural nests. No significant differences were found in the volume of fungus between nests of the urban and rural area. There were no significant correlations between the volume of fungus and the total population of workers or the number of workers of each size class.</t>
  </si>
  <si>
    <t>Acromyrmex; Leaf-cutting ants; Nest architecture</t>
  </si>
  <si>
    <t>Lowe K.A., Taylor C.E., Major R.E.</t>
  </si>
  <si>
    <t>Do Common Mynas significantly compete with native birds in urban environments?</t>
  </si>
  <si>
    <t>In Australia, the introduced Common Myna (Acridotheres tristis) is commonly believed to aggressively displace native birds and outcompete them for food and nest resources. However, the current paucity of scientific evidence makes it difficult to devise appropriate management strategies for protection of urban bird populations. This study investigates the way in which the Common Myna uses the urban environment and interacts with other species while foraging and nesting in Sydney, Australia. The bird community varied between habitat types along an urbanisation gradient, and the abundance of the Common Myna increased significantly with the degree of habitat modification. Surveys of the frequency of interspecific interactions revealed that the Common Myna did not initiate a significantly greater number of aggressive encounters than did other species. Focal observations of two potential native competitors showed that despite foraging in close proximity, the Common Myna rarely interfered with feeding activity. Assessment of natural tree hollow occupancy found that Common Mynas used significantly fewer tree hollows than did native species. Analysis of nest site selection indicated that Common Mynas chose to nest in more highly modified habitats, and in artificial structures rather than in vegetation. These findings suggest that, in this study area, Common Mynas have little competitive impact on resource use by native bird species in the urban matrix. The logical conclusion of these results is that the substantial efforts currently directed towards culling of Common Mynas in heavily urbanised environments is misdirected, and resources would be better directed to improvement of natural habitat quality in these areas if the purpose of control is to enhance urban bird diversity. © 2011 Dt. Ornithologen-Gesellschaft e.V.</t>
  </si>
  <si>
    <t>Acridotheres tristis; Aggression; Common Myna; Competition; Urban</t>
  </si>
  <si>
    <t>Magle S.B., Angeloni L.M.</t>
  </si>
  <si>
    <t>Effects of urbanization on the behaviour of a keystone species</t>
  </si>
  <si>
    <t>Habitat fragmentation and urbanization not only cause extirpation of species, but also alter the behaviour of species in human modified areas. We evaluated behavioural characteristics of the black-tailed prairie dog (Cynomys ludovicianus), a keystone species, in the urban landscape of Denver, CO, USA. Specifically, we investigated the proportion of vigilance, foraging, and social behaviour within a system of urban colonies that varied in area, degree of connectivity, and time since isolation. Overall, rates of vigilance were lower than are typically reported for black-tailed prairie dogs in grassland habitats. Colonies that were more isolated exhibited higher levels of vigilance, but colonies isolated for a longer period of time exhibited reduced vigilance. Thus, while urban stimuli may increase alertness in the most isolated colonies, we suggest that black-tailed prairie dogs might eventually adjust to these stimuli and relax their vigilance responses. Because behaviour varies based on age of fragments, we provide evidence that black-tailed prairie dog populations are responding to urbanization through behavioural changes that may be adaptive. The ability to understand how landscape-level factors influence black-tailed prairie dog behaviour provides important information about the response of keystone species to urban settings and can aid conservation and management efforts in fragmented systems. © 2011 Koninklijke Brill NV, Leiden.</t>
  </si>
  <si>
    <t>Connectivity; habitat fragmentation; keystone; landscape ecology; prairie dog; urban habitat</t>
  </si>
  <si>
    <t>Martin J.M., French K., Ross G.A., Major R.E.</t>
  </si>
  <si>
    <t>Foraging distances and habitat preferences of a recent urban coloniser: The Australian white ibis</t>
  </si>
  <si>
    <t>Australian white ibis populations have increased in many urban areas while traditional inland populations have declined. In instances where conflicts have occurred land managers have been licensed to remove nests and eggs and cull adults at a site scale. With the increase in urban populations and local management of the species, there is a need to understand how ibis are using urban resources and how they move through the urban landscape to identify important resources. To gain a better understanding of the connectedness of local urban populations, we fitted 82 birds with radio transmitters at three common habitats: an urban park, a breeding colony and a landfill. Over a period of 48 weeks we found 45% of birds made movements greater than 10. km, with 13% moving greater than 30. km. Ibis were located at up to nine foraging and seven roost sites, demonstrating the connectedness of the population across the study region. Landfills were identified as a major food resource with 63% of ibis (n = 82) located therein, while parks supported local foraging with only 27% of ibis (n = 82) located therein. Our results indicate that ibis showed site fidelity but also interacted on a regional scale within approximately 40. km of their colonies. Accordingly, conservation planning for this species needs to be assessed on a regional basis, not on a localized case-by-case basis. However, further research into the limits of the 'region' is required for this highly mobile colonial species. © 2011 Elsevier B.V.</t>
  </si>
  <si>
    <t>Data logger; Landfill; Pest management; Radio track; Site fidelity; Threskiornis molucca</t>
  </si>
  <si>
    <t>Masek J., Kroulík M., Kviz Z., Prosek V.</t>
  </si>
  <si>
    <t>Yield determination of forage crops by round balers pressing</t>
  </si>
  <si>
    <t>Yield mapping is one of the basic elements of the precision agriculture system. Different sensors and systems which are placed directly on harvesters are commonly used for yield mapping nowadays. Concretely for straw and forage crops yield mapping, the sensors are placed on mowing machines or choppers. Another possibility could be the weight of the whole harvester or transport machine such as pick-up balers or wagons. This idea is very simple but the practical application brings together technical and organizational problems. The technical solution for forage crops and straw yield measurement consists of a simple arrangement of a position sensor - potentiometer mounted on the belt tension roller on the chosen round pick-up baler with a variable chamber. A rotary press with the variable chamber VICON RV1601 Opticut was used for the measurements. Wheat straw and hay was pressed during the trial measurement. The position of the belt tension roller was monitored by the potentiometer. The numbers of pulses from the potentiometer corresponded with the position of the measuring belt tension roller during the chamber filling. Calibration of the measuring system showed a strong dependence of the tension roller position on the amount of the pressed straw or hay (R=0.99). Finally, the yield map of straw and hay was created.</t>
  </si>
  <si>
    <t>Harvest; Precision agriculture; Round bale; Yield mapping</t>
  </si>
  <si>
    <t>Massé D.I., Talbot G., Gilbert Y.</t>
  </si>
  <si>
    <t>A scientific review of the agronomic, environmental and social benefits of anaerobic digestion</t>
  </si>
  <si>
    <t>Anaerobic Digestion: Processes, Products and Applications</t>
  </si>
  <si>
    <t>According to the FAO, the intensification of the livestock sector contributes to climate change, air pollution, soil and water degradation, and biodiversity depletion. The agricultural sector dependency on fossil fuels and energy intensive fertilizers contributes to the decrease of fuel reserves and additional anthropogenic GHG emissions. These environmental and energy concerns are leading to a renewed interest in environmental biotechnologies that can produce renewable energy, minimize environmental impact and add value to livestock operations' by-products. This paper describes the potential contribution of on-farm biogas production in reducing GHG emissions from livestock operation, either via the production of renewable energy to substitute fossil fuel, via the reduction of fugitive GHG emissions from stored manure and land-applied manures and via the reduction in chemical fertilizer needs for forages and cash crop productions. This paper describes the potential contribution of on-farm biogas production in reducing GHG emissions from livestock operation, either via the production of renewable energy to substitute fossil fuel, via the reduction of fugitive GHG emissions from stored manure and land-applied manures and via the reduction in chemical fertilizer needs for forages and cash crop productions. Anaerobic digestion biotechnologies produce biogas at average rates of 0.3, 0.25 and 0.48 L g-1 VS from swine, bovine and poultry slurries respectively. The biogas produced is of high quality with a methane concentration ranging between 60 and 80%. AD treatments can be an acceptable solution to the management of phosphorous surplus by precipitating up to 25% of the phosphorous in batch or semi-batch operated bioreactors and by additionally precipitating and concentrating up to 70% of the bioreactor effluent's phosphorous at the bottom of the long term storage. These effluents are more balanced to meet the crop needs thus reducing the need for supplementary chemical nitrogen fertilizers. Both the recovery of green energy and the reduced needs for chemical fertilizers will substantially decrease the carbon footprint of livestock food products. On-farm biogas production contributes to achieve more sustainable livestock operations by substantially reducing other environmental impacts related to manure management. It reduces the risk of water pollution associated with animal manure slurries (eutrophication) by removing 80 to 90% of the soluble chemical oxygen demand (COD). In addition, some AD processes are effective in eliminating populations of zoonotic pathogens and parasites present in livestock manures. AD also improves cohabitation in rural regions by reducing odour emissions by 70 to 95%. The reduction in odour allows more frequent and better timing for land applications of manure. Both the timing of application and the improve nutrients balance have the potential to improve nutrients uptake by the crops and minimize nutrient loss to the environment. The reduction in weed seeds during AD process reduces the need for herbicides and makes the bioreactor's effluent more acceptable for organic farming. © 2012 Nova Science Publishers, Inc. All rights reserved.</t>
  </si>
  <si>
    <t>Anaerobic digestion; Animal manure; Biogas; Environmental impacts; Feedstock; Greenhouse gas; Livestock</t>
  </si>
  <si>
    <t>Merkle J.A., Derbridge J.J., Krausman P.R.</t>
  </si>
  <si>
    <t>Using stable isotope analysis to quantify anthropogenic foraging in black bears</t>
  </si>
  <si>
    <t>Human-Wildlife Interactions</t>
  </si>
  <si>
    <t>Deciding whether to monitor, aversively condition, relocate, or destroy a problem black bear (Ursus americanus) can be difficult for wildlife managers. Understanding the extent of anthropogenic foraging within bear populations can provide insight for management decisions about black bears. An innovative way to estimate opportunistically the amount of anthropogenic food in an individual or a population of bears is through stable isotope analysis (SIA), where hair samples can provide an index of assimilated nutrients (i.e., diet) for the period of hair growth. Our objective was to use SIA to determine whether there was a difference between diets of bears using urban areas and bears using adjacent wildland areas for forage. We collected hair samples from 16 bears captured between April and September 2009 (i.e., urban bears) within the urban area of Missoula, Montana, and from 15 bears harvested during a spring bear hunt (April 15 to May 15, 2009) in hunting units adjacent to Missoula (i.e., wildland bears). We compared isotope values of urban and wildland bears in a δ13C and δ15N isotope mixing space that contained 3 potential dietary components (generalized plant baseline, meat, and cornbased foods [i.e., garbage]) using a Bayesian modeling framework. The contributions of the 3 potential dietary components were not different between urban and wildland bears, suggesting that human-generated garbage was not a significant diet source during the 2008 hair-growth period for bears. In other areas or years, however, where a larger portion of the bear population consumes garbage, SIA will be able to opportunistically estimate the amount of garbage in diet.</t>
  </si>
  <si>
    <t>Bear</t>
  </si>
  <si>
    <t>C3; C4; Diet; Garbage; Human-bear interactions; Human-wildlife conflicts; Meat</t>
  </si>
  <si>
    <t>Monga K., Manocha A.</t>
  </si>
  <si>
    <t>Adoption and constraints of beekeeping in district Panchkula (Haryana), India</t>
  </si>
  <si>
    <t>Promoting diversification in agriculture through apiculture could provide both food, nutritional, medicinal and livelihood security to the rural work force on an ecologically sustainable basis. It is therefore, necessary to promote beekeeping in India. The present investigation was carried out in Panchkula district of Haryana state in India and respondents included a group of 30 beekeepers who were still in the occupation of beekeeping and another group 30 beekeepers comprised of respondents who had left the occupation of beekeeping for one or the other reason. A pre-tested interview schedule was used to delineate the ecological factors affecting beekeepers for continuing in the occupation and to assess the constraints faced by them. The results revealed that the respondents, who were young, educated and had more exposure to mass media continued with the profession. It was also revealed that respondents from joint families or with more members continued with the profession since the venture seemed more profitable because of saving of expenditure for hiring labour from outside. Further, the respondents who adopted beekeeping as a subsidiary occupation, at least in the beginning, were more successful as they had the capacity to offset the losses, if any, during the initial phase. The major constraints listed by the respondents during the survey were honeybee pests and diseases, shortage of bee forage necessitating migration to areas where bee forage was available, credit facility for starting the vocation and to offset the losses due to pests and diseases, management of bee colonies in extreme weather conditions, pesticide poisoning and lack of subsidiary occupation as in other developing countries. Lack of cooperatives and institutional support for marketing, lack of motivation, lack of skilled manpower and training institutions were other constraints felt by few beekeepers.</t>
  </si>
  <si>
    <t>Apiculture; Honeybees</t>
  </si>
  <si>
    <t>Morris A.D., Miller D.A., Conner L.M.</t>
  </si>
  <si>
    <t>Home-range size of evening bats (Nycticeius humeralis) in southwestern Georgia</t>
  </si>
  <si>
    <t>Southeastern Naturalist</t>
  </si>
  <si>
    <t>Abstract Despite the ecological importance of bats, a lack of basic data, such as space-use needs, hinders management efforts. Therefore, we investigated home-range size in Nycticeius humeralis (Evening Bats) by radiotracking 14 individuals (5 females and 9 males) for 7-11 nights each in a pine-dominated landscape in southwestern Georgia during June-August 2008. We generated 95% and 50% adaptive kernel (AK) home ranges and 95% minimum convex polygon (MCP) home ranges and found that mean 95% AK home-range size was 155.7 ± 38.3 ha, with individual values ranging from 36.9 ha to 565.9 ha. Mean 95% MCP home-range size was 118.5 ± 29.5 ha, with individual values ranging from 33.6-456.2 ha. Home-range sizes did not differ between males and females (P = 0.35), but were larger in August (P = 0.004) than in June and July. Evening Bat home-range sizes on our study area were similar to previously documented home ranges in forested and rural landscapes. Although Evening Bats may be habitat generalists relative to foraging activity at the scale of habitat patches, multiple core areas of activity indicate selection within this scale that may be related to prey and roost availability.</t>
  </si>
  <si>
    <t>Mulhall S., Lill A.</t>
  </si>
  <si>
    <t>What facilitates urban colonisation by Crested Pigeons Ochyphaps lophotes?</t>
  </si>
  <si>
    <t>The Crested Pigeon's Ochyphaps lophotes range expansion in south-east Australia has encompassed urban areas, but its urban ecology is insufficiently known to allow identification of factors facilitating urban colonisation. In 2008, we documented its autumn/winter habitat use and foraging ecology and that of potentially competing Feral Pigeons Columba livia and Spotted Turtle-Doves Streptopelia chinensis in Melbourne. Crested Pigeons occupied three of the five urban habitats surveyed, but particularly occurred in open parkland where most of their foraging took place. Turtle-Doves were ubiquitous, but foraged mostly in streetscapes. Feral Pigeons occupied all habitats except bushland, but their density did not vary among habitats. Foraging substrate use, foraging behaviour and probably the seed diet of all three species were very similar. Crested and Feral Pigeons always foraged within five metres of con-specifics and Spotted Turtle-Doves did so on 84 per cent of occasions. Each species also foraged with at least one of the other pigeon species, but infrequently (≤14% of records for any species). Intra-and inter-specific aggression was rare among pigeons foraging in close proximity. Factors possibly facilitating Crested Pigeons' residence in Melbourne in autumn and winter include: (a) an evolutionary history in open woodland and savanna, equipping them to exploit urban open parkland, (b) the high abundance of grass and herb seeds (c) the lack of aggressive competition for food with other pigeons and (d) limited ecological isolation from Spotted Turtle-Doves through partly different habitat use.</t>
  </si>
  <si>
    <t>Mwang'ombe A.W., Ekaya W.N., Muiru V.M., Wasonga V.O., Mnene W.M., Mongare P.N., Chege S.W.</t>
  </si>
  <si>
    <t>Livelihoods under climate variability and change: An analysis of the adaptive capacity of rural poor to water scarcity in Kenya's drylands</t>
  </si>
  <si>
    <t>Journal of Environmental Science and Technology</t>
  </si>
  <si>
    <t>Water is the most limiting factor in crop and livestock production in Arid and Semi-Arid Lands (ASALs) of sub-Saharan Africa. This study was carried out in Kibwezi district of Kenya mainly inhabited by agro-pastoralists. Information on historical trends of climate variability, its effects on crops, livestock, pastures, water resources and the coping strategies adopted by the farmers was captured using structured questionnaire. In addition, family portraits were developed from 10 households to generate more information. Data was analyzed by subjecting it to descriptive statistical analysis. Most (98%) of the respondents mentioned increased dry conditions as the main unusual climatic events. Other impacts of climate change were increased crop failures, low forage, reduced livestock productivity and increased livestock and human diseases. In response, households had developed both short and long term adaptive mechanisms and this included planting of drought tolerant and early maturing varieties, early or dry planting, water harvesting, migration of men to urban centers to seek wage employment, de-stocking of herds and change of herd composition. The effects of climate change are already being experienced by communities living in drylands and water scarcity is the main constraint. The inexpensive and locally adapted techniques in rain water harvesting needs to be up-scaled to alleviate water scarcity in these areas. © 2011 Asian Network for Scientific Information.</t>
  </si>
  <si>
    <t>Climate change; Coping strategies; Rain water harvesting</t>
  </si>
  <si>
    <t>Nakamoto A., Sato A., Kinjo K., Izawa M.</t>
  </si>
  <si>
    <t>Population growth of Orii's flying fox, Pteropus dasymallus inopinatus, on Okinawa-jima Island</t>
  </si>
  <si>
    <t>Japanese Journal of Conservation Ecology</t>
  </si>
  <si>
    <t>In Okinawa-jima Island, we have monitored the population trend of Orii's flying fox Pteropus dasymallus inopinatus for a long time since 2000, and we found a tendency of increasing of observed number of bats. We monthly counted foraging bats in two sites (urban and forested area) using road census methods from September 2001 to August 2009 and from April to March 2004 and 2008, respectively. Threefold increase was found in both areas during 8 and 4 years, and it was found in every season. These results suggest that the bat's population in Okinawa-jima Island is growing, not a spatial heterogeneity in bat's habitat use. The raise of annual growth rate coincided with the decreasing number of typhoons. It seems that the bat population size depends on the frequency of disturbance of typhoons. We should take account of the spreading of agricultural damages and the extinction of this subspecies resulting from unstable fluctuation of populations under the global warming.</t>
  </si>
  <si>
    <t>Agricultural pest; Population dynamics; Ryukyu flying fox; Tropical cyclone; Urbanization</t>
  </si>
  <si>
    <t>Nefzaoui A., Salem H.B.</t>
  </si>
  <si>
    <t>Coping with climate change and risk management strategies for sustainable rangeland-based systems in WANA region</t>
  </si>
  <si>
    <t>Annals of Arid Zone</t>
  </si>
  <si>
    <t>Livestock is still the main source of income of rural populations in the West Asian and North African (WANA) countries. However, many factors including climate change are threatening the production systems. There are considerable gaps in our knowledge of how climate change will affect livestock systems and the livelihoods of these populations. Management of the production risk caused by the fluctuation of feed availability is the main problem hampering the development of livestock production in the WANA region. To overcome this situation governments emphasize different interventions, mainly subsidies, which are costly and use resources that could otherwise be spent for development purposes. This paper reviews some technical, institutional and policy options to help developing drought mitigation strategies. These options were developed and or evaluated in NARS and ICARDA over a decade under the framework of the Mashreq/Maghreb project targeting better integration of crop and livestock, community development and the improvement of the livelihoods of agropastoral communities in 8 countries of WANA. These options include (i) organization of local institutions to facilitate both collective and individual adaptation and response to climate change, (ii) an innovative approach to their sustainable improvement and management including institutional solutions for access to communal/collective rangelands, iii better use of local natural resources with an emphasis on water harvesting and appropriate use of adapted indigenous plant species, such as cactus and fodder shrubs, (iv) efficient animal feeding involving cost-effective alternative feeds like feed blocks and health monitoring, (v) the use of biotechnology as a potentially effective tool to breeding drought resistant forages and cereals and to biodiversity protection, (vi) development of early warning systems building on local knowledge, livelihood strategies and modern tools to forecast information on biophysical, economical, and markets environment to agropastoral communities. Success stories and difficulties faced when adopting these options are discussed.</t>
  </si>
  <si>
    <t>Climate chance.; Drought mitigation grazing; Livestock; Rangeland.; Ruminants</t>
  </si>
  <si>
    <t>O'Shea T.J., Neubaum D.J., Neubaum M.A., Cryan P.M., Ellison L.E., Stanley T.R., Rupprecht C.E., Pape W.J., Bowen R.A.</t>
  </si>
  <si>
    <t>Bat ecology and public health surveillance for rabies in an urbanizing region of Colorado</t>
  </si>
  <si>
    <t>We describe use of Fort Collins, Colorado, and nearby areas by bats in 2001-2005, and link patterns in bat ecology with concurrent public health surveillance for rabies. Our analyses are based on evaluation of summary statistics, and information-theoretic support for results of simple logistic regression. Based on captures in mist nets, the city bat fauna differed from that of the adjacent mountains, and was dominated by big brown bats (Eptesicus fuscus). Species, age, and sex composition of bats submitted for rabies testing locally and along the urbanizing Front Range Corridor were similar to those of the mist-net captures and reflected the annual cycle of reproduction and activity of big brown bats. Few submissions occurred November- March, when these bats hibernated elsewhere. In summer females roosted in buildings in colonies and dominated health samples; fledging of young corresponded to a summer peak in health submissions with no increase in rabies prevalence. Roosting ecology of big brown bats in buildings was similar to that reported for natural sites, including colony size, roost-switching behavior, fidelity to roosts in a small area, and attributes important for roost selection. Attrition in roosts occurred from structural modifications of buildings to exclude colonies by citizens, but without major effects on long-term bat reproduction or survival. Bats foraged in areas set aside for nature conservation. A pattern of lower diversity in urban bat communities with dominance by big brown bats may occur widely in the USA, and is consistent with national public health records for rabies surveillance. © 2011 Springer Science+Business Media, LLC (outside the USA).</t>
  </si>
  <si>
    <t>Bats; Big brown bats; Chiroptera; Disease; Public health; Rabies</t>
  </si>
  <si>
    <t>Pedrana J., Bustamante J., Rodríguez A., Travaini A.</t>
  </si>
  <si>
    <t>Primary productivity and anthropogenic disturbance as determinants of Upland Goose Chloephaga picta distribution in southern Patagonia</t>
  </si>
  <si>
    <t>A species distribution may be determined by its responses to patterns of human disturbance as well as by its habitat preferences. Here we investigate the distribution of the Upland Goose Chloephaga picta, which has been historically persecuted by farmers and ranchers in Patagonia because it feeds on crops and pastures and is assumed to compete with sheep for forage. We assess whether its current breeding distribution is shaped by persecution by ranchers or whether it can be better explained by differences in habitat primary productivity and preference for wetlands, or by other anthropogenic disturbances not associated with ranching. We built species distribution models to examine the relative effect of environmental and anthropogenic predictors on the regional distribution of Upland Goose. We performed vehicle surveys in the province of Santa Cruz, Argentina, in two years, surveying 8000km of roads and recording 6492 Geese. Generalized additive models were used to model the presence/absence of Geese in 1-km cells. The models suggested that Upland Goose distribution is not currently affected by rancher control, as the species is more abundant in areas with high sheep stocking levels, but it is positively influenced by primary productivity and negatively influenced by urban areas. Anthropogenic disturbance caused by urban areas and oil extraction camps had a greater impact in limiting the species distribution than sheep ranching. © 2011 The Authors. Ibis © 2011 British Ornithologists' Union.</t>
  </si>
  <si>
    <t>Geese</t>
  </si>
  <si>
    <t>Human disturbance; Large-scale habitat models; Primary productivity; Semi-arid steppe; Species distribution models; Wildlife-livestock conflicts</t>
  </si>
  <si>
    <t>Perugini M., Manera M., Grotta L., Abete M.C., Tarasco R., Amorena M.</t>
  </si>
  <si>
    <t>Heavy metal (Hg, Cr, Cd, and Pb) contamination in urban areas and wildlife reserves: Honeybees as bioindicators</t>
  </si>
  <si>
    <t>Biological Trace Element Research</t>
  </si>
  <si>
    <t>The degree of heavy metal (Hg, Cr, Cd, and Pb) pollution in honeybees (Apis mellifera) was investigated in several sampling sites around central Italy including both polluted and wildlife areas. The honeybee readily inhabits all environmental compartments, such as soil, vegetation, air, and water, and actively forages the area around the hive. Therefore, if it functions in a polluted environment, plant products used by bees may also be contaminated, and as a result, also a part of these pollutants will accumulate in the organism. The bees, foragers in particular, are good biological indicators that quickly detect the chemical impairment of the environment by the high mortality and the presence of pollutants in their body or in beehive products. The experiment was carried out using 24 colonies of honeybees bred in hives dislocated whether within urban areas or in wide countryside areas. Metals were analyzed on the foragers during all spring and summer seasons, when the bees were active. Results showed no presence of mercury in all samples analyzed, but honeybees accumulated several amounts of lead, chromium, and cadmium. Pb reported a statistically significant difference among the stations located in urban areas and those in the natural reserves, showing the highest values in honeybees collected from hives located in Ciampino area (Rome), next to the airport. The mean value for this sampling station was 0.52 mg kg-1, and July and September were characterized by the highest concentrations of Pb. Cd also showed statistically significant differences among areas, while for Cr no statistically significant differences were found. © 2010 Springer Science+Business Media, LLC.</t>
  </si>
  <si>
    <t>Bioindicators; Heavy metals; Honeybees; Urban areas; Wildlife reserves</t>
  </si>
  <si>
    <t>Polak T., Korine C., Yair S., Holderied M.W.</t>
  </si>
  <si>
    <t>Differential effects of artificial lighting on flight and foraging behaviour of two sympatric bat species in a desert</t>
  </si>
  <si>
    <t>Human habitation in deserts can create rich novel resources that may be used by native desert species. However, at night such resources may lose attractiveness when they are in artificially lit areas. For bats, attraction to such manmade habitats might be species specific. In an isolated village in the Negev desert that is known for its high bat activity we investigated the effects of artificial lighting on flight behaviour of two aerial insectivorous bat species: Pipistrellus kuhlii, a non-desert synanthropic bat, common in urban environments and Eptesicus bottae, a desert-dwelling species. Using an acoustic tracking system we reconstructed flight trajectories for bats that flew under artificial lights [Light treatment (L)] versus in natural darkness [Dark treatment (D)]. Under L both P. kuhlii and E. bottae flew significantly faster than under D. Under L, P. kuhlii also flew at significantly lower altitude (i.e. away from a floodlight) than under D. Whereas P. kuhlii foraged both in L and D, E. bottae only foraged in D. In L, activity of E. bottae decreased and it merely transited the illuminated area at commuting rather than foraging speed. Thus, under artificially lighted conditions the non-desert synanthropic species may have a competitive advantage over the native desert species and may outcompete it for aerial insect prey. Controlling light pollution in deserts and keeping important foraging sites unlit may reduce the synanthropic species' competitive advantage over native desert bats. © 2011 The Authors. Journal of Zoology © 2011 The Zoological Society of London.</t>
  </si>
  <si>
    <t>Desert bats; Eptesicus bottae; Flight behaviour; Light pollution; Pipistrellus kuhlii</t>
  </si>
  <si>
    <t>Preatoni D.G., Spada M., Wauters L.A., Tosi G., Martinoli A.</t>
  </si>
  <si>
    <t>Habitat use in the Female Alpine Long-Eared Bat (Plecotus macrobullaris): Does Breeding Make the Difference?</t>
  </si>
  <si>
    <t>Recent discoveries of several new cryptic bat species in Europe, as well as the growing concerns on bat conservation, have resulted in increased efforts to study roost site selection, habitat use and spacing/foraging behaviour. For many of these cryptic species, management is problematic due to the lack of information. We present data on space and habitat use of 14 radio-tagged Plecotus macrobullaris females from a nursery in the central part of the species' distribution. They used home ranges larger than 10 km 2, and the behavioural pattern was typically a first foraging bout soon after emergence from the nursery, followed by fast non-foraging flight towards selected habitat types. Habitat selection, as evaluated by K-select analysis, is non-random with preference for ecotones at woodland borders and rural areas, whereas woods are avoided. Body condition differentially affects habitat use for breeding and non-breeding females: breeding females in good condition showed a strong preference for ecotones. Among non-breeding females, the preference for ecotones varied with body condition. Being the sibling species of P. auritus, which is considered a woodland bat, the selection pattern observed for P. macrobullaris raises some questions about the possible niche partition in cases of sympatry. © Museum and Institute of Zoology PAS.</t>
  </si>
  <si>
    <t>Italy</t>
  </si>
  <si>
    <t>Rodrigues, LC; Araujo, AC</t>
  </si>
  <si>
    <t>The hummingbird community and their floral resources in an urban forest remnant in Brazil</t>
  </si>
  <si>
    <t>BRAZILIAN JOURNAL OF BIOLOGY</t>
  </si>
  <si>
    <t>The temporal and spatial resource use among hummingbirds was studied over 13 months in an urban forest remnant (Prosa State Park: PSP) in Campo Grande, Mato Grosso do Sul, Brazil. Hummingbird visitation was recorded at three ornithophilous and eleven non-ornithophilous species. Flower density was roughly constant during the study period, with the density of non-ornithophilous flowers being higher than that of ornithophilous ones. Mean values of nectar volume and concentration were similar between ornithophilous and non-ornithophilous species. Eight hummingbird species were observed at PSP: Amazilia fimbriata, Anthracothorax nigricollis, Chlorostilbon lucidus, Eupetomena macroura, Hylocharis chrysura, Florisuga fusca, Thalurania furcata and an unidentified species. Hummingbird visit frequencies to ornithophilous and non-ornithophilous flowers were similar. However, some non-ornithophilous species received a higher number of visits, which seems to be related to their large number of open flowers per plant per day. The number of feedings bouts of hummingbirds increased with the total number of flowers observed per focal plant. All recorded species of hummingbirds visited non-ornithophilous flowers, predominantly melittophilous and generalised entomophilous flowers. Hummingbird species recorded at PSP may be viewed as generalists, visiting a large number of non-ornithophilous species. Despite being an urban forest, PSP is relatively rich in hummingbird species, suggesting that it provides important shelter and foraging sites for hummingbirds in such an environment.</t>
  </si>
  <si>
    <t>community; flowering phenology; forest fragment; hummingbirds; pollination</t>
  </si>
  <si>
    <t>Saggese K., Korner-Nievergelt F., Slagsvold T., Amrhein V.</t>
  </si>
  <si>
    <t>Wild bird feeding delays start of dawn singing in the great tit</t>
  </si>
  <si>
    <t>Supplementary feeding of wild birds during winter is one of the most popular wildlife management activities, and is likely to have profound influence on the behavioural ecology of a species. At garden bird feeders, birds are now often fed well into the breeding season. Providing food within an established songbird territory, however, is likely to influence the territorial behaviour of the resident male. We used song performance during the dawn chorus in early spring to study behavioural changes in food-supplemented great tits, Parus major. After 2 weeks of continuous food supply within their territory, supplemented males started dawn singing later than control males, and thus postponed their regular dawn chorus before sunrise. This effect was maintained 2 weeks after food supplementation had ended. However, we did not find an effect of long-term feeding on song output. Our results were largely unexpected because formal models and field studies on short-term food supplementation suggested an earlier start of dawn singing or a higher dawn song output. Because we did not observe great tits visiting the feeders before sunrise or food supplementation increasing the numbers of conspecific intruders, the reasons for the delay in the start of dawn singing remain unclear; possible explanations include the presence of predators at feeding stations and the quality of the supplementary food itself. Delaying dawn singing could potentially affect the reproductive success of supplemented males, for example if females base extrapair mating decisions on dawn song performance of their mates. © 2010 The Association for the Study of Animal Behaviour.</t>
  </si>
  <si>
    <t>Birdsong; Foraging; Great tit; Laying date; Parus major; Song length; Territorial intruder; Territory defence; Urban ecology; Urbanization</t>
  </si>
  <si>
    <t>Salins A., Freimanis M., Priekulis J.</t>
  </si>
  <si>
    <t>Preparation and distribution of forage mix using mobile machinery</t>
  </si>
  <si>
    <t>Preparation and distribution of forage mix using mobile machinery on four Latvian farms where there are 200 to 430 milk cows have been investigated. For this purpose timekeeping of forage mix preparation and distribution was done and the obtained data were processed. Considering that the situation on every farm is different the processed data were transformed to three assumed farms where 100, 300 and 500 cows can be handled. In the research the most suitable technological versions of forage mix preparation and distribution were determined. It was stated that on every farm with 100-300 cows one of the most suitable technologies is the forage mix preparation and distribution technology applied in the company "Agro Kakenieki" where for loading of feed a scoop with passive knives is used, but for distribution - a mobile mixer DeLaval-16. Bothe machines are operated by one worker accordingly changing the machinery units. In turn, in barns with 500 cows it is advisable to use a mixer-distributor of self-propelling type Siloking Prestige as it compared to other technological versions ensures time consumption by 12-32 % and work consumption 1.3-2.2 times calculated per ton of the distributed feed.</t>
  </si>
  <si>
    <t>Machine</t>
  </si>
  <si>
    <t>Cow; Feed; Mobile feed distributors; Specific costs; Speed of machines</t>
  </si>
  <si>
    <t>San E.D.L., Ferrari N., Fischer C., Weber J.-M.</t>
  </si>
  <si>
    <t>Ecology of European badgers (Meles meles) in rural areas of Western Switzerland</t>
  </si>
  <si>
    <t>Middle-Sized Carnivores in Agricultural Landscapes</t>
  </si>
  <si>
    <t>Due to its evolutionary history, the European badger (Meles meles) is generally regarded as adapted to woodlands in which this member of the family Mustelidae forages, shelters and raises its offspring in burrows known as "setts". In Europe, however, the amount of forest surfaces has decreased drastically over the past centuries, essentially due to human activities. As a result, both food and sett site availabilities in human-shaped habitats might considerably differ from the ones found in the more pristine, forest environments, with potentially detrimental effects on badger numbers. However, studies conducted in pasture-dominated landscapes revealed that badgers appear to have adapted particularly well to the anthropogenic transformation of woodlands into forest-pasture mosaics, with even higher population densities reached in such habitats as compared to forest ecosystems. Since the 1960s, rural practices have changed substantially in several European countries, with meadows and pastures being increasingly replaced by cereal crops. In this chapter, we reviewed published and unpublished data on the ecology of badgers in four different agricultural areas of western Switzerland located at different altitudes and characterized by varying climatic conditions and intensity of land use by people. One of our aims was to establish whether cereals, and particularly maize, influence badger behavioral ecology. Reviewed data on diet, habitat use and activity patterns were determined by means of scat analysis and radio-tracking, respectively. Our results indicate that, once again, badger cope very well with these new feeding conditions, although population densities are lower than the ones observed in forest-pasture habitats. Maize and other cereals were indeed the dominant food items. Accordingly, during each season badgers selected food rich habitats, particularly maize, wheat and rape crops. In one area, the consumption of maize was associated with lower activity levels and longer nightly resting periods, suggesting that this food type is energetically highly profitable. The situation regarding sheltering possibilities remains, however, unchanged. Field surveys showed that badger breeding setts are invariably located in wooded areas, indicating that the availability of favorable sett sites constitutes a prerequisite for the maintenance and, where necessary, conservation of badger populations living in modern European agricultural landscapes. © 2011 by Nova Science Publishers, Inc. All rights reserved.</t>
  </si>
  <si>
    <t>Sanou K.F., Nacro S., Ouédraogo M., Ouédraogo S., Kaboré-Zoungrana C.</t>
  </si>
  <si>
    <t>Marketing of forage in the urban zone of bobo-dioulasso (burkina faso): Market activities and economic returns [La commercialisation de fourrages en zone urbaine de Bobo-Dioulasso (Burkina Faso) Pratiques marchandes et rentabilité économique]</t>
  </si>
  <si>
    <t>In Burkina Faso, domestic ruminant feeding relies on natural pastures and crop residues. Pastures are remarkably less accessible for animals in suburban zones of large cities. The question is now how to feed domestic ruminants in large cities. In order to meet the feeding needs of livestock in urban and suburban areas, forage markets are growing in large cities. We conducted a study from December 2007 to March 2008 the general objective of which was to analyze the forage market in the urban zone of Bobo-Dioulasso. Twenty-one forage markets including 15 permanent ones and 6 seasonal markets were found in the city. Among these markets 68 sellers were interviewed. Thirty forage species were sold. The most popular ones included Andropogon gayanus, Echinochloa stagnina, Pennisetum pedicellatum, Rottboellia exaltata for natural herbaceous forage, Vigna unguiculata and Arachis hypogea for crop residues and lastly Pterocarpus erinaceus for ligneous forage. The maximum of forage was marketed during the dry season, with a peak in December. The annual average gross margin of harvester-sellers of natural forage and fresh crop residues during the dry season was 667,000 FCFA. This figure was 1,269,000 F CFA for groundnut and cowpea residues. The study revealed that forage marketing is a profitable activity but that there is a need for all stakeholders to be more organized.</t>
  </si>
  <si>
    <t>Burkina faso; Forage; Market research; Profitability; Urban areas</t>
  </si>
  <si>
    <t>Sarabia Meléndez I.F., Cisneros Almazán R., Aceves De Alba J., Durán García H.M., Castro Larragoitia J.</t>
  </si>
  <si>
    <t>Irrigation water quality in agricultural soils and crops of valley San Luis Potosi, Mexico [Calidad del agua de riego en suelos agrícolas y cultivos del valle de San Luis Potosí, México]</t>
  </si>
  <si>
    <t>Revista Internacional de Contaminacion Ambiental</t>
  </si>
  <si>
    <t>Due to the little availability of underground water for irrigation use, some farmers from the metropolitan area comprised by the municipalities of San Luis Potosí and Soledad de Graciano Sánchez, S.L.P., México, have opted from some time back to use on the one hand, wells that are located in the deep and shallow aquifers of the valley to irrigate the peri-urban agricultural zone, which has an approximate extension of 5000 hectares, and on the other hand sewage waters from domestic and industrial discharging. This brings about a complex crop production panorama that could also lead to a health hazard due to the presence of fecal coliforms. By means of a random sampling, the current quality of the shallow and deep level aquifer water was analyzed as well as the agricultural soil and produces and forage crop quality at the zone under study. The water, soil and crop samples were analyzed in order to evaluate their chemical characteristics. In the case of water, its microbiological characteristics were also analyzed. It was detected that some water samples exceeded the permissible official mexican standards (DOF 1996) for agricultural use regarding sulfate concentration (SO 4 -2) and electric conductivity, which represents an excess of salts in the water. Also exceeding the official standards, in some cases, are the concentration of fecal coliforms (MPN/100 mL) and total dissolved solids. It was observed that the nitrates are present at high concentrations in the water for irrigation. Metal concentrations in soil were found within the regulation levels. In the case of the crops analyzed, the bromatological analysis showed no excess of metals, since they are found in a sufficient degree. However it is advisable to carryout a wider analysis regarding tracer elements, in water as well as in the soil and crops to observe if other elements that could cause a public health problem exist.</t>
  </si>
  <si>
    <t>Evaluation of soils and crops; Irrigation water quality</t>
  </si>
  <si>
    <t>Schooman L., Swai E.S., Daborn C.J.</t>
  </si>
  <si>
    <t>Differences in socio-economic demography, herd parameters and hygienic management practices amongst livestock keepers in two contrasting production systems of Tanga region, Tanzania</t>
  </si>
  <si>
    <t>A survey involving 105 smallholder dairy farmers and 25 traditional livestock keepers practicing zero, semi-zero and unrestricted grazing systems was conducted during the wet season (April-May, 2005) in Tanga municipality, Tanzania. The households were randomly selected and the objectives of the study were to characterise socio-economic profiles of households, farm demography, herd productivity, animal and animal products hygiene, consumption and handling. This information is considered necessary to guide future public health, livestock development planning and interventions. Data collection was based on individual interviews using a questionnaire, examination of household premises and animal houses, as well as, direct observations. Herd productivity data were collected retrospectively based on available written records and owner recall bias. Survey results revealed that smallholder dairy farms accounted for 77% of the households interviewed and traditional farms for 23%. Over 60% of the traditional livestock keepers were classified as rural whereas over 80% of the smallholder dairy farmers were urban and peri-urban residents, respectively. The majority of interviewed households (&gt;75%) were male headed and farming experience significantly varied between traditional and smallholder dairy farmers (19 vs. 9 yrs; P&lt; 0.05). The households surveyed had an average age size of 43.5 years, 58% and 42% were Christian and Muslim, respectively. The mean land holding was 6.2 acres, with 28% of households owning less than 0.5 acres of the land. The educational level of the respondents showed that only 12% of the traditional farmers, compared to 40% of the smallholders had post primary school education(P=0.02). Two-thirds (66.6%) of the smallholder dairy farmers had at least received training in cattle management through workshops or seminars. The findings revealed that cattle kept under smallholder farms had a lower mean abortion rate (5.4%; 95% CI = 2.7-6.7) and a lower calf mortality (15.2%) than those kept under traditional system, mean abortion rate-11.4% (95% CI = 10.4-12.4) and calf mortality-25%, respectively. Overall, adult mortality rate was higher in traditional than smallholder herds (5% vs. 3%; P&lt;0.05). Most farms seemed to be not aware of the need to take precautions against diseases during farm operation activities such as slaughter, attending to birth problems and consumption of animal products mainly milk. Most cow sheds (&gt;50%) were subjectively assessed as dirty. In the present study, &gt;50% of farm operators did not wear proper protective clothing and &gt;40% reported consuming raw or untreated milk. The results of the study therefore showed that there are clear differences in the socio-economic demography, management practices and farm characteristics between the traditional and smallholder systems. Place of farming, availability of services (AI, piped water, schools) cattle densities, space for forage production strongly influenced the livestock keeping and grazing system, especially in urban and peri-urban settings. The study recommends that both socio-economic demography and technical parameters should be taken into account during planning and implementation of any livestock improvements or programmes.</t>
  </si>
  <si>
    <t>Production system; Public health risk; Socio-demography; Tanga; Tanzania</t>
  </si>
  <si>
    <t>Seewagen C.L., Sheppard C.D., Slayton E.J., Guglielmo C.G.</t>
  </si>
  <si>
    <t>Plasma metabolites and mass changes of migratory landbirds indicate adequate stopover refueling in a heavily urbanized landscape</t>
  </si>
  <si>
    <t>Large concentrations of migrating landbirds in cities have been well documented, but the refueling conditions urban stopover sites provide are almost entirely unknown. We compared plasma triglyceride (indicator of mass gain) and B-OH-butyrate (indicator of mass loss) concentrations in landbirds in three New York City forests to those of conspecifics in two less disturbed, non-urban forests outside the city to evaluate the quality of urban stopover habitats. We quantified diurnal mass gains with regressions of body mass and capture time and measured arthropod biomass in leaf litter to assess food abundance for ground-foraging insectivores. Metabolite concentrations in Ovenbirds (Seiurus aurocapilla) at urban and non-urban sites did not differ during spring or autumn. In autumn, triglyceride levels of Swainson's Thrushes (Catharus ustulatus) indicated significantly higher refueling rates at the urban sites. In the Yellow-rumped Warbler (Dendroica coronata), butyrate was lowest outside the city, suggesting better refueling conditions there, but differences in triglyceride did not suggest a consistent difference between the habitats in refueling rates. Autumn triglyceride and butyrate levels of three additional species did not indicate different rates of refueling within and outside the city. In the city, significant mass-gain rates ranged from 1.0 to 2.5% of total body mass hr-1. At no point during either season was there a consistent difference between habitat types in arthropod biomass. Our results suggest that although the availability of stopover habitats may be low in cities, migrating birds using these sites may refuel at rates comparable to those stopping in less disturbed areas. © The Cooper Ornithological Society 2011.</t>
  </si>
  <si>
    <t>Nearctic-neotropical migrant; New York City; Refueling rate; Stopover site quality; Urban habitat</t>
  </si>
  <si>
    <t>Shamsuddin M.</t>
  </si>
  <si>
    <t>Dairy Production in Diverse Regions: Southern Asia</t>
  </si>
  <si>
    <t>Encyclopedia of Dairy Sciences: Second Edition</t>
  </si>
  <si>
    <t>Cattle rearing in developing Asia traditionally used to be an important component of the total farming system. The principal use of cattle used to be as farm power for plowing land, pulling cart, and threshing the crops. Rural transportation heavily relied on the cattle. Milk and meat were considered as by-products. However, cattle have been and are still considered living cash by farmers. Because of the large-scale adaptation of machines in agronomy, good road network, and availability of automobiles, the use of cattle as draft power is decreasing sharply. Consequently, the use of cattle has become more specialized toward dairy, beef, or both. The specialized dairy and beef cattle industry relies heavily on good-quality forage and concentrate feeding. The use of land for the production of forage and grain for cattle feeding is limited in Asian countries because of the intensive use of land for cultivating crops for human consumption. The present article focuses on these issues with respect to the situation prevailing in developing Asia. © 2011 Elsevier Ltd All rights reserved.</t>
  </si>
  <si>
    <t>Beef; Breeds; Cattle; Cattle utilization; Dairy; Developing Asia; Feed resources; Marketing; Potential improvement; Production goal</t>
  </si>
  <si>
    <t>Shanahan D.F., Possingham H.P., Martin T.G.</t>
  </si>
  <si>
    <t>Foraging height and landscape context predict the relative abundance of bird species in urban vegetation patches</t>
  </si>
  <si>
    <t>In Australian urban environments, revegetation and vegetation restoration are increasingly utilized conservation actions. Simple methods that help assess the utility of urban vegetation for bird species will help direct this effort for bird conservation purposes. We therefore examine whether ecological principles can be used to predict, a priori, the relative abundance of different bird species in urban vegetation. Our model proposes that a bird species will be in greater abundance where vegetation structure better reflects its foraging height requirements, and this relationship will be moderated by the landscape context of the patch. To quantify and test this model, we created an index to rank existing and revegetated urban vegetation sites in order of greatest expected abundance for each of 30 bird species. We tested this model, alongside two simpler models which consider landscape context and foraging height preferences alone, using bird abundance data from 20 woodland remnants and 20 revegetated sites in Brisbane, Australia. From these bird abundance data, we calculated the relative abundance of each species between the top-ranking sites and lowest-ranking sites. The model which incorporated both foraging height requirements and landscape context made predictions that were positively correlated with the data for 77% of species in remnant vegetation and 67% in revegetation. The results varied across species groups; for example, we achieved lower predictive success for canopy foraging species in the less mature revegetation sites. Overall, this model provided a reasonable level of predictive accuracy despite the diversity of factors which can influence species occurrence in urban landscapes. The model is generic and, subject to further testing, can be used to examine the effect of manipulating vegetation structure and landscape context on the abundance of different bird species in urban vegetation. This could provide a cost-effective tool for directing urban restoration and revegetation efforts. © 2011 The Authors. Journal compilation © 2011 Ecological Society of Australia.</t>
  </si>
  <si>
    <t>A priori model; Foraging behaviour; Landscape ecology; South East Queensland; Urban ecology</t>
  </si>
  <si>
    <t>Shanley C.S., Pyare S.</t>
  </si>
  <si>
    <t>Evaluating the road-effect zone on wildlife distribution in a rural landscape</t>
  </si>
  <si>
    <t>The road-effect zone is the area in which ecological effects extend outward from a road. Dispersed off-highway vehicle (OHV; e.g., four-wheelers and snowmachines) activity on rural road networks creates a disturbance that reduces the effective amount of wildlife habitat and therefore has the potential for an extensive road-effect zone. Consequently, land managers must consider the trade-offs between rural road development and the conservation of habitat for species of concern. We conducted a spatially-explicit study of moose, Alces alces, occurrence in relation to rural roads and OHV routes in rural Alaska, U.S.A. We used logistic regression and AIC model selection criterion to develop resource selection functions (RSFs) for male and female moose at three spatial scales (250 m, 500 m, and 1000 m) in two seasons (summer and fall). To evaluate an ecological disturbance threshold from increasing route activity on the probability of animal occurrence, the RSFs were plotted against an index of route activity derived from interviews with OHV users, and fit with logarithmic functions. The variable for route activity improved the fit of RSF models for both sexes at all spatial scales and in both seasons. A negative relationship was found between moose occurrence and routes or areas in which routes were in close proximity to primary forage, with the exception of male moose at the 1000-m scale in the fall. Therefore, among the spatial scales of analysis, the road-effect zone for male moose was determined to be between 500 m and 1000 m, and &gt;1000 m for female moose. Furthermore, route activity &lt;0.25 km of vehicle travel/km2/ day was a threshold value at which moose sustained a high probability of occurrence (0.60 to 0.91). The results of our study suggest that the dispersed ecological effect of rural roads and OHV routes should be considered in transportation and land-management planning efforts. Relatively low levels of vehicular activity may create extensive road-effect zones for sensitive species. © 2011 Shanley and Pyare.</t>
  </si>
  <si>
    <t>Alaska; Alces alces; Disturbance; Ecological thresholds; Habitat selection; Moose; Off-highway vehicles; Resource selection function; Road-effect zone; Roads; Rural landscape; Wildlife distribution</t>
  </si>
  <si>
    <t>Shrestha J.N.B.</t>
  </si>
  <si>
    <t>Dairy Farm Management Systems: Sheep</t>
  </si>
  <si>
    <t>The genetically diverse dairy sheep flocks in North Africa, the Northern and Central European plains, the Balkan countries, Turkey, the Middle East, Iran and Afghanistan, countries of the northern Mediterranean basin, and Southeast Asia vary in their management. This may be attributed to centuries of tradition based on religious rituals and cultural heritage, and socioeconomic constraints; (in conjunction with) topography; climatic condition; availability of pasture, stored feed for the winter and spring months, forage from irrigated pastures, concentrates, human resources; access to roads and markets; degree of mechanization; and attack from predators. In the countries of the northern Mediterranean basin, sheep milk collected from a large number of small flocks under a transhumance system is processed into high-quality cheese for the specialty market. Shortage of labor in dairy sheep farms due to rural exodus was overcome by mechanized milking based on specialized equipment in milking parlors and a change from traditional management to a highly specialized intensive type based on new husbandry procedures and highly productive sheep. The lactation pattern of dairy sheep can be modified by manipulating the dietary supply of energy and protein during pregnancy and lactation. The feeding protocols developed for dairy sheep are based on balancing the daily nutrient requirements to sustain milk yield, which may be driven by demand for milk and milk products. In this article, the intensive and extensive systems of production including accelerated lambing in a controlled environment have been described. Potential for genetic improvement of milk production among diverse sheep breeds associated with a wide range of environment and rearing systems is complex and presents a challenge. Technologies developed for the production of cow milk are being applied to dairy sheep on farm, including the collection, processing, and commercialization of milk and milk products. © 2011 Elsevier Ltd All rights reserved.</t>
  </si>
  <si>
    <t>Dairy sheep; Distribution; Mechanized milking; Nutrition; Production</t>
  </si>
  <si>
    <t>Local and regional movements of the Australian white ibis threskiornis molucca in eastern Australia</t>
  </si>
  <si>
    <t>Little is known about the movements of Australian birds. Information is particularly scarce on large, aquatic birds, which are usually difficult to access and handle. Their movements are also often complex, and therefore difficult to Identify. Here we present data on the local and long distance movements of the Australian White Ibis Threskiornis molucca, a highly mobile bird, which as many other waterbirds, continues to decline In its traditional ranges in inland Australia. At the same time it has invaded coastal urban environments, where its high abundances cause many problems and require management. Our analysis of past and present banding studies reveals that Australian White Ibis travel throughout the urban environment and visit landfills, where they forage in large numbers. They also conduct long distance movements, which lead birds from breeding sites In south-eastern Australia along the eastern coast to regions further north (Queensland and Papua New Guinea). Young birds return to their hatching site, when sexually mature. Their preferences for landfills, high mobility, complex movements and current decline in inland Australia need to be considered, when developing and implementing management strategies for Australian White Ibis and ecologically similar birds.</t>
  </si>
  <si>
    <t>Suh M., Kim H.-H., Choi D.P., Kim K.W., Sohn M.H., Ha K.H., Hwang W.J., Kim C., Kim K.-E., Shin D.C.</t>
  </si>
  <si>
    <t>Association between body mass index and asthma symptoms among Korean children: A nation-wide study</t>
  </si>
  <si>
    <t>Journal of Korean Medical Science</t>
  </si>
  <si>
    <t>The purpose of this study was to investigate the association between body mass index (BMI) and the prevalence of wheeze using nation-wide cross-sectional study in Korean children. Total 50,200 children from 427 elementary schools were randomly selected according to residential areas (metropolitan, provincial, rural, and industrial areas) by the cluster sampling method. The International Study of Asthma and Allergies in Childhood (ISAAC) questionnaires were used to measure the prevalence of wheeze. Among 31,026 respondents, 25,322 were analyzed. BMI was classified into quartiles based on BMI-forage percentile. In all residential areas, pets at home and visible mold or moisture were associated with an increased prevalence of wheeze in both genders. However, other living environment factors were not consistently associated among residential areas and gender. Among girls, lowest BMI was negatively associated with prevalence of wheeze and highest BMI was positively associated in all residential areas. In multilevel logistic regression analysis, environmental tobacco smoking exposure, pets at home, visible mold or moisture, and being in the lowest and highest BMI quartile were significantly associated with the prevalence of wheeze in both genders. BMI has become an important risk factor for asthma symptoms among Korean children. © 2011 The Korean Academy of Medical Sciences.</t>
  </si>
  <si>
    <t>Asthma; Body mass index; Child; Residence characteristics</t>
  </si>
  <si>
    <t>Sunamura E., Suzuki S., Nishisue K., Sakamoto H., Otsuka M., Utsumi Y., Mochizuki F., Fukumoto T., Ishikawa Y., Terayama M., Tatsuki S.</t>
  </si>
  <si>
    <t>Combined use of a synthetic trail pheromone and insecticidal bait provides effective control of an invasive ant</t>
  </si>
  <si>
    <t>Pest Management Science</t>
  </si>
  <si>
    <t>Background: Except for sex pheromones, use of pheromones in pest management has been largely unexplored. A high concentration of trail pheromone disrupts ant trail following and foraging, and thus synthetic trail pheromone can be a novel control agent for pest ants. In this study, a year-long treatment of small areas (100 m 2 plots of urban house gardens) with synthetic trail pheromone, insecticidal bait or both was conducted to develop a novel control method of the invasive Argentine ant Linepithema humile (Mayr). RESULTS: The ant population could be maintained lower than or similar to the initial level only by combined treatment with synthetic trail pheromone and insecticidal bait. Actually, the ant population was nearly always lowest in combination treatment plots. Throughout the study period, the ant population in plots treated with either one of synthetic trail pheromone or insecticidal bait remained similar to no-treatment plots. CONCLUSIONS: Combination treatment may be a more effective and environmentally friendly method for controlling invasive ants than conventional methods. Extermination of ants by insecticidal bait and inhibition of re-infestation by pheromone may be the mechanism of the combination effect. This is the first study to show a significant effect of synthetic trail pheromone on ant population.© 2011 Society of Chemical Industry.</t>
  </si>
  <si>
    <t>Biological invasions; Communication disruption; Insecticidal bait; Linepithema humile; Pest management; Trail pheromone</t>
  </si>
  <si>
    <t>Tan A.S., Tan A.</t>
  </si>
  <si>
    <t>Genetic resources of sunflower (Helianthus annuus L.) in Turkey</t>
  </si>
  <si>
    <t>Helia</t>
  </si>
  <si>
    <t>Plant genetic resources are currently of great interest since they are related to the satisfaction of people's basic needs and to the solution of severe problems such as hunger and poverty. Turkey is one of the significant countries for the plant genetic resources and plant diversity. The conservation of plant genetic resources is necessary for the sustainable protection of genetic diversity, since Turkey encompasses areas of major centers of crop diversity and the centre of origin for globally significant crops, fodder plants and forages. Landraces of many of these crops are still used within traditional farming systems and pastures. Wild relatives and endemic species of the crop are found in their natural habitats in the rangelands and forest areas which occupy different ecosystems. The flora of Turkey consists of high endemism, about 3000 out of 9500 plant species. Turkey is described as microcenters for many crops also. The importance of the protection of existing plant diversity is highly recognized and various conservation programs exist. The National Plant Genetic Resources and Plant Diversity Program (NPGRDP) operate under the coordination of Aegean Agricultural Research Institute (AARI) of Ministry of Agriculture and Rural Affairs (MARA) involves ex situ (since beginning of 1960s) as well as in situ conservation, including on farm conservation (since 1990s). The new uniform and high yielding varieties used in modern agriculture causes the erosion of genetic diversity of landraces, old and local cultivars. The collection and characterization of those genetic resources become very essential. Sunflower (Helianthus annuus L.) is one of the important oilseed crops for Turkey and sunflower landraces have significant diversity in Turkey as being one of the "Centres of Diversity" for sunflower. The existing sunflower landraces were collected within the framework of NPGRDP and maintained long term as ex situ at National Gene Bank and characterized for better understanding of the eco-geographic variation of sunflower landraces throughout the region, as well as for assessing sustainable utilization of those collections. The genetic resources of Turkey, eco-geographical distribution of sunflower lan-draces and the characterization result of agro-morphological variation of National sunflower collection are presented.</t>
  </si>
  <si>
    <t>Sunflower</t>
  </si>
  <si>
    <t>Agro-morphological variation; Diversity; Eco-geographical variation; Ex situ conservation; Helianthus annuus L.; Sunflower</t>
  </si>
  <si>
    <t>Tonietto R., Fant J., Ascher J., Ellis K., Larkin D.</t>
  </si>
  <si>
    <t>A comparison of bee communities of Chicago green roofs, parks and prairies</t>
  </si>
  <si>
    <t>Due to loss of natural habitats, human-dominated green spaces are likely to increase in importance for biodiversity support. We assessed the potential value of urban "green roofs" for native pollinator conservation in the Chicago region, comparing them with reference habitats of tallgrass prairie natural areas and traditional city-park green spaces. We found that native bees are present on green roofs, though at lower abundance and diversity than in reference habitats. Green-roof and prairie bee communities were distinct from each other, while those in parks were intermediate and similar to the other two habitat types. Bee-community patterns were related to habitat characteristics at both the site and landscape scales. Overall, bee abundance and species richness increased with greater proportions of green space in the surrounding landscape. However, this relationship disappeared in cases where green space was dominated by turf grass. At the site scale, bees benefited from greater plant diversity, and bee and plant-community composition were significantly correlated. Green roofs are potentially valuable sites for bee conservation in urban areas, particularly if planted with diverse native forbs to provide foraging resources, and designed to accommodate bees with different nesting habits. © 2011 Elsevier B.V.</t>
  </si>
  <si>
    <t>Green roofs; Hymenoptera: Apoidea: Anthophila; Native bees; Pollinator conservation; Urban ecology</t>
  </si>
  <si>
    <t>Trubl P., Blackmore V., Chadwick Johnson J.</t>
  </si>
  <si>
    <t>Wasteful Killing in Urban Black Widows: Gluttony in Response to Food Abundance</t>
  </si>
  <si>
    <t>Current work in behavioral ecology contrasts traditional hypotheses of context-specific adaptation with the suggestion that behaviors are often coupled such that animals exhibit context-general behavioral syndromes. Wasteful killing, the partial consumption and/or abandonment of prey, is a perplexing phenomenon because the costs of this behavior seem high (e.g. energetic loss, risk of injury). Wasteful killing may be the product of a context-specific, adaptive foraging strategy restricted spatially and/or temporally to conditions of prey abundance. Alternatively, wasteful killing may represent a context-general syndrome of high aggression that results in the capture of prey that are not consumed. We investigated the conditions in which a web-building spider the North American black widow (Latrodectus hesperus) participates in wasteful killing. We employed a powerful repeated-measures design that reduces error variance by controlling for individual differences. Across the adult life cycle of female spiders collected from urban habitats throughout Phoenix, AZ, we repeatedly measured each spider's foraging voracity and wastefulness after varied periods of food restriction (2, 7, and 14d). While food restriction decreased body condition, condition alone was a poor predictor of voracity and wasteful killing. Our results indicate that previous food restriction i) shortens latency to attack, ii) heightens the number of prey killed per trial, and iii) reduces wastefulness. Latency to attack and wasteful killing were neither repeatable within individuals nor correlated with each other and therefore appear unlikely to be components of a behavioral syndrome. We discuss other possible benefits for wasteful killing in the contexts of predation risk and mate attraction. © 2011 Arizona St. University.</t>
  </si>
  <si>
    <t>Väänänen V.-M., Nummi P., Lehtiniemi T., Luostarinen V.-M., Mikkola-Roos M.</t>
  </si>
  <si>
    <t>Habitat complementation in urban barnacle geese: From safe nesting islands to productive foraging lawns</t>
  </si>
  <si>
    <t>Boreal Environment Research</t>
  </si>
  <si>
    <t>Since the first breeding in the Helsinki area (60°N, 20°E) in 1989, barnacle geese (Branta leucopsis) have increased drastically. In 2010, the number of nesting geese was estimated at 1440 pairs while the post-breeding population was 8400 individuals. The Helsinki area was clearly an open niche for this arctic species. Geese nested in the relatively natural archipelago and broods used urban lawns for foraging. This behaviour may indicate that by nesting on small islands geese avoid predation by terrestrial mammalian predators and by moving to urban lawns broods decrease predation risk by avian predators. Furthermore, during the autumn, geese foraged on urban lawns and in cultivated fields and roosted in coastal waters. The use of post-breeding habitat is again likely linked with predator avoidance. We suggest that the successful establishment of the barnacle geese is due to a combination of high brood production and low predation rate, and this is possible to achieve by using the landscape in a complementary manner. © 2011.</t>
  </si>
  <si>
    <t>Vial C., Perrier-Cornet P., Soulard C.</t>
  </si>
  <si>
    <t>Evaluating the impact of the growing number of recreational horses on rural and peri-urban areas in France [Le développement des équidés de loisir en France : Quels impacts sur les espaces ruraux et périurbains ?]</t>
  </si>
  <si>
    <t>Fourrages</t>
  </si>
  <si>
    <t>As equestrian leisure activities become increasingly popular, riders and their horses are taking over wider areas of land in France. What is their place as far as qualitative and quantitative land management is concerned? And in what way can these new activities change rural and peri-urban areas? This study carried out in 3 rural and 3 peri-urban areas explains the different ways in which recreational horses are being used for new activities, and the importance of these within the equestrian sector. It establishes a link between the growing number of horses and new residential and environmental dynamics in rural areas: horses contribute to preserving land that would otherwise not be used. They can provide an additional income for local farmers and contribute to developing recreational activities in rural areas. Recreational horses need to be considered as an integral element in sustainable land use planning. © 2011 Association Francaise pour la Production Fourragere. All rights reserved.</t>
  </si>
  <si>
    <t>Agriculture; Forage area; Grazing; Grazing management; Horses; Peri-urban areas</t>
  </si>
  <si>
    <t>Vincent S., Nemoz M., Aulagnier S.</t>
  </si>
  <si>
    <t>Activity and foraging habitats of miniopterus schreibersii (Chiroptera, Miniopteridae) in southern France: Implications for its conservation [Attività e habitat di caccia di Miniopterus schreibersii (Chiroptera, Miniopteridae) nel sud della Francia: Implicazioni per la sua conservazione]</t>
  </si>
  <si>
    <t>Hystrix</t>
  </si>
  <si>
    <t>Comprehensive knowledge of roosting and foraging ecology is essential for conserving bats. Therefore, the four-year LIFE Nature programme Conservation of three cave-dwelling bats in Southern France included an autoecological study of Miniopterus schreibersii, a highly gregarious cave-dwelling species. In a colony of 3-5,000 adults, 21 females were radio-tracked during pregnancy and lactating periods, when some of them switched roosts within a 30 km radius around the maternity colony. Every night, for about 6 hours, each bat flew far from the roost (4.1 to 29.2 km) to forage on several small feeding areas (1 to 9 over a few nights). Mean individual home-range estimation averaged 10837 ha for pregnant females, 22318 ha for lactating females. Urban areas lighted by white street lamps were used extensively. Some bats also foraged selectively in deciduous or mixed woodlands and in orchards and parks. The importance of hedgerows was confirmed. Conservation of M. schreibersii must be planned at a large scale, protecting a network of roosts and promoting nature-friendly agricultural practices.</t>
  </si>
  <si>
    <t>France; Hedgerows; Home range; Hunting activity; Roosting behaviour; Schreibers' bat; Urban areas</t>
  </si>
  <si>
    <t>Wang H., Kolling A., Abedin S., Lee P.-J., Chien S.-Y., Lewis M., Brooks N., Owens S., Scerri P., Sycara K.</t>
  </si>
  <si>
    <t>Scalable target detection for large robot teams</t>
  </si>
  <si>
    <t>HRI 2011 - Proceedings of the 6th ACM/IEEE International Conference on Human-Robot Interaction</t>
  </si>
  <si>
    <t>In this paper, we present an asynchronous display method, coined image queue, which allows operators to search through a large amount of data gathered by autonomous robot teams. We discuss and investigate the advantages of an asynchronous display for foraging tasks with emphasis on Urban Search and Rescue. The image queue approach mines video data to present the operator with a relevant and comprehensive view of the environment in order to identify targets of interest such as injured victims. It fills the gap for comprehensive and scalable displays to obtain a network-centric perspective for UGVs. We compared the image queue to a traditional synchronous display with live video feeds and found that the image queue reduces errors and operator's workload. Furthermore, it disentangles target detection from concurrent system operations and enables a call center approach to target detection. With such an approach we can scale up to very large multi-robot systems gathering huge amounts of data that is then distributed to multiple operators. Copyright 2011 ACM.</t>
  </si>
  <si>
    <t>Evaluation; Human-robot interaction; Metrics; Multi-robot system</t>
  </si>
  <si>
    <t>Wang H., Kolling A., Brooks N., Lewis M., Sycara K.</t>
  </si>
  <si>
    <t>Synchronous vs. asynchronous control for large robot teams</t>
  </si>
  <si>
    <t>Lecture Notes in Computer Science (including subseries Lecture Notes in Artificial Intelligence and Lecture Notes in Bioinformatics)</t>
  </si>
  <si>
    <t>In this paper, we discuss and investigate the advantages of an asynchronous display, called image queue, for foraging tasks with emphasis on Urban Search and Rescue. The image queue approach mines video data to present the operator with a relevant and comprehensive view of the environment, which helps the user to identify targets of interest such as injured victims. This approach allows operators to search through a large amount of data gathered by autonomous robot teams, and fills the gap for comprehensive and scalable displays to obtain a network-centric perspective for UGVs. It is found that the image queue reduces errors and operator's workload comparing with the traditional synchronous display. Furthermore, it disentangles target detection from concurrent system operations and enables a call center approach to target detection. With such an approach, it could scale up to a larger multi-robot systems gathering huge amounts of data with multiple operators. © 2011 Springer-Verlag.</t>
  </si>
  <si>
    <t>evaluation; Human-robot interaction; interface design; metrics; multi-robot system; simulation</t>
  </si>
  <si>
    <t>Waters J., Darvill B., Lye G.C., Goulson D.</t>
  </si>
  <si>
    <t>Niche differentiation of a cryptic bumblebee complex in the Western Isles of Scotland</t>
  </si>
  <si>
    <t>Insect Conservation and Diversity</t>
  </si>
  <si>
    <t>1. It has recently become apparent that there is cryptic diversity in bumblebees, notably in the Bombus lucorum complex which appears to contain three distinct taxa (B. lucorum, B. magnus, and B. cryptarum). We know almost nothing about how these species differ in their ecology or distribution.2. Here, we use RFLP markers to identify workers of the B. lucorum complex from the west of Scotland, and we map the distributions, forage use and habitat associations of the three taxa. 3. In western Scotland, B. cryptarum was found to be the most abundant of the three related taxa, but all three occurred in almost all sample sites. In combination with similar work from Ireland, we are able to conclude that: B. cryptarum is a polylectic species associated with uplands and cool climates; B. lucorum appears to be a lowland bee particularly associated with urban areas and islands close to the mainland in Scotland, and feeding largely on Erica cinerea and Apiaceae; B. magnus appears to be a heathland bee strongly associated with feeding on Calluna vulgaris.4. Our study demonstrates that a combination of molecular and ecological approaches can reveal aspects of the ecology of cryptic species. © 2010 The Authors. Insect Conservation and Diversity © 2010 The Royal Entomological Society.</t>
  </si>
  <si>
    <t>Biogeography; Bombus lucorum; Coexistence; Forage use; RFLP</t>
  </si>
  <si>
    <t>White A.W.</t>
  </si>
  <si>
    <t>Factors in the design of an urban microbat flyway</t>
  </si>
  <si>
    <t>Bat surveys were conducted during 2006 and 2007 in the Willoughby Local Government Area (LGA) in the northern suburbs of Sydney to determine the occurrence and movement of microbats. Based on the frequency of bat detections and the direction of bat movements, two major and five minor bat flyways were identified in the study area.The two major flyways were north-south movement corridors that occurred on the eastern and western margins of the LGA; each major flyway had minor flyways branching from them. The two major flyways were separated from each other by the Pacific Highway rise that runs north-south through the centre of the study area. The rise acts as an effective flyway barrier as tree corridors are completely disrupted by an exposed, noisy, night-illuminated residential and commercial strip. Minor bat flyways approach the Pacific Highway rise from the east and west and are only separated by a relatively short distance. Extending these flyways to create an east-west passage across the study area would greatly extend the foraging range of bats on either side of it. In order to link the major flyways, the eastern and western minor flyways need to be extended by the creation of a continuous tree canopy through residential areas to the Pacific Highway rise. Controlled street planting and supported private plantings of trees along strategic routes, together with modified street lighting could achieve this result. The crossing of the Pacific Highway would require the construction of a lightweight "flyover bridge" that commenced and ended in the extended tree canopies. This would provide a wind and light shielded crossing point for bats attempting to fly east-west across the Willoughby LGA.The components of the "flyover bridge" are discussed along with other considerations in achieving an effective extended flyway through a densely populated residential area.</t>
  </si>
  <si>
    <t>Bat "fly-over"; Bat flyway barriers; Bats; Microbats; Urban bat flyway</t>
  </si>
  <si>
    <t>Windsor P.A.</t>
  </si>
  <si>
    <t>Perspectives on Australian Animal Health Aid Projects in South-East Asia</t>
  </si>
  <si>
    <t>Transboundary and Emerging Diseases</t>
  </si>
  <si>
    <t>Future food security poses many challenges and with increasing prosperity and demand for meat, the emerging but largely unregulated trade in livestock and their products from developing countries in South-East Asia and particularly the Mekong region, pose enormous risks of transboundary disease epidemics. However this is a challenge that should be met as substantial improvements in large ruminant production through appropriate knowledge-based interventions can potentially move the largely rural smallholder populations of Lao PDR and Cambodia from subsistence to a productivity focus, offering a new pathway for poverty alleviation. Large development projects have been implemented in the Mekong region to facilitate this process and research is needed to define problems, identify and test solutions, and then suggest the most appropriate delivery mechanisms for promulgating the interventions that are most sustainable. Animal health aid projects are needed to improve livestock productivity, minimize risk to trade and human health and enhance the capacities of countries where there are significant gaps in the provision of veterinary services. Improving large ruminant production, particularly through forages technology and infectious disease risk management including village-level biosecurity, provides a potential driver of foot and mouth disease (FMD) control and eventual eradication in the region. A perspective on issues involved in Australian aid projects addressing regional animal health research and development and a checklist of strategies to consider when designing and managing such projects is provided. © 2011 Blackwell Verlag GmbH.</t>
  </si>
  <si>
    <t>Aid projects; Endoparasitism; Foot and mouth disease; Haemorrhagic septicaemia; Livestock health; Research and development; South-East Asia; Transboundary diseases</t>
  </si>
  <si>
    <t>Wojcik V.A.</t>
  </si>
  <si>
    <t>Bees (Hymenoptera: Apoidea) utilizing Tecoma stans (L.) Juss. ex Kunth (Bignoniaceae) in urban landscapes: A comparison of occurrence patterns and community composition in three cities in northwestern Costa Rica</t>
  </si>
  <si>
    <t>Tecoma stans (L.) Juss. ex Kunth (Bignoniaceae) is a ubiquitous showy plant species that occurs naturally throughout much of the tropics and is commonly used as an ornamental in urban landscapes. The natural distribution and abundance of this floral resource in northwestern Costa Rica presents the opportunity for a comparative study of urban bees across repeated samples and in multiple cities, filling an important data gap in urban bee ecology. Community composition and daily foraging patterns of bees visiting flowering urban T. stans resources were outlined and compared over a 21-month period from July 2007 to March 2009. A total of 27 species were identified as foragers, accounting for over 10% of the known diversity from nearby wildlands. These bees were in the families Apidae and Halictidae and represented diverse feeding and nesting habits, as well as social and solitary life histories. Centris eurypatana Snelling, Ancyloscelis sp. 1, and Nannotriogna perilampoides (Cresson) were the dominant species collected and accounted for nearly 75% of all records. Clear daily phenology was evident, with peak visitation occurring before 1300h. Common visitors can be sorted into early morning or full day foragers represented by Xylocopa and Halictus species, respectively. Community similarity and relative taxon dominance in each city appears to be related to the surrounding peri-urban landscapes, however further study is needed to verify this trend. The potential of T. stans to serve as an in-situ monitoring resource for urban bee communities is discussed as the natural distribution and attractiveness present opportunities across a broad geographic range. © 2011 Kansas Entomological Society.</t>
  </si>
  <si>
    <t>bee monitoring; foraging dynamics; magnet resource; multi-city comparison; Tecoma stans; tropical ecosystem; Urban ecosystems</t>
  </si>
  <si>
    <t>Wyeth G., Milford M., Schulz R., Wiles J.</t>
  </si>
  <si>
    <t>The RatSLAM project: Robot spatial navigation</t>
  </si>
  <si>
    <t>Neuromorphic and Brain-Based Robots</t>
  </si>
  <si>
    <t>Rats are superior to the most advanced robots when it comes to creating and exploiting spatial representations. A wild rat can have a foraging range of hundreds of meters, possibly kilometers, and yet the rodent can unerringly return to its home after each foraging mission, and return to profitable foraging locations at a later date (Davis, et al., 1948). The rat runs through undergrowth and pipes with few distal landmarks, along paths where the visual, textural, and olfactory appearance constantly change (Hardy and Taylor, 1980; Recht, 1988). Despite these challenges the rat builds, maintains, and exploits internal representations of large areas of the real world throughout its two to three year lifetime. While algorithms exist that allow robots to build maps, the questions of how to maintain those maps and how to handle change in appearance over time remain open. The robotic approach to map building has been dominated by algorithms that optimize the geometry of the map based on measurements of distances to features. In a robotic approach, measurements of distance to features are taken with range-measuring devices such as laser range finders or ultrasound sensors, and in some cases estimates of depth from visual information. The features are incorporated into the map based on previous readings of other features in view and estimates of self-motion. The algorithms explicitly model the uncertainty in measurements of range and the measurement of self-motion, and use probability theory to find optimal solutions for the geometric configuration of the map features (Dissanayake, et al., 2001; Thrun and Leonard, 2008). Some of the results from the application of these algorithms have been impressive, ranging from three-dimensional maps of large urban structures (Thrun and Montemerlo, 2006) to natural environments (Montemerlo, et al., 2003). © Cambridge University Press 2011.</t>
  </si>
  <si>
    <t>Adamatzky A., Ilachinski A.</t>
  </si>
  <si>
    <t>Slime mold imitates the United States interstate system</t>
  </si>
  <si>
    <t>Complex Systems</t>
  </si>
  <si>
    <t>The plasmodium phase of Physarum polycephalum is a champion amongst living creatures used in laboratory prototypes of future and emergent computing architectures. A wide range of problems from computational geometry and logic can be solved by this cellular slime mold. A typical way to perform a computation with the slime mold is to represent a problem's data as a spatial configuration of nutrients and allow the slime mold to span the nutrients with its protoplasmic network. The architecture of the network represents a solution to the problem. We use a similar approach and exploit foraging behavior of P. polycephalum to imitate the formation of the United States transport network in laboratory conditions. Major urban areas are represented with rolled oats, the plasmodium is inoculated in one urban area, we wait until all oat flakes are colonized by the plasmodium, and then the protoplasmic network developed by the plasmodium is analyzed. The slime mold's networks are compared with the interstate network and the networks are analyzed in terms of proximity graphs. © 2012 Complex Systems Publications, Inc.</t>
  </si>
  <si>
    <t>Slime mold</t>
  </si>
  <si>
    <t>Bacteria</t>
  </si>
  <si>
    <t>Adamatzky A., Schubert T.</t>
  </si>
  <si>
    <t>Schlauschleimer in Reichsautobahnen: Slime mould imitates motorway network in Germany</t>
  </si>
  <si>
    <t>Purpose: The purpose of this paper is to develop experimental laboratory biological techniques for approximation of principle transport networks, optimizing transport links, and developing optimal solutions to current transport problems. It also aims to study how slime mould of Physarum polycephalum approximate autobahn networks in Germany. Design/methodology/approach: The paper considers the 21 most populous urban areas in Germany. It represents these areas with source of nutrients placed in the positions of slime mould growing substrate corresponding to the areas. At the beginning of each experiment slime mould is inoculated in the Berlin area. Slime mould exhibits foraging behavior and spans sources of nutrients (which represent urban areas) with a network of protoplasmic tubes (which approximate vehicular transport networks). The study analyzes structure of transport networks developed by slime mould and compares it with families of known proximity graphs. It also imitates slime-mould response to simulated disaster by placing sources of chemo-repellents in the positions of nuclear power plants. Findings: It is found that the plasmodium of Physarum polycephalum develops a minimal approximation of a transport network spanning urban areas. Physarum-developed network matches autobahn network very well. The high degree of similarity is preserved even when we place high-demand constraints on repeatability of links in the experiments. Physarum approximates almost all major transport links. In response to a sudden disaster, gradually spreading from its epicenter, the Physarum transport networks react by abandoning transport links affected by disaster zone, enhancement of those unaffected directly by the disaster, massive sprouting from the epicenter, and increase of scouting activity in the regions distant to the epicenter of the disaster. Originality/value: Experimental methods and computer analysis techniques presented in the paper lay a foundation of novel biological laboratory approaches to imitation and prognostication of socio-economical developments. © Emerald Group Publishing Limited.</t>
  </si>
  <si>
    <t>Biological transport networks; Biology; Germany; Road transport; Slime mould; Unconventional computing</t>
  </si>
  <si>
    <t>Alonso J., Sampaio R.A., Colen F., Santos L.D.T., Fernandes L.A., Júnior V.R.R., Nascimento A.L., Junio G.R.Z., Da Cruz L.R., Rodrigues M.E.S.</t>
  </si>
  <si>
    <t>Productivity and chemical composition of pearl millet (pennisetum glaucum) as response to NPK fertilization and biofertilizer</t>
  </si>
  <si>
    <t>Cuban Journal of Agricultural Science</t>
  </si>
  <si>
    <t>An experiment was carried out at the rural community "Las Canoas" from the municipality Montes Claros, Minas Gerais to evaluate the productivity and chemical composition of the pearl millet (Pennisetum glaucum), variety ADR 500 as response to NPK fertilization and biofertilizer. A completely randomized design with three replications and an additional treatment with mineral fertilization were applied. Dosages used were 0, 81.2, 161.2, 202.4 and 245.6 m3 ha-1 for the biofertilizer, 200 kg ha-1 of the complete formula and l50 kg-1 of urea in the chemical treatment. The chemical properties of the soil, the nutrient levels in the foliar biomass and the productivity of the pearl millet were determined. There were no differences between fertilization methods for the pearl millet productivity and the chemical composition of the soil. Only the relationship H + AL was higher (P &amp;lt; 0.05) in the chemical fertilization. Nutrient concentration in the plant was lower for P (0.53 dag kg-1) and K (1.03 dag kg-1) with mineral fertilization. The productivity of the pearl millet, the OM soil content, the ammonia nitrogen (N-NH4+) and the total mineral N augmented with increasing dosages of biofertilizer. Maximum values of fresh matter (25.49 t ha-1) and DM (5.31 t ha-1) were reached with dosages of 120.19 and 134.64 m3 ha-1, respectively. The application of 64.39 m3 h-1 of biofertilizer showed the highest OM content in the soil (3.42 dag kg-1). There was a linear increase for N-NH4+ (83.00 mg dm-3) and total mineral N (141.28 mgdm-3). The increasing application of biofertilizer reduced linearly the percentage of mineral material (MM) and ADF, besides improving the quality of the pearl millet for animal feeding. This strategy favored the P, K and Ca content of the pearl millet biomass. It is recommended under the conditions of this experiment to apply the dosage of 134.64 m3 ha-1 of biofertilizer for obtaining the maximum productivity of dry biomass in pearl millet.</t>
  </si>
  <si>
    <t>Pearl millet</t>
  </si>
  <si>
    <t>Fertilization; Forages; Pearl millet</t>
  </si>
  <si>
    <t>Ariungerel D., Enkhzaya D., Enkhbat D., Udval G.</t>
  </si>
  <si>
    <t>A current and prediction condition on pasture of the Gobi region, Mongolia</t>
  </si>
  <si>
    <t>33rd Asian Conference on Remote Sensing 2012, ACRS 2012</t>
  </si>
  <si>
    <t>This study aims to develop risk management technologies to provide drought and winter disaster early warning to improve rural business in the livestock sector of the Gobi region and of whole territory of Mongolia. The study is conducted under "Gobi Forage" project, funded from USAID, USDA and World Bank Household Livelihoods support program and managed by Texas Agricultural Mechanics University, has being implemented by Mercy Corps in Mongolia since 2004. From 2009, Gobi Forage project areas are extended under LEWS (Livestock Early Warning System) project, the continuation of Goby Forage project for whole territory of Mongolia.</t>
  </si>
  <si>
    <t>Forage; Gobi region; Pasture map; Pasture quality</t>
  </si>
  <si>
    <t>Baah J., Tuah A.K., Addah W., Tait R.M.</t>
  </si>
  <si>
    <t>Small ruminant production characteristics in urban households in Ghana</t>
  </si>
  <si>
    <t>One hundred and twenty households in Kumasi and Effiduasi were surveyed for information on production system characteristics, constraints and opportunities in urban small ruminant production in Ghana. Financial consideration was the main reason why producers kept small ruminants. Majority of producers kept more goats compared to sheep. The main sources of feed for animals were agro-industrial by-products, wastes from household food preparation and forages along roadsides and undeveloped plots in the cities. The majority (&gt;55%) of livestock owners routinely dewormed and vaccinated their animals to control internal parasites and common livestock diseases. Animal losses were due mainly to diseases (34%), theft (17%), accidents (12%), and complications arising from castration, pregnancy, parturition and poisonings (34%). Producers (20%) identified lack of credit as the single most important constraint to the industry, while the remaining cited multiple factors, including credit plus health (15%), health plus inadequate feed (18%), and credit plus inadequate feed (21%). Despite the challenges, 92% of producers indicated they would never give up raising small ruminants, and are willing to increase their flock sizes.</t>
  </si>
  <si>
    <t>Goats; Sheep; Smallholder production systems</t>
  </si>
  <si>
    <t>Babayan, M; Javaheri, M; Tavassoli, A; Esmaeilian, Y</t>
  </si>
  <si>
    <t>Effects of using wastewater in agricultural production</t>
  </si>
  <si>
    <t>AFRICAN JOURNAL OF MICROBIOLOGY RESEARCH</t>
  </si>
  <si>
    <t>The rapid population growth in many municipalities in the arid and semiarid of the world continues to place increasing demands on limited fresh water supplies. Many cities and districts are struggling to balance water use among municipal, industrial, agricultural, and recreational users. The population increase has not only increased the fresh water demand but also increased the volume of wastewater generated. Treated or recycled wastewater appears to be the only water resource that is increasing as other sources are dwindling. Use of recycled wastewater for irrigating landscapes is often viewed as one of the approaches to maximize the existing water resources and stretch current urban water supplies. Irrigation plays a vital role in increasing crop yields and stabilizing production. In arid and semi-arid regions, irrigation is essential for economically viable agriculture, while in semi-humid and humid areas, it is often required on a supplementary basis. One of the applications of wastewater is its reuse as irrigation water in agriculture. In arid and semi-arid regions, wastewater is considered a valuable source of irrigation water and a fertilizing materia1. Although wastewater reuse in irrigation is a common practice in these regions, there is a widespread and growing concern about its adverse environmental impact on the environment and health hazards. Use of wastewater can be successfully used to irrigate and enhance growth of forage crops. High yields of forage crops such as corn and vetch can be obtained by wastewater irrigation. Moreover, wastewater provided factors other than N and P for improving crop production such as improving soil fertility and soil organic matter that were measured and reported in other articles. Continuous application of wastewater may lead to accumulation of plant nutrients and heavy metals to undesirable high levels in the crops and thereby reducing their quality and nutritional value as forage crops for animal feeding. Therefore, crop selection and rate of application should be carefully managed to minimize any possible adverse effect on crop quality. A periodic monitoring of crop quality parameters is required when using wastewater for irrigation.</t>
  </si>
  <si>
    <t>Wastewater; agriculture; irrigation; crop production</t>
  </si>
  <si>
    <t>Borowske A., Morgan D.K.J., Waas J.R.</t>
  </si>
  <si>
    <t>Do heterospecific size and demeanour influence visitation behaviour of birds at urban foraging patches?</t>
  </si>
  <si>
    <t>Journal of Ethology</t>
  </si>
  <si>
    <t>We compared the feeding behaviour of garden birds in the presence of four heterospecific decoy species at suburban feeding stations to assess the relative importance of body size (large vs. small) and demeanour (high vs. low potential for inter-specific aggression) as cues for threat recognition. We conducted separate trials with live, caged Australian magpie, Cracticus tibicen, and common myna, Acridotheres tristis, large and small species known to chase and harass heterospecifics, and comparably sized species not known for inter-species aggression (i. e. rock dove, Columba livia, and ringneck dove, Streptopelia risoria). Birds of all species arrived at feeding stations sooner and displayed higher-risk activities in the presence of small decoys. The two most common species that visited the feeding stations, silvereye, Zosterops lateralis, and house sparrow, Passer domesticus, were most likely to perform high-risk behaviours (i. e. landing on the stimulus cage and feeding from the station) in the presence of common mynas. The activities were performed least frequently in the presence of Australian magpies. As garden birds likely had the most experience interacting with common mynas, the results suggest that a two-step decision rule, with size and familiarity as important cues, may be used to recognize potential threats. © 2011 Japan Ethological Society and Springer.</t>
  </si>
  <si>
    <t>Australian magpie (Cracticus tibicen); Body size; Common myna (Acridotheres tristis); Competition; Exotic species; Species interactions; Threat recognition</t>
  </si>
  <si>
    <t>Brizola-Bonacina A.K., Arruda V.M., Alves-Junior V.V., Chaud-Netto J., Polatto L.P.</t>
  </si>
  <si>
    <t>Bee visitors of Quaresmeira flowers (Tibouchina granulosa Cogn.) in the region of Dourados (MS-Brasil)</t>
  </si>
  <si>
    <t>This research was developed in the center-urban area at the city ofDourados (MS), in Tibouchinagranulosa trees, a plant popularly known as "quaresmeira" in Brazil. The floral visitors of this species were recorded in three daily periods: 7-8 a.m., 1-2 p.m. and 4 - 5 p. m. Bee visitors of those plants were collected with an entomological net when they landed on the flowers. The bees were anesthetized in a closed camera containing etila acetate, conserved in Dietrich's fixative and, soon afterwards, transferred to 70% ethyl alcohol for subsequent identification. Almost 300 specimens of Africanized Apis Mellifera, Trigona spinipes and Tetragonisca angustula were collected. The presence of these three species of bees in the flowers of T. granulosa suggests that they can be considered the main floral visitors of that vegetal species. T. angustula workers did not visit the flowers of T. granulosa between 7 and 8 a.m., but they were the main floral visitors from 4 to 5 p.m. The workers of T. spinipes presented a very aggressive behavior against the Africanized A. Mellifera workers on the quaresmeira flowers, defending the food sources with strength and efficiency and provoking a drastic reduction in the number of honeybee visits between 1 and 2 p.m. Nevertheless, they did not interfere in the opportunistic activity of foraging by T angustula workers, mainly between 4 and 5 p.m. The most important result of this research was the detection of the Competitive Exclusion Principle between A. mellifera and T. spinipes species in relation to the foraging behavior, when they exploit the floral resources of T. granulosa.</t>
  </si>
  <si>
    <t>Quaresmeira</t>
  </si>
  <si>
    <t>Bees; Competitive exclusion principle; Foraging behavior; Quaresmeira; Tibouchinagranulosa</t>
  </si>
  <si>
    <t>Buhle, L; Hensgen, F; Donnison, I; Heinsoo, K; Wachendorf, M</t>
  </si>
  <si>
    <t>Balance of energy production from high-biodiversity grasslands</t>
  </si>
  <si>
    <t>GRASSLAND - A EUROPEAN RESOURCE?</t>
  </si>
  <si>
    <t>Maintaining biodiversity of species-rich grasslands is strongly dependent on adapted management particularly in terms of harvest date. Traditional use of such grasslands as forage is declining at a European scale, as it is often not cost-effective due to low nutritional value. Thus, alternative options to use the annually accumulating biomass from semi-natural grasslands are needed. Against the background of the increasing importance of renewable energies, energy recovery from high-diversity grassland is considered as an option to combine landscape conservation and energy production in a profitable way. The present paper shows a comparative assessment of different options of grassland-use for energy recovery. Highest efficiency of energy conversion is obtained by the hay combustion system. The integrated generation of solid fuel and biogas from biomass leads to somewhat smaller net energy yields, whereas it offers an improved energy carrier to be used in combustion systems and is more independent of weather conditions due to the silage-based procedure. Whole-crop digestion by the dry fermentation system only obtains small net energy yields because of the low digestibility of the highly lignified biomass and a lack of potential waste-heat consumers in rural areas.</t>
  </si>
  <si>
    <t>bioenergy; IFBB; life cycle assessment; semi-natural grassland; solid fuel</t>
  </si>
  <si>
    <t>Cahill S., Llimona F., Cabañeros L., Calomardo F.</t>
  </si>
  <si>
    <t>Characteristics of wild boar (Sus scrofa) habituation to urban areas in the collserola natural park (Barcelona) and comparison with other locations [características de la habituación de jabalíes (sus scrofa) a las áreas urbanas en el parque natural de la sierra de collserola y comparación con otros lugares]</t>
  </si>
  <si>
    <t>The parallel growth of urban areas and wild boar populations in recent years has increased the presence of this species around cities and in suburban areas, often leading to conflict with local people. In the Collserola Natural Park, situated within the metropolitan area of Barcelona, wild boar have become habituated to humans and urban settings because of direct feeding by local residents. Their attraction to these areas due to an abundance of anthropogenic food sources is especially strong during the warmer summer season when foraging conditions are poorer in their natural woodland habitat; the number of captures of habituated wild boar in peri-urban areas is significantly correlated with mean monthly temperatures. Habituated boar are primarily matriarchal groups, whereas adult and sub-adult (&gt;1 year) males are significantly less represented than in non-habituated boars. In Collserola, habituated sub-adult and adult females are significantly heavier than their non-habituated counterparts and these weight differences increase with age; in the &gt; 3 year-old age class they may be 35% heavier. Conflicts generated by the presence of wild boar in peri-urban areas are complex, and the responses by authorities are similarly diverse and often exacerbated by ambivalent public attitudes, both towards wild boar presence and applied mitigation measures. By 2010, at least 44 cities in 15 countries had reported problems of some kind relating to the presence of wild boar or feral pigs. © 2012 Museu de Ciències Naturals de Barcelona.</t>
  </si>
  <si>
    <t>Boar</t>
  </si>
  <si>
    <t>Habituation; Human-wildlife conflict; Sus scrofa; Urbanisation; Wild boar</t>
  </si>
  <si>
    <t>Carneiro J.P., Coutinho J., Trindade H.</t>
  </si>
  <si>
    <t>Nitrate leaching from a maize×oats double-cropping forage system fertilized with organic residues under Mediterranean conditions</t>
  </si>
  <si>
    <t>Further information about the environmental effects and best management options for agricultural use of organic residues in Mediterranean areas is required. A field experiment was carried out over two winter seasons in central Portugal, to evaluate NO 3-N leaching losses originating from the soil application of cattle slurry (CS), sewage sludge (SS) and urban waste compost (UWC) to a double-cropping system producing oats and maize. A mineral fertilizer treatment (MIN) and a Control were included. The use of a nitrification inhibitor (DCD) with MIN (MIN+I) and CS (CS+I), an organic residue with high C/N ratio (pulp mill sludge - PMS) together with mineral fertilizer (PMS+M), and split application of residues (SS and UWC), were evaluated as measures to mitigate N leaching. Total fertilizer N applied in treatments were 80 and 170kgNha -1 to oats (Avena sativa L.) and maize (Zea mays L.), respectively. Water samples were collected at 0.70m deep, using porous ceramic cups. The highest annual NO 3 losses were measured in MIN+I, PMS+M and MIN (185, 152 and 145kgNha -1, respectively) and with the split application of SS (145kgNha -1). In Control the maximum loss was 50kgNha -1. The use of DCD in spring fertilization is not recommended. The N lost by leaching and runoff following the application of organic residues was less than to 30% of N applied (IPCC factor). Compared to mineral N application, the use of organic residues in agriculture with an appropriate management can contribute to lower nitrate losses. © 2011 Elsevier B.V.</t>
  </si>
  <si>
    <t>Cattle slurry; Fertilization; Leaching mitigation; Nitrification inhibitor; Sewage sludge; Urban waste compost</t>
  </si>
  <si>
    <t>Synurbisation of Pacific Black Ducks Anas superciliosa in south-eastern Queensland: The influence of supplementary feeding on foraging behaviour</t>
  </si>
  <si>
    <t>This study investigated synurbisation in the Pacific Black Duck Anas superciliosa by examining the influence of supplementary feeding on foraging ecology in urban lakes in south-eastern Queensland, in an attempt to determine how this abundant species is able to adapt to anthropogenic environments as increasing urbanisation removes and modifies natural environments. Natural foraging behaviours were consistent with previous studies, with dabbling, dipping and up-ending predominating, and foraging birds being individually dispersed. During supplementary feeding, however, foraging behaviours changed to those of take-and-leave, lunge, stationary, snatch, and swim forward. Although the mean distance between naturally foraging individuals was 2.51 m, individuals feeding on bread were only 0.25 m apart. This study suggests that the common pastime of supplementary feeding of ducks has resulted in new foraging behaviours and patterns within urban populations of Pacific Black Ducks, and these findings have implications for urban wildlife management and the co-existence of people and animals in urban environments.</t>
  </si>
  <si>
    <t>Chapman T., Rymer T., Pillay N.</t>
  </si>
  <si>
    <t>Behavioural correlates of urbanisation in the Cape ground squirrel Xerus inauris</t>
  </si>
  <si>
    <t>Urbanisation critically threatens biodiversity because of habitat destruction and novel selection pressures. Some animals can respond to these challenges by modifying their behaviour, particularly anti-predator behaviour, allowing them to persist in heavily transformed urban areas. We investigated whether the anti-predator behaviour of the Cape ground squirrel Xerus inauris differed in three localities that differed in their level of urbanisation. According to the habituation hypothesis, we predicted that ground squirrels in urban areas would: (a) be less vigilant and forage more; (b) trade-off flight/vigilance in favour of foraging; and (c) have shorter flight initiation distances (FID) when approached by a human observer. Observations were made in winter and summer at each locality. As expected, ground squirrels in urbanised areas were less vigilant and had shorter FIDs but did not trade-off between foraging and vigilance. In contrast, a population in a non-urbanised locality showed greater levels of vigilance, FID and traded-off vigilance and foraging. A population in a peri-urban locality showed mixed responses. Our results indicate that Cape ground squirrels reduce their antipredator behaviour in urban areas and demonstrate a flexible behavioural response to urbanisation. © Springer-Verlag Berlin Heidelberg 2012.</t>
  </si>
  <si>
    <t>Squirrel</t>
  </si>
  <si>
    <t>Anti-predator behaviour; Behavioural modifications; Behavioural plasticity; Cape ground squirrel; Urbanisation; Xerus inauris</t>
  </si>
  <si>
    <t>Charles K.E.</t>
  </si>
  <si>
    <t>Tree damage in Wellington as a result of foraging for sap and barkdwelling invertebrates by the North Island kaka (Nestor meridionalis septentrionalis)</t>
  </si>
  <si>
    <t>Bark damage; Human-wildlife conflict; Nestor meridionalis septentrionalis; North Island kaka; Sap feeding; Urban conservation</t>
  </si>
  <si>
    <t>Cryan P.M., Stricker C.A., Wunder M.B.</t>
  </si>
  <si>
    <t>Evidence of cryptic individual specialization in an opportunistic insectivorous bat</t>
  </si>
  <si>
    <t>Habitat use and feeding behaviors of cryptic animals are often poorly understood. Analyses of stable isotope ratios in animal body tissues can help reveal an individual's location and resource use during tissue growth. We investigated variation in stable isotope ratios of 4 elements (H, C, N, and S) in the hair of a sedentary species of insectivorous bat (Eptesicus fuscus) inhabiting a chemically complex urban landscape. Our objective was to quantify population-level isotopic variation and test for evidence of resource specialization by individuals. Bats were sampled over 3 annual molt cycles at maternity roosts in buildings and variance components analysis was used to test whether intraindividual isotopic variation among molts differed from interindividual variation, after controlling for year and roost-group effects. Consistent with prior evidence that E. fuscus is opportunistic in its habitat use and foraging at the population level, we observed wide population-level variation for all isotopes. This variation likely reflects the chemical complexity of the urban landscape studied. However, isotopic variation among years within marked individuals was lower than variation among marked individuals within year for all isotopes, and carbon signatures indicated resource specialization by roost groups and individuals. This is the 1st study to examine variation in stable isotope ratios of individual wild bats over multiple years. Although our results suggest this population tends toward opportunistic habitat use or prey selection, or both, during molt periods, results also indicate that individuals and groups of bats composing the population might be habitat or dietary specialistsa novel finding for insectivorous bats. © 2012 American Society of Mammalogists.</t>
  </si>
  <si>
    <t>carbon; Chiroptera; deuterium; diet; Eptesicus fuscus; habitat use; hydrogen; nitrogen; stable isotopes; sulfur</t>
  </si>
  <si>
    <t>de Oliveira F.L., Dias V.H.P., da Costa E.M., Filgueira M.A., Sobrinho J.E.</t>
  </si>
  <si>
    <t>Influence of climatic variations on the flight activity of the Jandaira bee Melipona subnitida Ducke (Meliponinae) [Influência das variações climáticas na atividade de vôo das abelhas jandairas Melipona subnitida Ducke (Meliponinae)]</t>
  </si>
  <si>
    <t>Revista Ciencia Agronomica</t>
  </si>
  <si>
    <t>The objective of this study was to obtain information about the influence of climatic variations on the flight activity of Jandaíra bees, M. subnitida Ducke. The research was conducted in 2006 at the stingless-bee apiaries of the Federal Semi-Arid Rural University do (UFERSA), in Mossoró, RN, from March to June (the rainy season) and September to December (the dry season). For the experiment, five colonies of M. subnitida Ducke were used, where every fortnight, from 5:00 a.m. to 6:00 p.m, the flow of bees entering and leaving, and the type of material they carried, were noted. The information collected at the entrance of the colonies was correlated with climatic data, temperature, relative humidity, solar radiation and wind speed, collected by an automatic weather station at the time of the evaluations. The joint action of the climatic variations influenced the flight activity of M. subnitida, where the influence of temperature, relative humidity and solar radiation stood out. The wind speed acted only to compensate for the other meteorological factors. The external activities of the Jandaira bee are concentrated in the morning, both in the rainy season from March to June, and in the dry season from September to December. Nectar, water and pollen were collected in greater quantities during the foraging activities of the Jandaira in both periods. Therefore, management of hives in the region, is best carried out in the evening, when the external activities of the bees are coming to an end.</t>
  </si>
  <si>
    <t>Bee; Behavior; Climatic conditions</t>
  </si>
  <si>
    <t>deYoung M.</t>
  </si>
  <si>
    <t>Folk Devils Reconsidered</t>
  </si>
  <si>
    <t>Moral Panic and the Politics of Anxiety</t>
  </si>
  <si>
    <t>For nearly four decades, sociological and criminological scholarship on moral panics has paid homage to the groundbreaking works of Stanley Cohen (1972) and Stuart Hall et al. (1978). Their classic investigations into the excessive reactions of moral entrepreneurs, the media, and control culture to particular moral transgressions not only inaugurated moral panic studies, but also insisted that folk devils are key elements of it. The folk devils of Cohen’s analysis were, of course, the eponymous Mods and Rockers: the factions of two youth subcultures in Great Britain in the 1960s. The former were middle class and sang-froid; the latter, lumpen and politically reactionary. The differences between them - from attitude and aspiration, to preferred music and mode of transportation - were stark as far as the factions’ insiders were concerned, of no great interest at first to outsiders, and ignored completely when they were discursively transformed into folk devils after their altercation on the streets of the English seaside resort of Clacton-on-Sea over the rainy Easter weekend of 1964. Their clash may have resulted in more than £500 in property damage and 100 arrests, but for Cohen it was their discursive makeover that was of more interest. They were stereotypically represented as youth hooligans by the media and by what he refers to as the ‘right-thinking’ people who publicly and politically reacted to their altercation, and made the subject of jeremiads by those same moral entrepreneurs who warned of the threats posed to the moral and social order by such dissolute youth; a ‘full scale demonology and hagiology’ was constructed (Cohen 1972: 44). The Mods and the Rockers thus achieved a certain pride of place in the ‘gallery of contemporary folk devils’ (p. 44). Muggers were added to that gallery by Hall et al. in their analysis of another British moral panic over violent street criminals. Focusing on the media’s role in constructing folk devils, they lay out the complex process of news making. They argue that the media are dependent upon, rather than independent from, what they refer to as the ‘primary definers, ' that is, those individuals and groups with the authority and/or expertise to set out the terms of the debate over a social issue. In this moral panic, the primary definers were representatives of the state, the police, and politicians whose warnings about street crime were then translated by the media into a ‘public idiom’ that gave a discursive reality to the inchoate fears of the public. In a discursive loop, the public’s reactions to the reporting were then fed back to the primary definers as indicators of public opinion, thus stoking the intensity of their rhetoric and repressive reactions. Central to all of this is the ‘signification spiral.' Hall et al. coined the term to describe the process by which a specific social anxiety is mapped onto a matrix of other social anxieties by media reportage and the rhetoric of representatives of the state. As these disparate anxieties converge, the ‘threat-potential’ amplifies and the need to contain it becomes urgent. It is here that the folk devil is constructed out of the strands of converging social anxieties to stand in proxy for the threat potential. Thus the folk devils of this moral panic were not muggers left lurking in the dark shadows of imagination; rather, they were embodied in the persons of young, urban, black males - symbols of the converging social anxieties of the era about alienated youth, urban decay, and strained race relations. Projected across ‘thresholds’ of social tolerance by sensationalist reportage, they were depicted not just as threats, but as violent threats, thus legitimating coercive state intervention. Hall et al. do not so much recapitulate Cohen’s model of moral panics as renovate it. While the theoretical and analytical differences between the two models have been sharply dissected by others (Critcher 2003; Jones 1997; Thompson 1998), what is of concern here is the pre-eminent role of the folk devil in these pioneering works. In both, they had a certain liminal status before they were nominated as folk devils of the moral panics. Cohen’s Mods and Rockers, relatively affluent, mobile, insouciant, were ‘imposters, reading the lines which everyone knew belonged to some other groups’ (Cohen 1972: 195). Not securely located within the in-group, or as Cohen remarks, ŉot quite in their places’ (p. 195), they threatened prevailing norms and blurred the moral boundary between conventional and deviant society. The muggers of Hall et al. were inarguably deviant and had been the targets of criminal justice intervention well before they were nominated as the folk devils of the moral panic. While this closer look at the folk devils reveals a fundamental difference between the two pioneering works - for Cohen, deviant action was followed by social reaction, yet for Hall et al. intervention revealed the deviant action which set off social reaction - the critical point is that the folk devils of each were socially marginalized before they ever were crafted into folk devils. Indeed, there is a morally sinister air about the folk devils of subsequent moral panic analyses influenced by Cohen and Hall et al. There are the coarse women of the witch-hunts (Ben-Yehuda 1980); the indolent dole scroungers and feckless single mothers of the Welfare State panics (Ortiz and Briggs 2003; Shepard 2007); the rebellious recreational users, ‘heroin chic’ popular culture icons, antisocial addicts, and pushers of the drug crusades (Armstrong 2007; Denham 2008; Goode 1990; Hier 2002a); the dangerous working class and the alienated middle-class males of the crime and bullying scares (Hay 1995; Hoeri 2002; Schinkel 2008); the sleazy pornographers, child molesters, and cyber-predators of the stranger-danger alarms (Critcher 2002; Ost 2002; Sandywell 2006); and the shadowy foreigners of the asylum-seeking, illegal immigration, and terrorism scares (Altheide, 2006; Rothe and Muzzatti, 2004). All folk devils, to one degree or another, were marginalized, gendered, stigmatized, racialized, and/or criminalized as cultural strangers well before they even were nominated and then constructed into the moral panics’ folk devils. The very notion of socially marginalized folk devils, powerless victims of the bloated rhetoric of moral entrepreneurs and the stereotypical representations of the media, is so securely ensconced in moral panic analyses inspired by Cohen and Hall et al. that it has had all of the tranquility of an axiom. But for some quite recent scholars, the axiom is far from tranquil. Why is this so? The general answer can be contextualized within the discussion that has been ongoing for some time, over re-theorizing the concept of moral panic by linking it to moral regulation and risk theory, two salient themes in contemporary sociological, criminological, and cultural theory. While there is disagreement about how those linkages should be forged, and quite frankly whether they should be at all, the very prospect of doing so is intriguing for the purposes of this chapter because it problematizes folk devils. It does so in the following ways. If, on the one hand, moral panics are considered extreme and rare instances of ‘risk discourse within a process of moral regulation’ (Critcher 2009: 17), then they invariably will have embodied folk devils, most likely already socially marginalized, whose putative threat to the moral order requires immediate social control. This reconceptualization retains not only much of the classic notion of moral panics à la Cohen and Hall et al., but also much of the temptation to continue to under-theorize folk devils as social actors. If, on the other hand, moral panics are considered much more common instances of volatile eruptions of the moralization in everyday life, ‘transmitted through configurations of grievance and risk’ (Hier 2008: 171), then these folk devils really do become problematical. They may have to be ‘foraged for, ' as Ungar (2001: 281) so nicely puts it, and if found they may be not socially marginalized, and far from powerless. And they may not exist at all, at least not in an embodied form, replaced, instead, by issues such as health concerns that not only have apologists and adversaries, but that also pose no tangible threat to the moral order, and require more self-regulation than social control (Critcher 2009). Regardless of the reconceptualization, and whether outside the social margins or within, embodied or not, folk devils are being problematized by recent efforts to revise moral panics. In this chapter, I reconsider folk devils in light of revisionist efforts. For the purposes of clarity, not to mention symmetry, I will use the terms ‘conventional’ and ‘modern’ to tag the two opposing re-conceptualizations previously discussed; the folk devils of each will be tagged that way as well. My analysis uses social marginality as the primary variable, and searches for the ways and means not only by which ‘conventional’ and ‘modern’ folk devils are constructed, but also by which they might be theorized as social actors who use what variously may be referred to as their personal power, agency, social capital, or resource mobilization capacity to influence the claims, course, and consequences of moral panics. This analysis takes to heart Young’s (2007) reminder that moral panics always are collective processes, and should be analyzed in such a way that a ‘sense of energy and intensity of this happening and that’ (p. 56) is captured. To that end, I will rely on a variety of moral panic case studies to advance my own analysis. © 2011 Sean P. Hier.</t>
  </si>
  <si>
    <t>stray reference to foraging for social phenomena and folk</t>
  </si>
  <si>
    <t>Duncan J.A., Burcsu T.</t>
  </si>
  <si>
    <t>Landscape development and mule deer habitat in central Oregon</t>
  </si>
  <si>
    <t>USDA Forest Service - General Technical Report PNW-GTR</t>
  </si>
  <si>
    <t>This research explored the ecological consequences of rural residential development and different management regimes on a tract of former industrial timberland in central Oregon known as the Bull Springs. Forage quality and habitat suitability models for mule deer (Odocoileus hemionus) winter range were joined to the outputs of a spatially explicit vegetation dynamics model under two management scenarios. In one scenario, the tract was managed as a working forest excluding development, and in the other, development was allowed to occur at historical rates. Landscape pattern analysis was used to measure differences between the outcomes of the two scenarios. Our efforts showed that allowing development on the tract could potentially lead to greater isolation, smaller habitat patches, and decreased extensiveness of patches used for foraging across mule deer winter range. Patches providing multiple habitat functions also became more isolated and less numerous in our simulations. Although neither scenario prevented habitat degradation, restricting development on Bull Springs had slightly more favorable simulated outcomes for forage and multifunctional habitat conditions. Management of this tract as a working forest in a region under pressure for more residential development could reduce the negative effects of development on an iconic species in the region. This research provides insight into how the land use change trajectory of a small portion of the landscape can influence the larger ecological conditions of a region undergoing rapid rural residential development.</t>
  </si>
  <si>
    <t>Alternative development scenarios; Habitat suitability; Landscape ecology; Mule deer; Rural residential development</t>
  </si>
  <si>
    <t>Easdale M.H., Aguiar M.R.</t>
  </si>
  <si>
    <t>Regional forage production assessment in arid and semi-arid rangelands - A step towards social-ecological analysis</t>
  </si>
  <si>
    <t>Many of the complex issues worldwide regarding environmental management and sustainable develo-pment require integrating the social and natural sciences. Nevertheless, while theoretical discussions have been increasingly developed, operative issues are still major barriers to integrated social-ecological analysis. The aim of this paper was to assess regional forage production in semi-arid rangelands as a key feature in social-ecological analysis, by using human organizational units (i.e. counties). We used these state-administrative units to explore demographic and farming indicators in order to address socio-productive implications of different regional forage production dynamics. We studied the forage spatial and temporal dynamics in two different large ecological regions: Monte and Patagonia, under a single administrative unit (i.e. province). Since forage production estimations in arid rangelands are not trivial, we tested two different methods. We found that inter-annual variability in forage production explained the main differences between regions. At a regional level, zones with higher temporal variability in forage production registered less rural residents and farm numbers, but inverse situations were registered at sub-regional scales. We found a non-linear relationship between forage production variability and rural population density. We proposed differentiated policy recommendations regarding rangeland management and animal husbandry, considering both the social and ecological contexts. © 2012 Elsevier Ltd.</t>
  </si>
  <si>
    <t>Livestock; Monte; Patagonia; Policy design; Remote sensing; Social-ecological systems; Temporal and spatial variability; Vulnerability</t>
  </si>
  <si>
    <t>Emanuel R.M.</t>
  </si>
  <si>
    <t>Privately Unsustainable: Ecological Resiliency and Watershed Resources in an Arid-Land Ejido</t>
  </si>
  <si>
    <t>Neoliberalism and Commodity Production in Mexico</t>
  </si>
  <si>
    <t>Along with livelihood, health, and prosperity, water is a singular focus for the people of San Lázaro, Sonora. When San Juan's Day passes every June 25, San Lazareño rancher-farmers look heavenward and ask for rain to re-green the dry grasslands of their home. When the rains do not come, the ranchers complain bitterly-it is a matter of life and death for their cattle and hence of hunger or surplus for their families. On one particularly dry spring day, nearly a month before San Juan's Day, a group of cattle wandered around the town plaza while I was talking to a member of the community. I commented on this, and he said: "Es un señal muy mal. Indica que no hay pasto en los potreros cercanos" (That's a very bad sign. This means there is no grass in the nearest pastures). The heavily grazed rangeland had not recovered, nor had the riparian forest where cattle often congregated after the grasses disappeared. The Pacific frontal storms that water the desert in the cool season had failed for the fourth consecutive year. So unless the rains fell consistently and heavily during the remaining spring months, this looked to be a year of privation and desperation. If rains did not come in time to water the pastures, ranchers would be forced to sell underweight cattle to cattle buyers at cut-rate prices or to purchase expensive forage to feed them through the driest period. Either way, they would likely lose money. What is so miraculous about this picture of desperation is that the community of San Lázaro and its contiguous ejido,1 Miguel Hidalgo, was once home to some of the richest rangelands in northwestern Mexico. The community was also supported by a prosperous farm along the banks of a perennial reach of the Santa Cruz River. This farm had been famous for its irrigation system, which sustained the production of forage during the dry periods and supported the ranchers' cattle during many of the regular drought cycles that made ranching in this desert environment risky. At its height, when the ranch was the westernmost division of the Cananea Cattle Company under capitalist Colonel William Greene, it boasted year-round livestock numbering in the thousands. What happened in the ensuing years that led to these circumstances? Why were the irrigation canals dry and the floodplain fields barren? The back-story behind this scene is a complex tale of both political and ecological forces that shaped the resiliency of the community into the beginning of the twenty-first century. The answers to these questions, I argue, lie in the community's ability to respond to change-its resilience. That resilience defines the range of reversible change within a stable state. Resilience is determined by a particular system's vulnerability and by available capital (Walker et al. 2004). Resilience can be influenced by both institutional and environmental factors. In arid-land agriculture, access to water resources is strongly correlated with economic success as well as social and political capital. In Mexico formerly state-owned water and land resources were privatized as part of a neoliberal restructuring of that country's economy in the 1990s. The result has been a series of fundamental changes in political, ecological, and economic resilience for rancher-farmers in communal agricultural communities in Sonora. Local trends in climate variability have also resulted in a powerful set of challenges to resiliency for this and other communities in the region. My analysis of historical and ethnographic data reveals change in the community's socioeconomic structure, such as the concentration of capital, land, technology, and livestock (Emanuel 2006). It illustrates long-term ecological costs associated with the commoditization of communal watershed resources, including soil erosion in upland ecosystems, riparian habitat destruction, and the loss of in-stream flows. I examine the process and outcomes of neoliberal privatizing of water and land resources in Ejido Miguel Hidalgo in San Lázaro, Sonora. I begin with a short sketch of the community's political and ecological context, then briefly describe the neoliberal local and most locally relevant national alterations of the Mexican rural development model, as well as the social and political outcomes of land-tenure privatization. The outcome of these alterations is the privatization of communal rangelands leading to land concentration and, ulti mately, overstocking. These results have two major ecological ramifications. First, the overstocking has resulted in increasing ecological damage to the watershed, largely through overgrazing, alteration of plant communities, soil erosion, and riparian habitat destruction. Second, the creation of a geohydrologic feedback loop is driving options for harnessing the water resources that cyclically kept the rangelands from suffering overgrazing in the first place. These hydrologic changes have forced the ejido to make a major investment in harnessing its water resources. © 2012 by University Press of Colorado. All rights reserved.</t>
  </si>
  <si>
    <t>Emmann C.H., Theuvsen L.</t>
  </si>
  <si>
    <t>Impact of biogas production on the regional land lease market - Empirical study offive rural districts in Lower Saxony with high density of biogas plants [Einfluss der biogasproduktion auf den regionalen pachtmarkt - Empirische erhebung in fünf niedersächsischen landkreisen mit hoher anlagendichte]</t>
  </si>
  <si>
    <t>Berichte uber Landwirtschaft</t>
  </si>
  <si>
    <t>The study analyzes the effects of biogas production on the regional land lease market in five rural districts of Lower Saxony. The regions chosen for the study, which are characterized by a high density of biogas plants and to some extent also of animal husbandry, were the counties Celle, Soltau-Fallingbostel, Emsland, Rotenburg (Wümme) and Oldenburg. In the theoretical part in which the relationship between the biogas production and the price for leasing farmland was determined, it could be shown by use of functional income analysis that under the average market conditions in the 2006 to 2009 period an exemplary farm in the Soltau-Fallingbostel region was able to enjoy internal advantages and could realize a higher maximum willingness to pay for arable land by the addition of energy maize in its crop rotation. The empirical results from the five regions also underscore the high importance individual fanners place on biogas production in regard to the leasing market. The surveyed biogas farmers on average consider themselves as being fitter for the future, more successful and - due to the higher maximum willingness to pay for arable land - more competitive on regional land lease markets than other farmers. However, the survey also clearly pointed out that even in regions with a relatively high density of biogas plants as well as a stagnating or even decreasing animal population, the biogas production currently exerts an increasingly strong effect on the land lease market, which leads to increasing rents for arable land and crowding out on the land market. Therefore, the competitiveness of the regional food production can decline through the promotion of biogas production, since the rising costs of land use can increase the cost of individual farm growth as well as the production costs of food and forage.</t>
  </si>
  <si>
    <t>Estell R.E., Havstad K.M., Cibils A.F., Fredrickson E.L., Anderson D.M., Schrader T.S., James D.K.</t>
  </si>
  <si>
    <t>Increasing shrub use by livestock in a world with less grass</t>
  </si>
  <si>
    <t>Much of the world's rangeland is dominated by woody species. Competing land uses and continued encroachment of woody species into non-woody-dominated rangelands have reduced grasslands in many parts of the world. Land use conversions to fuel and feed global populations, especially the increasing number of middle class people seeking broader, meat-based diets, will certainly continue. Halting and/or reversing further encroachment of woody species into grasslands is slow, expensive, and in some cases not possible. Yet, global livestock numbers continue to increase to meet the growing demand for red meat and other livestock products. How do we reconcile a world with less grass and the concurrent increased demand for forages to feed livestock? Strategies and mechanisms are needed to safely enhance shrub use by ruminants in order to capitalize on a presently underutilized forage resource. A number of approaches are presently available (e.g., choosing appropriate species and breeds, providing dietary supplements and additives, behavior modification, genetic selection) to increase shrub consumption, and new technologies such as biochemical markers of shrub intake need to continue to be identified and developed. Such strategies could provide important means for rural communities to adapt to changing land cover and climate.</t>
  </si>
  <si>
    <t>animal behavior; cattle; genetics; goats; plant secondary metabolites; sheep</t>
  </si>
  <si>
    <t>Faiman R., Warburg A.</t>
  </si>
  <si>
    <t>Insecticide-treated vertical mesh barriers reduce the number of biting mosquitoes</t>
  </si>
  <si>
    <t>Medical and Veterinary Entomology</t>
  </si>
  <si>
    <t>Mosquitoes foraging for blood sources normally fly relatively close to the ground where wind velocities do not exceed their flight speed. An experiment designed to block foraging mosquitoes from reaching inhabited houses was conducted in a rural settlement flanked by agricultural fields. Mosquitoes were collected during 9 nights using 30 carbon dioxide-baited traps deployed along the external walls of six houses in the row closest to the settlement's perimeter fence. Thereafter, a deltamethrin-impregnated mesh was draped along 400 m of the perimeter fence to a height of 2 m opposite three of the monitored houses. Mosquitoes were trapped for a further 11 nights. A significant difference in the numbers of mosquitoes caught before and after the intervention was demonstrated near protected houses, whereas no significant difference was observed in catches near control houses. The percentage of Culex perexiguus (Diptera: Culicidae), an important vector of West Nile virus, was significantly lower near protected houses (13%) than around control houses (45%). By contrast, the percentage of Culex pipiens was not significantly affected (16% at experimental and 18% at control houses). Although the results presented here are preliminary, the data demonstrate the potential efficacy of vertical insecticidal barriers for mosquito control. © 2011 The Authors. Medical and Veterinary Entomology © 2011 The Royal Entomological Society.</t>
  </si>
  <si>
    <t>Mosquitoes</t>
  </si>
  <si>
    <t>Culex perexiguus; Culicine mosquitoes; Insecticide-impregnated nets; Mosquito control; Vertical barrier; West Nile virus</t>
  </si>
  <si>
    <t>Falico D.A., López J.A., Antoniazzi C.E., Héctor Beltzer A.</t>
  </si>
  <si>
    <t>Terpopulation and ontogenetic variation in the diet of the menwig frog Physalaemus albonotatus (Anura: Leiuperidae) [Variación interpoblacional y ontogenética en la dieta de la rana llorona Physalaemus albonotatus (Anura: Leiuperidae)]</t>
  </si>
  <si>
    <t>We analyzed and compared the feeding of 2 populations of Physalaemus albonotatus inhabiting different ecosystems: a) an urban vacant lot, and b) a protected area of Middle Paraná River floodplain. The diet of Physalaemus albonotatus is mainly composed by ants, beetles, springtails and woodlouses, but also included several secondary preys. While comparing adults, subadults and juveniles diet on each population, we found an ontogenetic diet variation related to changes in prey type and volume as well as in number of prey items per gut. Bigger frogs consumed a greater amount of prey and more voluminous arthropods, while juveniles had a larger trophic niche breadth. Despite the great similarity in diet between sexes, adult females consumed a larger amount of ants than males did. Although trophic niche overlap between both populations was high, trophic niche breadth was wider for Paraná River floodplain population. Feeding differences found between studied populations and populations inhabiting other environments as described on literature reflects the trophic plasticity of this species and its capacity to thrive at different habitats, including markedly anthropogenically impacted environments.</t>
  </si>
  <si>
    <t>Anurans; Floodplain wetland; Foraging habitat; Trophic overlap; Trophic plasticity; Urban environment</t>
  </si>
  <si>
    <t>Fierro M.M., Cruz-López L., Sánchez D., Villanueva-Gutiérrez R., Vandame R.</t>
  </si>
  <si>
    <t>Effect of Biotic Factors on the Spatial Distribution of Stingless Bees (Hymenoptera: Apidae, Meliponini) in Fragmented Neotropical Habitats</t>
  </si>
  <si>
    <t>We recorded stingless bee colony abundance and nesting habits in three sites with different anthropogenic activities in the Soconusco region of Chiapas, Mexico: (1) agroforestry (7 hacacao crop), (2) grassland (12 ha), and (3) urban area (3 ha). A total of 67 nests were found, representing five stingless bee species, Tetragonisca angustula angustula (Lepeletier), Trigona fulviventris (Guérin), Scaptotrigona mexicana (Guérin), Scaptotrigona pectoralis (Dalla Torre), and Oxytrigona mediorufa (Cockerell). The most abundant stingless bee in each site was T. angustula angustula (&gt;50%). The primary tree species used by the bees were Ficus spp. (Moraceae, 37.8%) and Cordia alliodora (Boraginaceae, 13.5%). The nest entrance height of T. angustula angustula (96 ± 19 cm) was different than the other species, and this bee was the only one that used all different nesting sites. Volatiles analyzed by gas chromatography from pollen collected by the stingless bees differed between bee species, but were highly similar in respect to the fragrances of the pollen collected by the same species at any site. Our data indicate that T. angustula angustula experienced low heterospecific and high intraspecific foraging overlap especially in the urban site. We observed cluster spatial distribution in grassland and in agroforestry sites. In the urban site, T. angustula angustula presented random distribution tended to disperse. Trigona fulviventris was the only overdispersed and solitary species. © 2012 Sociedade Entomológica do Brasil.</t>
  </si>
  <si>
    <t>Cluster distribution; disperse distribution; foraging overlap; nesting site</t>
  </si>
  <si>
    <t>Flores J.S., Bautista F.</t>
  </si>
  <si>
    <t>Knowledge of the Yucatec Maya in seasonal tropical forest management: The forage plants</t>
  </si>
  <si>
    <t>Indigenous knowledge and the millenary experience in management of natural vegetation on karstic landscapes are important aspects that should be considered in animal production in seasonal tropical environments. The aim of the present work was to make an inventory of native plants associated to soilscapes from seasonal tropical forests from the Yucatán Peninsula that are used as forage by Mayan people. The work was carried out in 27 Mayan communities on karst landscapes in the Yucatán Peninsula as a part of the "Ethnoflora Yucatanense" project of the Universidad Autónoma de Yucatán. Samples were taken of forage plants together with corresponding floristic and ethnobotanical information. Data were processed in EXCEL dynamic tables, grouped by plant family, geoforms and soils, life form and animal consumers. Results indicate that Mayan communities use 196 plant species as forage: 139 herbaceous, 17 shrubs, 35 trees and 2 palms. These plants are fed to cows, pigs, horses, lambs, turkeys, chickens, ducks and pigeons. The use of native forage plants may be an agricultural option both for rural communities and for intensive animal production on silvopastoral systems on karstic tropical landscapes from the Yucatán Peninsula.</t>
  </si>
  <si>
    <t>Animal production; Edible plants; Forage trees; Legumes; Maya culture; Tropical karst</t>
  </si>
  <si>
    <t>Fuller, RA; Irvine, KN; Davies, ZG; Armsworth, PR; Gaston, KJ</t>
  </si>
  <si>
    <t>Interactions between People and Birds in Urban Landscapes</t>
  </si>
  <si>
    <t>URBAN BIRD ECOLOGY AND CONSERVATION</t>
  </si>
  <si>
    <t>A large body of work over the past few decades has revealed the manifestly dramatic impacts of urbanization on species' distributions and ecologies, many of which result from gross changes in land use and configuration. Less well understood are the rather more direct interactions between people and biodiversity in the urban arena. While there is a general concern that urbanization impoverishes human contact with nature, daily interaction with biodiversity in urban green-spaces and the widespread provision of food and nesting resources for wildlife form a part of many city-dwellers' experience. Using data from the UK, we show that supplementary resource provision aimed explicitly at enhancing avian populations can result in high levels of additional foraging and nesting opportunities, particularly in urban areas. However, our data also indicate that levels of such resource provision are strongly positively correlated with human population density at a regional scale, and within a large city. The proportion of households participating in bird feeding depends on social and economic features of the human population, suggesting that strong covariation between human and ecological communities will result. Indeed, we demonstrate that the abundances of some urban-adapted bird species are positively related to the density of feeding stations across the urban landscape, although such relationships were not apparent for other species that commonly use garden feeding stations. It has been suggested that interactions with nature, such as feeding birds, could have beneficial consequences for human health. A better understanding of this potential feedback is required.</t>
  </si>
  <si>
    <t>bird feeding; housing density; private gardens; socioeconomics; urban ecology</t>
  </si>
  <si>
    <t>Gajos E., Dymnicki E.</t>
  </si>
  <si>
    <t>Beef production based on a suckling system as an alternative to milk production at the example of Polish Red cattle</t>
  </si>
  <si>
    <t>Animal Science Papers and Reports</t>
  </si>
  <si>
    <t>The population of Polish Red (PR) cattle systematically decreases because of its low milk production. However, there are farmers, who are interested in keeping PR cows in the suckling system. The aim of the study was to evaluate different forms of milk and beef production (combination of factors e.g. fattening bulls, heifers raising, milk or beef production) characterizing farm production from the rural economy point of view and to point out the most effective forms of cattle production based on the data of PR cattle. The research was carried out on the example of the farm keeping PR cattle in suckling system. Linear programming method was used. The economic effectiveness of beef and milk production was examined by optimizing different rearing forms. The goal of the optimization was to maximize the net farm income. Parameters (all data necessary for the calculation of the demand for forage, people and machine work) were established on the basis of The Catalogue of Standards and Norms by Klepacki [1999] and records from farms keeping PR cows for beef and milk production. It was found, that the participation of direct payments in total revenue in case of forms assuming milk production and beef production is 28 and 44%, respectively. Cattle production is responsible for 60% of total revenues in milk production, whilst for 36% in beef production. In the case of the latter, the highest net farm income is possible to achieve in the form, which provides heifers rearing for farm's own needs and for sale (including fattening bulls sold at the age of 24 months). In the case of milk production, the highest net farm income is possible to achieve in the form, which assumes heifers raising only for farm's own needs (excluding fattening bulls). Net farm income amounts to 25 409 E and 28 470 E, respectively, while net farm income per cow is respectively 410 E/cow and 499 E/cow. Beef production based on suckling system enables to achieve the income similar to that achieved from milk production though unit profitability is much lower.</t>
  </si>
  <si>
    <t>Beef production; Economic effectiveness; Milk production; Polish Red cattle; Suckling system</t>
  </si>
  <si>
    <t>Gates C.C., Jones P., Suitor M., Jakes A., Boyce M.S., Kunkel K., Wilson K.</t>
  </si>
  <si>
    <t>The influence of land use and fences on habitat effectiveness, movements and distribution of pronghorn in the grasslands of North America</t>
  </si>
  <si>
    <t>Fencing for Conservation: Restriction of Evolutionary Potential Or a Riposte to Threatening Processes?</t>
  </si>
  <si>
    <t>The pronghorn Antilocapra americana is a grassland and shrub-steppe obligate unique to North America. The species was driven to low abundance during agricultural settlement in the West. Extensive conversion of grasslands to crop production early in the twentieth century severely reduced the availability of native habitat. Populations have partially recovered with protective legislation and the species is common again in many areas of its original range. Pronghorn are most abundant in large open native grassland landscapes. Driven by harsh winter conditions (storms and deep snow), large herds in the grasslands of the Canadian Provinces and north-western United Sates may undertake opportunistic long-distance migration to seek forage in favourable areas. In Alberta the largest recorded return movement of a doe in spring was 445 km. Cumulative changes from several types of land use continue to reduce the effectiveness of remaining habitat. Expansion of the transportation network, poorly designed fences, urban expansion, exurban development, water development and energy development are reducing the effectiveness and area of native habitat. In particular, roads combined with fences can impede or block pronghorn movements. Plans that focus on maintaining the ecological coherence of landscapes for common species like the pronghorn should benefit the conservation of other species too. We suggest that the status of pronghorn, including its abundance and distribution and relevant landscape metrics (composition, configuration and connectivity) could serve as indicators for land use and conservation planning at landscape and regional scales. © Springer Science+Business Media, LLC 2012. All rights reserved.</t>
  </si>
  <si>
    <t>Pronghorn</t>
  </si>
  <si>
    <t>Gilboa S., Klotz J.H., Nonacs P.</t>
  </si>
  <si>
    <t>Urban infestation patterns of Argentine ants, Linepithema humile, in Los Angeles</t>
  </si>
  <si>
    <t>Psyche (London)</t>
  </si>
  <si>
    <t>Infestations of buildings by Argentine ants, Linepithema humile (Mayr), were monitored on the campus of the University of California, Los Angeles. Foraging ant activity peaked during the hotter months of the year. The mean monthly maximum temperature, but not rainfall, positively correlated with indoor infestation frequency. Neither garden size nor the predominant groundcover vegetation correlated with the number of foraging ants at baits within gardens. Although the number of foraging ants outside a building varied over 40-fold, ant density in gardens did not predict the likelihood of infestation within the building. Also, the type of vegetative groundcover employed did not predict infestation frequency. There was, however, a significant negative relationship between the size of the garden outside of a building and the number of infestations. Given the large foraging area of L. humile workers, buildings next to small gardens may be infested simply because they lie within the "normal" foraging area of a colony. The best predictor of which rooms were infested within buildings was the presence of a water source. Thus providing water for ant colonies outside and away from buildings may be one method of integrated pest management to reduce the proclivity of ants to infest structures. Copyright © 2012 Smadar Gilboa et al.</t>
  </si>
  <si>
    <t>Haigh, A; Butler, F; O'Riordan, RM</t>
  </si>
  <si>
    <t>Intra- and interhabitat differences in hedgehog distribution and potential prey availability</t>
  </si>
  <si>
    <t>MAMMALIA</t>
  </si>
  <si>
    <t>With little previous research on the European hedgehog (Erinaceus europaeus Linnaeus) in Ireland, 22 hedgehogs (16 females and six males) were tagged at a rural Irish site between June 2008 and November 2009. Transect, surveying surface invertebrates were carried out in the centre and hedgerow in arable and pasture lands distributed throughout the site. In both years, hedgehogs selected arable land and this coincided with a rise in invertebrate density. This and the fact that within the arable field hedgehogs concentrated their activity where there was a greater density of potential prey suggest that hedgehogs learn the spatial location of prospective food. Contrary to other research, in most of the hedgehogs' home range, individuals consistently foraged in the centre of both pasture and arable lands. Potential prey was lower in fields where the hedgerow had no bramble under-story, and this suggests that hedgerow with good ground cover acts as an important reserve for invertebrates. Badgers (Meles meles Linnaeus) were seen on 12 occasions within the hedgehogs' home range and they did not appear to have a negative effect on the hedgehogs' use of the site. It was concluded that the main factor affecting the hedgehogs' distribution within each habitat was the availability and accessibility of potential prey.</t>
  </si>
  <si>
    <t>arable; hedgerow; predator-prey interactions; spatial learning; surface invertebrates</t>
  </si>
  <si>
    <t>Hale J.D., Fairbrass A.J., Matthews T.J., Sadler J.P.</t>
  </si>
  <si>
    <t>Habitat composition and connectivity predicts bat presence and activity at foraging sites in a large uk conurbation</t>
  </si>
  <si>
    <t>Background: Urbanization is characterized by high levels of sealed land-cover, and small, geometrically complex, fragmented land-use patches. The extent and density of urbanized land-use is increasing, with implications for habitat quality, connectivity and city ecology. Little is known about densification thresholds for urban ecosystem function, and the response of mammals, nocturnal and cryptic taxa are poorly studied in this respect. Bats (Chiroptera) are sensitive to changing urban form at a species, guild and community level, so are ideal model organisms for analyses of this nature. Methodology/Principal Findings: We surveyed bats around urban ponds in the West Midlands conurbation, United Kingdom (UK). Sites were stratified between five urban land classes, representing a gradient of built land-cover at the 1 km 2 scale. Models for bat presence and activity were developed using land-cover and land-use data from multiple radii around each pond. Structural connectivity of tree networks was used as an indicator of the functional connectivity between habitats. All species were sensitive to measures of urban density. Some were also sensitive to landscape composition and structural connectivity at different spatial scales. These results represent new findings for an urban area. The activity of Pipistrellus pipistrellus (Schreber 1774) exhibited a non-linear relationship with the area of built land-cover, being much reduced beyond the threshold of ~60% built surface. The presence of tree networks appears to mitigate the negative effects of urbanization for this species. Conclusions/Significance: Our results suggest that increasing urban density negatively impacts the study species. This has implications for infill development policy, built density targets and the compact city debate. Bats were also sensitive to the composition and structure of the urban form at a range of spatial scales, with implications for land-use planning and management. Protecting and establishing tree networks may improve the resilience of some bat populations to urban densification. © 2012 Hale et al.</t>
  </si>
  <si>
    <t>Hou X.-Y., Han Y., Li F.Y.</t>
  </si>
  <si>
    <t>The perception and adaptation of herdsmen to climate change and climate variability in the desert steppe region of northern China</t>
  </si>
  <si>
    <t>The herdsmen in the desert steppe region in Northern China live primarily on the native rangelands. The semiarid climate has a profound impact on the economy and the livelihood of rural communities. Adaptation to the highly variable climate is the norm in pastoral management in the region but the increasing aridity and variability projected by climate change models provides new challenges for sustainable living in the harsh environment. The study surveyed the herdsmen's perception of climate change and variability in the desert steppe region of Inner Mongolia, and compared it with the observed climatic patterns and the recorded disastrous climatic events. The existing rangeland and livestock management strategies used by local herdsmen to cope with variable climate were also investigated in order to assist in the development of better management adaptation strategies. The herdsman perceived temperature changes over the past 30 years, which matched well with the meteorological observations, while their perceived change in precipitation (decrease) did not agree with the meteorological records (no change). The discrepancy between the observed and perceived precipitation changes may have arisen from the combination of large seasonal and inter-annual fluctuation of precipitation, more recent drought years and a herdsmen's desire to have a 'wet year', and more forage demand from increased livestock numbers. Herdsmen also had a reasonably good perception of strong wind/dust storms and snow storms, and their sensitivity to these extreme disastrous climatic events appeared to be related to the perception of drought. The herdsmen had better perceptions of recent short-term climate change and possibly to use it to assess the long-term changes. The major adaptive management strategies to cope with disastrous climatic events included selling livestock, buying feed, seeking other grazing resources, housing livestock and looking for other alternative jobs to compensate for the economic loss. Grazing other resources, either the reserved winter rangelands in the growing season in current household farm systems or the common winter rangelands in a traditional nomadic system, played a vital role in buffering the effects of extreme climatic events. Setting appropriate stocking rates and growing forage crops in suitable land areas may contribute to increasing the resilience of rangeland systems. Raising the herdsmen's awareness of long-term climate change and its effects on rangelands is needed to improve their preparedness to adapt to the future climate. © 2012 Australian Rangeland Society.</t>
  </si>
  <si>
    <t>adaptive management; climate change trend; disastrous climatic event; extreme climatic events; steppe rangelands</t>
  </si>
  <si>
    <t>Ikin K., Knight E., Lindenmayer D.B., Fischer J., Manning A.D.</t>
  </si>
  <si>
    <t>Linking bird species traits to vegetation characteristics in a future urban development zone: Implications for urban planning</t>
  </si>
  <si>
    <t>Identifying the relationships between species traits and patch-scale vegetation characteristics in areas designated for urban development can improve our understanding of how animal communities may change with urbanization. We explored the implications of this premise to the urban planning process in a mixed-use landscape in Canberra (Australia), prior to its development into new suburbs. We used RLQ analysis to relate bird foraging, nesting and body size traits to patch-scale vegetation characteristics. Relationships between species traits and vegetation characteristics within the development zone suggest that species that forage and nest on the ground and in the understory strata, and smaller-bodied species will be most negatively affected by urbanization. Identifying the relationships between species traits and vegetation characteristics may be used by urban planners to (i) identify potentially critical habitat and species at risk from development, (ii) inform the choice of impact mitigation measures, and/or (iii) distinguish between high and low mitigation measures. Analyses conducted early in the planning process can then be used to allocate proposed land uses in an ecologically sensitive way, and to plan appropriate mitigation measures. © 2012 Springer Science+Business Media, LLC.</t>
  </si>
  <si>
    <t>Community composition; Conservation planning; Impact mitigation; RLQ analysis; Southeastern Australia; Urbanization</t>
  </si>
  <si>
    <t>Ismail Chughtai M., Mahmood K.</t>
  </si>
  <si>
    <t>Semi-intensive carp culture in saline water-logged area: A multi-location study in Shorkot (District Jhang), Pakistan</t>
  </si>
  <si>
    <t>Pakistan Journal of Zoology</t>
  </si>
  <si>
    <t>The saline water-logged area of Shorkot (District Jhang) along the Trimmu-Sidhnai Link and Haveli Canals is an excellent site for fish culture. Fish culture not only plays an important role in human nutrition but also in the rural economy of the country. The main purpose of present study was to identify the primary production and fish production patterns in villages under different management practices. Soil and water samples of seven selected fish farms were collected and analyzed for some physico-chemical and biological parameters such as pH, electrical conductivity (EC), dissolved O2, free CO 2, sodium adsorption ratio (SAR), residual sodium carbonate (RSC), soil texture and plankton density. The costs and returns of carp culture in such saline water-logged areas were also calculated. Results indicated that all the six carp species were well adapted to different supplemental feeds along with salt-tolerant forages in saline environments. The net carps production ranged from 1198 to 1410 kg ha-1 year-1 and plankton density 565 to 1608 organisms L-1. The net profit obtained was Rs. 14652 to 19417 per acre with benefit-cost ratio 1.37 to 1.51 in brackish groundwater (EC 1.80 to 3.93 dS m-1), indicating the influence of environmental and management factors. The average fish yield was about 32.5% less than the yield obtained from freshwater pond culture. It may be concluded that saline aquaculture has potential to meet the demand of fishery products, generate income and contribute to sustainable food supplies. © 2012 Zoological Society of Pakistan.</t>
  </si>
  <si>
    <t>Brackish water; Chinese carps; Indian major carps; Polyculture; Supplemental feed</t>
  </si>
  <si>
    <t>Kappes H., Stoll S., Haase P.</t>
  </si>
  <si>
    <t>Differences in field behavior between native gastropods and the fastspreading invader Arion lusitanicus auct. non Mabille</t>
  </si>
  <si>
    <t>Dispersal is a crucial process for population exchange and expansion, and traits that facilitate dispersal may be positively selected during biological invasions. Here, we performed a basic study on differences in behavior between the slug Arion lusitanicus auct. non MABILLE, 1868 (Gastropoda: Pulmonata), which is considered to be one of the 100 worst invasive species in Europe, and native gastropods. We assumed that the species is more active and less sensitive to otherwise aversive stimuli, and thus more likely to utilize novel environments. We quantified field densities and performed pitfall trap studies in 15 differently-structured habitats (urban, grassland, succession, riverine forest) in the floodplain of the LTER (Long Term Ecological Research) site 'Rhine-Main-Observatory' in Hesse, Germany. Here, A. lusitanicus was naturalized and scored 15 in terms of abundance rank, but was the dominant species in terms of trappability with the acidic Renner solution. A more detailed approach with a set of different baits showed that individuals of the invader were attracted to the acidic Renner solution, mustard oil, and garlic extract, all of which the native snails and slugs avoided. The results support the hypothesis that the invasive slug differs from other gastropods in its behavioral response to unusual, novel stimuli that may indicate some potential threat to other gastropod species. Future studies are needed to show if this behavior is related to personality traits such as exploration, boldness and risk-taking, and if it may have been positively selected in the context of the slug being passively spread in severely-transformed habitats such as gardens and greenhouses.</t>
  </si>
  <si>
    <t>Gastropods</t>
  </si>
  <si>
    <t>Behavioral ecology; Dietary conservatism; Foraging; Non-native organisms; Trap efficiency</t>
  </si>
  <si>
    <t>Katagi W., Johnson T., Brick T.</t>
  </si>
  <si>
    <t>Roadmap to large-scale ecosystem restoration in the Arroyo Seco Watershed</t>
  </si>
  <si>
    <t>World Environmental and Water Resources Congress 2012: Crossing Boundaries, Proceedings of the 2012 Congress</t>
  </si>
  <si>
    <t>The Arroyo Seco Watershed Assessment (ASWA) provides a framework for the integration of transportation, energy, water resources and restoration concerns in the development and rehabilitation of the Arroyo Seco Watershed, a subwatershed of the Los Angeles River Watershed. The framework culminates with top tier restoration projects spanning the entire watershed from the crest to the confluence with the Los Angeles River, as follows. The Upper Arroyo Seco Channel Restoration is a multi-use project that extends from NASA's Jet Propulsion Lab (JPL) upstream to the watershed divide that will improve water supply, recreation, water quality and ecosystem health. The project is a culmination of years of grassroots planning efforts and analysis focusing on southern California ecosystems. Upstream of JPL, the primary habitat disruptors are impediments to fish passage, forage, rearing and spawning, including anthropogenic structures such as road crossings and water supply diversion and flood control dams. The Central and Lower Arroyo Restoration projects will continue aquatic and upland habitat restoration efforts. Meandering through neighborhoods along the Arroyo Seco, the Lower Arroyo linkages will provide safe pedestrian and cycling links in the highly urban lower reaches of the watershed. ASWA implementation will involve restoration of endangered riverine and upland ecosystem communities, including Riversidian Alluvial Fan Sage Scrub, Southern Sycamore Riparian Woodland, Streambed Riparian, Mule Fat Scrub, Southern Willow Scrub and Coast Live Oak Woodland. Native fish restoration is a key driver for watershed protection efforts and inter-agency cooperation. © 2012 ASCE.</t>
  </si>
  <si>
    <t>Katongole C.B., Nambi-Kasozi J., Lumu R., Bareeba F., Presto M., Ivarsson E., Lindberg J.E.</t>
  </si>
  <si>
    <t>Strategies for coping with feed scarcity among urban and peri-urban livestock farmers in Kampala, Uganda</t>
  </si>
  <si>
    <t>Journal of Agriculture and Rural Development in the Tropics and Subtropics</t>
  </si>
  <si>
    <t>Livestock keeping is increasingly becoming more popular in Kampala, the capital city of Uganda. However, lack of feed is a real challenge. Inadequate feed supply in urban areas is due to many interacting factors, which include among others land shortage, high cost of feeds, climate risks and poor quality of feeds. The objective of this study was to identify and examine the effectiveness of the strategies adopted by livestock farmers in urban and peri-urban areas of Kampala, Uganda to cope with feed scarcity. A total of 120 livestock farmers from Kampala were interviewed using a structured questionnaire. Dairy cattle (48.3%) and chickens (37.5%) were the most common species, followed by pigs (34.2 %), goats (26.7%) and sheep (3.3 %). Farm size was generally small both in terms of herd size and total landholding. Cattle and pig farmers in urban and peri-urban areas of Kampala ranked feed scarcity as their first major constraint, while chicken farmers had high cost of feeds. These farmers have adopted several strategies for coping with feed scarcity. Among the major coping strategies adopted were: changing of feed resources based on availability and cost (37.5 %), purchasing of feed ingredients in bulk (29.7 %), using crop/food wastes (26.6 %), harvesting of forages growing naturally in open access lands (23.4%) and reducing herd size (17.2 %). However, most of the coping strategies adopted were largely aimed at dealing with the perennial challenge of feed scarcity on a day-by-day basis rather than dealing with it using sustainable and long-term strategies.</t>
  </si>
  <si>
    <t>Coping strategies; Feed scarcity; Kampala; Uganda; Urban livestock</t>
  </si>
  <si>
    <t>Komarek A.M., Waldron S.A., Brown C.G.</t>
  </si>
  <si>
    <t>An exploration of livestock-development policies in western china</t>
  </si>
  <si>
    <t>Food Policy</t>
  </si>
  <si>
    <t>Limited agricultural land potential, poorly integrated markets and low rural incomes are all interrelated problems for agricultural households in western China. Within the wide range of development options available, this paper focuses on the impact of forage-growing subsidies and reducing livestock feed trade barriers on agricultural household incomes and enterprise mixes in the Qingyang Prefecture of Gansu Province, China. A heterogeneous-agent model is used to assess the local consequences of these two policies. Data from a survey conducted in 2009 are used as inputs into the model. The results indicate that a simultaneous reduction in livestock feed trade barriers and an introduction of forage-growing subsidies lifts net household incomes by approximately 10%. Different scenarios have different impacts on incomes, land allocation decisions and grain purchases, with heterogeneity also found among household income responses. Livestock-development policies have the potential to lift household incomes however there are tradeoffs between income and grain self-sufficiency. © 2011 Elsevier Ltd.</t>
  </si>
  <si>
    <t>China; Heterogeneous-agent model; Household incomes; Livestock; Policy scenarios</t>
  </si>
  <si>
    <t>Komoroske L.M., Lewison R.L., Seminoff J.A., Deustchman D.D., Deheyn D.D.</t>
  </si>
  <si>
    <t>Trace metals in an urbanized estuarine sea turtle food web in San Diego Bay, CA</t>
  </si>
  <si>
    <t>San Diego Bay is an anthropogenically impacted waterway that is also a critical habitat for many sensitive species such as the green sea turtle (Chelonia mydas). In this study, we quantified trace metal concentrations in sediment and organisms composing the green sea turtle diet, and identified bioaccumulation patterns for a suite of trace metals. We found Ag, Cd, Cu, Mn, Se, and Zn exhibited the highest bioaccumulation levels in this food web. Cu and Mn concentrations in resident biota displayed a strong spatial gradient from the mouth to the head of the Bay, which was different from the patterns found in the sediment itself. Sediment median concentrations followed a general pattern across the bay of Al &gt; Mn &gt; Cu ≈ Zn &gt; Pb &gt; As &gt; Cd &gt; Ag &gt; Se &gt; Hg. In contrast, eelgrass displayed differential patterns in the mouth versus the back of the Bay (three front Bay sites: Al &gt; Mn &gt; Zn &gt; Cu &gt; Pb &gt; Se &gt; Cd ≈ Ag &gt; As; five back Bay sites: Mn &gt; Al &gt; Zn &gt; Cu &gt; Pb ≈ Se &gt; Cd &gt; Ag &gt; Hg &gt; As) with the exception of Shelter Island where levels of Zn and Cu were elevated as a result of anti-fouling paint pollution. Observed differences between sediment and biota metal patterns are likely due to complex processes related to trace metals input and bioavailability, habitat characteristics and specific metabolic functioning of the trace metals for each member of the food web. These data highlight the fact that for the San Diego Bay ecosystem, the current use of toxicity reference values scaled up from sediment and invertebrate testing ex-situ is likely to be inaccurate when transposed to the green sea turtle. Here, we illustrate how identifying spatial variability in metal exposure can improve our understanding of habitat utilization by sea turtles in highly urbanized estuaries. Monitoring contaminants directly in food webs of sensitive vertebrates may greatly improve our understanding of their direct and indirect exposure to potentially deleterious contamination, and should be considered in the future to improve traditional risk assessment approaches. © 2011 Elsevier B.V.</t>
  </si>
  <si>
    <t>Bioaccumulation; Contaminant; Green turtle; Metal; San Diego Bay; Trophic transfer</t>
  </si>
  <si>
    <t>Kralj-Fišer S., Schneider J.M.</t>
  </si>
  <si>
    <t>Individual behavioural consistency and plasticity in an urban spider</t>
  </si>
  <si>
    <t>Behaviour is generally plastic to some degree and allows an animal to react appropriately to changing and novel conditions. Consequently, a degree of plasticity is predicted to be a key determinant of an organism's ability to cope with novel (e.g. urban) environments. Yet behavioural plasticity is often genetically determined and many animals exhibit personalities (i.e. consistent between-individual differences in behaviours). We explored the degree of behavioural plasticity versus personality in the bridge spider, Larinioides sclopetarius, which occurs in extremely high densities in urban areas over the Holarctic. The spiders show extraordinary plasticity in life history. We investigated between- and within-individual variability, correlations and heritability for aggressiveness, boldness, behaviours in novel environment, and voracity towards prey. We predicted that these spiders would show high individual behavioural plasticity or that there would be a mix of individuals with different personalities. We found temporal consistency and moderate heritability in intra-sex aggressiveness and boldness, whereas behaviours in novel environment were repeatable but not heritable. Most behavioural traits showed high between-individual variability. We discuss the idea that low heritability of behaviours related to foraging success and a lack of behavioural correlations may be a result of developmental plasticity as a mechanism that promotes success in cities. In the next step, we experimentally tested whether composition of aggressiveness types affects spiders' mass gain and survival in a high-density group. Groups of only aggressive types had highest mass but also showed highest mortality, although not significantly. Our results lend support to the hypothesis that living in high densities does not necessarily require a reduction of mean aggressiveness levels but that a polymorphism in aggressive personalities maintained by negative frequency-dependent selection would be a possible scenario. © 2012 The Association for the Study of Animal Behaviour.</t>
  </si>
  <si>
    <t>Aggression; Behavioural polymorphism; Behavioural syndrome; Frequency-dependent selection; Heritability; Personality</t>
  </si>
  <si>
    <t>Latková H., Sándor A.K., Krištín A.</t>
  </si>
  <si>
    <t>Diet composition of the scops owl (Otus scops) in central Romania</t>
  </si>
  <si>
    <t>Slovak Raptor Journal</t>
  </si>
  <si>
    <t>Insect diversity correlates negatively with increasing management intensity of grasslands and with latitude. We supposed that similar patterns might be found in the diet spectra of insectivorous birds. The diet composition of the insectivorous scops owl was studied by analysing the prey remnants collected from 21 nests during 2008-2009 in an extensively cultivated rural area in the centre of the owl's distribution range in Central Romania. Altogether 831 prey items belonging to 45 prey taxa were identified. Similarly to the other parts of the scops owl range, orthopterans were high dominant prey items (86.8%) - especially bush-crickets Tettigoniidae (78.6%). In food samles were found also beetles (Coleoptera, 5.7%) and rarely spiders Araneidea, moths Lepidoptera, mantids Mantodea, Hymenoptera and Neuroptera (&lt;1.5%). Vertebrates were rarely represented by rodents (2.5%) and passerines (1.3%). The following diagnostic prey species were identified in 20 nests using the MDFM method: bush-crickets Tettigonia viridissima, Decticus verrucivorus, Metrioptera bicolor and other species of the family Tettigoniidae, the beetle Onthophagus spp., the cricket Gryllus campestris and other unidentified beetles Coleoptera g. sp. Furthermore, the scops owl's diet in different parts of its range was compared. As expected, there were more Orthoptera and generally more prey taxa in food in the range centre than at its northern limit. © 2012 Raptor Protection of Slovakia (RPS).</t>
  </si>
  <si>
    <t>Foraging ecology; Insectivorous owls; Orthoptera</t>
  </si>
  <si>
    <t>Lauer J.G., Bijl C.G., Grusak M.A., Stephen Baenziger P., Boote K., Lingle S., Carter T., Kaeppler S., Boerma R., Eizenga G., Carter P., Goodman M., Nafziger E., Kidwell K., Mitchell R., Edgerton M.D., Quesenberry K., Willcox M.C.</t>
  </si>
  <si>
    <t>The scientific Grand Challenges of the 21st century for the Crop Science Society of America</t>
  </si>
  <si>
    <t>Crop science is a highly integrative science employing expertise from multiple disciplines to broaden our understanding of agronomic, turf, and forage crops. A major goal of crop science is to ensure an adequate and sustainable production of food, feed, fuel, and fiber for our world's growing population. The Crop Science Society of America (CSSA) identified key Grand Challenges which, when addressed, will provide the tools, technologies, and solutions required to meet these challenges. The Grand Challenges are: (i) Crop adaptation to climate change: Increase the speed with which agriculture can adapt to climate change by using crop science to address abiotic stresses such as drought and heat. (ii) Resistance to biotic stresses: Increase durability of resistance to biotic stresses that threaten yield and quality of major crops. (iii) Management for resource limited systems: Create novel crop cultivars and management approaches designed for problem soils and low-input farming to increase economic prosperity for farmers and overcome world hunger. (iv) Crop management systems: Create novel crop management systems that are resilient in the face of changes in climate and rural demographics. (v) Biofuels: Develop sustainable biofuel feedstock cropping systems that require minimal land area, optimize production, and improve the environment. (vi) Bioresources: Genotyping the major crop germplasm collections to facilitate identification of gene treasures for breeding and genetics research and deployment of superior genes into adapted germplasm around the globe. These challenges are intended to be dynamic and change as societal needs evolve. Available funding and national prioritization will determine the rate that they will be addressed. © Crop Science Society of America.</t>
  </si>
  <si>
    <t>Legault A., Theuerkauf J., Rouys S., Chartendrault V., Barré N.</t>
  </si>
  <si>
    <t>Temporal variation in flock size and habitat use of parrots in New Caledonia</t>
  </si>
  <si>
    <t>We examined daily activity patterns, flock-size variations, use of vertical space, and small-scale habitat selection of the New Caledonian Parakeet (Cyanoramphus saisseti), horned Parakeet (Eunymphicus cornutus), and New Caledonian Rainbow lorikeet (Trichoglossus haematodus deplanchii) on mainland New Caledonia. All three species had bimodal patterns of activity, with most encounters occurring in the morning and a second smaller peak of encounters in the late afternoon. The parakeets were usually seen singly or in twos, and most flocks contained fewer than four individuals. Parakeet flocks remained relatively consistent in size through the day and through the year. Most Rainbow lorikeet flocks contained only a few individuals, though some reached up to 40 birds. Rainbow lorikeets were encountered mainly in small flocks during the breeding season from September to January, and their average flock size was higher and more variable for the rest of the year. Rainbow lorikeets selected valley forest and urban areas, where they were most common in parks and gardens. New Caledonian Parakeets favored slope forest over valley forest, and they foraged low, either at the edge of forest, in slope forest, or in maquis (shrubland). horned Parakeets generally fed at greater heights than did New Caledonian Parakeets, preferred valley forest to slope forest, and avoided maquis. we suggest that the observed difference in habitat use between the New Caledonian Parakeet and horned Parakeet is the result of spatial resource partitioning, which allows these closely related species to coexist. © The Cooper Ornithological Society 2012.</t>
  </si>
  <si>
    <t>Conservation; Ecology; Forest edge; New Caledonia; Parrot</t>
  </si>
  <si>
    <t>Lehrer E.W., Schooley R.L., Whittington J.K.</t>
  </si>
  <si>
    <t>Survival and antipredator behavior of woodchucks (Marmota monax) along an urban-agricultural gradient</t>
  </si>
  <si>
    <t>Understanding effects of urbanization on biodiversity requires integrated assessments of demographic and behavioral responses by species, including urban-adapter species. Past research on mammalian responses to urbanization has emphasized predators, but prey species could respond to additional factors including variation in predation risk. We examined spatial heterogeneity in real and perceived risk across an urbanization gradient by comparing survival rates, causes of mortality, and antipredator behavior of adult woodchucks (Marmota monax (L., 1758)) within an agricultural landscape in Illinois from 2007 to 2009. Survival rates were higher, and effects of urbanization were stronger, during the inactive season. Rural woodchucks primarily died from predation or costs associated with hibernation, whereas urban woodchucks mainly died from vehicle collisions or unknown reasons. Mean levels of antipredator behavior were unrelated to urbanization, but among-individual variation in vigilance levels increased in urban areas, which may reflect increased spatial variation in disturbance levels within urban environments. Distances from burrows while foraging and flight initiation distances also were unrelated to urbanization, suggesting that urban woodchucks were not strongly habituated to humans. Our research provides insights into demographic and behavioral responses to urbanization, and constraints to responses, by an urban-adapter species.</t>
  </si>
  <si>
    <t>Lerman S.B., Warren P.S., Gan H., Shochat E.</t>
  </si>
  <si>
    <t>Linking foraging decisions to residential yard bird composition</t>
  </si>
  <si>
    <t>Urban bird communities have higher densities but lower diversity compared with wildlands. However, recent studies show that residential urban yards with native plantings have higher native bird diversity compared with yards with exotic vegetation. Here we tested whether landscape designs also affect bird foraging behavior. We estimated foraging decisions by measuring the giving-up densities (GUD; amount of food resources remaining when the final forager quits foraging on an artificial food patch, i.e seed trays) in residential yards in Phoenix, AZ, USA. We assessed how two yard designs (mesic: lush, exotic vegetation; xeric: drought-tolerant and native vegetation) differed in foraging costs. Further, we developed a statistical model to calculate GUDs for every species visiting the seed tray. Birds foraging in mesic yards depleted seed trays to a lower level (i.e. had lower GUDs) compared to birds foraging in xeric yards. After accounting for bird densities, the lower GUDs in mesic yards appeared largely driven by invasive and synanthropic species. Furthermore, behavioral responses of individual species were affected by yard design. Species visiting trays in both yard designs had lower GUDs in mesic yards. Differences in resource abundance (i.e., alternative resources more abundant and of higher quality in xeric yards) contributed to our results, while predation costs associated with foraging did not. By enhancing the GUD, a common method for assessing the costs associated with foraging, our statistical model provided insights into how individual species and bird densities influenced the GUD. These differences we found in foraging behavior were indicative of differences in habitat quality, and thus our study lends additional support for native landscapes to help reverse the loss of urban bird diversity. © 2012 Lerman et al.</t>
  </si>
  <si>
    <t>Li P., Li Z., Cheng S.</t>
  </si>
  <si>
    <t>Quantitative studies of the effectiveness of perennial grass on soil and water conservation</t>
  </si>
  <si>
    <t>Civil Engineering and Urban Planning 2012 - Proceedings of the 2012 International Conference on Civil Engineering and Urban Planning</t>
  </si>
  <si>
    <t>Based on the observation of the runoff plots of Onobrychis viciifolia Scop and Astragalus absurgens on the Ansai Ecological Experimental Station, the long-term effect of vegetation cover on soil and water loss was studied. Results of the runoff and sediment on the plots indicated that there existed exponential relation between the soil erosion modulus under each rain by unit rainfall erosivity and vegetation cover: M=ae -bF. The results alsoverified that the artificial forage grass generally degraded in 5 th or 6 th year after planting, mainly with the decrease of coverage, and needs human management for improving. It is clear that runoff and sediment decreased with the increase of vegetation cover; while with the vegetation degradation, its effectiveness to conserve soil and water also depressed. © 2012 ASCE.</t>
  </si>
  <si>
    <t>Quantitative relation; Runoff plots; Soil and water loss; Vegetation cover</t>
  </si>
  <si>
    <t>Liu, Q; Xu, JM</t>
  </si>
  <si>
    <t>Traffic Signal Timing Optimization for Isolated Intersections Based on Differential Evolution Bacteria Foraging Algorithm</t>
  </si>
  <si>
    <t>8TH INTERNATIONAL CONFERENCE ON TRAFFIC AND TRANSPORTATION STUDIES (ICTTS)</t>
  </si>
  <si>
    <t>Aiming at that the traffic congestion in urban often appears, the signal timing optimization model and method are researched. The signal control model is proposed considering the max throughput of intersection. The objective function of this model is to minimize the delay vehicles of a cycle time. The model has all kinds of constraint. A differential evolution bacteria foraging optimization algorithm is presented. The velocity of the traditional bacteria foraging optimization algorithm is slow. The bacterium position is revised by differential evolution in chemotaxis process to improve the convergence precision. Based on an intersection in Guangzhou City, the model is calculated and simulated through programming. As it shows, it can improve traffic capacity of intersections and especially works well in high demand. (C) 2012 Published by Elsevier B.V. Selection and/or peer review under responsibility of Beijing Jiaotong University [BJU], Systems Engineering Society of China (SESC)</t>
  </si>
  <si>
    <t>traffic engineering; signal timing optimization; delay vehicles; bacterial foraging; differential evolution</t>
  </si>
  <si>
    <t>MacDonald B.D., Lewison R.L., Madrak S.V., Seminoff J.A., Eguchi T.</t>
  </si>
  <si>
    <t>Home ranges of East Pacific green turtles Chelonia mydas in a highly urbanized temperate foraging ground</t>
  </si>
  <si>
    <t>Green sea turtles Chelonia mydas use coastal areas as foraging grounds for the majority of their lives. Human development of coastlines is increasing, but the effects of urban development of foraging grounds on green turtles are poorly understood. We used acoustic telemetry to determine home ranges of green turtles during 2009 to 2011 in San Diego Bay, California, USA, which is a highly urbanized temperate foraging area. Adult and juvenile turtles (n = 25, straight carapace length = 54.9 to 102.5 cm) were tracked for up to 370 d. Based on the fixed kernel densities of 15 turtles, we found individual home range areas (95% utilization distribution) were 2.09 to 8.70 km 2 (mean ± SE = 5.51 ± 0.57 km 2), where each turtle used 1 or 2 core activity areas (50% utilization distribution). The home ranges of all turtles were exclusively in the southern portion of San Diego Bay, where eelgrass Zostera marina is abundant and where human activity is the lowest within the bay. Core activity areas coincided with eelgrass distribution or occurred adjacent to the warm water-effluent outfall of a power plant. Results from our study suggest that south San Diego Bay serves as important turtle habitat within the bay. Future monitoring is required to document the potential effects of changing environmental conditions, including closure of the power plant, on green turtles residing in San Diego Bay. © Inter-Research 2012 · www.int-res.com.</t>
  </si>
  <si>
    <t>Acoustic telemetry; Conservation; Fixed kernel density estimator; Power plant; Sea turtle; Urbanized estuary</t>
  </si>
  <si>
    <t>Martins-Oliveira L., Leal-Marques R., Nunes C.H., Franchin A.G., Marçal Jr. O.</t>
  </si>
  <si>
    <t>Foraging behaviour of pitangus sulphuratus and tyrannus melancholicus (Aves: Tyrannidae) in urban habitats [Forrageamento de pitangus sulphuratus e de tyrannus melancholicus (Aves: Tyrannidae) em hábitats urbanos]</t>
  </si>
  <si>
    <t>Bioscience Journal</t>
  </si>
  <si>
    <t>Flycatchers (Aves: Tyrannidae) are birds with vast behavioral repertorie and occur in many habitats, occurring frequently in the urban environment. This study aimed to determine and compare the foraging behavior of Pitangus sulphuratus and Tyrannus melancholicus, in an urban habitat. The study was conducted at Uberlândia/MG, Brazil, from April to December 2009, totaling 280 hours of sampling effort. We sampled 72 plots twice per season - dry and rainy. The observations were made in the morning, in 50 min bouts. We recorded: search and attack behaviors, search substrate, search time, direction, distance and substrate used in attack behavior, substrate height, size and type of food item; manipulation; behavior after attack. The static search strategy and tree search substrate were more frequent for both species. The sally-strike (T. melancholicus) and sally-pounce (P. sulphuratus) attack strategies were the most frequent. The diagonal downward attack direction was used more frequently by both species, but T. melancholicus attacked mainly in air and P. sulphuratus attacked in grass. The main food item was arthropod for both species. For most variables examined, T. melancholicus had higher average values than P. sulphuratus, except for average flight time and number of perches search. Although T. melancholicus showed a more specialized behavior, the two species studied show a wide behavioral repertoire, with generalist aspects, especially P. sulphuratus.</t>
  </si>
  <si>
    <t>Flycatchers</t>
  </si>
  <si>
    <t>Feeding behavior; Flycatcher; Passeriformes; Urbanization</t>
  </si>
  <si>
    <t>Marzluff, JM</t>
  </si>
  <si>
    <t>Urban Evolutionary Ecology</t>
  </si>
  <si>
    <t>Understanding the evolutionary responses of birds to urbanization has lagged behind understanding ecological responses. Therefore, I provide a conceptual framework for understanding evolutionary processes in urban environments and distill key features of birds that enable them to evolve with the novel features of urban environments. I start by reviewing the growing field of contemporary evolution, or current micro-evolution, that occurs in less than a few hundred years. I then broaden the genetic focus of contemporary evolution by also considering the evolution of cultural traits. This effort builds on the extensive European research on synurbization, or the adjustment of animals to urban environments. Contemporary evolution of cultural and genetic traits is well documented in urban environments. Changes in predation, industrial pollution, food sources, noise, and climate have caused the rapid evolution of bird life histories, coloration, morphology, migratory behavior, singing, and foraging behavior. The wide range of genetically and culturally heritable traits suggests that many other changes have evolved in response to urbanization. The uniqueness of the urban environment and the size and isolation of urban bird populations affects genotypic and phenotypic variability and the interactions between genotypes and phenotypes. Responses to selection (or random changes in phenotypes) that are inherited or learned socially define what evolves in urban bird populations, but population size is also important because stochastic events may extinguish small populations before they adapt to the novel urban environment. Because of the close association between people and birds in urban environments, coevolutionary relationships are possible. Coevolution may involve genetic and cultural traits. For example, humans and corvids appear to be culturally coevolving in American, European, and Asian cities. A variety of characteristics enable contemporary evolution by urban birds: large population size, sociality and innovation, exploitation of people, phenotypic plasticity, high annual reproductive rate, short generation time, environmental uniqueness, and population isolation. Studying contemporary evolution in urban environments requires correlating changes in heritable genetic and cultural traits with environmental conditions, demonstrating that selection is working on these traits, and making a causal connection between the environment and the species' response. Investigations require careful study and ideally a combination of longitudinal and experimental approaches. But it is possible, and showing the public that evolution occurs in their backyards may provide a unique way to engage citizens in science.</t>
  </si>
  <si>
    <t>adaptation; contemporary evolution; cultural evolution; extinction; natural selection; urbanization</t>
  </si>
  <si>
    <t>Mata F., Mwakifuna B.</t>
  </si>
  <si>
    <t>Comparative mortality and predation in relation to egg production traits of Rhode Island Red, Black Australorp and Hyblack laying hens in scavenging production systems of rural Malawi</t>
  </si>
  <si>
    <t>1. Black Australorp (BA), Rhode Island Red (RIR), and Hyblack (HB) birds were used in farm and field scavenging systems in Malawi, to study mortality through disease and predation in relation to laying performance. 2. Predation was higher in BA than HB. 3. Mortality through disease was higher in RIR than BA and HB. 4. Crossbred HB birds show the lowest combination of mortality and predation, suggesting a heterosis effect. 5. Mortality did not differ on farms and in field environments, suggesting an inability to improve biosecurity in farm conditions. 6. There was a positive relationship between eggshell strength and mortality. Calcium depletion from the birds' bones, limiting foraging and escaping ability may be the explanation, which ultimately increases susceptibility to disease and predation. © 2012 Copyright Taylor and Francis Group, LLC.</t>
  </si>
  <si>
    <t>Maxwell T.W., Songly Y., Ung B., Peou L., Reid J.</t>
  </si>
  <si>
    <t>The social and other impacts of a cattle/crop innovation in Cambodia</t>
  </si>
  <si>
    <t>Agricultural innovations can create assets in poor rural communities but there are few studies of the wider, especially social, impact of such innovations. Farm families, previously engaged in "cut and carry" of wild forage, created time savings by their adoption of forage banks to feed cattle. What they did with this time was not known and this is the focus of this exploratory study as a result of the introduction of a "forage crop based production system" (FCP) in Cambodia. Based on interviews in two villages of farmers themselves and of teachers, the study confirmed that adopter farmers achieved considerable time savings, compared to non-adopters, resulting in agricultural, economic and cultural outcomes. Farmers reported better cattle production and grew cash crops while others developed local services. However, perhaps the major outcome was social, that is, their primary and secondary children's schooling. Parents reported children experienced time savings converted into considerably better attendance and less lateness. Teachers reportedly agreed and added better attitudes and progress. The results were achieved through a greater understanding of the farmer's relationship with project grass and legume growth and cattle management particularly during periods of feed deficit. Suggestions for further research are made. © 2011.</t>
  </si>
  <si>
    <t>Cambodia; Crop animal systems; Forages; Social impact</t>
  </si>
  <si>
    <t>McKinney R.A., McWilliams S.R.</t>
  </si>
  <si>
    <t>Energy-based carrying capacities of bufflehead Bucephala albeola wintering habitats</t>
  </si>
  <si>
    <t>Open Ornithology Journal</t>
  </si>
  <si>
    <t>We present a model for calculating energy-based carrying capacities for bufflehead (Bucephala albeola), a small North American sea duck wintering in coastal and estuarine habitats. Our model uses estimates of the seasonal energy expenditures that incorporate site-specific energetic costs of thermoregulation, along with available prey energy densities to calculate carrying capacities in numbers of birds per winter. The model was used to calculate carrying capacities under several foraging scenarios for bufflehead wintering at three urban and three rural sites in the coastal northeast U.S. We found that energy-based carrying capacities varied from 20 - 320 birds per site per winter (0.38 - 6.22 birds per hectare), and showed a trend towards increasing with prey energy density (r = 0.53) and with decreasing average daily energy expenditure (r 2 = 0.57, p = 0.08). We found greater prey species richness at rural sites, but similar prey biomass and productivity across all sites. Bufflehead density averaged 1.89 ± 2.34 birds per hectare (range 0.38 - 6.22 birds per hectare) across the sites. Bufflehead abundance at urban sites was reduced by an average of 43.7% from that predicted using the relationship between per-hectare carrying capacity and bufflehead abundance at rural sites. This difference may arise from natural or human induced factors that act to limit sea duck populations on wintering habitats. © McKinney and McWilliams.</t>
  </si>
  <si>
    <t>Bufflehead Bucephala albeola; Energy-based carrying capacity; Habitat alteration; Narragansett Bay; Wintering waterfowl</t>
  </si>
  <si>
    <t>Meek R.</t>
  </si>
  <si>
    <t>Patterns of amphibian road-kills in the Vendée region of Western France</t>
  </si>
  <si>
    <t>Herpetological Journal</t>
  </si>
  <si>
    <t>Amphibian road-kills were monitored over a six-year period (2005-2010) on a series of low traffic volume roads in Vendée, Western France. Most road-kill was found in the common toad Bufo bufo (39% of all mortalities) and agile frog Rana dalmatina (25.4%). Three species of urodeles constituted 26% of the sample. Lowest road-kill was found in Pelophylax lessonae (4%), which was attributed to a sedentary lifestyle around ponds. Road-kill had a strong temporal aspect and was associated mostly with migratory movements. Significantly higher than expected road-kill was found on low traffic roads bordered by woodland and/or wetlands in R. dalmatina, Lissotriton helveticus and B. bufo and in urban areas greater than expected in Triturus marmoratus, P. lessonae and B. bufo. Less than expected road-kill was found next to monocultures in all species tested. Road-kill was more numerous following rainfall but during dry weather relatively more frequent in R. dalmatina and P. lessonae. This was attributed to foraging activity in R. dalmatina and movement due to pond desiccation during late summer in P. lessonae. Synchronized patterns of road-kill were found in three species of urodeles suggesting similar patterns of movement behaviour. Traffic intensity and road-kill on different roads was not correlated and hence traffic volume was not a good predictor of road-kill. However, in a regression analysis, road-kill showed a strong association (r2=0.87) with extent of migratory distances.</t>
  </si>
  <si>
    <t>Amphibians</t>
  </si>
  <si>
    <t>Amphibians; Habitat; Movement behaviour; Road-kill; Traffic volumes</t>
  </si>
  <si>
    <t>Midau A.</t>
  </si>
  <si>
    <t>Goat milk a possible alternative source of protein and minerals to the rural poor populace in Nigeria: A case study of Mubi area of Adamawa State, Nigeria</t>
  </si>
  <si>
    <t>International Journal of Dairy Science</t>
  </si>
  <si>
    <t>This study was conducted in Mubi area of Adamawa State, aimed at evaluating1 the use of goat milk by the rural populace as supplement to other animal protein and mineral sources. Majority of goats in Nigeria are kept under traditional system of management. In this study milk samples were collected from lactating animals (Red Sokoto goats) during the wet season (June-September, 2008), a period coinciding with forage availability and dry season (January-April, 2008) a period of feed scarcity. Analysis for fat, solid non fat, total solid, cholesterol, calcium, magnesium and phosphorus was determined according to the standard procedures described by Association of Official Analytical Chemists and Pearson's chemical analysis of food. The results obtained indicated that the goat milk has fat 5.01%, total solid 16.58%, solid non fat 11.79%, cholesterol 0.18%, calcium 0.29%, magnesium 0.15% and phosphorus 0.14%. It was concluded that milk from goats is of high nutritional values and can be used to supplement the nutritional status of the rural communities. © 2012 Academic Journals Inc.</t>
  </si>
  <si>
    <t>Goat; Milk potentials; Mubi; Rural population</t>
  </si>
  <si>
    <t>Miranda V.S., Ribeiro K.G., Silva A.C., Pereira R.C., Pereira O.G., Torrado P.V., Fernandes J.S.C., Oliveira M.C.</t>
  </si>
  <si>
    <t>Rehabilitation with forage grasses of an area degraded by urban solid waste deposits</t>
  </si>
  <si>
    <t>Dry matter yield and chemical composition of forage grasses harvested from an area degraded by urban solid waste deposits were evaluated. A split-plot scheme in a randomized block design with four replicates was used, with five grasses in the plots and three harvests in the subplots. The mineral content and extraction and heavy metal concentration were evaluated in the second cut, using a randomized block design with five grasses and four replicates. The grasses were Brachiaria decumbens cv. Basilisk, Brachiaria ruziziensis, Brachiaria brizantha cv. Marandu and cv. Xaraés, and Panicum maximum cv. Tanzânia, cut at 42 days of regrowth. The dry matter yield per cut reached 1,480 kg ha -1; the minimum crude protein content was 9.5% and the average neutral detergent fiber content was 62.3%. The dry matter yield of grasses was satisfactory, and may be an alternative for rehabilitating areas degraded by solid waste deposits. The concentration of heavy metals in the plants was below toxicity levels; the chemical composition was appropriate, except for phosphorus. The rehabilitated areas may therefore be used for grazing. © 2012 Sociedade Brasileira de Zootecnia.</t>
  </si>
  <si>
    <t>Brachiaria spp.; Dry matter yield; Heavy metals; Mineral extraction; Tanzania grass</t>
  </si>
  <si>
    <t>Møller L.A., Skou A.M.T., Kollmann J.</t>
  </si>
  <si>
    <t>Dispersal limitation at the expanding range margin of an evergreen tree in urban habitats?</t>
  </si>
  <si>
    <t>Dispersal limitations contribute to shaping plant distribution patterns and thus are significant for biodiversity conservation and urban ecology. In fleshy-fruited plants, for example, any preference of frugivorous birds affects dispersal capacities of certain fruit species. We conducted a removal experiment with fruits of Ilex aquifolium, a species that is currently expanding its range margin in northern Europe in response to climate change. The species is also a popular ornamental tree and naturalization has been observed in many parts of its range. Fruits of native I. aquifolium and of three cultivars were offered to birds at the expanding range margin in urban habitats in eastern Denmark. The four fruit types were removed at different rates and red fruits were preferred over a yellow cultivar. Small fruit diameter was positively related to fruit removal, and removal was faster under tree canopies compared with open habitats. The preference for red cultivars compared with native I. aquifolium may contribute to naturalization and potential invasion of garden escapes. Preferential foraging under closed canopies indicates trees and shrubs as recruitment foci for fleshy-fruited plants in urban landscapes. The results should be included in urban forestry and planting of potentially invasive ornamental species. © 2011 Elsevier GmbH.</t>
  </si>
  <si>
    <t>Ilex</t>
  </si>
  <si>
    <t>birds</t>
  </si>
  <si>
    <t>Bird preferences; Fruit traits; Ilex aquifolium; Ornamental plant; Parks; Removal limitation</t>
  </si>
  <si>
    <t>Mulas M., Bellavite D., Lubino M., Belkheiri O., Enne G.</t>
  </si>
  <si>
    <t>Participatory approach for integrated development and management of North African marginal zones: Demonstrative plan to fight desertification in Morocco and Tunisia</t>
  </si>
  <si>
    <t>Italian Journal of Agronomy</t>
  </si>
  <si>
    <t>A demonstrative and participatory development project on desertification mitigation and rural development has been launched in Northern Africa under SMAP Programme (Short and Medium-term priority environmental Action Programme) financed by the European Union. The project, which title is Demonstration Project on Strategies to Combat Desertification in Arid Lands with Direct Involvement of Local Agro-pastoral Communities in North Africa, is carried out in sensitive regions of Morocco and Tunisia with the coordination of the Nucleo Ricerca sulla Desertificazione (NRD, Desertification Research Center) of the University of Sassari (Italy) and the partnership of Morocco and Tunisia Agriculture Ministries. The areas concerned are located in regions characterised by rural poverty, food dependency and land abandoning where urgent measures are needed to promote optimisation of resource availability and management for a sustainable development. The project involves direct desertification mitigation by vegetation cover restoration, with drought resistant perennial forage species (Opuntia ficusindica, Atriplex nummularia and Acacia saligna) in highly degraded rangelands in order to mitigate desertification processes while improving rangelands productivity; and adopts measures for local population technical capacities building through training sessions related to all project activities, and making it a concrete demonstration supported by the direct involvement of local communities. Successful actions already. carried out in this field by the participants of the project as well as by other Mediterranean countries, has been taken into account, re-elaborated and exploited, thus promoting south/south co-operation and exchange of knowledge. Participation of all actors and especially of local communities is the key point in all phases of the project and is strengthened by means of dissemination and sensitisation campaigns and by training courses. At the end of the project, all actors own/share all choices made and the technology used participating thus to the intervention sustainability. © M. Mulas, et al., 2012.</t>
  </si>
  <si>
    <t>Desertification; Fodder shrubs; Integrated development; Participatory approach; Rangeland restoration</t>
  </si>
  <si>
    <t>Napoléone M., Genevet E., Martin B., Buchin S., Agabriel C., Marty P., Hulin S.</t>
  </si>
  <si>
    <t>The functional link between produce and rural area of production based on the diversity of agropastoral practices and rural regions: An exploratory analysis of AOP∗ Pélardon goat farming systems [L'ancrage du produit au terroir par la diversité des pratiques agropastorales et des territoires : Analyse exploratoire dans les systèmes caprins de l'AOP Pélardon]</t>
  </si>
  <si>
    <t>How does one qualify the functional link that ties the rural areas of production to agropastoral goat farming systems? How does one make the link between the final product and the resources involved in producing it? Below, we present an approach aimed at qualifying the diversity of agropastoral practices, and the environmental and geographical areas concerned in order to establish a link with the aromatic properties characteristic of end products. The choice has been made to focus on floristic diversity and environmental factors, rather than detailed botanical characterization, as well as on agropastoral practices, by defining combined resources rather than quantifying ingestion. Cheese composition is assessed based on terpene composition, which attests to how rich the diet is in volatile and aromatic compounds. This type of approach could make it possible i) to establish the link between agricultural practices and the sensory properties of finished products and ii) contribute to improving shared knowledge. © 2012 Association Francaise pour la Production Fourragere. All rights reserved.</t>
  </si>
  <si>
    <t>Biodiversity; Cheese; Chemical composition; Designation of origin; Forage system; Goats; Grassland; Grazing management; Legume; Mediterranean region; Organoleptic quality; Rangelands; Woodland grazing</t>
  </si>
  <si>
    <t>Niba A.T., Meutchieye F., Fon D., Laisin A.G., Taboh H., Njakoi H., Bela Tomo A., Maass B.L., Djikeng A., Manjeli Y.</t>
  </si>
  <si>
    <t>Current situation of cavy production in Cameroon: Challenges and opportunities</t>
  </si>
  <si>
    <t>The review looks at the current status of cavy production in Cameroon and situates cavy culture in the area of their contribution to meat production, income generation for cavy farmers in Cameroon. It also reviews research and development of cavy culture in Cameroon. It indicates that cavy culture is an affordable way out of malnutrition for rural women and their families as well as a sustainable way of income generation for these women. It highlights the work done by the various promotion agencies like Heifer international Cameroon and the programme for the support of non-conventional livestock production (PAPENOC) in capacity building for cavy farmers as well as providing material support (improved animals, forage resources and veterinary care). It stresses the need for capacity building for cavy farmers as a means of promoting cavy culture in Cameroon and summarises present and past student/staff research on cavies at the Faculty of Agronomy and Agricultural Sciences, University of Dschang in collaboration with the Institut de Recherches Zootechniques et Vétérinaires (presently Institute of Research for Agricultural Development-IRAD). Development needs are also summarised in the challenges for research on breeding and selection, nutrition, animal health and management practices.The paper indicates that cavy production in Cameroon will have a face lift as a new project on 'Harnessing husbandry of domestic cavy for alternative and rapid access to food and income in Cameroon and the eastern Democratic Republic of the Congo' has been implemented since early 2012. It concludes that this project offers a golden opportunity to move the agenda for domestic cavy production forward in Cameroon.</t>
  </si>
  <si>
    <t>Cavy</t>
  </si>
  <si>
    <t>Cavies; Non-conventional animal production</t>
  </si>
  <si>
    <t>Noer C.L., Dabelsteen T., Bohmann K., Monadjem A.</t>
  </si>
  <si>
    <t>Molossid bats in an African agro-ecosystem select sugarcane fields as foraging habitat</t>
  </si>
  <si>
    <t>African Zoology</t>
  </si>
  <si>
    <t>Two coexisting species of African molossids, the little free-tailed bat, Chaerephon pumilus, and the Angolan free-tailed bat, Mops condylurus, were studied in the lowveld of Swaziland. Nine C. pumilus and five M. condylurus, all non-lactating females, were radio-tracked in order to investigate their habitat utilization. The results confirmed that both of these species selected to forage over sugarcane fields instead of over the other habitats available in the area: savanna, riparian forest and urban areas. Foraging ranges were relatively large with C. pumilus travelling on average a maximum of 4.2 km from the roost and M. condylurus covering 4.8 km. The mean activity areas ranged from 976 ha (minimum convex polygon) to 1319 ha (95% kernel) for C. pumilus and from 1190 ha (MCP) to 1437 ha (95% kernel) for M. condylurus. Interspecific differences in the mean activity area or maximum distance travelled were not found. The results of this study suggest that these species have a potential role as pest-controlling agents over sugarcane fields.</t>
  </si>
  <si>
    <t>Chiroptera; foraging habitat; habitat selection; Molossidae; telemetry</t>
  </si>
  <si>
    <t>Onsanit S., Chen M., Ke C., Wang W.-X.</t>
  </si>
  <si>
    <t>Mercury and stable isotope signatures in caged marine fish and fish feeds</t>
  </si>
  <si>
    <t>Journal of Hazardous Materials</t>
  </si>
  <si>
    <t>Total mercury (THg) and methylmercury (MeHg) concentrations were determined in four species of marine caged carnivorous fish, one species of herbivorous fish and three types of fish feeds (dried pellet feed, forage fish and fish viscera), collected from five cage sites in the rural areas along Fujian coastline, China. For the carnivorous fish, the concentrations of THg and MeHg ranged from 0.03 to 0.31μg/g and from 0.02 to 0.30μg/g on wet weight basis, respectively. The concentrations were lower for the herbivorous fish with both within the range of 0.01-0.03μg/g. Out of the three tested fish feeds, tuna viscera contained the highest level of mercury (0.20μg/g THg and 0.13μg/g MeHg), with pellet feed containing the lowest level (0.05μg/g THg and 0.01μg/g MeHg). The calculated trophic transfer factor of MeHg was the highest (12-64) for fish fed on pellet feeds, and was the lowest for fish fed on tuna viscera. A significant relationship was found between Hg concentrations in caged fish and in fish feeds, thus Hg was primarily accumulated from the diet. Furthermore, the stable isotope δ 15N was positively correlated with the Hg concentration in two caged sites, indicating that δ 15N may be a suitable tool for tracking mercury in caged fish. We conclude that fish farming may be a good way of reducing the human exposure to Hg because mercury levels can be carefully controlled in such farming systems. © 2011 Elsevier B.V.</t>
  </si>
  <si>
    <t>Biomagnification; Caged fish; Methylmercury; Risk assessment; Stable isotope; Total mercury</t>
  </si>
  <si>
    <t>Ortega C.P.</t>
  </si>
  <si>
    <t>Effects of noise pollution on birds: A brief review of our knowledge</t>
  </si>
  <si>
    <t>Ornithological Monographs</t>
  </si>
  <si>
    <t>Many avian species have long been exposed to loud natural sounds such as streams, waterfalls, and wind. However, anthropogenic noise pollution is a relatively recent phenomenon that birds now have to cope with throughout much of the world. Early investigations on bird responses to noise tended to focus on physical damage to ears, stress responses, flight or flushing responses, changes in foraging, and other behavioral reactions. These studies were often conducted under laboratory conditions because determining effects of noise on freeranging birds is particularly difficult, in that we rarely have the opportunity to isolate noise as a single testable variable. By coupling introduced noise on the landscape (e.g., from gas well compressors) with ecologically similar controls, investigators have recently found additional responses, including avoidance of noisy areas, changes in reproductive success, and changes in vocal communication. Numerous investigators have compared urban birds with their rural counterparts in quieter surroundings and found that at least some birds can compensate for the masking effect of noise through shifts in vocal amplitude, song and call frequency, and song component redundancies, as well as temporal shifts to avoid noisy rush-hour traffic. Sounds have presumably always been part of the environment, but noise pollution has escalated over the past century, especially the past few decades, disturbing the integrity of natural ecosystems. This review provides general background information, updates on the most current literature, and suggestions for future research that will enhance our comprehensive knowledge and ability to mitigate negative effects of noise. © The American Ornithologists' Union, 2012.</t>
  </si>
  <si>
    <t>birds; communication; hearing; noise pollution; soundscape</t>
  </si>
  <si>
    <t>Payne C.J., Jessop T.S., Guay P.-J., Johnstone M., Feore M., Mulder R.A.</t>
  </si>
  <si>
    <t>Population, Behavioural and Physiological Responses of an Urban Population of Black Swans to an Intense Annual Noise Event</t>
  </si>
  <si>
    <t>Wild animals in urban environments are exposed to a broad range of human activities that have the potential to disturb their life history and behaviour. Wildlife responses to disturbance can range from emigration to modified behaviour, or elevated stress, but these responses are rarely evaluated in concert. We simultaneously examined population, behavioural and hormonal responses of an urban population of black swans Cygnus atratus before, during and after an annual disturbance event involving large crowds and intense noise, the Australian Formula One Grand Prix. Black swan population numbers were lowest one week before the event and rose gradually over the course of the study, peaking after the event, suggesting that the disturbance does not trigger mass emigration. We also found no difference in the proportion of time spent on key behaviours such as locomotion, foraging, resting or self-maintenance over the course of the study. However, basal and capture stress-induced corticosterone levels showed significant variation, consistent with a modest physiological response. Basal plasma corticosterone levels were highest before the event and decreased over the course of the study. Capture-induced stress levels peaked during the Grand Prix and then also declined over the remainder of the study. Our results suggest that even intensely noisy and apparently disruptive events may have relatively low measurable short-term impact on population numbers, behaviour or physiology in urban populations with apparently high tolerance to anthropogenic disturbance. Nevertheless, the potential long-term impact of such disturbance on reproductive success, individual fitness and population health will need to be carefully evaluated. © 2012 Payne et al.</t>
  </si>
  <si>
    <t>Pessoa, AFA; Neto, EGD; Pessoa, CRD; Simoes, SVD; de Azevedo, SS; Riet-Correa, F</t>
  </si>
  <si>
    <t>Acute abdomen in equidae in the semiarid of the Brazilian Northeast</t>
  </si>
  <si>
    <t>Pessoa A. F. A, Miranda Neto E. G., Pessoa C. R. M., Simoes S. V. D., Azevedo S. S. &amp; Riet-Correa F. 2012. [Acute abdomen in equidae in the semiarid of the Brazilian Northeast.] Abdomen agudo em equideos no semiarido do Nordeste do Brasil. Pesquisa Veterinaria Brasileira 32(6): 503-509. Hospital Veterinario, Centro de Sa de e Tecnologia Rural, Campus de Patos, Universidade Federal de Campina Grande, Patos, PB 58700-070, Brazil. E-mail: franklin.riet@pq.cnpq.br The cases of equidae acute abdomen diagnosed in the Veterinary Hospital of the Federal University of Campina Grande, in the semiarid of the Brazilian Northeast were reviewed. From January 2001 to December 2011, 70 (4.5%) equidae out of 1542 were affected by colic, including 60 horses, 4 mules, and 6 donkeys. Large colon impaction diagnosed in 37.14% of the cases was the most frequent cause of colic, followed by small colon impaction (10%) and foreign body in the small colon (7.14%). In four cases, colics were caused by phytobezoars in the large gut, two of which were associated with the ingestion of large amounts of fresh Prosopis juliflora pods. Six cases of colic by foreign bodies, mainly plastic bags, were observed, five located in the small colon and one in the large colon. Strangulating small intestinal lesions were observed in four cases. Other causes of colic were spasmodic colic (two cases due to gastrointestinal parasites and two due to consumption of home residues), and gastric impaction (three cases). Large colon displacement was diagnosed twice. Laceration of the small colon, cecal torsion, and bloat by ingestion of Manihot esculenta were diagnosed once. The main risk factor for the occurrence of colic was the ingestion of choped Pennisetum purpureum, Brachiaria spp., Sorghum spp. or Echinochloa polystachya (OR=4.03; P=0.007). As a result of the low quality of the foods the frequency of colic was significantly higher during the dry season (second semester) (OR=2.61; P&lt;0.01). It is concluded that feeding with low quality forages during the dry season contributes with the high frequency of cases of colic in the Brazilian semiarid, and that is necessary to improve food quality and food management to try to decrease the frequency of this syndrome in the region.</t>
  </si>
  <si>
    <t>Equids</t>
  </si>
  <si>
    <t>Colic; equidae; compaction; foreign bodies; phytobezoars</t>
  </si>
  <si>
    <t>Pimentel, LA; Maia, LA; Campos, EM; Dantas, AFM; Medeiros, RMT; Pfister, JA; Cook, D; Riet-Correa, F</t>
  </si>
  <si>
    <t>Conditioned food aversion to control outbreaks of poisoning by Ipomoea carnea subsp fistulosa and Turbina cordata in goats</t>
  </si>
  <si>
    <t>Pimentel L. A., Maia L. A., Campos E. M., Dantas A. F. M., Medeiros R. M. T., Pfister J.A., Cook D. &amp; Riet-Correa F. 2012. [Conditioned food aversion to control outbreaks of poisoning by Ipomoea carnea subsp. fistulosa and Turbina cordata in goats.] Aversao alimentar condicionada no controle de surtos de intoxicacoes por Ipomoea carnea subsp. fistulosa e Turbina cordata. Pesquisa Veterinaria Brasileira 32(8): 707-714. Hospital Veterinario, Centro de Saude e Tecnologia Rural, Universidade Federal de Campina Grande, Patos, PB 58708-110, Brazil. E-mail: franklin.riet@pq.cnpq.br Conditioned food aversion is used to train livestock to avoid the ingestion of toxic plants. This technique was used to control Turbina cordata poisoning in goats in one farm, and to control Ipomoea carnea subsp. fistulosa poisoning in another farm. The goats were penned at night and the next morning the green plants were offered for 10 minutes. Goats that ingested any amount of the plant were treated through a gastric tube with 175mg of LiCl/kg body weight. In the flock in which the poisoning by T. cordata was occurring, the goats were averted every two months during the period that the plant was found in the pastures. During the experiment, from December 2009 to April 2011, new cases of poisoning were not observed, and there was a progressive decrease in the number of goats that ingested the plant and were averted. In the farm where I. carnea poisoning was occurring, most of the goats were averted in December 2010, 15-20 days before the first rains. The goats of this flock did not ingest the plant spontaneously in the field until September-October 2011, when, due to the dry season, there was a severe forage shortage, and the goats started to ingest the plant in the field. Later, despite three aversive treatments with 21 days intervals, the goats continued to ingest the plant and some animals became poisoned. In conclusion, conditioned food aversion was effective in to control intoxication by T. cordata. The technique was also effective in conditioning goats to avoid consuming I. carnea during the rainy season, but not during the dry season, with low forage availability in the field. The differences in these results seem to be due to the epidemiology of both poisonings: T. cordata is senescent and unavailable during most of the dry period, and green biomass is typically available either at the very end of the dry season, for a short period of time, and during the rainy season when there is no shortage of forage. In contrast, I. carnea grows in wet areas near water sources, and stays green during the dry period when there is a lack of other forage.</t>
  </si>
  <si>
    <t>Poisonous plants; Ipomoea carnea subsp fistulosa; Turbina cordata; conditioned food aversion; plant poisoning control; goats; swainsonine</t>
  </si>
  <si>
    <t>Plevich J.O., Delgado A.R.S., Saroff C., Tarico J.C., Crespi R.J., Barotto O.M.</t>
  </si>
  <si>
    <t>The cultivation of alfalfa using artesian well water, urban wastewater and rainfall [El cultivo de alfalfa utilizando agua de perforación, agua residual urbana y precipitaciones]</t>
  </si>
  <si>
    <t>Revista Brasileira de Engenharia Agricola e Ambiental</t>
  </si>
  <si>
    <t>The objective of this study was to analyse the production of alfalfa biomass, the efficiency of water use and the nutritional value of forage, inside an irrigation structure of an experimental facility that uses treated urban wastewater, artesian well water and rainfall, at the campus of the Universidad National de Rio Cuarto (Córdoba-Argentina). The irrigation treatment had a positive effect on the production of biomass of alfalfa. On an average 24% increase in production was observed when compared to dry-land farming. Regarding the quality of the irrigation water, statistical differences in production were observed, the irrigation with urban wastewater produced 19% more than that of well water. The efficiency of the water use by the crop increased when the irrigation was done using urban wastewater. The alfalfa irrigated with wastewater surpasses the nutritional values of the crop in normal field conditions: 39% more proteins, 14% more digestibility and equal percentage of metabolic energy. It is concluded that the urban wastewater represents possible water source for the alfalfa crop.</t>
  </si>
  <si>
    <t>Alfalfa</t>
  </si>
  <si>
    <t>Biomass; Environment quality; Green filter; Medicago sativa L.; Water treatment</t>
  </si>
  <si>
    <t>Posso, SR; Cintra, FB; Frias, J</t>
  </si>
  <si>
    <t>Temporal influence on foraging strategies, territoriality and nomadic tendencies of Snail Kite, Rosthramus sociabilis (Viellot, 1817) in an urban Neotropical wetland</t>
  </si>
  <si>
    <t>The foraging, territoriality and displacement of the Snail Kite were studied over 232 hours of observations in an urban lake during the dry and wet seasons. The temperature and rainfall variations were used to correlate with predation rates and the correlation coefficients were 0,39 and 0,34, respectively. Snail Kites spent more time foraging during the wet than the dry season when perching is more frequently recorded. The higher predation in the wet season can be explained by the higher abundance of apple snails and the energy demand for reproduction. In the wet season, the territories were smaller and the conspecific conflicts decreased as prey were more available. However, due to the lack of food in the dry season, intra-specific conflicts and expansion of male territories were observed and the female and immatures were expelled from their foraging area to another location. In this way, site tenacity of Snail Kites should be interpreted in relation to the variations on food and dominance gradients according to the temporal changes (time) and foraging sites (space).</t>
  </si>
  <si>
    <t>feeding; territoriality displacement; freshwater raptors; Brazil</t>
  </si>
  <si>
    <t>Potts J.R., Harris S., Giuggioli L.</t>
  </si>
  <si>
    <t>Territorial dynamics and stable home range formation for central place foragers</t>
  </si>
  <si>
    <t>Uncovering the mechanisms behind territory formation is a fundamental problem in behavioural ecology. The broad nature of the underlying conspecific avoidance processes are well documented across a wide range of taxa. Scent marking in particular is common to a large range of terrestrial mammals and is known to be fundamental for communication. However, despite its importance, exact quantification of the time-scales over which scent cues and messages persist remains elusive. Recent work by the present authors has begun to shed light on this problem by modelling animals as random walkers with scent-mediated interaction processes. Territories emerge as dynamic objects that continually change shape and slowly move without settling to a fixed location. As a consequence, the utilisation distribution of such an animal results in a slowly increasing home range, as shown for urban foxes (Vulpes vulpes). For certain other species, however, home ranges reach a stable state. The present work shows that stable home ranges arise when, in addition to scent-mediated conspecific avoidance, each animal moves as a central place forager. That is, the animal's movement has a random aspect but is also biased towards a fixed location, such as a den or nest site. Dynamic territories emerge but the probability distribution of the territory border locations reaches a steady state, causing stable home ranges to emerge from the territorial dynamics. Approximate analytic expressions for the animal's probability density function are derived. A programme is given for using these expressions to quantify both the strength of the animal's movement bias towards the central place and the time-scale over which scent messages persist. Comparisons are made with previous theoretical work modelling central place foragers with conspecific avoidance. Some insights into the mechanisms behind allometric scaling laws of animal space use are also given. © 2012 Potts et al.</t>
  </si>
  <si>
    <t>Ramírez Pava B.L., Lavelle P., Orjuela J.A., Villanueva O.</t>
  </si>
  <si>
    <t>Characterization of cattle farms and adoption of agroforestry systems as a proposal for soil management in Caquetá, Colombia [Caracterización de fincas ganaderas y adopción de sistemas agroforestales como propuesta de manejo de suelos en Caquetá, Colombia]</t>
  </si>
  <si>
    <t>Revista Colombiana de Ciencias Pecuarias</t>
  </si>
  <si>
    <t>Objective: To promote the adoption of agroforestry systems for the recovery and reorientation of land use of traditional farming systems in the Colombian Amazon. Methods: Participatory techniques were used to assess the current state of local farming systems and to exchange experiences with farmers regarding environmentally-friendly technologies. The first stage involved the application of a structured survey in 134 farms, which included variables related to livelihood and production systems. In a second stage, agroforestry 'protein bank' plots were evaluated in two farms associated with bio-organic fertilization (FBO). Descriptive statistics and a 't' test for mean differences using the SPSS package were used for the analysis. Results: The group of farmers engaged in traditional farming using large areas produced 1.6 liters of milk/cow/day with large money investments. A second group that established silvopastoral systems such as fodder banks, diversified production with annual crops. A third group that engaged in agroforestry manage of small farms kept a few cattle basing production on perennial crops, and received higher income than the other two groups due to higher profits per area. Agroforestry systems with Tithonia diversifolia plots associated with FBO were higher than treatments without FBO (p&lt;0.001). Green forage production with FBO was 4.3 kg/plant in Farm 1, and 5.8 kg in Farm 2 during 195 days since its establishment. Conclusions: A farm diversification process is under development in the Colombian Amazon with the establishment of silvopastoral and agroforestry systems, showing interesting preliminary results.</t>
  </si>
  <si>
    <t>Agroforestry; Bio-organic fertilization; Participatory rural development</t>
  </si>
  <si>
    <t>Robert K.A.</t>
  </si>
  <si>
    <t>Temporal variation in the behaviour of the Australian Pelican Pelecanus conspicillatus in an urban wetland environment</t>
  </si>
  <si>
    <t>The behaviour of the Australian Pelican Pelecanus conspicillatus was monitored over a 3-month period (August-October 1995) to determine the daily activity budgets at a man-made wetland in Cronulla, New South Wales. Data were collected on the proportion of the time-budgets devoted to performing behaviours (preening, roosting, foraging, and other). Time of day had a significant effect on behaviour, with the majority of Pelicans allocating the morning for preening and foraging, the middle of the day for foraging, and the afternoon for preening and roosting. In addition, early courtship behaviour was noted and compared with the courtship behaviour described in previous studies from rural localities in NSW.</t>
  </si>
  <si>
    <t>Pelican</t>
  </si>
  <si>
    <t>Roeder N., Osterburg B.</t>
  </si>
  <si>
    <t>The impact of map and data resolution on the determination of the agricultural utilisation of organic soils in Germany</t>
  </si>
  <si>
    <t>Due to its nature, agricultural land use depends on local site characteristics such as production potential, costs and external effects. To assess the relevance of the modifying areal unit problem (MAUP), we investigated as to how a change in the data resolution regarding both soil and land use data influences the results obtained for different land use indicators. For the assessment we use the example of the greenhouse gas (GHG) emissions from agriculturally used organic soils (mainly fens and bogs). Although less than 5 % of the German agricultural area in use is located on organic soils, the drainage of these areas to enable their agricultural utilization causes roughly 37 % of the GHG emissions of the German agricultural sector. The abandonment of the cultivation and rewetting of organic soils would be an effective policy to reduce national GHG emissions. To assess the abatement costs, it is essential to know which commodities, and at what quantities, are actually produced on this land. Furthermore, in order to limit windfall profits, information on the differences of the profitability among farms are needed. However, high-resolution data regarding land use and soil characteristics are often not available, and their generation is costly or the access is strictly limited because of legal constraints. Therefore, in this paper, we analyse how indicators for land use on organic soils respond to changes in the spatial aggregation of the data. In Germany, organic soils are predominantly used for forage cropping. Marked differences between the various regions of Germany are apparent with respect to the dynamics and the intensity of land use. Data resolution mainly impairs the derived extent of agriculturally used peatland and the observed intensity gradient, while its impact on the average value for the investigated set of land-use indicators is generally minor. © Springer Science+Business Media, LLC 2012.</t>
  </si>
  <si>
    <t>Agriculture; Land use intensity; Modifiable areal unit problem; Peatland</t>
  </si>
  <si>
    <t>Rooze S., Dramaix-Wilmet M., Mathieu F., Bally P., Yangzom D., Li J.Z., Goyens P.</t>
  </si>
  <si>
    <t>Growth, nutritional status, and signs of rickets in 0-5-year-old children in a Kashin-Beck disease endemic area of Central Tibet</t>
  </si>
  <si>
    <t>European Journal of Pediatrics</t>
  </si>
  <si>
    <t>In order to describe the growth of 0-5-year-old Tibetan children living in a Kashin-Beck disease (KBD) endemic rural area and to examine the relationship between anthropometric indicators and clinical signs of rickets, we analyzed the baseline data of a cohort of 668 children enrolled in a prospective program of calcium and vitamin D supplementation. Tibetan children suffer from growth retardation. Z score of weight-forage, height-for-age, weight-for-height was below -2 in 32.5%, 27.7%, and 12.1% of the children, respectively. Clinical signs of severe rickets are highly prevalent. Underweight, stunting, and clinical rickets increases with age. Prevalence of malnutrition was higher in the presence of signs of rickets. The proportion of children with a head circumference Z score&lt;-2 was lowest when signs of rickets were observed. Conclusion: Stunting and underweight are frequent and probably associated with rickets. © Springer-Verlag 2012.</t>
  </si>
  <si>
    <t>Infants; Stunting; Underweight; Wasting</t>
  </si>
  <si>
    <t>Rust M.K., Su N.-Y.</t>
  </si>
  <si>
    <t>Managing social insects of urban importance</t>
  </si>
  <si>
    <t>Annual Review of Entomology</t>
  </si>
  <si>
    <t>Social insects have a tremendous economic and social impact on urban communities. The rapid urbanization of the world has dramatically increased the incidence of urban pests. Human commerce has resulted in the spread of urban invasive species worldwide such that various species are now common to many major urban centers. We aim to highlight those social behaviors that can be exploited to control these pests with the minimal use of pesticides. Their cryptic behavior often prohibits the direct treatment of colonies. However, foraging and recruitment are essential aspects of their social behavior and expose workers to traps, baits, and pesticide applications. The advent of new chemistries has revolutionized the pest management strategies used to control them. In recent years, there has been an increased environmental awareness, especially in the urban community. Advances in molecular and microbial agents promise additional tools in developing integrated pest management programs against social insects. © 2012 by Annual Reviews. All rights reserved.</t>
  </si>
  <si>
    <t>Ants; Baits; Pest management; Termites; Yellowjackets</t>
  </si>
  <si>
    <t>Saavedra-Rodríguez C.A., Kattan G.H., Osbahr K., Hoyos J.G.</t>
  </si>
  <si>
    <t>Multiscale patterns of habitat and space use by the pacarana Dinomys branickii: Factors limiting its distribution and abundance</t>
  </si>
  <si>
    <t>The factors that influence habitat and space use by animals, and therefore their distribution and abundance, vary with spatial scale. The pacarana Dinomys branickii is a large rodent of the tropical Andes threatened by illegal hunting and habitat loss. We identified variables related to pacarana habitat use at 4 spatial scales in the Colombian Andes: landscape (3.14 km2 circles), forest patch, foraging area, and den. At the landscape scale, pacaranas used areas with 20 to 95% forest cover that were not different from randomly sampled sites. At the forest fragment scale, used patches (mean = 12ha) were larger than unused patches, but independent of distance to continuous forest. At the foraging area scale, habitat use was related to the presence of rocky caves used as dens and was unrelated to forest structure. At the den scale, pacaranas used deep caves (&amp;gt;4 m) in sloping rocky outcrops with &amp;gt;40% exposed rock (in 100 m2 patches). Pacarana groups (4 to 5 individuals) had a mean home range of 2.45ha around caves. We estimated a population density of 9.9 and 5.5 groups km-2 based on sign clusters (footprints, latrines, and foraging areas) and dens, respectively. Pacaranas fed on a variety of plant families found in primary and secondary forest and disturbed areas near streams. Our results indicate that pacaranas can survive in forest fragments, and the main factor limiting their distribution and abundance is the availability of adequate dens. Conservation of pacarana populations in rural landscapes may be helped by protecting a network of forest patches connected by riparian vegetation, but these populations would be vulnerable to illegal hunting. © Inter-Research 2012.</t>
  </si>
  <si>
    <t>Pacarana</t>
  </si>
  <si>
    <t>Den; Forest fragmentation; Habitat use; Home range; Population density</t>
  </si>
  <si>
    <t>Sazima I., D'Angelo G.B.</t>
  </si>
  <si>
    <t>Agonistic interactions between two foraging anhinga females in Southeastern Brazil</t>
  </si>
  <si>
    <t>Darters (Anhingidae) are among the most territorial Pelecaniformes, but most of the observed aggression is between males and limited primarily to the breeding season. We observed three instances of agonistic interactions between two female Anhingas (Anhinga anhinga) foraging in a pond of an urban park in southeastern Brazil. A foraging resident female chased another female as soon as it caught sight of the latter approaching, which caused the intruder to dive and retreat. The resident female vocalized toward the site where the intruder disappeared while still in the water. The resident then vocalized from a perch from time to time toward the pond while drying its feathers. We played back its recorded call and the bird vocalized toward us suggesting this vocalization was territorial. Agonistic behavior at foraging sites merits further observation to learn whether it is restricted to particular individuals and/or periods. © 2012 by the Wilson Ornithological Society.</t>
  </si>
  <si>
    <t>Darters</t>
  </si>
  <si>
    <t>Serangeli M.T., Cistrone L., Ancillotto L., Tomassini A., Russo D.</t>
  </si>
  <si>
    <t>The post-release fate of hand-reared orphaned bats: Survival and habitat selection</t>
  </si>
  <si>
    <t>Although bats are frequently admitted to rescue centres - mainly as orphans - very little information is available on their survival after release. Our study answered the following questions: i) do hand-reared bats survive over a short time; ii) which activities and habitat selection do they exhibit; iii) are bats loyal to the release area; and iv) are they able to join local colonies? We radio-tracked 21 hand-reared Pipistrellus kuhlii over a two-year period released on a site that differed from that where they were rescued. At the study site they were provided with the same bat boxes used in the rehabilitation room. Nineteen bats were confirmed to survive, stay in the area and actively forage over 4-14 days. Fourteen day roosts in buildings (nine of which hosted a local colony) were used by 12 subjects. Bats travelled less than 5 km in total each night; their most frequent activity was night roosting, followed by foraging and commuting. We recorded typical foraging behaviour, including hunting around street lamps at sites exploited by many conspecifics. A comparison of habitats available within individual home ranges with those within the study area showed that urban areas, riparian vegetation and farmland were equally important and preferred to woodland. When the foraging time spent in each habitat was compared with habitat composition within individual home ranges or within the study area, urban sites were preferred for foraging over all other habitats, followed by farmland and woodland and finally riparian vegetation. Overall, we showed that hand-raised orphaned P. kuhlii may readily adapt to environments they are not familiar with, exhibit a high short-term survival and select key resources in the release area, provided appropriate rehabilitation and training techniques are adopted. © 2012 Universities Federation for Animal Welfare The Old School.</t>
  </si>
  <si>
    <t>Animal welfare; Kuhl's pipistrelle; Post-release survival; Rehabilitation; Roost; Sociality</t>
  </si>
  <si>
    <t>Skipper R.A.</t>
  </si>
  <si>
    <t>Obesity: Towards a system of libertarian paternalistic public health interventions</t>
  </si>
  <si>
    <t>Public Health Ethics</t>
  </si>
  <si>
    <t>This article draws on scientific explanations of obesity to motivate the creation of a system of paternalistic public health interventions into the obesity epidemic. Libertarian paternalists argue that paternalism is warranted in light of the cognitive limits of human decision-making abilities. There are further, specific biological limits on our capacity to choose and maintain a healthy diet. These biological facts strengthen the general motivation for libertarian paternalism. As a consequence, the creation of a system of paternalistic public health interventions into the obesity epidemic is warranted. © The Author 2012. Published by Oxford University Press.</t>
  </si>
  <si>
    <t>No forage</t>
  </si>
  <si>
    <t>Smith M.P., Smith A.L., Kard B., Brown K.S., Broussard G.H.</t>
  </si>
  <si>
    <t>Subterranean termites of the oklahoma tallgrass prairie preserve cross timbers</t>
  </si>
  <si>
    <t>A study was conducted to characterize termite colonies on the Nature Conservancy's Tallgrass Prairie Preserve Cross Timbers habitat in northeastern Oklahoma. The two test sites were established on a prescribed-burn area and no-burn area of the Cross Timbers habitat. Termites were identified through both morphological and molecular analyses. Foraging areas of five colonies were delineated. Numbers of termites in foraging groups, estimated using the 'weighted mean model', ranged from 103,093 (±7081) to 422,780 (±19,297) for Reticulitermes flavipes within the prescribed-burn area, and 44,179 (±4879) to 207,141 (±9190) for R. hageni within the no-burn area. Soldier percentages were determined for each foraging group. Estimates of foraging areas and populations are compared with those from previous studies in dissimilar tallgrass prairie habitats. Improved understanding of termite colony densities in various natural habitats provides an increased understanding of termite input in rural areas and could aid in the development of management strategies. © 2012, American Midland Naturalist.</t>
  </si>
  <si>
    <t>Sol D., Bartomeus I., Griffin A.S.</t>
  </si>
  <si>
    <t>The paradox of invasion in birds: Competitive superiority or ecological opportunism?</t>
  </si>
  <si>
    <t>Why can alien species succeed in environments to which they have had no opportunity to adapt and even become more abundant than many native species? Ecological theory suggests two main possible answers for this paradox: competitive superiority of exotic species over native species and opportunistic use of ecological opportunities derived from human activities. We tested these hypotheses in birds combining field observations and experiments along gradients of urbanization in New South Wales (Australia). Five exotic species attained densities in the study area comparable to those of the most abundant native species, and hence provided a case for the invasion paradox. The success of these alien birds was not primarily associated with a competitive superiority over native species: the most successful invaders were smaller and less aggressive than their main native competitors, and were generally excluded from artificially created food patches where competition was high. More importantly, exotic birds were primarily restricted to urban environments, where the diversity and abundance of native species were low. This finding agrees with previous studies and indicates that exotic and native species rarely interact in nature. Observations and experiments in the field revealed that the few native species that exploit the most urbanized environments tended to be opportunistic foragers, adaptations that should facilitate survival in places where disturbances by humans are frequent and natural vegetation has been replaced by man-made structures. Successful invaders also shared these features, suggesting that their success is not a paradox but can be explained by their capacity to exploit ecological opportunities that most native species rarely use. © 2011 Springer-Verlag.</t>
  </si>
  <si>
    <t>Behavioral flexibility; Colonization; Community assemblage; Ecological niche; Urbanization</t>
  </si>
  <si>
    <t>Strong P.J.H., Squires V.</t>
  </si>
  <si>
    <t>Rangeland-based livestock: A vital subsector under threat in Tajikistan</t>
  </si>
  <si>
    <t>Rangeland Stewardship in Central Asia: Balancing Improved Livelihoods, Biodiversity Conservation and Land Protection</t>
  </si>
  <si>
    <t>This chapter is a detailed case study of Tajikistan, one of the Central Asian countries, and has three main sections: (1) a macroeconomic analysis of the rangeland/livestock subsector of Tajikistans agricultural sector, (2) an assessment of challenges and opportunities, and (3) strategic recommendations for long-term and operational priorities for development of the rangeland-based livestock industry. The importance of the livestock economy to the rangelands is clear. The current and potential importance of the pasturelands/rangelands to the current and future Tajikistan economy cannot be overstated. Specifically the rangelands, through livestock mainly, are a source of direct rural income support for over four million people as well as providing much of the nation’s meat and milk requirements. It will be productive developments within the livestock sector that will largely influence and determine whether sustainable development will be possible in Tajikistan and several neighboring countries (Afghanistan, Kyrgyzstan, parts of Kazakhstan, Uzbekistan, and northwest China). The assured future development of the rangelands requires a clear and strategic vision of their role within the overall economic fabric of Tajikistan. Because raising livestock on rangelands is the prime agricultural system and source of outputs for the rangelands that impacts directly and indirectly on almost all of the Tajik population, the restoration and maintenance of the rangeland resource should be the key focus of implementation scenarios. Livestock productivity can be increased by almost 40% by modest improvements in husbandry practices, resulting in reduced mortality and improved calving intervals and growth rates. In view of the importance of the rangeland sector, it is considered essential that the status of all development efforts must be elevated to a very high level. Implementation partners will include state and local government agencies, NGOs, and rural communities especially through community-based organizations (CBOs). © Springer Science+Business Media Dordrecht 2012.</t>
  </si>
  <si>
    <t>Biodiversity; Community-based management; Cropping; Ecological health; Export income; Farm gate prices; Female-headed households; Forage supply; Forest; Fuelwood; Gullies; Income sources; Land market; Land tenure; Offtake; Privatization; Sheet wash; Shepherds; Soil creation rate; Soil erosion; Tax regime; Wind erosion</t>
  </si>
  <si>
    <t>Sun Y.-X., Luo X.-J., Mo L., He M.-J., Zhang Q., Chen S.-J., Zou F.-S., Mai B.-X.</t>
  </si>
  <si>
    <t>Hexabromocyclododecane in terrestrial passerine birds from e-waste, urban and rural locations in the Pearl River Delta, South China: Levels, biomagnification, diastereoisomer- and enantiomer-specific accumulation</t>
  </si>
  <si>
    <t>Diastereoisomers and enantiomers of hexabromocyclododecane (HBCD) were determined in muscle and stomach contents of three terrestrial passerine birds from e-waste, urban and rural locations in South China. The highest HBCD concentration was found at the urban site, followed by the e-waste site, suggesting that HBCD was linked to urbanization and industrialization, as well as e-waste recycling activities. Trophic magnification for α-HBCD was observed in the terrestrial food chain. Diastereisomeric pattern in birds showed the predominance of α-isomer, with a minor contribution of γ-isomer. The enantiomeric analysis revealed a preferential enrichment of (-)-α-HBCD and (+)-γ-HBCD. The similarity in enantiomeric fractions of HBCD isomers between muscle and stomach contents of birds suggested that dietary uptake may be responsible for the observed nonracemic distribution of HBCD isomers in the studied birds although in vivo enantioselective biotic processes cannot be ruled out. © 2012 Elsevier Ltd. All rights reserved.</t>
  </si>
  <si>
    <t>Biomagnification; Geographical distribution; HBCD; Passerine birds; South China</t>
  </si>
  <si>
    <t>Tamada K.</t>
  </si>
  <si>
    <t>Seasonal change in habitat use by Grey Herons in a rural area of western Hokkaido</t>
  </si>
  <si>
    <t>To evaluate the relative importance of rice fields for Grey Herons Ardea cinerea, habitat use by the herons in rural areas, including farmlands, streams, ponds, and lakes, was investigated in Ishikari district, western Hokkaido. To clarify habitat use by herons, censuses along 81 km long routes in rural areas and point counts at four sites (ponds and lakes) were conducted. Grey Herons used rice fields from mid June to mid August, but did not use this habitat either in April or after late September. Some herons used pond, lake, and river habitats in early April, but the number of herons in these habitats decreased from early June onwards and increased again from mid August until mid September. Heron numbers declined in late September, with few herons using ponds, lakes, and rivers until mid November. Herons used natural wetland habitats in spring, but when rice fields were flooded, they switched to this habitat. When water was drained from rice fields in late August, herons returned to natural wetlands. Observations revealed that herons feed mainly on tadpoles in rice fields and on small fish in ponds and lakes. Foraging success was higher, and time to capture one prey item was shorter, in rice fields compared with that in lakes and ponds. Intensive use of rice fields by Grey Herons coincided with the occurrence of Japanese Tree Frog Hyla japonica tadpoles in this habitat type. Grey Herons therefore use rice fields to feed on tadpoles. This suggests that tadpoles are important prey item for Grey Herons in this region. © The Ornithological Society of Japan 2012.</t>
  </si>
  <si>
    <t>Foraging; Grey Heron; Habitat use; Rice field; Western Hokkaido</t>
  </si>
  <si>
    <t>Threlfall C.G., Law B., Banks P.B.</t>
  </si>
  <si>
    <t>Influence of landscape structure and human modifications on insect biomass and bat foraging activity in an urban landscape</t>
  </si>
  <si>
    <t>Urban landscapes are often located in biologically diverse, productive regions. As such, urbanization may have dramatic consequences for this diversity, largely due to changes in the structure and function of urban communities. We examined the influence of landscape productivity (indexed by geology), housing density and vegetation clearing on the spatial distribution of nocturnal insect biomass and the foraging activity of insectivorous bats in the urban landscape of Sydney, Australia. Nocturnal insect biomass (g) and bat foraging activity were sampled from 113 sites representing backyard, open space, bushland and riparian landscape elements, across urban, suburban and vegetated landscapes within 60 km of Sydney's Central Business District. We found that insect biomass was at least an order of magnitude greater within suburban landscapes in bushland and backyard elements located on the most fertile shale influenced geologies (both p&lt;0.001) compared to nutrient poor sandstone landscapes. Similarly, the feeding activity of bats was greatest in bushland, and riparian elements within suburbs on fertile geologies (p = 0.039). Regression tree analysis indicated that the same three variables explained the major proportion of the variation in insect biomass and bat foraging activity. These were ambient temperature (positive), housing density (negative) and the percent of fertile shale geologies (positive) in the landscape; however variation in insect biomass did not directly explain bat foraging activity. We suggest that prey may be unavailable to bats in highly urbanized areas if these areas are avoided by many species, suggesting that reduced feeding activity may reflect under-use of urban habitats by bats. Restoration activities to improve ecological function and maintain the activity of a diversity of bat species should focus on maintaining and restoring bushland and riparian habitat, particularly in areas with fertile geology as these were key bat foraging habitats. © 2012 Threlfall et al.</t>
  </si>
  <si>
    <t>Toledo Lima J., Costa-Leonardo A.M.</t>
  </si>
  <si>
    <t>Subterranean termites (Isoptera: Rhinotermitidae): Exploitation of equivalent food resources with different forms of placement</t>
  </si>
  <si>
    <t>Insect Science</t>
  </si>
  <si>
    <t>Coptotermes gestroi and Heterotermes tenuis have been described as important urban pests in Brazil. The establishment of control technologies using baits that consider the social behavior of termites requires a better knowledge of their foraging behavior. Thus, this study analyzed the feeding behavior of these species with three different forms of food placement: food on the surface of a substrate and food either partially or completely buried in the substrate. Experimental arenas were composed of a central chamber connected to three food chambers. Each central chamber contained 550 foragers of C. gestroi or 517 foragers of H. tenuis. Blocks of Pinus elliottii were placed in the different food chambers. After 28 days, the consumption of each wood block and the percentage of foraging individuals recruited for food chambers were verified in relation to the total survival rate obtained for each one of the 20 replicates. Results showed that completely buried food was most consumed for H. tenuis and presented a higher recruitment rate of workers and soldiers for both species. Although the consumption had non-significant differences for C. gestroi, these termites exhibited a tendency to prefer completely buried food. In these conditions, it can be concluded that the forms of food placement used in the present research influenced the recruitment of individuals for both species. Data also suggests that when the foraging subterranean termites find food resources in the tunneling substrate, they tend to concentrate their efforts on it, a behavior regime that reduces exposure to external environment. © 2011 The Authors Journal compilation © Institute of Zoology, Chinese Academy of Sciences.</t>
  </si>
  <si>
    <t>Coptotermes gestroi; Feeding behavior; Foraging behavior; Heterotermes tenuis</t>
  </si>
  <si>
    <t>Trubl P., Gburek T., Miles L., Johnson J.C.</t>
  </si>
  <si>
    <t>Black widow spiders in an urban desert: Population variation in an arthropod pest across metropolitan Phoenix, AZ</t>
  </si>
  <si>
    <t>The effects of urban disturbance are critical to understand, as the majority of the world's population now resides in urban centers. For example, urbanization often leads to reduced species diversity at the expense of a few urban-adapted taxa. However, it remains unclear why some taxa thrive following human disturbance whereas others do poorly. The western black widow spider, Latrodectus hesperus, thrives in disturbed, urban habitat-often forming dense aggregations (i. e., infestations) relative to typical low-density, desert populations. We examined the population dynamics of ten black widow aggregations spread across metropolitan Phoenix, AZ, during the peak of the breeding season (June-August). Here we show that prey abundance, female mass, web volume and population density exhibit minimal temporal variation across the breeding season, but that prey abundance, female mass and population density show significant spatial variation across the ten urban aggregations. Our measure of prey abundance and foraging success, the number of prey carcasses found in black widow webs, shared a strong positive relationship with female mass and population density, but not with web volume. Surprisingly, female mass, web volume and population density were not correlated with each other. The abiotic variables we measured at each site did a poor job of explaining black widow population parameters, although we did find a marginal trend for more recent developments to harbor denser black widow aggregations. Our findings support the generalization that urbanization heightens spatial variation, and we suggest that local urban prey abundance is influential in promoting urban infestations full of heavy, fecund female black widows. Studies of the population ecology of urban pests are necessary to identify the mechanisms allowing some species to thrive following human disturbance while much native biodiversity is lost following urbanization. © 2011 Springer Science+Business Media, LLC.</t>
  </si>
  <si>
    <t>Latrodectus hesperus; Population dynamics; Spatial variation; Urbanization</t>
  </si>
  <si>
    <t>Tumlison R.</t>
  </si>
  <si>
    <t>Unusual foraging tactics by a red-tailed hawk in an urban environment</t>
  </si>
  <si>
    <t>Red-tailed Hawks (Buteo jamaicensis) usually hunt from a perch and swoop down on prey. I observed a novel foraging strategy in which the bird deliberately, and successfully, attacked and deconstructed nests of squirrels to flush or capture prey in an urban environment. © 2012 by the Wilson Ornithological Society.</t>
  </si>
  <si>
    <t>VanLeeuwen J.A., Mellish T., Walton C., Kaniaru A., Gitau R., Mellish K., Maina B., Wichtel J.</t>
  </si>
  <si>
    <t>Management, productivity and livelihood effects on Kenyan smallholder dairy farms from interventions addressing animal health and nutrition and milk quality</t>
  </si>
  <si>
    <t>We aimed to describe the management and productivity of this group of smallholder dairy farmers in Kenya at the beginning of an intervention program and to document relevant observed changes in the 3rd year of the intervention. A 3-year intervention program, focused on management of animal health and nutrition, and milk quality, was implemented by one Kenyan and two Canadian non-governmental organizations (one university based) to help improve the milk production and livelihoods of Kenyan smallholder dairy farmers (primarily women). Thirty farmers were enrolled and completed questionnaires at the start and end of the project. Focus groups were also conducted to obtain qualitative information on livelihood effects from the program. In 2004, 70% of the eligible youngstock (more than 15 months of age) were pregnant, and cows had a long average days-in-milk of 240 days. External parasites, poor hygiene, and long claws were not uncommon among cows, and 37% and 20% of the farms reported clinical intestinal parasitism and diarrhea in youngstock. In 2006, there were significant improvements in the proportion of farms planting high-protein forages, farms using better milking procedures, and on-farm milk storage methods. The reported mastitis incidence rate fell from 0. 55 to 0. 20 cases/cow-year (p&lt;0. 01), and the average number of cows and youngstock significantly increased from 1. 5 and 0. 9 to 2. 9 and 2. 6, respectively. There were reported improvements in the livelihoods among the member families. The partnership-based intervention program significantly improved management and productivity of this group of smallholder dairy farmers in rural Kenya, leading to reported livelihood benefits. © 2011 Springer Science+Business Media B.V.</t>
  </si>
  <si>
    <t>Animal health partnership; Dairy cattle; Focus groups; Interventions; Survey data</t>
  </si>
  <si>
    <t>Vial C., Bigot G., Morhain B., Martin-Rosset W.</t>
  </si>
  <si>
    <t>Territories and grassland exploitation by horses in France</t>
  </si>
  <si>
    <t>EAAP Scientific Series</t>
  </si>
  <si>
    <t>France is the first European country with regard to its agricultural area, and the second after Great Britain, for its permanent grasslands. With nearly a million of horses, this sector is the only French animal production which has been constantly developing for many years. Consequently, equestrian activities occupy a growing part of land in France with a presence in urban as well as agricultural areas or in highly environmental zones. Socio-economic and environmental researches have recently been developed in this country to assess the impact of horses at the farm and territories levels. Meanwhile, French knowledge in horse nutrition and diet has significantly improved since the 70's. In this context, this paper aims to present a review of French knowledge about the exploitation of territories and grassland by horses. In France, the horse industry would use at least 0.5 million hectares and it's possible to identify spatial distribution specificities for each of its four sectors (racing, sports and leisure, work, and meat). Their development is linked to the new territorial dynamics and equestrian activities both complement and compete with urbanization in suburban areas and agriculture in rural areas for land occupation. There is a wide diversity of horse production systems. The study of parasitism and health value of grass and conserved forages has been useful to adapt the standard conditions of this production. In rearing conditions, grazing systems are adapted to the kind of horses and the period of the year, as equines can be fed entirely in their box or they can adapt to a complete herbivorous diet. Moreover, thanks to their grazing behavior, equines present several environmental advantages for land maintenance, but their association with cattle is useful to maintain the forage value of meadows.</t>
  </si>
  <si>
    <t>Forage nutritional values; Grazing; Health features; Horse; Territories</t>
  </si>
  <si>
    <t>von Post M., Borgström P., Smith H.G., Olsson O.</t>
  </si>
  <si>
    <t>Assessing habitat quality of farm-dwelling house sparrows in different agricultural landscapes</t>
  </si>
  <si>
    <t>Having historically been abundant throughout Europe, the house sparrow (Passer domesticus) has in recent decades suffered severe population declines in many urban and rural areas. The decline in rural environments is believed to be caused by agricultural intensification, which has resulted in landscape simplification. We used giving-up densities (GUDs) of house sparrows feeding in artificial food patches placed in farmlands of southern Sweden to determine habitat quality during the breeding season at two different spatial scales: the landscape and the patch scale. At the landscape scale, GUDs were lower on farms in homogeneous landscapes dominated by crop production compared to more heterogeneous landscapes with mixed farming or animal husbandry. At the patch level, feeding patches with a higher predation risk (caused by fitting a wall to the patch to obstruct vigilance) had higher GUDs. In addition, GUDs were positively related to population size, which strongly implies that GUDs reflect habitat quality. However, the increase followed different patterns in homogeneous and heterogeneous landscapes, indicating differing population limiting mechanisms in these two environments. We found no effect of the interaction between patch type and landscape type, suggesting that predation risk was similar in both landscape types. Thus, our study suggests that simplified landscapes constitute a poorer feeding environment for house sparrows during breeding, that the population-regulating mechanisms in the landscapes differ, but that predation risk is the same across the landscape types. © 2011 Springer-Verlag.</t>
  </si>
  <si>
    <t>Conservation; Foraging; Giving-up density; GUD; Predation</t>
  </si>
  <si>
    <t>Wang L., Gao J.</t>
  </si>
  <si>
    <t>The ecological footprint of alpine pastures at the village-level: A case study of Hezuo in Gannan Autonomous Prefecture, China</t>
  </si>
  <si>
    <t>Alpine pasture is a unique plant community with an ecological set of conditions and environmental pressures which are significantly different from other areas. This simple ecosystem has a naturally slow rhythm. Its functional instability is caused by the cold, alpine pasture environment which makes it vulnerable to disturbance and difficult to repair once damages occurred. To a certain extent, external forces and influences are limited in this cold climate because of its isolation from human activities. This leads to alpine pasture having a highly localized and sparse human population, so that human conflicts only tend to arise over grass-livestock conflicts. Based on characteristics of alpine pastures, the authors emphasis on the key factors controlling ecological carrying capacity. These factors include the numbers and types of livestock, human population, local habitat conditions and regional characteristics. Following the methods of Hezuo, the authors then measured and analyzed the ecological footprint and ecological carrying capacity of 41 administrative units. The results show: 1) The distribution patterns and ecological footprints of the human population and their livestock are very different and roughly the opposite of each other, which indicates there are significant spatial differences between the environmental pressure on alpine pastures coming from the human population and pressures from livestock. 2) The combined ecological footprint of humans and livestock is mainly determined by the location of the livestock ecological footprint, so we can conclude the impact of livestock is the main factor in the formation of the combined ecological footprint. 3) Looking at the distribution of the ecological carrying capacity per unit area, the areas with a low carrying capacity are mainly located in the northern expansive pastoral areas at higher altitudes where the structure of the ecosystem is fairly simple, and main ecological types are alpine meadows and hydric grassland. Also, in these high altitude areas, frost weathering is quite strong, and the effective growing season is very short. Unlike these low carrying capacity and high altitude areas, the areas with high carrying capacity are mainly located around urban areas and along the Taohe River, with both grassland ecosystems and forested ecosystems present. In summary, we can conclude the main factor determining the ecological carrying capacity is our ability to improve anthropogenic factors, while dealing with the complex structure of natural ecological systems and harsh natural environment. 4) When we consider the nature of the spatial distribution of ecological surpluses and deficits, ecological deficit areas are mainly concentrated in pure pastoral areas, and overgrazing is the key cause for the ecological damage. So, the key to increasing the ecological carrying capacity and reducing ecological impact is focusing our attention on the relationships between grasses and livestock. We should take several measures to improve the situation. First, maintaining the balance between forage and livestock and avoiding overgrazing is required. Stocking levels need to be based on the carrying capacity of native pasture. Second, we can improve productivity and carrying capacity of pastoral areas using scientific and reasonable methods, and in this way strengthen protection for grassland ecosystems. Finally, we need to adjust the economic structure, by decreasing human dependence on grassland farming and by promoting the transition from traditional grassland husbandry into modern animal husbandry.</t>
  </si>
  <si>
    <t>Alpine pasture; Ecological carrying capacity; Ecological deficit; Ecological footprint; Hezuo</t>
  </si>
  <si>
    <t>Wang Z.H., Lin W.S., Wang L., Wang X.Q., Chen J., Zhang Z.F., Yu J.Z.</t>
  </si>
  <si>
    <t>[Distribution of allergens in patients with allergic rhinitis in Hebei villagers and Tianjin citizens].</t>
  </si>
  <si>
    <t>Zhonghua er bi yan hou tou jing wai ke za zhi = Chinese journal of otorhinolaryngology head and neck surgery</t>
  </si>
  <si>
    <t>To investigate the epidemiology of allergic rhinitis (AR) and the distribution of allergens in villagers who lived in Hebei Province (Hebei villagers) and the citizens who lived in the city of Tianjin (Tianjin citizens). From April 2007 to May 2010, face to face investigation and serum specific IgE (sIgE) examination were conducted among Hebei villagers and Tianjin citizens by randomly multi-stage and cluster sampling, and the results were analyzed. A total of 1524 cases were investigated, among them, 1024 cases in Hebei and 500 cases in Tianjin, the prevalence of the sIgE test was 27.2% (279/1024) and 21.2% (106/500), and the difference was of statistical significance (χ(2) = 7.13, P &lt; 0.01). The prevalence of AR was 9.2% (94/1024) and 9.0% (45/500), the difference was of no statistical significance (χ(2) = 0.01, P &gt; 0.05). The most common allergens were dog epithelium and cat epithelium, the next were dust mites, house dust mites, birch and forage grasses in rural areas of Hebei Province. The most common allergens in Tianjin city were dust mites and house dust mites, the next were dog epithelium, cat epithelium, birch and forage grasses. The prevalence of allergens between Hebei villagers and Tianjin citizens had significant difference, which from high to low were house dust mites, dust mites and dog epithelium (χ(2) value were 11.36, 9.14, 5.28, all P &lt; 0.05). The incidence of AR caused by dog epithelium in Hebei was higher than that in Tianjin, however, the dust mites in Tianjin was higher than that in Hebei. Allergen plays an important role in the prevalence of AR. The allergens have differences not only in areas but also in urban and village. The key factor is contact with allergens frequently.</t>
  </si>
  <si>
    <t>forage grasses</t>
  </si>
  <si>
    <t>Wani S.P., Dixin Y., Li Z., Dar W.D., Chander G.</t>
  </si>
  <si>
    <t>Enhancing agricultural productivity and rural incomes through sustainable use of natural resources in the Semi Arid Tropics</t>
  </si>
  <si>
    <t>Journal of the Science of Food and Agriculture</t>
  </si>
  <si>
    <t>Background: A participatory watershed management approach is one of the tested, sustainable and eco-friendly options to upgrade rain-fed agriculture to meet growing food demand along with additional multiple benefits in terms of improving livelihoods, addressing equity issues and biodiversity concerns. Results: Watershed interventions at study sites in Thailand (Tad Fa and Wang Chai) and India (Kothapally) effectively reduced runoff and the associated soil loss. Such interventions at Xiaoxincun (China) and Wang Chai improved groundwater recharging and availability. Enhanced productive transpiration increased rainwater use efficiency for crop production by 13-29% at Xiaoxincun; 13-160% at Lucheba (China), 32-37% at Tad Fa and 23-46% at Wang Chai and by two to five times at Kothapally. Watershed interventions increased significantly the additional net returns from crop production as compared with the pre-watershed intervention period. Increased water availability opened up options for crop diversification with high-value crops, including increased forage production and boosted livestock-based livelihoods. Conclusion: In dryland tropics, integrated watershed management approach enabled farmers to diversify the systems along with increasing agricultural productivity through increased water availability, while conserving the natural resource base. Household incomes increased substantially, leading to improved living and building the resilience of the community and natural resources. © 2011 Society of Chemical Industry.</t>
  </si>
  <si>
    <t>China; Dryland agriculture; India; Natural resource management; Resilience; Thailand; Water productivity; Watershed</t>
  </si>
  <si>
    <t>Washburn B.E., Seamans T.W.</t>
  </si>
  <si>
    <t>Foraging preferences of Canada geese among turfgrasses: Implications for reducing human-goose conflicts</t>
  </si>
  <si>
    <t>Canada geese (Branta canadensis) can cause serious damage to turfgrass areas and create human health and safety concerns (e.g., collisions with aircraft, disease transmission). We conducted a study during 2005-2007 to determine if Canada geese exhibit a feeding preference among various commercially available turfgrasses. Behavioral responses of captive geese to 9 turfgrasses, bare ground, and litter were observed over 6 4-week trials during July-September following the installation of selected turfgrasses into experimental arenas. Captive geese preferred to forage on Kentucky bluegrass, creeping bentgrass, and fine fescue sods compared to centipedegrass, St. Augustinegrass, and zoysiagrass. Forage qualities and macronutrient levels varied among the turfgrasses and might explain the foraging preferences geese exhibited during this study. Canada goose feeding rate was positively correlated with crude protein, nitrogen content, and calcium, but negatively correlated with acid detergent fiber content, within various turfgrasses. Our findings suggest careful selection of turfgrasses could be an effective method for reducing Canada goose conflicts in urban and suburban areas. Copyright © 2011 The Wildlife Society.</t>
  </si>
  <si>
    <t>Branta; feeding; geese; landscape management; nutrition; turfgrasses; urban</t>
  </si>
  <si>
    <t>Wilhelm C.E., Plummer M.V.</t>
  </si>
  <si>
    <t>Diet of radiotracked musk turtles, Sternotherus odoratus, in a small urban stream</t>
  </si>
  <si>
    <t>Herpetological Conservation and Biology</t>
  </si>
  <si>
    <t>We used radiotelemetry to assess the diet of Sternotherus odoratus in Gin Creek, Arkansas, USA. Gin Creek is a small, frequently disturbed, urban stream in which the invasive Asiatic Clam, Corbicula fluminea, has attained high densities. Turtles foraged in small, well-defined home ranges within which we sampled the substrate for potential food items. The diet of S. odoratus, as determined by analysis of fecal samples, compared favorably to prey availability in the creek. The diet was similar to that found in previous dietary studies of typically omnivorous S. odoratus except that clams were eaten much more frequently. An Index of Relative Importance (IRI) revealed the most important prey in both the fecal samples and substrate was C. fluminea. We suggest the diet of S. odoratus in Gin Creek has shifted toward molluscivory as the result of a probable 40-year presence of C. fluminea. © 2012. Caitlin E. Wilhelm.</t>
  </si>
  <si>
    <t>Corbicula; Diet; Invasive clams; Musk Turtle; Radiotelemetry; Sternotherus odoratus; Stream</t>
  </si>
  <si>
    <t>Willis D., Carter R., Murdock C., Blair B.</t>
  </si>
  <si>
    <t>Relationship between habitat type, fire frequency, and Amblyomma americanum populations in east-central Alabama</t>
  </si>
  <si>
    <t>Journal of Vector Ecology</t>
  </si>
  <si>
    <t>Ticks were collected from 20 sites in the Calhoun, Cherokee, and Cleburne Counties in east-central Alabama areas to determine the relationship between plant physiognomy, environmental variables, and tick populations. Sites investigated included various burning regimes, wildland-urban-interface (WUI), a college campus, and an unmanaged area. Amblyomma americanum (L.) (Acari: Ixodidae) dominated the tick population while Ixodes scapularis Say was not encountered. There were complex differences in tick populations among site conditions. After prescribed burning, the tick population size was small but was larger in subsequent 2- and 5-year post-burn sites. An increase in Odocoileus virginianus foraging in recently burned sites is likely responsible for this phenomenon. WUI areas had the largest tick populations likely due to Odocoileus virginianus activity in an area that provides cover, forage, and a connection to a wildlife refuge. It is possible that the likelihood of humans coming in contact with ticks and tick-borne diseases is greater in WUI areas than in unbroken contiguous forest. A. americanum showed a positive correlation with percent cover of grass and leaf litter mass and a negative relationship with pine sapling density. Variables expected to be strongly correlated with A. americanum populations such as soil moisture, canopy closure, and tree density were found to have weak correlations. © 2012 The Society for Vector Ecology.</t>
  </si>
  <si>
    <t>Amblyomma americanum; Prescribed fire; White-tailed deer; Wildland-urban-interface</t>
  </si>
  <si>
    <t>City size, regional landscape context, and local resource characteristics influence patterns of bee occurrence: A case study from northwestern Costa Rica</t>
  </si>
  <si>
    <t>Urban Habitats</t>
  </si>
  <si>
    <t>Understanding the ecological patterns of bees in cities can aid in their conservation and management. This is especially important in regions experiencing rapid anthropogenic change that threatens the survival of these important pollinators and the ecological services that they provide. To study occurrence trends at the community level, bees visiting a common and abundant floral resource species, Tecoma stans, were sampled across three urban landscapes located in the tropical dry forest of northwestern Costa Rica. Frequency-of-visitation counts that measured both bee visitor abundance and bee taxon richness were used to assess foraging variation and individual resource constancy, and to evaluate the effects of plant resource characteristics (floral abundance, resource size, and vertical structure), city size, and regional landscape context on bee occurrence. Of the resource characteristics studied, only the total number of flowers at a food resource had a significant impact on bee occurrence, with resources that possessed more flowers attracting more bees and more bee types. The taxon richness observed at a resource increased significantly as city size increased, but there was no association between city size and bee visitor abundance. Cities located within similar regional landscapes had similar bee community composition, indicating that the surrounding landscape influenced species presence and absence patterns. The patterns of occurrence recorded in this study can be seen as a positive result for bee conservation and management in urban landscapes; the correlation of high bee visitation with abundant flowers suggests that efforts to increase resource availability should be successful in producing a corresponding increase in bee presence. © 2012 Urban Habitats.</t>
  </si>
  <si>
    <t>Bees; Costa Rica; Foraging; Hymenoptera; Pollinators; Regional landscape; Resource characteristics; Tecoma stans; Tropical dry forest</t>
  </si>
  <si>
    <t>Wojcik V.A., McBride J.R.</t>
  </si>
  <si>
    <t>Common factors influence bee foraging in urban and wildland landscapes</t>
  </si>
  <si>
    <t>Bees are important flower-visiting insects that display differential occurrences at food resources throughout urban and wildland landscapes. This study examined the visitation rates and foraging patterns of eight taxonomic groups of bees that are common to California poppies, Eschscholzia californica, in both landscape types. Bee occurrence was documented in relation to floral resource characteristics (patch area, poppy coverage, and poppy density), local landscape characteristics (distance to the wildland-urban interface, distance to riparian areas, distance to green space, and land use), and regional landscape context (urban versus wildland). Similar abundance and richness measures were recorded at both urban and wildland poppy patches, but community composition varied in each landscape. Bumble bees were more abundant at poppies in the wildland whereas species in the family Halictidae (sweat bees) were more abundant at poppies within the urban landscape. Resource patch size and density consistently correlated with increased bee presence for all bee types foraging in the wildland. Individual patterns of occurrence in the urban landscape were somewhat divergent; the foraging dynamics of larger bodied-bees (Bombus vosnesenskii and Megachile species) correlated significantly with resource patch size and density, whereas smaller-bodied bees (family Halictidae and Andrena species) were influenced by landscape characteristics such as distance to the wildland-urban interface and distance to riparian areas. In summary, the surrounding landscape had an influence on community composition, but the magnitude of the floral resource present at a site and factors relating to foraging energetics were dominant drivers of local occurrence. These results suggest that management strategies that provide dense and abundant floral resources should be successful in attracting bees, irrespective of their location within the urban matrix. © 2011 Springer Science+Business Media, LLC.</t>
  </si>
  <si>
    <t>Bees; California poppy; Food resource usage; Foraging patterns; Pollinators; Wildland-urban landscape comparison</t>
  </si>
  <si>
    <t>Wu T., Ding J.</t>
  </si>
  <si>
    <t>Research on ecological rehabilitation and landscape planning of wetland resort</t>
  </si>
  <si>
    <t>Advanced Materials Research</t>
  </si>
  <si>
    <t>Rapid urbanization and population pressure have course the problem of wetland environmental degradation and damage, but the development of eco-tourism on the premise of protection of bio-diversity is an ideal model of achieving coordination between environmental protection and socio-economic development. This paper take Ecological Water Resort of Hongze Lake national nature reserve, Sihong, Jiangsu for example to research the technique of ecological rehabilitation and landscape planning of wetland resort. The key problem of ecological rehabilitation is rebuilding and restoring the structure of wetland, repairing wetland vegetation, controlling sewage disposal, providing suitable site for birds to forage and free from interference of the visitors. Landscape planning of wetland resort should embody local customs and characteristics, at the same time, priority should be protecting with moderate development and reducing interference to a minimum extent, and establishing an effective tourism infrastructure. © (2012) Trans Tech Publications, Switzerland.</t>
  </si>
  <si>
    <t>Bio-diversity; Landscape planning of wetland resort; Tourism infrastructure; Wetland protection and rehabilitation; Wetland resort</t>
  </si>
  <si>
    <t>Yang D., González-Bernal E., Greenlees M., Shine R.</t>
  </si>
  <si>
    <t>Interactions between native and invasive gecko lizards in tropical Australia</t>
  </si>
  <si>
    <t>Invasive geckos of the genus Hemidactylus (Gekkonidae) are spreading rapidly through urban environments in many tropical and subtropical parts of the world. The invaders have caused rapid declines in native gecko abundance in some areas, but their interactions with Australian native species remain unknown. In a small rural village near Darwin, we found that Hemidactylus frenatus is abundant around both lighted and unlighted buildings, but rarely found in surrounding bushland. It is sympatric with the larger Gehyra australis (Gekkonidae) in this disturbed site, and often forages on the same buildings, but is active mostly during the dry-season (vs. wet-season for G.australis) and is competitively subordinate to the larger native species. In laboratory encounters, H.frenatus fled from G.australis, and modified its refuge-site use in the presence of the native lizard. In those same trials, the native gecko often attacked and rarely fled; and did not shift its refuge-site selection. In field surveys, the two taxa frequently co-occurred. However, substrate use of the invasive H.frenatus was modified by the presence of the native G.australis, consistent with competitive displacement. Our counts of H.frenatus were highest during the dry-season, when G.australis (like most other small native reptiles) is relatively inactive. The invasive gecko thus appears to be exploiting a 'vacant niche' around buildings, rather than displacing the native gecko taxon. This outcome may reflect the size disparity between the native species and the invader; Hemidactylus frenatus may well have significant ecological impacts on smaller native lizards. © 2011 The Authors. Austral Ecology © 2011 Ecological Society of Australia.</t>
  </si>
  <si>
    <t>Alien species; Competition; Displacement; Ecological impact; Gekkonidae</t>
  </si>
  <si>
    <t>Yoda K., Tomita N., Mizutani Y., Narita A., Niizuma Y.</t>
  </si>
  <si>
    <t>Spatio-temporal responses of black-tailed gulls to natural and anthropogenic food resources</t>
  </si>
  <si>
    <t>Urbanization affects animal movements. However, how urban omnivores respond to natural and human-related food sources with different spatio-temporal structures remains poorly understood. Here, we used animal-borne GPS, video data loggers and high-resolution mapping to examine the foraging behaviour of black-tailed gulls Larus crassirostris during their incubation and hatching period. As expected, the gulls fed not only on natural food at sea (e.g. anchovy and cuttlefish), but also on human-related food sources in 3 kinds of feeding grounds on land, i.e. fishery- or meat-processing plants or markets, private houses and paddy fields. Furthermore, the gulls responded to the different temporal and spatial dynamics of the feeding grounds. The gulls were distributed among these feeding grounds in response to the availability and ephemerality of each food source. Natural-food foraging trips (i.e. ocean) and anthropogenic-food trips (i.e. inland) have different spatial properties, showing a Lévy search of μ = 2 with larger foraging range and patterns closer to ballistic movement with smaller foraging range, respectively. Thus, the gulls responded flexibly to the contrasting food resources of natural and human-related food sources with different temporal and spatial heterogeneities. © Inter-Research 2012.</t>
  </si>
  <si>
    <t>Data logger; GPS; Habitat use; Larus crassirostris; Movement; Seabirds; Video</t>
  </si>
  <si>
    <t>Zheng Y.H., Wei J.G., Li J., Feng S.F., Li Z.F., Jiang G.M., Lucas M., Wu G.L., Ning T.Y.</t>
  </si>
  <si>
    <t>Anaerobic fermentation technology increases biomass energy use efficiency in crop residue utilization and biogas production</t>
  </si>
  <si>
    <t>A biomass energy utilization project (Corn stalk→Cattle→Cattle dung→Biogas digester→Biogas/Digester residues→Soil) was conducted in a typical temperate agro-village of China from 2005 to 2010. The present study focused on two key approaches of the ecological loop: (1) increasing corn stalk use efficiency by improving anaerobic fermentation technology; and (2) enhancing biogas productivity by optimizing fermentation conditions. Our results showed that crude protein and fat of corn stalks significantly increased, while crude fiber content and pH decreased considerably during anaerobic fermentation. The cattle digestion rate, forage consumption and increases in cattle weight were higher in cattle fed fermented corn stalks than in those fed non-fermented corn stalks. The rate of biogas production was higher (78.4%) by using cattle dung as a substrate than using crop residues. Heat preservation measures effectively enhanced the biogas production rate (12.3%). In 2005, only two cattle were fed in this village, with only 1.1% corn stalk utilized as forage. No more than three biogas digesters existed, and the proportion of biogas energy used in total household fuel was only 1.7%. At the end of the 5-year experiment, the number of cattle capita reached 169 with 78.9% corn stalk used as forage. Biogas digesters increased to 130, and the proportion of biogas energy used in total household fuel was up to 42.3%. A significant positive correlation was noted between the increasing rate of farmers' incomes and the proportion of corn stalks used as forage. Available nutrients were higher in fermented cattle dung than in fresh cattle dung. Our findings clearly suggest that anaerobic fermentation technology is important in enhancing crop residue use efficiency, biogas productivity and soil fertility. Fermentation technology may help reduce the use of fossil fuels and improve the environment in rural areas. © 2012 Elsevier Ltd. All rights reserved.</t>
  </si>
  <si>
    <t>Anaerobic fermentation; Biogas; Cattle; Corn stalk; Digestion rate</t>
  </si>
  <si>
    <t>Zhu G., Chmura A., Zhang L.</t>
  </si>
  <si>
    <t>Morphology, echolocation calls and diet of scotophilus kuhlii (Chiroptera: Vespertilionidae) on Hainan Island, South China</t>
  </si>
  <si>
    <t>Scotophilus kuhlii is distributed in many urban environments, yet the ecology of this species is poorly known. The morphology, echolocation call structure, diet, and foraging areas of S. kuhlii were studied on Hainan Island, south China from March to November 2006. Data from 85 individuals indicate that S. kuhlii is a medium-sized bat with 50.41 ± 1.36 (×̄ ± SE) mm forearm length and 19.81 ± 3.47 g body mass. The wing morphology with high wing-loading (11.38 ± 1.95 N/m2) and moderate aspect ratio (6.96 ± 0.75) indicates that S. kuhlii flies fast and forages in open habitat and at the edges of cluttered environments. Echolocation calls of S. kuhlii consist of a fundamental and up to four harmonics, with a dominant frequency of 45.72 ± 2.09 kHz, and call shape suggests that this species is adapted to forage in open environments. Data from mist-netting and acoustic detection indicated that S. kuhlii foraged mainly around the crown of trees and street lights. Nine insect orders were recorded in its diet, with Lepidoptera (97.46%, by frequency) and Coleoptera (64.72 ± 2.37%, by volume) constituting the main prey, together with Hemiptera (19.99 ± 1.25%) and Hymenoptera (9.43 ± 1.14%). There was significant seasonal variation in the diet of S. kuhlii: Coleoptera increased from March to May, and then decreased to August, while Hemiptera and Hymenoptera showed the inverse trend. © 2012 Museum and Institute of Zoology PAS.</t>
  </si>
  <si>
    <t>Bats; Diet; Echolocation; Ecology; Hainan Island; Morphology; Scotophilus kuhlii</t>
  </si>
  <si>
    <t>Able K.W., Grothues T.M., Kemp I.M.</t>
  </si>
  <si>
    <t>Fine-scale distribution of pelagic fishes relative to a large urban pier</t>
  </si>
  <si>
    <t>Intense shading under large piers is known to negatively affect benthic fishes. However, effects on pelagic fishes are poorly known. We employed the equivalent of acoustic video, dual frequency identification sonar (DIDSON), under a kayak to evaluate the response of pelagic fishes at a large (351 × 255 m) urban pier (Pier 40) in Hudson River. A repeated measures design (322 occupations) sampled 3 transects each across both the northern and southern open water-pier edge-under pier continuum during the day and night from June 2009 to September 2010. Over 22 000 individual fish, ranging from small schooling forage species (e.g. Anchoa mitchilli, Menidia menidia) to large predators (Morone saxatilis, Pomatomus saltatrix) were detected with DIDSON and verified with conventional sampling nets. Small (&lt;250 mm) schooling pelagic fishes avoided areas under the pier where light is dramatically reduced during both day and night (when municipal lights illuminate the water away from the pier). Less abundant large (&gt;250 mm) predatory fish responded somewhat differently from small schooling fish in that large predatory fish were slightly more abundant under the pier than in open water, but only from the edge extending to 5 m under the pier where there was still some light. Beyond that, abundance declined sharply. Together, these observations indicate that areas under large piers are suboptimal habitats for many of the abundant pelagic fishes, a pattern similar to that for benthic fishes. Copyright © 2013 Inter-Research.</t>
  </si>
  <si>
    <t>DIDSON; Distribution; Edge; Pelagic fish; Pier; Shade</t>
  </si>
  <si>
    <t>Adamatzky A., Martinez G.J.</t>
  </si>
  <si>
    <t>Bio-Imitation of Mexican Migration Routes to the USA with Slime Mould on 3D Terrains</t>
  </si>
  <si>
    <t>Journal of Bionic Engineering</t>
  </si>
  <si>
    <t>Plasmodium of Physarum polycephalum (P. polycephalum) is a large single cell visible by an unaided eye. It shows sophisticated behavioural traits in foraging for nutrients and developing an optimal transport network of protoplasmic tubes spanning sources of nutrients. When placed in an environment with distributed sources of nutrients the cell 'computes' an optimal graph spanning the nutrients by growing a network of protoplasmic tubes. P. polycephalum imitates development of man-made transport networks of a country when configuration of nutrients represents major urban areas. We employed this feature of the slime mould to imitate mexican migration to USA. The Mexican migration to USA is the World's largest migration system. We bio-physically imitated the migration using slime mould P. polycephalum. In laboratory experiments with 3D Nylon terrains of USA we imitated development of migratory routes from Mexico-USA border to ten urban areas with high concentration of Mexican migrants. From results of laboratory experiments we extracted topologies of migratory routes, and highlighted a role of elevations in shaping the human movement networks. © 2013 Jilin University.</t>
  </si>
  <si>
    <t>Bio-inspired computing; Biomimetics; Migration routes; Slime mould</t>
  </si>
  <si>
    <t>Aleixo K.P., De Faria L.B., Garófalo C.A., Fonseca V.L.I., Da Silva C.I.</t>
  </si>
  <si>
    <t>Pollen collected and foraging activities of frieseomelitta varia (lepeletier) (hymenoptera: Apidae) in an urban landscape</t>
  </si>
  <si>
    <t>Cities provide resources for animal species that live within them or inhabit their surroundings. This has motivated an increase in ecological studies of urban areas, including the interactions between plants and pollinators. From March 2010 to February 2011, the flowering plants present in the study area, located at the Universidade de São Paulo, Ribeirão Preto, were sampled to evaluate how floral sources were distributed throughout the year. Concurrently, worker bees with pollen loads were collected from four colonies of Frieseomelitta varia (Lepeletier, 1836) to identify the sources used by bees. Despite an increase in plant species abundance in July, plants were in bloom year-round and consequently, the production and supply of floral resources were continuous. The workers collected resources from 77 plant species, but only three were extensively exploited. Delonix regia (Leguminosae), Poincianella pluviosa (Leguminosae) and Ceiba speciosa (Malvaceae) accounted for 42% of total pollen grains quantified during the year, showing that F. varia intensify pollen collection at few sources at spatiotemporal scale. This study emphasizes the importance of native urban flora to maintain F. varia and other bee species. The list of plants presented in this study can be used in the design and planning of urban areas.</t>
  </si>
  <si>
    <t>Food resource; Pollen analysis; Social bees; Urban flora</t>
  </si>
  <si>
    <t>Alves M.D.D.O., Schwamborn R., Borges J.C.G., Marmontel M., Costa A.F., Schettini C.A.F., Araújo M.E.D.</t>
  </si>
  <si>
    <t>Aerial survey of manatees, dolphins and sea turtles off northeastern Brazil: Correlations with coastal features and human activities</t>
  </si>
  <si>
    <t>The objective of the present study was to analyze the distribution of manatees, dolphins and sea turtles off northeastern Brazil through aerial surveys, relating them to specific habitats and human activities, with emphasis on marine protected areas (MPAs). Surveys were conducted between January and April 2010 at 150m altitude and 140kmh-1, using two independent observers. Strip transects were flown in a zigzag pattern. Transects covered 4026km in more than 27 flight hours. A total of 36 sightings of manatees (Trichechus manatus manatus, 41 individuals), 28 of dolphins (Delphinidae, 78 individuals, including 10 Sotalia guianensis) and 256 of sea turtles (Cheloniidae, 286 individuals) were recorded. Manatees and sea turtles displayed solitary habits, while dolphins were commonly seen in groups. Manatees were positively correlated with sea turtles, probably due to their preference for sheltered shallow habitats with favorable conditions for foraging and resting. Furthermore, manatees showed a positive relationship with mangrove estuaries, and medium-sized coastal cities probably due to the intense urban development in many estuarine areas. Manatees and sea turtles were also positively correlated with boats, showing a severe threat for these species. Density of manatees was significantly higher within MPAs with preserved mangrove estuaries than in non-protected areas, while dolphins and sea turtles were observed in high densities MPAs with coral reefs. The elevated density of these organisms shows the vital importance of protecting and adequately managing unique ecosystems to ensure a sustainable future for the populations of severely threatened species. © 2013 Elsevier Ltd.</t>
  </si>
  <si>
    <t>Aerial surveys; Dolphins; Manatees; Northeastern Brazil; Sea turtles</t>
  </si>
  <si>
    <t>Andriarimalala J.H., Rakotozandriny J.N., Andriamandroso A.L.H., Penot E., Naudin K., Dugué P., Tillard E., Decruyenaere V., Salgado P.</t>
  </si>
  <si>
    <t>Creating synergies between conservation agriculture and cattle production in crop-livestock farms: A study case in the lake alaotra region of madagascar</t>
  </si>
  <si>
    <t>Conservation agriculture (CA) has been promoted as a strategy to cope with deterioration in soil fertility, but its adoption on smallholder farms in tropical areas remains limited. In Madagascar, livestock production is facing shortages in forage especially during the dry season. The value of cover crops used in CA as livestock feed could be an incentive to make this form of agriculture more acceptable in rural areas. To do so, farmers must find a trade-off between the use of biomass from cover crops for animal production and its maintenance on the soil to meet CA's criteria. In this study, we evaluated the impact of biomass flows (cover crops and manure) between cropping and cattle production in crop-livestock farms in the Lake Alaotra region. Surveys among crop-livestock farmers were used to calculate feed concentrate and mineral fertilizer equivalents. Our results show that on average 42, 22 and 10% of biomass production (dry matter basis) of Brachiaria spp., Stylosanthes guianensis and Vicia villosa, respectively, are used for livestock feeding. The economic benefit in feed concentrate equivalent is between €73 and €723/year per farm. The use of manure contributes, just as CA, to improve soil fertility without using external fertilizing resources. The economic benefit in mineral fertilizer equivalent is between €116 and €2365/year per farm. The integration of CA and livestock production shows, beyond the agronomic advantages, an obvious economic benefit, which is essential to secure the Malagasy agricultural systems. Moreover, this economic benefit is another argument for the dissemination of CA practices in rural areas. Copyright © Cambridge University Press 2013.</t>
  </si>
  <si>
    <t>Antonini Y., Martins R.P., Aguiar L.M., Loyola R.D.</t>
  </si>
  <si>
    <t>Richness, composition and trophic niche of stingless bee assemblages in urban forest remnants</t>
  </si>
  <si>
    <t>Few studies directly address the consequences of habitat fragmentation for pollinating insect communities, particularly for the neotropical key pollinator group of stingless bees. Most studies on bees have defined habitat fragments as remnant patches of floral hosts or forests, overlooking the nesting needs of bees. Their conclusion is that habitat fragmentation is broadly deleterious; however, there are contrasting results in the literature. Insightful studies on habitat fragmentation and bees should consider fragmentation, alteration and loss of nesting habitats-not just patches of forage plants -, as well as the permeability of the surrounding matrix to interpatch movement. Here we investigated the effects of fragmentation caused by urbanization on stingless bee species' composition and richness, as well as the permeability of the surrounding matrix. We collected bees from flowering plants and recorded phytosociological variables of five forest remnants (ranging from 64 ha to 900 ha) in southeastern Brazil. Large fragments did not contain more species per unit area than smaller ones; in fact, we found more species in small fragments, most of which were generalist bees. The presence of more habitat generalist stingless bee species was also correlated to the structure of vegetation in these fragments. In conclusion, the quality of the habitat within a fragment (structure of vegetation) as well as the quality of the matrix has a direct relation to the bee species composition. This can be seen in the direct relationship between structural diversity of the environment and age of the fragments. The matrix that holds the most recent fragments, probably due to the sprawl of the city, is more heterogeneous than the one with the oldest fragments. The most heterogeneous matrices have a certain balance between the trees, buildings and bare soil or herbaceous vegetation coverage, making the array less impermeable to bees. © 2012 Springer Science+Business Media New York.</t>
  </si>
  <si>
    <t>Conservation; Habitat loss; Landscape; Stingless bees</t>
  </si>
  <si>
    <t>Aquino R.S.S., Silveira S.S., Pessoa W.F.B., Rodrigues A., Andrioli J.L., Delabie J.H.C., Fontana R.</t>
  </si>
  <si>
    <t>Filamentous fungi vectored by ants (Hymenoptera: Formicidae) in a public hospital in north-eastern Brazil</t>
  </si>
  <si>
    <t>Journal of Hospital Infection</t>
  </si>
  <si>
    <t>Background: The increase in opportunistic fungal infections has led to the search for putative sources of contamination in hospital environments. Aim: Ants in a public hospital in Itabuna, north-eastern Brazil were examined for carriage of filamentous fungi. Methods: During a year-long survey, ants from different hospital areas were sampled. Preference was given to locations where it was possible to observe ants actively foraging. The fungi found on the ants' integument were cultured and identified. Findings: A total of 106 ant workers belonging to 12 species in 11 genera were collected. A total of 47 fungal strains was isolated from 40% of the ants (. N = 42). We found 16 fungal species in 13 genera associated with the ant workers. The prevalent fungal genera were . Aspergillus, . Purpureocillium and . Fusarium. The ants . Tapinoma melanocephalum, . Paratrechina longicornis and . Pheidole megacephala were associated with six fungal genera; and four genera of fungi were associated with . Solenopsis saevissima workers. Fungal diversity was higher in the following hospital areas: nursery, hospital beds, breastmilk bank and paediatrics. Conclusion: Ants act as carriers of soil and airborne fungal species, and ant control in hospital areas is necessary to prevent the dissemination of such micro-organisms. © 2012 The Healthcare Infection Society.</t>
  </si>
  <si>
    <t>Fungi; Nosocomial infection; Public health; Urban ant</t>
  </si>
  <si>
    <t>Aradottir A.L., Hagen D.</t>
  </si>
  <si>
    <t>Ecological Restoration. Approaches and Impacts on Vegetation, Soils and Society.</t>
  </si>
  <si>
    <t>Advances in Agronomy</t>
  </si>
  <si>
    <t>Ecological restoration has a growing role in policy aimed at reversing the widespread effects of environmental degradation. It includes activities to assist the recovery of ecosystem structure and function, and the associated provision of goods and services. Rooted in ecological theory, ecological restoration requires an integrated approach of different disciplines; including soil science, hydrology and conservation biology, together with the relevant socioeconomical and political frameworks. Ecological restoration interventions also rely on applied fields such as agronomy, horticulture and forestry. We clarify some of the main approaches and challenges of ecological restoration in order to encourage cooperation of professionals with a wide array of background and skills needed for successful restoration practices. We also discuss the diverse impacts of ecological restoration on ecosystems and societies. Restoration of soil quality together with improved nutrient cycling, water retention, pollination services and regulation of soil erosion can benefit traditional agricultural production through improved crop or forage production. It also enhances the provision of other important ecosystem services, including clean water, wildlife habitat, carbon sequestration and recreation. Payments for such ecosystem services are a growing source of income for rural inhabitants. Ecological restoration can also create new job opportunities in rural areas, e.g. nature-based tourism, game hunting and businesses based on native plant materials. Agricultural extension services should support these kinds of initiatives by putting ecological restoration to a larger degree on their agenda and provide expertise in this field. © 2013 Elsevier Inc.</t>
  </si>
  <si>
    <t>Agriculture; Ecosystem services; Environmental degradation,; Mitigation; Resilience; Restoration ecology</t>
  </si>
  <si>
    <t>Aryal A., Brunton D., Pandit R., Kumar Rai R., Shrestha U.B., Lama N., Raubenheimer D.</t>
  </si>
  <si>
    <t>Rangelands, conflicts, and society in the Upper Mustang Region, Nepal</t>
  </si>
  <si>
    <t>Rangelands are considered critical ecosystems in the Nepal Himalayas and provide multiple ecosystem services that support local livelihoods. However, these rangelands are under threat from various anthropogenic stresses. This study analyzes an example of conflict over the use of rangeland, involving two villages in the Mustang district of Nepal. This prolonged conflict over the use of rangeland rests on how use rights are defined by the parties, that is, whether they are based on traditional use or property ownership. Traditionally, such conflicts in remote areas were managed under the Mukhiya (village chief) system, but this became dysfunctional after the political change of 1990. The continuing conflict suggests that excessive demand for limited rangelands motivates local villagers to gain absolute control of the resources. In such contexts, external support should focus on enhancing the management and production of forage resources locally, which requires the establishment of local common property institutions to facilitate sustainable rangeland management. © 2013 International Mountain Society.</t>
  </si>
  <si>
    <t>conflict; Nepal; Rangelands; traditional use; use rights</t>
  </si>
  <si>
    <t>Barrett K., Valentim J., Turner II B.L.</t>
  </si>
  <si>
    <t>Ecosystem services from converted land: The importance of tree cover in Amazonian pastures</t>
  </si>
  <si>
    <t>Deforestation is responsible for a substantial fraction of global carbon emissions and changes in surface energy budgets that affect climate. Deforestation losses include wildlife and human habitat, and myriad forest products on which rural and urban societies depend for food, fiber, fuel, fresh water, medicine, and recreation. Ecosystem services gained in the transition from forests to pasture and croplands, however, are often ignored in assessments of the impact of land cover change. The role of converted lands in tropical areas in terms of carbon uptake and storage is largely unknown. Pastures represent the fastest-growing form of converted land use in the tropics, even in some areas of rapid urban expansion. Tree biomass stored in these areas spans a broad range, depending on tree cover. Trees in pasture increase carbon storage, provide shade for cattle, and increase productivity of forage material. As a result, increasing fractional tree cover can provide benefits land managers as well as important ecosystem services such as reducing conversion pressure on forests adjacent to pastures. This study presents an estimation of fractional tree cover in pasture in a dynamic region on the verge of large-scale land use change. An appropriate sampling interval is established for similar studies, one that balances the need for independent samples of sufficient number to characterize a pasture in terms of fractional tree cover. This information represents a useful policy tool for government organizations and NGOs interested in encouraging ecosystem services on converted lands. Using high spatial resolution remotely sensed imagery, fractional tree cover in pasture is quantified for the municipality of Rio Branco, Brazil. A semivariogram and devolving spatial resolution are employed to determine the coarsest sampling interval that may be used, minimizing effects of spatial autocorrelation. The coarsest sampling interval that minimizes spatial dependence was about 22 m. The area-weighted fractional tree cover for the study area was 1.85 %, corrected for a slight bias associated with the coarser sampling resolution. The pastures sampled for fractional tree cover were divided between 'high' and 'low' tree cover, which may be the result of intentional incorporation of arboreal species in pasture. Further research involving those ranchers that have a higher fractional tree cover may indicate ways to promote the practice on a broader scale in the region. © 2012 Springer Science+Business Media New York (outside the USA).</t>
  </si>
  <si>
    <t>Amazon; Deforestation; Ecosystem services; Pasture; Percent tree cover; Silvipastoral</t>
  </si>
  <si>
    <t>Baruch-Mordo S., Webb C.T., Breck S.W., Wilson K.R.</t>
  </si>
  <si>
    <t>Use of patch selection models as a decision support tool to evaluate mitigation strategies of human-wildlife conflict</t>
  </si>
  <si>
    <t>Human-dominated landscapes offer spatially concentrated and reliable food resources that attract wildlife and lead to human-wildlife conflicts. Conflict management is often directed at humans (e.g., education) to reduce attractants, or foraging benefits to wildlife, or at wildlife (e.g., hazing) to increase foraging costs; but strategies can be expensive and ineffective. Because a key driver of conflict is the pursuit of food by wildlife, we used patch selection models, a dynamic, state-dependent modeling approach based on foraging theory, to assess how benefit reduction and cost increase resulting from conflict mitigation affect wildlife foraging decisions. We applied the patch selection models to a system in which American black bears (Ursus americanus) forage in urban and urban-interface patches and conflicts are common. We used survival as a fitness currency and body fat reserves as a state variable. We incrementally reduced availability of anthropogenic foods (benefit reduction) and increased energetic costs of movement in response to aversive conditioning treatments (cost increase) to search for thresholds resulting in avoidance of human-dominated patches. Benefit reduction ≥55% in urban patches and ≥70% in urban-interface patches resulted in avoidance by bears of almost all states. Cost increases achieving similar results exceeded 1100% and 400% in urban and urban-interface patches respectively, and are likely unrealistic to implement. Given modeling results and that control strategies targeting wildlife are unpopular with constituencies, we suggest allocating management resources to strategies that reduce availability of anthropogenic food. © 2013 Elsevier Ltd.</t>
  </si>
  <si>
    <t>American black bear; Aversive conditioning treatments; Foraging theory; Urban ecology; Ursus americanus</t>
  </si>
  <si>
    <t>Becker A., Whitfield A.K., Cowley P.D., Järnegren J., Næsje T.F.</t>
  </si>
  <si>
    <t>Potential effects of artificial light associated with anthropogenic infrastructure on the abundance and foraging behaviour of estuary-associated fishes</t>
  </si>
  <si>
    <t>Urbanization has been identified as a global threat to biodiversity. Human population growth in coastal areas, including estuaries, is expected to increase considerably in coming decades, which will result in a proliferation of infrastructure such as jetties, wharfs and marinas. This infrastructure is often associated with artificial night lighting, yet the implications of these unnatural lighting regimes for the fish fauna in coastal ecosystems are unknown. We conducted novel, night-time surveys of the fish community directly adjacent to an artificial structure using an acoustic camera (didson). By manipulating the artificial lighting conditions (lighting either 'on' or 'off'), we tested the effects of artificial light on fish abundance and behaviour. Clear differences in the abundance of fish were observed between the two light treatments. The occurrence of large-bodied predators (&gt;500 mm TL) increased when the artificial lights were on. The behaviour of these fish also differed as they attempted to maintain their position within the illuminated area adjacent to the associated anthropogenic structure. The abundance of small shoaling fish also increased when the lights were on. It is possible that the conditions created by artificial lighting benefit piscivores through the concentration of prey and enhanced foraging capabilities in the case of visual predators. This has the potential to create unnatural top-down regulation of fish populations within urban estuarine and coastal waters. Synthesis and applications. As a consequence of a positive phototaxic response, the findings of this study suggest that artificial light often associated with man-made structures has the potential to alter fish communities within urban estuarine ecosystems by creating optimal conditions for predators. Future coastal developments should consider the ecological implications of lighting on aquatic communities. We recommend that lighting be minimized around coastal infrastructure and the use of red lights, which have limited penetration though water, be considered. As a consequence of a positive phototaxic response, the findings of this study suggest that artificial light often associated with man-made structures has the potential to alter fish communities within urban estuarine ecosystems by creating optimal conditions for predators. Future coastal developments should consider the ecological implications of lighting on aquatic communities. We recommend that lighting be minimized around coastal infrastructure and the use of red lights, which have limited penetration though water, be considered. © 2012 British Ecological Society.</t>
  </si>
  <si>
    <t>Artificial lighting; Didson; Predators; Schooling; South Africa; Urbanization</t>
  </si>
  <si>
    <t>Bošković I., Šperanda M., Florijančić T., Šprem N., Ozimec S., Degmečić D., Jelkić D.</t>
  </si>
  <si>
    <t>Dietary habits of the golden jackal (Canis aureus L.) in the Eastern Croatia</t>
  </si>
  <si>
    <t>Agriculturae Conspectus Scientificus</t>
  </si>
  <si>
    <t>In the past fifteen years, a considerable increase in size of the golden jackal (Canis aureus) population has been recorded in the eastern part of Croatia. Dietary habits have been determined in the period 2008-2011 by analysing the content of 238 stomachs. Golden jackal is typical omnivorous and opportunistic forager which consumes easiest accessible food, according to season and habitat, primary animal food, such as carcasses, rodents and meat waste. Parts of big game animals were found consumed in the period of main hunting season during the winter. Small animals were frequently present in the diet during the spring and summer, in the season of breeding and cub-rearing. Meat waste originated from livestock has been consumed periodically, during the pig slaughtering season at rural households. Plant material occurred occasionally in diet of the golden jackal, depending on time of crop harvest or ripening of fruits. There is no conflict between golden jackal and sectors of livestock and agriculture in the eastern Croatia.</t>
  </si>
  <si>
    <t>Jackal</t>
  </si>
  <si>
    <t>Croatia; Diet; Golden jackal; Season</t>
  </si>
  <si>
    <t>Brambilla G., De Filippis S.P., Esposito V., Settimo G.</t>
  </si>
  <si>
    <t>Dioxin Like Compounds Bulk Deposition on Corn (Zea mais) and Alfa Alfa (Medicago sativa): Modelled Levels on Derived Silage and Hay and Their Relevance for Dairy Production</t>
  </si>
  <si>
    <t>Clean - Soil, Air, Water</t>
  </si>
  <si>
    <t>Dioxin-like compounds from regular, occasional or fugitive airborne sources of emission may fall out on fodders close to be harvested for silage and hay production. In this way, a prolonged long-term intake of contaminated forages in dairy animals may be envisaged, able to determine a rise of the background contamination in milk. We simulated different risk scenarios taking into account the inventoried bulk dry depositions in rural areas of the aforesaid contaminants, silage and hay biomass production per hectare, forages regimen in dairy animals, and the congeners carry-over rate (COR) from forages to milk. Considering atmospheric depositions &amp;gt;10pgI-TEm-2day-1 and accounting for a 30% COR, dairy milk could rise up to the PCDD/F level of 3pgWHO1998-TEg-1 fat. The modelling indicates that in rural areas bulk emissions should be selectively minimised, accounting for the calendar of the different agricultural practices, because of their potential impact on the fodders. Since environmental factors play a non-negligible role in food production, a stronger harmonisation between I-TE and WHO1998-2005-TE scales with respect to dioxin-like polychlorobiphenyl congeners inclusion is envisaged. This will allow the prevention of the human indirect exposure to such contaminants when released in the air. © 2013 WILEY-VCH Verlag GmbH &amp;amp; Co. KGaA, Weinheim.</t>
  </si>
  <si>
    <t>Air deposition; Food management; Forage; Milk; Nutrition</t>
  </si>
  <si>
    <t>Brehme C.S., Tracey J.A., Mcclenaghan L.R., Fisher R.N.</t>
  </si>
  <si>
    <t>Permeability of roads to movement of scrubland lizards and small mammals</t>
  </si>
  <si>
    <t>A primary objective of road ecology is to understand and predict how roads affect connectivity of wildlife populations. Road avoidance behavior can fragment populations, whereas lack of road avoidance can result in high mortality due to wildlife-vehicle collisions. Many small animal species focus their activities to particular microhabitats within their larger habitat. We sought to assess how different types of roads affect the movement of small vertebrates and to explore whether responses to roads may be predictable on the basis of animal life history or microhabitat preferences preferences. We tracked the movements of fluorescently marked animals at 24 sites distributed among 3 road types: low-use dirt, low-use secondary paved, and rural 2-lane highway. Most data we collected were on the San Diego pocket mouse (Chaetodipus fallax), cactus mouse (Peromyscus eremicus), western fence lizard (Sceloporus occidentalis), orange-throated whiptail (Aspidoscelis hyperythra), Dulzura kangaroo rat (Dipodomys simulans) (dirt, secondary paved), and deer mouse (Peromyscus maniculatus) (highway only). San Diego pocket mice and cactus mice moved onto dirt roads but not onto a low-use paved road of similar width or onto the highway, indicating they avoid paved road substrate. Both lizard species moved onto the dirt and secondary paved roads but avoided the rural 2-lane rural highway, indicating they may avoid noise, vibration, or visual disturbance from a steady flow of traffic. Kangaroo rats did not avoid the dirt or secondary paved roads. Overall, dirt and secondary roads were more permeable to species that prefer to forage or bask in open areas of their habitat, rather than under the cover of rocks or shrubs. However, all study species avoided the rural 2-lane highway. Our results suggest that microhabitat use preferences and road substrate help predict species responses to low-use roads, but roads with heavy traffic may deter movement of a much wider range of small animal species. © 2013 Society for Conservation Biology.</t>
  </si>
  <si>
    <t>Avoidance; Connectivity; Conservation planning; Habitat fragmentation; Heteromyid; Reptiles; Road ecology; Urban ecology</t>
  </si>
  <si>
    <t>Brook R.K., Wal E.V., van Beest F.M., McLachlan S.M.</t>
  </si>
  <si>
    <t>Evaluating use of cattle winter feeding areas by elk and white-tailed deer: Implications for managing bovine tuberculosis transmission risk from the ground up</t>
  </si>
  <si>
    <t>Preventive Veterinary Medicine</t>
  </si>
  <si>
    <t>Transmission of bovine tuberculosis (Mycobacterium bovis) among wildlife and livestock has created important risks for conservation and agriculture. Management strategies aimed at controlling TB have typically been top-down, regionally focused, and government-led programs that were at best only partially successful. The purpose of this study was to quantify co-mingling of elk and white-tailed deer (WTD) with cattle at multiple spatial scales (i.e., the regional farm scale and winter cattle feeding area patch) in southwestern Manitoba, Canada, to assess the potential for bovine tuberculosis transmission and identify alternative management strategies. For each spatial scale we quantified use of cattle farms by elk and white-tailed deer. We mailed questionnaires to rural households and then conducted personal interviews with 86 cattle farmers to map the spatial distribution of their cattle winter feeding areas at a fine scale. We deployed Global Positioning System (GPS) collars on 48 wild elk and 16 wild white-tailed deer from 2003 to 2011. Elk were observed on farms by 66% of cattle producers, including 5% and 20% who observed direct and indirect contact, respectively, between elk and cattle. Cattle producers consistently (≈100%) observed white-tailed deer on their farms, including 11% and 47% whom observed direct and indirect contact, respectively, between white-tailed deer and cattle. A higher probability of white-tailed deer-cattle contact at the regional scale occurs on farms that (1) left crop residues specifically for wildlife, (2) had larger cattle herds, (3) used round bale feeders, and (4) were farther away from protected areas. None of the GPS-collared elk locations overlapped with cattle winter feeding areas. In contrast, 21% of GPS-collared white-tailed deer locations overlapped with winter cattle winter feeding areas (22% of these were from male WTD and 78% were from female WTD). White-tailed deer selected cattle winter feeding areas with higher (1) forage crop, (2) grassland/rangeland, and (3) forest cover around the cattle feeding area. Farmers overall expressed strongly negative attitudes toward eradicating the elk population or fencing the park to eradicate TB, but were generally supportive of less invasive and farm-based approaches. Our results suggested that management efforts to prevent TB transmission at the wildlife-agriculture interface can be effectively implemented using a 'bottom-up' approach that focuses on practical, farm-based mitigation strategies. This approach can be implemented by individual farm operators, is relatively low cost, and is generally well supported by farmers relative to other more extreme and controversial measures like wildlife eradication. © 2012.</t>
  </si>
  <si>
    <t>Bovines</t>
  </si>
  <si>
    <t>Bovine tuberculosis; Co-mingling; Direct contact; Disease transmission; Farmer interview; GPS-collar; Indirect contact; Mail survey; Spatial overlap</t>
  </si>
  <si>
    <t>Brooks D.M.</t>
  </si>
  <si>
    <t>Ecology, behavior, and reproduction of an introduced population of Red-vented Bulbuls (Pycnonotus cafer) in Houston, Texas</t>
  </si>
  <si>
    <t>Results are reported from a citizen-science program to study the ecology, behavior, and reproduction of an invasive population of Red-vented Bulbuls (Pycnonotus cafer) in Houston, Texas. The most frequent behaviors are foraging (n = 69), resting (n = 45), and calling (n = 29). The entire population occurred in urban areas. Bulbuls consumed berries (n = 8 species), fruits (n = 5), flowers (n = 5), and buds (n = 4); some insects are also included in the diet. Nine of the 20 species of identified plants consumed are exotics found within the native range of the bulbul, six are exotics found outside the native range, and five are native Texas species. The most common of the 35 species of plants that bulbuls perched in are bamboo (Bambusa sp.), crape myrtle (Lagerstroemia indica), edible fig (Ficus carica), and tallow (Sapium sebiferum). Flock size averaged 2.3 birds/flock (range = 1-22) and the largest flocks (12-22 birds) are in late summer and early winter. Bulbuls are not migrants; peak observations are during spring and summer, with lower numbers during October. General biology is similar between Houston bulbuls, native populations in Asia, and other invasive populations in the Northern Hemisphere. This alien population is not a serious agricultural pest or disperser of weedy seeds, does not compete with native species, and has not expanded beyond the Houston region in the continental United States. © 2013 by the Wilson Ornithological Society.</t>
  </si>
  <si>
    <t>Bulbuls</t>
  </si>
  <si>
    <t>avian ecology; citizen-science; invasive species; Pycnonotus cafer; Red-vented Bulbul</t>
  </si>
  <si>
    <t>Brown P.H., Miller D.M., Brewster C.C., Fell R.D.</t>
  </si>
  <si>
    <t>Spatial distribution of structure infesting ant species inhabiting urban housing developments of different ages</t>
  </si>
  <si>
    <t>The distribution of ant colonies within a community is often well defined, yet this distribution can change due to changing environmental conditions, resource availability, and colony growth. In this study, structure infesting ant communities were sampled for one year within three Puerto Rican housing developments of different ages. These developments represented environments in different stages of recovery after a disturbance (secondary succession). Spatial mapping was used to plot the distribution and abundance of ant communities within these developments. At the beginning of the study, the youngest housing development (1 year since construction), had the fewest number of species present (ave. 1.6 per house). The second housing development (4 years old) had a greater number of species (ave. 2.6 per house), and a greater sampling frequency (the same species collected at multiple houses) than Site 1. The oldest development (8 years old) had both the greatest number of species (ave. 2.7 per house), and sampling frequency of the three sites. In all developments, the number of species, sampling frequency, and ant biomass increased throughout the year as colonies grew and foraging ranges expanded. It was observed in all developments, that species coexistence also increased throughout the year. As colony populations increased, there was a greater occurrence of multiple species being collected at the same sample house. In the youngest development, the two most dominant species increased in numbers during the year and began to be collected from the same sample houses. Spatial diagrams documented that multiple species in the older housing developments (later stages of succession), also shared a common distribution. Even the most dominant species (S. invicta) in all three sites, did not exclude additional species from foraging within its established range. © 2012 Springer Science+Business Media New York.</t>
  </si>
  <si>
    <t>Ants; Puerto Rico; Solenopsis invicta; Spatial distribution; Urban succession</t>
  </si>
  <si>
    <t>Caron-Beaudoin É., Gentes M.-L., Patenaude-Monette M., Hélie J.-F., Giroux J.-F., Verreault J.</t>
  </si>
  <si>
    <t>Combined usage of stable isotopes and GPS-based telemetry to understand the feeding ecology of an omnivorous bird, the Ring-billed Gull (Larus delawarensis)</t>
  </si>
  <si>
    <t>The aim of the present study was to investigate the feeding ecology of an omnivorous bird, the Ring-billed Gull (Larus delawarensis Ord, 1815), breeding in a highly urbanized and heterogeneous landscape (Montréal area, Quebec, Canada). We used gastrointestinal (G.I.) tract content analysis, GPS-based tracking information, and stable isotope profiles of carbon (δ13C) and nitrogen (δ15N) in selected tissues and major food items. Based on GPS tracking data (1-3 days), Ring-billed Gulls were categorized according to their use of three main foraging habitats: agricultural, St. Lawrence River, and anthropogenic (comprising urban areas, landfills, and wastewater treatment plant basins). Ring-billed Gulls that foraged predominantly in anthropogenic habitats exhibited significantly lower δ15N in blood cells and higher total C to N ratios (C:N) in liver. These lower δ15N and higher C:N ratios were characteristic of profiles determined in food items consumed by Ring-billed Gulls at these urbanized sites (e.g., processed foods). The strong positive correlations between δ13C and δ15N in Ring-billed Gull tissues (plasma, blood cells, and liver) that differed in isotopic turnover times, as well as the strong positive correlations in both δ13C and δ15N between tissue pairs, indicated that Ring-billed Gulls exhibited conserved dietary habits throughout the nesting period. This study demonstrates that combining conventional dietary examination, tissue stable isotope analysis, and fine-scale GPS tracking information may improve our understanding of the large intrapopulation variations in foraging behaviour (and isotopic profiles) commonly observed in omnivorous birds.</t>
  </si>
  <si>
    <t>Bird; Larus delawarensis; Stable isotope; Stomach content; Telemetry; Urban ecology</t>
  </si>
  <si>
    <t>Caryl F.M., Thomson K., Van Der Ree R.</t>
  </si>
  <si>
    <t>Permeability of the urban matrix to arboreal gliding mammals: Sugar gliders in Melbourne, Australia</t>
  </si>
  <si>
    <t>Habitat corridors that facilitate functional connectivity are a fundamental component of wildlife conservation in fragmented landscapes. However, the landscape matrix separating suitable habitat is not uniformly impermeable to movement and management to increase matrix permeability could be an alternative means to maintain connectivity. Gliding mammals are particularly sensitive to fragmentation because their movements are constrained by glide distance thresholds. Populations of gliders in cities are at risk of being isolated by increasing habitat loss and urban development, yet little is known about how the urban matrix affects glider movement. Here we investigate how the level of urbanization and tree cover in the matrix influence matrix permeability to sugar gliders (Petaurus breviceps) within suburban forest reserves. Twenty-two sugar gliders were radio-tracked over winter and summer at four reserves. Boundary crossing behaviour was measured as the number of times each glider crossed into the matrix, and matrix permeability was determined as the maximum distance travelled by gliders into the matrix. The majority of gliders (81%) were located in the matrix at least once, and rates of boundary crossing were consistent across urbanization and tree cover levels. Matrix permeability was negatively affected by matrix urbanization, but not by matrix tree cover, and no interaction effects were found. Although distances travelled by gliders into the matrix did not exceed 180m, they were comparable with typical movement distances by gliders in reserves. Our results demonstrate that the urban matrix can provide suitable habitat for gliding mammals to move and forage, but that increased urbanization may inhibit glider use of the matrix irrespective of tree cover. This finding has implications for conservation planning and suggests that structurally connected areas may not be used if movement behaviour is inhibited. Conversely, management of matrix permeability could be used to maintain connectivity without needing to construct physical corridors. © 2012 Ecological Society of Australia.</t>
  </si>
  <si>
    <t>Sugar gliders</t>
  </si>
  <si>
    <t>Animal movement; Functional connectivity; Matrix management; Urban landscape; Wildlife corridor</t>
  </si>
  <si>
    <t>Catry I., Franco A.M.A., Rocha P., Alcazar R., Reis S., Cordeiro A., Ventim R., Teodósio J., Moreira F.</t>
  </si>
  <si>
    <t>Foraging Habitat Quality Constrains Effectiveness of Artificial Nest-Site Provisioning in Reversing Population Declines in a Colonial Cavity Nester</t>
  </si>
  <si>
    <t>Among birds, breeding numbers are mainly limited by two resources of major importance: food supply and nest-site availability. Here, we investigated how differences in land-use and nest-site availability affected the foraging behaviour, breeding success and population trends of the colonial cavity-dependent lesser kestrel Falco naumanni inhabiting two protected areas. Both areas were provided with artificial nests to increase nest-site availability. The first area is a pseudo-steppe characterized by traditional extensive cereal cultivation, whereas the second area is a previous agricultural zone now abandoned or replaced by forested areas. In both areas, lesser kestrels selected extensive agricultural habitats, such as fallows and cereal fields, and avoided scrubland and forests. In the second area, tracked birds from one colony travelled significantly farther distances (6.2 km ±1.7 vs. 1.8 km ±0.4 and 1.9 km ±0.6) and had significant larger foraging-ranges (144 km2 vs. 18.8 and 14.8 km2) when compared to the birds of two colonies in the extensive agricultural area. Longer foraging trips were reflected in lower chick feeding rates, lower fledging success and reduced chick fitness. Availability and occupation of artificial nests was high in both areas but population followed opposite trends, with a positive increment recorded exclusively in the first area with a large proportion of agricultural areas. Progressive habitat loss around the studied colony in the second area (suitable habitat decreased from 32% in 1990 to only 7% in 2002) is likely the main driver of the recorded population decline and suggests that the effectiveness of bird species conservation based on nest-site provisioning is highly constrained by habitat quality in the surrounding areas. Therefore, the conservation of cavity-dependent species may be enhanced firstly by finding the best areas of remaining habitat and secondly by increasing the carrying capacity of high-quality habitat areas through safe nest-site provisioning. © 2013 Catry et al.</t>
  </si>
  <si>
    <t>Kestrel</t>
  </si>
  <si>
    <t>Cecere J.G., Bombino S., Santangeli A.</t>
  </si>
  <si>
    <t>Winter diet of Long-eared Owl Asio otus in a Mediterranean fragmented farmland</t>
  </si>
  <si>
    <t>The Long-eared Owl (Asio otus) is a widely distributed predator with plastic foraging habits. Its diet has been studied across most of Europe and North America, but little information is available on intra-seasonal diet variation. We studied the winter diet of Long-eared Owls in a Mediterranean fragmented farmland. Diet was dominated by small mammals (mostly Apodemus spp.), with birds the second most abundant group. In our landscape, the amount of bird prey items in the diet was higher compared to values reported from other areas of Italy. There was relatively large variation in the diet among the three months of study. Our study confirms the pattern of higher Long-eared Owl diet diversity in a Mediterranean landscape compared to that reported for other regions of Europe where the diversity of prey species may be lower. The findings suggest that extensively-managed Mediterranean rural landscapes can provide habitat suitable for the Long-eared Owl, as they offer a wide diversity of food sources that may be exploited by this nocturnal predator. © 2013 by the Wilson Ornithological Society.</t>
  </si>
  <si>
    <t>Feeding ecology; Food niche; Foraging behavior; Pellet analysis; Rural habitat; Small-mammal</t>
  </si>
  <si>
    <t>Chaplin-Kramer R., George M.R.</t>
  </si>
  <si>
    <t>Effects of Climate Change on Range Forage Production in the San Francisco Bay Area</t>
  </si>
  <si>
    <t>The San Francisco Bay Area in California, USA is a highly heterogeneous region in climate, topography, and habitats, as well as in its political and economic interests. Successful conservation strategies must consider various current and future competing demands for the land, and should pay special attention to livestock grazing, the dominant non-urban land-use. The main objective of this study was to predict changes in rangeland forage production in response to changes in temperature and precipitation projected by downscaled output from global climate models. Daily temperature and precipitation data generated by four climate models were used as input variables for an existing rangeland forage production model (linear regression) for California's annual rangelands and projected on 244 12 km x 12 km grid cells for eight Bay Area counties. Climate model projections suggest that forage production in Bay Area rangelands may be enhanced by future conditions in most years, at least in terms of peak standing crop. However, the timing of production is as important as its peak, and altered precipitation patterns could mean delayed germination, resulting in shorter growing seasons and longer periods of inadequate forage quality. An increase in the frequency of extremely dry years also increases the uncertainty of forage availability. These shifts in forage production will affect the economic viability and conservation strategies for rangelands in the San Francisco Bay Area. © 2013 Chaplin-Kramer, George.</t>
  </si>
  <si>
    <t>Charles K.E., Linklater W.L.</t>
  </si>
  <si>
    <t>Behavior and characteristics of sap-feeding North Island kākā (Nestor meridionalis septentrionalis) in Wellington, New Zealand</t>
  </si>
  <si>
    <t>Animals</t>
  </si>
  <si>
    <t>The North Island kākā (Nestor meridionalis septentrionalis), a threatened New Zealand native parrot, was successfully reintroduced to an urban sanctuary in Wellington, New Zealand. Conflict has recently begun to emerge with Wellington City residents due to tree damage caused by kākā sap foraging. Little is known about sap foraging behavior of kākā, and this study aimed to gain a greater understanding of this behavior, and to test hypotheses that sap feeding is predominantly a female activity and that one technique, forming transverse gouges through bark, may be restricted to adult kākā. We used instantaneous scan sampling to record the behavior of kākā during 25 60-100 minute observation periods at Anderson Park, Wellington Botanic Garden, and during 13 opportunistic observations of sap feeding kākā in Wellington City. Forty-one observations of sap feeding were made of 21 individually-identified birds. Sap feeding birds were predominantly young and, based on estimated sex, females were no more likely to sap feed than males (exact binomial test p = 0.868). Twenty of the 21 identified sap feeding kākā utilized supplementary feeding stations at Zealandia-Karori Wildlife Sanctuary. Kākā were observed defending sap feeding sites from tui (Prosthemadera novaeseelandiae) and conspecifics. Sap appears to be an important resource for kākā across sexes and life stages, and provision of supplementary food is unlikely to reduce sap feeding and tree damage in Wellington City. © 2013 by the authors; licensee MDPI, Basel, Switzerland.</t>
  </si>
  <si>
    <t>Parrot</t>
  </si>
  <si>
    <t>Bark stripping; Foraging; Human-wildlife conflict; Sap-feeding; Urban wildlife; Wildlife damage</t>
  </si>
  <si>
    <t>Chatellier V., Lelyon B., Perrot C., You G.</t>
  </si>
  <si>
    <t>The French dairy sector at a crossroads: Achievements and prospects [Le secteur laitier français à la croisée des chemins]</t>
  </si>
  <si>
    <t>Productions Animales</t>
  </si>
  <si>
    <t>Given the planned abolition of milk quotas in 2015, the French dairy sector is going through a crucial period in its history, mingling doubts and hopes. The rapid decline in the number of dairy farms (at 5 per year over the previous decade), the increased price volatility, the negative environmental implications of the intensification, the increasing competition from neighbouring countries (including Germany) have cast doubt on the French players as to the strategies to be deployed to effectively prepare the future. The French dairy sector has nevertheless many assets that will help it rebound: a high level of consumption of dairy products per capita per year (also due to an exceptional diversity of processed products); a wide variety of technical models, with a historical adaptation of farms to natural conditions (climate, agronomic potential&lt;&gt;); a high potential of production development due to a low population density in many rural areas, the abundance of available forage areas and possible substitutions between agricultural productions; some improvements in scientific knowledge and technological know-how in enterprises; some French firms are leaders at the international level; a government commitment in favour of new contractual relationships between producers and firms in order to manage supply without the milk quota system. On the eve of the abolition of milk quotas, the aim of this paper was first to propose an analysis of the current economic situation of the French dairy sector (strengths, weaknesses, diversity of models) and, second, to examine the conditions of the implementation of the contractualisation system.</t>
  </si>
  <si>
    <t>Coleman J.L., Barclay R.M.R.</t>
  </si>
  <si>
    <t>Prey availability and foraging activity of grassland bats in relation to urbanization</t>
  </si>
  <si>
    <t>In general, urbanization negatively impacts wildlife, including bats. However, most urban ecology studies have been conducted in forested biomes and responses of grassland fauna to urbanization are poorly understood. Grasslands are flat, largely treeless, and represent challenging environments to insectivorous bats, which need vertical landscape elements for roosts and often prefer to forage in clutter or along edges. Grasslands may be even less hospitable to bats where agriculture is the dominant land use, as in the Great Plains of North America where intensive pesticide use and livestock grazing are likely detrimental to insects. Compared to agricultural areas that surround them, cities in the Great Plains offer greater structural complexity and an absence of agriculture. We investigated the hypothesis that urbanization benefits bats in the Canadian Prairies by increasing access to insect prey and foraging habitat. In 2007 and 2008, we used sticky traps to sample availability of nocturnal insects, and echolocation detectors to record foraging activity by bats, in and around the city of Calgary, Alberta, Canada. Our data did not support our predictions. Insect biomass and diversity were greatest in rural areas, and foraging activity by bats was influenced more by temperature than by urbanization. Although urbanization does not seem to benefit insects or their bat predators, we found no evidence that it is detrimental to bats in prairie grasslands. © 2013 American Society of Mammalogists.</t>
  </si>
  <si>
    <t>Alberta; Canadian Prairies; Chiroptera; feeding; grasslands; insects; urban</t>
  </si>
  <si>
    <t>D'Amico M., Rouco C., Russell J.C., Román J., Revilla E.</t>
  </si>
  <si>
    <t>Invaders on the road: Synanthropic bird foraging along highways [Invasores nas estradas: Aves sinantrópicas forrageando nas rodovias]</t>
  </si>
  <si>
    <t>Oecologia Australis</t>
  </si>
  <si>
    <t>Intercity roads potentially offer a high availability of easily accessible food and could therefore be expected to represent a preferential area for synanthropic bird foraging. As a consequence, a road-network could act as an invasion corridor for non-native urban birds. This study is a first approximation to verify such pattern of spread, by determining if foraging is actually the main activity carried out along intercity roads. With this aim, during the spring of 2011 we surveyed 200 points along the New Zealand intercity road-network, carrying out observations on four invasive synanthropic bird species (Eurasian house sparrow Passer domesticus, Eurasian blackbird Turdus merula, Eurasian starling Sturnus vulgaris and Indian myna Acridotheres tristis). For every species we also investigated: food preferences, the possibility that certain road features could affect the occurrence of feeding activity along roads, and foraging micro-habitat selection along roads. Predominant observed behaviors related to feeding activity, with differences concerning species-specific foraging strategies. Sparrows were mainly observed feeding on small-sized items (such as seeds and invertebrates), while both starlings and mynas showed more generalist feeding habits. These three species were mostly observed along the side of the lane, in contrast with blackbirds, mainly detected preying on invertebrates along the mown grassy verges of the road. Similarly to urban areas, intercity roads provide easily accessible food, available for all the study species. We propose a road-mediated invasion pattern for synanthropic birds, and encourage future studies to optimize management strategies, and targeting intercity roads as the most suitable control areas to prevent spread.</t>
  </si>
  <si>
    <t>Biological invasion; Foraging; Intercity roads; New Zealand; Synanthropic birds</t>
  </si>
  <si>
    <t>Davis R.A., Wilcox J.A.</t>
  </si>
  <si>
    <t>Adapting to suburbia: Bird ecology on an urbanbushland interface in Perth, Western Australia</t>
  </si>
  <si>
    <t>Birds in urban landscapes must contend with fragmented and degraded remnants of native vegetation and their survival may be dependent on factors such as their ability to disperse through and/or utilize the urban matrix. We examined the frequency of occurrence of birds in native bushland in Kings Park, Perth, Western Australia, and in nine adjacent suburban gardens. We quantified dispersal capacity by observing bird crossing frequency and height over a major six-lane road separating the bushland from adjacent gardens. Finally we quantified matrix utilisation by recording foraging behaviour in urban gardens and bushland. Native bushland had a higher species richness than urban gardens (30 versus 17 species) and 18 species were associated more strongly with bushland. Of these 18 species, 61% were never recorded in urban gardens. Gardens were typified by three generalist species, the Singing Honeyeater Lichenostomus virescens and the introduced Laughing Dove Spilopelia senegalensis and Spotted Dove S. chinensis. Three generalist species, the Red Wattlebird Anthochaera carunculata, Rainbow Lorikeet Trichoglossus haematodus, and Brown Honeyeater Lichmera indistincta were equally abundant in all habitats. Four of 18 bird species (Singing Honeyeater Red Wattlebird, Rainbow Lorikeet, and Australian Ringneck Barnardius zonarius) accounted for the majority of road crossing events. Urban gardens provided a rich resource for generalists and urban exploiters, all of which spent significantly more time foraging on nectar in gardens and significantly more time foraging on insects in bushland. We conclude that urban gardens provide habitat for some species that exploit nectar, but most species in bushland, particularly insectivores, do not use gardens. Our results indicate the importance of retaining well-managed bushland for supporting viable urban bird populations.</t>
  </si>
  <si>
    <t>Barriers; Birds; Dispersal; Foraging ecology; Gardens; Urban ecology</t>
  </si>
  <si>
    <t>De Andrade R.B., Brumatti P.</t>
  </si>
  <si>
    <t>Feeding association between the cattle tyrant (Machetornis rixosus, Tyrannidae) and the capybara (Hydrochoerus hydrochaeris, Rodentia)</t>
  </si>
  <si>
    <t>Lundiana</t>
  </si>
  <si>
    <t>Several birds associate with grazing mammals to use them as perches, beaters or to feed on ectoparasites. Here, foraging strategies of the cattle-tyrant associated and non-associated to capybaras were compared. The study was developed in urban areas of Campinas, Brazil. Seventeen feeding bouts of cattle tyrants associated with capybaras and 16 of cattle tyrants in the absence of capybaras were timed. Feeding bouts of birds associated with capybaras were significantly longer than those of birds not associated with the mammals. This may be associated with the fact that association with capybaras enhance the birds efficiency in catching arthropods. © 2013 Instituto de Cîncias Biológicas - UFMG.</t>
  </si>
  <si>
    <t>Bird-mammal association.; Foraging efficiency</t>
  </si>
  <si>
    <t>Delgado-V. C.A., Correa-H. J.C.</t>
  </si>
  <si>
    <t>An unusual foraging tactic of the Willie Wagtail</t>
  </si>
  <si>
    <t>We describe an undocumented foraging strategy of the Willie Wagtail (Rhipidura leucophrys) interacting with grazing animals. This observation includes intentionally displacing a horse in order to depredate insects. Further observations of the feeding behavior and foraging tactics of wagtails are necessary to ascertain the frequency of this event in this species that has adjusted to living in cities and rural settings. © 2013 by the Wilson Ornithological Society.</t>
  </si>
  <si>
    <t>Wagtail</t>
  </si>
  <si>
    <t>Australia; feeding innovation; foraging behavior; natural history; urbanization</t>
  </si>
  <si>
    <t>dos Santos M.C.M., dos Santos D.R., Andreas Bakke O., Alves Bakke I.</t>
  </si>
  <si>
    <t>Ocorrence and Ativity diazotrophic bacteria not simbiotic in grasses forage Cultivaed in the semiarid in Brazil [Ocorrência e atividade de bactérias diazotróficas em forrageiras cultivadas na região semiárida no Brasil]</t>
  </si>
  <si>
    <t>Revista Caatinga</t>
  </si>
  <si>
    <t>Diazotrophic bacteria play important role on economy nitrogen fertilizer in forage glasses and environmental sustainability. With the objective of evaluate the occurrence of diazotrophic bacteria associated associated with native forage at two different times and identify isolates with potential for fixing N2 in the semiarid region. Was conducted in the Soil Laboratory of the Centro de Saúde e Tecnologia Rural in Federal University of Campina Grande, Campus de Patos, Paraíba. A study was carried out at the Soil Laboratory of the Centro de Saúde e Tecnologia Rural of the Federal University of Campina Grande, in Patos, Paraíba. The objective this study was to verify in the native diazotrophic endophytic bacteria associated with forage glasses and to identify isolates in NBF hability, during the rainy and dry seasons in semiarid region. Root samples of three forage grasses [Andropogon gayanus Kunth (Andropogon), Panicum maximum Jacq. cv. Tanzania (Tanzânia) and Cenchrus ciliaris L. (Buffel)] cultivated in the field experiment was utilized. The bacteria were isolated in NFb culture media free-N specific for Azospirillum spp., the isolates was quantified, phenotypically characterized, purified. From caracterized after, was evaluated for their nitrogenase activity in vitro. The resultas show diazotrophics bacteria growth in the three forage grasses tested. The ocorrency diazotrophics bacteria be influencied by genotipic plant and seasonal variation. A more density of NSDB of the genus Azospirillum associated in the root grasses were obtained in dry season. The NSDB isolates, show a high potencial for new studies on the genetic caracteristcs and avaliation the inoculo potential to (BNF) associated on grasses in semiarid region.</t>
  </si>
  <si>
    <t>Associativy bacteria; Biological nitrogen fixation; Nitrogenase activity; NSDB</t>
  </si>
  <si>
    <t>Farkhanda M.</t>
  </si>
  <si>
    <t>Biosensors for termite control</t>
  </si>
  <si>
    <t>Termites are major urban pests in Pakistan and cause damage to wooden structures and buildings. Termite management has two parts: prevention and control. The most difficult part of termite control is termite detection as most of them are subterranean in Pakistan and have tunneling habit.Throughout the world, chemical termiticides are going to be replaced by baits, microwave and sensor technology. Termite species are distinct biologically and have specific foraging behaviors. Termite Detection Radar, Moisture meter and Remote Thermal Sensor with Laser are available throughout the world. These can detect termites underground and use fewer chemicals than traditional methods. For wooden buildings, a termite sensor and an intrusion detection system for detecting termites are designed. A pair of electrodes is disposed inside the container. A pair of terminals is connected to these electrodes, these extend outside the container. Termites are detected by a change of conductivity between the electrodes, when termites are detected a warning device generates a warning signal. In Pakistan, there is dire need to develop such biosensoring devices locally, then apply control methods that would save money and protect the environment. © Published under licence by IOP Publishing Ltd.</t>
  </si>
  <si>
    <t>Feichtinger E.E., Veech J.A.</t>
  </si>
  <si>
    <t>Association of scissor-tailed flycatchers (Tyrannus forficatus) with specific land-cover types in South-Central Texas</t>
  </si>
  <si>
    <t>Scissor-tailed Flycatchers (Tyrannus forficatus) are insectivorous Neotropical migrants that breed in the south-central United States. We examined their fine-scale (circles 300 m in radius centered on observed flycatcher locations) associations with different land cover types in south-central Texas. Scissor-tailed Flycatchers use a sit-and-scan foraging strategy; therefore, we expected the species would be positively associated with open land cover types (vegetation with little or no canopy) such as grassland, pasture/hayfield and cropland, and negatively associated with forest and shrubland given that the latter could obstruct visual scanning. We conducted 44 surveys from 9 May 2011 to 15 December 2011 by slowly driving (30 km/h) rural roads throughout 15 counties in south-central Texas and 3 near the coast of the Gulf of Mexico. Using ArcGIS, we quantified the percent cover of four general land cover types (urban/developed land, forest/shrub, grassland/pasture/hay, and cropland) within 300 m of each flycatcher location. Statistical analysis involved comparing the land cover of the flycatcher locations to a set of random points along the same routes. On average, flycatcher locations had significantly more grassland/pasture/hay than did random points (38.8 vs. 31.2%) and significantly less forest/shrub (29.9 vs. 36.7%). Therefore, although flycatchers may associate with open land cover at a rate greater than its overall availability, they generally occupy locations that have a mix of open and closed land cover. Knowledge of flycatcher habitat use at a fine-scale could be useful to the successful conservation of this species. © 2013 by the Wilson Ornithological Society.</t>
  </si>
  <si>
    <t>Bird habitat; National Land Cover Database; North American Breeding Bird Survey; Remote sensing; Tyrannus forficatus</t>
  </si>
  <si>
    <t>Ferreira R.A.C., Silva Zacarin E.C.M., Malaspina O., Bueno O.C., Tomotake M.E.M., Pereira A.M.</t>
  </si>
  <si>
    <t>Cellular responses in the Malpighian tubules of Scaptotrigona postica (Latreille, 1807) exposed to low doses of fipronil and boric acid</t>
  </si>
  <si>
    <t>Micron</t>
  </si>
  <si>
    <t>Studies of sub-lethal effects of pesticide residues on stingless bees are scarce and morphological analysis of organs would add information to toxicological analysis in order to clarify the continuous exposure of Scaptotrigona postica to insecticides. The aim of this study was to evaluate the morphology and histochemistry of the Malpighian tubules (excretory organ) of S. postica exposed to fipronil or boric acid to detect cellular responses that indicate toxicity or adaptative mechanisms to stress induced by exposure of worker bees to low doses of these chemical compounds. Newly emerged bees were submitted to toxicological bioassays and morphological analyses by optical microscopy and Transmission Electron Microscopy, as well as histochemical methods, were performed to detect proteins and glycoconjugates. Additionally, immunohistochemical detection of DNA fragmentation and HSP70 (70-kDa Heat shock protein) were performed to detect cell death and stress response, respectively. Statistical analysis, for the bioassays conducted with ingestion of contaminated diet with boric acid at 0.75% (w/w) or with fipronil at 0.1μg/kg of food, showed that the survival of bees that ingested the contaminated diets were significantly different to the survival rate presented by the control group (P&lt;0.0001). Although some characteristics indicative of initiation of cell death were observed, the cells remained metabolically active in the processes of excretion and inactivation of chemical compounds. The data from this study reinforce the importance of research on sublethal effects of low doses of pesticides on bees in an attempt to assess a possible realistic dose and evaluate the risk assessment of stingless bee S. postica foraging in the vicinity of cultivated fields and/or in green urban areas. © 2013 Elsevier Ltd.</t>
  </si>
  <si>
    <t>Boric acid and morphology; Fipronil; Inseticides; Malpighian tubules; Scaptotrigona postica</t>
  </si>
  <si>
    <t>Fontoura P.M., Orsi M.L.</t>
  </si>
  <si>
    <t>Ecological partitioning of three Columbidae species in Northern Paraná, Southern Brazil [Repartição ecológica de três espécies de Columbidae no Norte do estado do Paraná, Sul do Brasil]</t>
  </si>
  <si>
    <t>Three species of Columbidae (Columbina talpacoti, Columbina picui and Zenaida auriculata) were studied in Londrina, Northern Paraná (Brazil), with the aim of analyzing which foraging and habitat factors contribute to their ecological partitioning. The study was conducted over one year in three different areas (urban, rural and pasture). We made monthly observations of the foraging strategies used by the species and the habitats they selected. Possible variations in availability of resources over the twelve months of the study did not influence the type of foraging used by the three species. Significant differences between the foraging strategies used by the species were observed in relation to the foraging site, specifically the foraging substrate. Soil, grass and paving were the foraging substrates that were most used by all three species, indicating that they are ground-foraging birds. Differences in the time spent in the foraging areas were significant between species; Z. auriculata remained in the foraging area for the longest time, often foraging in a group, suggesting a possible adaptation of this species in order to obtain a greater amount of resources. Adapting to anthropological environments without continuous forest cover could be one of factors that the most influential in the selection of habitat by the three species of Columbidae. Principal Components Analysis (PCA) showed differences between the proportions of herbaceous and gramineae plants, paving, plantations and shrubs in the habitats selected by each species. We also concluded that differences in the time spent in the foraging areas and between foraging substrates are factors contributing to the ecological separation of the three species and therefore allowing their coexistence in the region.</t>
  </si>
  <si>
    <t>Columbina picui; Columbina talpacoti; Foraging strategies; Habitat selection; Zenaida auriculata</t>
  </si>
  <si>
    <t>Fox B.J., Holland W.B., Boyd F.L., Blackwell B.F., Armstrong J.B.</t>
  </si>
  <si>
    <t>Use of stormwater impoundments near airports by birds recognized as hazardous to aviation safety</t>
  </si>
  <si>
    <t>Design of privately-owned stormwater impoundments within or near airport siting criteria has received little attention with regard to potential hazards posed to aviation safety. In particular, minimizing use of these impoundments by bird species recognized as hazardous to aviation poses an important challenge. Emergent vegetation, shoreline irregularity, and proximity of other water resources are linked to avian richness and diversity within wetlands, as well as bird use of stormwater impoundments on airports. We predicted also that impoundments with bank slope &gt;20% and those functioning as detention facilities, where water is periodically drawn down, would negatively influence use by birds; and that shoreline-vegetation diversity and local land-use diversity would be positively correlated with use. Over 104 weeks (March 2008 to March 2010), we surveyed bird use of 40 stormwater impoundments in the Auburn-Opelika Metropolitan area, Lee County, AL, USA, typical of privately-owned facilities located within or near airport siting criteria. We quantified local-scale and site-specific parameters possibly affecting bird use and evaluated fit for 17 a priori models relative to detection of 10 individual avian foraging guilds recognized as hazardous to aviation safety. Relative likelihoods of best-approximating models (Akaike weights) ranged from approximately 0.42 to 0.92. Based on best-approximating models for at least five of the 10 guilds, we suggest that broad reduction in use of stormwater impoundments, located within or near airport siting criteria, by bird species hazardous to aviation can be achieved via designs which minimize perimeter, surface area, and the ratio of open water to emergent vegetation. © 2013.</t>
  </si>
  <si>
    <t>Airport; Aviation hazard; Bird strike; Stormwater impoundment; US Federal Aviation Administration</t>
  </si>
  <si>
    <t>Frankie G.W., Vinson S.B., Rizzardi M.A., Griswold T.L., Coville R.E., Grayum M.H., Martinez L.E.S., Foltz-Sweat J., Pawelek J.C.</t>
  </si>
  <si>
    <t>Relationships of bees to host ornamental and weedy flowers in urban northwest guanacaste province, Costa Rica</t>
  </si>
  <si>
    <t>Ecological studies on native bees in urban tropical environments are rare, however, ever-increasing urban areas world-wide necessitate study on how many of these bees can and have adjusted to human constructs. Predictable ecological patterns that emerge from these studies can provide guidance on how future urban constructs can be designed to provide habitat for conserving and protecting native bees. These patterns can also be used for bee habitat restoration in natural and agricultural environments. An extensive survey of native bees and honey bees and their relationships to a community of 102 plant types in urban residential environments of Bagaces and Liberia in northwestern Costa Rica was conducted from 2003-2012. Bees were attracted and recorded at measurable frequencies to 82 plant genera in 41 families, the most common of which was Fabaceae. Forty-two plant types were native ornamentals; 39 were non-natives; and 21 were native weed species. Standardized bee visitation (frequency) counts, 17,000+, were used to record relationships between bees and flowers. The following data were recorded for each plant type: flowering phenology in months, type of floral reward(s) (pollen, nectar, and/or oil), main daily attraction period, and most frequently visiting bee taxa. Plant life forms included trees, shrubs, lianas/vines, herbs, and palms. Each plant group had a different seasonal flowering phenology with native ornamentals and native weeds having patterns that closely resembled the general patterns for wild plants in the dry forest. Predictable associations of certain bee taxa with each plant type emerged from the count data, which allowed for categorizing relationships into four types: small bee, diverse bee, specialized bee, and nocturnal pollination systems. Intraspecific variations in bee attraction to several plant types were also noted. Honey bees (Africanized) did not figure prominently in most pollination relationships, especially with regard to native plants. Most native bee species were generalized foragers. Beyond the urban environment, it is suggested that knowledge of predictable bee-flower relationships can also be used to restore bee habitat in disturbed environments such as deforested areas. With some imagination and outreach education, bee habitats could also be installed for some agricultural crops. Outreaching information on native bee-flower relationships at local, regional, and state levels is important for short and long-term propagation of urban (and agricultural) plants. Yet, very few outlets for transferring this knowledge currently exist in Costa Rica. A few limited options for sharing this information are discussed, including collaborative partnerships with local NGOs. © Kansas Entomological Society.</t>
  </si>
  <si>
    <t>Bee-flower relations; community pollination; Costa Rican ecology; ecological restoration; native bee ecology; pollen/nectar resources; pollination ecology; tropical flower phenology; urban ecology</t>
  </si>
  <si>
    <t>Gbogbo F., Adaworomah B.B., Asante E., Brown-Engmann G.R.</t>
  </si>
  <si>
    <t>Human related bird flushes are of little consequence to wintering waterbirds in a tropical coastal wetland in Ghana</t>
  </si>
  <si>
    <t>Wader Study Group Bulletin</t>
  </si>
  <si>
    <t>To a large extent the wintering period of Palearctic migrant waterbirds in coastal W Africa overlaps with the peak period of wetland resource use by humans. Several studies have identified this overlap as having a negative impact on birds in the form of direct and indirect competitions for food resources. But an aspect of the relationship between birds and humans that has not yet been studied in detail in W Africa is direct disturbance causing birds to flush (i.e. to take flight). In this study, we investigated the nature and pattern of bird flushes between 08h00 and 16h00 GMT at Sakumo II Lagoon, a coastal Ramsar site in Ghana located in a rapidly expanding urban area that makes it particularly vulnerable to human disturbance. The results show that fishing activities resulted in the largest number of bird flushes. Overall we recorded 0.6 flushes per hour and mean flight time was 61 seconds per flush; therefore on average the birds spent 36 seconds per hour in flight as a result of being flushed. Total time spent in flight as a result of being flushed constituted only 1% of the 96 hours of our observations between 08h00 and 16h00, but the impact of flushing over each 24-h day must be much smaller as few people are present in the evening or night. Although the severity of the impact on birds of being flushed depends on whether they are hard-pressed for foraging time, direct human disturbance appears to be of little consequence to waterbird foraging activities at Sakumo II Lagoon and may be of low significance generally to their conservation in West African coastal wetlands. © 2013, International Wader Study Group. All rights reserved.</t>
  </si>
  <si>
    <t>Bird flushes; Disturbance; Flight duration; Waterbirds</t>
  </si>
  <si>
    <t>Gillah K.A., Kifaro G.C., Madsen J.</t>
  </si>
  <si>
    <t>Management and production levels of cross-bred dairy cattle in Dar es Salaam and Morogoro urban and peri urban areas</t>
  </si>
  <si>
    <t>A study was carried out to describe management and production levels of crossbred dairy cattle in urban and peri urban areas of Dar es Salaam city and Morogoro town in Tanzania. A cross sectional study design using a random sample of 153 dairy farmers was used to collect data on management and production levels of dairy cattle. Cattle sheds were measured to establish stocking densities. One third of farmers practised free grazing system. Poor quality forage and energy rich concentrate were the main feed resources. Farmers in Dar es Salaam and Morogoro covered 14.7±1.2 and 3.07±1.2 km/day, respectively in search of forages. Steaming up of dry cows was more common in Dar es Salaam than in Morogoro. Natural service was the predominant (P≤0.05) breeding method. Over half of cattle sheds had high stocking density and each shed accommodated 1.37 animals per 6.7m2 standard space required per dairy cattle. Milk production in Dar es Salaam was higher than in Morogoro. One third of the farmers planned to decrease their cattle herds due to shortage of feeds. Therefore, addressing some of these management aspects should improve dairy cattle productivity.</t>
  </si>
  <si>
    <t>Cattle shed; Feed; Free grazing; Milk production; Natural service; Steaming up; Stocking density</t>
  </si>
  <si>
    <t>Gillette, S</t>
  </si>
  <si>
    <t>Identifying the public health benefits of livestock-dependent, agro-ecosystems under climate change</t>
  </si>
  <si>
    <t>ANIMAL HEALTH RESEARCH REVIEWS</t>
  </si>
  <si>
    <t>As the demand for meat continues to grow in South Asia and Africa and access to communal sources of water and forage shrinks, intensification of small-scale livestock systems in peri-urban areas is expected to expand. In South East Asia, smallholder transition to livestock intensification has been transformative, increasing economic opportunities while also introducing new disease risks. While we have an understanding of the emerging disease burden from livestock intensification; we have just begun to understand the possible public health benefits of sustainable landscapes and the potential health savings accrued from disease avoidance. To date, few studies have attempted to quantify the health benefits attributable to sustainable agro-ecosystems, especially in regard to livestock systems. In this paper, I will examine what is needed to measure and communicate the public health benefits and cost-savings (from disease avoidance) of sustainable agro-ecosystems.</t>
  </si>
  <si>
    <t>public health; agro-ecosystems and livestock; sustainability; pastoralists; subsistence farmers; health savings; costs and benefits of health interventions</t>
  </si>
  <si>
    <t>Gonçalves C., Martins M., Costa M.H., Caeiro S., Costa P.M.</t>
  </si>
  <si>
    <t>Ecological risk assessment of impacted estuarine areas: Integrating histological and biochemical endpoints in wild Senegalese sole</t>
  </si>
  <si>
    <t>Ecotoxicology and Environmental Safety</t>
  </si>
  <si>
    <t>The analysis of multiple biomarker responses is nowadays recognized as a valuable tool to circumvent potential confounding factors affecting biomonitoring studies and allows a better understanding of the mechanisms underlying exposure to natural mixtures of toxicants. For the purpose of an environmental risk assessment (ERA) in an impacted estuary in SW Europe (the Sado, Portugal), juvenile Solea senegalensis from commercial fishing areas were surveyed for histopathological liver alterations and biochemical biomarkers. Although the findings revealed moderate differences in the patterns of histopathological traits between urban/industrial- and agricultural-influenced areas within the same estuary, no significant distinction was found between the cumulative alterations in animals from the two sites. The overall level of histopathological injury was low and severe traits like neoplasms or pre-neoplastic foci were absent. While metallothionein induction and lipid peroxidation could relate to histopathological condition indices, the activity of anti-oxidant enzymes appeared to be impaired in animals collected off the estuary's heavy-industry belt (the most contaminated site), which may partially explain some degree of hepatic integrity loss. Overall, the results are consistent with low-moderate contamination of the estuary and indicate that oxidative stress is the most important factor accounting for differences between sites. The study highlights the need of integrating multiple biomarkers when multiple environmental stressors are involved and the advantages of surveying toxicity effects in field-collected, foraging, organisms. © 2013 Elsevier Inc.</t>
  </si>
  <si>
    <t>Aquatic pollution; Liver histopathology; Oxidative stress; Sado estuary; Sediment contamination; Solea senegalensis</t>
  </si>
  <si>
    <t>Gonsalves L., Lamb S., Webb C., Law B., Monamy V.</t>
  </si>
  <si>
    <t>Do mosquitoes influence bat activity in coastal habitats?</t>
  </si>
  <si>
    <t>Context Conservation of insectivorous bat populations requires appropriate management of foraging habitats and the prey resources they sustain. Endangered coastal saltmarsh communities support a diverse range of aquatic and terrestrial arthropods, including the saltmarsh mosquito (Aedes vigilax Skuse), an important vector of mosquito-borne viruses and a potentially important prey resource for insectivorous bats. Prey detectability by bats is considered to be limited with low-frequency echolocation, particularly in cluttered habitats, that may render abundant Ae. vigilax populations unavailable to some bat species. Aims To investigate relationships between availability of Ae. vigilax and non-mosquito prey, and the activity of foraging insectivorous bats in a range of coastal habitats. Methods We measured nightly bat activity and the abundance of prey (mosquito and non-mosquito) concurrently during neap and spring tides in saltmarsh, urban and forest habitats. Comparisons were made between tidal cycle and habitats, and relationships between bat activity and the abundance of prey were examined. Key results Whereas prey abundances were generally greatest in saltmarsh and forest habitats, bat activity was greatest in the forest habitat. However, proportional feeding activity was greatest in saltmarsh. Prey abundance was positively correlated with total bat activity only in the open saltmarsh, where an absence of clutter would maximise prey detectability and thus availability. Positive correlations between Ae. vigilax abundance and bat activity, across all habitats, were restricted to bats of the Vespadelus genus, which are small-sized bats that employ high-frequency echolocation suitable for detection of small prey along edges. Conclusions These findings suggest that Ae. vigilax may be an important prey resource for small, high-frequency echolocating bats capable of discerning small prey within cluttered forest as well as exploiting abundant prey in the open saltmarsh. Implications Small, high-frequency echolocating bats should be the focus of future studies investigating the importance of small prey, such as Ae. vigilax, to the diets of foraging bats. © CSIRO 2013.</t>
  </si>
  <si>
    <t>Grzedzicka E., Kus K., Nabielec J.</t>
  </si>
  <si>
    <t>The effect of urbanization on the diet composition of the Tawny owl (Strix aluco L.)</t>
  </si>
  <si>
    <t>In recent years, developing urban areas have affected food abundance and the feeding grounds of birds. The article contains analysis of the Tawny owl's diet during four years (2006-2009) from different types of the urbanized area: city, town (much smaller than city) and countryside - based on 356 pellets with 726 prey items. The main group of victims was Rodentia, common were also Apodemus agrarius and Apodemus sylvaticus. Other important groups in the diet were: Microtidae (especially species Microtus arvalis) and Aves. As a generalist, Tawny owl fits the diet to the actual resources in a very flexible way. The main goal of the present work was to describe the food composition variability of the Tawny owl along with the degree of urbanization. Percentages of Microtus arvalis, Micromys minutus, Talpa europaea depended on the urbanization level, while Apodemus flavicollis, Insecta and Amphibia were related to the distance to nearest city centre. The study has shown that the diet of the Tawny owl has been changing along the urbanization gradient. It confirms earlier findings on high plasticity of foraging of this species in urbanized landscape.</t>
  </si>
  <si>
    <t>Countryside; Diet composition; Distance to the city centre; Prey items; Season; Town; Urbanization</t>
  </si>
  <si>
    <t>Hai T.T., Ly N.T.H., Preston T.R.</t>
  </si>
  <si>
    <t>Effect of replacing fish meal by a mixture of ensiled taro (Colocasia esculenta) foliage and ensiled sweet potato vines (Ipomoea batatas L.) on reproduction and piglet performance in VanPa sows in central Vietnam</t>
  </si>
  <si>
    <t>Eighteen VanPa sows (3rd -5th parity and live weight 50 - 60 kg were were kept individually in concrete floor pens and mated with the semen of the same purebred VanPa boar. The trial was designed as a complete randomized block with 3 treatments and 6 replicates in which the protein source was supplied from a mixture of 50 % ensiled taro foliage (ETS) and 50 % ensiled sweet potato vines (ESPV) and fish meal. Treatment FM (control diet) contained rice bran, cassava root meal and fish meal. T50 had 50 % of protein from fish meal replaced by protein from a mixture of ensiled taro foliage and sweet potato vines; T100 had 100 % of protein from fish meal replaced by protein from a mixture of ensiled taro foliage and sweet potato vines. The feed allowance was fixed at 2.5 % of body weight in pregnancy and ad libitum in lactation. Protein levels were 12 % in DM in the diets for pregnancy and 13 % for lactation. There were no differences in DM and CP intake among treatments for the pregnancy and lactation period. Total CF intake increased with increased amount of a mixture of ensiled taro foliage and sweet potato vines replacing fish meal. There were no effects of treatment on any of the parameters of piglet performance at birth, 21 days and weaning, except for mean piglet weight at weaning which was 13% higher for FM than T100. There was a tendency for mortality to weaning to be greater when the forage silage completely replaced fish meal (P=0.12) It is concluded that a mixture of ensiled taro foliage and ensiled sweet potato vines can replace all the fish meal in diets of VanPa sows in pregnancy and lactation without affecting reproductive criteria, measured as numbers of live piglets born and weaned, and the interval from weaning to estrus. Using protein from a mixture of ensiled taro foliage and sweet potato vines to completely replace fish meal reduced feed cost/kg piglet by 8.4 %.</t>
  </si>
  <si>
    <t>Indigenous; Local feed resources; Mountainous; Rural development; Small-holder</t>
  </si>
  <si>
    <t>Hammouzaki Y.</t>
  </si>
  <si>
    <t>Desertification and its control in Morocco</t>
  </si>
  <si>
    <t>Combating Desertification in Asia, Africa and the Middle East: Proven practices</t>
  </si>
  <si>
    <t>Synopsis: This chapter reviews the status of desertification in Morocco. It is divided into three parts. (i) the general context (ii) causes of desertification in Morocco (both proximate and the root causes and (iii) efforts to combat desertification and land degradation (past and planned). Key Points In Morocco, the process of desertification affects large areas. It is more pronounced because the climate is arid and soils are vulnerable to erosion. Also, precariousness of life of the rural populations pushes them to overexploit the natural resources to satisfy their increasing needs, which accentuates the deterioration of surroundings. The sectoral approach adopted to attenuate the natural resources deterioration showed its limits because of the increasing amplification of the deterioration. This situation incited the public powers to adopt new orientations of development that result in the strategy of rural development. In this context Morocco finalized a National Action Program (NAP) for Combating Desertification (CD) which constitutes an important stage in the process of its commitments within the UNCCD. The NAP-CD is conceived to promote a strong articulation and a synergism between the sectoral programs through actions of support and accompaniment of the process of combating desertification. Specifically, there is support of actions that promote income-generation, combat the desertification and attenuate the effects of drought, and reinforce the network of monitoring systems. For the implementation of NAP, the institutional mechanism of coordination has been set up) a mechanism for follow-up and assessment of impacts of projects and different ecosystem observations have been initiated. The success of NAP-CD as political engagement and as tool of programming of concrete and innovative actions of intervention and implementations will require the mobilization of all available energies. Proven practices to arrest and reverse land degradation in all of its forms have been implemented in every region of the country. These include developement of systems of livestock/rangeland integration that provide additional forage and fodder and at the same time increase then cover of plants that can protect the soil, increase carbon sequestration. Several soil conservation technologies have been developed in Morocco and are available for large diffusion but in many cases these technologies have not been permanently adopted. It seems that a large-scale dissemination of these new practices requires some financial incentives that must be sufficiently high to stimulate farmers to adopt the technologies. © 2013 Springer Science+Business Media Dordrecht. All rights reserved.</t>
  </si>
  <si>
    <t>Afforestation; Algeria; Atlas mountain; Atriplex alley cropping; Barley; Clear felling; Deforestation; Desert control; Fuel wood; Livestock; Mauritania; Morocco; Opportunistic cropping; Overgrazing; Rainfed agriculture; Sahara desert; Steppe; UNCCD</t>
  </si>
  <si>
    <t>Hayes R.C., Lovatt J.A., Abberton M.T.</t>
  </si>
  <si>
    <t>Mechanisms utilised within the ibers diploid lolium perenne L. Forage grass breeding programmes to improve rumen nitrogen use efficiency</t>
  </si>
  <si>
    <t>Breeding Strategies for Sustainable Forage and Turf Grass Improvement</t>
  </si>
  <si>
    <t>Researchers at Institute of Biological, Environmental and Rural Sciences (IBERS), Aberystwyth University, have completed 3 years of a 5 year LINK project, sponsored by Defra through the Sustainable Livestock Production LINK programme (www.greener-grasslands.ibers.aber.ac.uk) which aims to breed newforages that will reduce the environmental footprint of livestock production. One of the key objectives is to improve nitrogen use efficiency (NUE) in the rumen through the breeding of new forage grasses to improve protein utilisation. Previously it has been shown that feeding ryegrasses with higher water soluble carbohydrate content leads to improved rumen efficiency and evidence suggests that this results in increased meat and milk production and reduced nitrogen losses with lower ammonia and nitrous oxide emissions through improved protein utilisation. IBERS diploid perennial ryegrass breeding programmes involve a combination of spaced plant assessment and halfsibling plot performance as a basis for recurrent selection over many generations, the current focus of which is to combine increased NUE along with other desirable agronomic traits including improved yields, increased persistency and higher dry matter digestibility. © Springer Science+Business Media Dordrecht 2013.</t>
  </si>
  <si>
    <t>Ryegrass</t>
  </si>
  <si>
    <t>Hirata K., Nakahama S., Yoshioka T.</t>
  </si>
  <si>
    <t>Hunting in the dark by a peregrine falcon (Falco peregrinus)</t>
  </si>
  <si>
    <t>A peregrine falcon (Falco peregrinus) was observed preying on a mallard (Anas platyrhynchos) in Hokkaido, northern Japan, before dawn. The observation was made on 13 January 2013 about 40 minutes before sunrise, in the dark. Although there were sparse street lamps and car traffic nearby the observation point, it is not as evenly and continuously well-lit as urban areas. This suggests the potential of peregrine falcon to forage successfully in non-urban habitat under low light conditions. © 2013 Raptor Protection of Slovakia (RPS).</t>
  </si>
  <si>
    <t>Dawn; Low-light condition; Nocturnal; Non-urban habitat; Visual predator</t>
  </si>
  <si>
    <t>Hoddle M.S., Ramírez C.C., Hoddle C.D., Loayza J., Lincango M.P., Van Driesche R.G., Causton C.E.</t>
  </si>
  <si>
    <t>Post release evaluation of Rodolia cardinalis (Coleoptera: Coccinellidae) for control of Icerya purchasi (Hemiptera: Monophlebidae) in the Galápagos Islands</t>
  </si>
  <si>
    <t>Biological Control</t>
  </si>
  <si>
    <t>Post-release field evaluations (2009-2011) of the impacts of Rodolia cardinalis (Mulsant) (Coleoptera: Coccinellidae) released in the Galápagos Islands in 2002 for the classical biological control of Icerya purchasi Maskell (Hemiptera: Monophlebidae) indicated that substantial (~60-98% reduction in I. purchasi densities) and persistent suppression of this pest has occurred. Most endemic and native plants surveyed appear to no longer have heavy I. purchasi infestations nor disfiguring honeydew contamination. However, pest suppression by R. cardinalis was less successful on some plant species, such as the native sand dune-inhabiting Scaevola plumieri (L.) Vahl. on which substantial, but fluctuating I. purchasi densities remain. In urban areas, invasive ant species tending I. purchasi colonies likely interfered with biological control. In 22. h of field cage observations of R. cardinalis foraging on native plants infested with various combinations of five non-target arthropod species and I. purchasi, no attacks on non-target prey occurred. In field cages, all observed attacks and feeding activity were on I. purchasi. Captures of R. cardinalis were significantly higher on yellow sticky traps placed in plants infested with I. purchasi compared to plants that were not hosts of I. purchasi. We conclude that the first biological control project in the Galápagos Islands with R. cardinalis against I. purchasi has been very successful and R. cardinalis is highly unlikely to affect non-target species following its establishment and spread in the archipelago. © 2013 Elsevier Inc.</t>
  </si>
  <si>
    <t>Classical biological control; Conservation; Host specificity; Non-target impacts</t>
  </si>
  <si>
    <t>Hong S.-H., Kim J.-S., Kyong-Seok K.I., Park S.-G., Kurosawa K.</t>
  </si>
  <si>
    <t>Woodpeckers appearance and forest vegetation type in urban forests of seoul area, korea</t>
  </si>
  <si>
    <t>Journal of the Faculty of Agriculture, Kyushu University</t>
  </si>
  <si>
    <t>With the objective of protecting woodpeckers and forest environment, the relationship between the appearance of woodpeckers and the forest vegetation type was determined in urban forests of Seoul area. The target woodpecker species were the dominant woodpeckers in the area such as Japanese pygmy woodpecker (Dendrocopos kizuki), great spotted woodpecker (Dendrocopos major), and grey-faced green woodpecker (Picus canus). These species appeared mostly in the forest vegetation of Dahurian Birch (Betula davurica) and Japanese alder (Alnus japonica), which are grown in the valley in our study area. The appearance of woodpeckers is assumed to correlate with the woodpeckers' foraging activity for insects living in the soil. The soil moisture of the forest was thought to affect the inhabitation of insects. The population of grey-faced green woodpecker increased with an increase in the tree diameter at breast height (DBH), while that of two other species increased only with small to medium tree DBH (20-25 cm). The reason for this is that the grey-faced green woodpecker grew larger than the other two species in biomass, needing relatively large trunks for their nesting unlike the other two species that had a relatively smaller biomass.</t>
  </si>
  <si>
    <t>Woodpecker</t>
  </si>
  <si>
    <t>Biomass; Diameter at breast height; Soil; Species</t>
  </si>
  <si>
    <t>Huijbers C.M., Schlacher T.A., Schoeman D.S., Weston M.A., Connolly R.M.</t>
  </si>
  <si>
    <t>Urbanisation alters processing of marine carrion on sandy beaches</t>
  </si>
  <si>
    <t>Sandy shores are highly attractive for urban development. Urbanisation of beaches is, however, not without environmental consequences, but metrics of ecological change along metropolitan coasts are poorly developed. This lack of metrics impedes environmentally effective coastal zone management. Here we test the effects of urbanisation on a pivotal ecological process on sandy shorelines: carrion removal by vertebrate scavengers. Scavenging is a key process linking ocean and land ecosystems via animal carcasses deposited on beaches and subsequently consumed by mostly terrestrial animals. In this study, experimentally placed fish carcasses were monitored with motion-triggered cameras on urban and rural beaches on the east coast of Australia. Urbanisation substantially influenced the structure of the scavenger guild and the frequency of carrion removal within 24. h. Large raptors were abundant on rural beaches where they rapidly detected and consumed carrion (98% of carcasses removed within 24. h). We detected no scavenging activity of raptors on urban beaches, where scavenging birds of prey were functionally replaced by nocturnally foraging, non-native mammals (red fox, Vulpes vulpes) or feral species (cats, dogs) known to threaten beach-dwelling wildlife. Our findings emphasise the value of non-urbanised coastal dunes and sandy beaches as important feeding sites and habitats for iconic and threatened raptors. We also show that human changes in coastal land-use profoundly alter ecological structures and processes on sandy shorelines, aspects that warrant explicit inclusion in landscape management and planning of the coastal strip. © 2013 .</t>
  </si>
  <si>
    <t>Food web subsidies; Human impacts; Raptors; Scavenging; Shoreline management</t>
  </si>
  <si>
    <t>The influence of native versus exotic streetscape vegetation on the spatial distribution of birds in suburbs and reserves</t>
  </si>
  <si>
    <t>Aim: Management practices in the landscape matrix can have significant effects on the spatial distribution of animals within adjacent protected areas. This has been well established in agricultural and forested areas, but less is known about how management of the suburban matrix affects adjacent reserves. We argue that it is critically important to understand the impact of suburban management on reserves, as flawed planning decisions can have negative conservation outcomes and waste limited resources. Location: Canberra, Australian Capital Territory, Australia. Methods: We examined bird distribution patterns in suburbs and adjacent reserves to the effects of two suburban management practices: (1) street tree planting and (2) boundary design. We focused on three groups of birds with known responses to urbanization: native urban-intolerant species (native avoiders), native urban-tolerant species (native adapters) and exotic urban-tolerant species (exotic adapters). Results: We found that suburbs with ≥30% native (Eucalyptus) street trees and reserves adjacent to these suburbs had significantly higher bird species richness, native adapter species richness and probability of reporting exotic adapters than those with exotic trees. The type of street trees, however, did not affect the probability of reporting native avoiders. These species were more likely to be reported when habitat complexity was high. Only native adapters responded to boundary design, with higher species richness when the boundary type was a local or unsealed road as opposed to an arterial road. Main conclusions: Native street trees provide foraging resources for birds that would be reduced or absent in exotic streetscapes, enabling native streetscapes to support a rich community of birds. Furthermore, native streetscapes increase bird richness and diversity in adjacent reserves. This result has important conservation implications for suburb and reserve management practices. Our study provides evidence that the establishment and retention of native suburban streetscapes is an important management strategy for improved bird conservation. © 2012 Blackwell Publishing Ltd.</t>
  </si>
  <si>
    <t>Landscape planning; Matrix management; Protected areas; South-eastern Australia; Urban forest; Urbanization</t>
  </si>
  <si>
    <t>Ivanovich Sigarev M., Zhalelovna Kizatova M., Serimovna Esaidar U., Estemesovna Beimbetova A.</t>
  </si>
  <si>
    <t>Grain production economy in Kazakhstan</t>
  </si>
  <si>
    <t>World Applied Sciences Journal</t>
  </si>
  <si>
    <t>The article includes analysis of global grain production, forecast of global wheat consumption, shows major grain exporters. In Kazakhstan grain production is the main type of agricultural production and marketing. However, due to the small-scale character of production, insufficient implementation of intensive technologies, grain production is instable and has law quality.he rticle proposes the solution of the following main issues: establishing large-scale agricultural enterprises, allowing the use of innovative technologies of grain production and other crop products competitive in domestic and foreign markets; solution of the problem of price disparity for agricultural products and production means; develop social infrastructure of rural areas; increase subsidies to grain production and grain processed products. The main trend of government regulation of grain market development is the elimination of the deficit of forage grain (feed) in livestock production by using public stabilization resources for agricultural producers who are involved in livestock and poultry breeding and ensure needs for forage grain. It is necessary to use target prices, which play the role of regulatory indicators of parity price correlation for industrial and agricultural products, getting of profit by agricultural producers at the level of other sectors of economy and getting profit for extended reproduction. © IDOSI Publications, 2013.</t>
  </si>
  <si>
    <t>crop</t>
  </si>
  <si>
    <t>Fertilizers world trade organization; Grain production; Grain receipts; Prices; Subsidies; World grain market; Yield capacity</t>
  </si>
  <si>
    <t>Jha S., Kremen C.</t>
  </si>
  <si>
    <t>Resource diversity and landscape-level homogeneity drive native bee foraging</t>
  </si>
  <si>
    <t>Given widespread declines in pollinator communities and increasing global reliance on pollinator-dependent crops, there is an acute need to develop a mechanistic understanding of native pollinator population and foraging biology. Using a population genetics approach, we determine the impact of habitat and floral resource distributions on nesting and foraging patterns of a critical native pollinator, Bombus vosnesenskii. Our findings demonstrate that native bee foraging is far more plastic and extensive than previously believed and does not follow a simple optimal foraging strategy. Rather, bumble bees forage further in pursuit of species-rich floral patches and in landscapes where patch-to-patch variation in floral resources is less, regardless of habitat composition. Thus, our results reveal extreme foraging plasticity and demonstrate that floral diversity, not density, drives bee foraging distance. Furthermore, we find a negative impact of paved habitat and a positive impact of natural woodland on bumble bee nesting densities. Overall, this study reveals that natural and human-altered landscapes can be managed for increased native bee nesting and extended foraging, dually enhancing biodiversity and the spatial extent of pollination services.</t>
  </si>
  <si>
    <t>Dispersal; Ecosystem services; Resource dynamics; Spatial ecology; Urban</t>
  </si>
  <si>
    <t>Joshi S., Jasra W.A., Ismail M., Shrestha R.M., Yi S.L., Wu N.</t>
  </si>
  <si>
    <t>Herders' perceptions of and responses to climate change in Northern Pakistan</t>
  </si>
  <si>
    <t>Migratory pastoralism is an adaptation to a harsh and unstable environment, and pastoral herders have traditionally adapted to environmental and climatic change by building on their in-depth knowledge of this environment. In the Hindu Kush Himalayan region, and particularly in the arid and semiarid areas of northern Pakistan, pastoralism, the main livelihood, is vulnerable to climate change. Little detailed information is available about climate trends and impacts in remote mountain regions; herders' perceptions of climate change can provide the information needed by policy makers to address problems and make decisions on adaptive strategies in high pastoral areas. A survey was conducted in Gilgit-Baltistan province of Pakistan to assess herders' perceptions of, and adaptation strategies to climate change. Herders' perceptions were gathered in individual interviews and focus group discussions. The herders perceived a change in climate over the past 10-15 years with longer and more intense droughts in summer, more frequent and heavier snowfall in winter, and prolonged summers and relatively shorter winters. These perceptions were validated by published scientific evidence. The herders considered that the change in climate had directly impacted pastures and then livestock by changing vegetation composition and reducing forage yield. They had adopted some adaptive strategies in response to the change such as altering the migration pattern and diversifying livelihoods. The findings show that the herder communities have practical lessons and indigenous knowledge related to rangeland management and adaptation to climate change that should be shared with the scientific community and integrated into development planning. © 2013 Springer Science+Business Media New York.</t>
  </si>
  <si>
    <t>Adaptation; Climate change; Herders; Hindu Kush Himalayan region; Perception; Rangeland</t>
  </si>
  <si>
    <t>Kabirizi J., Ziiwa E., Mugerwa S., Ndikumana J., Nanyennya W.</t>
  </si>
  <si>
    <t>Dry season forages for improving dairy production in smallholder systems in Uganda</t>
  </si>
  <si>
    <t>Tropical Grasslands-Forrajes Tropicales</t>
  </si>
  <si>
    <t>Economically feasible strategies for year-round feed supply to dairy cattle are needed to improve feed resource availability, milk yield and household income for the smallholder dairy farming systems that predominate in the rural Eastern and Cen-tral African region. Currently, Napier grass (Pennisetum purpureum) is the major forage in zero-grazing production systems, but dry-season production is often constrained. Our results from 24 farms show that sowing forage legumes, in-cluding Centrosema molle (formerly C. pubescens) and Clitoria ternatea, with Napier grass and Brachiaria hybrid cv. Mulato improved both yield of forage and protein concentration. Sowing of 0.5 ha Napier-Centro plus 0.5 ha of Mulato-Clitoria increased milk yield by 80% and household income by 52% over 0.5 ha Napier grass monoculture. Possible in-come foregone from the crops which could have been grown on the additional 0.5 ha must be considered in assessing the economic viability of the system. © 2013.</t>
  </si>
  <si>
    <t>Brachiaria; East Africa; Income; Legumes; Milk yield; Napier grass</t>
  </si>
  <si>
    <t>Kaplan G., Rogers L.J.</t>
  </si>
  <si>
    <t>Stability of referential signalling across time and locations: Testing alarmcalls of Australian magpies (Gymnorhinatibicen) in urban and rural Australia and in Fiji</t>
  </si>
  <si>
    <t>PeerJ</t>
  </si>
  <si>
    <t>In many avian species, vocal repertoire expands and changes throughout life as new syllables are added and sounds adapted to neighbours and circumstances. Referential signals, on the other hand, demand stability and lack of variation so that their meaning can be understood by conspecifics at all times. It is not known how stable such signals may be when the context is changed entirely but the point of reference remains unchanged. We investigated these questions in a rare case of forced translocation of an avian species, the Australian magpie (Gymnorhina tibicen), from Australia to the remote Fijian island of Taveuni decades ago. By using playbacks of vocalisations to 45 magpie groups in Australia, we first established that magpies use functionally referential signals in their alarm call repertoire signalling aerial danger (measured as looking up in response to a specific alarmcall even though the speakers were on the ground).With these results in hand, we then used the same playbacks to magpie groups on the island of Taveuni. Our results showed that the meaning of one specific call (eagle alarmcall) is stable and maintained even in populations that have been isolated fromAustralian conspecifics over many (at least 10) generations. To our knowledge, this is the first time such a stability of a referential signal has been shown in the natural habitat. © 2013 Kaplan and Rogers.</t>
  </si>
  <si>
    <t>Alarm calls; Australia; Australian magpies; Fiji; Referential signals; Signal stability</t>
  </si>
  <si>
    <t>Kelly C.A., Diggins C.A., Lawrence A.J.</t>
  </si>
  <si>
    <t>Crossing structures reconnect federally endangered flying squirrel populations divided for 20 years by road barrier</t>
  </si>
  <si>
    <t>In the Unicoi Mountains of southwestern North Carolina, USA, a 2 lane scenic byway created a barrier to dispersal for the federally endangered Carolina northern flying squirrel (Glaucomys sabrinus coloratus). Unable to glide across the road, squirrels in the divided subpopulations faced reduced access to mates, den sites, and foraging grounds. We installed 3 pairs of modified wooden utility poles as crossing structures to enable gliding over the road in both directions. Using wildlife cameras, we monitored use of the crossing poles by northern flying squirrels for 15 months. Additionally, we tracked movements of 4 radiocollared northern flying squirrels between habitat patches and checked nest boxes for evidence of squirrels crossing the road. Cameras recorded 5 still images and 25 videos of northern flying squirrels on the crossing poles, with flying squirrels leaping across the road in 56% of videos. Crossings increased from 0 crossings in a previous study to 14 crossings in this study. For the first time since crossing-pole installation, squirrels used dens on the opposite side of the road from where they were initially captured and tagged. We believe that these structure-assisted road crossings in the Unicois are the first observed in a North American gliding mammal. Although northern flying squirrels used crossing poles to glide over a rural, low traffic, 2-lane road, further research should be conducted to determine whether this technique is applicable to different road types and other types of linear barriers in North America. © 2013 The Wildlife Society.</t>
  </si>
  <si>
    <t>Flying squirrels</t>
  </si>
  <si>
    <t>Appalachian mountains; Crossing structures; Flying squirrel; Glaucomys sabrinus; Gliding; Habitat fragmentation; Roads</t>
  </si>
  <si>
    <t>Kimaro J., Liseki S., Mareale W., Mrisha C.</t>
  </si>
  <si>
    <t>Enhancing rural food security through improved beekeeping in Northern Tanzania</t>
  </si>
  <si>
    <t>The study was conducted to assess the potential of improved honey bee production in addressing food security and poverty challenges at household level within some selected villages of Arumeru district in Northern Tanzania. Socio-economic interviews, field surveys and participant observations were used to collect required information from the study area. It was revealed that majority of local people at Arumeru have already experienced food scarcity and the threat is likely to escalate if appropriate measures will not be addressed immediately. The main causes of this shortage have been reported to associate with poor institutional arrangements, low household income and climate change impacts. Adoption of beekeeping was realized to be appropriate adaptation measures following the fact that it improved livelihood of local people and enhanced sustainable conservation of the natural environment. However, this eco-technology was reported to be less exploited in Arumeru district despite of various existing potentials such as market availability, high abundance of bee forages and its compatibility with traditional farming systems. It was further noted that presence of many bee colonies at Arumeru could be useful to enhance food security through improved crop pollination and generation of extra household income from sales of bee products. The study also determined several factors that have been barriers to wider adoption of beekeeping at Arumeru. These include lack of appropriate beekeeping skills among local people, financial constraints and environmental factors. To promote and sustain beekeeping among rural communities at Arumeru, improvement of extension services, tree planting campaign and microfinance services have been suggested in this study.</t>
  </si>
  <si>
    <t>Agro-forestry; Degradation; Future; Vulnerability</t>
  </si>
  <si>
    <t>Kyriazopoulos A.P., Arabatzis G., Abraham E.M., Parissi Z.M.</t>
  </si>
  <si>
    <t>Threats to Mediterranean rangelands: A case study based on the views of citizens in the Viotia prefecture, Greece</t>
  </si>
  <si>
    <t>Rangelands in Greece constitute a very important natural resource as they occupy 40% of the total surface. Not only is their forage production essential for the development of extensive livestock farming, but also they play a key role in outdoor recreational activities, protection from erosion, provision of water supplies and biodiversity conservation. However, land use changes, inappropriate management and wildfires threaten their existence. The research was conducted among the citizens of Viotia prefecture, an area close to Athens, Greece, using personal interviews with a structured questionnaire in 2008. The aim was to record citizens' opinions regarding the threats to rangelands. The results suggest that the main threats as perceived by the respondents, are land use changes especially for urban development, and wildfires. The application of cluster analysis highlighted the differentiation among the respondents in ranking these threats. The more ecologically aware citizens recognised that mismanagement, abandonment and agriculture also threaten rangelands. These threats can have a considerable impact on the lives of the local people. Policy makers and managers should take the opinions of local citizens into consideration, and engage them in decision making so that sustainable management policies could be applied. © 2013 Elsevier Ltd.</t>
  </si>
  <si>
    <t>Biodiversity conservation; Livestock farming; Perceptions; Rural development; Sustainable management</t>
  </si>
  <si>
    <t>Larson J.L., Redmond C.T., Potter D.A.</t>
  </si>
  <si>
    <t>Assessing Insecticide Hazard to Bumble Bees Foraging on Flowering Weeds in Treated Lawns</t>
  </si>
  <si>
    <t>Maintaining bee-friendly habitats in cities and suburbs can help conserve the vital pollination services of declining bee populations. Despite label precautions not to apply them to blooming plants, neonicotinoids and other residual systemic insecticides may be applied for preventive control of lawn insect pests when spring-flowering weeds are present. Dietary exposure to neonicotinoids adversely affects bees, but the extent of hazard from field usage is controversial. We exposed colonies of the bumble bee Bombus impatiens to turf with blooming white clover that had been treated with clothianidin, a neonicotinoid, or with chlorantraniliprole, the first anthranilic diamide labeled for use on lawns. The sprays were applied at label rate and lightly irrigated. After residues had dried, colonies were confined to forage for six days, and then moved to a non-treated rural site to openly forage and develop. Colonies exposed to clothianidin-treated weedy turf had delayed weight gain and produced no new queens whereas those exposed to chlorantraniliprole-treated plots developed normally compared with controls. Neither bumble bees nor honey bees avoided foraging on treated white clover in open plots. Nectar from clover blooms directly contaminated by spray residues contained 171±44 ppb clothianidin. Notably, neither insecticide adversely impacted bee colonies confined on the treated turf after it had been mown to remove clover blooms present at the time of treatment, and new blooms had formed. Our results validate EPA label precautionary statements not to apply neonicotinoids to blooming nectar-producing plants if bees may visit the treatment area. Whatever systemic hazard through lawn weeds they may pose appears transitory, however, and direct hazard can be mitigated by adhering to label precautions, or if blooms inadvertently are contaminated, by mowing to remove them. Chlorantraniliprole usage on lawns appears non-hazardous to bumble bees. © 2013 Larson et al.</t>
  </si>
  <si>
    <t>Lazzerini, G; Vazzana, C</t>
  </si>
  <si>
    <t>THE ECOLOGICAL INFRASTRUCTURE OF THE AGRO-ECOSYSTEM AS ELEMENT OF BIODIVERSITY OF THE RURAL LANDSCAPE</t>
  </si>
  <si>
    <t>SOCIETY, INTEGRATION, EDUCATION: UTOPIAS AND DYSTOPIAS IN LANDSCAPE AND CULTURAL MOSAIC - VISIONS VALUES VULNERABILITY, 2013, VOL III</t>
  </si>
  <si>
    <t>In this study we examined a specific rural area in the Province of Siena-Tuscany-Italy, where different cropping systems are recognizable. We analyzed organic and conventional farms, with different prevalent crops (cereal, forage and wine). The landscape mosaic around each considered farm and the ecological infrastructures, especially in relation to connectivity, diversity and fragmentation of the landscape were analyzed At farm level we monitored and analyzed, the ecological infrastructures and their herbaceous and arborous diversity to find a relationship with the different farm managements and crop systems. Through the calculation of specific indicators of biodiversity, both at landscape and at farm level, and depending on the different farm management and farming systems we were able to identifi, crucial points to be solved in the landscape mosaic and to underline the potential positive aspects.</t>
  </si>
  <si>
    <t>ecological infrastructure; agro-biodiversity; agro-biodiversity indicators; farming system; landscape</t>
  </si>
  <si>
    <t>Lockhart K.M., King A.M., Harter T.</t>
  </si>
  <si>
    <t>Identifying sources of groundwater nitrate contamination in a large alluvial groundwater basin with highly diversified intensive agricultural production</t>
  </si>
  <si>
    <t>Journal of Contaminant Hydrology</t>
  </si>
  <si>
    <t>Groundwater quality is a concern in alluvial aquifers underlying agricultural areas worldwide. Nitrate from land applied fertilizers or from animal waste can leach to groundwater and contaminate drinking water resources. The San Joaquin Valley, California, is an example of an agricultural landscape with a large diversity of field, vegetable, tree, nut, and citrus crops, but also confined animal feeding operations (CAFOs, here mostly dairies) that generate, store, and land apply large amounts of liquid manure. As in other such regions around the world, the rural population in the San Joaquin Valley relies almost exclusively on shallow domestic wells (≤ 150 m deep), of which many have been affected by nitrate. Variability in crops, soil type, and depth to groundwater contribute to large variability in nitrate occurrence across the underlying aquifer system. The role of these factors in controlling groundwater nitrate contamination levels is examined. Two hundred domestic wells were sampled in two sub-regions of the San Joaquin Valley, Stanislaus and Merced (Stan/Mer) and Tulare and Kings (Tul/Kings) Counties. Forty six percent of well water samples in Tul/Kings and 42% of well water samples in Stan/Mer exceeded the MCL for nitrate (10 mg/L NO3-N). For statistical analysis of nitrate contamination, 78 crop and landuse types were considered by grouping them into ten categories (CAFO, citrus, deciduous fruits and nuts, field crops, forage, native, pasture, truck crops, urban, and vineyards). Vadose zone thickness, soil type, well construction information, well proximity to dairies, and dominant landuse near the well were considered. In the Stan/Mer area, elevated nitrate levels in domestic wells most strongly correlate with the combination of very shallow (≤ 21 m) water table and the presence of either CAFO derived animal waste applications or deciduous fruit and nut crops (synthetic fertilizer applications). In Tulare County, statistical data indicate that elevated nitrate levels in domestic well water are most strongly associated with citrus orchards when located in areas with a very shallow (≤ 21 m) water table. Kings County had relatively few nitrate MCL exceedances in domestic wells, probably due to the deeper water table in Kings County.</t>
  </si>
  <si>
    <t>Groundwater; Groundwater and agriculture; Nitrate; Non-point source contamination; Pollution</t>
  </si>
  <si>
    <t>Ma Q., Wang J., Shang J., Wang P.</t>
  </si>
  <si>
    <t>Assessment of Multi-temporal RADARSAT-2 Polarimetric SAR Data for Crop Classification in an Urban/Rural Fringe Area</t>
  </si>
  <si>
    <t>2013 2nd International Conference on Agro-Geoinformatics: Information for Sustainable Agriculture, Agro-Geoinformatics 2013</t>
  </si>
  <si>
    <t>This paper investigated the potential of multitemporal polarimetric RADARSAT-2 data for crop classification in an urban/rural fringe area. Using five scenes of RADARSAT-2 fine beam Quadpol data acquired during the 2012 growing season, five main crop types (wheat, soybeans, corn, field peas, and forage) in Southwestern Ontario, Canada have been identified. The potential of the RADARSAT-2 data for crop classification was assessed on four aspects: (1) the selection of classifier, (2) the effectiveness of polarimetric parameters, (3) the combination of multi-temporal data, and (4) post-classification processing methods. Pauli decomposition parameters proved to be effective in crop classification using Gaussian based Maximum Likelihood Classifier. With five dates of the images, the five crop types and other four non-crop types were classified at an overall accuracy of 91%. Satisfactory results with an overall accuracy of 87.8% were achieved by using only three dates of data given that the images covering the critical crop growth stages were included. Results demonstrate that polarimetric RADARSAT-2 data are suitable for accurate crop mapping in urban/rural fringe areas.</t>
  </si>
  <si>
    <t>Classification; Crop; Multitemporal; Polarimetric RADARSAT-2; Remote Sensing; SAR</t>
  </si>
  <si>
    <t>Mangalam M., Singh M.</t>
  </si>
  <si>
    <t>Differential foraging strategies: Motivation, perception and implementation in urban free-ranging dogs, Canis familiaris</t>
  </si>
  <si>
    <t>Animals exhibit intraspecific variation in foraging behaviour when alternative strategies are likely to fetch greater returns for one individual over another. The mechanisms underlying such variation are often behavioural, physiological or ecological in nature. We studied intraspecific variation in foraging strategies and its possible causes in a population of urban free-ranging dogs by accounting for variables of performance in novel food extraction tasks and responses to perceived threats. When presented with specially made food packets, dogs extracted food using two distinct techniques: 'gap widening' and 'rip opening'. The two techniques were distinguishable also in terms of their qualitative and quantitative attributes, that is, the sophistication of the process and latency in food extraction. Typically, males employed the sophisticated gap-widening technique, which was associated with faster food extraction and lower risk aversion; in contrast, females used the relatively underdeveloped rip-opening technique, which was relatively ineffective and mostly accompanied by active food guarding. Females during pregnancy/lactation behaved similarly to males. Upon exposure to an artificial threat, the performance of the dogs in foraging activities declined as a result of the more frequent usage of the less effective technique. Furthermore, foraging performance was positively related to both fearlessness and sensitivity to perceived threats. We explain these findings through both functional and mechanistic arguments. © 2013 The Association for the Study of Animal Behaviour.</t>
  </si>
  <si>
    <t>Behavioural strategy; Canis familiaris; Dog; Food extraction; Foraging; Individual variation; Intraspecific variation; Reproductive state; Sex difference; Threat response</t>
  </si>
  <si>
    <t>Marcum K.B., Pessarakli M.</t>
  </si>
  <si>
    <t>Relative salinity tolerance of 35 lolium spp. Cultivars for urban landscape and forage use</t>
  </si>
  <si>
    <t>Developments in Soil Salinity Assessment and Reclamation: Innovative Thinking and Use of Marginal Soil and Water Resources in Irrigated Agriculture</t>
  </si>
  <si>
    <t>Increasing population growth, particularly in urban centers, is resulting in critical freshwater shortages for both agriculture and urban use worldwide. To counteract existing water crises, many governments are restricting use of freshwater sources for irrigation. In the urban setting, governments are requiring use of reclaimed wastewater or other secondary saline water sources in lieu of freshwater for landscape irrigation. Lolium spp. (ryegrasses) is widely used for forage as well as in urban turf landscapes. Relative salinity tolerance of 35 Lolium spp. cultivars was determined in solution culture by measuring changes in shoot weight, root weight, rooting depth, and % green leaf canopy area, relative to control (nonsalinized) plants. There was a wide range in salinity tolerance of the tested cultivars, ranging from salt tolerant (e.g., cv. Paragon) to salt sensitive (e.g., cv. Midway). All shoot parameters were highly correlated, being mutually effective predictors of salinity tolerance. Root dry weight, significantly correlated with all shoot quality and growth parameters, was also effective in predicting relative salinity tolerance. However, rooting depth was not correlated with other parameters, and therefore not effective in predicting relative salinity tolerance. Based on these results, it is concluded that salt-tolerant cultivars exist within Lolium spp. for agricultural forage and urban landscape use. © Springer Science+Business Media Dordrecht 2013.</t>
  </si>
  <si>
    <t>Forage; Lolium spp; Salinity tolerance; Turfgrass; Urban landscape</t>
  </si>
  <si>
    <t>Martínez-Melo J., Torres V., Hernández N., Jordán H.</t>
  </si>
  <si>
    <t>Impact index for the characterization of factors affecting milk production in farms of Ciego de Ávila province, Cuba</t>
  </si>
  <si>
    <t>In order to characterize the factors affecting milk production in farms of Ciego de Ávila province, a methodology to calculate the impact index for each principal component (PC) was used. It depends on the indicators of higher preponderance in each PC and expresses the highest or lowest effect of each indicator per study case. A total of 372 farms were studied as well as the productive, physical and of efficiency indicators. Five PC explained 72.1 % of the variance. The PC 1, representing the total area of natural grasslands, undesired plants and stocking rate, had higher index in the farms of Majagua municipality and lower in Florencia, while the indicators of the second PC (production and efficiency) showed higher indexes in Florencia. The impact index of PC 3 (feeding basis) indicated higher forage areas in the farms of Majagua and Florencia, while that of PC 4 (reproductive performance) showed a wide variation. The index of PC 5 showed low mortality. It is concluded that considering these factors related with the management, feeding basis, productive and reproductive component and mortality that affect the productive efficiency of the farms is necessary to adjust from the use of a strategy of technological management and of control of sustainability indexes. The impact index contributed to explain the great variability between farms and indicated the higher or lower relative importance of the indicators in the farms of each municipality.</t>
  </si>
  <si>
    <t>Efficiency; Multivariate analysis; Principal components; Rural dairy systems</t>
  </si>
  <si>
    <t>McConville A., Law B.S., Mahony M.J.</t>
  </si>
  <si>
    <t>Are regional habitat models useful at a local-scale? a case study of threatened and common insectivorous bats in South-Eastern Australia</t>
  </si>
  <si>
    <t>Habitat modelling and predictive mapping are important tools for conservation planning, particularly for lesser known species such as many insectivorous bats. However, the scale at which modelling is undertaken can affect the predictive accuracy and restrict the use of the model at different scales. We assessed the validity of existing regional-scale habitat models at a local-scale and contrasted the habitat use of two morphologically similar species with differing conservation status (Mormopterus norfolkensis and Mormopterus species 2). We used negative binomial generalised linear models created from indices of activity and environmental variables collected from systematic acoustic surveys. We found that habitat type (based on vegetation community) best explained activity of both species, which were more active in floodplain areas, with most foraging activity recorded in the freshwater wetland habitat type. The threatened M. norfolkensis avoided urban areas, which contrasts with M. species 2 which occurred frequently in urban bushland. We found that the broad habitat types predicted from local-scale models were generally consistent with those from regional-scale models. However, thresholddependent accuracy measures indicated a poor fit and we advise caution be applied when using the regional models at a fine scale, particularly when the consequences of false negatives or positives are severe. Additionally, our study illustrates that habitat type classifications can be important predictors and we suggest they are more practical for conservation than complex combinations of raw variables, as they are easily communicated to land managers. © 2013 McConville et al.</t>
  </si>
  <si>
    <t>McGiffin A., Lill A., Beckman J., Johnstone C.P.</t>
  </si>
  <si>
    <t>Tolerance of human approaches by Common Mynas along an urban-rural gradient</t>
  </si>
  <si>
    <t>Successful urban colonisation by birds requires tolerance of many disturbances and avoidance of chronic stress and major disruption to critical activities. Habituation may be involved in acquiring tolerance of human proximity, in which case tolerance should vary with the degree of opportunity to learn that most humans do not present a threat and should therefore vary with human population density. We studied Common Mynas (Acridotheres tristis) in the urban, suburban, peri-urban and surrounding rural zones of Melbourne, Australia, to determine whether flight-initiation distance (FID) and time allocated to anti-predator vigilance increased along this gradient from the urban to the rural zone. This gradient encompassed a 143-fold variation in average human population density during daylight hours. Urban and suburban Mynas had a 2.3-5.7 times shorter FID, were 1.6-2.5 times less likely to retreat by flying and were 1.9-3.1 times more likely to flee &gt;5m than their peri-urban and rural conspecifics. Fleeing behaviour was not strongly correlated with estimated human population density, but exhibited an apparent 'step' in response at the suburban-peri-urban divide. Vigilance effort did not vary significantly between zones. This suggested that habituation did not occur with respect to surveillance for people, although surveillance presumably encompassed other predators too. Similar foraging effort and rates of food acquisition among zones could suggest that food abundance per individual was similar in urban and rural environments for Common Mynas, although this requires direct measurement. © 2013 Bird Life Australia.</t>
  </si>
  <si>
    <t>Mynahs</t>
  </si>
  <si>
    <t>McKinney R.A., Raposa K.B.</t>
  </si>
  <si>
    <t>Factors influencing expanded use of urban marine habitats by foraging wading birds</t>
  </si>
  <si>
    <t>Urban marine habitats are often utilized by wildlife for foraging and other activities despite surrounding anthropogenic impact or disturbance. However little is known of the ecological factors that determine habitat value of these and other remnant natural habitats. We examined the preferential use of urban marine habitats in a northeast US estuary to try to elucidate the factors driving enhanced foraging activity at these sites. Using a bioenergetic model, we compared energy intake to energy expenditure and examined differences in behavior and foraging success of great egrets Ardea alba at three urban and three rural salt marshes in Narragansett Bay, Rhode Island USA. Mean per site available nekton energy averaged 4.44 ± 0.97 GJ site-1 and was significantly higher at urban than at rural sites. While energy expenditure by birds was similar across all sites, mean strike and prey capture rate were significantly greater at urban sites, and 70.1 ± 12.2 % of strikes by egrets at urban sites were successful. Egrets foraging at urban sites consumed significantly more energy (23.2 ± 6.62 W bird-1) than those at rural sites. Model results indicated a net energy gain by egrets foraging at urban sites, versus a net energy loss at rural sites. Our results may help explain previously observed increases in the numbers of egrets foraging at urban marine habitats, and help provide input into decisions about the extent to which these areas should be considered for restoration or protection. © 2012 Springer Science+Business Media New York (outside the USA).</t>
  </si>
  <si>
    <t>Ardeidae; Bioenergetic model; Human disturbance; Narragansett Bay; Urban marine habitats; Wading birds</t>
  </si>
  <si>
    <t>Merkle J.A., Robinson H.S., Krausman P.R., Alaback P.</t>
  </si>
  <si>
    <t>Food availability and foraging near human developments by black bears</t>
  </si>
  <si>
    <t>Understanding the relationship between foraging ecology and the presence of human-dominated landscapes is important, particularly for American black bears (Ursus americanus), which sometimes move between wildlands and urban areas to forage. The food-related factors influencing this movement have not been explored, but can be important for understanding the benefits and costs to black bear foraging behavior and the fundamental origins of bear conflicts. We tested whether the scarcity of wildland foods or the availability of urban foods can explain when black bears forage near houses, examined the extent to which male bears use urban areas in comparison to females, and identified the most important food items influencing bear movement into urban areas. We monitored 16 collared black bears in and around Missoula, Montana, during 2009 and 2010, while quantifying the rate of change in green vegetation and the availability of 5 native berry-producing species outside the urban area, the rate of change in green vegetation, and the availability of apples and garbage inside the urban area. We used parametric time-to-event models in which an event was a bear location collected within 100 m of a house. We also visited feeding sites located near houses and quantified food items bears had eaten. The probability of a bear being located near a house was 1.6 times higher for males, and increased during apple season and the urban green-up. Fruit trees accounted for most of the forage items at urban feeding sites (49%), whereas wildland foods composed &lt;10%. Black bears foraged on human foods near houses even when wildland foods were available, suggesting that the absence of wildland foods may not influence the probability of bears foraging near houses. Additionally, other attractants, in this case fruit trees, appear to be more important than the availability of garbage in influencing when bears forage near houses. © 2013 American Society of Mammalogists.</t>
  </si>
  <si>
    <t>black bear; conflicts; food; foraging behavior; humanbear interactions; Montana; phenology; time-to-event modeling; Ursus americanus; Weibull distribution</t>
  </si>
  <si>
    <t>Mikula P., Hromada M., Tryjanowski P.</t>
  </si>
  <si>
    <t>Bats and swifts as food of the European kestrel (falco tinnunculus) in a small town in Slovakia</t>
  </si>
  <si>
    <t>Bats (Chiroptera) and Common Swifts (Apus apus) are excellent fliers that use buildings as roosts and breeding sites in urban areas. Some predators have recently become adapted to hunting formerly unavailable prey. One such urban predator is the European Kestrel (Falco tinnunculus). We analyzed the diet and foraging behaviour of this species in Bardejov, North-Eastern Slovakia. In several observed breeding pairs, some bird began to hunt bats using novel foraging behaviour: sit-and-wait above ventilation channels of building facades where bats roosted, using ambush and perching tactics. Kestrel pairs that specialised in hunting bats also hunted Swifts. We did not find significant differences between Kestrel sexes in hunting bats and Swifts, but Kestrels preying on bats and Swifts had significantly higher breeding success than those that did not. Recently, Kestrels and their novel prey, bats and Swifts, have become endangered by rapidly-improved insulation of building facades in Central Europe. This intervention simultaneously destroys breeding and roosting places and potentially causes the collapse of urban populations of the European Kestrel.</t>
  </si>
  <si>
    <t>Miranda A.C., Schielzeth H., Sonntag T., Partecke J.</t>
  </si>
  <si>
    <t>Urbanization and its effects on personality traits: A result of microevolution or phenotypic plasticity?</t>
  </si>
  <si>
    <t>Global Change Biology</t>
  </si>
  <si>
    <t>Human-altered environmental conditions affect many species at the global scale. An extreme form of anthropogenic alteration is the existence and rapid increase of urban areas. A key question, then, is how species cope with urbanization. It has been suggested that rural and urban conspecifics show differences in behaviour and personality. However, (i) a generalization of this phenomenon has never been made; and (ii) it is still unclear whether differences in personality traits between rural and urban conspecifics are the result of phenotypic plasticity or of intrinsic differences. In a literature review, we show that behavioural differences between rural and urban conspecifics are common and taxonomically widespread among animals, suggesting a significant ecological impact of urbanization on animal behaviour. In order to gain insight into the mechanisms leading to behavioural differences in urban individuals, we hand-raised and kept European blackbirds (Turdus merula) from a rural and a nearby urban area under common-garden conditions. Using these birds, we investigated individual variation in two behavioural responses to the presence of novel objects: approach to an object in a familiar area (here defined as neophilia), and avoidance of an object in a familiar foraging context (defined as neophobia). Neophilic and neophobic behaviours were mildly correlated and repeatable even across a time period of one year, indicating stable individual behavioural strategies. Blackbirds from the urban population were more neophobic and seasonally less neophilic than blackbirds from the nearby rural area. These intrinsic differences in personality traits are likely the result of microevolutionary changes, although we cannot fully exclude early developmental influences. © 2013 John Wiley &amp; Sons Ltd.</t>
  </si>
  <si>
    <t>Animal personalities; Anthropogenic environmental change; Behavioural syndromes; Colonization; Microevolution; Neophilia; Neophobia; Phenotypic plasticity; Urbanization</t>
  </si>
  <si>
    <t>Naidoo S., Vosloo D., Schoeman M.C.</t>
  </si>
  <si>
    <t>Foraging at wastewater treatment works increases the potential for metal accumulation in an urban adapter, the banana bat (Neoromicia nana)</t>
  </si>
  <si>
    <t>Wastewater treatment works (WWTWs) are known to provide profitable foraging areas for insectivorous bats in Europe and the New World because of their association with high abundance of pollution-tolerant midges (Diptera). However, bats that feed on these insects may also accumulate metal pollutants such as cadmium and copper in their tissues, with acute or chronic effects on their health. Using a time expansion bat detector, the activity (number of passes and feeding buzzes) of Neoromicia nana (family Vespertilionidae) was quantified at three WWTW points - upstream, the point of wastewater effluent discharge, and downstream along three urban rivers in South Africa. In addition, metal concentrations in the kidney, liver and muscle tissue of N. nana caught at the sites were quantified. The diversity of aerial insects, sampled over the same period as the bat surveys, was measured using a black light trap and sweep-netting. Relative abundance and feeding activity of N. nana were higher at wastewater-polluted sites than at upstream sites. The most abundant insect order at wastewater-polluted sites and in the diet of resident bats was Diptera. Essential metals (copper, zinc and iron) were detected in all N. nana tissue samples, but the toxic metals cadmium, chromium and nickel were mostly present in tissue of bats at wastewater-polluted sites. Thus, although WWTWs provide an optimal food resource to bats in the short-term, it may pose serious long-term health risks for these top predators.</t>
  </si>
  <si>
    <t>chironomid midge; diet; Neoromicia nana; urban adapter; wastewater metal pollution</t>
  </si>
  <si>
    <t>Noor I.M., Guliye A.Y., Tariq M., Bebe B.O.</t>
  </si>
  <si>
    <t>Assessment of camel and camel milk marketing practices in an emerging peri-urban production system in Isiolo County, Kenya</t>
  </si>
  <si>
    <t>Pastoralism</t>
  </si>
  <si>
    <t>Pastoral camel management practices in Kenya, characterised by free herd mobility that enables efficient utilisation of rangeland resources, is progressively restricted to foraging within the vicinity of urban milk market outlets. The emerging peri-urban camel production system (PUCPS) has potential livelihood benefits to households, but adapting herd management practices responsive to market demands is a challenge with implications for its sustained development. This study assessed marketing practices in PUCPS, guided by two research questions. To what extent are (i) camel keepers involved in trading of camel stock and milk? (ii) milk hygiene practices responsive to market demands? Data was obtained from cross-sectional surveys complemented by focus group discussions. Compared to the pastoral production system, the peri-urban system exhibited greater market integration with more milk marketing opportunities, 2.4 times more (25.8% vs 62.8%) steer sales and 2.2 times more heifer purchases for breeding (12.3% vs 27.5%). Camels were sold to meet livelihood needs of the households as well as to raise cash for other direct investments. On the other hand, PUCPS growth is facing market barriers from poor milk hygiene practices. Compared to the pastoral system, the peri-urban system exhibits greater market-oriented production of camel stock and milk. Existing milk hygiene and quality practices are unlikely to meet the safety and quality requirements for urban consumers. Development of organised marketing channels and strengthening of processes that add value to milk would enable camel producers to earn more from their stock and guarantee safety and quality to urban consumers. © 2013, Noor et al.; licensee Springer.</t>
  </si>
  <si>
    <t>Camel</t>
  </si>
  <si>
    <t>Camel milk; Market integration; Milk hygiene; Peri-urban camel production; Value addition</t>
  </si>
  <si>
    <t>Pascuzzi, S; Russo, G; Mugnozza, GS; Verdiani, G; Lagattolla, G</t>
  </si>
  <si>
    <t>Contamination of the environmental matrices in agricultural areas produced by industrial discharges: the case study of the land of the city of Statte (Taranto, Southern Italy)</t>
  </si>
  <si>
    <t>FOUR DECADES OF PROGRESS IN MONITORING AND MODELING OF PROCESSES IN THE SOIL-PLANT-ATMOSPHERE SYSTEM: APPLICATIONS AND CHALLENGES</t>
  </si>
  <si>
    <t>The diffusion of pollutants in the atmosphere, agricultural soil, irrigation water, crops and food chain can produce potential environmental health risk. The aims of this study are the environmental risk assessment for the aquifers and the estimation of pollutants concentration in the forage for evaluating the risk for human health. The risk analysis was applied in the rural territory of Statte (Taranto, Italy) using an innovative methodology based on the integration of models for estimation of pollutant leaching in the groundwater and for the evaluation of bio-transfer of pollutant in the plant. The model results are in accordance with the experimental values and therefore the proposed methodology allows the evaluation and management of environmental health risks in agricultural areas interested by pollution phenomena generated by industrial plants. (C) 2013 The Authors. Published by Elsevier B.V.</t>
  </si>
  <si>
    <t>pollutants; agricultural soil; leaching; groundwater</t>
  </si>
  <si>
    <t>Phengsavanh P., Lindberg J.E.</t>
  </si>
  <si>
    <t>Effect of replacing soybean protein with protein from porcupine joint vetch (Aeschynomene histrix BRA 9690) and stylo (Stylosanthes guianensis Composite) leaf meal on growth performance of native (Moo Lath) Lao pigs</t>
  </si>
  <si>
    <t>The effect of replacing soybean crude protein (CP) with legume leaf meal (LLM) CP on feed intake, growth performance and carcass traits was studied in native female Moo Lath Lao pigs. The diets comprised one traditional diet (T) without soybean meal, one control diet (C) with soybean meal and six diets iso-nitrogenous with diet C in which soybean protein was replaced (33, 66 and 100 % of CP) with LLM CP from porcupine joint vetch (PLM) or Stylosanthes (SLM). Feed and water were offered ad libitum. Replacing soybean CP with LLM CP reduced (P &lt; 0.05) intake of dry matter (DMI), CP (CPI), metabolisable energy (MEI), final body weight (BW) and average daily gain (ADG), but had no effect (P &gt; 0.05) on feed conversion ratio (FCR). Increasing the replacement rate of soybean CP with LLM CP had a negative linear effect (P &lt; 0.001) on DMI, CPI, MEI, final BW and ADG, and on all carcass traits except lean meat percentage. There were no differences in dressing percentage or organ weight and length between treatments. Supplementing diet T with soybean meal resulted in higher (P &lt; 0.05) DMI, CPI and MEI, lower (P &lt; 0.05) FCR, and higher (P &lt; 0.05) final BW and ADG. Slaughter weight, hot carcass weight, eye muscle thickness, back fat, fat in carcass and lean meat were lower (P &lt; 0.05) with diet T than diet C. In conclusion, LLM from stylo and porcupine joint vetch can be used as a CP source to partially replace soybean meal CP in the diet of growing native female Moo Lath Lao pigs. © 2013 Springer Science+Business Media Dordrecht.</t>
  </si>
  <si>
    <t>Forage; Growth performance; Legume leaf meal; Pigs; Soybean meal</t>
  </si>
  <si>
    <t>Pineda-Martínez L.F., Echavarría-Chairez F.G., Bustamante-Wilson J.G., Badillo-Almaraz L.J.</t>
  </si>
  <si>
    <t>Agricultural productivity analysis of ddr189 In the semiarid región in zacatecas, mexico [Análisis de la producción agrícola del DDR189 de la región semiárida en zacatecas, méxico]</t>
  </si>
  <si>
    <t>The arid conditions of the north-central region of Mexico are limiting agricultural and livestock production, as water availability depends on the amount, spatial and temporal distribution of precipitation. The objective of this study was to analyze the sustainability of agricultural production systems with two indices used to evaluate the state of the agro-system in two main areas: production sustainability (As) and food self-sufficiency (Aa). The study was conducted for the DDR189 (Rural Development District), on the eastern end of the State of Zacatecas that includes the municipalities of Calera, Enrique Estrada, Guadalupe, Morelos, Pánuco, Vetagrande, Trancoso, Villa de Cos and Zacatecas. The main crop of this region is bean (Phaseolus vulgaris), followed by species for forage, corn (Zea mays), and oats (Avena spp.), and by pepper (Capsicum spp.) as an emerging product after 2005. Agricultural production has low values of sustainability related to two main factors: 1) high water consumption for its production, and 2) high volume production in monocultures. This study shows that the production system in the DDR189 has a low agricultural suitability of soils. In conclusion, the production scheme of monocultures over large areas and the extensive use of irrigated land threaten the sustainability of the system based on the use of water and the lowering of aquifers.</t>
  </si>
  <si>
    <t>Agricultural production; Consumption; Food self-sufficiency; Sustainability index</t>
  </si>
  <si>
    <t>Pirotta E., Laesser B.E., Hardaker A., Riddoch N., Marcoux M., Lusseau D.</t>
  </si>
  <si>
    <t>Dredging displaces bottlenose dolphins from an urbanised foraging patch</t>
  </si>
  <si>
    <t>The exponential growth of the human population and its increasing industrial development often involve large scale modifications of the environment. In the marine context, coastal urbanisation and harbour expansion to accommodate the rising levels of shipping and offshore energy exploitation require dredging to modify the shoreline and sea floor. While the consequences of dredging on invertebrates and fish are relatively well documented, no study has robustly tested the effects on large marine vertebrates. We monitored the attendance of common bottlenose dolphins (Tursiops truncatus) to a recently established urbanised foraging patch, Aberdeen harbour (Scotland), and modelled the effect of dredging operations on site usage. We found that higher intensities of dredging caused the dolphins to spend less time in the harbour, despite high baseline levels of disturbance and the importance of the area as a foraging patch. © 2013 Elsevier Ltd.</t>
  </si>
  <si>
    <t>Construction; Displacement; Dredging; Harbour; Scotland; Tursiops truncatus</t>
  </si>
  <si>
    <t>Randolph K.C., Rose A.K., Oswalt C.M., Brown M.J.</t>
  </si>
  <si>
    <t>Status of black walnut (Juglans nigra L.) in the Eastern United States in light of the discovery of thousand cankers disease</t>
  </si>
  <si>
    <t>Castanea</t>
  </si>
  <si>
    <t>Juglans nigra (black walnut) is widely distributed throughout the US eastern forest, with high concentrations occurring in Missouri and the Ohio and Tennessee River basins. It is an extremely desirable tree for wildlife forage and timber production on forest land, and for shade, aesthetics, and wildlife forage in urban areas. Current (2009-2010) estimates from US Forest Service Forest Inventory and Analysis (FIA) data indicated that there were 306 million live black walnut trees in the eastern United States with a live volume totaling 112.76 million cubic meters (m3). This resource is currently threatened by the newly discovered presence of thousand cankers disease (TCD) in Pennsylvania, Tennessee, and Virginia. Thousand cankers disease may have been present in these areas for at least 10 years prior to discovery; however, no evidence of TCD in the forest at large was apparent in the crown condition and mortality data collected by FIA between 2000 and 2010. During this time period black walnut crown conditions were within the range of what is typically considered normal and healthy for hardwood trees and dead black walnut accounted for &amp;lt; 5% of the total number of black walnut trees in 82% of the counties where black walnut occurred. Lack of evidence of TCD in our study could be due to its actual absence or to an inability of the inventory and monitoring system to detect its presence. © Copyright 2013 Southern Appalachian Botanical Society.</t>
  </si>
  <si>
    <t>Walnut</t>
  </si>
  <si>
    <t>wildlife</t>
  </si>
  <si>
    <t>Black walnut; Forest health; Geosmithia morbida; Juglans nigra; Pityophthorus juglandis Blackman; Thousand cankers disease; Walnut twig beetle</t>
  </si>
  <si>
    <t>Rodrigo A.P., Costa P.M., Costa M.H., Caeiro S.</t>
  </si>
  <si>
    <t>Integration of sediment contamination with multi-biomarker responses in a novel potential bioindicator (Sepia officinalis) for risk assessment in impacted estuaries</t>
  </si>
  <si>
    <t>Ecotoxicology</t>
  </si>
  <si>
    <t>For the purpose of biomonitoring, species that combine ecological and commercial importance may provide a link between ecological and human health risk. The common cuttlefish, Sepia officinalis, holds both characteristics in south-western Europe, albeit remaining unsurveyed in ecotoxicological studies. Cuttlefish collected from an impacted estuary in SW Portugal and a reference location off the coast were analysed for a battery of biomarker responses in the digestive gland and gills. The contrast to reference animals revealed that biomarker responses, especially those related to oxidative stress, were consistent with sediment contamination by PAHs, even in a situation that combines complex toxicant mixtures, moderate levels of contamination and high ecotoxicological diversity. However, environmental parameters related to the differences between shore and estuarine habitats should not be overruled. Also, digestive gland metallothionein retained significant specificity to metals even though previous studies in the area with clams and fish failed to trigger a conclusive response. The highest net differences in biomarker responses were detected in the gills, likely indicating higher sensitivity to environmental stressors. Still, the digestive gland responses were overall the most consistent with sediment contamination and effectively differentiated between estuarine industrial- and rural-impacted sites. The results indicate that S. officinalis may be a candidate to meet the European Union's requirements for efficient biomonitoring programmes, with the additional importance of being cosmopolitan, abundant, commercially valuable and combining the molluscan biology that has been granting bivalves their high value for biomonitoring with foraging behaviour, thus better able to reflect anthropogenic stressors impacting a wider area than sedentary organisms. Nevertheless, further investigations in unpolluted sites are needed to better evaluate the background levels of biomarker responses in the species. © 2013 Springer Science+Business Media New York.</t>
  </si>
  <si>
    <t>Cuttlefish</t>
  </si>
  <si>
    <t>Aquatic pollution; Biomonitoring; Cephalopod; Cuttlefish; Integrated biomarker response; Oxidative stress</t>
  </si>
  <si>
    <t>Rodrigues M.V., De Paula T.A.R., Ferreira L.B.C., Ávila E.C., Da Silva L.C., Souza V.B.</t>
  </si>
  <si>
    <t>Behavior of a group of capybaras in an urban area [Comportamento de um grupo de capivaras em uma área urbanizada]</t>
  </si>
  <si>
    <t>Acta Veterinaria Brasilica</t>
  </si>
  <si>
    <t>The capybara is a diurnal rodent who lives near to streams and has a complex social hierarchy. The expansion of human activities have advanced on areas of use of capybaras. The adaptation of the capybara to anthropized environments is a new challenge to the science of behavior and this study aimed to assess the behavioral pattern of a group of 22 free-living capybaras in the city of Viçosa-MG. The observations of individual and collective behaviors were made by the method of instantaneous scanning in daytime and evening for 12 months. The most common behaviors observed were: foraging, rest on land, stop after disturbance, move after disturbance and conflict. There was less activity during the daytime hours in contrast with most activity during the night. The results suggest that capybaras may change the turn of activities based on local conditions. The studied group showed greater nocturnal activity, which differs from other studies in animals without human influence.</t>
  </si>
  <si>
    <t>Capybara</t>
  </si>
  <si>
    <t>Anthropic environment; Ethology; Rodents</t>
  </si>
  <si>
    <t>Rollinson D.P., Coleman J.C., Downs C.T.</t>
  </si>
  <si>
    <t>Seasonal differences in foraging dynamics, habitat use and home range size of Wahlberg's Epauletted fruit bat in an urban environment</t>
  </si>
  <si>
    <t>Urbanization through the process of habitat loss and fragmentation affects ecosystems. Many species are no longer able to survive in these urban areas; however, there are some that have been able to persist and even thrive in these habitats. One such species is Wahlberg's epauletted fruit bat (Epomophorus wahlbergi). Little is known about its existence in urban areas. Consequently we studied their seasonal variation in home range size, movements and foraging dynamics in the urban environment of Pietermaritzburg, South Africa. In a pilot study in summer, adult fruit bats (n = 8) were caught, fitted with radio-transmitters, and their movements followed for 12 nights and days. Although their movements varied considerably, no bats left the urban environment. Some of the larger distances covered in a single night were 2 and 5 km. In winter, an additional ten adult fruit bats were caught and fitted with radio-transmitters. Movements were followed for three weeks during winter and spring respectively. Winter home range size was greater than spring home range size. During winter the bats fed mostly on syringa fruits (Melia azedarach), an alien invasive, while their diet in spring was more varied and included species of indigenous and exotic fruits. The reduced variety of fruit eaten in winter may be explained by a reduction in fruiting plant species, and thus a reliance on a few species to meet their dietary requirements. The bats would have a role in seed dispersal but therein lies the problem of them also dispersing invasive plants. Further research is needed to assess the role played by exotic and alien plant species in the continued success of urban wildlife, in particular fruit bats. The seasonal variation in home range size gives insight into the urban movements of Wahlberg's epauletted fruit bats. The use of exotic and invasive plants by these bats is also significant.</t>
  </si>
  <si>
    <t>Chiroptera; fruit bat; home range; movement.; roost sites; seasonal differences; urban environment</t>
  </si>
  <si>
    <t>Román-Miranda M.L., Martínez-Rosas L.A., Mora-Santacruz A., Torres-Morán P., Gallegos-Rodríguez A., Avendaño-López A.</t>
  </si>
  <si>
    <t>Leucaena lanceolata S. Watson ssp. lanceolata, forest species with potential to be submitted in sylvopastoral systems [Leucaena lanceolata S. Watson ssp. lanceolata, especie forestal con potencial para ser introducida en sistemas silvopastoriles]</t>
  </si>
  <si>
    <t>Revista Chapingo, Serie Ciencias Forestales y del Ambiente</t>
  </si>
  <si>
    <t>The usefulness of forest species in agricultural production systems is an option that helps to reduce the pressure in natural forests; they can also be used in treeless areas. The aim of this study was to evaluate the nutritional quality, germination, development of seedlings grown in nursery and variety of uses of Leucaena lanceolata S. Watson ssp. lanceolata. Edible ma- terial and seeds were collected in Tomatlán, Jalisco. Bromatologic analyses, scarification tests and the evaluation of seedlings grown in nursery using three soils with different pH values were performed. The experimental design was completely randomized, with Tukey (P≤0.05) test for media comparison. A survey study, bibliographical revision and review of specimens in the herbariums were used to know the local and potential diversity of uses of this specie. Results show high content of dry matter (97.40 %) and crude protein (29.05 %), greater germination using heat treatments, better seedling development in slightly acid soil (6.57) and the diversity of uses including firewood, forage and timber among others. L. lanceolata represents a viable option to be used in dry tropical silvopastoral systems due to the high nutritional value and the diversity of uses in rural areas.</t>
  </si>
  <si>
    <t>Crude protein; Dry matter; pH and diversity of uses; Scarification</t>
  </si>
  <si>
    <t>Roy A.K., Singh J.P.</t>
  </si>
  <si>
    <t>Grasslands in India: Problems and perspectives for sustaining livestock and rural livelihoods</t>
  </si>
  <si>
    <t>In India, grazing-based livestock husbandry plays an important role in the rural economy as around 50% of animals depend on grazing. Pasturelands over an area of 12 Mha constitute the main grazing resources that are available. Temperate/alpine pastures are spread across elevations higher than 2000 m in the Eastern and Western Himalayas including the Jammu &amp; Kashmir, Himachal Pradesh, Uttarakhand, West Bengal, Arunachal Pradesh and Sikkim states. Nearly 30 pastoral commu-nities in hilly or arid/semi-arid regions in northern and western parts of India, as well as 20 in temperate/hilly regions, depend on grazing-based livestock production. Due to overgrazing coupled with poor management and care, these grazing lands have deteriorated to a large extent and need amelioration or rehabilitation. Appropriate technologies have been devel-oped, refined and tested in various research and academic institutions. These technologies need to be implemented on a large scale in different parts of the country for augmenting forage resources, enhancing livestock production and sustaining livelihood options in an eco-friendly manner. © 2013.</t>
  </si>
  <si>
    <t>Grazing land; Grazing resources; Mixed farming; Nomadic pastoralism; Pastoralism</t>
  </si>
  <si>
    <t>Salomón R., Valbuena-Carabaña M., Gil L., González-Doncel I.</t>
  </si>
  <si>
    <t>Clonal structure influences stem growth in Quercus pyrenaica Willd. coppices: Bigger is less vigorous</t>
  </si>
  <si>
    <t>Quercus pyrenaica Willd. had been historically subjected to intense coppice management in order to supply firewood, charcoal and cattle forage. Due to the emergence of new energy sources and rural exodus, more than 1,200,000 hectares of coppice stands in Spain have been abandoned since 1970. Stand degradation, stem top drying, low production, scarce acorn yield and absence of sexual regeneration are major problems of these coppices. The need to establish new uses by conversion to high forest has been widely recognized and several attempts by thinning have been tested. We suggest that through a shift in the scale of species knowledge, from stand to clonal individual level, we can achieve a better understanding of Q. pyrenaica dynamics for the purpose of applying more effective silvicultural methods. Our objective in this study was to evaluate the effect of individual stool (clonal clump) characteristics influencing stem growth. We performed genetic analyses to assess clonal membership in a one-hectare plot, and 145 stems belonging to 15 different stools were sampled to model individual stem section growth, considering both stem and clonal stool variables. Principal component and cluster analyses were performed to analyze variability among stools. Results revealed that initial stem diameter explained most of the variability in stem growth (Radj2=0.61). However, the inclusion of clonal stool variables and clonal membership as a qualitative variable improved every modeling performance criterion, reducing mean square error 11% and 25%, respectively. Stems belonging to large biomass stools (determined by large spatial extent, high number of stems within stool, and a high value of a stump root biomass indicator) had lower growth potential than those belonging to small biomass stools. Based on these results, we suggest that root aging (enlarged root biomass) leads to a root/shoot imbalance increase, which consumes, through root respiration, a great proportion of the resources supplied by photosynthesis, thus limiting stem growth. This work attempts to highlight the importance of multidisciplinary perspectives to successfully face management challenges in these forests. © 2013 Elsevier B.V.</t>
  </si>
  <si>
    <t>Oak</t>
  </si>
  <si>
    <t>Forest conversion; Genetic analysis; Growth model; Oak coppice; Root aging; Stool senescence</t>
  </si>
  <si>
    <t>Sammouda R., Touir A., Reyad Y.A., Adgaba N., Ai-Ghamdi A., Hegazy S.S.</t>
  </si>
  <si>
    <t>Adapting artificial hopfield neural network for agriculture satellite image segmentation</t>
  </si>
  <si>
    <t>International Conference on Computer Applications Technology, ICCAT 2013</t>
  </si>
  <si>
    <t>Beekeeping plays an important role in increasing and diversifying the incomes of many rural communities in Kingdom of Saudi Arabia. However, despite the region's relatively good rainfall, which results in better forage conditions, bees and beekeepers are greatly affected by seasonal shortages of bee forage. Because of these shortages, beekeepers must continually move their colonies in search of better forage. The aim of this paper is to determine the actual bee forage areas with specific characteristics like population density, ecological distribution, flowering phenology based on color satellite image segmentation. Satellite images are currently used as an efficient tool for agricultural management and monitoring. It is also one of the most difficult image segmentation problems due to factors like environmental conditions, poor resolution and poor illumination. Pixel clustering is a popular way of determining the homogeneous image regions, corresponding to the different land cover types, based on their spectral properties. In this paper Hopfield neural network (HNN) is introduced as Pixel clustering based segmentation method for agriculture satellite images. © 2013 IEEE.</t>
  </si>
  <si>
    <t>Beekeeping; Hopfield neural network; Pixel clustering; Satellite image segmentation</t>
  </si>
  <si>
    <t>Singh M., Mangalam M.</t>
  </si>
  <si>
    <t>Sex and physiological state influence the rate of resource acquisition and monopolisation in urban free-ranging dogs, Canis familiaris</t>
  </si>
  <si>
    <t>In animal populations, the constraints of energy and time can cause intraspecific variation in foraging behaviour. The proximate developmental mediators of such variation are often the mechanisms underlying perception and associative learning. Here, experience-dependent changes in foraging behaviour and their consequences were investigated in an urban population of free-ranging dogs, Canis familiaris by continually challenging them with the task of food extraction from specially crafted packets. Typically, males and pregnant/lactating (PL) females extracted food using the sophisticated gap widening technique, whereas non-pregnant/non-lactating (NPNL) females, the relatively underdeveloped rip opening technique. In contrast to most males and PL females (and a few NPNL females) that repeatedly used the gap widening technique and improved their performance in food extraction with experience, most NPNL females (and a few males and PL females) non-preferentially used the two extraction techniques and did not improve over successive trials. Furthermore, the ability of dogs to sophisticatedly extract food was positively related to their ability to improve their performance with experience. Collectively, these findings demonstrate that factors such as sex and physiological state can cause differences among individuals in the likelihood of learning new information and hence, in the rate of resource acquisition and monopolization. © Koninklijke Brill NV, Leiden, The Netherlands.</t>
  </si>
  <si>
    <t>Canis familiaris; Foraging; learning; reproductive state; sex difference</t>
  </si>
  <si>
    <t>Souza G.K., Pikart T.G., Jacques G.C., Castro A.A., De Souza M.M., Serrão J.E., Zanuncio J.C.</t>
  </si>
  <si>
    <t>Social wasps on Eugenia uniflora linnaeus (myrtaceae) plants in an Urban Area</t>
  </si>
  <si>
    <t>Social wasps (Hymenoptera: Vespidae) of the subfamily Polistinae can be effectively incorporated into IPM systems for urban forestry. This study, conducted in Viçosa, Minas Gerais State, Brazil, in May 2011, identified species of this group foraging on Eugenia uniflora Linnaeus (Myrtaceae) plants. The study area was monitored once a week and data collected included daily activity pattern, diversity, dominance and overlap of temporal niches by social wasps. Data analysis revealed that E. uniflora plants were visited by 217 individuals of 16 species of the subfamily Polistinae. Foraging behavior of social wasps bore no relationship with sampling time, but overlap of temporal niche was high. Wasps were not observed damaging healthy fruits, but were probably searching for Lonchaeidae and Tephritidae larvae. This study highlights the need for conservation of predator diversity in order to provide a partial alternative to the environmentally degrading chemical pesticides currently used in urban forestry for pest control.</t>
  </si>
  <si>
    <t>Biological control; Diversity; Polistinae; Urban forestry; Vespidae</t>
  </si>
  <si>
    <t>Stür W., Khanh T.T., Duncan A.</t>
  </si>
  <si>
    <t>Transformation of smallholder beef cattle production in Vietnam</t>
  </si>
  <si>
    <t>This research describes and analyses how smallholder crop livestock farmers in rural Ea Kar, Vietnam, were able to take advantage of the rising demand for meat in urban centres and transform cattle production from a traditional, extensive grazing system to a more intensive, stall-fed system that supplied quality meat to urban markets. The traditional grazing system produced low-quality animals that could only be sold for local consumption. Introduction of the concept of farm-grown fodder production enabled farmers to produce fatter animals, achieving higher sale prices, and reduce labour inputs by moving from grazing to stall-feeding. These benefits convinced farmers, traders and local government that smallholder cattle production could be a viable enterprise and so stimulated stakeholder interest. Within 10 years, the way that cattle were produced and marketed changed considerably. By 2010, more than 3,000 smallholders had adopted farm-grown forages and stall-feeding, and many produced high-quality beef cattle. Traders had been able to develop access to urban markets as farmers were able to produce animals that satisfied the stringent quality requirements of urban markets. In addition to the underlying driver of strong market demand for quality meat, several factors contributed to this transition: (i) a convincing innovation - the use of farm-grown fodder - that provided immediate benefits to farmers and provided a vision for local stakeholders; (ii) a participatory, systems-oriented innovation process that emphasised capacity strengthening; (iii) a value chain approach that linked farmers and local traders to markets; (iv) the formation of a loosely structured coalition of local stakeholders that facilitated and managed the innovation process; and (v) technical support over a sufficiently long time period to allow innovation processes to become sustainable. © 2013 © 2013 Werner Stür. Published by Routledge.</t>
  </si>
  <si>
    <t>forage; innovation systems; intensification; livestock; market linkages; smallholders; sustainable beef cattle development</t>
  </si>
  <si>
    <t>Tavirimirwa B., Mwembe R., Ngulube B., Banana N.Y.D., Nyamushamba G.B., Ncube S., Nkombon D.</t>
  </si>
  <si>
    <t>Communal cattle production in Zimbabwe: A review</t>
  </si>
  <si>
    <t>Development of communal cattle production can be a sustainable way to improve the livelihoods of the rural population in Zimbabwe. There is however, little information and research conducted to characterize, understand and develop the communal cattle production systems in Zimbabwe. This review focuses on the importance of communal cattle production, constraints to sustainable production and research needs necessary to improve the production systems. Communal cattle production in Zimbabwe is extensive and dominated by indigenous cattle which are adaptable to the local environment. Their important functions, which include provision of food security and socio-cultural role, are discussed. The major constraints identified are high disease and parasite prevalence, low level of management, limited dry season forage availability and poor marketing management. Any improvement in these constraints may lead to a sustainable increase in communal cattle production.</t>
  </si>
  <si>
    <t>Cattle characterisation; Indigenous cattle; Production systems</t>
  </si>
  <si>
    <t>Toderich K.N., Shuyskaya E.V., Rajabov T.F., Ismail S., Shaumarov M., Yoshiko K., Li E.V.</t>
  </si>
  <si>
    <t>Uzbekistan: Rehabilitation of desert rangelands affected by salinity, to improve food security, combat desertification and maintain the natural resource base</t>
  </si>
  <si>
    <t>Synopsis: The chapter describes briefly the two key land degradation problems faced by Uzbekistan (i) widespread loss of rangeland productivity and stability, including loss of biodiversity and invasion by unpalatable and/or invasive species and (ii) problems associated with rising saline water tables and land abandonment. Results of research on vegetation distribution along salinity gradients, and evaluation of some indicators of salt tolerance are reported. The outcome of the screening of many plant species, herbs, shrubs and trees and the development of agro-silvi pastoral systems as a means of rehabilitating degraded land and improving livelihoods is outlined. The development and adoption of Biosaline Agriculture practices as a way to restore productivity of salt affected desert lands is explained. Key Points Rangeland vegetation of the arid and semi arid zones of Uzbekistan served as a crucial natural resource for livelihood development of the pastoral communities for many centuries and at the same time acts now as an ecological tool of protection against desertification. It is thus of great importance to preserve natural rangelands and to maintain their long term stability through application of consistent grazing management or using of improvement methods through cultivation of native drought and salt tolerant species. Facing the challenges of food security, Central Asian countries are keen to improve utilization of rangelands. Unfortunately, most governments in the region have limited financial resources, inconsistent legal instruments, and weak capacity to regulate and monitor sustainable use of rangelands. Thus, a more holistic approach to the ecosystem processes is needed in order to reduce the feed gap and mitigate rangeland degradation and desertification. Spatial and temporal changes of natural rangelands vegetation in the arid area affected by salinity need to be understood in order to initiate different revegetation strategies. Halophytes are an underutilized plant resource. They grow well in association with a variety of arid/semi-arid rangeland species and often provide severe competition to perennial species, both in natural and improved pastures. Where rangeland degradation has occurred there is need for rehabilitation measures to be applied. Incorporating fodder halophytes into the agro-silvi pastoral system or domestication of wild halophytes species represents low cost strategies for rehabilitation of desert degraded rangelands and abandoned farmer lands affected both by soil and water salinity. Introduction and adaptation of native drought tolerant fodder desert species and halophytes have the potential to provide a way to improve the livelihood of farmer's income at abandoned degraded marginal areas. A mixture of desert fodder species planted within the inter-spaces of salt-tolerant trees/shrubs plantations improves productivity of degraded rangelands affected by soil salinization. Application of such an approach solves the animal feed gaps in the lands degraded both by overgrazing and salinity, and leads to increased income for farmers. Agro-silvi-pastoral approaches for landscape planning and rehabilitation of saline soils represent a model of ecosystem function/services for agro-pastoral communities as adaptation measures to mitigate climate change impacts Dryland salinity and associated water quality are recognized to be among the most severe natural resource degradation problems in the marginal desert belt of Aral Sea Basin. Access to irrigation water in this region has drastically decreased in the last years, which caused additional obstacles to rangelands productivity and agricultural production. Replacement of deep-rooted, perennial native vegetation with shallow-rooted, annual agricultural crops and halophytic pastures has resulted in increased recharge causing shallow saline water tables leading to dryland salinity and loss of plant diversity. This results in greater amounts of water entering a groundwater system, water table rise and the concentration of naturally occurring salts near the soil surface. The Integrated Biosaline Agriculture Program for sustainable use of marginal mineralized water and salt affected soils for food-feed crops and forage legumes assists in improving food security, alleviating poverty and enhancing ecosystem health in smallholder crop-livestock systems. Diversification of agro-ecosystems and development of new agricultural capacities could increase income source of rural poor and farmers which so far are often dependent on two major crops (e.g. cotton and wheat). © 2013 Springer Science+Business Media Dordrecht. All rights reserved.</t>
  </si>
  <si>
    <t>Above and below ground biomass; Agro-silvi-pastoral systems; Aral sea; Biosaline agriculture; Carbon isotope analysis; Crop-livestock systems; Drought tolerant fodder; Food security; Geobotanical survey; Grazing impacts; Halophytes; Piosphere; Poverty alleviation; Radial attenuation of stocking pressure; Revegetation strategies; Rural poor; Saline soils; Salinity gradient; Salt-tolerant species; Sand dunes; Small-holder; Spatial and temporal changes; Xerophytes</t>
  </si>
  <si>
    <t>Trubins R.</t>
  </si>
  <si>
    <t>Land-use change in southern Sweden: Before and after decoupling</t>
  </si>
  <si>
    <t>Rural land-use in the European Union (EU) is strongly influenced by the Common Agricultural Policy (CAP) because it directly affects the relative profitability of different land-use options. Since 2000, the CAP has been heavily reformed. In particular, in Sweden, the 2003 CAP reform was followed by substantial shifts in agricultural land allocation. However, this land-use change has barely been studied empirically beyond the net changes of land-use categories. In order to better understand the transformation of the land-use system, all transitions between land-use categories and changes within existing categories need to be considered. This article presents an analysis of agricultural land-use change between 2002 and 2010 in a landscape in southern Sweden. The inter-category land transitions were identified and quantified by using a spatially explicit field-level resolution dataset. The intra-category change of utilization intensity was assessed for grasslands by using standard yields and forage consumption estimates. Substantial shifts in chains of connected inter-category land transitions were found between cereals, temporary grasses, permanent pastures and fallow lands. The grassland utilization analysis showed a growing gap between grassland area and forage consumption. These results indicate concentration of agricultural production to better quality land and a growing number of land-idling farms in the region. The CAP single farm payment scheme is discussed in the light of these findings. © 2013 Elsevier Ltd.</t>
  </si>
  <si>
    <t>Common Agricultural Policy; Decoupling; Land-use; Sweden</t>
  </si>
  <si>
    <t>Villanueva-Castillo A., Martínez-González J.C., Díaz-Solís H., Grant W.E., Moreno-Valdés A., Tapia-González J.M.</t>
  </si>
  <si>
    <t>Simulation model of the productivity of a herd of goats grazing under different scenarios of handling in the southwestern region of tamaulipas, Mexico [Modelo de simulación de la productividad de un rebaño caprino en pastoreo bajo diferentes escenarios de manejo en la region suroeste de tamaulipas, méxico]</t>
  </si>
  <si>
    <t>Tropical and Subtropical Agroecosystems</t>
  </si>
  <si>
    <t>One of the major current challenges in the livestock industry is meeting the demand for livestock products of a growing world population. Bio-economic models integrate animal biology and rural enterprise management, which allows for the study of complex animal production systems. This paper aims at simulating the productive performance of a herd grazing under different management conditions. To do so, a simple simulation model of a goat herd (MSSRC), rangeland forage growth, and the dynamics of animal population in the semi-arid region of Southwestern Tamaulipas under three rainfall scenarios (300, 500, and 700 mm. of average annual precipitation) was built. The objective was to evaluate the sustainability of extensive grazing under different animal loads. Nine different scenarios were evaluated, corresponding to the different combinations of the three rainfall scenarios and three levels of initial loads (Hi) and nannies maximum load (HMAX). Evaluated variables are: kids sales (C); total number of nannies (female goats, HT); sales of replacement nannies (VREE); sales of scrap goats (CDS); rangeland condition (CA); voluntary consumption (CV); mortality rate (M); abortion rate (A); and average annual profits (UPA). Simulation was performed on a 1,000 hectares plot, and three 10-year periods were used as time framework. Analysis of Variance (ANOVA) revealed statistically significant (P &lt; 0.05) differences between scenarios for all studied variables. Biomass primary net production under the 300, 500, and 700 mm of rainfall was found to be 1,132.2 ± 362.9, 2,244.2 ± 517.0, and 3,113.3 ± 598.7 kg DM ha-1 per year, and the average annual production of kids was 36 ± 17, 90 ± 31, and 132 ±37, respectively. The low loads scenarios showed a stable behavior, with a constant rate of kids production over the three simulation periods (0-30 years), which resulted in a higher average annual profit, and a more sustainable profile than those with heavier loads. The proposed simulation model is a good tool for decision-making in the management of extensive grazing in natural rangelands. The model and its results improve managers' abilities to analyze and implement required measures to increase productive efficiency.</t>
  </si>
  <si>
    <t>Goats; Grasslands; Management; Model; Rangelands; Semi-arid zones; Simulation</t>
  </si>
  <si>
    <t>Waite E., Closs G.P., Van Heezik Y., Dickinson K.J.M.</t>
  </si>
  <si>
    <t>Resource availability and foraging of Silvereyes (Zosterops lateralis) in urban trees</t>
  </si>
  <si>
    <t>Whereas the changes in avian community composition resulting from urban development are well described, the specific factors that allow certain species to thrive in urban areas remain poorly understood. However, the availability of arthropod prey is emerging as a potentially important factor in shaping urban bird communities. Silvereyes (Zosterops lateralis) are common in urban areas and so provide a useful study organism to test the factors that allow some birds to become urban 'winners'. We here present the results of an observational study on the foraging frequency of Silvereyes and arthropod prey availability in native and exotic urban trees in Dunedin, New Zealand. Silvereyes more frequently used individual trees, native or exotic, that supported the highest level of arthropod abundance. Silvereye foraging also varied greatly on a seasonal scale. Silvereyes were able to adjust their seasonal foraging to incorporate exotic vegetation with high arthropod abundances. We conclude that the flexibility of Silvereyes with regards to foraging and their use of exotic plant species are important factors in their success in surviving urban development. © BirdLife Australia 2013.</t>
  </si>
  <si>
    <t>Silvereyes</t>
  </si>
  <si>
    <t>Wang J., Brown D.G., Agrawal A.</t>
  </si>
  <si>
    <t>Climate adaptation, local institutions, and rural livelihoods: A comparative study of herder communities in Mongolia and Inner Mongolia, China</t>
  </si>
  <si>
    <t>Global Environmental Change</t>
  </si>
  <si>
    <t>Climate variability has been evident on the Mongolian plateau in recent decades. Livelihood adaptation to climate variability is important for local sustainable development. This paper applies an analytical framework focused on adaptation, institutions, and livelihoods to study climate adaptation in the Mongolian grasslands. A household survey was designed and implemented in each of three broad vegetation types in Mongolia and Inner Mongolia. The analytical results show that livelihood adaptation strategies of herders vary greatly across the border between Mongolia and Inner Mongolia, China. Local institutions played important roles in shaping and facilitating livelihood adaptation strategies of herders. Mobility and communal pooling were the two key categories of adaptation strategies in Mongolia, and they were shaped and facilitated by local communal institutions. Storage, livelihood diversification, and market exchange were the three key categories of adaptation strategies in Inner Mongolia, and they were mainly shaped and facilitated by local government and market institutions. Local institutions enhanced but also at times undermined adaptive capacity of herder communities in the two countries, but in different ways. Sedentary grazing has increased livelihood vulnerability of herders to climate variability and change. With grazing sedentarization, the purchase and storage of forage has become an important strategy of herders to adapt to the highly variable climate. The multilevel statistical models of forage purchasing behaviors show that the strategies of livestock management, household financial capital, environmental (i.e., precipitation and vegetation growth) variability, and the status of pasture degradation were the major determinants of this adaptation strategy. © 2013 Elsevier Ltd.</t>
  </si>
  <si>
    <t>Climate adaptation; Herder communities; Local institutions; Mongolian grasslands; Rural livelihoods</t>
  </si>
  <si>
    <t>Washburn B.E., Bernhardt G.E., Kutschbach-Brohl L., Chipman R.B., Francoeur L.C.</t>
  </si>
  <si>
    <t>Foraging ecology of four gull species at a coastal-urban interface</t>
  </si>
  <si>
    <t>Coastal urban environments provide a potentially diverse source of food for gulls, including items of marine, terrestrial, and anthropogenic origin. Our objective was to examine variation in the diet and use of feeding habitat of four species of gulls, the Laughing (Leucophaeus atricilla), Herring (Larus argentatus), Great Blackbacked (L. marinus), and Ring-billed (L. delawarensis), at a coastal-urban interface. We necropsied, identified the sex and age class, and quantified the stomach contents of 1053 Laughing, 249 Herring, 67 Great Black-backed, and 31 Ring-billed Gulls collected near the New York City metropolitan area in 2003 and 2004. Great Black-backed Gulls specialized on marine food s, whereas Ring-billed Gulls were generalists. Laughing Gulls and Herring Gulls favored marine food s and foraged in marine habitats but also used terrestrial and anthropogenic food sources. We found evidence that demographics influenced the gulls' choice of diet and use of feeding habitat. Laughing Gulls and Herring Gulls switched their use of feeding habitats at various stages of breeding, exploiting terrestrial prey and feeding habitats most during chick rearing. Interspecific and intraspecific differences in the four species' diet and use of feeding habitat apparently allow for their coexistence at this coastal-urban interface. © The Cooper Ornithological Society 2013.</t>
  </si>
  <si>
    <t>Charadriiformes; Dietary analysis; Foraging; Gulls; Larus; Urban</t>
  </si>
  <si>
    <t>Young J.R., Suon S., Andrews C.J., Henry L.A., Windsor P.A.</t>
  </si>
  <si>
    <t>Assessment of Financial Impact of Foot and Mouth Disease on Smallholder Cattle Farmers in Southern Cambodia</t>
  </si>
  <si>
    <t>Summary: The financial impact of an outbreak of FMD in 2010 on 62 smallholder cattle farmers in four villages in southern Cambodia was investigated by a financial impact survey questionnaire. Financial losses associated with FMD infection were severe with variation depending on whether the animal survived or died or was used for draft. The average post-FMD loss varied from USD 216.32, a 54% reduction from the pre-FMD value because of weight loss and treatment costs, to USD 370.54, a 92% reduction from pre-FMD values if the animal was treated, died and a rental draft replacement was required. Partial budget analysis identified a strongly positive incentive for cattle to be vaccinated biannually for FMD, providing USD 31.48 per animal for each animal owned. However low vaccination rates suggest that farmers are mostly unaware of the need or averse to the practice of vaccinating their cattle for FMD. This may be due to poor understanding of preventative disease strategies such as vaccination, unavailable disposable income for purchase of vaccines, and failure to recognize the full costs that are incurred when the disease occurs. Enhancing smallholder cattle productivity through the introduction of forage growing systems has been suggested as a pathway for alleviating rural poverty in the Mekong region. As our financial analysis identified a net benefit of vaccination for smallholder farmer enterprises in an endemic FMD area in Cambodia, it is considered important that farmer education strategies aimed at improving cattle productivity, also include both access to vaccine and training in preventative disease risk management and biosecurity practices in Cambodia. © 2012 Blackwell Verlag GmbH.</t>
  </si>
  <si>
    <t>Cambodia; Cattle; Disease control measures; Financial impact; FMD; Foot and mouth disease; Partial budget; Smallholder; Vaccine use</t>
  </si>
  <si>
    <t>Urban foraging: Salad daze</t>
  </si>
  <si>
    <t>Economist (United Kingdom)</t>
  </si>
  <si>
    <t>Abdennadher A., Ramírez F., Romdhane M.S., Jover L., Sanpera C.</t>
  </si>
  <si>
    <t>Using a three-isotope Bayesian mixing model to assess the contribution of refuse dumps in the diet of yellow-legged gull Larus michahellis</t>
  </si>
  <si>
    <t>Ardeola</t>
  </si>
  <si>
    <t>The yellow-legged gull Larus michahellis is usually considered as an opportunistic species that depends on food derived from anthropogenic activity, such as garbage and fishery discards. However, although it has become a problematic species in many Mediterranean countries, there is still no information about its status in Tunisia. The aim of this work was to assess the differential use of marine and terrestrial resources by the yellow-legged gulls breeding in an urban area on Chikly Island. Dietary reconstructions were performed through the analysis of regurgitates and δ 13 C, δ 34 S and δ 15 N of fledgling's feathers. Contrary to most Mediterranean breeding colonies, and to our expectations, the mixing model showed that yellow-legged gulls from Chikly are above all marine foragers. Whereas the Lake of Tunis was the principal source of food in 2005 and 2007, chicks from 2006 were fed mainly with prey from the Gulf of Tunis. Although the Gulf is located further from the breeding colony and has less fishing activity than the Lake, our study demonstrated that it is used as an alternative foraging habitat. The Bayesian mixing model approach proved to be a useful tool for evaluating temporal variations in the feeding ecology of the colony, which is a relevant information for the management of a wild species. This study also demonstrated the importance of isotopic variability among years for inferring diet diversity and food availability for the colony, thereby allowing demographic forecasts when trophic resources vary in abundance or the foraging habitat is disturbed.</t>
  </si>
  <si>
    <t>Carbon; Nitrogen; Open air dump; Regurgitates; Seabirds; Stable isotopes; Sulfur; Tunisia</t>
  </si>
  <si>
    <t>Adgaba N., Al-Ghamdi A., Shenkute A.G., Ismaiel S., Al-Kahtani S., Tadess Y., Ansari M.J., Abebe W., Abdulaziz M.Q.A.</t>
  </si>
  <si>
    <t>Socio-economic analysis of beekeeping and determinants of box hive technology adoption in the Kingdom of Saudi Arabia</t>
  </si>
  <si>
    <t>Journal of Animal and Plant Sciences</t>
  </si>
  <si>
    <t>Despite the extensive beekeeping practices in Saudi Arabia, relevant information related to socio-economic profiles of beekeeping and factors affecting the adoption of improved beekeeping technologies were lacking. To understand these conditions, 182 beekeepers from five regions were interviewed using exhaustive questionnaires and the data were analyzed using descriptive statistics and logistic model. The study revealed that still 71.1% of the honeybee colonies in the country are kept in traditional hives and the adoption of box hives have been observed to be significantly influenced by the beekeeper’s socio-demographic profiles. Education level had positively influenced the adoption of box hive, which could be due to the fact that education increases knowledge, accesses to information and easily understanding of the technology. The less acceptance of box hive was also implicated with its unsuitability to the biology and ecology of the local bees, which may indicate lack of consideration of these factors in selection and adoption of the technology. The majority (71.5%) of the respondents keep local bees for their better adaptability and 82% of the imported hybrid bees reported to die after one honey-harvesting which could be due to lack of adjustment to the new environment as result of the residual effect of the behavioral rhythms of their original homeland. The majority (93%) of beekeepers reported to migrate their colonies 2-9 times per annum which is important to exploit resources available at different seasons and ecologies. The average annual productivities of colonies were 6.64±5.64kg and 3.69±2.62 kg honey/colony/annum for box and traditional hives, respectively. The average price of locally produced honey is high and varies from $58.87 to $77.86/kg and this has contributed to attract and sustain many people in the beekeeping business. The average annual household earnings from beekeeping was relatively high ($58,937.6), and contributes to an average of 29.67 ±28.95% of the total annual income of beekeepers which show that beekeeping plays a significant role in increasing and diversifying the incomes of rural communities. The major constraints of beekeeping in the country as outlined by beekeepers are absence of rain, shortage of bee forage and honey bee enemies. To enhance the development of the subsector: a strong extension and research supports; consideration of the biology and ecology of the local race in selection and adoption of beekeeping technologies; focusing on conservation and rehabilitation of vegetation with integration of beekeeping; establishing of colony multiplication center and conserving of the indigenous honeybee race would be very important. © 2014, Pakistan Agricultural Scientists Forum. All Rights reserved.</t>
  </si>
  <si>
    <t>Adoption; Apismelliferajemenetica; Beekeeping; Box hive; Honey production; Saudi Arabia; Socio-economic</t>
  </si>
  <si>
    <t>Agabriel J., Faure B., Lebreton F.X., Lherm M., Micol D., Garcia-Launay F., Pradel P., Angeon V., Martin B.</t>
  </si>
  <si>
    <t>Salers: The potential of a local cattle breed to contribute to the development of its home territory through its image and identified products [La race bovine Salers Un atout pour le développement de son territoire d'origine par son identité forte et des produits qualifiés]</t>
  </si>
  <si>
    <t>No matter which production system is considered (5% milk farms, 95% meatfarms), the Salers breed of cattle carries a strong image. Our work aims at showing that the development of the main territory in which the breed is found may rely on specific and identified products afforded by the breed. Multidisciplinary research (animal science, economics, food quality) and different methods (surveys, follow-up, and experimentation) were implemented. The experiments focused on the control of various types of production (milk, carcasses) and on a detailed description of the products (meat, cheese), given the attributes and the special behaviour of the animals. A before-weaning feeding approach favouring milk and forage later proves more efficient for finishing the young Salers male(15 months). The meat from these young bulls is clear, classified as mid-range quality, and can be sold in supermarkets. Parallel observations were made on farms and specific protein markers of juiciness were identified. Milk from Salers cows differs from that of Holstein especially in the nature of the fatty acids. Calf suckling before milking reinforces the differences. Cheeses made with raw milk from the breed differ in their textures and flavours. The cow must however be milked with her calf and the level of labour required impedes economic valorisation of the breed. Consumer surveys have confirmed the strong image of the breed that has a good potential for commercial development. Willingness to pay for identified products, however, is stronger for cheese (up to 30%) than for meat (up to 10%). Recognized qualities of products identified as issued from Salers cattle and originality in production systems can bring significant gains to various local actors, which can be considered as territorial rents.</t>
  </si>
  <si>
    <t>Cattle; Dual purpose breeds; Integrated rural development; Livestock products; Regional development</t>
  </si>
  <si>
    <t>Amelon S.K., Thompson III F.R., Millspaugh J.J.</t>
  </si>
  <si>
    <t>Resource utilization by foraging eastern red bats (Lasiurus borealis) in the Ozark Region of Missouri</t>
  </si>
  <si>
    <t>Resource selection by animals influences ecological processes such as dispersal, reproduction, foraging, and migration. Little information exists regarding foraging resource selection by bats during the maternity season. We evaluated support for effects of landcover type, landform, and landscape pattern on resource selection by individual foraging female eastern red bats (Lasiurus borealis) during the maternity period and compared resource utilization for all individuals pooled (population level), individuals grouped by geographic location, and individuals grouped by stage of lactation (early, mid, and late). We used a resource utilization function (RUF) to relate landcover and landscape attributes to the utilization distributions of individual bats estimated by the fixed-kernel method. We radio-tracked 64 lactating red bats and estimated utilization distributions for 52 individuals. Mean home range size ranged from 1,041 to 1,588ha from late to mid lactation. The global RUF model was significantly better than the null RUF model for 36 (70%) individuals and the magnitude and direction of coefficients varied among individuals. Resource utilization at the population level was, on average, positively related to ridges and upland drainage landforms, water landcover, and road density; and negatively related to urban and nonforest landcover and distance to edge. Resource use differed between geographic areas by canopy cover, water landcover, and road density. Canopy closure was positively related to RUF in both areas but was greater in the south area. Percent water negatively related to RUF in the north area and positively related in the south area. Road density had a positive relationship in the north and negative relationship in the south with RUF. We did not find a difference in mean RUF coefficients among lactation groups except for canopy cover. On average, canopy cover had a positive effect on use by bats during early and mid-lactation but a negative effect during late lactation. We suggest that management for red bats consider landscape components and provide a range of composition and structural diversity to enhance foraging use by red bats. In highly forested landscapes, gaps or openings may provide forest edges that are important for foraging and commuting. Published 2014. This article is a U.S. Government work and is in the public domain in the USA. © 2014 The Wildlife Society.</t>
  </si>
  <si>
    <t>eastern red bat; foraging; Lasiurus borealis; resource utilization distribution</t>
  </si>
  <si>
    <t>Amiri F.</t>
  </si>
  <si>
    <t>A Nutritive Value of Iranian Mangrove Ecosystems, Northern Part of the Persian Gulf</t>
  </si>
  <si>
    <t>Natural Resources Research</t>
  </si>
  <si>
    <t>Exploitation of mangrove leaves and branches as fodder for domestic animals by rural populations was the main reason for undertaking this study on nutritive values of Avicennia merina as a forage species for feeding domestic animals. The objective of this research was to determine the forage quality of leaves, branches, and roots of A. merina from the Bordekhoon, northern part of the Persian Gulf. Samples (leaf, root, and branch) of plants were selected using the randomized sampling method in the A. merina area. Samples were dried and analyzed at the laboratory by standard methods to determine the following parameters: dry matter, nitrogen, crude protein, neutral detergent fiber, acid detergent fiber, dry matter digestibility, dry matter intake, metabolizable energy, and relative forage quality index. Statistical methods, including analysis of variance and principal component analysis, were used for analyzing forage quality data. The results showed that different parts of the plant had significantly different forage qualities (P &lt; 0.05). The leaves and branches of A. merina species had relatively high nutritive values. © 2014 International Association for Mathematical Geosciences.</t>
  </si>
  <si>
    <t>Avicennia merina; Bordekhoon; Bushehr province; Cluster analysis; Forage quality; Iran</t>
  </si>
  <si>
    <t>Aponte V., Gentes M.L., Verreault J., Locke S.A., Giroux J.F., Marcogliese D.J., McLaughlin D.</t>
  </si>
  <si>
    <t>Effect of habitat use and diet on the gastrointestinal parasite community of an avian omnivore from an urbanized environment</t>
  </si>
  <si>
    <t>With urbanization, anthropogenic foods have grown in importance for several species. A shift away from natural foods is likely to affect trophically transmitted parasites, although this has received limited attention in urban-adapted avian omnivores. We examined the effect of habitat use and diet on gastrointestinal parasite assemblages of Ring-billed Gulls (Larus delawarensisOrd, 1815) breeding in an urbanized region (Montréal, Quebec, Canada) using three approaches depicting different temporal scales. Birds were fitted with global positioning system data loggers to determine habitat-use patterns during a 2-3 day period. Stomach contents were examined, providing dietary information during the preceding hours. Liver carbon (δ13C) and nitrogen (δ15N) stable isotope signatures served as proxy of nutrient assimilation during the preceding 10 days. Endoparasite community variations were best explained by δ13C and δ15N ratios. Individuals with lower δ15N had lower parasite abundance, while δ13C was enriched in birds with less diverse parasites (fewer helminth genera). Tissue depletion in 15N in Ring-billed Gulls from this colony has previously been associated with predominant consumption of human-related foods. The present study supports the hypothesis that Ring-billed Gulls exhibiting preference for anthropogenic food sources encounter fewer trophically transmitted parasites, which may have contributed, in part, to their population expansion during the last century. © 2014 Published by NRC Research Press.</t>
  </si>
  <si>
    <t>Endoparasite; Foraging ecology; Geolocation; Helminth; Laridae; Larus delawarensis; Stable isotope</t>
  </si>
  <si>
    <t>Ashraf N., Anwar M., Hussain I., Nawaz M.A.</t>
  </si>
  <si>
    <t>Competition for food between the Markhor and domestic goat in Chitral, Pakistan</t>
  </si>
  <si>
    <t>Turkish Journal of Zoology</t>
  </si>
  <si>
    <t>The markhor (Capra falconeri) is endangered globally as well as in Pakistan. The Chitral district in Pakistan supports one of the largest populations of this species. Te rural communities of the district have large holdings of livestock, which make up a significant part of their livelihood system. The domestic goat is the dominant livestock species, and a potential competitor with the markhor due to habitat overlap. Te present study was conducted to examine the extent of food competition between the markhor and domestic goat in Chitral. A total of 120 pellets of the 2 species were collected during the spring and summer of 2009, and analyzed by microhistological technique. Te results showed a complete overlap in diets of the 2 species during summer and moderate overlap during spring. Te high overlap in diet indicates a severe level of competition in the spatially limited pastures of Chitral, and may reduce the growth, survival, and reproductive rates of markhor. This endangered species has a significant role in the local economy by generating revenue through trophy hunting programs. Thus its conservation ensures the well-being of rural communities, and could be achieved by eliminating competition with livestock, particularly in its core habitats. © TÜBİTAK.</t>
  </si>
  <si>
    <t>Competition; Diet composition; Diet overlap; Forage species; Grazing</t>
  </si>
  <si>
    <t>Avana B.I., Razab S.A., Kirkwoodc B.R.</t>
  </si>
  <si>
    <t>An epidemiological study of urban and rural children in Pakistan: Examining the relationship between delayed psychomotor development, low birth weight and postnatal growth failure</t>
  </si>
  <si>
    <t>Transactions of the Royal Society of Tropical Medicine and Hygiene</t>
  </si>
  <si>
    <t>Background: Low birth weight is known to be associated with postnatal growth failure. It is not yet established that both conditions are determinants of psychomotor development. The study investigated whether or not low birth weight leads to delayed psychomotor development of a child, and whether it can be mitigated by adequate postnatal growth. Methods: A cross-sectional study was conducted in 2002 in 15 rural and 11 urban communities of Sindh province, Pakistan. Assessment of 1234 children less than 3 years of age included Bayley's Scale of Infant Development II, socioeconomic questionnaire and anthropometry; WHO standards were used to calculate z-scores of height-for-age, weight-for-height and weight-for-age. The underlying study hypotheses were tested through multiple regression modelling. Results: Out of 1219 children, 283 (23.2%) had delayed psychomotor development and 639 (52.4%)were undernourished according to the composite index of anthropometric failure. Strong negative associations with the psychomotor development index were detected between stunting and being underweight, with a larger magnitude of effect for stunting (p&lt;0.001). The strong relationship persisted even when the analysis was restricted to nonmalnourished children. The psychomotor index increased by 2.07 points with every unit increase in height-forage z-score. Conclusions: The relationship between low birth weight and psychomotor development appears to be mediated largely by postnatal growth and nutritional status. This association suggests that among undernourished children there is significant likelihood of a group that is developmentally delayed. It is important to emphasize developmental needs in programmes that target underprivileged children. © The Author 2014.</t>
  </si>
  <si>
    <t>Child development; Low birth weight; Nutritional status; Postnatal growth failure; Psychomotor development</t>
  </si>
  <si>
    <t>Ayantunde A.A., Asse R., Said M.Y., Fall A.</t>
  </si>
  <si>
    <t>Transhumant pastoralism, sustainable management of natural resources and endemic ruminant livestock in the sub-humid zone of West Africa</t>
  </si>
  <si>
    <t>Transhumant pastoralism is one of the dominant livestock production systems in West Africa, and it is characterized by seasonal and cyclical movement of varying degrees between complementary ecological areas. The common pattern of transhumance is moving herds from areas with pasture and water scarcity such as the Sahelian zone to areas where the forage and water are found, often in the sub-humid zone. Whereas the transhumant herds from the Sahel are mainly Zebu breeds, endemic ruminant livestock (ERL) are the dominant breeds in sub-humid zone of West Africa because of their tolerance to tsetse-borne trypanosomosis disease. These livestock fulfill different functions in the livelihood of rural communities in the region. To identify potential areas of interventions for sustainable natural resource management to improve ERL productivity, a desk study that included spatial mapping was performed to review and document the existing knowledge on transhumance in West Africa. Additionally, group discussions were held to analyze the (actual or potential) effects of transhumant herds on natural resource management and ERL in the sub-humid zone. This study covered sub-humid zone in The Gambia, Guinea, Mali and Senegal. The key question we addressed in this study was as follows: What are the key trends and changes in transhumant pastoralism and how do these impact sustainable management of natural resources including endemic livestock? The results of the desk study and group discussions showed that there have been more southerly movements by transhumant pastoralists into the sub-humid zone over the past three decades and this has contributed to growing competition for grazing resources. The presence of transhumant herds in the sub-humid zone has a potential impact on management and conservation of ERL through crossbreeding with transhumant Zebu breeds from the Sahel but only study sites in Mali showed a high risk. © 2014, Springer Science+Business Media Dordrecht.</t>
  </si>
  <si>
    <t>Mobile pastoralism; Rangeland; Sahelian breed; Sudano-Guinean zone; Trypanotolerant livestock breed</t>
  </si>
  <si>
    <t>Aznar F., Pujol M.J., Sempere M., Rizo R.</t>
  </si>
  <si>
    <t>A macroscopic model for high intensity radiofrequency signal detection in swarm robotics systems</t>
  </si>
  <si>
    <t>International Journal of Computer Mathematics</t>
  </si>
  <si>
    <t>In recent years, there has been a growing interest in resource location in unknown environments for robotic systems, which are composed of multiple simple robots rather than one highly capable robot [M. Sempere, F. Aznar, M. Pujol, and R. Rizo, On cooperative swarm foraging for simple, non explicitly connected, agents, 2010]. This tradeoff reduces the design and hardware complexity of the robots and removes single point failures, but adds complexity in algorithm design. The challenge is to programme a swarm of simple robots, with minimal intercommunication and individual capability, to perform a useful task as a group. This paper is focused on finding the highest intensity area of a radiofrequency (RF) signal in urban environments. These signals are usually more intense near the city centre and its proximity, since in these zones the risk of signal saturation is high. RF radiation (RFR) is boosted or blocked mainly depending on orography or building structures. RF providers need to supply enough coverage, setting up different antennas to be able to provide a minimum quality of service. We will define a micro/macroscopic mathematical model to efficiently study a swarm robotic system, predict their long-term behaviour and gain insight into the system design. The macroscopic model will be obtained from Rate Equations, describing the dynamics of the swarm collective behaviour. In our experimental section, the Campus of the University of Alicante will be used to simulate our model. Three RFR antennas will be taken into account, one inside our Campus and the other two in its perimeter. Several tests, that show the convergence of the swarm towards the RFR, will be presented. In addition, the obtained RFR maps and the macroscopic behaviour of the swarm will be discussed. © 2013 © 2013 Taylor &amp; Francis.</t>
  </si>
  <si>
    <t>macroscopic mathematical model; resource location; swarm robotic system</t>
  </si>
  <si>
    <t>Baruch-Mordo S., Wilson K.R., Lewis D.L., Broderick J., Mao J.S., Breck S.W.</t>
  </si>
  <si>
    <t>Stochasticity in natural forage production affects use of urban areas by black bears: Implications to management of human-bear conflicts</t>
  </si>
  <si>
    <t>The rapid expansion of global urban development is increasing opportunities for wildlife to forage and become dependent on anthropogenic resources. Wildlife using urban areas are often perceived dichotomously as urban or not, with some individuals removed in the belief that dependency on anthropogenic resources is irreversible and can lead to increased human-wildlife conflict. For American black bears (Ursus americanus), little is known about the degree of bear urbanization and its ecological mechanisms to guide the management of human-bear conflicts. Using 6 years of GPS location and activity data from bears in Aspen, Colorado, USA, we evaluated the degree of bear urbanization and the factors that best explained its variations. We estimated space use, activity patterns, survival, and reproduction and modeled their relationship with ecological covariates related to bear characteristics and natural food availability. Space use and activity patterns were dependent on natural food availability (good or poor food years), where bears used higher human density areas and became more nocturnal in poor food years. Patterns were reversible, i.e., individuals using urban areas in poor food years used wildland areas in subsequent good food years. While reproductive output was similar across years, survival was lower in poor food years when bears used urban areas to a greater extent. Our findings suggest that bear use of urban areas is reversible and fluctuates with the availability of natural food resources, and that removal of urban individuals in times of food failures has the potential to negatively affect bear populations. Given that under current predictions urbanization is expected to increase by 11% across American black bear range, and that natural food failure years are expected to increase in frequency with global climate change, alternative methods of reducing urban human-bear conflict are required if the goal is to prevent urban areas from becoming population sinks.</t>
  </si>
  <si>
    <t>Bereda A., Yilma Z., Nurfeta A.</t>
  </si>
  <si>
    <t>Dairy production system and constraints in Ezha districts of the Gurage zone, Southern Ethiopia</t>
  </si>
  <si>
    <t>Global Veterinaria</t>
  </si>
  <si>
    <t>This study has assessed dairy production and constraints facing the rural dairy producer in Ezha districts of Gurage zone, southern Ethiopia. Formal survey was used to collect data from four kebeles in the district, which were selected from two agro-ecological zones namely, Dega and Woina Dega. A total of 120 respondents (60 from each agro-ecology) that have at least one local milking cow were randomly selected. Mixed crop-livestock production system was found to be the feature of farming system. The major feed includes natural grazing, cereal crop residue and Ensete-ventricosum. Cut and carry feeding systems were employed by the majority of the interviewed households (72%). The overall average daily milk production per cow per household, lactation length and calving interval were 1.83±0.08 liter, 10.6.87±0.2 and 24.03±0.4 months, respectively. However, the overall daily milk yield, calving interval and lactation length were not significantly differing between agro-ecologies. Among milk and milk product produced, only butter and Ayib were supplied to local markets. The sale of fresh whole milk was not a common practice, due to, inefficient milk production (78.3%) and cultural restrictions toward selling fresh whole milk (53.3%) followed by lack of market (20%). Lack of land (45%), shortage of feeds (41%), artificial insemination (AI) services (10%) were reported to be the major constraints to the milk production in the study area. In order to alleviate the aforementioned constraints increasing efficiency of AI services, improvement of veterinary services, introduction of improved forage crops and fodder trees are important. © IDOSI Publications, 2014.</t>
  </si>
  <si>
    <t>Constraints; Dairy production; Ethiopia; Ezha; Marketing</t>
  </si>
  <si>
    <t>Caicedo-Argueelles, AD; Cruz-Bernate, L</t>
  </si>
  <si>
    <t>Daily activities and habitat use of Yellow Warbler (Setophaga petechia) and Red Tanager (Piranga rubra) in a green urban area in Cali, Colombia</t>
  </si>
  <si>
    <t>ORNITOLOGIA NEOTROPICAL</t>
  </si>
  <si>
    <t>Migratory birds are a group with complex ecology because they are affected by a variety of biotic and abiotic factors throughout their annual cycle. Although a lot of research has been conducted, further information on basic aspects such as feeding ecology is needed. From September 2011 to April 2012, a study was done on habitat use by Yellow Warbler (Setophaga petechia) and Red Tanager (Piranga rubra) on the campus of Universidad del Valle, Cali, Colombia. The recorded data included species, activity and its duration, foraging method, tree species, substrate, and height. Foraging was the activity with the largest proportion of time spent by birds; Gleaning was the most common foraging method used by the Yellow Warbler, while the Red Tanager used Hovering and Sallying. Of 50 plant species used, Samanea saman, Pithecellobium dulce, Guazuma ulmifolia, Leucaena leucocephala, Clitoria fairchildiana, and Jacaranda caucana were preferred. The most used height interval was 4-6 m, and substrates where birds were observed most frequently were Twig, Leaves, flowers and fruits, and Secondary branch. The present study demonstrates that an area with abundant trees can provide habitat for migratory birds, despite being located in an urban environment.</t>
  </si>
  <si>
    <t>Warbler</t>
  </si>
  <si>
    <t>Yellow Warbler; Summer Tanager; daily activity; feeding ecology; foraging height; foraging method; habitat use; tree abundance; wintering range</t>
  </si>
  <si>
    <t>Cardoso G.C.</t>
  </si>
  <si>
    <t>Nesting and acoustic ecology, but not phylogeny, influence passerine urban tolerance</t>
  </si>
  <si>
    <t>Urbanization is one of the most extensive and ecologically significant changes happening to terrestrial environments, as it strongly affects the distribution of biodiversity. It is well established that native species richness is reduced in urban and suburban areas, but the species traits that predict tolerance to urbanization are yet little understood. In birds, one of the most studied groups in this respect, evidence is appearing that acoustic traits influence urban living, but it remains unknown how this compares to the effects of more obvious ecological traits that facilitate urban living. Therefore, it remains unclear whether acoustic communication is an important predictor of urban tolerance among species. Here, with a comparative study across 140 European and North American passerines, I show that high song frequency, which is less masked by the low-frequency anthropogenic noise, is associated with urban tolerance, with an effect size over half that of the most important ecological trait studied: off-ground nesting. Other nesting and foraging traits accepted to facilitate urban living did not differ for species occurring in urban environments. Thus, the contribution of acoustic traits for passerine urban tolerance approximates that of more obvious ecological traits. Nonetheless, effect sizes of the biological predictors of urban tolerance were low and the phylogenetic signal for urban tolerance was null, both of which suggest that factors other than phenotypic traits have major effects on urban tolerance. A simple possibility is exposure to urbanization, as there was a higher proportion of urban-tolerant species in Europe, which is more urbanized than North America. © 2013 John Wiley &amp; Sons Ltd.</t>
  </si>
  <si>
    <t>Passerines</t>
  </si>
  <si>
    <t>Acoustic communication; Ecology; Passerines; Phylogeny; Urbanization</t>
  </si>
  <si>
    <t>Carper A.L., Adler L.S., Warren P.S., Irwin R.E.</t>
  </si>
  <si>
    <t>Effects of suburbanization on forest bee communities</t>
  </si>
  <si>
    <t>Urbanization is a dominant form of land-use change driving species distributions, abundances, and diversity. Previous research has documented the negative impacts of urbanization on the abundance and diversity of many groups of organisms. However, some organisms, such as bees, may benefit from moderate levels of development, depending on how development alters the availability of foraging and nesting resources. To determine how one type of low-intensity human development, suburbanization, affects bee abundance and diversity and the mechanisms involved, we surveyed bees across suburban and natural forests in the Raleigh-Durham area of North Carolina. We sampled for bees using a combination of bee bowls and hand-netting from March through July of 2008 and 2009. We found higher bee abundance in suburban than natural forests, and although observed species richness was greater in suburban than natural forests, there were no significant differences in rarefied richness or evenness estimates in either year. In addition, the effects of suburbanization were similar across bee species of varying ecological and life-history characteristics. At the local scale, bee abundance and species richness were both positively related to the abundance and richness of flowering species within forests, while the proportion of surrounding developed open areas, such as yards and roadsides, was a strong positive predictor of both bee abundance and richness at the landscape scale. These results suggest that open habitats and the availability of floral resources in suburban sites can support abundant and diverse bee communities and underscore the potential for native bee conservation in urban habitats. © 2014 Entomological Society of America.</t>
  </si>
  <si>
    <t>Bee; Land use; Pollinator; Suburban; Urban</t>
  </si>
  <si>
    <t>Carrasco L., Mashiko M., Toquenaga Y.</t>
  </si>
  <si>
    <t>Application of random forest algorithm for studying habitat selection of colonial herons and egrets in human-influenced landscapes</t>
  </si>
  <si>
    <t>Understanding the mechanisms of habitat selection is fundamental to the construction of proper conservation and management plans for many avian species. Habitat changes caused by human beings increase the landscape complexity and thus the complexity of data available for explaining species distribution. New techniques that assume no linearity and capable to extrapolate the response variables across landscapes are needed for dealing with difficult relationships between habitat variables and distribution data. We used a random forest algorithm to study breeding-site selection of herons and egrets in a human-influenced landscape by analyzing land use around their colonies. We analyzed the importance of each land-use variable for different scales and its relationship to the probability of colony presence. We found that there exist two main spatial scales on which herons and egrets select their colony sites: medium scale (4 km) and large scale (10-15 km). Colonies were attracted to areas with large amounts of evergreen forests at the medium scale, whereas avoidance of high-density urban areas was important at the large scale. Previous studies used attractive factors, mainly foraging areas, to explain bird-colony distributions, but our study is the first to show the major importance of repellent factors at large scales. We believe that the newest non-linear methods, such as random forests, are needed when modelling complex variable interactions when organisms are distributed in complex landscapes. These methods could help to improve the conservation plans of those species threatened by the advance of highly human-influenced landscapes. © 2014 The Ecological Society of Japan.</t>
  </si>
  <si>
    <t>Breeding-site selection; Colonial birds; Habitat selection; Landscape ecology; Predictive models</t>
  </si>
  <si>
    <t>Caula S., de Villalobos A.E., Marty P.</t>
  </si>
  <si>
    <t>Seasonal dynamics of bird communities in urban forests of a Mediterranean city (Montpellier, Southern France)</t>
  </si>
  <si>
    <t>We evaluated the richness, composition and abundance of bird communities in three urban forests of Mediterranean France during winter and spring. The urban forests differed in size, composition, structure, age of vegetation, and location relative to the city centre. Estimated species richness across all three urban forest parks was 45 species. Twenty six (26) species were recorded in both winter and spring, whereas ten species were recorded only in spring, and six were recorded only in winter. Distribution, turnover, and type of bird foraging guild were related to characteristics of each urban forest and season. During spring migration, more species were recorded in sampling units (250 × 250 m) within the largest and most natural urban forest located in the outskirts of Montpellier, whereas during winter, more species were recorded in the most urbanized park (i.e., a botanical garden dominated by exotic vegetation), which was located in the city centre. Insectivorous birds were more abundant in winter, whereas seedeaters associated with wooded habitats were recorded more frequently in spring. Our results suggested that different kinds of urban forests are important modulators of urban bird communities and they are necessary to maintain the diversity of migratory and resident birds as well as increasing the environmental quality of urban areas. © 2013 Springer Science+Business Media New York.</t>
  </si>
  <si>
    <t>Mediterranean; Montpellier; Seasonal dynamics; Urban birds; Urban forest</t>
  </si>
  <si>
    <t>Selection of trees for sap-foraging by a native New Zealand parrot, the Kaka (Nestor meridionalis), in an urban landscape</t>
  </si>
  <si>
    <t>The Kaka (Nestor meridionalis), a native New Zealand parrot, forages for sap by removing bark from trees, which leads to damage to trees and conflict with residents of Wellington City. There is little known about selection of trees for sap-foraging by this species. We sampled 282 trees in parks and reserves in Wellington City in order to determine the characteristics that make trees prone to sap-feeding by Kaka. Damage from sap-feeding was observed on 85 trees, of 10 different species. Exotic trees were significantly more likely to be damaged than native species. Using an information-theoretic approach to model selection and averaging, we found diameter at breast height (DBH) to be the most influential predictor of selection for tree species routinely damaged. Mean DBH of damaged trees was twice that of undamaged trees. Topographic exposure of the site was also an influential predictor. Kaka selected larger trees at more exposed sites for sap-feeding. Monitoring to identify trees that may pose a hazard to people as a result of sap-feeding should be targeted on large exotic conifers at exposed sites. Long-term management may involve planting species that are favoured for sap-feeding yet more resilient to the effects of bark damage. Mitigating problems caused by urban wildlife is important because such conflict can reduce support for wildlife conservation in cities. © 2014 BirdLife Australia.</t>
  </si>
  <si>
    <t>bark-stripping; foraging preference; sap-feeding; urban wildlife; wildlife damage</t>
  </si>
  <si>
    <t>Chase B., Meiggs D., Ajithprasad P., Slater P.A.</t>
  </si>
  <si>
    <t>Pastoral land-use of the Indus Civilization in Gujarat: Faunal analyses and biogenic isotopes at Bagasra</t>
  </si>
  <si>
    <t>Journal of Archaeological Science</t>
  </si>
  <si>
    <t>The Indus Civilization (2600-1900 BC) in Gujarat is characterized by a series of small yet monumentally walled settlements located along trade and travel corridors. The manufacture and use of typically Harappan material culture at these settlements demonstrates that many residents of these sites participated in exchange and interaction networks that linked them to distant Indus cities. Less is known, however, regarding the ways in which the residents of these sites were situated into their local landscapes. Here we combine previously published faunal analyses from the small walled settlement of Bagasra in the Indian state of Gujarat, with a preliminary investigation of intra- and inter-individual variation in the ratios of biogenic isotopes of strontium (87Sr/86Sr), carbon (δ13C), and oxygen (δ18O) in the tooth enamel of domestic animals consumed at the site. 87Sr/86Sr ratios in the teeth of sheep and goats exhibit little intra- or inter-individual variation suggesting that most were raised locally while greater inter-individual variation in the teeth of cattle suggesting that nearly half of these animals were either raised further afield or were supplied with fodder raised elsewhere. δ13C values from these same samples in the teeth of sheep and goats exhibit considerable intra-individual variation suggesting of a seasonally variable diet incorporating significant wild forage while uniformly higher values in the teeth of cattle suggest that they consumed mostly agricultural produce throughout the year. δ18O values in the teeth of both sets of domestic livestock exhibit considerable intra-individual variation commensurate with the seasonal variation in temperature and rainfall characteristic of the region while variation between taxa is consistent with observed dietary differences. Taken together, our findings provide new information regarding the ways in which the domestic animals consumed at Bagasra were raised and obtained while establishing an empirical baseline necessary for further exploration of the land-use changes that may have accompanied the emergence and decline of South Asia's first urban civilization. © 2014 Elsevier Ltd.</t>
  </si>
  <si>
    <t>Biogenic isotopes; Carbon; Indus civilization; Land-use; Mortality profiles; Oxygen; Pastoralism; South Asia; Strontium; Zooarchaeology</t>
  </si>
  <si>
    <t>Chinea E., Arévalo J.R.</t>
  </si>
  <si>
    <t>Effects of fertilization management on pasture productivity and nutrient composition</t>
  </si>
  <si>
    <t>Grass and Forage Science</t>
  </si>
  <si>
    <t>Biomass productivity in poor soils is limited by several factors, among which are climatic conditions and nutrients. The most important limiting nutrients in plant productivity are nitrogen and phosphorus, even in regions receiving &lt;200 mm precipitation. In this study, we evaluated the improvement in pasture and soil quality using different fertilization management procedures over 2 years in phosphorus-deficient soils. Three different fertilizers were used: urban solid waste (USW), ecofertilizer (EF) and calcium superphosphate (SP). The hypothesis that fertilization management significantly improves the quality of the soil and forage for cattle was also tested. Results showed that biomass change depended on the year but not on the treatment. Different percentages of functional groups (graminoids, leguminoids and others) were compared by year and treatment. The results were similar for the three groups. In general, the sampled year was more important than the treatments. Soil composition did show some changes, e.g. higher levels of phosphorus in soils fertilized with USW than in the soils under other treatments. As for plant nutrient composition, control plots revealed lower levels of nutrients for graminoids and leguminoids, while the results were irregular in the case of the other species group. For the fertilized plots, USW and SP revealed better results in graminoids, whereas for leguminoids, EF was more nutrient effective in 2004. In 2003, the three fertilizers led to improvements in soil and forage quality compared with the controls. Given the dependence of the local population on goat produce, we suggest a restoration of degraded native pasture areas using these treatments. In particular, USW increases productivity but has minimal effects on functional group composition and soil nutrient cycles. © 2013 John Wiley &amp; Sons Ltd.</t>
  </si>
  <si>
    <t>Canary Islands; Conservation; Functional groups; Grazing; RDA</t>
  </si>
  <si>
    <t>Cho J., Park S.C., Ansley R.J., Choi S.-C., Mirik M., Kim T.</t>
  </si>
  <si>
    <t>Economic Feasibility of Mesquite Biomass for Electricity Production: Projections of the Long-Term Sustainability of Two Harvest Options</t>
  </si>
  <si>
    <t>Bioenergy Research</t>
  </si>
  <si>
    <t>Mesquite and similar woody plant species occupy over 28 million hectares in the southwestern USA and often negatively affect the rural economic sector by reducing livestock forage production, increasing bare ground, and interfering with livestock handling. Current control methods that temporarily suppress the growth of these woody plants include herbicide sprays, mechanical treatments, and prescribed fire. One alternative to current control practices is to utilize mesquite biomass for electricity generation. This study examined the economic feasibility of mesquite biomass as a potential bioenergy feedstock for electricity production using a Faustmann-type model with five mesquite biomass accumulation scenarios, which take into account variations in rates of standing biomass accumulation and tree density reestablishment after harvest with the aboveground-only (AG) harvest option or the whole-plant (WP) harvest option. The estimated regrowth functions were then incorporated into a modified version of the Faustmann model to determine the optimal harvesting length of mesquite that maximizes the net present value of a power plant using mesquite biomass. Results indicated that mesquite biomass has economic potential to be a source for electricity generation. A long-term bioenergy harvest system with regrowth following AG harvest was much more cost-effective than reestablishment from germination of new seedlings after WP harvest, even though harvest cost is higher in the AG than that in the WP harvest option. In addition, the utilization of mesquite for bioenergy would enhance other more traditional income streams from these lands including livestock grazing and wildlife hunting leases (with patterned harvesting of mesquite) and would reduce herbicide or mechanical costs that ordinarily are necessary for woody plant control. Compared to conventional coal, a lower economic return was found when the mesquite biomass was used for electricity production, but a possible carbon emission tax would make mesquite biomass competitive with conventional coal. © 2014, Springer Science+Business Media New York.</t>
  </si>
  <si>
    <t>Bioenergy; Biomass; Carbon emission tax; Faustmann model; Mesquite; Optimal rotation length</t>
  </si>
  <si>
    <t>Choudhary A.K., Suri V.K.</t>
  </si>
  <si>
    <t>On-Farm Participatory Technology Development on Forage Cutting and Nitrogen Management in Dual-Purpose Wheat (Triticum aestivum) in Northwestern Himalayas</t>
  </si>
  <si>
    <t>In addition to agriculture, livestock plays an important role in strengthening rural economy of hill farming communities in northwestern (NW) Himalayas, where green fodder shortage in winter months is a major production constraint for milch animals. Recently released dual-purpose early-sown wheat cultivar VL-829 holds great potential to provide plenty of green fodder in lean winter months following appropriate agrotechnology in Himachal Pradesh, Uttrakhand, and Jammu and Kashmir states of India in NW Himalayas. To validate the performance and profitability of recently generated agrotechnology on forage cutting and nitrogen (N) management in dual-purpose wheat VL-829 in wet temperate NW Himalayas under on-farm participatory mode, two on-farm trials were conducted both under rainfed and irrigated conditions during Rabi 2006-2007 and Rabi 2007-2008, using three agrotechnologies. Agrotechnology imbedded with nitrogen, phosphorus, and potassium (NPK) at 80:40:40 kg ha-1 + 20 kg N ha-1 (25% greater N) at green forage cut at 85 days after sowing (DAS) + seed rate at 125 kg ha-1 (25% greater seed rate) was proved as an appropriate agrotechnology for harnessing the ability of dual-purpose wheat VL-829 to harvest additional green forage yield of 58.75 and 92 q ha-1 under rainfed and irrigated conditions, respectively, with respective slight grain yield reduction by 4.76 and 8.89% over check [no forage cut + 80:40:40 kg N, P, and K ha-1 + seed rate at 100 kg ha-1]. This agrotechnology standardized under on-farm participatory mode again fetched greatest gross and net returns over other treatments owing to additional income due to green fodder. Overall, appropriate agrotechnology on forage cutting and N management in dual-purpose wheat resulted in comparatively greater grain and straw yield with additional green fodder besides the greatest profitability. Therefore, with agronomical interventions coupled with farmers' participation in different agroecological microniches of NW Himalayas, both grain yield stability and additional green fodder potential of dual-purpose wheat VL-829 may enhance significantly. This would thereby provide hill farmers with better options to sustain their small-scale agriculture and livestock rearing for sustaining their farm livelihood in mountainous terrains of wet temperate NW Himalayas. Copyright © Taylor &amp;amp; Francis Group, LLC.</t>
  </si>
  <si>
    <t>dual-purpose wheat; farmer participation; forage-cutting management; grain yield; green fodder yield; net returns; nitrogen management; on-farm trials</t>
  </si>
  <si>
    <t>Clare E.L., Symondson W.O.C., Broders H., Fabianek F., Fraser E.E., Mackenzie A., Boughen A., Hamilton R., Willis C.K.R., Martinez-Nuñez F., Menzies A.K., Norquay K.J.O., Brigham M., Poissant J., Rintoul J., Barclay R.M.R., Reimer J.P.</t>
  </si>
  <si>
    <t>The diet of Myotis lucifugus across Canada: Assessing foraging quality and diet variability</t>
  </si>
  <si>
    <t>Variation in prey resources influences the diet and behaviour of predators. When prey become limiting, predators may travel farther to find preferred food or adjust to existing local resources. When predators are habitat limited, local resource abundance impacts foraging success. We analysed the diet of Myotis lucifugus (little brown bats) from Nova Scotia (eastern Canada) to the Northwest Territories (north-western Canada). This distribution includes extremes of season length and temperature and encompasses colonies on rural monoculture farms, and in urban and unmodified areas. We recognized nearly 600 distinct species of prey, of which ≈30% could be identified using reference sequence libraries. We found a higher than expected use of lepidopterans, which comprised a range of dietary richness from ≈35% early in the summer to ≈55% by late summer. Diptera were the second largest prey group consumed, representing ≈45% of dietary diversity early in the summer. We observed extreme local dietary variability and variation among seasons and years. Based on the species of insects that were consumed, we observed that two locations support prey species with extremely low pollution and acidification tolerances, suggesting that these are areas without environmental contamination. We conclude that there is significant local population variability in little brown bat diet that is likely driven by seasonal and geographical changes in insect diversity, and that this prey may be a good indicator of environment quality. © 2013 John Wiley &amp; Sons Ltd.</t>
  </si>
  <si>
    <t>molecular diet analysis; resource use; spatial/temporal variation; species' interactions</t>
  </si>
  <si>
    <t>Clare E.L., Symondson W.O.C., Fenton M.B.</t>
  </si>
  <si>
    <t>An inordinate fondness for beetles? Variation in seasonal dietary preferences of night-roosting big brown bats (Eptesicus fuscus)</t>
  </si>
  <si>
    <t>Generalist species with numerous food web interactions are thought to provide stability to ecosystem dynamics; however, it is not always clear whether habitat generality translates into dietary diversity. Big brown bats are common across North America and employ a flexible foraging strategy over water, dense forests, forest edges and rural and urban settings. Despite this generalist use of habitat, they are paradoxically characterized as beetle specialists. However, hard carapaces may preferentially survive digestion leading to over-representation during morphological analysis of diet. This specialization has not been evaluated independently using molecular analysis and species-level identification of prey. We used next-generation sequencing to assess the diet of big brown bats. Beetles were consumed in the highest frequency but Lepidoptera species richness was highest among identified prey. The consumption of species showed strong seasonal and annual variation. While Coleoptera consumption varied, Lepidoptera and Ephemeroptera were relatively constant dietary components. Dietary diversity increased in late summer when insect diversity decreases. Our results indicate that big brown bats are dietary generalists and, while beetles are an important component of the diet, Lepidoptera are equally important, and Lepidoptera and Ephemeroptera are the only stable prey resource exploited. As resources become limited, big brown bats may respond by increasing the species richness of prey and thus their connectedness in the ecosystem. This characterization of diet corresponds well with a generalist approach to foraging, making them an important species in encouraging and maintaining ecosystem stability. © 2013 John Wiley &amp; Sons Ltd.</t>
  </si>
  <si>
    <t>insectivores; molecular diet analysis; species' interactions</t>
  </si>
  <si>
    <t>Compton, WM; Gfroerer, J; Conway, KP; Finger, MS</t>
  </si>
  <si>
    <t>Unemployment and substance outcomes in the United States 2002-2010</t>
  </si>
  <si>
    <t>DRUG AND ALCOHOL DEPENDENCE</t>
  </si>
  <si>
    <t>Background: The economic shock of 2008-2009 provided an opportunity to study the robustness of observed statistical associations between unemployment and problematic substance use. Methods: Data from 405,000 non-institutionalized adult participants in the 2002 to 2010 U.S. National Survey on Drug Use and Health were used to compare substance outcomes among unemployed and employed persons. Association of unemployment with substance outcomes was examined for the years 2002-2004, 2005-2007, 2008, and 2009-2010, corresponding to periods prior to and after the economic downturn of 2008. Multivariate logistic regression models adjusted forage, sex, race/ethnicity, education, urban/rural residence, current DSM-IV Major Depression, and local county unemployment rates. Results: Higher rates of past month tobacco and illicit drug use, heavy alcohol use, and past-year drug or alcohol abuse/dependence were found among the unemployed. Markedly increased unemployment in 2009-2010 did not moderate the association between substance outcomes and employment. This association was not confounded by sex, age group, or race/ethnicity for tobacco and illicit drugs, although it varied for alcohol outcomes among 18-25 year-olds. Results based on retrospective data regarding marijuana use in the period prior to unemployment suggest its use was associated with future job loss. Conclusions: Employment status was strongly and robustly associated with problematic use of substances. Prevention and treatment interventions are warranted for a group whose employment and resulting insurance status may impair access to much needed health care. Published by Elsevier Ireland Ltd.</t>
  </si>
  <si>
    <t>Unemployment; Economic cycle; Substance abuse; Social epidemiology; Policy</t>
  </si>
  <si>
    <t>Corn M.L., Johnson R.</t>
  </si>
  <si>
    <t>Invasive species: Major laws and the role of selected federal agencies</t>
  </si>
  <si>
    <t>Invasive Species: Selected Laws and the Role of Federal Agencies</t>
  </si>
  <si>
    <t>An "invasive" species (alternatively known as an alien, exotic, injurious, introduced or naturalized, non-native, nonindigenous, nuisance, or noxious species) refers to an animal or plant that is introduced into an environment where it is not native. The introduction of invasive species to the United States-whether deliberate or unintentional-from around the globe can pose a significant threat to native animal and plant communities, and may result in extinctions of native animals and plants, species disruptions as native and nonnative species compete for limited resources, reduced biodiversity, and altered terrestrial or aquatic habitats. This can result in a range of economic, ecologic, and cultural losses, including reduced agricultural output from U.S. farms and ranches; degradation of U.S. waterways, coastal areas, national parks, and forests; and altered urban, suburban, and rural landscapes. It is estimated that 50,000 non-native species have been introduced to the United States. The potential economic costs associated with nonindigenous plant and animal species are estimated at $129 billion annually in the United States. A few examples of the types of damages attributed to non-native invasive species in the United States are as follows. Burmese pythons are multiplying in south Florida, becoming a top carnivore and killing large numbers of native species of reptiles, birds, and mammals. Zebra and quagga mussels from Eastern Europe are clogging intakes for urban water supplies and nuclear power plants in the Great Lakes and the Mississippi basin. The light brown apple moth, a native pest of Australia, has been detected in California and is causing damage to a wide range of plant species and commercial fruit and vegetable crops. Leafy spurge is lowering the forage value of western grazing land, and reducing overall land values. In the United States, numerous federal and interagency efforts share responsibilities regarding invasive species. Among the federal agencies involved are the Departments of Agriculture, Commerce, Defense, Homeland Security, Interior, Transportation, and others, including the Environmental Protection Agency and the Executive Office of the President. Of these, three Departments-Agriculture, Commerce, and Interior-play a major role by cochairing the National Invasive Species Council (NISC). Created by Executive Order 13112 in 1999, NISC provides high-level interdepartmental coordination of federal invasive species actions and works with other federal and nonfederal groups to address invasive species issues at the national level. In FY2012, the U.S. government spent an estimated $2.2 billion across a range of federal agencies and activities in an effort to prevent, control, and eradicate invasive species domestically. Activities at the Department of Agriculture accounted for the bulk of available federal funding, nearly $1.3 billion (58% of total available funds). Activities at the Department of Homeland Security, comprised of mostly border protection and security activities, accounted for about $0.7 billion (31% of total funding). The remainder of federal funding, about $0.2 billion (about 11% of total funding) covers activities across a range of agencies at the Departments of Interior, Commerce, and Defense, and also other independent agencies. Despite efforts to achieve high-level interdepartmental coordination, comprehensive legislation on the treatment of invasive species has never been enacted, and no single law provides coordination among federal agencies. Instead, the current legal framework is largely governed by a patchwork of laws, regulations, policies, and programs. Some laws are tailored to individual species or narrowly focused on what is affected by the species. Other laws have a broader intended purpose and may only peripherally address invasive species. Some laws, although they do not directly address invasive species control or prevention, may limit such introductions. An "invasive" species (alternatively known as an alien, exotic, injurious, introduced or naturalized, non-native, nonindigenous, nuisance, or noxious species) refers to an animal or plant that is introduced into an environment where it is not native.1 The introduction of invasive species to the United States-whether deliberate or unintentional-from around the globe can pose a significant threat to native animal and plant communities, and may result in extinctions of native animals and plants, species disruptions as native species compete for limited resources, reduced biodiversity, and altered terrestrial or aquatic habitats. It is estimated that 50,000 non-native species have been introduced to the United States, including nonindigenous plant and animal species (Table 1).2 Examples of some invasive species found in the United States, and the types of damages they may inflict, include the following: . Burmese pythons (Python bivitattus) have multiplied in south Florida, becoming a top carnivore and killing large numbers of native species of reptiles, birds, and mammals. . Brown tree snakes (Boiga irregularis) from the western Pacific continue to threaten power utilities and communications on Guam and the Northern Marianas, and threaten to invade Hawaii and harm its tourism industry. . Zebra mussels (Dreissena polymorpha) and quagga mussels (Dreissena rostriformis bugensis) from Eastern Europe have clogged intakes for urban water supplies and nuclear power plants in the Great Lakes and the Mississippi basin. . Light brown apple moth (Epiphyas postvittana), a native pest of Australia, has been detected in California and is causing damage to a wide range of plant species and commercial fruit and vegetable crops. . Lionfish (Pterois volitans), likely released from private aquaria in Florida, have spread north along the U.S. coast and also within the Caribbean. . Formosan termites (Coptotermes formosanus) have devastated living trees and historic buildings in the French Quarter of New Orleans. . Leafy spurge (Euphorbia esula) has reduced the forage value of western grazing land, resulting in lower overall value to private landowners. All 50 states and the U.S. territories have at least some invasive plants and animals. A few (e.g., Hawaii, Florida, Louisiana, the Great Lakes states, and California) have so many harmful non- natives as to cause major ecological and economic damage to a variety of locations and industries. This report provides an overview of the federal laws and directives in the United States that govern invasive species, and the role of selected federal agencies. A summary of selected laws and agencies is provided in Appendix A. The patchwork of laws that currently govern invasive species in the United States also contribute to fundamentally different approaches to regulate invasive species, which is beyond the scope of this report. In addition to the federal laws discussed in this report, invasive species are regulated and/or managed through a variety of statutes administered by the states, often with the cooperation of federal agencies. This report also does not address the extensive efforts of individual states to deal with invasive species concerns.3 Further, this report focuses primarily on invasive plant and animal species that may affect U.S. agriculture, waterways and coastal areas, national parks and forests, and various ecosystems and landscape environments. The potential for non-native species to adversely affect human health and disease is not addressed in this report. This report also does not address species introductions to the United States that are widely considered beneficial, such as certain crop plants (e.g., wheat, soybeans) and orchard fruit (e.g., apples, pears), as well as honey bees (Apis mellifera) and pheasants (Phasianus colchicus), among other introduced species. © 2014 by Nova Science Publishers, Inc. All rights reserved.</t>
  </si>
  <si>
    <t>Couvillon M.J., Schürch R., Ratnieks F.L.W.</t>
  </si>
  <si>
    <t>Waggle dance distances as integrative indicators of seasonal foraging challenges</t>
  </si>
  <si>
    <t>Even as demand for their services increases, honey bees ( Apis mellifera) and other pollinating insects continue to decline in Europe and North America. Honey bees face many challenges, including an issue generally affecting wildlife: landscape changes have reduced flower-rich areas. One way to help is therefore to supplement with flowers, but when would this be most beneficial? We use the waggle dance, a unique behaviour in which a successful forager communicates to nestmates the location of visited flowers, to make a 2-year survey of food availability. We "eavesdropped" on 5097 dances to track seasonal changes in foraging, as indicated by the distance to which the bees as economic foragers will recruit, over a representative rural-urban landscape. In year 3, we determined nectar sugar concentration. We found that mean foraging distance/area significantly increase from springs (493 m, 0.8 km2) to summers (2156 m, 15.2 km2), even though nectar is not better quality, before decreasing in autumns (1275 m, 5.1 km2). As bees will not forage at long distances unnecessarily, this suggests summer is the most challenging season, with bees utilizing an area 22 and 6 times greater than spring or autumn. Our study demonstrates that dancing bees as indicators can provide information relevant to helping them, and, in particular, can show the months when additional forage would be most valuable. © 2014 Couvillon et al.</t>
  </si>
  <si>
    <t>Dancing bees communicate a foraging preference for rural lands in high-level agri-environment schemes</t>
  </si>
  <si>
    <t>Current Biology</t>
  </si>
  <si>
    <t>Since 1994, more than €41 billion has been spent in the European Union on agri-environment schemes (AESs), which aim to mitigate the effects of anthropomorphic landscape changes via financial incentives for land managers to encourage environmentally friendly practices [1-6]. Surprisingly, given the substantial price tag and mandatory EU member participation [2], there is either a lack of [1] or mixed [1, 2, 7] evidence-based support for the schemes. One novel source of data to evaluate AESs may be provided by an organism that itself may benefit from them. Honeybees (Apis mellifera), important pollinators for crops and wildflowers [8, 9], are declining in parts of the world from many factors, including loss of available forage from agricultural intensification [10-13]. We analyzed landscape-level honeybee foraging ecology patterns over two years by decoding 5,484 waggle dances from bees located in the center of a mixed, urban-rural 94 km2 area, including lands under government-funded AESs. The waggle dance, a unique behavior performed by successful foragers, communicates to nestmates the most profitable foraging locations [14-16]. After correcting for distance, dances demonstrate that honeybees possess a significant preference for rural land managed under UK Higher Level AESs and a significant preference against rural land under UK Organic Entry Level AESs. Additionally, the two most visited areas contained a National and Local Nature Reserve, respectively. Our study demonstrates that honeybees, with their great foraging range and sensitive response to forage quality, can be used as bioindicators to monitor large areas and provide information relevant to better environmental management. Video Abstract © 2014 Elsevier Ltd.</t>
  </si>
  <si>
    <t>Crowther L.P., Hein P.-L., Bourke A.F.G.</t>
  </si>
  <si>
    <t>Habitat and forage associations of a naturally colonising insect pollinator, the Tree Bumblebee Bombus hypnorum</t>
  </si>
  <si>
    <t>Bumblebees (Bombus species) are major pollinators of commercial crops and wildflowers but factors affecting their abundance, including causes of recent population declines, remain unclear. Investigating the ecology of species with expanding ranges provides a potentially powerful means of elucidating these factors. Such species may also bring novel pollination services to their new ranges. We therefore investigated landscape-scale habitat use and foraging preferences of the Tree Bumblebee, B. hypnorum , a recent natural colonist that has rapidly expanded its range in the UK over the past decade. Counts of B. hypnorum and six other Bombus species were made in March-June 2012 within a mixed landscape in south-eastern Norfolk, UK. The extent of different landscape elements around each transect was quantified at three scales (250 m, 500 m and 1500 m). We then identified the landscape elements that best predicted the density of B. hypnorum and other Bombus species. At the best fitting scale (250 m), B. hypnorum density was significantly positively associated with extent of both urban and woodland cover and significantly negatively associated with extent of oilseed rape cover. This combination of landscape predictors was unique to B. hypnorum. Urban and woodland cover were associated with B. hypnorum density at three and two, respectively, of the three scales studied. Relative to other Bombus species, B. hypnorum exhibited a significantly higher foraging preference for two flowering trees, Crataegus monogyna and Prunus spinosa, and significantly lower preferences for Brassica napus , Glechoma hederacea and Lamium album. Our study provides novel, quantitative support for an association of B. hypnorum with urban and woodland landscape elements. Range expansion in B. hypnorum appears to depend, on exploitation of widespread habitats underutilised by native Bombus species, suggesting B. hypnorum will readily co-exist with these species. These findings suggest that management could target bumblebee species with distinctive habitat requirements to help maintain pollination services. © 2014 Crowther et al.</t>
  </si>
  <si>
    <t>D'Angelo G.B., Sazima I.</t>
  </si>
  <si>
    <t>Commensal association of piscivorous birds with foraging otters in southeastern Brazil, and a comparison with such a relationship of piscivorous birds with cormorants</t>
  </si>
  <si>
    <t>Associations of birds with foraging otters are restricted to four records in different regions of the world. We report herein on piscivorous birds associated with foraging otters (Lontra longicaudis) in a pool at an urban park in southeastern Brazil. We recorded up to ~30 individuals of seven piscivorous bird species associated with a single otter. The mammals searched for fish prey in the pool, causing fish to surface or flee to the shallows, and the birds preyed on the disturbed fish. The bird assemblages we recorded associated with otters are the richest ones reported to date both in number of species and individuals. The bird species associated with otters were the same that followed cormorants (Phalacrocorax brasilianus) in a large pond adjacent to the pool. The foraging of cormorants and otters may be considered as functionally equivalent, because both predators chase prey underwater, surface periodically, and cause fish to flee. © 2013 © Taylor &amp; Francis.</t>
  </si>
  <si>
    <t>fish-eating birds; interspecific associations; Lontra longicaudis; Phalacrocorax brasilianus; South America</t>
  </si>
  <si>
    <t>Dabrowska A.</t>
  </si>
  <si>
    <t>Characteristics of water and wetland plants of the water reservoirs in the UMCS Botanical Garden in Lublin, Poland</t>
  </si>
  <si>
    <t>Acta Agrobotanica</t>
  </si>
  <si>
    <t>The aim of the study was to compile an inventory and determine the ecological characteristics of the spontaneous flora of the restored water reservoirs and their wet banks in the western part of Lublin in the years 1997-2013. The study objects are small reservoirs located at the UMCS Botanical Garden in the Czechówka River valley. These ponds are subjected to strong anthropogenic pressure. 68 plant species from 33 families and 58 genera were recorded in the flora of the ponds and their wet banks. An important feature of the described water bodies is the large proportion of native species (94% of the flora). Cryptophytes and hemicryptophytes as well as biological groups combining the features of hemicryptophytes and cryptophytes are the predominant life forms. Perennials account for 80% of the flora. The ponds and their wet banks are inhabited by 25 medicinal and 19 bee forage plants. © The Author(s) 2014 Published by Polish Botanical Society.</t>
  </si>
  <si>
    <t>bee forage</t>
  </si>
  <si>
    <t>Floristic diversity; River valley; Urban reservoirs</t>
  </si>
  <si>
    <t>de Carvalho, CAB; Peres, AAC; Premazzi, LM; Malafaia, P; Carvalho, MIAB; Paciullo, DSC; Costa, VAC</t>
  </si>
  <si>
    <t>Performance of dairy heifers raised on Xaraes palissadgrass (Brachiaria brizantha cv. Xaraes) pasture supplemented with two types of mineral mixture</t>
  </si>
  <si>
    <t>Carvalho C.A.B., Peres A.A.C., Premazzi L.M., Malafaia P., Carvalho M.I.A.B., Paciullo D.S.C. &amp; Costa V.A.C. 2014. Performance of dairy heifers raised on Xaraes palissadgrass (Brachiaria brizantha cv. Xaraes) pasture supplemented with two types of mineral mixture. Pesquisa Veterinaria Brasileira 34(1): 46-50. Departamento de Nutricao Animal e Pastagem, Instituto de Zootecnia, Universidade Federal Rural do Rio de Janeiro, Seropedica, RJ 23851-970, Brazil. E-mail: malafaia_ufrrj@yahoo.com.br The effects of selective (e.g. mineral supplement formulated on the basis of nutritional and clinical examination of the herd) or commercial mineral supplementation of crossbred dairy heifers (Holstein-Mantiqueira), on daily weight gain (DWG), body condition score (BCS), age at first mating (AFM) and the intake of mineral mixture (IMM) managed on Xaraes palissadgrass pasture (Brachiaria brizantha cv. Xaraes) were evaluated from February 2006 to March 2008. Structural characteristics, forage allowance and nutritional value of Xaraes palissadgrass were also evaluated. The structural variables of pasture, allowances and nutritive value of forage, besides the DWG were only affected (p&lt;0.05) by season, with highest results for spring and summer. Throughout the experimental period (730 days), no sign of mineral deficiency was detected in heifers that ingested the selective supplement. The DWG and AFM were not influenced by the mineral mixture offered (0.52 and 0.33 kg/day during the spring/summer and in fall/winter for DWG, respectively, and 813 days of AFM). The IMM was higher for commercial mineral mixture than for selective (61.6 and 51.0g/day respectively). The BCS was slightly higher for selective (3.17) than for the commercial (3.02) mineral mixture. Thus, the selective mineral supplement was a strategy to prevent mineral deficiency in this herd and resulted in similar performance at lower costs (e.g. due to less IMM) of crossbred heifers when compared with the commercial mineral supplementation.</t>
  </si>
  <si>
    <t>Palissadgrass; Brachiaria brizantha cv. Xaraes; dairy heifers; forage allowance; selective mineral supplementation; mineral mixture intake</t>
  </si>
  <si>
    <t>de Castro M.M., de Avelar D.L., de Souza A.R., Prezoto F.</t>
  </si>
  <si>
    <t>Nesting substrata, colony success and productivity of the wasp Mischocyttarus cassununga</t>
  </si>
  <si>
    <t>Revista Brasileira de Entomologia</t>
  </si>
  <si>
    <t>Nesting substrata, colony success and productivity of the wasp Mischocyttarus cassununga. Colonies of the wasp Mischocyttarus cassununga (von Ihering, 1903) are easily found in urban areas. However, in spite of the massive presence of this species in cities, little is known about its nesting habits, colony success and productivity. The present study aimed at answering the following questions: What are the substrates used for nesting by M. cassununga? What is the main foundation strategy adopted by M. cassununga in urban areas: a solitary female or associative foundation? Is there a relationship between foundation strategies and colony success? Is the total number of cells per nest related to the number of adults produced? The study was conducted in Juiz de Fora, southeastern Brazil, from December 2006 to November 2007. Nesting in man-made substrata seems to be a common strategy in M. cassununga (90.9%), with preference for nest building with a horizontal comb facing north. The colonies were established mainly by groups of foundresses (67.6%), with a success of 84%. The number of brood cells produced per nest was 71.74 ± 45.25 (18-203), and it was positively correlated with the number of adults produced. Hence, we can say that the nests founded by M. cassununga are located mainly in man-made substrata and mostly founded by a group of females. The cell reuse behavior increases the number of adults produced, as it optimizes foraging. These characteristics together with its behavior and nesting habits promote the success of this species in thriving in urban environments.</t>
  </si>
  <si>
    <t>Hymenoptera; Insecta; Social wasp; Urban environment; Vespidae</t>
  </si>
  <si>
    <t>Dekrout A.S., Clarkson B.D., Parsons S.</t>
  </si>
  <si>
    <t>Temporal and spatial distribution and habitat associations of an urban population of New Zealand long-tailed bats (Chalinolobus tuberculatus)</t>
  </si>
  <si>
    <t>Two ultrasound survey methods were used to determine the presence and activity patterns of New Zealand long-tailed bats (Chalinolobus tuberculatus) in the city of Hamilton. First, 13 monthly surveys conducted at 18 green spaces found C. tuberculatus in only one urban forest reserve, Hammond Bush, where they were found consistently throughout the year. Bat activity was strongly related to temperature. Second, twice-yearly citywide surveys conducted over 2 years determined the distribution and habitat associations of C. tuberculatus. Bats were found only in the southern part of the city and were strongly associated with the Waikato River. Bat activity was negatively correlated with housing and street light density and positively correlated with topographical complexity. In Hamilton, topographical complexity indicates the presence of gullies. Gullies probably provide foraging and roosting opportunities and connect the river to distant forest patches. These results suggest that urban habitats can be useful for bats if gullies can link these to distant habitat fragments. © 2014 The Royal Society of New Zealand.</t>
  </si>
  <si>
    <t>Chalinolobus tuberculatus; Chiroptera; distribution; fragmentation; long-tailed bat; New Zealand; urban habitat; urban wildlife</t>
  </si>
  <si>
    <t>Del Pilar Caicedo-Argüelles A., Cruz-Bernate L.</t>
  </si>
  <si>
    <t>Daily activities and habitat use of Yellow Warbler (Setophaga petechia) and Red Tanager (Piranga rubra) in a green urban area in Cali, Colombia [Actividades diarias y uso de hábitat de la Reinita Amarilla (Setophaga Petechia) y la Piranga Roja (Piranga Rubra) en un área verde urbana de Cali, Colombia]</t>
  </si>
  <si>
    <t>Migratory birds are a group with complex ecology because they are affected by a variety of biotic and abiotic factors throughout their annual cycle. Although a lot of research has been conducted, further information on basic aspects such as feeding ecology is needed. From September 2011 to April 2012, a study was done on habitat use by Yellow Warbler (Setophaga petechia) and Red Tanager (Piranga rubra) on the campus of Universidad del Valle, Cali, Colombia. The recorded data included species, activity and its duration, foraging method, tree species, substrate, and height. "Foraging" was the activity with the largest proportion of time spent by birds; "Gleaning" was the most common foraging method used by the Yellow Warbler, while the Red Tanager used "Hovering" and "Sallying." Of 50 plant species used, Samanea saman, Pithecellobium dulce, Guazuma ulmifolia, Leucaena leucocephala, Clitoria fairchildiana, and Jacaranda caucana were preferred. The most used height interval was 4-6 m, and substrates where birds were observed most frequently were "Twig," "Leaves, flowers and fruits," and "Secondary branch." The present study demonstrates that an area with abundant trees can provide habitat for migratory birds, despite being located in an urban environment. © 2014 The Neotropical Ornithological Society.</t>
  </si>
  <si>
    <t>Daily activity; Feeding ecology; Foraging height; Foraging method; Habitat use; Summer Tanager; Tree abundance; Wintering range; Yellow Warbler</t>
  </si>
  <si>
    <t>Dev I., Radotra S., Khola O.P.S., Misri B., Sareen S., Singh J.P., Srivastava A.K., Singh B., Sharma S.K., Chamoli K.P., Kumar D.</t>
  </si>
  <si>
    <t>Impact of participatory silvipastoral intervention and soil conservation measures for forage resource enhancement in western Himalaya</t>
  </si>
  <si>
    <t>Indian Journal of Agricultural Sciences</t>
  </si>
  <si>
    <t>Livestock rearing is an important component of rural economy in mid-hills of Himalaya. Inspite of abundant available feed resources, total available biomass is insufficient to sustain the livestock population. Fodder trees particularly in hill ecosystem play an important role in supplementing the fodder requirement especially during the lean period. Information gathered and analysis concludes that Grewia optiva is the most important fodder tree in terms of dominance, palatability and increase in milk yield followed by Artocarpus chaplasha, Morus alba, Bauhinia variegata, Albizia lebbeck and Terminalia alata in Kangra and Mandi districts of Himachal Pradesh. The crude protein content was found highest in Grewia optiva (19.38%) followed by Albizia lebbeck (18.85%), Dendrocalamus hamiltonii (18.01%) and minimum in case of Quercus incana (9.27%). During scarcity of fodder Ficus religiosa is the only fodder tree fed throughout the year. The established silvipasture produced leaf biomass of 2.77 to 6.77 DM kg/tree (Ghanetta), 2.12 to 5.96 DM kg/tree (Jogindernagar) and 2.25 to 6.93 DM kg/tree (Dagoh). Fodder trees planted under silvipastoral system produced average biomass of 1.83 DM tonnes/ha (Ghanetta), 1.49 DM tonnes/ha (Jogindernagar) and 1.66 DM tonnes/ha (Dagoh). Rainfall events of more than 50 mm, though quite less in number (25/165, 24/192 and 17/149), contributed 47.7, 82.3 and 81.7% to the total runoff at Ghanetta, Jogindernagar and Dagoh, respectively. Among the resource conservation measures trenching in combination with vegetative barrier allowed only 8.2% of rain as runoff compared to 41.5% under control (no measure). The silvipasture systems coupled with contour staggered trenches and / or vegetative barrier can effectively arrest the environmental degradation.</t>
  </si>
  <si>
    <t>Fodder trees; Herbage; Himalaya; Livestock; PRA; Silvipasture; Soil conservation</t>
  </si>
  <si>
    <t>Doherty T.S., Bengsen A.J., Davis R.A.</t>
  </si>
  <si>
    <t>A critical review of habitat use by feral cats and key directions for future research and management</t>
  </si>
  <si>
    <t>Feral cats (Felis catus) have a wide global distribution and cause significant damage to native fauna. Reducing their impacts requires an understanding of how they use habitat and which parts of the landscape should be the focus of management. We reviewed 27 experimental and observational studies conducted around the world over the last 35 years that aimed to examine habitat use by feral and unowned cats. Our aims were to: (1) summarise the current body of literature on habitat use by feral and unowned cats in the context of applicable ecological theory (i.e. habitat selection, foraging theory); (2) develop testable hypotheses to help fill important knowledge gaps in the current body of knowledge on this topic; and (3) build a conceptual framework that will guide the activities of researchers and managers in reducing feral cat impacts. We found that feral cats exploit a diverse range of habitats including arid deserts, shrublands and grasslands, fragmented agricultural landscapes, urban areas, glacial valleys, equatorial to sub-Antarctic islands and a range of forest and woodland types. Factors invoked to explain habitat use by cats included prey availability, predation/competition, shelter availability and human resource subsidies, but the strength of evidence used to support these assertions was low, with most studies being observational or correlative. We therefore provide a list of key directions that will assist conservation managers and researchers in better understanding and ameliorating the impact of feral cats at a scale appropriate for useful management and research. Future studies will benefit from employing an experimental approach and collecting data on the relative abundance and activity of prey and other predators. This might include landscape-scale experiments where the densities of predators, prey or competitors are manipulated and then the response in cat habitat use is measured. Effective management of feral cat populations could target high-use areas, such as linear features and structurally complex habitat. Since our review shows often-divergent outcomes in the use of the same habitat components and vegetation types worldwide, local knowledge and active monitoring of management actions is essential when deciding on control programs. © CSIRO 2015.</t>
  </si>
  <si>
    <t>Felis catus; habitat selection; home range; introduced predator; invasive predator; predator control</t>
  </si>
  <si>
    <t>Galbreath D.M., Ichinose T., Furutani T., Yan W., Higuchi H.</t>
  </si>
  <si>
    <t>Urbanization and its implications for avian aggression: A case study of urban black kites (Milvus migrans) along Sagami Bay in Japan</t>
  </si>
  <si>
    <t>Urbanization has caused countless changes in the lives, behaviors, and community structures of wild animals. Habitat loss in urban areas has led to the proliferation of certain species over others; in the case of birds, frugivores and certain predators can be found in abundance in cities. These birds, however, occasionally show novel behaviors that can cause stress within human-wildlife interactions. The black kite, Milvus migrans, for example, has displayed a tendency to attack humans for their food in certain urban areas in Japan. In order to determine how habitat availability and land-use types affected these aggressive tendencies, field observations were combined with GIS analysis of five locations along Sagami Bay in Japan. The following locations were assessed according to the amount of each land-use type present and the aggressive tendencies of each location's black kite population: Enoshima, Fujisawa; Kamakura Beach, Kamakura; Zushi Beach, Zushi; Oiso Beach, Oiso; and Iwa Beach, Manazuru. The aggression of each population, designated by the log of the aggression index, was found to be significantly affected by the amount of forest area per black kite, the amount of non-rice-paddy agricultural area per black kite, and the season. Thus, aggression was higher amongst populations with less forested or agricultural area within their foraging zones, and aggression increased during spring, which is the breeding season. © 2013 Springer Science+Business Media Dordrecht.</t>
  </si>
  <si>
    <t>Behavior; Disturbance; GIS; Green space; Habitat availability; Land-use types</t>
  </si>
  <si>
    <t>Garbuzov M., Ratnieks F.L.W.</t>
  </si>
  <si>
    <t>Quantifying variation among garden plants in attractiveness to bees and other flower-visiting insects</t>
  </si>
  <si>
    <t>Pollinating insects are globally declining, with one of the main causes being the loss of flowers. With the value of countryside reducing, urban areas, particularly gardens, are increasingly recognized as of benefit to wildlife, including flower-visiting insects. Many gardeners specifically select plant varieties attractive to wildlife. Given the wide public interest, many lists of recommended varieties have been produced by both amateurs and professional organizations, but appear not to be well grounded in empirical data. These lists, however, are not without merit and are an obvious starting point. There is clearly a need to put the process onto a firmer footing based more on data and less on opinion and general experience. We collected data over two summers by counting flower-visiting insects as they foraged on 32 popular summer-flowering garden plant varieties in a specially planted experimental garden, with two smaller additional gardens set up in year two to check the generality of the results. With many thousands of plant varieties available to gardeners in the United Kingdom, and other countries or regions, it would have been an impossible task to make a comprehensive survey resulting in a complete and authoritative list. Our results are valuable and encouraging. Garden flowers attractive to the human eye vary enormously, approximately 100-fold, in their attractiveness to insects. Insects, especially bees and hover flies, can be attracted in large numbers with clear differences in the distribution of types attracted by different varieties. Our results clearly show that there is a great scope for making gardens and parks more bee- and insect-friendly by plant selection. Horticulturally modified plant varieties created by plant breeding, including hybrids, are not necessarily less attractive to insects and in some cases are more attractive than their wild-type counterparts. Importantly, all the plants we compared were considered highly attractive to humans, given that they are widely sold as ornamental garden plants. Helping insect pollinators in gardens does not involve extra cost or gardening effort, or loss of aesthetic attractiveness. Furthermore, the methods of quantifying insect-friendliness of plant varieties trialled in this study are relatively simple and can form the basis of further research, including 'citizen science'. © 2013 The Authors. Functional Ecology © 2013 British Ecological Society.</t>
  </si>
  <si>
    <t>Bumblebees; Butterflies; Conservation; Honeybees; Hover flies; Ornamental plants; Pollinators; Urban ecology; Wildlife friendly gardening</t>
  </si>
  <si>
    <t>Ivy: An underappreciated key resource to flower-visiting insects in autumn</t>
  </si>
  <si>
    <t>Ivy (Hedera helix and H. hibernica) is a common autumn-flowering plant found in Europe, North Africa, Macaronesia and Asia. Here, we use five complementary approaches (pollen trapping, nectar refractometry, local and regional surveys of insects foraging on ivy flowers, local survey of ivy abundance) to evaluate its importance to the honey bee (Apis mellifera) and other flower-visiting insects in Sussex, England. Pollen trapping at six hives in two locations showed that an average 89% of pollen pellets collected by honey bees in the autumn were from ivy. Observations of foraging honey bees on ivy showed that ivy nectar is an even greater target than pollen, as 80% were collecting only nectar. Refractometry of samples from ivy flowers and from honey bees foraging on ivy showed that ivy nectar is rich in sugar, 49% w/w. Surveys showed that the main insect taxa foraging on ivy were honey bees (21%), bumble bees (Bombus spp., 3%), ivy bees (Colletes hederae, 3%), common wasps (Vespula vulgaris, 13%), hover flies (Syrphidae, 27%), other flies (29%) and butterflies (4%). The surveys also showed significant temporal and spatial variation in taxon abundance and proportion. A survey showed that ivy was very abundant on a small scale in both rural and urban areas, being present in 10/10 and 6/10 0.2 × 0.2 km samples within two 4 × 4 km areas respectively. The results show that ivy should probably be considered a keystone species with a high value in the conservation of flower-visiting insects in autumn. © 2013 The Royal Entomological Society.</t>
  </si>
  <si>
    <t>Ivy</t>
  </si>
  <si>
    <t>Apis mellifera; Colletes hederae; Hedera helix; Keystone species; Pollen analysis; Pollinating insects</t>
  </si>
  <si>
    <t>Geleti D., Hailemariam M., Mengistu A., Tolera A.</t>
  </si>
  <si>
    <t>Analysis of fluid milk value chains at two peri-urban sites in western Oromia, Ethiopia: Current status and suggestions on how they might evolve</t>
  </si>
  <si>
    <t>The study was conducted to analyze fluid milk value chains at two peri-urban sites in western Ethiopia. The objectives were to determine the characteristics of the dairy farm households, map the fluid milk value chains prevailing in the areas and identify actors involved and their roles and pinpoint value chain constraints and finally suggest interventions required for improving the performance of the value chains. Data on household attributes indicated the majority of the farms to be male headed, with an overall mean of 90%. As to educational status, 50% of them fell in 7-12 grades range, 23% being diploma holders and 10% with BA/BSc degrees and above. A respective 29% and 75% of the respondents at Nekemte and Bako practice crop and livestock mixed farming, with dairying used as source of addition income for the family. The key value chain stages identified were: input supply, production, marketing (distribution), processing and consumption. No formal fluid milk value chains were observed to prevail. Among the key inputs used, feed was found to be very critical; improved forage production was observed to be low; with farmers depending more on low quality roughages and purchased concentrates. The study also revealed the existence of inefficient breeding and veterinary services. Few private veterinary drug suppliers existed, but they are only limited to veterinary drug vending. Shortage of land was also observed to be one of the factors hindering successful evolution of the value chains at both sites. Women were observed to be highly involved in diverse dairy related activities, mainly milking and milk processing. Both local and cross-bred animals are kept, mean daily milk yield of local breeds being 1.79 lts day 1 at Bako and 1.78 lts day 1 at Nekemte. Daily milk yields of crosses were 6.54 lts day 1 and 9.79 lts day 1 at Bako and Nekemte, respectively. In general, no formal milk marketing system exists in both areas. Generally, productivity of dairy animals was poor at both sites, being attributed to various technical and non-technical factors and potential strategic directions to alleviate the challenges and lead to improvement of the value chains were finally suggested. © IDOSI Publications, 2014.</t>
  </si>
  <si>
    <t>Enabling environment; Peri-urban dairy; Technical constraints; Value chain; Value chain actors; Value chain framework</t>
  </si>
  <si>
    <t>Giraudeau M., Nolan P.M., Black C.E., Earl S.R., Hasegawa M., McGraw K.J.</t>
  </si>
  <si>
    <t>Song characteristics track bill morphology along a gradient of urbanization in house finches (Haemorhous mexicanus)</t>
  </si>
  <si>
    <t>Frontiers in Zoology</t>
  </si>
  <si>
    <t>Introduction: Urbanization can considerably impact animal ecology, evolution, and behavior. Among the new conditions that animals experience in cities is anthropogenic noise, which can limit the sound space available for animals to communicate using acoustic signals. Some urban bird species increase their song frequencies so that they can be heard above low-frequency background city noise. However, the ability to make such song modifications may be constrained by several morphological factors, including bill gape, size, and shape, thereby limiting the degree to which certain species can vocally adapt to urban settings. We examined the relationship between song characteristics and bill morphology in a species (the house finch, Haemorhous mexicanus) where both vocal performance and bill size are known to differ between city and rural animals. Results: We found that bills were longer and narrower in more disturbed, urban areas. We observed an increase in minimum song frequency of urban birds, and we also found that the upper frequency limit of songs decreased in direct relation to bill morphology. Conclusions: These findings are consistent with the hypothesis that birds with longer beaks and therefore longer vocal tracts sing songs with lower maximum frequencies because longer tubes have lower-frequency resonances. Thus, for the first time, we reveal dual constraints (one biotic, one abiotic) on the song frequency range of urban animals. Urban foraging pressures may additionally interact with the acoustic environment to shape bill traits and vocal performance. © 2014 Giraudeau et al.</t>
  </si>
  <si>
    <t>Bill shape; Noise pollution; Singing behavior; Urban impacts; Vocal communication</t>
  </si>
  <si>
    <t>Gnadlinger J.</t>
  </si>
  <si>
    <t>Rainwater harvesting in the challenge of droughts and climate change in semi-arid Brazil</t>
  </si>
  <si>
    <t>Journal of Southeast University (English Edition)</t>
  </si>
  <si>
    <t>Some successful experiences of rainwater harvesting in Brazil's semi-arid region are shown: how rural communities are living during the severe drought from 2011 to 2013, using technologies of rainwater harvesting for the household, in agriculture, livestock raising and the environment. Starting from the positive experiences, principles of living in the challenge of droughts and climate change are elaborated and summarized into different guidelines for sustainable livelihood and production: access to water and sufficient land area; rainwater harvesting to provide water security to households and communities; preservation, recovering and management of drought-resistant vegetation; emphases on raising of small and medium sized livestock and water and forage storage; appropriate crop selection and sustainable extraction, processing and marketing of crop products; capacity building of the people. These principles contribute to preparing a national policy on living in harmony with the semi-arid climate. Rainwater harvesting is an important part of a package of measures which enables a sustainable livelihood in such a difficult environment. © Copyright.</t>
  </si>
  <si>
    <t>Policies; Rainwater harvesting; Resilience; Semi-arid climate; Sustainable livelihood</t>
  </si>
  <si>
    <t>How can rainwater harvesting contribute to living with droughts and climate change in semi-arid Brazil?</t>
  </si>
  <si>
    <t>Waterlines</t>
  </si>
  <si>
    <t>In the last 20 years, in semi-arid Brazil, rural communities have begun to use water management technologies for households, in agriculture, livestock raising, and the environment, such as cisterns, subsurface dams, conservation methods of soil humidity, and aquifer recharge. These communities were also prepared to deal successfully with the severe drought from 2011 to 2013. To contribute to living with the challenge of droughts and climate change in the future, these experiences are multiplied all over semi-arid Brazil and included in an overall management programme with a sustainable comprehensive structure. The so-called principles of living with the semi-arid climate are summarized into different guidelines for sustainable livelihood and production: access to water and sufficient land area; rainwater harvesting to provide water security to households and communities; preservation, recovering, and management of drought-resistant vegetation; emphases on raising of small and medium-sized livestock and water and forage storage; appropriate crop selection and sustainable extraction, processing and marketing of crop products; and capacity building of the people. All these initiatives should contribute to bringing the discussion about the 'National Policy on Living with the Semi-arid Conditions' to the National Congress of Brazil. © Practical Action Publishing, 2014.</t>
  </si>
  <si>
    <t>Hanley M.E., Awbi A.J., Franco M.</t>
  </si>
  <si>
    <t>Going native? Flower use by bumblebees in English urban gardens</t>
  </si>
  <si>
    <t>Annals of Botany</t>
  </si>
  <si>
    <t>Background and AimsAlthough urban gardens provide opportunities for pollinators in an otherwise inhospitable environment, most garden plants are not native to the recipient biogeographical region and their value to local pollinators is disputed. This study tested the hypothesis that bumblebees foraging in English urban gardens preferentially visited sympatric Palaearctic-range plants over species originating outside their native range.MethodsTwenty-seven surveys of flower availability and bumblebee visitation (Bombus spp.) were conducted over a 3-month summer period. Plants were categorized according to whether they were native British, Palaearctic or non-Palaearctic in origin. A phylogeny of the 119 plant species recorded was constructed and the relationship between floral abundance and the frequency of pollinator visits investigated by means of phylogenetically independent contrasts. Differentiation in utilization of plant species by the five bumblebee species encountered was investigated using niche overlap analyses.Key ResultsThere was conflicting evidence for preferential use of native-range Palaearctic plant species by bumblebees depending on which plants were included in the analysis. Evidence was also found for niche partitioning between species based on respective preferences for native and non-native biogeographical range plants. Two bumblebees (Bombus terrestris and B. pratorum) concentrated their foraging activity on non-Palaearctic plants, while two others (B. hortorum and B. pascourum) preferred Palaearctic species.ConclusionsThe long-running debate about the value of native and non-native garden plants to pollinators probably stems from a failure to properly consider biogeographical overlap between plant and pollinator ranges. Gardeners can encourage pollinators without consideration of plant origin or bias towards 'local' biogeographical species. However, dietary specialist bumblebees seem to prefer plants sympatric with their own biogeographical range and, in addition to the cultivation of these species in gardens, provision of native non-horticultural ('weed') species may also be important for pollinator conservation. © 2014 The Author.</t>
  </si>
  <si>
    <t>Biogeographical range; Bombus; bumblebee; exotic plants; foraging; horticulture; niche differentiation; pollinators; urban conservation; wildlife gardening</t>
  </si>
  <si>
    <t>Hasegawa M., Ligon R.A., Giraudeau M., Watanabe M., Mcgraw K.J.</t>
  </si>
  <si>
    <t>Urban and colorful male house finches are less aggressive</t>
  </si>
  <si>
    <t>Rapid human urbanization can have strong and varied impacts on the behavior and fitness of wild animals. The credit-card hypothesis predicts that low predation and high food predictability in cities lead to the presence of many weak competitors in urban populations. However, no experimental studies to date have found support for this hypothesis. Here, we studied the relationship between urbanization and aggressiveness in males of a widespread North American songbird (the house finch, Haemorhous mexicanus) while taking into account the degree of sexual signal elaboration (plumage coloration), which is known to impact competitive outcomes. In paired laboratory experiments, we found that colorful urban males were less aggressive than drab urban males, whereas there was no significant difference in aggressiveness between colorful and drab rural males. Moreover, we found that colorful urban males were less aggressive than colorful rural males, whereas there was no significant difference in aggressiveness between drab urban and drab rural males. In 4-bird trials (i.e., trials with colorful and drab males from both urban and rural environments), we found that colorful urban males were consistently less aggressive than all others. Taken together, these results support the credit-card hypothesis and the idea that plumage color is an important predictor of social status in urban environments. Finally, in a model-presentation study, we found that urban males with lower body condition avoided drab male models. Urban settings, along with the social and foraging conditions they create, may exert novel selection pressures that shape the competitiveness and status signaling systems of animals. © The Author 2014.</t>
  </si>
  <si>
    <t>Aggression; Competition; Haemorhous mexicanus; Plumage coloration; Sexual selection; Urbanization</t>
  </si>
  <si>
    <t>Hatton F., Mickan P.H., Gruber B., Olsen J.</t>
  </si>
  <si>
    <t>Modelling the nesting habitat requirements of the Wedge-tailed Eagle Aquila audax in the Australian Capital Territory using nest site characteristics</t>
  </si>
  <si>
    <t>Nest site characteristics of the Wedge-tailed Eagle Aquila audax were investigated during the 2011 breeding season within the Australian Capital Territory (ACT). Our objectives were to determine the nesting habitat requirements of this species in the ACT by surveying nest sites and identifying differences between habitat characteristics of nest trees and reference trees and active and inactive nest sites. A landscape model was created using maximum entropy distribution modelling (MaxEnt), predicting suitable nesting habitat for Wedge-tailed Eagles by extrapolating fi eld measurements. This study found that during the 2011 breeding season Wedge-tailed Eagles in the ACT showed a preference for northeast facing aspects (P &lt;0.01). Nests were located midslope, at elevations between 457 and 777 metres on slopes less than 30 degrees. Nests averaged 13 ± 3 metres above the ground (range 5-19 m, n = 34), in trees averaging 18 ± 3 metres tall (rang e 11-26 m, n = 34). Our results agree with previous research on Wedge-tailed Eagles in that the species chooses the largest trees available by height (P &lt;0.0001) and girth (P &lt;0.0001). Distance to urban areas from nests was measured using GIS spatial analysis, and revealed active nests to be on average 2850 metres (± 1.70 m) (range 350-7100 m) from built-up areas. The mapping and modelling applications used in this study identifi ed the Molonglo and Murrumbidgee River corridors as essential breeding and foraging habitat for the Wedge-tailed Eagle. These applications can be used to aid management for the conservation of the Wedge-tailed Eagle, and species of concern such as the Little Eagle Hieraaetus morphnoides by identifying potential areas of nesting habitat and assessing the risks of future urban development.</t>
  </si>
  <si>
    <t>Hegde N.G.</t>
  </si>
  <si>
    <t>Forage resource development in India</t>
  </si>
  <si>
    <t>Livestock is an important asset of small and marginal farmers in the Indian rural economy, however, its profitability is dependent on efficient feeding and marketing. Chronic shortage of feed and fodder resources during the last few decades indicates that most of the livestock were underfed. This shortage could be traced to growing livestock population, low productivity and less emphasis on forage cultivation by livestock owners. Neglect of community pastures and lack of concern for development of feed resources reflect on the performance of small ruminants. Owners did not show interest in feeding their animals due to low productivity. Sources of fodder for feeding livestock indicated that 54% of the total fodder was met from crop residues, 18% fodder from grasslands and only 28% fodder was from cultivated fodder crops. Breed improvement is the most critical factor for improving milk yield of cows and buffaloes in India and also for other species of livestock. Improved livestock will motivate livestock owners to feed better quality feeds and forages. While improving forage resources, it is necessary to address the opportunities related to production and efficient use of crop residues and increasing the fodder yield of cultivated fodder crops on agricultural lands and on wastelands and community pastures. Forage and feed development should be an integral aspect of the dairy and meat value chain to ensure proper forward and backward integration, necessary to optimize the production and profitability of livestock industry. There is a need to establish effective communication between scientists and poor farmers.</t>
  </si>
  <si>
    <t>Feed development; Forage production; Profitability; Sustainable livestock husbandry; Value chain development</t>
  </si>
  <si>
    <t>Hermansen T.D., Ayre D.J., Minchinton T.E.</t>
  </si>
  <si>
    <t>Effects of stand size on pollination in temperate populations of the mangrove Avicennia marina</t>
  </si>
  <si>
    <t>Plant Ecology</t>
  </si>
  <si>
    <t>Populations of the mangrove Avicennia marina in the Sydney region exist as stands of varying size, reflecting both natural and anthropogenic fragmentation. We hypothesised that, as observed in many terrestrial forests, small stands (&lt;100 plants) would experience lower pollinator densities and altered pollinator behaviour and visitation and, in consequence, would display reduced pollen deposition as compared with large stands (&gt;10,000 plants). Nevertheless, we recognise that such predictions may be overly simplistic because within this region A. marina attracts a diversity of flower visitors, but its only significant pollinator is the exotic honeybee Apis mellifera. Moreover, it is unclear how readily A. mellifera moves among groups of plants within different mangrove stands of varying sizes separated either by water or urban habitat matrix. Our detailed surveys within pairs of large and small stands in two locations support the predictions that pollinator density and pollen deposition are reduced or altered within small stands. Within small stands honeybee abundance and pollen deposition were on average reduced significantly by 84 and 61 %, respectively. Moreover, within small stands there was a non-significant 12 % increase in the mean time that honeybees spent foraging on individual plants and hence potentially depositing self pollen. Taken together, our data indicate that fragmentation affects the performance of A. mellifera as a pollinator of A. marina and reduce pollinator abundance, leading to pollen limitation in small as compared to large stands, which may negatively affect reproductive output. © 2014, Springer Science+Business Media Dordrecht.</t>
  </si>
  <si>
    <t>Mangroves</t>
  </si>
  <si>
    <t>Foraging behaviour; Fragmentation; Mating system; Pollination biology; Southeast Australia</t>
  </si>
  <si>
    <t>Hindmarch, S; Krebs, EA; Elliott, J; Green, DJ</t>
  </si>
  <si>
    <t>Urban development reduces fledging success of Barn Owls in British Columbia, Canada</t>
  </si>
  <si>
    <t>CONDOR</t>
  </si>
  <si>
    <t>The decline of Barn Owls (Tyto alba) in Europe and North America has been attributed to the loss and fragmentation of grassland foraging habitat and increased urbanization; both factors can reduce reproductive output and adult survival. We examined how the composition of the agricultural landscape influenced fledging success (defined as the number of young fledged per nesting attempt) of a threatened population of Barn Owls in the Fraser Valley, British Columbia, Canada. Among landscape variables, only amount of urban cover was correlated with fledging success of Barn Owls: Fledging success decreased with increasing urban cover within a 1-km radius of the nest site. This effect was driven by increased brood reduction: Individuals at sites with more urban cover fledged fewer young but did not lay smaller clutches or fledge young in poorer condition. Given that brood reduction is linked to food availability in Barn Owls and other species, this suggests that food availability was reduced in more urbanized landscapes. Fledging success was not influenced by grassland cover, grassland composition (number and distance to patches of grassland), or the length of highway within a 1-km radius of nest sites. The proportion of prey biomass consisting of voles varied considerably between nests (range: 0.41-0.92) but was not related to landscape composition surrounding a nest site. Because urban cover reduced fledging success but not diet composition, our data suggest that the amount of urban cover leads to indirect effects on the abundance of small mammals within the landscape.</t>
  </si>
  <si>
    <t>agricultural landscape; breeding success; diet quality; Tyto alba; urbanization</t>
  </si>
  <si>
    <t>Hirvonen, K</t>
  </si>
  <si>
    <t>Measuring catch-up growth in malnourished populations</t>
  </si>
  <si>
    <t>Background and aim: Numerous recent studies measure catch-up growth by regressing adult or pre-adolescent height on early childhood height. Using simple statistical theory and data from a healthy and well-nourished population, this paper shows that these tests are uninformative about the extent of catch-up growth. The study also provides new empirical evidence on pubertal catch-up growth using longitudinal data for rural Tanzania. Subjects and methods: The 1970 British Cohort Study is used to demonstrate the flaws in the recent literature using regression techniques to study catch-up growth. The data for the empirical analysis come from the Kagera Health and Development survey-a longitudinal study spanning two decades. The final sample includes 540 children whose heights are measured in early childhood and in adulthood. Catch-up growth is measured as the change in height-forage z-score over time. Results: The mean HAZ-score in the cohort improves from -1.86 in early childhood to -1.20 in adulthood. Without catch-up growth, children would have been 4.5-5 centimetres shorter adults. Graphical analysis shows that most of this catch-up growth takes place in puberty. Conclusion: Catch-up growth after early childhood is possible. Puberty seems to offer an opportunity window for recovery.</t>
  </si>
  <si>
    <t>African height puzzle; compensatory growth; children; height; under-nutrition</t>
  </si>
  <si>
    <t>Hoey-Chamberlain R., Rust M.K.</t>
  </si>
  <si>
    <t>Food and bait preferences of Liometopum occidentale (Hymenoptera: Formicidae)</t>
  </si>
  <si>
    <t>Journal of Entomological Science</t>
  </si>
  <si>
    <t>The velvety tree ant, Limetopum occidentale Emery, is commonly found in urban areas throughout the western U.S. and has been reported damaging structures. Foragers prefer sucrose, glucose, and honey sucanat solutions. Solid protein baits containing anchovy also were retrieved by workers. In the early summer, foragers were active both day and night. In the late summer when daytime temperatures exceeded 35°C, workers only foraged at night. Even though workers are polymorphic, they all consumed about 0.25 mg of a 25% sucrose solution and thus providing a mechanism of determining foraging activity by determining sugar water removal from monitoring stations. Liquid bait bases containing 25% sucrose would be effective if suitable toxicants can be identified.</t>
  </si>
  <si>
    <t>Bait preference; Sucrose bait-base; Velvety tree ant</t>
  </si>
  <si>
    <t>Flood meadows in Finland - their development during the past century</t>
  </si>
  <si>
    <t>Nordic Journal of Botany</t>
  </si>
  <si>
    <t>Flood meadows represent semi-natural vegetation by the great rivers in northern Finland. Physical forces acting on the river banks such as ice, floods and annual sedimentation create temporarily oxygen-free conditions as well as open space for the growth of grasses and herbs. Besides flood dynamics, clearing and mowing for winter forage maintained flood meadow series representative for centuries. When the regular management for winter forage ceased by the end of 1950's, flood meadows started to overgrow by trees and shrubs, and thus change back to their virgin state. Different meadow types are traditionally arranged into a grassland continuum on the basis of their soil moisture gradient: from dry to wet meadows, from which dozens of vicariating associations emerge. Fine-featured vegetation types may be categorized into six functional groups according to their vicinity to riverside and flooding frequency. The aim of this study was to define the state of flood meadows in Finland by studying the data collected during the nationwide inventory (NWI) of traditional rural biotopes in Finland 1992-2001, and by comparing NWI with the vast material collected by 14 different researchers starting from the beginning of the 1900's and reaching into first decade of present millennia. First, the NWI and the researchers' data were studied alone and thereafter the material was pooled and compared. Results show that management cessation have had only minor effect on wet flood meadows close to mean water level. Equisetum fluviatile-, tall Carex- and moist grass flood meadows remain largely open without human influence. However, combined effect of ceased mowing and decreased sedimentation due, e.g. to watercourse regulation and hydraulic engineering, changes also the wet types into open- and shrub-covered swamps. In contrast, without management the uppermost tall herb-, moist grass- and small herb flood meadows turn quickly into thickets. As a consequence, today moist grass-, tall- and small herb flood meadows are critically endangered habitat types in Finland. © 2014 The Authors.</t>
  </si>
  <si>
    <t>Meadows</t>
  </si>
  <si>
    <t>Ikin K., Barton P.S., Knight E., Lindenmayer D.B., Fischer J., Manning A.D.</t>
  </si>
  <si>
    <t>Bird community responses to the edge between suburbs and reserves</t>
  </si>
  <si>
    <t>New insights into community-level responses at the urban fringe, and the mechanisms underlying them, are needed. In our study, we investigated the compositional distinctiveness and variability of a breeding bird community at both sides of established edges between suburban residential areas and woodland reserves in Canberra, Australia. Our goals were to determine if: (1) community-level responses were direct (differed with distance from the edge, independent of vegetation) or indirect (differed in response to edge-related changes in vegetation), and (2) if guild-level responses provided the mechanism underpinning community-level responses. We found that suburbs and reserves supported significantly distinct bird communities. The suburban bird community, characterised by urban-adapted native and exotic species, had a weak direct edge response, with decreasing compositional variability with distance from the edge. In comparison, the reserve bird community, characterised by woodland-dependent species, was related to local tree and shrub cover. This was not an indirect response, however, as tree and shrub cover was not related to edge distance. We found that the relative richness of nesting, foraging and body size guilds also displayed similar edge responses, indicating that they underpinned the observed community-level responses. Our study illustrates how community-level responses provide valuable insights into how communities respond to differences in resources between two contrasting habitats. Further, the effects of the suburban matrix penetrate into reserves for greater distances than previously thought. Suburbs and adjacent reserves, however, provided important habitat resources for many native species and the conservation of these areas should not be discounted from continued management strategies. © 2013 Springer-Verlag Berlin Heidelberg.</t>
  </si>
  <si>
    <t>Community composition; Conservation management; Edge effects; Functional guilds; Protected areas</t>
  </si>
  <si>
    <t>Ionescu R.V.</t>
  </si>
  <si>
    <t>Regional agricultural disparities in the context of the Europe 2020 strategy</t>
  </si>
  <si>
    <t>CAP represents an "old" European policy with high impact on the socio-economic sustainable development. The paper is focused on the following goals: to realize a comparative analysis between the Member States using some representative indicators; to implement the idea of grouping the states into clusters; to forecast the agricultural indicators during 2014 - 2020. The analysis covers three steps: comparative dynamic analysis, regression and cluster analysis. All analysis' steps and conclusions are based on the latest official statistic data and are supported by pertinent diagrams. In order to obtain adequate results, we used long data series and dedicated software SPSS. The main conclusion of the paper is the existence of three speeds European agriculture, which supports the increase of the agricultural disparities. Moreover, the new financial perspective will be not able to solve the agriculture's problems, especially in the latest Member States. The problem becomes more difficult because some of these states have large agricultural surfaces.</t>
  </si>
  <si>
    <t>Agricultural clusters; Agricultural production values; Agricultural regional disparities; Agriculture forecast; Gross value added of the agricultural industry; Population in predominant rural regions; Utilized agricultural area</t>
  </si>
  <si>
    <t>Jiménez P.J., Alava J.J.</t>
  </si>
  <si>
    <t>Population ecology and anthropogenic stressors of the coastal bottlenose dolphin (Tursiops truncatus) in the el morro mangrove and wildlife refuge, Guayaquil Gulf, ecuador: Toward conservation and management actions</t>
  </si>
  <si>
    <t>Dolphins: Ecology, Behavior and Conservation Strategies</t>
  </si>
  <si>
    <t>The Coastal Bottlenose dolphin (Tursiops truncatus) is a charismatic and an apex predator inhabiting the Gulf of Guayaquil (3°S, 80°W). This small cetacean is a "Vulnerable (VU)" marine mammal species according to the Red Data Book of Mammal species of Ecuador. A resident population is found in the El Morro Channel (Guayaquil Gulf Inner Estuary), where it is distributed within The El Morro Mangrove and Wildlife Refuge (2°S, 80°W) and surrounding waters of this coastal protected area. This population has been studied since 2005 and an assessment of its conservation status is being conducted. Based on the population size estimates through capture and recapture methods by photo-identifying the dorsal fin of each individual, a decreasing number of individuals (i.e., reduction of population by 33%) was recently observed in this area from 2001 to 2010. A deterministic population model showed that the population growth rate was also gradually declining (R &lt; 1.0) during the last decade. The causes of this population decline are still not clear, but this trend could be related to some anthropogenic factors such as uncontrolled dolphin watching activities, increasing maritime traffic and bycatch associated to local artisanal fisheries, degradation of natural habitat, and environmental pollution. Natural displacements and migrations, as well as changes in habitat distribution may be contributing factors. Of particular concerns is the progressive increment of uncontrolled dolphin watching activities in mangrove channels of the El Morro Refuge. This activity is likely to affect dolphins, causing changes in behavior, spatial-time distribution and inter-tidal movements. Artisanal fisheries is also an ongoing anthropogenic threat affecting dolphin population as revealed by the high bycatch rate along the Ecuadorian coast, but the impact of bycatch in dolphins from the study area has yet to be evaluated. Habitat degradation and pollution by solid waste and urban/industrial discharges (point and non point sources of pollution) cannot be ruled out as factors impacting the dolphins inhabiting the El Morro Channel and several other areas of the Guayaquil Gulf Inner Estuary. These impacts are important to assess for conservation and management purposes as a substantial part of the overall habitat of dolphins in the Guayaquil Gulf is not protected. This long term research also include new observations on the foraging behavior of this species such as cooperative chasing of preys in sites nearby to artisanal fisheries ports and mangrove channels, strandfeeding of individuals on the mud adjacent to mangrove forests, chase of preys against mangrove roots during low tide condition and chase and direct capture of preys stolen from artisanal gears/nets. These behavioral traits are also affected by the constant perturbation of a raising number of tourism boats. A concerted and adaptive management of this species is urgently required in the Gulf of Guayaquil. With the aim to conserve this species and address its conservation threats, the elaboration of the National Action Plan and Strategy for the Conservation of Dolphins is proposed as a conservation and management tool coupled with the pertinent regulations and policy to protect marine mammals in Ecuador. © 2014 Nova Science Publishers, Inc.</t>
  </si>
  <si>
    <t>Jitariu D., Popescu M., Moise I., Urdea C.</t>
  </si>
  <si>
    <t>Rural sustainable development opportunity by exploiting the melliferous resources - Case study: The ciucurova village, Tulcea County, Romania</t>
  </si>
  <si>
    <t>The melliferous resources must be rationally used in order to efficiency the bee forage of stationary and pastoral apiaries. A correct distribution of these require an assessment of the honey yield, to ensure an optimum load of bee colonies/unit area of foraging and for a correct knowledge of the melliferous resources. Exploitation of natural resources available locally in rural areas involve the mobilisation and the promotion of traditional activities such as beekeeping, by the decisions on the development and implementation of strategies for sustainable development of rural communities. The study was done in the area of the Ciucurova commune from the Babadag plateau, the Tulcea county, Romania, the area known for its environmental favorability conditions necessary to practice beekeeping. By researching the structure and the proportion of bee plants, we determined the correlation between plant proportion and amount of melliferous bee products. For identification, territorial distribution and typology analysis of forage resources in the studied area were centralised and interpreted data from the forest management plans of the Tulcea Forestry Department and of the Tulcea Department of Agriculture and thematic maps were drawn, which emphasise the Dobrogea rural beekeeping activities opportunities.</t>
  </si>
  <si>
    <t>Melliferous resources; Sustainable rural development</t>
  </si>
  <si>
    <t>Kambashi B., Picron P., Boudry C., Théwis A., Kiatoko H., Bindelle J.</t>
  </si>
  <si>
    <t>Smallholder pig production systems along a periurban-rural gradient in the Western provinces of the Democratic Republic of the Congo</t>
  </si>
  <si>
    <t>In the Democratic Republic of the Congo (DRC), pigs are raised almost exclusively by smallholders either in periurban areas of major cities such as Kinshasa or in rural villages. Unfortunately, little information is available regarding pig production in the Western part of the DRC, wherefore a survey was carried out to characterize and compare 319 pig production systems in their management and feeding strategies, along a periurban - rural gradient inWestern provinces of the DRC. Pig breeding was the main source of income (43 %) and half of respondents were active in mixed pig and crop production, mainly vegetable garden. Depending on the location, smallholders owned on average 18 pigs, including four sows. Piglet mortality rate varied from 9.5 to 21.8% while average weaned age ranged between 2.2 and 2.8 months. The major causes of mortality reported by the farmers were African swine fever 98 %, swine erysipelas (60 %), erysipelas trypanosomiasis (31 %), swine worm infection (17 %), and diarrhoea (12 %). The majority of the pigs were reared in pens without free roaming and fed essentially with locally available by-products and forage plants whose nature varied according with the location of the farm. The pig production systems depended on the local environment; particularly in terms of workforces, herd structure and characteristics, production parameters, pig building materials, selling price and in feed resources. It can be concluded that an improvement of Congolese pig production systems should consider (1) a reduction of inbreeding, (2) an improvement in biosafety to reduce the incidence of African swine fever and the spread of other diseases, and (3) an improvement in feeding practices.</t>
  </si>
  <si>
    <t>Feeding strategies; Health; Pig rearing; Smallholder farming</t>
  </si>
  <si>
    <t>Khan Z.I., Ahmad K., Raza S.H., Bibi Z., Mustafa I., Naqvi S.A.H.</t>
  </si>
  <si>
    <t>Comparative study on macromineral status in legumes and grasses in relation to livestock allowance during dry and rainy seasons in Punjab, Pakistan</t>
  </si>
  <si>
    <t>Legume Research</t>
  </si>
  <si>
    <t>The status of ruminants feed resources available to ruminants in central Punjab at Rural Farm, Sargodha comprising legumes and, grasses has been assessed based on rainy and dry season. Data on the composition of both types of forages revealed that legumes, contained Ca 0.12 and 0.14%, Mg 0.15 and 0.17%, K 0.76 and 1.03% and Na 0.11 and 0.15% during rainy and dry seasons, respectively. While grasses had Ca 0.21 and 0.14%, Mg 0.19 and 0.12%, K 1.19 and 1.32% and Na 0.07 and 0.20% during rainy and dry seasons, respectively. Both legume and grass forages contained all macro minerals far below the critical levels required for ruminants at both seasons. These minerals were severely deficient to fulfill the need of the minerals for rearing livestock and potential threats of their deficiencies for farm animals may be anticipated. Supplementing the deficient macrominerals with locally available feed resources like green fodders, mineral mixtures, and cakes and brans (which are good sources of minerals), or providing region specific mineral supplements would alleviate the deficiency of the macrominerals at this livestock farm.</t>
  </si>
  <si>
    <t>Dry season; Legumes and grasses; Livestock; Macrominerals; Raining season</t>
  </si>
  <si>
    <t>Kiani A., Gharoni M.H., Shariati R., Fallahi E.</t>
  </si>
  <si>
    <t>Comparison of fatty acid profile of longissimus dorsi muscle in indigenous Lori cattle reared under rural and semi-industrial production system</t>
  </si>
  <si>
    <t>In this study, the effects of production system and slaughter season on ratio of ω-6:ω-3 fatty acids (FA) and ratio of poly-unsaturated FA to saturated FA (P:S) of meat in indigenous Lori cattle were investigated. In total, 20 Lori bulls (12-15 month) were fed either with 100% forage based diet (rural) or with 60% forage and 40% concentrate (semi-industrial) were slaughtered either during spring or during fall season. Meat samples (100 g) were dissected from longissimus dorsimuscle between rib12thand 13thand were homogenate either without fat (lean meat) or with subcutaneous fat (fat meat). Meat fat was extracted and methylated in one-step method and FA profile was determined.Spring meat compared to fall meat had higher oleic acid (8.1 vs. 5.9%) and less linoleic acid (33.4 vs. 37.8%). Neither production system nor slaughter season showed any significant effects on P:S ratio. Lean meat had higher P:S ratio than fat meat (0.4 vs. 0.1). Ratio of ω-6:ω-3 in lean meat was lower than that in fat meat (6.2 vs. 7.9). Rural meat had lower ratio of ω-6:ω-3 than semi-industrial (5.2 vs. 8.9). In conclusion, lean meat of Lori cattle had healthy P:S ratio (0.4). Rural meat had lower ratio of ω-6:ω-3 than semi-industrial meat presumably due to higher forage intake in rural production system. Thus Lori beef meat produced in rural system proposes healthier meat for consumers in respect to ω-6:ω-3 ratio. © 2014, Fundacion CIPAV. All rights reserved.</t>
  </si>
  <si>
    <t>Beef; Indigenous Lori cattle; Polyunsaturated fatty acids; Production system</t>
  </si>
  <si>
    <t>Kopij G., Symes C.T., Bruyns R.</t>
  </si>
  <si>
    <t>Dietary overlap of co-occurring barn owl tyto alba scopoli and spotted eagle owl bubo africanus temminck in urban and rural environments</t>
  </si>
  <si>
    <t>Diet of co-occurring Barn Owl and Spotted Eagle Owl has been studied by means of pellet contents analysis in urban and rural environments in the Highveld of South Africa. In urban environment, diet of both owl species was dominated by murid rodents (mainly Otomys, Mastomys and Rhabdomys). In rural environment, Barn Owl diet was also dominated by murid rodents, but in the diet of the Spotted Eagle Owl higher proportion of birds and non-murid rodents was recorded. Although in the rural environment the breadth of diet niche was wider in Spotted Eagle Owl (DB = 35.41) than in Barn Owl (DB = 12.67), there was almost total dietary overlap (DO = 0.98) between these two co-occurring owl species. For contrast, there was only slight food niche overlap (DO = 0.12) between these owl species co-occurring in the urban environment, but the diet breadth here was also wider in Spotted Eagle Owl (DB = 29.02) than in Barn Owl (DB = 17.90). In the urban environment diet breadth of the Spotted Eagle Owl is, therefore, slightly wider than in rural environment, while in the case of the Barn Owl the reverse is true. Probably there is lower abundance of available prey in urban and rural areas in the Highveld, in comparison with more natural habitats. This may force both species to resort to a more diverse diet to meet their energy requirements. Both species show, therefore, high plasticity of foraging.</t>
  </si>
  <si>
    <t>Kramer M.S., Martin R.M., Bogdanovich N., Vilchuk K., Dahhou M., Oken E.</t>
  </si>
  <si>
    <t>Is restricted fetal growth associated with later adiposity? Observational analysis of a randomized trial</t>
  </si>
  <si>
    <t>American Journal of Clinical Nutrition</t>
  </si>
  <si>
    <t>Background: Several recent "developmental origins" studies have reported increased long-term risks of adiposity, especially truncal adiposity, among children born small for gestational age (SGA). Objective: We assessed the effects of SGA birth and weight gain in early infancy on adiposity at age 11.5 y. Design: From a cluster-randomized breastfeeding promotion trial in 17,046 Belarusian children, we measured height, weight, waist and hip circumferences, triceps and subscapular skinfold thicknesses, and bioimpedance measures of percentage body fat at age 11.5 y. Children born SGA (birth weight &lt;10th percentile) and those born large for gestational age (LGA; &gt;90th percentile for gestational age) were compared with those born appropriate for gestational age (AGA). Weight gain from birth to 6 mo was categorized as high (&gt;0.67-SD increase in weight-for-age), low (&gt;0.67-SD decrease in weight-forage), or normal. Multilevel statistical models accounted for clustered measurement and controlled for maternal and paternal height and body mass index (BMI), maternal education, geographic region, urban compared with rural residence, and the child's exact age at follow-up. Results: Children born SGA had a significantly lower BMI, percentage body fat, and fat mass index than did those born AGA, with a dose-response effect across 2 subcategories of SGA (P &lt; 0.001 for all comparisons). No difference was observed in waist-to-hip ratio, although the subscapular-to-triceps skinfold ratio was slightly but significantly (P &lt; 0.001) higher in children born SGA. Differences among the study groups continued to increase since the previous follow-up at 6.5 y. SGA infants with catch-up growth in the first 3-6 mo had growth and adiposity measures intermediate between those born SGA without catch-up and those born AGA. Opposite effects of similar magnitude were observed in children born LGA. Conclusion: The 11.5-y-old Belarusian children born SGA were shorter, were thinner, and had less body fat than their non-SGA peers, irrespective of postnatal weight gain. The Promotion of Breastfeeding Intervention Trial was registered at www.isrctn.org as ISRCTN-37687716. © 2014 American Society for Nutrition.</t>
  </si>
  <si>
    <t>Ksiazek K., Tonietto R., Ascher J.S.</t>
  </si>
  <si>
    <t>Ten bee species new to green roofs in the Chicago area</t>
  </si>
  <si>
    <t>Great Lakes Entomologist</t>
  </si>
  <si>
    <t>Green roofs increasingly provide habitat for many insects in urban environments. Pollinators such as bees may utilize foraging and nesting resources provided by green roofs but few studies have documented which species occur in these novel habitats. This study identified bees from 26 species, 11 genera and 5 families collected from 7 green roofs using pan trapping methods over 2 years. Ten of these species have not previously been recorded on green roofs in the Chicago region. Although the majority of bee species collected were solitary, soil-nesting, and native to Illinois, the proportion of exotic species was high compared to previous collections from Chicago area green roofs and urban parks. Urban green roofs may enhance populations of both native and exotic bees, but their ability to support the same range of native diversity recorded from other urban habitats requires further investigation. © 2014. The Michigan Entomological Society.</t>
  </si>
  <si>
    <t>Lee E.-J., Rhim S.-J.</t>
  </si>
  <si>
    <t>Effects of area on breeding bird communities in urban forests in Daejeon Metropolitan, South Korea</t>
  </si>
  <si>
    <t>Journal of Animal and Veterinary Advances</t>
  </si>
  <si>
    <t>This study was conducted to clarify the effect of area on breeding bird communities in 35 urban forest fragments ranging from 2.1-1936 ha in Daejeon Metropolitan, South Korea. Bird communities were surveyed using the line transect method. Thirty seven species were observed and the number of resident species was higher than the number of visiting species. Hole and bush nesting guild species and bush and air foraging guild species were the most common. As the forest area increased, the number of bird species and bird species diversity index (H') increased significantly. The number of long-tailed tits (Aegithalos caudatus), Indian cuckoos (Cuculus micropterus), black-naped orioles (Oriolus chinensis) and yellow-throated buntings (.Emberiza elegans) were significantly related with forest area. Forest size may be a critical factor affecting bird communities in urban areas. For the conservation and management of avian species in urban areas, forest fragment size andstructural diversity of habitat should be maintained. © Medwell Journals, 2014.</t>
  </si>
  <si>
    <t>Area; Bird community; Breeding season; Patch</t>
  </si>
  <si>
    <t>Ma D., Ning Y., Gao H., Li W., Wang J., Zheng Y., Zhang Y., Wang P.</t>
  </si>
  <si>
    <t>Nutritional status of breast-fed and non-exclusively breast-fed infants from birth to age 5 months in 8 Chinese cities</t>
  </si>
  <si>
    <t>Asia Pacific Journal of Clinical Nutrition</t>
  </si>
  <si>
    <t>This study aimed to assess the nutritional status of infants aged 0 to 5 months by different feeding approaches. A cross-sectional study on infant nutrition was performed in eight cities in China. A total of 622 infants from birth to 2 months of age and 456 infants from 3 months to 5 months of age were included in this study. Mix-fed infants received breast milk and complementary foods from birth to 2 months of age. Approximately 38.2% of mix-fed infants received excessive vitamin A, and 15.6% of infants exceeded the tolerable upper intake levels (ULs) of zinc. For artificially fed infants who received only complementary foods, approximately 20% and 12.5% infants received inadequate dietary vitamin A and zinc intakes, respectively. The vitamin A and zinc intakes of half of the infants exceeded the ULs. Results showed that the usual intake distribution of the infants from 3 months to 5 months of age were similar to that of the infants from birth to 2 months of age. The common vitamin A and zinc intakes were also severely imbalanced. In addition, higher disease prevalence and lower Z scores of length-forage, weight-for-age, and weight-for-length were found in artificially fed infants and mix-fed infants compared with those in breast-fed infants. In conclusion, the usual nutrient intakes were adequate for the majority of Chinese infants, except for an important number of infants at risk for imbalance of vitamin A and zinc intakes.</t>
  </si>
  <si>
    <t>Dietary assessment; Infant; Iron; Nutritional status; Zinc</t>
  </si>
  <si>
    <t>MacIvor J.S., Cabral J.M., Packer L.</t>
  </si>
  <si>
    <t>Pollen specialization by solitary bees in an urban landscape</t>
  </si>
  <si>
    <t>Many polylectic bee species are known to specialize locally on one or a few pollen types to increase foraging efficiency. What is relatively unknown is how different landscapes influence foraging decisions, and whether habitat alteration, such as that resulting from urbanization, influences broad-scale foraging activities of bees. This study evaluates the type and diversity of pollen collected by two solitary bees that are common in Toronto, Ontario, Canada, the native Osmia pumila and the exotic O. caerulescens, sampled in trap nests set up in urban parks and gardens. We found that the dominant pollen in every successful brood cell was either of one widespread, cosmopolitan lawn-invasive plant species (Trifolium repens) or one of two wind-pollinated tree genera (Quercus spp. and Betula spp.). In combination, these three represented more than 90 % of all pollen collected by each bee species. Despite considerable overlap in the dominant pollen types collected by each bee species, the exotic O. caerulescens was significantly more specialized than the native O. pumila. Brood cells with Betula as the dominant pollen type were more pollen species-rich than those cells having Trifolium or Quercus as dominant, perhaps a result of the comparatively low protein content in Betula pollen. © 2013 Springer Science+Business Media New York.</t>
  </si>
  <si>
    <t>Exotic species; Osmia; Pollen nutritional content; Trap nests; Wind pollination</t>
  </si>
  <si>
    <t>Mackenzie J.A., Hinsley S.A., Harrison N.M.</t>
  </si>
  <si>
    <t>Parid foraging choices in urban habitat and their consequences for fitness</t>
  </si>
  <si>
    <t>Urban environments are habitat mosaics, often with an abundance of exotic flora, and represent complex problems for foraging arboreal birds. In this study, we used compositional analysis to assess how Blue Tits Cyanistes caeruleus and Great Tits Parus major use heterogeneous urban habitat, with the aim of establishing whether breeding birds were selective in the habitat they used when foraging and how they responded to non-native trees and shrubs. We also assessed whether they showed foraging preferences for certain plant taxa, such as oak Quercus, that are important to their breeding performance in native woodland. Additionally, we used mixed models to assess the impact of these different habitat types on breeding success (expressed as mean nestling mass). Blue Tits foraged significantly more in native than non-native deciduous trees during incubation and when feeding fledglings, and significantly more in deciduous than evergreen plants throughout the breeding season. Great Tits used deciduous trees more than expected by chance when feeding nestlings, and a positive relationship was found between the availability of deciduous trees and mean nestling mass. Overall, the breeding performance of both species was poor and highly variable. Positive relationships were found between mean nestling mass and the abundance of Quercus for Great Tits, but not for Blue Tits. Our study shows the importance of native vegetation in the complex habitat matrix found in urban environments. The capacity of some, but not all, species to locate and benefit from isolated patches of native trees suggests that species vary in their response to urbanization and this has implications for urban ecosystem function. © 2014 British Ornithologists' Union.</t>
  </si>
  <si>
    <t>Blue tit; Breeding success; Compositional analysis; Exotic flora; Foraging behaviour; Great tit; Habitat preferences; Urbanization</t>
  </si>
  <si>
    <t>Magalhães A.G., Rolim M.M., Duarte A.S., Neto E.B., Tabosa J.N., Pedrosa E.M.R.</t>
  </si>
  <si>
    <t>Maize growth under cassava wastewater fertilization [Desenvolvimento inicial do milho submetido à adubação com manipueira]</t>
  </si>
  <si>
    <t>This research aimed to evaluate the effect of cassava wastewater fertilization on maize growth. The experiment was carried out under greenhouse conditions at the Federal Rural University of Pernambuco (Brazil). Treatments were assigned in a factorial arrangement 5 × 3, being 5 cassava wastewater doses: 0, 12.6, 25.2, 50.4 and 75.6 m3 ha-1 and 3 harvest ages: 20, 40, and 52 days after germination (DAG), in a completely randomized design, with four replications. A hybrid of forage maize (AG 1051) was used, keeping one plant in a 20 L pot. The variables evaluated were: plant height, stalk diameter, number of leaves, dry and fresh matter of leaves and stalks. The dose equivalent to 63 m3 ha-1 provided the highest gain in stalk diameter, number of leaves, dry and fresh matter of leaves; while the dose equivalent to 75.63 m3 ha-1 provided significant increase in the other evaluated phenological parameters. Cassava wastewater presented as a useful fertilization source for maize crop, however responses depended on utilization of appropriated cassava wastewater doses.</t>
  </si>
  <si>
    <t>Dry matter; Environmental quality; Phenology; Residue use; Zea mays</t>
  </si>
  <si>
    <t>Magle S.B., Poessel S.A., Crooks K.R., Breck S.W.</t>
  </si>
  <si>
    <t>More dogs less bite: The relationship between human-coyote conflict and prairie dog colonies in an urban landscape</t>
  </si>
  <si>
    <t>Human-coyote conflict in urban environments is an emerging concern throughout the U.S., but specific factors that influence rates of conflict remain largely unknown. We explored a possible link between coyote conflict rates and the distribution of black-tailed prairie dogs, a highly interactive species, in an urban landscape. Overall, rates of coyote conflict appeared elevated in proximity to undeveloped land, but these rates were highest near habitat fragments where prairie dogs were absent, and 15-45% lower within 400. m of fragments colonized by prairie dogs. Multivariate analyses comparing conflict points to random points generated in the same area also revealed that smaller and younger habitat fragments were associated with greater levels of conflict. However, the effect of nearby habitat fragments lacking prairie dogs was at least as strong as the effect of fragment area, a factor known to influence coyote distribution. We propose several possible explanations for reduced human-coyote conflicts on or near prairie dog colonies, including colonies acting as more preferred foraging habitat than backyards or neighborhoods, and changes in human behavior near colonies. Inter-species dynamics are rarely investigated in urban systems, and our study provides a first look at potential interactions between two politically controversial but ecologically important species. We suggest that future studies evaluate the impact of prey availability on human-carnivore conflicts to determine whether conservation of prey species may represent a valuable management strategy in urban areas. © 2014 Elsevier B.V.</t>
  </si>
  <si>
    <t>Black-tailed prairie dog; Coyote; Human-wildlife conflict; Landscape ecology; Urban ecology; Wildlife management</t>
  </si>
  <si>
    <t>Majumder S.S., Bhadra A., Ghosh A., Mitra S., Bhattacharjee D., Chatterjee J., Nandi A.K., Bhadra A.</t>
  </si>
  <si>
    <t>To be or not to be social: Foraging associations of free-ranging dogs in an urban ecosystem</t>
  </si>
  <si>
    <t>Acta Ethologica</t>
  </si>
  <si>
    <t>Canids display a wide diversity of social systems, from solitary to pairs to packs, and hence, they have been extensively used as model systems to understand social dynamics in natural habitats. Among canids, the dog can show various levels of social organization due to the influence of humans on their lives. Though the dog is known as man's best friend and has been studied extensively as a pet, studies on the natural history, ecology and behavior of dogs in a natural habitat are rare. Here, we report results of an extensive population-level study conducted through one-time censuses in urban India to understand the foraging associations of free-ranging dogs. We built a model to test if the observed groups could have been formed through random associations while foraging. Our modeling results suggest that the dogs, like all efficient scavengers, tend to forage singly but also form random uncorrelated groups. A closer inspection of the group compositions, however, reveals that the foraging associations are non-random events. The tendency of adults to associate with the opposite sex in the mating season and of juveniles to stay close to adults in the non-mating season drives the population towards specific aggregation. Hence we conclude that to be or not to be social is a matter of choice for the free-ranging dogs, and not a matter of chance. © 2013 Springer-Verlag Berlin Heidelberg and ISPA.</t>
  </si>
  <si>
    <t>Ecoethology; Foraging association; Free-ranging dogs; Urban ecology</t>
  </si>
  <si>
    <t>Mashreghi M., Khavari Khorasani S., Souhani Darban A.R.</t>
  </si>
  <si>
    <t>Effect of different planting method and plant density on yield and morphological traits of fodder maize in two planting dates</t>
  </si>
  <si>
    <t>Life Science Journal</t>
  </si>
  <si>
    <t>Effect of different planting methods, plant density and planting dates on yield, yield components and morphological traits of fodder maize studied during 2011 growth season. KSC704 variety of fodder maize planted in rural district of Abravan at south east of Mashhad. Main plots belonged to three levels of planting method (P1: Furrow planting, P2: ridge planting and P3: double rows of planting on ridge). Sub plots belonged to three levels of plant density (D1: 90,000; D2: 110,000 and D3: 130,000 plant.ha). A split plot experiment conducted base on randomized complete design with three replications and two planting dates (early April, and early June). Combined analysis of variance conducted. Results showed that plant height, tassel length, leaf area, ear length, and fodder dry weight and ASI duration affected by planting date. Quality index improved by furrow planting. The highest forage yield produced by P1 (50.75 t.ha) and D3 (50.58 t.ha). Forage yield significantly correlated by ear weight (r2=0.71**). Stepwise regression model accounted for more than 43 percent of forage yield variance. Stem weight, ear weight and leaf area was three variables which enter the regression model. The first principal component contains stem weight, leaf weight and ear weight.</t>
  </si>
  <si>
    <t>Correlation; Forage yield; Principal component; Quality index; Stepwise regression</t>
  </si>
  <si>
    <t>Mbaga S.H., Sanka Y.D.</t>
  </si>
  <si>
    <t>Evaluation of Tanzanian local chicken reared under intensive and semi-intensive systems: I. Growth performance and carcass characteristics</t>
  </si>
  <si>
    <t>The objective of this study was to determine the effect of rearing systems, sex and age at slaughter on growth performance and carcass traits of local chicken. A total of 96 local weaned chicks (two months old) were bought from farmers in Morogoro peri-urban and reared under two different rearing system viz. intensive and semi-intensive systems. The birds were initially weighed and randomly assigned to each rearing system with equal number of males and females (48 birds per system). Two pens with deep litter were used to house the birds. Spacing for birds in both systems was 4birds/m2. However, birds under semi-intensive system had free access to grassy paddock (1 bird/10m2). All birds were offered the same diet with semi-intensive group receiving half of what was offered to the intensive group. Random sample of 24 males and 24 females in each rearing system were slaughtered at five and seven month. Body weights at slaughter and body weight gain of birds from semi-intensive system were significantly lower than of those kept in intensive system. There was no difference in dressing percentage between the two rearing systems, the values being 65.2% and 65.7% for intensive and semi-intensive respectively. Dressing percent was higher (67.7%) at seven month than at five month of age (63.2%). The rearing systems significantly affected the breast percentage, being higher in semi-intensive (25.1%) compared to intensive system (23.3%). Thigh percent was not influenced by rearing system or slaughter age, while drum stick percent was significantly lower at seven month old bird compared to five month old birds. From the study, it is concluded that local chicken with modest supplementation and assuming availability of scavenging feed resources, semi-confinement system of chicken rearing could be more appropriate for the small holder poultry keepers.</t>
  </si>
  <si>
    <t>Age at slaughter; Foraging; Rearing system; Scavenging; SFB</t>
  </si>
  <si>
    <t>Mcconville A., Law B., Penman T., Mahony M.</t>
  </si>
  <si>
    <t>Contrasting habitat use of morphologically similar bat species with differing conservation status in south-eastern Australia</t>
  </si>
  <si>
    <t>The east-coast free-tailed bat Mormopterus norfolkensisGray, 1839 is a threatened insectivorous bat that is poorly known and as such conservation management strategies are only broadly prescribed. Insectivorous bats that use human-modified landscapes are often adapted to foraging in open microhabitats. However, few studies have explored whether open-adapted bats select landscapes with more of these microhabitat features. We compared three morphologically similar and sympatric, molossid bats (genus Mormopterus) with different conservation status in terms of their association with vegetation, climate, landform and land-use attributes at landscape and local habitat element scales. We predicted that these species would use similar landscape types, with semi-cleared and low density urban landscapes used more than forested and heavily cleared landscapes. Additionally, we explored which environmental variables best explained the occurrence of each species by constructing post-hoc models and habitat suitability maps. Contrary to predictions, we found that the three species varied in their habitat use with no one landscape type used more extensively than other types. Overall, M.norfolkensis was more likely to occur in low-lying, non-urban, riparian habitats with little vegetation cover. Mormopterus species 2 occupied similar habitats, but was more tolerant of urban landscapes. In contrast, Mormopterus species 4 occurred more often in cleared than forested landscapes, particularly dry landscapes with little vegetation cover. The extensive use of coastal floodplains by the threatened M.norfolkensis is significant because these habitats are under increasing pressure from human land-uses and the predicted increase in urbanization is likely to further reduce the amount of suitable habitat. © 2013 The Authors. Austral Ecology © 2013 Ecological Society of Australia.</t>
  </si>
  <si>
    <t>Acoustic survey; Chiroptera; Ecomorphology; GLMM; Landscape; Mormopterus norfolkensis; Species distribution model</t>
  </si>
  <si>
    <t>Temporal distributions, habitat associations and behaviour of the green lizard (Lacerta bilineata) and wall lizard (Podarcis muralis) on roads in a fragmented landscape in Western France</t>
  </si>
  <si>
    <t>Acta Herpetologica</t>
  </si>
  <si>
    <t>Observations of the green lizard (Lacerta bilineata) and wall lizard (Podarcis muralis) on roads in Western France indicated that basking close to the road edge was the predominant activity in L. bilineata but P. muralis mostly foraged. Spatial locations of road mortalities in both species reflected this with the median distances from the road edge greater in P. muralis. Temporal differences in road presence, based on mortality counts and those of live lizards, indicated significantly more lizards were present on roads during late summer and autumn, especially in P. muralis. A significant correlation was found between the monthly presence of live lizards and monthly road mortalities in P. muralis (r = 0.73) but not in L. bilineata (r = 0.64). Numbers of L. bilineata found on roads bisecting low-density urban areas and roads bordered by hedgerows were higher than expected in relation to the occurrence of these habitats at roadsides. In P. muralis higher than expected numbers were found alongside low-density urban areas and roads bisecting woodland. Generally both species were less commonly seen on roads alongside agricultural areas with no hedgerow border. © Firenze University Press.</t>
  </si>
  <si>
    <t>Behaviour; Habitat associations; Lizards; Roads; Temporal distributions</t>
  </si>
  <si>
    <t>Mello M.L.V.L., Da Silva D.S., De Andrade A.P., Pereira W.E., Ramos J.P.F.</t>
  </si>
  <si>
    <t>Characterization of forage cactus production in the cariri region of paraíba state - Brazil [Caracterização da produção de palma forrageira no cariri paraibano]</t>
  </si>
  <si>
    <t>The objective of this research was to characterize the spineless forage cactus production in the semi-arid region of Paraiba State in the Northeast of Brazil. Information from 199 interviews carried out in the rural area of municipal districts in the Paraiban Cariri region was used. The interviews were conducted from February 2008 through August 2009. The data were tabulated in a spreadsheet, where a matrix with the questions and answers of each interviewee was established. The production systems were defined using principal component analysis, followed by cluster grouping of quantitative variables. The first three principal components explained 61.60% of total variation. The application of cluster analysis, based on scores of the three main components, identified four cactus forage groups of producers. The livestock activity prevails on the agriculture and it is imposed as an appropriate activity in the production systems of the agriculture sector in the Paraiban Cariri region. The cultivation of forage cactus predominates over other cultivated forage plants, being fully incorporated into the local productive process of Paraiban Cariri region.</t>
  </si>
  <si>
    <t>Cactus</t>
  </si>
  <si>
    <t>Forage; Livestock; Local productive system; Rural diagnosis.Semi-arid</t>
  </si>
  <si>
    <t>Mendes E.S., Pereira M.J.R., Marques S.F., Fonseca C.</t>
  </si>
  <si>
    <t>A mosaic of opportunities? Spatio-temporal patterns of bat diversity and activity in a strongly humanized Mediterranean wetland</t>
  </si>
  <si>
    <t>The Baixo Vouga Lagunar (BVL) landscape, in the Portuguese central-west coast, harbours a mosaic of wetland habitat types, interspersed by intensive and extensive agricultural fields, pastures, production forests and urban areas. In this study, we aimed to determine the species composition and the structure of the bat assemblages of the different habitats that constitute this heterogeneous landscape and to investigate seasonal changes in the patterns of bat diversity and activity across habitats. We acoustically sampled bats across 24 sampling sites representative of the eight main habitat types that shape the landscape-Bocage, forests, maize fields, marshlands, reed beds, rice fields, sea rushes and urban settlements. We compared bat richness, diversity and evenness across habitat types and seasons. We analysed habitat-specific and season-specific overall bat activity, and because habitat selection by bats is known to reflect morphological characters, foraging strategies and echolocation call structures, we also analysed the activity of individual species and of eco-morphological guilds. From 1,544 bat-passes recorded, we identified 12 species. Pipistrellus pygmaeus, Pipistrellus pipistrellus and Eptesicus serotinus/Eptesicus isabellinus were the most frequently recorded. Species composition and activity were similar across habitats, whilst exhibiting strong seasonal dynamics within habitats. Our results suggest that the mosaicism of the landscape provides several opportunities for bats, enabling them to explore different resources in distinct habitat patches. However, it may also reflect a forced exploitation of less optimal habitats and resources by bats, due to the scarcity of opportunities provided by fragmented landscapes. © 2014 Springer-Verlag Berlin Heidelberg.</t>
  </si>
  <si>
    <t>Activity patterns; Agricultural; Bat assemblages; Chiroptera; Heterogeneous landscape; Portugal</t>
  </si>
  <si>
    <t>Mialhe P.J.</t>
  </si>
  <si>
    <t>Preferential prey selection by Desmodus rotundus (E. Geoffroy, 1810, Chiroptera, Phyllostomidae) feeding on domestic herbivores in the municipality of São Pedro – SP [Seleção de presas preferenciais por Desmodus rotundus (E. Geoffroy, 1810, Chiroptera, Phyllostomidae) alimentando-se de herbívoros domésticos no município de São Pedro - SP]</t>
  </si>
  <si>
    <t>Brazilian Journal of Biology</t>
  </si>
  <si>
    <t>In order to verify possible preferential prey selection by Desmodus rotundus feeding on domestic herbivores in the Municipality of São Pedro (São Paulo, Brazil), vampire bat attacks were surveyed at rural properties where domestic herbivores were being raised and attack frequencies of D. rotundus on the total herd and on different species were calculated. The analysis found that the most frequently attacked herbivores were cattle and horses. The chi-square test (χ2), with a significance level of 5% corroborated the comparative analysis of attack frequency in properties that had these two species. Of the two, horses were attacked more frequently, which could be a sign that D. rotundus exhibits preferential prey selection when attacking domestic herbivores. This evidence is also supported by the Optimal Foraging Theory, in which the net rate of energy consumed is higher for horses than it is for cattle. Additionally, we propose that the thinner integument of horses (relative to that of cattle) may facilitate bites by D. rotundus and thus contribute to the observed prey preference. © 2014, Instituto Internacional de Ecologia. All rights reserved.</t>
  </si>
  <si>
    <t>Cattle; Horse; Optimal foraging; Vampire bat</t>
  </si>
  <si>
    <t>Mikula P.</t>
  </si>
  <si>
    <t>Pedestrian density influences flight distances of urban birds</t>
  </si>
  <si>
    <t>Birds inhabiting urban areas have to cope with novel conditions. Unlike natural habitats, birds in urban environments are exposed to an increased human presence which often induces stress. Urban birds with reduced sensitivity to human disturbance can obtain benefits such as longer foraging time or decreased energy costs for escape. Here, I tested the hypothesis that the decrease in flight initiation distance (FID) to a potential predator (an approaching human) reflects adaptation to the level of disturbance expressed as pedestrian density. Moreover, I studied the Influence of habitat type and species on observed FIDs. I analysed 2117 flight distances (20 species of European birds) located in ten localities in Prague. I found that species and pedestrian density play a more important role in determining FIDs than the type of habitat. Moreover, urban populations exposed to increased pedestrian density had consistently shorter flight distances. This study provides empirical documentation of changes in anti-predator behaviour, which strongly correlate with the pedestrian density gradient. It could support the idea that the establishment of FID can be highly plastic process depending on local conditions, as it is highly affected by a bird's individuality and its ability to adapt to the local level of disturbance by learning.</t>
  </si>
  <si>
    <t>birds; flight distance; habitat; pedestrian density; urban site</t>
  </si>
  <si>
    <t>Morelli F., Beim M., Jerzak L., Jones D., Tryjanowski P.</t>
  </si>
  <si>
    <t>Can roads, railways and related structures have positive effects on birds? - A review</t>
  </si>
  <si>
    <t>Transportation Research Part D: Transport and Environment</t>
  </si>
  <si>
    <t>The urbanization process affects faunal distributions and movement patterns, contributing directly to biotic homogenization and representing an important threat to biodiversity. In particular, birds, which have been well studied as indicators of anthropogenic disturbance, are especially valuable in evaluating these impacts.While the negative impact of these processes and structures, most notably road and railway networks, are now well appreciated (e.g. habitat loss, disturbance, noise, mortality by collisions, barrier effects), the potentially positive effects on wildlife are less appreciated (the number of documented negative effects of roads on animal abundance outnumbered the number of positive effects by a factor of 5). Here, were reviewed a total of 92 peer-reviewed publications for the period of 36. years between 1978 and 2014, which reported positive effects of roads and associated anthropogenic structures on birds. Our results show that roads, railways and several associated constructions, commonly implicated in the decline of biodiversity, may also have positive effects on certain bird species or communities. The main types of positive effects on birds identified were classified as: (1) roads: providing foraging habitat; reducing the predation pressures; and providing a warm surface assists in conserving metabolic energy; (2) lights of streets: prolonging diurnal activity; (3) powerlines, fences, etc. along roads: providing perches for hunting activities; and (4) bridges, pylons, tree lines along roadsides, bases of powerline pylons: providing nesting sites and cover from predators. From this review, we provide a useful tool for ecologists, road planners and other stakeholders engaged on conservation or landscape planning. © 2014 Elsevier Ltd.</t>
  </si>
  <si>
    <t>Bird species; Landscape planning; Positive effects; Road structures; Scavenging; Urban ecology</t>
  </si>
  <si>
    <t>Nampanya S., Khounsy S., Rast L., Young J.R., Bush R.D., Windsor P.A.</t>
  </si>
  <si>
    <t>Progressing smallholder large-ruminant productivity to reduce rural poverty and address food security in upland northern Lao PDR</t>
  </si>
  <si>
    <t>Animal Production Science</t>
  </si>
  <si>
    <t>Applied participatory research on large-ruminant health and production was conducted in six villages in northern Lao PDR. Three villages were classified as 'high intervention' (HI) and the remaining three as 'low intervention' (LI) sites, with a suite of health and productivity interventions implemented in the HI sites enabling comparison of outcomes with the LI sites, where only a vaccination program was introduced. A 3-year longitudinal study to establish baseline production variables, including liveweight, average daily weight gain (ADG) and reproductive performance, was conducted. The study involved 1500 head of cattle and buffalo that were ear-tagged and weighed every 3-4 months between 2008 and 2011, producing 10 data-collection points. Significant differences in ADG of the cattle between the provinces (P &lt; 0.001), but not between HI and LI villages (P ≤ 0.39), was observed. Low calving rates (51-75% and 41-52%) and inter-calving intervals (13.6-15.7 and 18.6-20.6 months) for cattle and buffalo, respectively, were observed. An on-farm large ruminant-fattening trial (n ≤ 44) was conducted over a 4-month period to examine differences in productivity between cut-and-carry stall fattening (n ≤ 26) and free-grazing (n ≤ 18) systems. Cattle and buffalo in fattening stalls (320 and 217 g/day) had significantly greater ADG than those free-grazing (40 and 85 g/day) (P &lt; 0.001 and P ≤ 0.001). The increase in sale value for fattened cattle and buffalo was US$78 and US$123, respectively. The longitudinal study indicated that if risks of important diseases such as foot and mouth disease and haemorrhagic septicaemia are controlled by vaccination and biosecurity, improved productivity outcomes in northern Lao PDR can be achieved by establishing forage plantations to better manage variations in seasonal availability of feed and enabling fattening. We conclude that improved large-ruminant productivity, by improving health and nutrition practices, offers opportunities for smallholder farmers to increase livestock income, alleviate rural poverty and improve regional food security in South-east Asia. © CSIRO 2014.</t>
  </si>
  <si>
    <t>ADG; Bos indicus; Bubalus bubalis; cattle and buffalo weight; large-ruminant health and production.</t>
  </si>
  <si>
    <t>Nantoumé H., Traoré M.S., Bonneville J.</t>
  </si>
  <si>
    <t>Survey on village sheep feeding in southern Mali [Enquête sur l'alimentation d'ovins villageois au Sud du Mali]</t>
  </si>
  <si>
    <t>Feeding constitutes one of the major constraints for the development of animal productions in Mali. In the aim of developing meat production rations and improving sheep productivity, a study has been conducted in the rural community of Zan Coulibaly, Region of Dioila in Mali. The main objective of the study was to determine the local species of trees/browses forages having an important potential as sheep feeds. The specific objectives were to determine livestock importance, animal feeding practices, the constraints and solutions to the animal feeding problems, the importance of trees/browses in the farming and the identification of the villages that will be used as research sites. The study has been conducted in 9 villages and 2 towns in two steps: the first in group and the second one as individual interviews. The results of the study allowed an in-depth knowledge of the area in general, to identify animal feeding as the major constraint during the dry season, and to determine the different functions of trees/browses in the farming systems. They also showed that a large number of tree/browse species was included among the feed resources used during the dry season. From the farmers' perception, five of the species offer a large potential of use as sheep feeds. They include Pterocarpus erinaceus, Ficus gnaphalocarpa, Pterocarpus lucens, Khaya senegalensis and Terminalia macroptera. Four villages: Dangakoro, Dogoni, Socouna et Wolodo were identified as appropriate sites to conduct the sheep feeding trials. These main results served as the basis to conduct the sheep preference study for the five plant species as forages.</t>
  </si>
  <si>
    <t>Dry season; Farmers; Mali; Sheep feeding; Tree/browse functions</t>
  </si>
  <si>
    <t>Newport J., Shorthouse D.J., Manning A.D.</t>
  </si>
  <si>
    <t>The effects of light and noise from urban development on biodiversity: Implications for protected areas in Australia</t>
  </si>
  <si>
    <t>Global population growth and associated urban development are having profound effects on biodiversity. Two major outcomes of expanding development that affect wildlife are light and noise pollution. In this paper, we review literature reporting the effects of light and noise on biodiversity, and assess implications for conservation planning in Australia. Our results clearly indicate that light and noise pollution have the potential to affect the physiology, behaviour and reproduction of a range of animal taxa. Types of effects include changes in foraging and reproductive behaviours, reduction in animal fitness, increased risk of predation and reduced reproductive success. These could have flow-on consequences at the population and ecosystem levels. We found a significant gap in knowledge of the impact of these pollutants on Australian fauna. To reduce the effect of light and noise pollution, there needs to be careful planning of urban areas in relation to protected areas, and for biodiversity more generally. Potential measures include strategically planning the types of development and associated human activities adjacent to protected areas, and the use of shields and barriers, such as covers for lights or the use of dense native vegetation screens, while still allowing movement of animals. Changes in government standards and regulations could also help to reduce the impacts of light and noise pollution. © 2014 Ecological Society of Australia and Wiley Publishing Asia Pty Ltd.</t>
  </si>
  <si>
    <t>Biodiversity; Light; Noise; Pollution; Protected areas; Urban development</t>
  </si>
  <si>
    <t>Nicholas P.K., Mandolesi S., Naspetti S., Zanoli R.</t>
  </si>
  <si>
    <t>Innovations in low input and organic dairy supply chains-What is acceptable in Europe?</t>
  </si>
  <si>
    <t>Journal of Dairy Science</t>
  </si>
  <si>
    <t>The growth in organic and low-input farming practices is driven by both market demand for high quality, safe food, and European Union policy support, and these types of farming practices are considered in European Union policies for sustainable production, food quality, healthy life, and rural development. However, many constraints to the development of low-input and organic dairy farming supply chains have been identified, including economic, political, and technical constraints. In order for these types of supply chains to develop and provide further benefits to society, innovations are required to improve their sustainability. However, an innovation will only be taken up and result in desirable change if the whole supply chain accepts the innovation. In this paper, Q methodology is used to identify the acceptability of dairy supply chain innovations to low-input and organic supply chain members and consumers in Belgium, Finland, Italy, and the United Kingdom. A strong consensus existed across all respondents on innovations that were deemed as unacceptable. The use of genetically modified and transgenic organisms in the farming system and innovations perceived as conflicting with the naturalness of the production system and products were strongly rejected. Innovations that were strongly liked across all participants in the study were those related to improving animal welfare and improving forage quality to be able to reduce the need for purchased concentrate feeds. Only minor differences existed between countries as to where the priorities lay in terms of innovation acceptability. © 2014 American Dairy Science Association.</t>
  </si>
  <si>
    <t>Acceptability; Dairy; Innovation; Low input; Organic; Q methodology; Supply chain</t>
  </si>
  <si>
    <t>Nkomboni D., Sisito G., van Rooyen A., Homann-Kee Tui S., Sikosana J.L.N., Ndlovu L.R.</t>
  </si>
  <si>
    <t>The potential for increasing cattle productivity in mixed farming systems of Zimbabwe</t>
  </si>
  <si>
    <t>Despite the importance and opportunities that cattle present to smallholder farmers, their productivity remains low. High mortality and low fertility mainly caused by feed and health related factors are the reasons of low cattle productivity in semi-arid Zimbabwe. Mortality is unproductive as cattle that die, die with the feed that they eat. As most of the rain water is used for feed production through transpiration, mortality wastes it and lowers livestock water productivity (LWP). In this study we characterize the existing situation of feed, health, herd size and assess the impact of mortality and fertility on cattle production in semi-arid western Zimbabwe. The data were collected using household surveys and participatory rural appraisals (PRAs). Farmers were categorized into poor and better-off cattle keepers'wealth groups. A simulation approach using the DynMod model was applied to evaluate the extent livestock production and LWP can be improved by reducing mortality and increasing fertility of cattle from the wealth groups. Mortality was relatively high amongst the different classes of stock with an overall mortality rate of 0.17. Fertility was low with parturition rate of 0.48 on average. The projection of the current system showed a decline in cattle numbers for the poor and better-off farmers. For better-off farmers' cattle, mortality rate in absolute terms was higher than the poor farmers' cattle. Complex management with larger herds could be the reason for this trend. Reducing the mortality while increasing parturition rates improved cattle production for both poor cattle farmers and better-off cattle farmers despite the introduction of droughts after every 5years.We observed that as feed consumption increases with cattle numbers, the LWP index also increases. This results in effective utilization of feed resources. Addressing livestock management needs to be intensified as it was noted as an area of concern to address mortality and fertility challenges. Most farmers (64%) graze their crop residues in situ reducing fodder utilization. None of the farmers grow improved legumes and cereal forages for animal feeding during the dry season. Whereas, it was evident that feed shortages did not directly result in mortality except during prolonged drought when their immunity is compromised. Improving the extension services and better access to information, inputs and technologies on cattle production could have a strong impact on improving cattle productivity.</t>
  </si>
  <si>
    <t>Better-off farmers; DynMod model; Fertility; Livestock management; Livestock water productivity; Mortality; Poor farmers</t>
  </si>
  <si>
    <t>Oulton L.J., Taylor M.P., Hose G.C., Brown C.</t>
  </si>
  <si>
    <t>Sublethal toxicity of untreated and treated stormwater Zn concentrations on the foraging behaviour of Paratya australiensis (Decapoda: Atyidae)</t>
  </si>
  <si>
    <t>Aquatic organisms use chemical cues to perform key ecological behaviours such as locating food. Anthropogenic pollutants have the potential to disrupt these behaviours by down-regulating chemoreception. Urban stormwater runoff is a major source of metal pollution, particularly Zn, and is a leading contributor to the degradation of receiving waters. Consequently, significant remedial efforts have focused on using constructed stormwater wetlands to reduce pollutant loads. However, no studies have examined the efficacy of water quality improvements on ecologically relevant behaviours in aquatic biota. We conducted controlled laboratory experiments to test whether untreated (100 and 400 μg L-1) and treated (40 μg L-1) stormwater Zn concentrations observed in constructed wetlands interfere with the foraging behaviour of the glass shrimp (Paratya australiensis). The ability of shrimp to perceive, approach and search for a chemoattractant source was used to assess foraging behaviour. Abnormal foraging behaviour was observed in shrimp exposed to Zn at untreated stormwater concentrations. The strongest change relative to the control was observed for perception, which decreased by more than 80 and 60 % in the 400 μg Zn L-1 and 100 μg Zn L-1 groups, respectively. The behaviour of shrimp exposed to Zn concentrations measured in treated stormwater did not differ from the controls. The results suggest that the reduction of stormwater Zn concentrations via wetland treatment can prevent abnormal contamination-induced behaviours in shrimp, leading to improved aquatic ecosystem health. This study also highlights the subtle, but biologically significant impacts arising from sublethal exposures of Zn, and emphasise the utility of behavioural toxicology. The behavioural test used here is a simple and effective approach that could be incorporated into studies assessing the efficacy of stormwater treatment. © 2014 Springer Science+Business Media.</t>
  </si>
  <si>
    <t>Shrimp</t>
  </si>
  <si>
    <t>Atyidae; Foraging behaviour; Stormwater treatment; Stormwater Zn; Sublethal toxicity</t>
  </si>
  <si>
    <t>Paker Y., Yom-Tov Y., Alon-Mozes T., Barnea A.</t>
  </si>
  <si>
    <t>The effect of plant richness and urban garden structure on bird species richness, diversity and community structure</t>
  </si>
  <si>
    <t>Urban green areas improve the standard of living in cities and affect people's attitude to nature and conservation. Zoological knowledge may provide data that will help designers to enhance bird diversity in gardens. We studied the effect of plant species richness and structure on bird species richness, diversity and community structure in 25 public gardens in Tel-Aviv city and, neighboring suburbs, Israel. A total of 65 bird species were observed, of which nine were urban, exploiters or alien species. These latter species composed 54% of all individuals seen. Additional 13 bird species, mostly migrants, were observed in gardens further from the observation fixed radius. We found that shrubs species richness positively affected bird species diversity. Most bird species were found where trees and shrubs species richness was high, and trees and lawn cover were medium or low. High trees or high lawn cover attracted only a few bird species, mostly aliens and urban exploiters. Native birds preferred to forage on native trees and alien birds preferred to feed on alien trees. Bird species diversity was higher during spring and fall because of the presence of migrating bird species. Dogs and people had a negative effect on bird presence. Accordingly, we recommend that when planning new gardens, designers will avoid large lawns, prefer diverse and dense shrubberies, native trees, and will create some areas that will not be accessible to dogs and people. Finally, we emphasize the importance of multidisciplinary studies conducted in collaboration between landscape designers and zoologists. © 2013 Elsevier B.V.</t>
  </si>
  <si>
    <t>Birds; Gardens; Native and aliens plants; Urban biodiversity conservation; Urban ecology; Urban planning</t>
  </si>
  <si>
    <t>Parker T.S., Gonzales S.K., Nilon C.H.</t>
  </si>
  <si>
    <t>Seasonal comparisons of daily activity budgets of gray squirrels (Sciurus carolinensis) in urban areas</t>
  </si>
  <si>
    <t>Gray squirrels (Sciurus carolinensis) use trees for various resource needs in urban and nonurban settings; particularly, mast producing trees which are the preferred and supplemental foods for the species. During periods of abundant mast availability, less time will be invested in foraging because of the higher success rate stemming from the increased ability to locate food items. Conversely, in periods of reduced mast availability, more time will be invested in foraging. However, correlations between food availability and foraging effort are only supported under the assumption that gray squirrels rely significantly on mast as a preferred or supplemental food source (Nixon et al, J Wildl Manag 39:1–25, 1975). Therefore, given the seasonal variation in the availability of mast, there should also be correlating seasonal variations in foraging effort. In this paper, we will examine daily and seasonal time-activity budgets of gray squirrels in urban areas. We studied the time-activity budgets of gray squirrels in six urban parks in Baltimore, MD. Seasonal frequencies of activities were expressed as percent occurrence and seasonal differences in activities were analyzed using a Tukey Studentized multiple range test for significance. We found that the activity with highest percent occurrence was forage (2003, summer: 23.8 %, fall: 25.9 %; 2004, summer: 23.1 %, fall: 25.2 %), followed by feed and store, all activities associated with food. Results of the Tukey Studentized multiple range test for seasonal differences of activities yielded significant results (P &lt; 0.05) for rest: fall 2003 and summer 2004 (P = 0.003); fall 2003 and fall 2004 (P = 0.048). © 2014, Springer Science+Business Media New York.</t>
  </si>
  <si>
    <t>Activity patterns; Behavior; Gray squirrel; Synurbization; Time activity budget; Urbanization</t>
  </si>
  <si>
    <t>Peck H.L., Pringle H.E., Marshall H.H., Owens I.P.F., Lord A.M.</t>
  </si>
  <si>
    <t>Experimental evidence of impacts of an invasive parakeet on foraging behavior of native birds</t>
  </si>
  <si>
    <t>Resource competition is one potential behavioral mechanism by which invasive species can impact native species, but detecting this competition can be difficult due to the interactions that variable environmental conditions can have on species behavior. This is particularly the case in urban habitats where the disturbed environment can alter natural behavior from that in undisturbed habitats. The rose-ringed parakeet (Psittacula krameri), is an increasingly common invasive species, predominantly associated with large urban centers. Using an experimental approach, we tested the behavioral responses of native garden birds in response to the presence of a rose-ringed parakeet versus the presence of a similarly sized and dominant native bird, the great spotted woodpecker (Dendrocopos major). Parakeet presence significantly reduced feeding rates and increased vigilance among native birds compared with our control treatments. Of visits made by native birds in the presence of a parakeet, feeding was more likely to occur in sites within the parakeet range compared with sites outside, suggesting some habituation of native birds has occurred following prior exposure to parakeets but overall foraging behavior is still disrupted. The results of our study suggest that nonnative species can have complex and subtle impacts on native fauna and show that a nonnative competitor can impact native species simply through their presence near resources. © 2014 The Author 2014.</t>
  </si>
  <si>
    <t>Parakeet</t>
  </si>
  <si>
    <t>Alien; Ecological impacts; Foraging behavior; Interspecific interference competition; Parrot; Ringnecked parakeet</t>
  </si>
  <si>
    <t>Pereira-Peixoto M.H., Pufal G., Martins C.F., Klein A.-M.</t>
  </si>
  <si>
    <t>Spillover of trap-nesting bees and wasps in an urban–rural interface</t>
  </si>
  <si>
    <t>A mismatch of resource availability in certain periods can lead to spillover of insects between habitats, resulting in temporal differences in insect diversity. Urban gardens are important anthropogenic habitats but it is unknown whether, when and why spillover of beneficial insects occurs between gardens and agricultural habitats. We used trap nests for Hymenoptera to monthly monitor bee and wasp abundance and species richness in 12 gardens and 12 rapeseed fields. Half of the gardens and rapeseed fields were located in the urban–rural interface and bordered each other (a garden paired with a rapeseed field) and the other half were isolated in the rural landscape (isolated rapeseed fields) and in the urban city centre (isolated gardens). In general, gardens in the urban–rural interface comprised the highest richness of bees and wasps. The abundance of bees but not of wasps was highest in paired habitats and peaked at full rapeseed blooming, indicating that mass-flowering rapeseed offers foraging resources for bees nesting in adjacent gardens. Thus, bees nest and increase their populations in both areas, benefiting from the mass-flowering resource in the agricultural habitat as well as the nesting resources from gardens, suggesting spillover of bees but not of wasps between paired gardens and rapeseed fields. Our study highlights the value of gardens in the urban–rural interface for the biodiversity of functionally important insects. Implementing urban gardening and small-scale agriculture in cities and suburban habitats can promote local pollinator populations and benefit adjacent croplands. © 2014, Springer International Publishing Switzerland.</t>
  </si>
  <si>
    <t>Gardens; Hymenoptera; Mass-flowering crop; Pollinators; Predators; Rapeseed</t>
  </si>
  <si>
    <t>Peressin A., Cetra M.</t>
  </si>
  <si>
    <t>Responses of the ichthyofauna to urbanization in two urban areas in Southeast Brazil</t>
  </si>
  <si>
    <t>In this study, we evaluated the trophic structure and composition of the ichthyofauna in streams from non-urbanized and urbanized areas in two municipalities with approximately 30,000 inhabitants. We sampled fish fauna in nine pool-run stretches, four located in urban and five in non-urban areas. We adapted a physical habitat index (PHI) that summarized the physical attributes of the habitat, and a fish-based biotic integrity index (IBI) for the trophic structure of fish assemblage. Higher median scores of habitat parameters characterized non-urban stretches owing to better riparian vegetation and shading, bank stability and larger substrates. Diversity, richness and evenness indexes, as well as the abundance and biomass comparison (ABC), did not differ between urban and non-urban areas. The PHI was significantly correlated with the IBI and a non-metric multidimensional scaling (NMDS) analysis showed differences in the composition of the ichthyofauna. These results illustrated a common process in fish assemblages subjected to environmental impact, in which the generalist species replaced more specialist species, altering the species composition but maintaining a similar community structure. In general, the species responses were dependent on their trophic plasticity and foraging habitats. We showed that in a gradient of habitat alteration, species composition and thophic structure are better indicators of degradation than simple diversity indexes. We also discuss the implications of the urbanization in small towns toward changes in the species composition of freshwater fish, and the utilization of biotic and abiotic characteristics to document these changes. © 2014, Springer Science+Business Media New York.</t>
  </si>
  <si>
    <t>Anthropic impact; Assemblage composition; Community structure; Habitat; Urban streams</t>
  </si>
  <si>
    <t>Pflimlin A., Faverdin P.</t>
  </si>
  <si>
    <t>New challenges for cattle - grassland management in the light of agroecology [Les nouveaux enjeux du couple vache - prairie à la lumière de l'agroécologie]</t>
  </si>
  <si>
    <t>In a fast changing global context, intensive cattle farming systems are reaching their limits (environmental, economic, societal...). The increasing tension between global food demand, the preservation of resources and job opportunities in rural areas calls into question intensive beef and dairy farming, and the fact that cattle is increasingly fed on grains. This is particularly true in the US, but also in France, Europe and Asia. From now on, new farming systems will have to be developed in a more coherent way, one that takes into consideration local forage resources and cattle type, makes the most of available grassland not needed for feeding humans, and promotes additional ecosystem services and local produce with a more typical flavour. Agroecology lays down new benchmarks and defines new challenges for cattle-grassland management and for tomorrow's cattle farming systems. © 2018 Association Francaise pour la Production Fourragere.All Rights Reserved.</t>
  </si>
  <si>
    <t>Agricultural development; Agricultural policy; Agroécology; Cattle; Cattle breed; Dairying; Dual-purpose bread; Ecosystem services; Europe; Extensification; France; Grassland; Grassland multi-functionality; India; Intensification; Livestock system; Meat production; Production system; Sustainable agriculture; USA</t>
  </si>
  <si>
    <t>Philpott S.M., Cotton J., Bichier P., Friedrich R.L., Moorhead L.C., Uno S., Valdez M.</t>
  </si>
  <si>
    <t>Local and landscape drivers of arthropod abundance, richness, and trophic composition in urban habitats</t>
  </si>
  <si>
    <t>Urban green spaces, such as forest fragments, vacant lots, and community gardens, are increasingly highlighted as biodiversity refuges and are of growing interest to conservation. At the same time, the burgeoning urban garden movement partially seeks to ameliorate problems of food security. Arthropods link these two issues (conservation and food security) given their abundance, diversity, and role as providers of ecosystem services like pollination and pest control. Many previous studies of urban arthropods focused on a single taxon (e.g. order or family), and examined either local habitat drivers or effects of landscape characteristics. In contrast, we examined both local and landscape drivers of community patterns, and examined differences in abundance, richness, and trophic structure of arthropod communities in urban forest fragments, vacant lots, and community gardens. We sampled ground-foraging arthropods, collected data on 24 local habitat features (e.g., vegetation, ground cover, concrete), and examined land-cover types within 2 km of 12 study sites in Toledo, Ohio. We found that abundance and richness of urban arthropods differed by habitat type and that richness of ants and spiders, in particular, varied among lots, gardens, and forests. Several local and landscape factors correlated with changes in abundance, richness, and trophic composition of arthropods, and different factors were important for specific arthropod groups. Overwhelmingly, local factors were the predominant (80 % of interactions) driver of arthropods in this urban environment. These results indicate that park managers and gardeners alike may be able to manage forests and gardens to promote biodiversity of desired organisms and potentially improve ecosystem services within the urban landscape. © 2013 Springer Science+Business Media New York.</t>
  </si>
  <si>
    <t>Community gardens; Conservation; Forest; Habitat characteristics; Landscape; Urbanization; Vacant lots</t>
  </si>
  <si>
    <t>Pilcher N.J., Antonopoulou M., Perry L., Abdel-Moati M.A., Al Abdessalaam T.Z., Albeldawi M., Al Ansi M., Al-Mohannadi S.F., Al Zahlawi N., Baldwin R., Chikhi A., Das H.S., Hamza S., Kerr O.J., Al Kiyumi A., Mobaraki A., Al Suwaidi H.S., Al Suweidi A.S., Sawaf M., Tourenq C., Williams J., Willson A.</t>
  </si>
  <si>
    <t>Identification of important sea turtle areas (ITAs) for hawksbill turtles in the Arabian region</t>
  </si>
  <si>
    <t>We present the first data on hawksbill turtle post-nesting migrations and behaviour in the Arabian region. Tracks from 90 post-nesting turtles (65 in the Gulf and 25 from Oman) revealed that hawksbills in the Arabian region may nest up to 6 times in a season with an average of 3 nests per turtle. Turtles from Qatar, Iran and the UAE generally migrated south and southwest to waters shared by the UAE and Qatar. A smaller number of turtles migrated northward towards Bahrain, Saudi Arabia and one reached Kuwait. Omani turtles migrated south towards Masirah island and to Quwayrah, staying close to the mainland and over the continental shelf. The widespread dispersal of hawksbill foraging grounds across the SW Gulf may limit habitat protection options available to managers, and we suggest these be linked to preservation of shallow water habitats and fishery management. In contrast, the two main foraging areas in Oman were small and could be candidates for protected area consideration. Critical migration bottlenecks were identified at the easternmost point of the Arabian Peninsula as turtles from Daymaniyat Islands migrate southward, and between Qatar and Bahrain. Overall, Gulf turtles spent 68% of the time in foraging ground with home ranges of 40-60km2 and small core areas of 6km2. Adult female turtles from Oman were significantly larger than Gulf turtles by ~11cm x-=81.4CCL and spent 83% of their time foraging in smaller home ranges with even smaller core areas (~3km2), likely due to better habitat quality and food availability. Gulf turtles were among the smallest in the world x-=70.3CCL and spent an average of 20% of time undertaking summer migration loops, a thermoregulatory response to avoid elevated sea surface temperatures, as the Gulf regularly experiences sustained sea surface temperatures &amp;gt;30°C. Fishery bycatch was determined for two of the 90 turtles. These spatio-temporal findings on habitat use will enable risk assessments for turtles in the face of multiple threats including oil and gas industries, urban and industrial development, fishery pressure, and shipping. They also improve our overall understanding of hawksbill habitat use and behaviour in the Arabian region, and will support sea turtle conservation-related policy decision-making at national and regional levels. © 2014 The Authors.</t>
  </si>
  <si>
    <t>Arabian Gulf; Conservation and management; Eretmochelys imbricata; Habitat use; Persian Gulf; Satellite tracking</t>
  </si>
  <si>
    <t>Piroux M., Lambert O., Puyo S., Farrera I., Thorin C., L'Hostis M., Vigues B., Bastian S.</t>
  </si>
  <si>
    <t>Correlating the pollens gathered by APIS Mellifera with the landscape features in Western France</t>
  </si>
  <si>
    <t>Applied Ecology and Environmental Research</t>
  </si>
  <si>
    <t>Honey bee health depends on various factors, including the availability of food resources and chronic exposure to toxins in the foraging area. These parameters can be evaluated using indicators based on either pollen gathered to the hive or landscape features of the foraging area, including the structure, land use, or density of such specific landscape elements as hedgerows.This study examines the correlation between the diversity of pollens gathered and the landscape features in a 3-km radius using Geographic Information System technology. Palynological analyses were performed on pollen pellets collected from sixteen apiaries in western France during one year. Richness, diversity and similarity indices were calculated for land-cover features and palynological data and then compared. The land-cover analyses permitted the identification of three different landscape contexts (hedgerow, cultivated, and urban landscapes). Although the palynological profiles were highly diverse, some taxa were conserved between hives. The flower richness was greater in the apiaries from urban landscapes than in apiaries from rural landscapes, regardless of the dominant land-cover. The statistical analysis did not associate a specific flora with a specific landscape. However, it was possible to distinguish the pollen gathered by bees in urban landscapes and from pollen collected in rural areas. © 2014, ALÖKI Kft., Budapest, Hungary.</t>
  </si>
  <si>
    <t>Foraging area; Honey bees; Land-cover; Palynology</t>
  </si>
  <si>
    <t>Reemts C.M., Cimprich D.A.</t>
  </si>
  <si>
    <t>Restoring early-successional shrubland habitat for black-capped vireos using mechanical mastication</t>
  </si>
  <si>
    <t>Natural Areas Journal</t>
  </si>
  <si>
    <t>Disturbance-dependent shrublands and the birds that nest in them are declining due to factors that include fire suppression and tree encroachment. Mechanical treatments are often used to decrease the threat of wildfire in sensitive areas, such as the wildland-urban interface, and could be used for restoration. We evaluated the use of mechanical mastication (also called mulching or chipping) to restore early-successional structure to oak-dominated shrublands in Texas, which provide nesting habitat for the endangered black-capped vireo (Vireo atricapilla Woodhouse). After mastication, overall vegetation height remained low for at least four growing seasons (pretreatment: 2.9 ± 0.1 m, mean ± SE; year 4: 1.1 ± 0.1 m). Canopy-sized Ashe juniper (Juniperus ashei Buchholz) was eliminated by mastication for the duration of the study, but other woody species remained abundant, maintaining vegetation density below 1 m. Black-capped vireos foraged in the masticated areas during the first and second breeding seasons after treatment, and started nesting in them during the third breeding season. By the fourth breeding season, breeding pairs were more than twice as abundant as before mastication (mean of 8.7 vs. 3.7 territories) and nests were farther from existing trails (mean ± SE of 39.9 ± 8.2 m vs. 18.4 ± 3.5 m), indicating that the birds were using more of the available space for breeding. We did not find a difference in the probability of nests in masticated areas surviving over the 28-day period from egg laying to fledging compared to nests from other areas (95% CI 0.28-0.62 and 0.18-0.47, respectively). Mastication is an effective substitute for prescribed fire to restore early-successional structure in shrublands dominated by resprouting woody plants and can also provide short-term control of nonsprouting species.</t>
  </si>
  <si>
    <t>Vireos</t>
  </si>
  <si>
    <t>fire-surrogate; shrubland restoration; songbird habitat; Vireo atricapilla</t>
  </si>
  <si>
    <t>Rodenburg J., Zwart S.J., Kiepe P., Narteh L.T., Dogbe W., Wopereis M.C.S.</t>
  </si>
  <si>
    <t>Sustainable rice production in African inland valleys: Seizing regional potentials through local approaches</t>
  </si>
  <si>
    <t>With an estimated surface area of 190. M. ha, inland valleys are common landscapes in Africa. Due to their general high agricultural production potential, based on relatively high and secure water availability and high soil fertility levels compared to the surrounding uplands, these landscapes could play a pivotal role in attaining the regional objectives of food security and poverty alleviation. Besides agricultural production, i.e. mainly rice-based systems including fish-, vegetable- fruit- and livestock production, inland valleys provide local communities with forest, forage, hunting and fishing resources and they are important as water buffer and biodiversity hot spots. Degradation of natural resources in these vulnerable ecosystems, caused by indiscriminate development for the sole purpose of agricultural production, should be avoided. We estimate that, following improved water and weed management, production derived from less than 10% of the total inland valley area could equal the total current demand for rice in Africa. A significant part of the inland valley area in Africa could hence be safeguarded for other purposes.The objective of this paper is to provide a methodology to facilitate fulfilment of the regional agricultural potential of inland valleys in sub-Saharan Africa (SSA) such that local rural livelihoods are benefited and regional objectives of reducing poverty and increasing food safety are met, while safeguarding other inland-valley ecosystem services of local and regional importance. High-potential inland valleys should be carefully selected and developed and highly productive and resource-efficient crop production methods should be applied. This paper describes a participatory, holistic and localized approach to seize the regional potential of inland valleys to contribute to food security and poverty alleviation in sub-Saharan Africa. We analyzed over a 100 papers, reference works and databases and synthesized this with insights obtained from nearly two decades of research carried out by the Africa Rice Center and partners. We conclude that sustainable rice production in inland valleys requires a step-wise approach including: (1) the selection of '. best-bet' inland valleys, either new or already used ones, based on spatial modelling and a detailed feasibility study, (2) a stakeholder-participatory land use planning within the inland valley based on multi-criteria decision making (MCDM) methods and using multi-stakeholder platforms (MSP), (3) participatory inland-valley development, and (4) identification of local production constraints combining model simulations and farmer participatory priority exercises to select and adapt appropriate practices and technologies following integrated management principles. © 2013 Elsevier Ltd.</t>
  </si>
  <si>
    <t>Rice</t>
  </si>
  <si>
    <t>stray mention of forage as land use</t>
  </si>
  <si>
    <t>Biodiversity; Integrated crop management; Lowlands; Participatory approaches; Water management; Wetlands</t>
  </si>
  <si>
    <t>Ryan A.M., Partan S.R.</t>
  </si>
  <si>
    <t>Urban wildlife behavior</t>
  </si>
  <si>
    <t>Urban Wildlife Conservation: Theory and Practice</t>
  </si>
  <si>
    <t>Wild animals in urban areas face unique challenges. They live in environments modified by and for humans without having evolved in these environments, but unlike domesticated animals, they remain under the auspices of natural selection. We do not yet know how living in urban areas will ultimately affect the animals that share our urban environments, but we are at the beginning of a new and important scientific effort to study the effects of urbanization on wildlife. Early signs suggest that animals that can tolerate urbanization are quite different in behavior and physiology than those that are limited in distribution to natural areas. © 2014 Springer Science+Business Media, LLC. All rights are reserved.</t>
  </si>
  <si>
    <t>Animal communication; Anti-predator behavior; Behavioral plasticity; Foraging; Urban noise; Urbanization</t>
  </si>
  <si>
    <t>Samadzadegan, F; Yadegari, M</t>
  </si>
  <si>
    <t>A Bee Colony Inspired Optimization Algorithm for Urban Evacuation Planning in Disaster Management</t>
  </si>
  <si>
    <t>2014 INTERNATIONAL CONFERENCE ON ENVIRONMENTAL POLLUTION AND PUBLIC HEALTH (EPPH 2014), VOL 3</t>
  </si>
  <si>
    <t>One of the most important issues in the management of disasters is how to evacuate urban inhabitants of hazardous areas to safe areas. Optimal allocation of capacities in safe areas to inhabitants leads to effective decision making by inhabitants for displacement to safe areas. Allocation of capacities in safe areas closely resembles bee forager allocation amongst flower patches to optimize nectar influx. So, for first time in this paper, a novel algorithm that inspired from bee colony foraging behaviour used to create an optimization algorithm to solve emergency evacuation problem.</t>
  </si>
  <si>
    <t>component; Disaster Management; Emergency Evacuation; Swarm Intelligence; Geospatial Information</t>
  </si>
  <si>
    <t>Sambusiti C., Rollini M., Ficara E., Musatti A., Manzoni M., Malpei F.</t>
  </si>
  <si>
    <t>Enzymatic and metabolic activities of four anaerobic sludges and their impact on methane production from ensiled sorghum forage</t>
  </si>
  <si>
    <t>Biochemical methane potential (BMP) tests were run on ensiled sorghum forage using four inocula (urban, agricultural, mixture of agricultural and urban, granular) and differences on their metabolic and enzymatic activities were also discussed. Results indicate that no significant differences were observed in terms of BMP values (258±14NmLCH4g-1VS) with a slightly higher value when agricultural sludge was used as inoculum. Significant differences can be observed among different inocula, in terms of methane production rate. In particular the fastest biomethanization occurred when using the urban sludge (hydrolytic kinetic constant kh=0.146d-1) while the slowest one was obtained from the agricultural sludge (kh=0.049d-1). Interestingly, positive correlations between the overall enzymatic activities and methane production rates were observed for all sludges, showing that a high enzymatic activity may favour the hydrolysis of complex substrate and accelerate the methanization process of sorghum. © 2013 Elsevier Ltd.</t>
  </si>
  <si>
    <t>Enzymes; Lignocellulosic biomass; Metabolic activity; Methane; Sludge</t>
  </si>
  <si>
    <t>Sammouda R., Adgaba N., Touir A., Al-Ghamdi A.</t>
  </si>
  <si>
    <t>Agriculture satellite image segmentation using a modified artificial Hopfield neural network</t>
  </si>
  <si>
    <t>Computers in Human Behavior</t>
  </si>
  <si>
    <t>Beekeeping plays an important role in increasing and diversifying the incomes of many rural communities in Kingdom of Saudi Arabia. However, despite the region's relatively good rainfall, which results in better forage conditions, bees and beekeepers are greatly affected by seasonal shortages of bee forage. Because of these shortages, beekeepers must continually move their colonies in search of better forage. The aim of this paper is to determine the actual bee forage areas with specific characteristics like population density, ecological distribution, flowering phenology based on color satellite image segmentation. Satellite images are currently used as an efficient tool for agricultural management and monitoring. It is also one of the most difficult image segmentation problems due to factors like environmental conditions, poor resolution and poor illumination. Pixel clustering is a popular way of determining the homogeneous image regions, corresponding to the different land cover types, based on their spectral properties. In this paper Hopfield neural network (HNN) is introduced as Pixel clustering based segmentation method for agriculture satellite images. © 2013 Elsevier Ltd. All rights reserved.</t>
  </si>
  <si>
    <t>Santos A.A., Ragusa-Netto J.</t>
  </si>
  <si>
    <t>Plant food resources exploited by Blue-and-Yellow Macaws (Ara ararauna, Linnaeus 1758) at an urban area in Central Brazil [Plantas alimentares exploradas pela Arara Canindé (Ara ararauna, Linnaeus 1758) em uma área urbana do Brasil Central]</t>
  </si>
  <si>
    <t>In this study, we described the food plants available to Blue-and-Yellow Macaws (Ara ararauna), its feeding habits and the relationship between these parameters with feeding niche breadth. We established four transects, each one 12 km long, to sample fruiting plants and the feeding habits of this macaw (monthly 40 h, of observations), at the urban areas of Três Lagoas (Mato Grosso do Sul, Brazil). During all studied months, macaws foraged for palm fruits, mainly Syagrus oleracea and Acrocomia aculeata fruit pulp, both available all year, as well as Caryocar brasiliense and Anacardium occidentale seeds, in the wet season. The year-round feeding activity of macaws suggests Três Lagoas city as an adequate feeding area. The permanent availability of plant food resources, potentially, resulted from the diverse fruiting patterns of exotic and, mainly, native plant species, which provided a variety of suitable fruit patches.</t>
  </si>
  <si>
    <t>Macaws</t>
  </si>
  <si>
    <t>Ara ararauna; Feeding ecology; Frugivory; Psittacidae; Urban ecosystems</t>
  </si>
  <si>
    <t>Schneider S.C., Miller J.R.</t>
  </si>
  <si>
    <t>Response of avian communities to invasive vegetation in urban forest fragments</t>
  </si>
  <si>
    <t>Proliferation of invasive plants in forest understories throughout North America has prompted restoration efforts focused on removal of invasive vegetation. Although the negative impacts of invasives on native plant communities are well documented, effects on forest bird communities remain largely unknown. To address this issue, we examined the response of avian communities to invasive plants in forest fragments across 4 counties in northeastern Illinois, a region characterized by extensive urbanization. We surveyed breeding bird communities in 46 forest plots representing a gradient in abundance of invasive woody plants. We quantified vegetation structure and composition within plots, as well as landscape context. Exotic trees and shrubs were present on all but 3 plots. Although native trees were common, native species represented &lt;7% of total stem density of shrubs. Measures of invasion were weakly correlated with those representing urbanization, yet broad-scale measures of urbanization such as building density and urban cover were strongly associated with avian community structure. At finer scales, measures of invasion were important predictors of the relative abundance of birds in several nesting and foraging guilds. Shrub nesters showed a positive response to invasive vegetation, whereas the relative abundance of aerial salliers and ground nesters decreased with increased proportions of invasive trees. Because restoration strategies aimed at the complete removal of invasive shrubs could diminish habitat quality for some species, thinning of understory vegetation or the removal of invasive trees may confer the greatest benefits to avian communities when few native understory plants are present. © 2014 Cooper Ornithological Society.</t>
  </si>
  <si>
    <t>Avian communities; Forest fragments; Habitat selection; Invasive plants; Urbanization</t>
  </si>
  <si>
    <t>Schuette P.A., Diffendorfer J.E., Deutschman D.H., Tremor S., Spencer W.</t>
  </si>
  <si>
    <t>Carnivore distributions across chaparral habitats exposed to wildfire and rural housing in southern California</t>
  </si>
  <si>
    <t>International Journal of Wildland Fire</t>
  </si>
  <si>
    <t>Chaparral and coastal sage scrub habitats in southern California support biologically diverse plant and animal communities. However, native plant and animal species within these shrubland systems are increasingly exposed to human-caused wildfires and an expansion of the human-wildland interface. Few data exist to evaluate the effects of fire and anthropogenic pressures on plant and animal communities found in these environments. This is particularly true for carnivore communities. To address this knowledge gap, we collected detection-non-detection data with motion-sensor cameras and track plots to measure carnivore occupancy patterns following a large, human-caused wildfire (1134km2) in eastern San Diego County, California, USA, in 2003. Our focal species set included coyote (Canis latrans), gray fox (Urocyon cinereoargenteus), bobcat (Lynx rufus) and striped skunk (Mephitis mephitis). We evaluated the influence on species occupancies of the burned environment (burn edge, burn interior and unburned areas), proximity of rural homes, distance to riparian area and elevation. Gray fox occupancies were the highest overall, followed by striped skunk, coyote and bobcat. The three species considered as habitat and foraging generalists (gray fox, coyote, striped skunk) were common in all conditions. Occupancy patterns were consistent through time for all species except coyote, whose occupancies increased through time. In addition, environmental and anthropogenic variables had weak effects on all four species, and these responses were species-specific. Our results helped to describe a carnivore community exposed to frequent fire and rural human residences, and provide baseline data to inform fire management policy and wildlife management strategies in similar fire-prone ecosystems. © IAWF 2014.</t>
  </si>
  <si>
    <t>Carnivores</t>
  </si>
  <si>
    <t>chaparral; human; occupancy.; wildland interface</t>
  </si>
  <si>
    <t>Sengupta S., Mondal M., Basu P.</t>
  </si>
  <si>
    <t>Bird species assemblages across a rural urban gradient around Kolkata, India</t>
  </si>
  <si>
    <t>Urban development leads to changes in habitat structure and resource base. Bird communities are known to respond sharply to such changes. Our result from study of bird community along urbanization gradient around Kolkata metropolitan city clearly separated the urban bird community from the rural and rural 3 habitats in terms of species diversity and foraging groups. Rural and rural 3 sites had more number of rare species and higher percentage of unique species as compared to the urban habitats. Functional group analysis showed higher abundance of granivores in urban habitats and absence of insectivore and carnivorous species that were found in the rural and rural 3 habitats. The bird species assemblage along the gradient was significantly nested where bird species recorded in urban areas were subset of the species rich rural areas. There was no difference in individual counts between urban and rural habitats, therefore nullifying the hypothesis that rural areas are more species rich because of higher population size. Bird community in the urban areas was less even as compared to the rural areas due to the dominance of omnivorous guild. Bird diversity was negatively correlated to the density of house lots. © 2013 Springer Science+Business Media New York.</t>
  </si>
  <si>
    <t>Bird diversity; Nestedness, functional group, Kolkata metropolitan area; Urbanization gradient</t>
  </si>
  <si>
    <t>Silva, JLD; de Medeiros, JF; Alves, SSV; de Oliveira, FD; da Silva, MJ; do Nascimento, IB</t>
  </si>
  <si>
    <t>Use of saline waters as an alternative for irrigation and production of fodder in the northeastern semiarid region</t>
  </si>
  <si>
    <t>REVISTA BRASILEIRA DE ENGENHARIA AGRICOLA E AMBIENTAL</t>
  </si>
  <si>
    <t>Forage production in the Brazilian semiarid region is limited due to water quantity and quality variation, and the soils of the region. In this context an experiment was conducted at the Federal Rural University of the Semi-Arid UFERSA in Mossoro-RN. The experimental design consisted of a completely randomized, factorial 2 x 3 with three replications. The treatments resulted from the combination of two types of soils and three levels of salinity of the irrigation water. The types of soil were Alfisol Red Yellow Eutrophic (PVAe) and Ta Eutrophic Cambisol (CXve), while the salinity levels were A1 - 0.59; A2 - 2.75 and A3 - 5.00 dS m(-1). The crops used in the experiment were maize and sorghum. The variables analysed at the end of the experiment were: leaf area, dry matter and crude protein content. The crop response to salinity is dependent on the physical characteristics of the soil, being more tolerant in soil with lower clay content. The mixture of saline waters allows a satisfactory forage production without reducing the protein content. The mixture of water to obtain electrical conductivity of 2.75 dS m(-1) allows 43.3% savings in water of good quality, with a loss of approximately 22% in biomass production.</t>
  </si>
  <si>
    <t>Zea mays; Sorghum bicolor L. Moench; water resources; salinization</t>
  </si>
  <si>
    <t>Stracey C.M., Wynn B., Robinson S.K.</t>
  </si>
  <si>
    <t>Light pollution allows the northern mockingbird (Mimus polyglottos) to feed nestlings after dark</t>
  </si>
  <si>
    <t>We investigated whether Northern Mockingbirds (Mimus polyglottos) alter their nocturnal foraging behavior in areas with artificial light at night. We observed mockingbirds after sunset at six study sites that varied in levels of artificial light. We hypothesized that birds at the parking lot and residential sites would feed their nestlings later at night because of light pollution. The average time past sunset that birds across all sites continued to feed nestlings was positively correlated with average light level around the nest. Mockingbirds in the parking lot fed their nestlings ∼15 mins later than those in the other sites, suggesting that this abundant urban species can exploit light pollution. © 2014 by the Wilson Ornithological Society.</t>
  </si>
  <si>
    <t>Mockingbird</t>
  </si>
  <si>
    <t>Ecological light pollution; Nestling feeding; Northern Mockingbird; Urban ecology</t>
  </si>
  <si>
    <t>Sumasgutner P., Schulze C.H., Krenn H.W., Gamauf A.</t>
  </si>
  <si>
    <t>Conservation related conflicts in nest-site selection of the Eurasian Kestrel (Falco tinnunculus) and the distribution of its avian prey</t>
  </si>
  <si>
    <t>The urban space is a permanently changing ecosystem, suffering from decreasing biodiversity, but also providing new anthropogenic habitats for some adaptable species. The Eurasian kestrel (Falco tinnunculus) is such an adaptable species, whose dense urban populations are ethologically different from rural populations in Europe. Several studies have indicated that urban kestrels increasingly prey on birds; this study even indicated avian prey as the main prey category in the inner-city habitat. We analyzed the selection of habitat and building structure parameters while controlling for differences in their availability in Vienna, Austria, a city of 1.7 million inhabitants. We then connected the nest-site selection of urban kestrels to their diet choice and annual reproduction rate. Our results indicated a trade-off between higher nest-site availability in the center and longer distances to larger open green space as optimal foraging ground. Between 2010 and 2012, a preference for breeding in close vicinity to green backyards was linked to earlier clutch dates, higher hatching rates and larger fledged brood sizes, but the overall productivity per nest still remained low in the center compared to the suburban area. In a survey of avian prey species, we found comparable abundances of prey-sized bird species in green backyards, parks and surrounding suburban areas. We thus hypothesize that kestrels use the immediate nest-surroundings to hunt, but are not as efficient in hunting avian prey as they are in hunting voles. Changes in modern city architecture and renovation of historical buildings pose conservation related threats to urban predators and prey. © 2014 The Authors.</t>
  </si>
  <si>
    <t>Avian community; Cavity breeders; Falco tinnunculus; Nest-site selection; Predator-prey interaction; Urbanization</t>
  </si>
  <si>
    <t>Tomé H.V.V., Pascini T.V., Dângelo R.A.C., Guedes R.N.C., Martins G.F.</t>
  </si>
  <si>
    <t>Survival and swimming behavior of insecticide-exposed larvae and pupae of the yellow fever mosquito Aedes aegypti</t>
  </si>
  <si>
    <t>Parasites and Vectors</t>
  </si>
  <si>
    <t>Background: The yellow fever mosquito Aedes aegypti is essentially a container-inhabiting species that is closely associated with urban areas. This species is a vector of human pathogens, including dengue and yellow fever viruses, and its control is of paramount importance for disease prevention. Insecticide use against mosquito juvenile stages (i.e. larvae and pupae) is growing in importance, particularly due to the ever-growing problems of resistance to adult-targeted insecticides and human safety concerns regarding such use in human dwellings. However, insecticide effects on insects in general and mosquitoes in particular primarily focus on their lethal effects. Thus, sublethal effects of such compounds in mosquito juveniles may have important effects on their environmental prevalence. In this study, we assessed the survival and swimming behavior of A. aegypti 4th instar larvae (L4) and pupae exposed to increasing concentrations of insecticides. We also assessed cell death in the neuromuscular system of juveniles. Methods. Third instar larvae of A. aegypti were exposed to different concentrations of azadirachtin, deltamethrin, imidacloprid and spinosad. Insect survival was assessed for 10 days. The distance swam, the resting time and the time spent in slow swimming were assessed in 4th instar larvae (L4) and pupae. Muscular and nervous cells of L4 and pupae exposed to insecticides were marked with the TUNEL reaction. The results from the survival bioassays were subjected to survival analysis while the swimming behavioral data were subjected to analyses of covariance, complemented with a regression analysis. Results: All insecticides exhibited concentration-dependent effects on survival of larvae and pupae of the yellow fever mosquito. The pyrethroid deltamethrin was the most toxic insecticide followed by spinosad, imidacloprid, and azadirachtin, which exhibited low potency against the juveniles. All insecticides except azadirachtin reduced L4 swimming speed and wriggling movements. A similar trend was also observed for swimming pupa, except for imidacloprid, which increased the swimming activity of pupa. Curiously, the insecticides did not affect cell damage in the neuromuscular system of larvae and pupae. Conclusions: Deltamethrin and spinosad were the main compounds to exhibit lethal effects, which allowed the control of A. aegypti larvae and pupae, and impair their swimming potentially compromising foraging and predation likelihood. © 2014 Tomé et al.; licensee BioMed Central Ltd.</t>
  </si>
  <si>
    <t>Aedes aegypti; Behavioral response; Biopesticides; Dengue vector; Mosquito; Sublethal toxicity</t>
  </si>
  <si>
    <t>Torii N., Ezaki Y.</t>
  </si>
  <si>
    <t>Habitat and its spatial structure of the blue rock thrush —Invasion into inland cities—</t>
  </si>
  <si>
    <t>Journal of the Yamashina Institute for Ornithology</t>
  </si>
  <si>
    <t>Although the original breeding habitat of the Blue Rock Thrush Monticola solitarius is the seacoast, it has started breeding within inland cities of Japan in recent years. We studied its ecology and behavior from 2011 to 2012 in Hyogo Prefecture, in a town situated 20 km from the seacoast that was newly developed 30 years ago. The thrush was present throughout the year round within the town, and its distribution was concentrated in the area of tall buildings where males established breeding territories. Territorial males sang more frequently at higher places than at lower places, and each tried to take a position higher than his neighbors in territorial disputes, which suggests that the thrush defended its territory by singing on tall buildings. In contrast, the thrush foraged among grassland and hunted small animals living on the ground surface. It is suggested that the set of the tall building and the grassland on the ground, which resembles the set of the cliff and the open ground on the seacoast in spatial structure, form a preferable habitat to this species. The Blue Rock Thrush is considered to have invaded into the urban area by adapting themselves to the newly-born environment created by humans. © Yamashina Institute for Ornithology.</t>
  </si>
  <si>
    <t>Blue rock thrush; Habitat structure; Invasion into urban area; Open ground; Tall building</t>
  </si>
  <si>
    <t>Van der Merwe J., Marshal J.P.</t>
  </si>
  <si>
    <t>Grass attributes and seasonal changes in foraging by a preferentially grazing savanna mixed feeder</t>
  </si>
  <si>
    <t>Driven by metabolic requirements, large mammalian herbivores often become more selective to attain high-quality forage during dry times, especially in semi-arid habitats. Our main objective was to investigate which plant characteristics form the major drivers in the forage use of a mixed feeder during the dry season. The study was done in two savanna reserves in South Africa, Manyeleti Game Reserve (Manyeleti) and Wits Rural Facility (WRF), during the dry season from May to October 2009. We observed impala (Aepyceros melam pus) and identified the grasses, dicots, and plant parts that they fed on. We recorded greenness, estimated biomass of feeding patches, ranked basal cover of each grass species, and measured the average height of used grasses. We collected fresh faeces to assess diet composition through microhistology. We found that location, season, greenness, basal cover, and height of grass influenced grass use. The probability of using grass increased with an increased in grass height and impala was more likely to use greener grass in the late dry season. We demonstrated that greenness is one of the key drivers in grass use and together with the indirect effect of rainfall play a major role in herbivore forage use in highly seasonal environments. © 2013 Elsevier Ltd.</t>
  </si>
  <si>
    <t>Impala</t>
  </si>
  <si>
    <t>Diet; Herbivore; Intermediate feeder; Resource use</t>
  </si>
  <si>
    <t>van Dijk K.</t>
  </si>
  <si>
    <t>Notes on the foraging behaviour of eurasian oystercatchers haematopus ostralegus feeding on bread</t>
  </si>
  <si>
    <t>I report the first documented records of free-living Eurasian Oystercatchers feeding on bread. The observations were made in the city of Groningen and at other localities in The Netherlands. They include instances of adult oystercatchers picking up bread and feeding it to well-grown chicks. Most observations relate to urban habitats. Further studies are needed to evaluate the costs and benefits for oystercatchers of eating bread. © 2014, International Wader Study Group. All rights reserved.</t>
  </si>
  <si>
    <t>Oystercatcher</t>
  </si>
  <si>
    <t>Diet; Eating bread; Eurasian oystercatcher; Feeding behaviour; Food; Haematopus ostralegus</t>
  </si>
  <si>
    <t>Verboven H.A.F., Aertsen W., Brys R., Hermy M.</t>
  </si>
  <si>
    <t>Pollination and seed set of an obligatory outcrossing plant in an urban-peri-urban gradient</t>
  </si>
  <si>
    <t>Perspectives in Plant Ecology, Evolution and Systematics</t>
  </si>
  <si>
    <t>Urban land use strongly affects pollinators and plant pollination due to fragmentation and isolation of natural plant populations. On the other hand, urban land use can potentially be beneficial to pollinators through the presence of urban gardens and parks which are usually designed to ensure abundant flowering. However, little is known about the effects of urban land use on bees and the pollination services they provide. In an urban-peri-urban gradient around Leuven, Belgium we studied flower visitation rates to, and seed set of Trifolium repens (white clover) in public lawns. T. repens is an obligatory outcrossing plant and is therefore sensitive to reductions in pollinator services. We related our results to both local and regional variables using Boosted Regression Trees. The two variables that best explained the variability in visitation rates and seed set were the amount of green areas (gardens, parks, grasslands) in the surroundings and the abundance of T. repens in the lawns. Surprisingly, an increasing amount of green areas in the surroundings had a negative effect on both flower visitation rates to, and seed set of T. repens. Flower visitation rates by bumblebees responded positively to urban land use resulting in higher visitation rates and increased seed set in the more urban sites. This may point either to increased abundance of bumblebees in more urban sites or to a concentration effect of bumblebees in our urban study sites due to a lack of alternative forage resources. Responses will likely differ for other bee and plant species, but this shows that at least for T. repens, pollination is not compromised by urban land use. © 2014 Geobotanisches Institut ETH, Stiftung Ruebel.</t>
  </si>
  <si>
    <t>Bees; Fragmentation; Reproductive success; Trifolium repens; Urban ecology; White clover</t>
  </si>
  <si>
    <t>Wangchuk K., Wurzinger M., Darabant A., Gratzer G., Zollitsch W.</t>
  </si>
  <si>
    <t>The changing face of cattle raising and forest grazing in the Bhutan Himalaya</t>
  </si>
  <si>
    <t>Household surveys were conducted in 2 representative rural settlements in central and western Bhutan to evaluate differences in cattle raising practices and seasonal variation in the physical characteristics of cattle, and to project future trends in herd management and forest grazing. Results indicated that cattle owners' perceptions, aptitudes, and attitudes are changing and that rural interventions need to take these changes into account. The proportion of households without cultivated pasture was greater in the central Bhutan study village. The settlements also differed in cattle owners' opinions on forest selection and grazing pressure. The only outstanding similarity between settlements was the preference for crossbred cattle, revealing a strong orientation toward small but productive dairy herds and suggesting that a future reduction in forest grazing was likely. Although both settlements rely on forest grazing, there are considerable differences in cattle production practices and type of cattle reared, primarily driven by access to market, topography, and domestic forage resources. Our results suggest that management decisions should be based on site-specific information rather than generic guidelines. © 2014 by the authors.</t>
  </si>
  <si>
    <t>Bhutan; Crossbred cows; Dairy cows; Forest grazing; Local breeds; Socioeconomic development</t>
  </si>
  <si>
    <t>Washburn B.E.</t>
  </si>
  <si>
    <t>Human-Osprey conflicts: Industry, utilities, communication, and transportation</t>
  </si>
  <si>
    <t>Although often perceived as a species of remote settings, Ospreys (Pandion haliaetus) are highly adaptable and currently are abundant in many urban and suburban landscapes. Living in close proximity to humans, Ospreys often come into conflict with people and several important issues require the attention of and management by natural resource professionals. These include effects on: (1) industry (e.g., foraging at aquaculture facilities), (2) utilities (e.g., nesting on electric utility power poles and transmission towers), (3) communication networks (e.g., nesting on cellular towers), and (4) transportation systems (e.g., risks posed to human health and safety due to Osprey-aircraft collisions). Due to the Osprey's migratory and wintering habits, conflicts between Ospreys and humans are generally seasonal in nature (i.e., during the nesting season); Florida is an important exception. Creative mitigation measures (many currently being developed and evaluated) that combine effective management and monitoring will provide a better understanding of human-Osprey conflicts and ensure our successful coexistence with Osprey populations in the future. © 2014 The Raptor Research Foundation, Inc.</t>
  </si>
  <si>
    <t>Osprey</t>
  </si>
  <si>
    <t>bird strikes; conflict; Osprey; Pandion haliaetus; urban areas</t>
  </si>
  <si>
    <t>White K.S., Barten N.L., Crouse S., Crouse J.</t>
  </si>
  <si>
    <t>Benefits of migration in relation to nutritional condition and predation risk in a partially migratory moose population</t>
  </si>
  <si>
    <t>The costs and benefits of alternative migratory strategies are often framed in the context of top-down and bottom-up effects on individual fitness. This occurs because migration is considered a costly behavioral strategy that presumably confers explicit benefits to migrants in the form of either decreased predation risk (predation risk avoidance hypothesis) or increased nutrition (forage maturation hypothesis). To test these hypotheses, we studied a partially migratory moose (Alces alces) population and contrasted explicit measures of predation risk (i.e., offspring survival) and nutrition (i.e., accumulation of endogenous energy reserves) between resident and migratory subpopulations. We relied on data collected from migratory and nonmigratory radio-marked moose (n = 67) that inhabited a novel study system located in coastal Alaska between 2004 and 2010. In this area, 30% of the population resides year-round on a coastal foreland area, while 48% migrate to either a small island archipelago or a subalpine ridge system (the remainder exhibited one of six different low-occurrence strategies). Overall, we determined that accumulation of body fat during the growing season did not differ between migratory or resident modalities. However, calf survival was 2.6-2.9 times higher for individuals that migrated (survival, islands=0.49 ± 0.16 [mean ± SE], n = 35; ridge = 0.52 ± 0.16, n = 33) than those that did not (survival, resident = 0.19 ± 0.08, n = 57). Our results support the predation risk avoidance hypotheses, and suggest that migration is a behavioral strategy that principally operates to reduce the risk of calf predation and does not confer explicit nutritional benefits. We did not directly detect trade-offs between predation risk and nutrition for migratory individuals. Yet we identify an indirect life history mechanism that may mildly dampen the apparent fitness benefits of migration. The proximate factors accounting for differences in migration-specific neonate survival are likely linked to accessibility of refugial habitats for moose at local and landscape scales, landscape factors that affect hunting efficacy of large carnivores, and interactions with rural human communities. Conservation of ungulate populations can be aided by integrating knowledge about migratory behavior, life history strategies, and factors that alter ungulate vulnerability, particularly those induced by human activity. © 2014 by the Ecological Society of America.</t>
  </si>
  <si>
    <t>Alaska; Alces alces; Forage maturation; Moose; Nutrition; Predation risk; Ungulate migration</t>
  </si>
  <si>
    <t>Young J.R., O'Reilly R.A., Ashley K., Suon S., Leoung I.V., Windsor P.A., Bush R.D.</t>
  </si>
  <si>
    <t>Impacts on rural livelihoods in cambodia following adoption of best practice health and husbandry interventions by smallholder cattle farmers</t>
  </si>
  <si>
    <t>To better understand how smallholder farmers whom own the majority of Cambodian cattle can contribute to efforts to address food security needs in the Mekong region, a five-year research project investigating methods to improve cattle health and husbandry practices was conducted. Cattle production in Cambodia is constrained by transboundary animal diseases (TADs) including foot-and-mouth disease (FMD) and haemorrhagic septicaemia (HS) plus poor nutrition, reproduction and marketing knowledge. The project worked in six villages in Kandal, Takeo and Kampong Cham province during 2007-12. Farmers from three 'high intervention' (HI) villages incrementally received a participatory extension programme that included FMD and HS vaccination, forage development and husbandry training. Evaluation of project impacts on livelihoods was facilitated by comparison with three 'low intervention' (LI) villages where farmers received vaccinations only. Results of knowledge, attitude and practice (KAP) and socio-economic surveys conducted in 2012 of 120 participating farmers identified that farmer knowledge in the HI project sites exceeded LI sites on the topics of biosecurity, internal parasites, nutrition and reproduction. HI farmers adopted biosecurity practices including a willingness to vaccinate for FMD and HS at their own cost, separate sick from healthy cattle, grow and feed forages and displayed awareness of the benefits of building fattening pens. HI farmers that grew forages observed time savings exceeding two hours per day each for men, women and children, enabling expansion of farm enterprises, secondary employment and children's schooling. Logistic regression analysis revealed that farmers in the HI group significantly increased annual household income (P &lt; 0.001), with 53% reporting an increase of 100% or more. We conclude that improving smallholder KAP of cattle health and production can lead to improved livelihoods. This strategy should be of interest to policymakers, donors, researchers and extension workers interested in addressing TAD control, food insecurity and rural poverty in Southeast Asia. © 2014 Blackwell Verlag GmbH.</t>
  </si>
  <si>
    <t>Food security; Foot-and-mouth disease; Forages; Haemorrhagic septicaemia; One health; Poverty</t>
  </si>
  <si>
    <t>Young J.R., Rast L., Suon S., Bush R.D., Henry L.A., Windsor P.A.</t>
  </si>
  <si>
    <t>The impact of best practice health and husbandry interventions on smallholder cattle productivity in southern Cambodia</t>
  </si>
  <si>
    <t>Future food security has become a major global concern and is particularly important in the Greater Mekong Subregion where several countries have seen rapid urban economic development and increasing demand for red meat. In Cambodia, the majority of livestock producers are subsistence or semi-subsistence rural smallholder farmers using cattle as a source of protein, fertiliser, draught power, and asset storage. Potential income from smallholder cattle is limited by a range of factors that compromise productivity, including endemic diseases, poor nutrition, and lack of knowledge of husbandry techniques and marketing practices. To address the developing opportunities to improve rural incomes from cattle production in Cambodia, a 4-year longitudinal study was conducted to examine 'best practice' interventions that could improve productivity and profitability of cattle within smallholder farming systems. The study involved six villages from three provinces, with two villages in each of the provinces of Takeo, Kandal and Kampong Cham paired and designated as either high intervention (HI) or low intervention (LI). A best practice intervention program was introduced to the HI villages to develop the husbandry skills of farmers, including implementation of forage technology, disease prevention through vaccination for foot-and-mouth disease and haemorrhagic septicaemia, deworming, and education in nutrition, biosecurity, disease control, and marketing. Between April 2008 and February 2012, eight repeat-measures capturing data on animal health and production, including cattle weights used to evaluate the impact of interventions on average daily gains, were completed. Cattle in HI villages had significantly (P &lt; 0.01) higher mean liveweight during the last three sampling periods, and average daily gains were 2.4 times higher than in cattle of the LI villages. This study provides evidence that best practice interventions resulted in improved cattle productivity, farmer knowledge and positive impacts on household income over time, offering a pathway that can address food security concerns and more rapidly alleviate rural poverty in the GMS. © 2014 CSIRO.</t>
  </si>
  <si>
    <t>average daily gain; extension; food security; foot-and-mouth disease; forage development; haemorrhagic septicaemia; rural poverty; South-East Asia; weight gain</t>
  </si>
  <si>
    <t>Zhang Y.J., Zhang X.Q., Wang X.Y., Liu N., Kan H.M.</t>
  </si>
  <si>
    <t>Establishing the carrying capacity of the grasslands of China: A review</t>
  </si>
  <si>
    <t>China is rich in grassland resources, with 400×106ha of natural grasslands and 18 main types, mostly distributed in the north-east, north, Qinghai-Tibet Plateau and Xinjiang regions. Grassland-based livestock production is the foundation of the economy in these rural areas. Degradation of grassland has occurred to varying degrees in these regions. Mean overgrazing rates across the whole country were estimated to be ∼30% in 2009. Considerable amounts of research have focussed, especially since 2000, on developing better ways of managing Chinese grasslands. Research concerning the relationship between forage production and animal performance, is reviewed for three important national grassland regions. For the three major grassland (steppes) types of Inner Mongolia, the stocking rates proposed as a result of research were 1.0-2.2 sheep units (SU) ha-1 for the western, drier Stipa breviflora desert steppe; 2.0-3.8SUha-1 for the steppe of Artemisia frigida and Stipa grandis; and 1.8-4.0SUha-1 for the eastern higher-rainfall Leymus chinensis meadow steppe in Hulunbeir. In the Qinghai-Tibetan alpine meadows, the stocking rate of grassland dominated by Edelweiss-Potentilla and Kobresia parva, proposed on the basis of research, was 1.0-5.8SUha-1. In Xinjiang's desert steppe, the stocking rates of Seriphidium transiliense desert steppe were proposed on the basis of research were 1.2SUha-1 in spring and 1.8SUha-1 in autumn for non-degraded pasture, and 0.3 and 1.2SUha-1 for moderate-degraded pasture, respectively. These stocking rates were based on either annual net primary production or desired levels of livestock production and it is argued that there is a need to develop carrying capacities based on a wider range of sustainability criteria and with the most appropriate grazing systems. © 2014 Australian Rangeland Society.</t>
  </si>
  <si>
    <t>grassland; Inner Mongolia; Qinghai-Tibet; stocking rate; Xinjiang</t>
  </si>
  <si>
    <t>Proceedings of Meetings on Acoustics</t>
  </si>
  <si>
    <t>The proceedings contain 43 papers. The topics discussed include: investigation of on skin surface response due to acoustic radiation from stenosed blood vessels; vibrational duetting mimics to trap and disrupt mating of the devastating Asian citrus psyllid insect pest; the thalamotectal system: an ancient projection for modulating the auditory midbrain; acoustic comfort in long-term care facilities based on listening impressions from normal hearing individuals; acoustical characterization of touristic caves in Portugal; singing away from home: songs are used on foraging territories in the african megadermatid bat, cardioderma cor; mice ultrasonic detection and localization in laboratory environment; re-visiting Al Feng's contributions toward understanding the peripheral basis of acoustic communication in frogs; investigating the effects of ocean layering and sea ice cover on acoustic propagation in the Beaufort Sea; measurements and modeling of the variability in normally incident reflections from the seabed; a case study investigation of the indoor environmental noise in four urban South African hospitals; acoustic comfort in long-term care facilities based on listening impressions from normal hearing individuals; ultrasonic guided waves in bone system with degradation; and estimation of the effective perceived noise level during approach of the AMX A-1 military aircraft.</t>
  </si>
  <si>
    <t>Abu Baker M.A., Emerson S.E., Brown J.S.</t>
  </si>
  <si>
    <t>Studying Behavioral Ecology on High School &amp; College Campuses</t>
  </si>
  <si>
    <t>American Biology Teacher</t>
  </si>
  <si>
    <t>We present a practical field exercise for ecology and animal behavior classes that can be carried out on campus, using urban wildlife. Students document an animal's feeding behavior to study its interactions with the surrounding environment. In this approach, an animal's feeding behavior is quantified at experimental food patches placed within its habitat. Following a lecture on foraging ecology and an outdoor discussion about the animals on campus, students formulate questions and hypotheses. Simple statistical analyses are used to construct results and draw conclusions. © 2015 by National Association of Biology Teachers. All rights reserved.</t>
  </si>
  <si>
    <t>Rodents</t>
  </si>
  <si>
    <t>Animal behavior; cottontail rabbits; ecology; field exercise; giving-up density; gray squirrels; urban wildlife</t>
  </si>
  <si>
    <t>Foraging and habitat use of eastern cottontails (Sylvilagus floridanus) in an urban landscape</t>
  </si>
  <si>
    <t>Urban landscapes such as college campuses, arboretums, and backyards provide excellent habitats for education and research into animal behavior. We investigated aspects of the foraging activity of free-ranging Eastern cottontails (Sylvilagus floridanus) on the campuses of the University of Illinois at Chicago and Lawrence University. We used giving-up densities (GUD) to test for habitat selection and patch-use behavior by cottontails inhabiting an urban landscape with a gradient of shrub and tree cover. In addition, we used small garden fences around feeding trays to test their effect as obstacles to the foraging of cottontails. Foraging activity was significantly higher under cover than in the open. GUDs were significantly lower in proximity to cover; in addition, shrubs were preferred over low-laying trees as the source of cover. Camera trap photos revealed solitary foraging, highest in the late afternoon and early morning. We demonstrated that surrounding a food patch with 3 or 4 fences increased the cottontails’ GUDs. Similar to natural habitats, urban landscapes offer heterogeneous environments that force their inhabitants to allocate their foraging activity according to their perceived stresses. Studying effect of habitat complexity on foraging responses provides useful tools to study ecological interactions and can help minimize the damage that cottontails cause within urban environments such as city parks and private gardens. © 2015, Springer Science+Business Media New York.</t>
  </si>
  <si>
    <t>Eastern cottontail; Foraging; Landscape; Predation; Sylvilagus floridanus; Urban ecology</t>
  </si>
  <si>
    <t>Ahmed, M; Asif, M; Shah, MKN; Hirani, AH; Sajad, M; Fayyaz-ul-Hassan; Basu, SK</t>
  </si>
  <si>
    <t>A Comprehensive Forage Development Model for Advancing the Agricultural and Rural Economy of Pakistan through Integration of Agronomic and Omics Approaches</t>
  </si>
  <si>
    <t>OMICS TECHNOLOGIES AND CROP IMPROVEMENT</t>
  </si>
  <si>
    <t>Alves L.H.S., Cassino P.C.R., Prezoto F.</t>
  </si>
  <si>
    <t>Effects of abiotic factors on the foraging activity of Apis mellifera Linnaeus, 1758 in inflorescences of Vernonia polyanthes less (Asteraceae) [Efeito dos fatores abióticos sobre a atividade forrageadora de Apis mellifera Linnaeus, 1758 em inflorescências de Vernonia polyanthes Less (Asteraceae)]</t>
  </si>
  <si>
    <t>Knowledge on the foraging activity of Apis mellifera under the influence of abiotic factors has not been fully elucidated. Knowing the interactions between bees and plants with beekeeping relevance is fundamental to develop management strategies aimed at improving the beekeeping productivity. In this way, this study aimed to determine the foraging schedule of A. mellifera and to assess the influence of environmental factors on the foraging on inflorescences of Vernonia polyanthes. The study was conducted in the rural area of Valença, Rio de Janeiro State. Visits of A. mellifera workers to V. polyanthes inflorescences occurred from 9 am to 4 pm, especially between 11 am and 3 pm. Among the abiotic variables, relative humidity (rs = -0.691; p &lt; 0.0001) and temperature (rs = 0.531; p &lt; 0.0001) were correlated with foraging activity. Increase in temperature and decrease in humidity resulted in increased frequency in bee foraging activity, accounting for 46.9% of the activity in A. mellifera. This study provides subsidies to the development of apiculture, emphasizing the importance of V. polyanthes as a food resource during winter, representing a good alternative to increase the productivity, especially in areas of grasslands or abandoned crops, where ‘Assa-peixe’ is abundant. © 2015, Eduem - Editora da Universidade Estadual de Maringa. All rights reserved.</t>
  </si>
  <si>
    <t>Abiotic factors; Africanized honeybees; Assa-peixe; Beekeeping</t>
  </si>
  <si>
    <t>Ancillotto L., Tomassini A., Russo D.</t>
  </si>
  <si>
    <t>The fancy city life: Kuhl's pipistrelle, Pipistrellus kuhlii, benefits from urbanisation</t>
  </si>
  <si>
    <t>Context Urbanisation is often regarded as a major threat to global biodiversity. Although wildlife is frequently affected by urbanisation, some species may actually benefit from it. Bats are among the commonest wild mammals in human-modified areas, and some species seem particularly well suited to exploit urban habitats where they find roosting and foraging opportunities. Aims We investigated habitat selection around roosts of synurbic Kuhl's pipistrelles, Pipistrellus kuhlii, in Italy. Methods We measured the effects of the amount of urban habitat on bat reproductive timing and success in human-modified environments. Key results We found that P. kuhlii selects roosts surrounded by areas featuring urban habitats, especially those subject to urban development. Colonies in cities and suburbs advanced parturition time and produced more pups than those in rural areas. Permanent water sources and artificial lights in the surrounding habitats also seemed to favour the species reproductive success, particularly in developing urban areas. Conclusions Our results showed that this bat benefits from urbanisation and provided new insights on the effects of this major process on animal ecology and conservation in urban environments. Implications Although the ecological flexibility and positive response to urbanisation of P. kuhlii may help explain its recent range expansion, the role of climate change as a potential driver of this process has yet to be tested. © 2015 CSIRO.</t>
  </si>
  <si>
    <t>foraging; habitat; light pollution; roost; synurbic species; urban landscape.</t>
  </si>
  <si>
    <t>Appler R.H., Frank S.D., Tarpy D.R.</t>
  </si>
  <si>
    <t>Within-colony variation in the immunocompetency of managed and feral honey bees (Apis mellifera L.) in different urban landscapes</t>
  </si>
  <si>
    <t>Urbanization has the potential to dramatically affect insect populations worldwide, although its effects on pollinator populations are just beginning to be understood. We compared the immunocompetency of honey bees sampled from feral (wild-living) and managed (beekeeper-owned) honey bee colonies. We sampled foragers from feral and managed colonies in rural, suburban, and urban landscapes in and around Raleigh, NC, USA. We then analyzed adult workers using two standard bioassays for insect immune function (encapsulation response and phenoloxidase activity). We found that there was far more variation within colonies for encapsulation response or phenoloxidase activity than among rural to urban landscapes, and we did not observe any significant difference in immune response between feral and managed bees. These findings suggest that social pollinators, like honey bees, may be sufficiently robust or variable in their immune responses to obscure any subtle effects of urbanization. Additional studies of immune physiology and disease ecology of social and solitary bees in urban, suburban, and natural ecosystems will provide insights into the relative effects of changing urban environments on several important factors that influence pollinator productivity and health. ï¿½ 2015 by the authors; licensee MDPI, Basel, Switzerland.</t>
  </si>
  <si>
    <t>Encapsulation response; Honey bees; Phenoloxidase; Pollinator populations; Urbanization</t>
  </si>
  <si>
    <t>Baldock K.C.R., Goddard M.A., Hicks D.M., Kunin W.E., Mitschunas N., Osgathorpe L.M., Potts S.G., Robertson K.M., Scott A.V., Stone G.N., Vaughan I.P., Memmott J.</t>
  </si>
  <si>
    <t>Where is the UK’s pollinator biodiversity? The importance of urban areas for flower-visiting insects</t>
  </si>
  <si>
    <t>Insect pollinators provide a crucial ecosystem service, but are under threat. Urban areas could be important for pollinators, though their value relative to other habitats is poorly known. We compared pollinator communities using quantified flower-visitation networks in 36 sites (each 1 km) in three landscapes: urban, farmland and nature reserves. Overall, flower-visitor abundance and species richness did not differ significantly between the three landscape types. Bee abundance did not differ between landscapes, but bee species richness was higher in urban areas than farmland. Hoverfly abundance was higher in farmland and nature reserves than urban sites, but species richness did not differ significantly. While urban pollinator assemblages were more homogeneous across space than those in farmland or nature reserves, there was no significant difference in the numbers of rarer species between the three landscapes. Network-level specialization was higher in farmland than urban sites. Relative to other habitats, urban visitors foraged from a greater number of plant species (higher generality) but also visited a lower proportion of available plant species (higher specialization), both possibly driven by higher urban plant richness. Urban areas are growing, and improving their value for pollinators should be part of any national strategy to conserve and restore pollinators. ©2015 The Author(s) Published by the Royal Society. All rights reserved.</t>
  </si>
  <si>
    <t>Networks; Pollinators; Urban</t>
  </si>
  <si>
    <t>Becker, DJ; Hall, RJ</t>
  </si>
  <si>
    <t>Too much of a good thing: supplemental feeding alters infectious disease dynamics in urban-foraging wildlife</t>
  </si>
  <si>
    <t>INTEGRATIVE AND COMPARATIVE BIOLOGY</t>
  </si>
  <si>
    <t>Becton J.D.</t>
  </si>
  <si>
    <t>[No title available]</t>
  </si>
  <si>
    <t>Systems Analysis in Forage Crops Production and Utilization</t>
  </si>
  <si>
    <t>The commercial engineer in the forage system needs to know not only engineering, but also the biological and soil sciences. The engineer merges these disciplines by applying them to the areas of power and machinery, product processing, rural environment, and soil and water conservation. The commercial engineer dealing with forage must understand the physiology and agronomic characteristic and growth habits of the plants involved as well as mechanical engineering. The project engineer, engineering manager, and marketing manager must review the schedule and budgets to determine if the timing is good for marketing and introduction and to estimate preliminary costing of production units. If the schedule is not feasible from a marketing viewpoint, the project engineer must review again all the statistics in greater depth, especially crop conditions and locations, to provide adequate field test data on function and reliability on a shorter time schedule. © 1974. American Society of Agronomy, 5585 Guilford Rd., Madison, WI 53711 USA.</t>
  </si>
  <si>
    <t>Biological science; Commercial engineer; Equipment development; Forage system analysis; Functional evaluation; Marketing; Soil science</t>
  </si>
  <si>
    <t>Bendjoudi D., Voisin J.-F., Doumandji S., Merabet A., Benyounes N., Chenchouni H.</t>
  </si>
  <si>
    <t>Rapid increase in numbers and change of land-use in two expanding Columbidae species (Columba palumbus and Streptopelia decaocto) in Algeria</t>
  </si>
  <si>
    <t>Avian Research</t>
  </si>
  <si>
    <t>Background: Investigating population ecology of urban bird species, particularly the invasive and expending species, is the key for the success of urban management and planning strategies. Methods: Populations of two Columbidae species, the Woodpigeon (Columba palumbus) and the Eurasian Collared Dove (Streptopelia decaocto), were monitored from 1992 to 2010 in the Algiers Sahel, the Mitidja Plain and surrounding areas (Northern Algeria). Monitoring of species densities was performed by the mapping-plot method. The foraging flight routes of Woodpigeon and the distribution of Eurasian Collared Dove were assessed by systematic observations. Results: The number of counted birds was statistically constant at first years of the survey, and then increased significantly, beginning from low numbers, their densities accelerated sharply between 2001 and 2006, then reached to an equilibrium state. The significant increase in Woodpigeon's population could be explained by the reduced hunting pressure and by species adaptation to new food resources provided by nearby agriculture. Indeed, monitoring of flight directions of the species revealed the use of agricultural landscapes and habitats, which is a good indicator explaining adaptation and trophic niche of the species. The occurrence of the Eurasian Collared Dove in Algiers began in 2000. Its density experienced a rapid increase with similar trend pattern as that of Woodpigeon. Its distributional range is confined mainly in suburban environments of the Mitidja Plain. Conclusion: The modifications of habitats, urbanization increase and the lessening of hunting in the Mitidja Plain facilitated the rapid expansion of the Eurasian Collared Dove and Woodpigeon as well contributed to the increase in their numbers over time. © 2015 Bendjoudi et al.</t>
  </si>
  <si>
    <t>Columba; decaocto; Flight routes; Mitidja plain; palumbus; Population dynamics; Streptopelia</t>
  </si>
  <si>
    <t>Bertoni G., Gibon A., Raison L., Willm J., Balent G.</t>
  </si>
  <si>
    <t>Using macrophyte indices to characterise pasture management practices in two rural areas in the Bigorre mountains [Caractérisation, par des indices botaniques, des pratiques de gestion des prairies de deux terroirs des montagnes de Bigorre]</t>
  </si>
  <si>
    <t>Three analytical tools were used to examine changes in pastures located in different rural areas in the Central Pyrenees. The results obtained were analysed in tandem with data on environmental parameters (e.g., climate, soil properties, and forage composition) and information obtained from surveys conducted with farmers. We were thus able to determine how well these indices revealed differences attributable to area characteristics, pasture management practices, and their changes over time. The Ellenberg N index differed among areas (i.e., as a result of differences in altitude and soil acidity) but could not explain differences in production. The Balent indices and a functional analysis of grass species (as per Cruz and Duru) revealed that, although high altitude areas were increasingly exploited between 2002 and 2012, such land nonetheless remains the least productive. Rapid plant censusing techniques can be used to obtain the data necessary to calculate these macrophyte indices, which yield quality agroecological information on the relationship between ecosystem services and pasture management practices at the field level. © 2015 Association Francaise pour la Production Fourragere. All rights reserved.</t>
  </si>
  <si>
    <t>Change in time; Diagnosis; Estimation method; Forage system; Grass-based system; Intensification; Land management; Nitrogen fertilisation; Organic fertilisation; Pasture management practices; Phosphate fertilisation; Plant nutrition; Potassic fertilisation; Pyrénées; Services provided by grasslands; Soil; Upland pasture; Vegetation</t>
  </si>
  <si>
    <t>Bezerra M.F., Lacerda L.D., Rezende C.E., Franco M.A.L., Almeida M.G., Macêdo G.R., Pires T.T., Rostán G., Lopez G.G.</t>
  </si>
  <si>
    <t>Food preferences and Hg distribution in Chelonia mydas assessed by stable isotopes</t>
  </si>
  <si>
    <t>Abstract Mercury (Hg) is a highly toxic pollutant that poses in risk several marine animals, including green turtles (Chelonia mydas). Green turtles are globally endangered sea turtle species that occurs in Brazilian coastal waters as a number of life stage classes (i.e., foraging juveniles and nesting adults). We assessed total Hg concentrations and isotopic signatures (13C and 15N) in muscle, kidney, liver and scute of juvenile green turtles and their food items from two foraging grounds with different urban and industrial development. We found similar food preferences in specimens from both areas but variable Hg levels in tissues reflecting the influence of local Hg backgrounds in food items. Some juvenile green turtles from the highly industrialized foraging ground presented liver Hg levels among the highest ever reported for this species. Our results suggest that juvenile foraging green turtles are exposed to Hg burdens from locally anthropogenic activities in coastal areas. © 2015 Elsevier Ltd.</t>
  </si>
  <si>
    <t>Carbon isotope; Green turtle; Mercury; Nitrogen isotope; Pollution</t>
  </si>
  <si>
    <t>Ocean</t>
  </si>
  <si>
    <t>Bobrowiec P.E.D., Lemes M.R., Gribel R.</t>
  </si>
  <si>
    <t>Prey preference of the common vampire bat (Desmodus rotundus, Chiroptera) using molecular analysis</t>
  </si>
  <si>
    <t>Morphological identification of prey fragments in vampire bat feces is impossible because of an exclusively blood-based diet. Therefore, studies of their foraging ecology require innovative approaches. We investigated the diet of Desmodus rotundus using a PCR-restriction fragment length polymorphism (RFLP) molecular method by amplifying the cytochrome b mitochondrial gene (380 bp) from DNA fecal samples collected from captive bats fed with blood from chickens, cattle, pigs, dogs, and humans - the 5 most frequently attacked prey species in rural areas of the Brazilian Amazonia. The prey preference of the vampire bat was investigated in 18 riverine villages, where the availability of domestic animals to bats was quantified. Prey DNA amplified from fecal samples exhibited no visible signals of vampire bat DNA. A PCR - RFLP flowchart and a combination of 2 DNA restriction enzymes allowed the direct identification of prey to species level. The enzymes' restriction profile did not overlap with those of vampire bats or wild mammal and avian species. Chickens were the most attacked prey species (61.4% of the identifications, n = 27), but pigs were highly preferred in relation to prey availability. This suggests a preference for mammalian blood in D. rotundus diet, with chickens exploited as a secondary food source. No wild vertebrate species was identified in the fecal samples, indicating that vampire bats are selectively feeding on the blood of domesticated animals, probably because they are more predictable and easily accessed resources. © 2015 American Society of Mammalogists.</t>
  </si>
  <si>
    <t>bat; Brazilian Amazonia; cytochrome b; diet preference; foraging behavior; molecular scatology; PCR-RFLP; prey selection</t>
  </si>
  <si>
    <t>Bonsen G., Law B., Ramp D.</t>
  </si>
  <si>
    <t>Foraging Strategies Determine the Effect of Traffic Noise on Bats</t>
  </si>
  <si>
    <t>Anthropogenic noise is a concern in many ecological systems. One important source of noise pollution is traffic noise as it can dominate the soundscape in urban and peri-urban environments. Taxa that rely on acoustics for behavioural strategies are likely to be especially susceptible to noise, as noise can inhibit the perception of informational sounds. Bats use echolocation to hunt prey while foraging and are therefore prime candidates for adverse effects. Captive studies have shown that foraging efficiency can be significantly reduced in noisy environments for some bat species, and that these species actively avoid noisy areas. However, it remains unclear how this selective sensitivity manifests in urban environments. Given that mode of flying and use of echolocation is entwined with foraging strategies, we hypothesised that different foraging guilds (i.e. fast flyers versus slow flyers) may show different levels of sensitivity to noisy roads. We used transects running perpendicular to a major traffic route in Sydney, Australia, to record bat activity and traffic noise levels. Noise amplitude levels across each frequency band dropped by over 50% in the first 50 m, with high frequency components (&gt; 10 kHz) being especially soft at this distance. Furthermore, all traffic noise above 5 kHz was lost within the first 150 m from the road. Fast flying bats flew close to the road, despite the traffic noise. In contrast, slow flying species appeared to fly more often away from the road. However, few calls of slow flyers were recorded, probably reflecting their difficulty in detecting them using acoustic surveys as well as their earlier decline in these peri-urban environments. © Museum and Institute of Zoology PAS.</t>
  </si>
  <si>
    <t>Bats; foraging; frequency; noise; peri-urban; roads; traffic</t>
  </si>
  <si>
    <t>Borrelli L., Farina R., Carroni A.M., Ruda P., Salis M., Bazzoffi P., Carnevale S., Rocchini A., Virzì N., Intrigliolo F., Palumbo M., Cambrea M., Platania A., Sciacca F., Licciardello S., Troccoli A., Russo M., Speroni M., Cabassi G., Degano L., Fuccella R., Francaviglia R., Neri U., Falcucci M., Simonetti G., Masetti O., Renzi G., Ventrella D., Vonella V.A., Giglio L., Fornaro F., Leogrande R., Vitti C., Mastrangelo M., Montemurro F., Fiore A., Diacono M., Furlan L., Chiarini F., Fracasso F., Sartori E., Barbieri A., Fagotto F., Fedrizzi M., Sperandio G., Pagano M., Fanigliulo R., Guerrieri M., Puri D., Colauzzi M.</t>
  </si>
  <si>
    <t>Environmental effectiveness of GAEC cross-compliance standard 2.2 “Maintaining the level of soil organic matter through crop rotation” and economic evaluation of the competitiveness gap for farmers</t>
  </si>
  <si>
    <t>Within the Project MO.NA.CO was evaluated the Environmental effectiveness of GAEC cross-compliance standard 2.2 “Maintaining the level of soil organic matter through crop rotation” and economic evaluation of the competitiveness gap for farmers who support or not the cross-compliance regime. The monitoring was performed in nine experimental farms of the Council for Agricultural Research and Economics (CREA) distributed throughout Italy and with different soil and climatic conditions. Were also evaluated the soil organic matter and some yield parameters, in a cereal monocropping (treatment counterfactual) and a two-year rotation cereal-legume or forage (treatment factual). The two-years application of the standard “crop rotations” has produced contrasting results with regards to the storage of soil organic matter through crop rotation and these were not sufficient to demonstrate a statistically significant effect of treatment in any of the farms considered in monitoring, only in those farms subjected to more years of monitoring was recorded only a slight effect of the standard as a trend. The variations of organic matter in soils in response to changes in the culture technique or in the management of the soil may have long lag times and two years of time are not sufficient to demonstrate the dynamics of SOM associated with the treatment, also in consideration of the large inter annual variability recorded in different monitored sites. © L. Borrelli et al., 2015 Licensee PAGEPress, Italy.</t>
  </si>
  <si>
    <t>Competitiveness; Crop rotation; Cross-compliance; Rural development; Standard 2.2</t>
  </si>
  <si>
    <t>Busch M., Burroni N.E.</t>
  </si>
  <si>
    <t>Foraging activity of commensal Mus musculus in semi-captivity conditions. Effect of predator odours, previous experience and moonlight</t>
  </si>
  <si>
    <t>BACKGROUND: Mus musculus is a pest in urban and rural habitats where it consumes and contaminates food and may transmit diseases to human and domestic animals. Its control by anticoagulants is partially effective because of aversive behaviours and resistance. In this context, we wanted to assess the potential of the use of predator odours as repellents in experimental feeding trials using urine and faeces of domestic cats and faeces of geoffroyi cat, a wild small felid that is one of the main rodent predators in the study area. We also assessed the effect of previous experience and moonlight on foraging activity. RESULTS: We did not find an aversive response to cat odours in Mus musculus individuals. There was a trend to consume food in the same feeding stations over time, and the visit rate was lower in periods with high moonlight than in periods with low moonlight. CONCLUSIONS: Predator odours did not seem to be useful as rodent repellents, but maintaining illumination may lower rodent foraging activity. As rodents maintain their feeding sites over time, toxic baits may be more efficiently placed at sites previously known to be used by rodents. © 2015 Society of Chemical Industry.</t>
  </si>
  <si>
    <t>Mice</t>
  </si>
  <si>
    <t>Aversive behaviour; Foraging activity; Mus musculus; Odours; Pest; Predators</t>
  </si>
  <si>
    <t>Călina A., Călina J.</t>
  </si>
  <si>
    <t>Research on the production of forage for the agro - touristic farms in Romania by cultivating perennial leguminous plants</t>
  </si>
  <si>
    <t>Environmental Engineering and Management Journal</t>
  </si>
  <si>
    <t>The paper is the result of research conducted for approximately 20 years in the agro tourism field and also rural tourism, as well as in natural and cultivated pastures, at the Faculty of Agriculture and Horticulture, University of Craiova. Based on these studies it was concluded that the research in this field has been less realistic so far, because it was strictly oriented towards obtaining high forage production, but of questionable quality due to high content of residual chemicals. Currently, in tourism activities and other specific areas of food production, the demand for natural products (bio or eco) has greatly increased to ensure a quality taste and high security and traceability. To assist the forage manufacturers and workers in tourism activity we considered appropriate and necessary to study this particularly valuable forage, to which by applying minimal chemical treatments, high yields with a very low degree of chemical residues will be obtained, with a high nutritional quality and traceability, while a cuisine with higher value taste and food safety can be obtained. © 2015, Gh. Asachi Technical University of Iasi. All rights reserved.</t>
  </si>
  <si>
    <t>Agri-tourism; Food safety; Protein feed; Traceability</t>
  </si>
  <si>
    <t>Catalá S., Bezerra C.M., Diotaiuti L.</t>
  </si>
  <si>
    <t>Thermal preferences and limits of triatoma brasiliensis in its natural environment - Field observations while host searching</t>
  </si>
  <si>
    <t>Memorias do Instituto Oswaldo Cruz</t>
  </si>
  <si>
    <t>The goal of this work was to explore the thermal relationship between foraging Triatoma brasiliensis and its natural habitat during the hottest season in the state of Ceará, Brazil. The thermal profiles were determined using infrared analysis. Although the daily temperature of rock surfaces varied in a wide range, T. brasiliensis selected to walk through areas with temperatures between 31.7-40.5ºC. The temperature of T. brasiliensis body surface ranged from 32.8-34.4ºC, being higher in legs than the abdomen. A strong relationship was found between the temperature of the insect and the temperature of rock crevices where they were hidden (r: 0.96, p &lt; 0.05). The species was active at full sunlight being a clear example of how the light-dark rhythm may be altered, even under predation risk. Our results strongly suggest a thermal borderline for T. brasiliensis foraging activity near 40ºC. The simultaneous determination of insect body and rock temperatures here presented are the only obtained in natural habitats for this or other triatomines. © 2015, Fundacao Oswaldo Cruz. All rights reserved.</t>
  </si>
  <si>
    <t>Chagas disease; Thermal limits; Triatominae</t>
  </si>
  <si>
    <t>Christmann S., Aw-Hassan A., Rajabov T., Rabbimov A.</t>
  </si>
  <si>
    <t>Collective Action for Common Rangelands Improvement: A Climate Change Adaptation Strategy in Uzbekistan</t>
  </si>
  <si>
    <t>Rangeland degradation endangers livelihoods of many rural communities in Uzbekistan. Despite the threat of land deterioration from climate change, there are many reasons that land users do not take action to prevent or reduce land degradation. The described project uses a low-cost approach to mobilize stakeholders and initiate collective action. Based on a social learning process focusing on development of local climate-change scenarios, villagers from Qiziltepa district identified adaptation options and agreed on a common purpose to restore rangelands through collective governance systems. They formed pastoral user groups, established seed isles to ensure seeding of forage shrubs, and agreed on seasonal grazing. This case study shows the critical importance of scenarios in social learning processes for building awareness concerning climate change adaptation; they led to changes in perceptions and agreement on collective action and governance. We compare the potential of this integrated approach with large-scale seeding. Copyright © Taylor &amp; Francis Group, LLC.</t>
  </si>
  <si>
    <t>climate change adaptation; collective rangeland governance; pastoral user group; seed isle; social learning process</t>
  </si>
  <si>
    <t>Cox W.J.</t>
  </si>
  <si>
    <t>An interdisciplinary approach is critical for successful crop management research in the northeast</t>
  </si>
  <si>
    <t>Agricultural Research in the Northeastern United States: Critical Review and Future Perspectives</t>
  </si>
  <si>
    <t>The National Research Initiative has provided increased funding in agricultural research with a stated purpose of increased applied interdisciplinary research on mission-oriented topics. Crop management research must be in concert with political realities. Washington and many state capitals are sending strong signals to the agricultural community concerning future farming practices. In the mid-Atlantic region and in the Com Belt, farmers have successfully adopted no-till corn production. Interdisciplinary research is essential in conducting crop management research in context with Northeast agriculture. Forage crop scientists have interacted closely with animal scientists in an interdisciplinary forage management research program. Crop management researchers must recognize the political realities of the Northeast. Urban dwellers, who generally are agriculturally illiterate, represent a high percentage of the Northeast population. Crop management specialists should interact closely with policy specialists when designing research programs so that crop management research can anticipate and develop future farming systems that are compatible with the Northeast political environment. © 1993 ASA.</t>
  </si>
  <si>
    <t>Agricultural research; Crop management researcher; Crop management specialist; Farmer; Farming practice; Interdisciplinary research program; Mid-atlantic region; No-till corn production; Northeast agriculture; Urban dweller</t>
  </si>
  <si>
    <t>Craig E.C., Elbin S.B., Sparks J.P., Curtis P.D.</t>
  </si>
  <si>
    <t>Identifying Important Foraging Habitat for Colonial Waterbirds in an Urban Estuary: A Stable Isotope Approach</t>
  </si>
  <si>
    <t>Foraging habitat use by colonial waterbirds breeding in New York Harbor was examined to identify resources that were particularly important for the provisioning of young. Stable isotope values of carbon, nitrogen, and sulfur were measured in nestling waterbird feathers to determine the habitat type (ranging from marine to freshwater and anthropogenic) in which adults primarily foraged. Six species were investigated: Black-crowned Night-Herons (Nycticorax nycticorax), Great Egrets (Ardea alba), Glossy Ibises (Plegadis falcinellus), Double-crested Cormorants (Phalacrocorax auritus), Great Black-backed Gulls (Larus marinus), and Herring Gulls (L. argentatus). Waterbird populations exhibited both inter- and intra-specific variation in stable isotope values (P &lt; 0.001), indicating variation in foraging habitat use among focal species across the estuary. Therefore, depending on the species-and region-specific conservation goal, management strategies would potentially need to target very different foraging habitats for protection and remediation. For instance, habitat use by Double-crested Cormorants closely reflected available habitat near nesting colonies, while Glossy Ibises used primarily freshwater resources at one colony and marine resources at another, despite the fact that both colonies were located in marine environments. Great Egrets and Double-crested Cormorants both showed significant regional variation in isotopic niche size, and both species of gulls (considered to be generalist scavengers) were found to have isotopic niche sizes reflecting a specialist diet. Stable isotope analysis of nestling feathers provided novel information about the foraging resources that were most important to waterbirds in regions across the harbor. © 2015, BioOne. All rights reserved.</t>
  </si>
  <si>
    <t>conservation; cormorant; diet; egret; gull; ibis; isotopic niche; New York Harbor; night-heron</t>
  </si>
  <si>
    <t>Cusa M., Jackson D.A., Mesure M.</t>
  </si>
  <si>
    <t>Window collisions by migratory bird species: urban geographical patterns and habitat associations</t>
  </si>
  <si>
    <t>Bird collisions with buildings are an increasing concern and yet understanding the factors contributing to collisions at the species level remains largely unknown. This gap in our knowledge of species-specific strike patterns hinders the development of accurate estimates for the impact of death-by-collision on bird populations and impedes on our ability to minimize its effects. Our study offers the first examination of the impact of environmental variables on bird-window collisions at the species level. The Fatal Light Awareness Program Canada collected bird-window collision data in three distinct regions of Toronto, Canada during the migratory season of the years 2009 and 2010. Our results indicated that building percent window cover, exposed habitat cover, and cover of built structures significantly affect bird-window collisions. Multivariate analyses showed that the bird species that collided with buildings surrounded by a high level of urban greenery are species that typically occur in forested habitats and are foliage gleaners. In contrast, species that collided with buildings surrounded by a higher level of urbanization are species that typically occur in open woodland and are ground foragers. These results suggest that the composition of bird species colliding with buildings across various regions of the Greater Toronto Area is influenced by the local bird species community composition, by the configuration of the surrounding landscape, and by the levels of greenery around the buildings. © 2015, Springer Science+Business Media New York.</t>
  </si>
  <si>
    <t>Bird strike; Geographic distribution; Migratory birds; Toronto; Window collisions</t>
  </si>
  <si>
    <t>Cusser S., Neff J.L., Jha S.</t>
  </si>
  <si>
    <t>Land use change and pollinator extinction debt in exurban landscapes</t>
  </si>
  <si>
    <t>For the first time in more than a century, people across the planet are migrating en mass from cities to rural areas. In this process of 'exurbanisation' humans are rapidly converting natural and agricultural regions into low-density housing. Despite the scale of this exurban development and its potential negative impact on biodiversity, little is known about how this specific type of land conversion impacts wild pollinators. In this study, we conduct an extensive survey of the wild pollinators of the peach agroecosystem and investigate the impact of current and historic land use at multiple spatial scales on pollinator community composition within agroecological landscapes that have recently undergone exurban development. We reveal that the overall composition of the wild pollinator community is significantly associated with current local agricultural and natural land cover. Specifically, local agricultural land use was associated with ground-nesting bee community composition, whereas natural lands were associated with cavity-nesting bee composition, revealing that nesting materials drive community composition for these two groups in exurban habitats. In contrast, community composition for butterflies and flies, which made up the smallest proportion of our communities, were not strongly associated with any particular land use type, likely due to their non-central place foraging strategy. Most interestingly, our results indicate that historic land use remains a significant factor impacting the current abundance of all pollinators in the peach agroecosystem, offering the first evidence of extinction debt in this rapidly expanding exurban landscape. © 2015 The Royal Entomological Society.</t>
  </si>
  <si>
    <t>Agroecology; Land use change; Regression trees; Suburbanisation; Texas Hill Country</t>
  </si>
  <si>
    <t>Dąbrowski P., Pawluśkiewicz B., Baczewska A.H., Oglęcki P., Kalaji H.</t>
  </si>
  <si>
    <t>Chlorophyll a fluorescence of perennial ryegrass (Lolium perenne L.) varieties under long term exposure to shade [Daugiametės svidrės (Lolium perenne L.) veislių chlorofilo a fluorescencija ilgalaikio užpavėsinimo sąlygomis]</t>
  </si>
  <si>
    <t>Zemdirbyste</t>
  </si>
  <si>
    <t>The perennial ryegrass is the species widely used in Europe as forage as well as for creating lawns in urban areas. Unfavourable light conditions in cities are the principal reason of improper growth and functioning of grass communities. The aim of our work was to answer the following questions: what is the adaptive ability of photosynthetic apparatus of perennial ryegrass varieties to long-term reduction of solar radiation and which of the tested varieties has the best properties to be used for grassland establishment under reduced light conditions. A two-factor experiment was conducted with three varieties and three shading variants. Measurements of chlorophyll a fluorescence were provided, and the basic assessed parameters were: minimal fluorescence (F0), maximal fluorescence (Fm), variable fluorescence (Fv) and maximal photosynthetic efficiency of photosystem II (Fv/Fm). Gas exchange was also measured. We explored the differences between the selected varieties in terms of their photosynthetic apparatus adaptation to light conditions. During May, all varieties were characterized by increase in minimal and maximal fluorescence levels under reduced light. The most significant changes were noticed for variety ‘Taya’. During following months, a trend of decline in photosynthetic efficiency was observed for this variety. For this variety the most significant changes of CO2 were also noted. The stomatal conductance was not affected by shading. On the basis of our results, we have assumed that each variety is unique in terms of threshold values and demand for light. © 2015, Lithuanian Institute of Agriculture. All rights reserved.</t>
  </si>
  <si>
    <t>Chlorophyll a; Grasses; Green infrastructure; Lawns; Light; Lolium perenne; Photosynthesis; Unfavourable light conditions</t>
  </si>
  <si>
    <t>Darbakova N.</t>
  </si>
  <si>
    <t>The land issue as a key factor in the development of agribusiness in Russia</t>
  </si>
  <si>
    <t>Oriental Studies</t>
  </si>
  <si>
    <t>Purpose: The purpose of the paper is to rationalize the environmental and economic mechanisms for sustainable land use, to form some organizational and economic tools of rational use of land resources in the natural-economic complex of the Republic as the basis of ecological and economic systems of the arid region. Methods: Such scientifi c methods as analysis and synthesis, dialectical, abstract and logical, system analysis of the processes of social development have created the methodological basis of the research. Results: The author of the article concludes that it is necessary to prepare and adopt the national strategy for sustainable development of rural areas, taking into account not only universal, but ethnic peculiarities of the Russian rural lifestyle (special, due to the spatial specifi city), and the role of the village in social and economic life of the Russian society. Discussion: Since the land resources are one of the major resource components in agriculture, their rational and effi cient use is refl ected on the whole agrarian society. The effectiveness of the regional system of agricultural land use can not be improved because of limited land resources: Low level of natural fertility of arid lands, the constant threat of desertifi cation, loss of productivity of forage lands, low bioclimatic potential, on the one hand, and the lack of the comprehensive environmental remediation of the site with the fi nancing of security and restoration activities for the development of infrastructure in rural areas on the other. All these factors do not allow to increase the effi ciency of the regional system of agricultural land use. © 2015 Kalmyk Scientific Centre of Russian Academy of Sciences. All right reserved.</t>
  </si>
  <si>
    <t>Agribusiness; Ecological and economic system; Land resources; Sustainable development of rural territories</t>
  </si>
  <si>
    <t>Davis A., Major R.E., Taylor C.E.</t>
  </si>
  <si>
    <t>The association between nectar availability and nectarivore density in urban and natural environments</t>
  </si>
  <si>
    <t>In some Australian and South American cities, nectarivorous birds have become a conspicuous component of the avifaunal community. One mechanism that has been proposed to explain their success is an increased availability of nectar that is provided by suburban gardens and other ornamental plantings. To determine whether the amount of nectar within the suburban landscape is comparable to that of the natural environment, we measured floral density and nectar concentrations in 24 sites in Sydney, Australia. We also measured the density of four species of nectarivores and available nectar energy over a period of 18 months within the suburban landscape (streetscapes and remnant vegetation) and the natural environment (forest and heathland) to determine whether nectar availability explains nectarivore density. Two species of nectarivorous parrot, the rainbow lorikeet and musk lorikeet were present in higher densities within the suburban landscapes compared to the natural environment, and the suburban landscapes provided significantly more nectar than the natural environment during spring and winter. Both the rainbow lorikeet and musk lorikeet were associated with flowering of Eucalyptus spp. and red wattlebirds with the flowering of Grevillea and Callistemon spp. within streetscapes. Suburban landscapes appear to provide a constant supply of nectar for large-bodied nectarivores and provide for more efficient foraging, explaining the success of these species in urban environments. © 2014, Springer Science+Business Media New York.</t>
  </si>
  <si>
    <t>Eucalyptus; Flowering; Garden; Grevillea; Heath; Parrot; Rainbow lorikeet; Remnant; Resource tracking; Streetscapes; Suburban; Wattlebird</t>
  </si>
  <si>
    <t>Davis M.L., Elliott J.E., Williams T.D.</t>
  </si>
  <si>
    <t>Spatial and temporal variation in the dietary ecology of the Glaucous-winged gull Larus glaucescens in the Pacific Northwest</t>
  </si>
  <si>
    <t>Effective use of seabirds in ecotoxicology monitoring programs ideally requires detailed knowledge of their ecology. Environment Canada recently expanded the Great Lakes Herring Gull Larus argentatus Monitoring Program to a national contaminants monitoring program, utilizing the Glaucous-winged Gull L. glaucescens on the west coast of Canada. The utility of the Glaucous-winged Gull as a marine monitoring species hinges on its consumption of a marine-based diet; however, there is a lack of recent and reliable diet data for this species. Using conventional analysis, we studied dietary ecology at two monitored colonies to elucidate adult diet before egg laying and during incubation, to investigate intra-colony dietary shifts over the breeding season, to examine inter-colonial dietary variation, and to compare findings with historical studies from the early 1970s and 1980s. Results indicate that breeding gulls forage in an opportunistic manner, with marine prey sources predominant at all colonies and breeding stages, but with a wider variety of prey types consumed in locations close to urban development. Chicks at both colonies were provisioned primarily with fish; however, variation in chick diet between 2009 and 2010 indicates that diet can vary considerably on a short time scale. The occurrence of fish fed to chicks appears to have shifted composition from herring Clupea pallasii in the 1980s to primarily Pacific Sand Lance Ammodytes hexapterus at both colonies in 2009 and 2010. Compared with historical records, gulls consumed fewer anthropogenic items and more fish in the Strait of Georgia, whereas diet off the west coast of Vancouver Island appears to have been consistently marine. © 2015, Marine Ornithology. All rights reserved.</t>
  </si>
  <si>
    <t>Biological monitoring; Conventional diet analysis; Diet; Glaucous-winged gull; Historical variation; Larus glaucescens</t>
  </si>
  <si>
    <t>De Palma A., Kuhlmann M., Roberts S.P.M., Potts S.G., Börger L., Hudson L.N., Lysenko I., Newbold T., Purvis A.</t>
  </si>
  <si>
    <t>Ecological traits affect the sensitivity of bees to land-use pressures in European agricultural landscapes</t>
  </si>
  <si>
    <t>Bees are a functionally important and economically valuable group, but are threatened by land-use conversion and intensification. Such pressures are not expected to affect all species identically; rather, they are likely to be mediated by the species' ecological traits. Understanding which types of species are most vulnerable under which land uses is an important step towards effective conservation planning. We collated occurrence and abundance data for 257 bee species at 1584 European sites from surveys reported in 30 published papers (70 056 records) and combined them with species-level ecological trait data. We used mixed-effects models to assess the importance of land use (land-use class, agricultural use-intensity and a remotely-sensed measure of vegetation), traits and trait × land-use interactions, in explaining species occurrence and abundance. Species' sensitivity to land use was most strongly influenced by flight season duration and foraging range, but also by niche breadth, reproductive strategy and phenology, with effects that differed among cropland, pastoral and urban habitats. Synthesis and applications. Rather than targeting particular species or settings, conservation actions may be more effective if focused on mitigating situations where species' traits strongly and negatively interact with land-use pressures. We find evidence that low-intensity agriculture can maintain relatively diverse bee communities; in more intensive settings, added floral resources may be beneficial, but will require careful placement with respect to foraging ranges of smaller bee species. Protection of semi-natural habitats is essential, however; in particular, conversion to urban environments could have severe effects on bee diversity and pollination services. Our results highlight the importance of exploring how ecological traits mediate species responses to human impacts, but further research is needed to enhance the predictive ability of such analyses. Rather than targeting particular species or settings, conservation actions may be more effective if focused on mitigating situations where species' traits strongly and negatively interact with land-use pressures. We find evidence that low-intensity agriculture can maintain relatively diverse bee communities; in more intensive settings, added floral resources may be beneficial, but will require careful placement with respect to foraging ranges of smaller bee species. Protection of semi-natural habitats is essential, however; in particular, conversion to urban environments could have severe effects on bee diversity and pollination services. Our results highlight the importance of exploring how ecological traits mediate species responses to human impacts, but further research is needed to enhance the predictive ability of such analyses. © 2015 British Ecological Society.</t>
  </si>
  <si>
    <t>Biodiversity; Ecosystem services; Human impacts; Land-use change; Land-use intensification; Life-history traits; Pollinators</t>
  </si>
  <si>
    <t>de Santiago-Martin, A; Valverde-Asenjo, I; Perez-Esteban, J; Vaquero-Perea, C; Moliner-Aramendia, A; Gonzalez-Huecas, C</t>
  </si>
  <si>
    <t>Metal contamination in soils in the Mediterranean area and implications for the food chain</t>
  </si>
  <si>
    <t>HANDBOOK OF PUBLIC HEALTH IN NATURAL DISASTERS: NUTRITION, FOOD, REMEDIATION AND PREPARATION</t>
  </si>
  <si>
    <t>In recent decades, Mediterranean metropolitan areas have undergone rapid industrialisation and urbanisation, leading to an increase in trace metal contamination in soils and directly affecting public health. The Mediterranean basin is characterised by poorly developed soils or soils containing CaCO3 in one or several of their horizons. The metal retention capacity in calcareous soils is often high, and the low rainfall and high evapotranspiration characteristic of the Mediterranean climate also favours metal accumulation in the soil surface layer. The bioavailable metal concentration may be increased by the action of soil organisms and/or changes in environmental conditions, thus highlighting the vulnerability of these soils. This work reviews a number of studies on trace metal contamination in soils in the Mediterranean region, and reports on sources and contamination levels of metals in agricultural, mining, smelting, industrial and urban soils. It also discusses the soil properties affecting metal availability. In order to highlight the implications for the food chain, we reviewed and discussed the research carried out in the Mediterranean area into the bioaccumulation of metals in food and forage crops with regard to sources of metal pollution.</t>
  </si>
  <si>
    <t>trace metals and metalloids; Mediterranean soils; pollution sources; metal bioaccumulation; food crops</t>
  </si>
  <si>
    <t>Dolan R.W., Stephens J.D., Moore M.E.</t>
  </si>
  <si>
    <t>Changes in plant species composition and structure in two peri-urban nature preserves over 10 Years</t>
  </si>
  <si>
    <t>Peri-urban natural areas, at the boundaries of cities and adjacent agricultural/rural land, are subject to ecological threats endemic to both land use types. We used permanent plots to document changes in habitat quality by monitoring herbaceous-layer plant species presence and cover over a decade (1996/97 and 2007) in two peri-urban nature preserves in central Indiana, U.S.A. The preserves are comprised of different forest community types: wet-mesic depressional forest and mesic upland forest. Habitat characteristics, based on Floristic Quality Assessment parameters, showed only a single change for either preserve between survey years: wetness values were lower in the wet-mesic depressional site in 2007 than in 1996, indicating more plants with affinity for wet soil. No changes in community structure (total species richness, evenness, and diversity) were found. The number of nonnative species increased between survey years, especially in the wet-mesic depressional forest, where numbers went from zero to six, five of which are classified as invasive. There was considerable turnover in individual species presence, with perennial forb species the most likely species to be found in only 1 y or the other. Species did not rearrange themselves within plots, but completely appeared or disappeared from all plots within a preserve between the sample years, suggesting that species composition of the flora is dynamic. Management recommendations, including those related to evidence of heavy deer browse, are presented based on our findings. Repeat monitoring of our plots in future decades will allow quantification of any extinction debt that may now be in place due to the increased presence of nonnative species, especially invasive shrubs escaped from landscaping. © 2015 American Midland Naturalist.</t>
  </si>
  <si>
    <t>Duan N., Lin C., Liu X., Wen S., Zhang X.</t>
  </si>
  <si>
    <t>Energy analysis of biogas-linked eco-village circulating system</t>
  </si>
  <si>
    <t>The biogas-linked eco-village circulating system (BECS) plays an important role in sustainable development of eco-agriculture and new countryside construction. In this study, Beilangzhong village (Shunyi district, Beijing, China) was taken as a case study, and evaluation framework was established to analyze its input and output composition. The emergy-based indexes were listed focusing on resource utilization, environmental security and sustainability, economical benefits, as well as self-organization ability. The two indicators (renewable ratio (R%), emergy self-support ratio (ESR)) were applied to assess its resource utilization. The indicators of economical benefits involved emergy yield ratio (EYR) and emergy investment ratio (EIR). The feedback of yield emergy (FYE) was used to assess the self-organization ability of the system. While three indexes including environmental load ratio (ELR), environmental sustainability index (ESI) and the multiply of ESI and ESR (Emergy/Environment sustainable index, E/ESI) were adopted to analyze the environmental security and sustainability. Compared with the biogas-linked planting-breeding circulating agriculture system (BPCAS) and "four in one" agriculture system (FIOAS), the characteristic, advantages and future alternatives of the BECS were analyzed. The results indicated that the total input emergy was about 6.26×1019 sej/a, among which, the feedback emergy accounted for 29.16%. For the rest of input emergy, the proportion of the renewable resource could reach 86.77%, followed by non-renewable resources. On the other hand, the purchased resource was accounting for 96.70% and the rest was from free environment resources. Human labor, raw material of forage, electricity and fossil energy were the main inputs. The total output of BECS was 1.91×1020 sej/a, which was larger than the input emergy with the output/input ratio of 4.31. Breeding subsystem dominated in the BECS, followed by the planting subsystem and organic fertilizer subsystem, and the biogas system ranked the last. However, the feedback of biogas, biogas slurry and biogas residues played an important role for the BECS. The internal feedback emergy of the subsystem was about 1.83×1019 sej/a, and fertilizer ranked first accounting for about 34.06% and it was followed by forage and agricultural residues. The emergy-based indexes revealed that the BECS had its superiority with high proportion of renewable resources, low environmental loading rate, high circulation utilization rate and internal feedback, as well as good sustainability and strong stability. Compared with the BPCAS and FIOAS, firstly, the R% of the BECS was about 86.77%, higher than that of the other two systems; however, because of its comprehensiveness, product diversity and large amount of purchased input, BECS had a lowest ESR. Secondly, the EYR of the BECS was 4.46, indicating that the BECS had a good performance in economical benefits and the products had enormous competitiveness; however, the large amount of purchased input influences its EIR, increasing internal feedback and reducing purchased input can make the EIR decrease and obtain more economical benefits. Thirdly, the FYE of BECS, BPCAS and FIOAS were 0.43, 0.19 and 0.01, respectively; thus, the BECS had the largest internal feedback and self-organization ability. Finally, the ELR of the BECS was about 0.10, indicating that the system had a low environmental load. The ESI was an important indicator to assess the sustainability of the system; and the ESI of the BECS was about 43.16, which was 2.52 and 7.39 times higher than that of BPCAS and FIOAS, respectively. The high E/ESI value showed that the BECS was a sustainable circulating system with lower consumption, lower environmental pollution and higher yield. The annual economic output value of BECS was about 23.43 Chinese Yuan per unit area (m2). The recommendations were also provided for the BECS to achieve more comprehensive benefits in this study. ©, 2014, Chinese Society of Agricultural Engineering. All right reserved.</t>
  </si>
  <si>
    <t>Biogas; Circulating system; Ecosystems; Emergy; Rural areas</t>
  </si>
  <si>
    <t>Dubeux J.C.B., Jr., Dos Santosa M.V.F., De Melloa A.C.L., Vieira Da Cunha M., Ferreira M.D.A., Dos Santos D.C., Lira M.D.A., Silva M.D.C.</t>
  </si>
  <si>
    <t>Forage potential of cacti on drylands</t>
  </si>
  <si>
    <t>Drylands cover 40% of global land area and host more than two billion people. Pressure on natural resources on these areas is enormous, mainly on the most densely populated regions. Global commodities prices are peaking high leading to higher feeding costs. Increasing crop production on drylands is necessary to feed the herd at lower cost and increase food security by producing locally. Adapted perennial crops with forage potential are necessary to fill this gap. Forage production from cacti (Opuntia and Nopalea) fits well in this scenario. Potential dry matter production of 20 Mg ha-1 yr-1 has been often achieved in well managed rainfed systems in the Brazilian semiarid. Maize grain average production in this same region is 500-600 kg ha-1 yr-1. Agronomic practices such as manure application, weed control, and dense populations are necessary to increase cactus yield. Cactus breeding also plays important role producing pest tolerant cultivars with increased yield. Different strategies are available for forage production systems including scattered planted cactus in marginal lands (&lt; 200 mm yr-1) to recover vegetation and protect soil from erosion, alley cropping systems with forage legumes or cash food, intensive cactus production in rainfed system, and more recently, irrigated cactus with a minimal amount of water (2.5 mm week-1) using drip irrigation. Cactus usually presents high energy value (650-700 g kg-1 TDN), low crude protein (40-70 g kg-1), low NDF (250-300 g kg-1), and high mineral concentration. When fed in a total mixed ratio, cactus may provide nutrients for 25-30 kg cow-1 day-1 of milk. Small farms predominate in the most densely populated drylands. Increasing cactus productivity is a way to reduce pressure on natural resources and increase sustainability and livelihood in these rural areas. © 2015, International Society for Horticultural Science. All rights reserved.</t>
  </si>
  <si>
    <t>Cactus; Drought; Livestock; Semiarid</t>
  </si>
  <si>
    <t>Dugue, P; Bassala, JPO</t>
  </si>
  <si>
    <t>Technological innovation and land management: the effects of Direct seeding Mulch-based Cropping systems</t>
  </si>
  <si>
    <t>In northern Cameroon the adoption of the Direct seeding Mulch-based Cropping system (DMC) is limited by the sharing of forage crop residues during the dry season between livestock and soil cover. Increasing forage production is therefore required as well as taking the various types of livestock production systems into consideration (sedentary, transhumant, etc.). In the current conditions (poor ground cover, few successive years of DMC), the expected effects of DMC systems are uncertain. However, if the outcome of the extension of the DMC is very limited in this region, it has led to the emergence of farmers' innovations such as forage crops, or regulation of common grazing land, have been observed in some localities. In this context, the design and extension of innovative systems (DMC, forage crops) should involve joint work on the technical and organizational components of innovation, particularly support to rural populations in the definition of management plans and development of village territories.</t>
  </si>
  <si>
    <t>collective agreement; direct seeding; mulch; cropping system; forage crop; livestock; land management</t>
  </si>
  <si>
    <t>Espinosa H.R., Gómez C.J.R.</t>
  </si>
  <si>
    <t>Methodological approach to participatory formulation of agricultural technical assistance plans with territorial approach [Abordaje metodológico para formulación participativa de planes de asistencia técnica agropecuaria con enfoque territorial]</t>
  </si>
  <si>
    <t>Acta Agronomica</t>
  </si>
  <si>
    <t>The collective identification of needs and shared decision-making in projects' formulation for agricultural development is a process that requires the identification of participatory methodologies to promote active and reflective engagement of producers. The aim of this study was to evaluate a methodological approach for participatory formulation of technical assistance plan with territorial approach. Matrix analysis for the identification and prioritization of the most limiting technical assistance factors for milk production was performed and alternative solutions were defined, through participatory workshops with farmers. The results show the advantages of a collective reflection with stakeholders and quantitative tools reducing subjectivity in decision-making, improving participation in their own development and identifying acceptable alternatives to farmers and viable to the municipality in order to improve lack of pasture and forage management, implementation of good agricultural practices GAP and rational use of agrochemicals.</t>
  </si>
  <si>
    <t>Agricultural planning; Milk chain; Participatory approaches; Rural extension</t>
  </si>
  <si>
    <t>Exley C., Rotheray E., Goulson D.</t>
  </si>
  <si>
    <t>Bumblebee pupae contain high levels of aluminium</t>
  </si>
  <si>
    <t>The causes of declines in bees and other pollinators remains an on-going debate. While recent attention has focussed upon pesticides, other environmental pollutants have largely been ignored. Aluminium is the most significant environmental contaminant of recent times and we speculated that it could be a factor in pollinator decline. Herein we have measured the content of aluminium in bumblebee pupae taken from naturally foraging colonies in the UK. Individual pupae were acid-digested in a microwave oven and their aluminium content determined using transversely heated graphite furnace atomic absorption spectrometry. Pupae were heavily contaminated with aluminium giving values between 13.4 and 193.4 μg/g dry wt. and a mean (SD) value of 51.0 (33.0) μg/g dry wt. for the 72 pupae tested. Mean aluminium content was shown to be a significant negative predictor of average pupal weight in colonies. While no other statistically significant relationships were found relating aluminium to bee or colony health, the actual content of aluminium in pupae are extremely high and demonstrate significant exposure to aluminium. Bees rely heavily on cognitive function and aluminium is a known neurotoxin with links, for example, to Alzheimer's disease in humans. The significant contamination of bumblebee pupae by aluminium raises the intriguing spectre of cognitive dysfunction playing a role in their population decline. © 2015 Exley et al.</t>
  </si>
  <si>
    <t>Fahr J., Abedi-Lartey M., Esch T., Machwitz M., Suu-Ire R., Wikelski M., Dechmann D.K.N.</t>
  </si>
  <si>
    <t>Pronounced seasonal changes in the movement ecology of a highly gregarious central-place forager, the african straw-coloured fruit bat (eidolon helvum)</t>
  </si>
  <si>
    <t>Background Straw-coloured fruit bats (Eidolon helvum) migrate over vast distances across the African continent, probably following seasonal bursts of resource availability. This causes enormous fluctuations in population size, which in turn may influence the bats' impact on local ecosystems. We studied the movement ecology of this central-place forager with state-of-the- art GPS/acceleration loggers and concurrently monitored the seasonal fluctuation of the colony in Accra, Ghana. Habitat use on the landscape scale was assessed with remote sensing data as well as ground-truthing of foraging areas. Principal Findings During the wet season population low (∼ 4000 individuals), bats foraged locally (3.5-36.7 km) in urban areas with low tree cover. Major food sources during this period were fruits of introduced trees. Foraging distances almost tripled (24.1-87.9 km) during the dry season population peak (∼ 150,000 individuals), but this was not compensated for by reduced resting periods. Dry season foraging areas were random with regard to urban footprint and tree cover, and food consisted almost exclusively of nectar and pollen of native trees. Conclusions and Significance Our study suggests that straw-coloured fruit bats disperse seeds in the range of hundreds of meters up to dozens of kilometres, and pollinate trees for up to 88 km. Straw-coloured fruit bats forage over much larger distances compared to most other Old World fruit bats, thus providing vital ecosystem services across extensive landscapes. We recommend increased efforts aimed at maintaining E. helvum populations throughout Africa since their keystone role in various ecosystems is likely to increase due to the escalating loss of other seed dispersers as well as continued urbanization and habitat fragmentation. © 2015 Fahr et al.This is an open access article distributed under the terms of the Creative Commons Attribution License, which permits unrestricted use, distribution, and reproduction in anymedium, provided the original author and source are credited.</t>
  </si>
  <si>
    <t>Farji-Brener A.G., Chinchilla F., Umaña M.N., Ocasio-Torres M.E., Chauta-Mellizo A., Acosta-Rojas D., Marinaro S., De Torres Curth M., Amador-Vargas S.</t>
  </si>
  <si>
    <t>Branching angles reflect a trade-off between reducing trail maintenance costs or travel distances in leaf-cutting ants</t>
  </si>
  <si>
    <t>The design of transport paths in consuming entities that use routes to access food should be under strong selective pressures to reduce costs and increase benefits. We studied the adaptive nature of branching angles in foraging trail networks of the two most abundant tropical leaf-cutting ant species. We mathematically assessed how these angles should reflect the relative weight of the pressure for reducing either trail maintenance effort or traveling distances. Bifurcation angles of ant foraging trails strongly differed depending on the location of the nests. Ant colonies in open areas showed more acute branching angles, which best shorten travel distances but create longer new trail sections to maintain than a perpendicular branch, suggesting that trail maintenance costs are smaller compared to the benefit of reduced traveling distance. Conversely, ant colonies in forest showed less acute branching angles, indicating that maintenance costs are of larger importance relative to the benefits of shortening travel distances. The trail pattern evident in forests may be attributable to huge amounts of litterfall that increase trail maintenance costs, and the abundant canopy cover that reduces traveling costs by mitigating direct sunlight and rain. These results suggest that branching angles represent a trade-off between reducing maintenance work and shortening travel distances, illustrating how animal constructions can adjust to diverse environmental conditions. This idea may help to understand diverse networks systems, including urban travel networks. © 2015 by the Ecological Society of America.</t>
  </si>
  <si>
    <t>Ant behavior; Ant foraging; Atta cephalotes; Atta colombica; Costa Rica; Dendritic systems; Extended phenotype; Foraging trails; Panama; Tropical forests</t>
  </si>
  <si>
    <t>Flache L., Czarnecki S., Düring R.-A., Kierdorf U., Encarnação J.A.</t>
  </si>
  <si>
    <t>Trace metal concentrations in hairs of three bat species from an urbanized area in Germany</t>
  </si>
  <si>
    <t>Journal of Environmental Sciences (China)</t>
  </si>
  <si>
    <t>Metal-contaminated soils and sediments are widespread in urbanized areas due to atmospheric deposition close to emission sources. These metals are bio-available for organisms, e.g., insects, and accumulate in food chains of insectivorous mammals. Especially bats, which live in urban regions and ingest large amounts of food relative to their body mass, are at risk of being poisoned due to the accumulation of trace metals. To determine species-specific trace metal contents in bats from urban environments, hair samples were analyzed by ICP-OES. Observed trace metal concentrations were related to species-specific foraging habitat, prey spectrum and degree of synanthropy. The species studied were Pipistrellus pipistrellus, Myotis daubentonii and Nyctalus noctula. P. pipistrellus showed the highest concentrations of lead and zinc and slightly higher concentrations of cadmium than the other two species, which was related to its high degree of synanthropy with foraging habitat mostly located in cities. In contrast, N. noctula displayed the highest contents of manganese and copper. The reason might be found in its prey spectrum, as N. noctula feeds mainly on beetles that are caught in cultured areas. Trace metal concentrations determined in hair samples of M. daubentonii ranged between the values of P. pipistrellus and N. noctula, probably reflecting an intermediate level of synanthropy. Positive correlations were observed between the concentrations of cadmium and lead and those of manganese and copper. Hair samples from bats are suitable monitoring tools to study trace metal exposure and can be used to determine differences in trace metal levels between species. © 2015.</t>
  </si>
  <si>
    <t>Foraging habitat; ICP-OES; Prey spectrum; Synanthropy; Trace metals; Urban bats</t>
  </si>
  <si>
    <t>Francis C.D.</t>
  </si>
  <si>
    <t>Vocal traits and diet explain avian sensitivities to anthropogenic noise</t>
  </si>
  <si>
    <t>Global population growth has caused extensive human-induced environmental change, including a near-ubiquitous transformation of the acoustical environment due to the propagation of anthropogenic noise. Because the acoustical environment is a critical ecological dimension for countless species to obtain, interpret and respond to environmental cues, highly novel environmental acoustics have the potential to negatively impact organisms that use acoustics for a variety of functions, such as communication and predator/prey detection. Using a comparative approach with 308 populations of 183 bird species from 14 locations in Europe, North American and the Caribbean, I sought to reveal the intrinsic and extrinsic factors responsible for avian sensitivities to anthropogenic noise as measured by their habitat use in noisy versus adjacent quiet locations. Birds across all locations tended to avoid noisy areas, but trait-specific differences emerged. Vocal frequency, diet and foraging location predicted patterns of habitat use in response to anthropogenic noise, but body size, nest placement and type, other vocal features and the type of anthropogenic noise (chronic industrial vs. intermittent urban/traffic noise) failed to explain variation in habitat use. Strongly supported models also indicated the relationship between sensitivity to noise and predictive traits had little to no phylogenetic structure. In general, traits associated with hearing were strong predictors - species with low-frequency vocalizations, which experience greater spectral overlap with low-frequency anthropogenic noise tend to avoid noisy areas, whereas species with higher frequency vocalizations respond less severely. Additionally, omnivorous species and those with animal-based diets were more sensitive to noise than birds with plant-based diets, likely because noise may interfere with the use of audition in multimodal prey detection. Collectively, these results suggest that anthropogenic noise is a powerful sensory pollutant that can filter avian communities nonrandomly by interfering with birds' abilities to receive, respond to and dispatch acoustic cues and signals. © 2015 John Wiley &amp; Sons Ltd.</t>
  </si>
  <si>
    <t>Acoustic communication; Acoustical environment; Foraging ecology; Habitat use; Novel environments; Phylogenetic; Sensory ecology</t>
  </si>
  <si>
    <t>Frincke-Craig M., Brown J.L., Briggs C.W., Poulson S.R., Collopy M.W., Feldman C.R.</t>
  </si>
  <si>
    <t>Relationships between plumage coloration, diet diversity, and winter body condition in the Lesser Goldfinch</t>
  </si>
  <si>
    <t>Bright and colorful plumage is thought to be an honest signal of individual quality in birds because consuming high-quality forage results in more colorful plumage. To gain insight into the ecological and evolutionary context of the relationship between color, body condition, and diet, we studied a mostly urban population of Lesser Goldfinches (Spinus psaltria). We collected body measurements and digital photographs of plumage, as well as feathers and blood of goldfinches during three winters (2009–2012) in northern Nevada, USA. We analyzed the body tissues (feathers and blood) for stable isotope values of carbon and nitrogen to infer the diets of individual goldfinches, and quantified CIELAB color space values of chroma, brightness, and hue of plumage from the digital images. We then examined the relationships between color values and body condition, and color and stable isotope values. We found that the brightness (L* value) of the back plumage was correlated with both body condition and with stable isotope values of nitrogen (δ15N) in the winter diet. Furthermore, stable isotope analyses of both feathers and blood showed temporal differences in diet. However, hue and chroma, which are color values that are thought to more directly represent feather carotenoid content, were not related to body condition or diet. Our results suggest that the foraging ecology of Lesser Goldfinches changes over time, and that, in winter, plumage color values that are putatively indicative of carotenoid content do not seem to be an honest signal of individual quality as measured by body condition. © 2014, Dt. Ornithologen-Gesellschaft e.V.</t>
  </si>
  <si>
    <t>Body condition; Color; Diet; Spinus psaltria; Stable isotopes; Temporal variation</t>
  </si>
  <si>
    <t>Galvão J.R., Fernandes A.R., Siva V.F.A., Pinheiro D.P., Melo N.C.</t>
  </si>
  <si>
    <t>Potassium fertilization in hybrid forage sorghum grown in different soil management systems in eastern amazon [Adubação potássica em híbridos de sorgo forrageiro cultivados em sistemas de manejo do solo na amazônia oriental]</t>
  </si>
  <si>
    <t>Sorghum is grown in areas and environmental situations very dry and/or too hot, where produc-tivity of other cereals is uneconomical. Aiming to evaluate the production of three sorghum hybrids, because of potassium and management systems, grown in Oxisol with low productive capacity, an experiment was con-ducted in the field, in the area of the Federal Rural University of Amazonia/UFRA, Belém campus The experi-mental design was randomized in blocks, arranged in a factorial 4 × 3 ×b 2 with four replications. The factors were: four doses of potassium (50, 100, 200 and 300 kg ha-1) as KCl, three sorghum hybrids (Qualimax, Volumax and AG 2005-E) and two tillage systems (no-till and conventional). The tillage produced a higher shoot dry weight of sorghum, and the hybrid and Volumax and Qualimax had incomes above the AG2005-E. The contents of the elements N, P, K, Ca and Mg in the leaves of sorghum grown with tillage were higher than those found in conventional tillage. Doses of potassium resulted in greater increase in MSPA tillage using 40% less potash fertilizer with the conventional system. © 2015, Universidade Federal Rural do Semi-Arid. All right rserved.</t>
  </si>
  <si>
    <t>Nutrients tillage; Silage; Sorghum bicolor L</t>
  </si>
  <si>
    <t>Garbuzov M., Couvillon M.J., Schürch R., Ratnieks F.L.W.</t>
  </si>
  <si>
    <t>Honey bee dance decoding and pollen-load analysis show limited foraging on spring-flowering oilseed rape, a potential source of neonicotinoid contamination</t>
  </si>
  <si>
    <t>Neonicotinoid insecticides used to treat the seeds of bee-attractive crops occur in trace amounts in nectar and pollen. Possible harm to bees has resulted in the European Commission imposing a precautionary two-year moratorium on the use of neonicotinoids on bee-attractive crops from 2013. Recent laboratory and semi-field studies on colony-level effects of neonicotinoids assumed exclusive or near-exclusive levels of colony foraging on a treated crop. But is this a realistic assumption? Six honey bee (Apis mellifera) colonies were monitored over two springs (April-May 2011/12) in two neighbouring locations (urban and rural) in and near Brighton, UK, to quantify foraging on oilseed rape, the most widespread bee-attractive crop in the UK, by decoding waggle dances and trapping pollen. The study area was representative of the UK agricultural landscape in that the percentage area cover of the blooming oilseed rape fields around the rural location was similar to the national average (3.3-3.9% vs 3.1%). The amount of foraging on oilseed rape fields, as indicated by dance decoding, was variable, but low, 0-0.02% for the urban and 2-26% for the rural location. Almost all foraging, 91-99%, was within 2. km, even though honey bees can forage at distances of over 10. km. Pollen trapping in 2012 supported the dance decoding results, with oilseed rape pollen comprising 14% of pollen pellets collected by foragers from rural and 4% from urban hives. The results of this study have implications for policy as they cast doubt on the generality of some previous studies on colony-level effects on social bees conducted in laboratory and semi-field settings. © 2014 Elsevier B.V.</t>
  </si>
  <si>
    <t>Foraging ecology; Insecticides; Mass flowering crops; Pollinator decline; Risk assessment</t>
  </si>
  <si>
    <t>Using the British national collection of asters to compare the attractiveness of 228 varieties to flower-visiting insects</t>
  </si>
  <si>
    <t>Wildlife-friendly gardening practices can help conserve biodiversity in urban areas. These include growing ornamental plant varieties attractive to flower-visiting insects. Because varieties vary greatly in attractiveness, there is a need to quantify it in order to give objective advice to gardeners. Here, we used the British national collection of asters to compare the attractiveness of varieties to flower-visiting insects. We counted and identified insects as they foraged on flowers in 228 varieties growing in discrete patches that flowered during the survey period, 14 September-20 October 2012. In each variety, we also determined the overall capitulum size, the central disc floret area, and the ray floret color (blue, red, purple, or white). We also scored attributes relevant to gardening: attractiveness to humans, ease of cultivation, and availability in the United Kingdom. There was great variation among varieties in their attractiveness to insects, ranging from 0.0 to 15.2 per count per square meter, and highly skewed, with most being unattractive. A similar skew held for the two main insect categories, honey bees and hover flies, which comprised 28 and 64% of all insects, respectively. None of the floral traits or attributes relevant to gardening correlated significantly with attractiveness to insects. Our study shows the practicality of using a national collection for quantifying and comparing the attractiveness of ornamental varieties to flower-visiting insects. These results imply that choosing varieties carefully is likely to be of conservation benefit to flower-visiting insects, and that doing so is a no-cost option in terms of garden beauty and workload. © The Authors 2015. Published by Oxford University Press on behalf of Entomological Society of America. All rights reserved.</t>
  </si>
  <si>
    <t>ornamental plant; pollinator; Symphyotrichum; urban ecology; wildlife-friendly gardening</t>
  </si>
  <si>
    <t>Garbuzov M., Schürch R., Ratnieks F.L.W.</t>
  </si>
  <si>
    <t>Eating locally: dance decoding demonstrates that urban honey bees in Brighton, UK, forage mainly in the surrounding urban area</t>
  </si>
  <si>
    <t>Urbanization is increasing worldwide. Urban habitats often support considerable biodiversity and so are of conservation value, even though they are highly modified ecosystems. Urban parks and gardens are rich in flowers that provide food for pollinators, including bees. Here, we use waggle dance decoding to investigate foraging by 3 honey bee hives located in the city of Brighton, UK, over almost an entire foraging season, April to October. Waggle dances were recorded using video cameras and decoded during framewise playback on a computer by measuring the angle and duration of the waggle phase. Foraging was mostly local (mean monthly distances 0.5–1.2 km) and mostly within the surrounding urban area (monthly means 78–92 %) versus the countryside (closest distance 2.2 km) even though this was well within the honey bee maximum foraging range (c. 12 km). These distances were lower than those from a previous study for hives located in a rural area 4.5 km away. Honey bees are very sensitive to foraging economics and foragers make waggle dances only after visiting high-quality feeding locations. Low distances advertised by dances, therefore, indicate sufficient forage nearby and show that urban areas can support honey bees year round. As a corollary, however, urban bees may provide little pollination service to agriculture especially in spring, which had the lowest foraging distances and is when the most economically important animal-pollinated UK crops, apple and oilseed rape, are in bloom. © 2014, Springer Science+Business Media New York.</t>
  </si>
  <si>
    <t>Floral resources; Pollination; Urban ecosystems; Waggle dance</t>
  </si>
  <si>
    <t>Gardner C., Jasper L.</t>
  </si>
  <si>
    <t>Diet of the endemic malagasy day gecko phelsuma modesta leiogaster mertens, 1970 in an urban environment</t>
  </si>
  <si>
    <t>Herpetology Notes</t>
  </si>
  <si>
    <t>The day gecko genus Phelsuma provides an ideal group in which to investigate the behavioural adaptations that permit survival in urban ecosystems, because it spans the spectrum of degradation tolerance from obligate forest specialists to human commensals. We opportunistically recorded foraging observations of Phelsuma modesta leiogaster in a house and garden in urban Toliara, southwest Madagascar, and found the diet to consist principally of natural and artificial sources of sugar (including fruits, honey, sugar, syrups and chocolate), with only 2 % of foraging observations consisting of invertebrates. Many Phelsuma species consume fruit, pollen or nectar in their diets, and we suggest that the specialisation on sugary foods may permit some species to adapt to urban environments where the availability of such food sources may be artificially high. © 2015 Societas Europaea Herpetologica. All rights reserved.</t>
  </si>
  <si>
    <t>Adaptation; Anthropogenic environment; Degradation tolerance; Madagascar; Urban ecology</t>
  </si>
  <si>
    <t>Gendall J., Lill A., Beckman J.</t>
  </si>
  <si>
    <t>Tolerance of disturbance by humans in long-time resident and recent colonist urban doves</t>
  </si>
  <si>
    <t>Background: A critical trait for successful urban dwelling by birds is the ability to tolerate high levels of disturbing stimulation by humans. If such tolerance is partly acquired gradually after colonization, species with a long history of residence in cities are likely to be more tolerant of such stimulation than recent urban colonists, but this has not often been tested. Methods: We tested whether introduced Rock (Columba livia) and Spotted (Streptopelis chinensis) Doves, historically long-term residents of Melbourne, Australia, were more tolerant of disturbance by humans than the very recent colonist, the native Crested Pigeon (Ochyphaps lophotes) by comparing the Flight Initiation Distances (FID) and time allocations to vigilance during foraging of all three species in urban Melbourne. That all three species are members of the Columbiformes reduces the possibility that any species differences in tolerance are simply phylogenetic in origin. Results: Flight initiation distance was shorter in Rock Doves than in the other two species, which did not differ in approachability by a human. Rock Doves retreated from an approaching human mainly by walking a relatively short distance, Crested Pigeons mainly by running a relatively short distance and Spotted Doves primarily by flying a comparatively long distance. The time allocation to anti-predator vigilance of Rock Doves was smaller than that of the other two species, whose allocations were similar. Conclusions: The very recent colonist of eastern Melbourne, the Crested Pigeon, was not the least tolerant of disturbance by humans of the three related species. Natural selection for tolerance therefore probably cannot entirely explain the pattern of tolerance evident among these urban dove species and behavioural flexibility is probably involved. Length of residency in a city is not an infallible guide to a species' level of tolerance of disturbance by humans. © 2015 Gendall et al.; licensee BioMed Central.</t>
  </si>
  <si>
    <t>Behavioural flexibility; Doves; Flight initiation distance; Urban environment; Vigilance</t>
  </si>
  <si>
    <t>Gentes M.-L., Mazerolle M.J., Giroux J.-F., Patenaude-Monette M., Verreault J.</t>
  </si>
  <si>
    <t>Tracking the sources of polybrominated diphenyl ethers in birds: Foraging in waste management facilities results in higher DecaBDE exposure in males</t>
  </si>
  <si>
    <t>Environmental Research</t>
  </si>
  <si>
    <t>Differences in feeding ecology are now recognized as major determinants of inter-individual variations in contaminant profiles of free-ranging animals, but exceedingly little attention has been devoted to the role of habitat use. Marked inter-individual variations and high levels of polybrominated diphenyl ethers (PBDEs) (e.g., DecaBDE) have previously been documented in ring-billed gulls (Larus delawarensis) breeding in a colony near Montreal (QC, Canada). However, the environmental sources of these compounds, and thus the reasons causing these large inter-individual variations remain unidentified. In the present study, we used GPS-based telemetry (±5 to 10m precision) to track ring-billed gulls from this colony to reconstruct their movements at the landscape level. We related habitat use of individual gulls (n=76) to plasma concentrations (ng/g ww) and relative contributions (percentages) to σ38PBDEs of major congeners in the internationally restricted PentaBDE and current-use DecaBDE mixtures. Male gulls that visited waste management facilities (WMFs; i.e., landfills, wastewater treatment plants and related facilities; 25% of all GPS-tracked males) exhibited greater DecaBDE (concentrations and percentages) and lower PentaBDE (percentages) relative to those that did not. In contrast, no such relationships were found in females. Moreover, in males, DecaBDE (concentrations and percentages) increased with percentages of time spent in WMFs (i.e., ~5% of total foraging time), while PentaBDE (percentages) decreased. No relationships between percentages of time spent in other habitats (i.e., urban areas, agriculture fields, and St. Lawrence River) were found in either sex. These findings suggest that animals breeding in the vicinity of WMFs as well as mobile species that only use these sites for short stopovers to forage, could be at risk of enhanced DecaBDE exposure. © 2015 Elsevier Inc.</t>
  </si>
  <si>
    <t>BDE-209; Birds; Feeding ecology; Flame retardants; GPS telemetry; Habitat use</t>
  </si>
  <si>
    <t>Graham R.T., de Volo S.B., Reynolds R.T.</t>
  </si>
  <si>
    <t>Northern Goshawk and its prey in the Black Hills: Habitat assessment</t>
  </si>
  <si>
    <t>USDA Forest Service - General Technical Report RMRS-GTR</t>
  </si>
  <si>
    <t>The northern goshawk is classified as a Sensitive Species in all USDA Forest Service regions, including on the Black Hills National Forest in western South Dakota and northeastern Wyoming. An assessment was conducted of the quality of northern goshawk nesting and foraging habitat, along with the habitat quality of 22 of the goshawk’s prey species. A Delphi (expert panel) evaluation of goshawk and prey habitat in 3,414 watersheds averaging 449 acres (182 ha) in size was completed by wildlife biologists from the Black Hills National Forest. The quality of goshawk nesting and foraging habitat and of prey group habitats was reported individually, then combined for each watershed. The optimum goshawk and prey habitat, totaling 67 watersheds or 34,427 acres (13,932 ha), was distributed throughout the nearly 1.5 million-acre (about 607,000-ha) Black Hills National Forest. Panel members found that the Bear Lodge Mountains, located in northeastern Wyoming, proportionally had the most optimum, high-, and medium-rated habitat. Wildfire, bark beetles, urban encroachment, and timber harvest can negatively affect northern goshawks and their prey’s habitat. However, increasing the amount and presence of quaking aspen forests within the Black Hills will most likely improve the habitat of the goshawk by improving the habitat for many of its prey. Using previously articulated conditions as a template in the Forest Vegetation Simulator, we designed an example 100-year silvicultural system to create and maintain forest conditions for the northern goshawk and its prey on the Black Hills Experimental Forest. © 2015, USDA Forest Service. All rights reserved.</t>
  </si>
  <si>
    <t>Accipiter gentilis atricapillus; Bark beetles; Forest management; Forest structure; Northern goshawk; Ponderosa pine; Silviculture</t>
  </si>
  <si>
    <t>Gutiérrez M., Molero R., Gaju M., van der Steen J., Porrini C., Ruiz J.A.</t>
  </si>
  <si>
    <t>Assessment of heavy metal pollution in Córdoba (Spain) by biomonitoring foraging honeybee</t>
  </si>
  <si>
    <t>Due to features that make them outstanding environmental bioindicator, colonies of Apis mellifera are being used to study environmental pollution. The primary objective of this research was to use honeybee colonies to identify heavy metals and determine their utility for environmental management. Five stations each with two A. mellifera hives were strategically located in urban, industrial, agricultural and forested areas within the municipality of Córdoba (Spain), and foraging bees were collected from April to December in 2007, 2009 and 2010 to analyse spatial and temporal variation in Pb, Cr, Ni and Cd pollution. Metal concentrations, in milligram per kilogram of honeybee, were determined by inductively coupled plasma-atomic emission spectrometry and graphite furnace atomic absorption spectrophotometry. Significant differences in concentrations were found among the various locations and periods. The highest number of values exceeding the upper reference thresholds proposed for this study (Pb, 0.7 mg/kg; Cr, 0.12 mg/kg; Ni, 0.3 mg/kg; and Cd, 0.1 mg/kg) was observed for Pb and Cr (6.25 % respectively), station S4 (13.22 %), year 2007 (20.83 %) and in months of May and July (11.90 % each). Regarding the Cd, which was analysed only in 2010, the highest number of values exceeding the upper reference thresholds was 40 %. Biomonitoring with colonies of A. mellifera could contribute to improved surveillance and control systems for atmospheric pollution by integrating qualitative and quantitative assessments, thus facilitating prevention and readiness in the event of environmental crises. © 2015, Springer International Publishing Switzerland.</t>
  </si>
  <si>
    <t>Bioindication; Biomonitoring; Heavy metals; Honeybee; Pollution</t>
  </si>
  <si>
    <t>Haemig P.D., de Luna S.S., Blank H., Lundqvist H.</t>
  </si>
  <si>
    <t>Ecology and phylogeny of birds foraging at outdoor restaurants in Sweden</t>
  </si>
  <si>
    <t>Biodiversity Data Journal</t>
  </si>
  <si>
    <t>Background Birds frequently visit the outdoor serving areas of restaurants to feed on scraps of food and leftovers. Although this feeding association between humans and birds is widespread and could have significant effects, both positive and negative, for all taxa involved, the authors know of no published studies that have investigated restaurant bird communities. To lay the foundation for future research, the authors conducted a basic study of birds at 80 outdoor restaurants in Sweden, identifying which species and taxonomic clades of birds visited the restaurants and comparing restaurant birds in urban and rural environments. New information Thirteen species of birds visited the outdoor restaurants. Eight of these species were predominant, i.e. accounting for 51% or more of bird presence (sum of minutes of all individual birds) at one or more restaurants. Every restaurant studied had a predominant species, but species often differed from each other in frequency of predominance in different landscapes. No endangered species were seen visiting restaurants. However, three farmland bird species (House Sparrow Passer domesticus, White Wagtail Motacilla alba, Eurasian Tree Sparrow Passer montanus), whose numbers are reported to be declining in the countryside, were predominant at the majority of restaurants in rural areas, suggesting that rural restaurants might be able to contribute to the conservation of these species. The thirteen species of restaurant-visiting birds belonged to five monophyletic clades. Ninety percent of all restaurants had, as their predominant species, birds from either Clade A (Passeridae, Motacillidae, Fringillidae) or Clade C (Corvidae). Statistical testing revealed that Clade A and Clade C were distributed differently in environments along the urban-rural gradient. At all spatial scales measured, birds of Clade C were predominant at the majority of restaurants in urban areas, while birds of Clade A were the predominant clade at the majority of restaurants in rural areas. The authors use this evidence, and observations of birds foraging in association with other primates, to hypothesize that the outdoor serving areas of modern restaurants may be helping to preserve and nurture ancient human-bird symbioses that have been part of human ecology since antiquity. © Haemig PD et al.</t>
  </si>
  <si>
    <t>Birds; Cafés; Conservation; Ecology; Ecophylogenetics; Feeding associations; Foraging associations; Landscapes; Restaurants; Rural environments; Urban environments</t>
  </si>
  <si>
    <t>Haley T., Blackshaw R.</t>
  </si>
  <si>
    <t>Does habitat structure affect foraging success in the Mediterranean house gecko, Hemidactylus turcicus?</t>
  </si>
  <si>
    <t>Herpetological Bulletin</t>
  </si>
  <si>
    <t>The effects of structural habitat complexity on predator foraging success has been seldom investigated in lizards. We studied a population of the gecko Hemidactylus turcicus in Northern Cyprus to examine how structural habitat complexity can alter the behavioural patterns of foraging geckos. In Northern Cyprus H.turcicus are found in both urban and natural environments, however urbanised areas provide a simple habitat structure which could benefit foraging success. Although light levels and prey density are factors in their success, foraging success could also be a factor as to why these geckos are often found in urbanised areas. We hypothesised that increased structural complexity of the habitat will have a negative influence on H.turcicus foraging success because of visual impairment. The results support our hypothesis that in a simple habitat foraging will be more successful with a significantly lower number of strike attempts, fewer failed feeding bouts and a significantly larger strike distance in a simple habitat compared to a more complex one. However the time taken to start hunting prey showed no significant difference, which was not predicted. The results from this study show that the foraging success of H.turcicus is increased in simple habitats, therefore we propose that foraging success could be a part of the driver for the successful colonisation into urbanised areas.</t>
  </si>
  <si>
    <t>Han L., Fan T., Zheng S., Huang C.</t>
  </si>
  <si>
    <t>Vanishing point detection based on an artificial bee colony algorithm</t>
  </si>
  <si>
    <t>Journal of Electronic Imaging</t>
  </si>
  <si>
    <t>Vanishing points (VPs) are crucial for inferring the three-dimensional structure of a scene and can be exploited in various computer vision applications. Previous VP detection algorithms have been proven effective but generally cannot guarantee a strong performance in both accuracy and computational time. We propose an artificial bee colony algorithm called dynamic clustering artificial bee colony (DCABC) that accurately and efficiently detects VPs in the image plane. The task is regarded as a dynamic line-clustering problem, and the line clusters are initialized by their orientation information. Inspired by the foraging behavior of bees, DCABC selects the clustering center and reclassifies the line segments based on a distance criterion until the terminating condition is met. The optimal line clusters determine the estimated VP. The dissimilarity among solutions is measured by the Hamming distance between two binary vectors, which simplifies the new solution construction. The performances of the proposed and existing algorithms are evaluated on the York Urban database. The results verify the efficiency and accuracy of our proposed algorithm. © 2016 The Authors.</t>
  </si>
  <si>
    <t>dynamic clustering; dynamic clustering artificial bee colony; vanishing point estimation; visual measurement</t>
  </si>
  <si>
    <t>Harrison T., Winfree R.</t>
  </si>
  <si>
    <t>Urban drivers of plant-pollinator interactions</t>
  </si>
  <si>
    <t>Plant-pollinator interactions are affected by global change, with largely negative impacts on pollination and plant reproduction. Urban areas provide a unique and productive study system for understanding the impacts of many global change drivers on plant-pollinator interactions. We review the mechanistic pathways through which urban drivers alter plant-pollinator interactions. The literature on urban drivers of plant-pollinator interactions is small but growing and has already produced exciting insights about how population processes or pollinator behaviour interacts with landscape urban drivers to affect pollination outcomes. Habitat loss and fragmentation can change flower visitation rates and pollination success through changes in pollinator foraging behaviour or through population-level effects on pollinators. Urban environments, where impermeable surface provides an inhospitable matrix, may allow researchers to identify habitat fragments more clearly than in many other environments. Recent studies have found that non-native plants are not differently preferred by pollinators relative to native plants, therefore removing the basis for expecting pollinator-mediated competition between native and non-native plants in urban habitats. However, non-native species together with managed vegetation may have powerful effects in urban habitats via changes in community-level plant phenology and consequent changes in pollinator phenology. The current level of climate warming has not caused plants and pollinators to become detectably temporally separated, although at the same time, diversity among species' phenological responses could buffer plant-pollinator interactions from climate variation. Due to the urban warming effect, cities provide a promising system for better understanding the warming effects on plant-pollinator interactions. Environmental contaminants such as soil nitrogen and heavy metal pollution have been examined with respect to plant-pollinator interactions in small-scale, mechanistic studies. The extent to which environmental contaminants drive plant-pollinator interactions in actual urban landscapes is, however, currently unknown. Important knowledge gaps that require research attention include understanding the consequences of plant and pollinator trait filtering on plant-pollinator interactions, and expanding the literature to include underrepresented biomes and pollinator taxa. © 2015 British Ecological Society.</t>
  </si>
  <si>
    <t>Pollinators</t>
  </si>
  <si>
    <t>Climate warming; Environmental contaminants; Habitat fragmentation; Mutualism; Non-native species; Plant-animal interaction; Pollination; Urbanization</t>
  </si>
  <si>
    <t>Hasegawa M., Giraudeau M., Kutsukake N., Watanabe M., McGraw K.J.</t>
  </si>
  <si>
    <t>Bayesian estimation of competitiveness in male house finches: Small-billed males are more competitive</t>
  </si>
  <si>
    <t>A common method for assessing the competitiveness of animals, especially in birds, is to pit pairs of unfamiliar individuals against each other in contests for limited resources under controlled conditions. Although this approach can clarify dominant-subordinate relationships within dyads, it is often difficult to determine competitiveness for a large group of individuals. Here, by using Bayesian statistical inference and 'hypothetical competition groups', which are formed when individuals experience a series of paired contests, we estimated social competitiveness of male house finches, Haemorhous mexicanus. First, Bayesian competitiveness estimates from paired contests successfully predicted future contest outcomes among four unfamiliar individuals (i.e. social dominance). When data of all rank combinations were pooled, future dominant males had, on average, higher competitiveness estimates than future subordinate males. Similarly, Bayesian statistical inference and hypothetical competition groups identified accurately the relative competitiveness of four subgroups of males (i.e. colourful and drab males from urban and rural sites), which matched the result of direct contests when they were all put into the same cage. This consistency reinforces the validity of Bayesian competitiveness estimation based on hypothetical competition groups. Moreover, we found that the competitiveness estimate was negatively linked to male beak size in the Bayesian framework. Males with smaller bills were more competitive than those with larger bills, perhaps due to their elevated foraging motivation (i.e. limited ability to consume or husk large, valuable seeds). We argue that Bayesian competitiveness estimations, together with a series of paired contests, is a sophisticated approach for acquiring a broad understanding of social and individual competitiveness. © 2015 The Association for the Study of Animal Behaviour.</t>
  </si>
  <si>
    <t>Aggression; Bayesian approach; Bill size; Dominance; Haemorhous mexicanus; Latent variable</t>
  </si>
  <si>
    <t>Heim O., Treitler J.T., Tschapka M., Knörnschild M., Jung K.</t>
  </si>
  <si>
    <t>The importance of Landscape elements for bat activity and species richness in agricultural areas</t>
  </si>
  <si>
    <t>Landscape heterogeneity is regarded as a key factor for maintaining biodiversity and ecosystem function in production landscapes. We investigated whether grassland sites at close vicinity to forested areas are more frequently used by bats. Considering that bats are important consumers of herbivorous insects, including agricultural pest, this is important for sustainable land management. Bat activity and species richness were assessed using repeated monitoring from May to September in 2010 with acoustic monitoring surveys on 50 grassland sites in the Biosphere Reserve Schorfheide-Chorin (North-East Germany). Using spatial analysis (GIS), we measured the closest distance of each grassland site to potentially connecting landscape elements (e.g., trees, linear vegetation, groves, running and standing water). In addition, we assessed the distance to and the percent land cover of forest remnants and urban areas in a 200 m buffer around the recording sites to address differences in the local landscape setting. Species richness and bat activity increased significantly with higher forest land cover in the 200 m buffer and at smaller distance to forested areas. Moreover, species richness increased in proximity to tree groves. Larger amount of forest land cover and smaller distance to forest also resulted in a higher activity of bats on grassland sites in the beginning of the year during May, June and July. Landscape elements near grassland sites also influenced species composition of bats and species richness of functional groups (open, edge and narrow space foragers). Our results highlight the importance of forested areas, and suggest that agricultural grasslands that are closer to forest remnants might be better buffered against outbreaks of agricultural pest insects due to higher species richness and higher bat activity. Furthermore, our data reveals that even for highly mobile species such as bats, a very dense network of connecting elements within the landscape is beneficial to promote activity in open areas and thus assure vital ecosystem function in agricultural landscapes. Copyright: © 2015 Heim et al.</t>
  </si>
  <si>
    <t>Hermansen T.D., Roberts D.G., Toben M., Minchinton T.E., Ayre D.J.</t>
  </si>
  <si>
    <t>Small Urban Stands of the Mangrove Avicennia marina are Genetically Diverse but Experience Elevated Inbreeding</t>
  </si>
  <si>
    <t>Estuaries and Coasts</t>
  </si>
  <si>
    <t>Anthropogenic impacts contribute to the fragmentation of urban mangrove forests, and in the Sydney region of Australia, Avicennia marina is commonly found in small stands of &amp;lt;50 adult trees that have altered pollinator services. However, genetic diversity may not vary with stand size because insufficient time has passed since stands were established or pollen and propagule dispersal are sufficient to overwhelm the effects of genetic drift and founder events. We tested the predictions that, despite the potential of mangroves for dispersal of propagules by water and long distance dispersal of pollen by honeybees, fragmentation and localized foraging by honeybees causes small stands of A. marina to display reduced genetic diversity and elevated inbreeding. Using four microsatellite markers, we quantified the genetic and genotypic diversity present within samples of 20 adults taken from three large (&amp;gt;1500 trees), intermediate (300–500 trees) and small (&amp;lt;50 trees) stands within each of two urbanized estuaries and estimated mating system parameters using progeny arrays for sets of five adults within the large and small stands. We detected no significant effect of stand size on levels of single-locus genetic diversity. There were low, although significant, levels of allelic differentiation within (FSE = 0.021, P = 0.003) and among (FET = 0.055, P = 0.005) estuaries but no evidence of isolation by distance. In contrast, our analysis of progeny arrays revealed that, while all stands displayed high levels of biparental inbreeding, an expected consequence of pollination by honeybees, current outcrossing rates (tm) were significantly lower in small (0.55) as compared to large (0.75) stands. The genetic makeup of the adult populations imply that stands are interconnected and suggest little impact of habitat fragmentation, while the progeny arrays suggest that plants within small stands may display reduced fitness. © 2015, Coastal and Estuarine Research Federation.</t>
  </si>
  <si>
    <t>Apis mellifera; Dispersal; Gene flow; Mating system; Pollination; Recruitment</t>
  </si>
  <si>
    <t>Hopson R., Meiman P., Shannon G.</t>
  </si>
  <si>
    <t>Rangeland dynamics: Investigating vegetation composition and structure of urban and exurban prairie dog habitat</t>
  </si>
  <si>
    <t>Rapid human population growth and habitat modification in the western United States has led to the formation of urban and exurban rangelands. Many of these rangelands are also home to populations of black-tailed prairie dogs (Cynomys ludovicianus). Our study aimed to compare the vegetation composition of an urban and exurban rangeland, and explore the role that prairie dogs play in these systems. The percent absolute canopy cover of graminoids (grasses and grass-likes), forbs, shrubs, litter, and bare ground were estimated at sampling areas located on and off prairie dog colonies at an urban and an exurban site. Herbaceous forage quality and quantity were determined on plant material collected fromexclosure cages located on the colony during the entire growing season, while a relative estimate of prairie dog density was calculated using maximum counts. The exurban site had more litter and plant cover and less bare ground than the urban site. Graminoids were the dominant vegetation at the exurban plots. In contrast, mostly introduced forbs were found on the urban prairie dog colony. However, the forage quality and quantity tests demonstrated no difference between the two colonies. The relative prairie dog density was greater at the urban colony, which has the potential to drive greater vegetation utilization and reduced cover. Exurban rangeland showed lower levels of impact and retained all of the plant functional groups both on- and off-colony. These results suggest that activities of prairie dogs might further exacerbate the impacts of humans in fragmented urban rangeland habitats. Greater understanding of the drivers of these impacts and the spatial scales at which they occur are likely to prove valuable in the management and conservation of rangelands in and around urban areas. © 2015 Hopson et al.</t>
  </si>
  <si>
    <t>Abundance; Anthropogenic disturbance; Grasslands; Habitat fragmentation; Invasive species; Mammal; Plant cover; Plant species; Urbanisation; Vegetation change</t>
  </si>
  <si>
    <t>Hülsmann M., von Wehrden H., Klein A.-M., Leonhardt S.D.</t>
  </si>
  <si>
    <t>Plant diversity and composition compensate for negative effects of urbanization on foraging bumble bees</t>
  </si>
  <si>
    <t>Bumble bees play an important role as pollinators of many crop plants and wild flowers. As in many wild bees, their abundance and diversity have declined in recent years, which may threaten the stability of pollination services. The observed decline is often linked with the loss or alteration of natural habitat, e.g., through urbanization, the conversion of natural habitat into largely sealed areas (concrete) inhabited by humans. The effects of urbanization on bumble bees remain as yet controversial with both positive and negative effects reported. We investigated how habitat isolation through increasing areas of concrete, as well as the diversity, abundance, and community composition of floral resources, determine bumble bee abundance and diversity in cities. We found plant species diversity and abundance to be more important than the amount of concrete in driving the abundance and species richness of common bumble bees in a German city. Moreover, plant species composition, i.e., the presence of specific plant species and families (e.g., Fabaceae), played a prominent role. In particular, flower-rich parks and gardens can offer a continuous food supply for bumble bees and attract bumble bee foragers even to isolated patches in the city center. © 2015, INRA, DIB and Springer-Verlag France.</t>
  </si>
  <si>
    <t>bee decline; habitat fragmentation; Hymenoptera; pollination; urban landscape</t>
  </si>
  <si>
    <t>Janei V., Costa-Leonardo A.M.</t>
  </si>
  <si>
    <t>Evaluation of growth and foraging in laboratory colonies of Coptotermes gestroi (Isoptera, Rhinotermitidae)</t>
  </si>
  <si>
    <t>Behavioural Processes</t>
  </si>
  <si>
    <t>Coptotermes gestroi is an exotic species in Brazil that forages on several food items at the same time. Different laboratory tests were performed with 6-year-old colonies of this termite in order to follow the development and displacement of these colonies, considering which castes and instars were transferred or moved from their original chamber. Two bioassays were carried out, one with similar alternative foods (Pinus sp. sawdust), and the other with different alternative foods (large block of Pinus taeda and small block of Pinus elliottii). The colonies of C. gestroi did not show preferences in the allocation of foragers when they had alternative similar foods. However, they were found in the chamber that contained the small block of P. elliottii, when termites had the alternative of different blocks of Pinus, indicating an environment most favorable for the nucleus of the colony (royal cup and brood). Many factors may have influenced this choice as more nutritive alimentary resource for brood or the presentation of the food, which allowed better colony accommodation. C. gestroi did not have difficulties of migration from one chamber to another and this characteristic may be a risk factor in urban infestations of this severe pest. © 2015 Elsevier B.V.</t>
  </si>
  <si>
    <t>Caste allocation; Complete colonies; Subterranean termites; Urban pest</t>
  </si>
  <si>
    <t>Janei V., Lima J.T., Costa-Leonardo A.M.</t>
  </si>
  <si>
    <t>Rehydration After Water Stress in Forager Workers of Coptotermes gestroi (Wasmann) (Blattaria: Rhinotermitidae)</t>
  </si>
  <si>
    <t>Water maintenance is vital for termite survival under dry conditions, hence environment humidity is one of the most important factors that controls the distribution of Isoptera. To understand the dynamics of termite rehydration after water loss, two bioassays were performed with forager workers of Coptotermes gestroi (Wasmann) submitted to water stress. Insects were weighed and placed into Petri dishes without water and food for periods of 3, 15, and 30 h. For each period of water stress, 10 replicates were performed in the treatment and control groups, totalling 120 experimental units. Forager workers lost body mass across all periods of water stress and tested with the highest reduction for the 30 h exposure period. Subsequent access to water resulted in termite rehydration, and final weight values were near to initial body mass values. These results demonstrate that workers of C. gestroi experienced large reductions of body mass under water stress, but these reductions were not severe enough to cause mortality. Additionally, termites were able to rehydrate after water stress conditions. This is a potential risk factor to be considered in cases of new infestations because C. gestroi workers will be able to cause economic damage in their new locations even when deprived of water during their transportation by humans. © 2015, Sociedade Entomológica do Brasil.</t>
  </si>
  <si>
    <t>Humidity; moisture; subterranean termite; urban pest; water requirements</t>
  </si>
  <si>
    <t>Jankowiak Ł., Skórka P., Ławicki Ł., Wylegała P., Polakowski M., Wuczyński A., Tryjanowski P.</t>
  </si>
  <si>
    <t>Patterns of occurrence and abundance of roosting geese: the role of spatial scale for site selection and consequences for conservation</t>
  </si>
  <si>
    <t>Roosting site selection by geese is a key factor for survival during migration and wintering. Birds should select sites that minimize thermoregulation demands and predation risk, and maximize foraging efficiency. We used data on the spatial location of geese roosting sites in Poland to compare landscape features and the conservation status of roosting and non-roosting sites at different scales ranging from 5 to 50 km. Logistic regression revealed that the sites selected by geese had larger waterbody size than non-selected sites, and surrounded by a smaller coverage of woodland at the scale of 50 km. They also were more often Natura 2000 sites. The most important factors positively affecting the abundance of geese were the size of waterbody and low coverage of artificial area (mostly urban) within a 50 km radius. Several further factors also influenced the roosting site selection. Regardless to the scale a large coverage of farmland (mostly rapeseed) positively affected roosting geese whereas forest coverage had a negative effect. Spatial hierarchical clustering analysis showed that the roosting sites were densely located in regions characterized by the most intensive agriculture. Farming intensity therefore seems to increase the abundance of geese, and consequently, to increase a possible conflict between goose conservation and food production. To alleviate the conflicts we delineated areas that may be most affected and where the conservation measures should be implemented first. As geese respond to environmental factors at different spatial scales this scale-dependency should be included in the conservation and management of goose populations. © 2015, The Ecological Society of Japan.</t>
  </si>
  <si>
    <t>Agriculture; Crop management; Habitat selection; Natura 2000 management; Roost site distribution</t>
  </si>
  <si>
    <t>Johnson R., Aussenberg R.A., Cowan T.</t>
  </si>
  <si>
    <t>The role of local food systems in U.S. farm policy</t>
  </si>
  <si>
    <t>Local and Regional Food Systems: Trends, Resources and Federal Initiatives</t>
  </si>
  <si>
    <t>Sales of locally produced foods comprise a small but growing part of U.S.agricultural sales. USDA estimates that farm-level value of local food salestotaled about $4.8 billion in 2008, or about 1.6% of the U.S. market foragricultural products. An estimated total of 107,000 farms are engaged in localfood systems, or about 5% of all U.S. farms.There is no established definition of what constitutes a "local food." Localand regional food systems generally refer to agricultural production andmarketing that occurs within a certain geographic proximity (between farmerand consumer) or that involves certain social or supply chain characteristics inproducing food (such as small family farms, urban gardens, or farms usingsustainable agriculture practices). Some perceive locally sourced foods asfresher and higher in quality compared to some other readily available foods,and also believe that purchasing local foods helps support local farmeconomies and/or farmers that use certain production practices that areperceived to be more environmentally sustainable.A wide range of farm businesses may be considered to be engaged in localfoods. These include direct-to-consumer marketing, farmers' markets, farm-toschoolprograms, community-supported agriculture, community gardens,school gardens, food hubs and market aggregators, and kitchen incubators andmobile slaughter units. Other types of operations include on-farm sales/stores,internet marketing, food cooperatives and buying clubs, pick-your-own or "UPick"operations, roadside farm stands, urban farms (and rooftop farms andgardens), community kitchens, small- scale food processing and decentralizedroot cellars, and some agritourism or other types of on- farm recreationalactivities.Many existing federal programs benefiting U.S. agricultural producersmay also provide support and assistance for local food systems. These includefarm support and grant programs administered by the U.S. Department ofAgriculture (USDA), and may be grouped into several broad programcategories: marketing and promotion; business assistance; rural andcommunity development; nutrition and education; agricultural research andcooperative extension; and farmland conservation. Examples include USDA'sfarmers' market programs, rural cooperative grants, and selected childnutrition programs, among myriad other grant and loan programs, as well asUSDA's research and cooperative extension service. In addition, the 2008farm bill (P.L. 110-246, Food, Conservation, and Energy Act of 2008)contained a few program provisions that directly support local and regionalfood systems. The 2014 farm bill (P.L. 113-79, Agricultural Act of 2014)reauthorized and expanded many of these provisions. Although the 2008 and2014 farm bills contained some specific programs that directly support localand regional food systems, many community and farm advocacy groups haveargued that such food systems should play a larger policy role within the nextfarm bill, and that laws should be modified to reflect broader, more equitablepolicies across a range of production systems, including local food systems.The local impact of new and existing programs may depend on appropriatedfunding and the nature of implementation. © 2015 by Nova Science Publishers, Inc. All rights reserved.</t>
  </si>
  <si>
    <t>misspelt for agricultural</t>
  </si>
  <si>
    <t>Kono Y., Kohn J.R., Wicker-Thomas C.</t>
  </si>
  <si>
    <t>Range and frequency of africanized honey bees in California (USA)</t>
  </si>
  <si>
    <t>Africanized honey bees entered California in 1994 but few accounts of their northward expansion or their frequency relative to European honey bees have been published. We used mitochondrial markers and morphometric analyses to determine the prevalence of Africanized honeybees in San Diego County and their current northward progress in California west of the Sierra Nevada crest. The northernmost African mitotypes detected were approximately 40 km south of Sacramento in California's central valley. In San Diego County, 65% of foraging honey bee workers carry African mitochondria and the estimated percentage of Africanized workers using morphological measurements is similar (61%). There was no correlation between mitotype and morphology in San Diego County suggesting Africanized bees result from bidirectional hybridization. Seventy percent of feral hives, but only 13% of managed hives, sampled in San Diego County carried the African mitotype indicating that a large fraction of foraging workers in both urban and rural San Diego County are feral. We also found a single nucleotide polymorphism at the DNA barcode locus COI that distinguishes European and African mitotypes. The utility of this marker was confirmed using 401 georeferenced honey bee sequences from the worldwide Barcode of Life Database. Future censuses can determine whether the current range of the Africanized form is stable, patterns of introgression at nuclear loci, and the environmental factors that may limit the northern range of the Africanized honey bee. © 2015 Kono, Kohn.</t>
  </si>
  <si>
    <t>Kyriazopoulos A.P., Arabatzis G., Abraham E.M., Parissi Z.M., Kyprianou G., Soutsas K.</t>
  </si>
  <si>
    <t>Citizens perceptions of current land management in the rangelands of the Akama Peninsula, Cyprus. A first approach</t>
  </si>
  <si>
    <t>Rangelands constitute a very important natural resource occupying 38% of the total surface in Cyprus. Besides their essential forage production for the extensive livestock farming, they contribute in outdoor recreational activities, protection from erosion, provision of water supplies and biodiversity conservation. Despite their important role in the evolution of human societies, the significance of these ecosystems has not been fully acknowledged. Consequently, inappropriate management is a common problem especially in the Mediterranean region. The research was conducted among the citizens of Akama peninsula, Cyprus, using personal interviews with a structured questionnaire in 2012. The aim was to record citizens opinions regarding the contribution of rangelands to the quality of life under their current management status, as well as their opinion on the role that the local communities may play on rangeland management. The results suggest that although they are considered in moderate rangeland condition, they significantly contribute to the quality of life mainly by providing income to local people through livestock farming activities and hunting. The majority of the respondents believe that local citizens should be asked about rangeland management. Policy makers and managers should take the opinions of local citizens into consideration, and engage them in decision making, so that sustainable management policies could be applied.</t>
  </si>
  <si>
    <t>Livestock farming; Public attitudes; Rural development; Sustainable management</t>
  </si>
  <si>
    <t>Lacey L.A., Grzywacz D., Shapiro-Ilan D.I., Frutos R., Brownbridge M., Goettel M.S.</t>
  </si>
  <si>
    <t>Insect pathogens as biological control agents: Back to the future</t>
  </si>
  <si>
    <t>Journal of Invertebrate Pathology</t>
  </si>
  <si>
    <t>The development and use of entomopathogens as classical, conservation and augmentative biological control agents have included a number of successes and some setbacks in the past 15. years. In this forum paper we present current information on development, use and future directions of insect-specific viruses, bacteria, fungi and nematodes as components of integrated pest management strategies for control of arthropod pests of crops, forests, urban habitats, and insects of medical and veterinary importance.Insect pathogenic viruses are a fruitful source of microbial control agents (MCAs), particularly for the control of lepidopteran pests. Most research is focused on the baculoviruses, important pathogens of some globally important pests for which control has become difficult due to either pesticide resistance or pressure to reduce pesticide residues. Baculoviruses are accepted as safe, readily mass produced, highly pathogenic and easily formulated and applied control agents. New baculovirus products are appearing in many countries and gaining an increased market share. However, the absence of a practical in vitro mass production system, generally higher production costs, limited post application persistence, slow rate of kill and high host specificity currently contribute to restricted use in pest control. Overcoming these limitations are key research areas for which progress could open up use of insect viruses to much larger markets.A small number of entomopathogenic bacteria have been commercially developed for control of insect pests. These include several Bacillus thuringiensis sub-species, Lysinibacillus (Bacillus) sphaericus, Paenibacillus spp. and Serratia entomophila. B. thuringiensis sub-species kurstaki is the most widely used for control of pest insects of crops and forests, and B. thuringiensis sub-species israelensis and L. sphaericus are the primary pathogens used for control of medically important pests including dipteran vectors. These pathogens combine the advantages of chemical pesticides and MCAs: they are fast acting, easy to produce at a relatively low cost, easy to formulate, have a long shelf life and allow delivery using conventional application equipment and systemics (i.e. in transgenic plants). Unlike broad spectrum chemical pesticides, B. thuringiensis toxins are selective and negative environmental impact is very limited. Of the several commercially produced MCAs, B. thuringiensis (Bt) has more than 50% of market share. Extensive research, particularly on the molecular mode of action of Bt toxins, has been conducted over the past two decades. The Bt genes used in insect-resistant transgenic crops belong to the Cry and vegetative insecticidal protein families of toxins. Bt has been highly efficacious in pest management of corn and cotton, drastically reducing the amount of broad spectrum chemical insecticides used while being safe for consumers and non-target organisms. Despite successes, the adoption of Bt crops has not been without controversy. Although there is a lack of scientific evidence regarding their detrimental effects, this controversy has created the widespread perception in some quarters that Bt crops are dangerous for the environment. In addition to discovery of more efficacious isolates and toxins, an increase in the use of Bt products and transgenes will rely on innovations in formulation, better delivery systems and ultimately, wider public acceptance of transgenic plants expressing insect-specific Bt toxins.Fungi are ubiquitous natural entomopathogens that often cause epizootics in host insects and possess many desirable traits that favor their development as MCAs. Presently, commercialized microbial pesticides based on entomopathogenic fungi largely occupy niche markets. A variety of molecular tools and technologies have recently allowed reclassification of numerous species based on phylogeny, as well as matching anamorphs (asexual forms) and teleomorphs (sexual forms) of several entomopathogenic taxa in the Phylum Ascomycota. Although these fungi have been traditionally regarded exclusively as pathogens of arthropods, recent studies have demonstrated that they occupy a great diversity of ecological niches. Entomopathogenic fungi are now known to be plant endophytes, plant disease antagonists, rhizosphere colonizers, and plant growth promoters. These newly understood attributes provide possibilities to use fungi in multiple roles. In addition to arthropod pest control, some fungal species could simultaneously suppress plant pathogens and plant parasitic nematodes as well as promote plant growth. A greater understanding of fungal ecology is needed to define their roles in nature and evaluate their limitations in biological control. More efficient mass production, formulation and delivery systems must be devised to supply an ever increasing market. More testing under field conditions is required to identify effects of biotic and abiotic factors on efficacy and persistence. Lastly, greater attention must be paid to their use within integrated pest management programs; in particular, strategies that incorporate fungi in combination with arthropod predators and parasitoids need to be defined to ensure compatibility and maximize efficacy.Entomopathogenic nematodes (EPNs) in the genera Steinernema and Heterorhabditis are potent MCAs. Substantial progress in research and application of EPNs has been made in the past decade. The number of target pests shown to be susceptible to EPNs has continued to increase. Advancements in this regard primarily have been made in soil habitats where EPNs are shielded from environmental extremes, but progress has also been made in use of nematodes in above-ground habitats owing to the development of improved protective formulations. Progress has also resulted from advancements in nematode production technology using both in vivo and in vitro systems; novel application methods such as distribution of infected host cadavers; and nematode strain improvement via enhancement and stabilization of beneficial traits. Innovative research has also yielded insights into the fundamentals of EPN biology including major advances in genomics, nematode-bacterial symbiont interactions, ecological relationships, and foraging behavior. Additional research is needed to leverage these basic findings toward direct improvements in microbial control. © 2015 Elsevier Inc.</t>
  </si>
  <si>
    <t>Bacillus thuringiensis; Baculovirus; Bt-crops; Entomopathogenic bacteria; Entomopathogenic fungi; Entomopathogenic nematodes; Microbial control; Transgenes</t>
  </si>
  <si>
    <t>Lange D., Vilela A.A., Erdogmus G.D.V.M., Barbosa A.B., Costa S.C., Stefani V.</t>
  </si>
  <si>
    <t>Temporal dynamic of foraging of epigeic ants in an urban forest fragment [Dinâmica temporal do forrageamento de formigas epigéicas em um fragmento florestal urbano]</t>
  </si>
  <si>
    <t>The present study aimed to investigate the foraging dynamic of an ant community in an urban semideciduous mesophitic forest. A total of 4,297 individuals, distributed in 23 species, seven genera and four subfamilies were sampled in January, April, July and October of 2010. Four ant species guilds were found: leaf cutters, soil-dominant omnivores, soil and vegetation opportunists and large-sized epigaeic predators. There were no significant differences in total of species richness and abundance of individuals in samples among the months evaluated. However, there was a clear substitution (turnover) of species over the months. Nine species were sampled exclusively in the rainy period and five species were present only during the dry period. Thus, the species turnover over the months support the hypothesis that ant communities present a temporal dynamics in their foraging activities even in an urban forest fragment. In general, the abundance of ants foraging on soil was greatest during the months with greater rainfall. However, two species belonging to the guild of opportunistic ants from soil and vegetation doubled the number of foraging individuals in period during the months with less precipitation. These findings support that ant communities, independent of isolation and environment (urban or natural), have temporal dynamics that arise from factors relating to the biology and behavior of the group. © 2015, Universidade Federal de Uberlandia. All rights reserved.</t>
  </si>
  <si>
    <t>Ant guilds; Cerrado; Fragmentation; Species richness</t>
  </si>
  <si>
    <t>Lee R.M., Biggs T.W.</t>
  </si>
  <si>
    <t>Impacts of land use, climate variability, and management on thermal structure, anoxia, and transparency in hypereutrophic urban water supply reservoirs</t>
  </si>
  <si>
    <t>Hydrobiologia</t>
  </si>
  <si>
    <t>Reservoir water quality can be compromised by algal production and anoxia, which in turn are impacted by hydrodynamic stability and water temperature. We developed a conceptual model to quantify the dominant controls on stability, anoxia, and transparency using statistical analysis of a long-term (1990–2011) data set for four reservoirs in San Diego, California, each receiving runoff from a watershed with a different level of urban and agricultural land use. We hypothesized that water depth, not air temperature, controlled stability and that anoxia, after correcting for stability, increased and transparency decreased with increasing land use. Depth fluctuated widely interannually and was the dominant control on stability, which in turn controlled transparency in shallow reservoirs. Shallow depth and low stability correlated with low transparency. Transparency decreased with increasing development in the watershed. Water quality deteriorated over time in the reservoirs with the most and, contrary to our hypothesis, least developed watersheds. Deterioration of water quality in the pristine watershed coincided with the introduction of forage fish, which can suppress zooplankton density and translocate phosphorus to the photic zone. The interaction of land use, climate, water level management, basin morphology, and aquatic food webs can deteriorate water quality, even in reservoirs receiving runoff from pristine watersheds. © Springer International Publishing Switzerland 2014.</t>
  </si>
  <si>
    <t>Anoxia; Eutrophication; Schmidt stability; Water level fluctuation</t>
  </si>
  <si>
    <t>Lewis D.L., Baruch-Mordo S., Wilson K.R., Breck S.W., Mao J.S., Broderick J.</t>
  </si>
  <si>
    <t>Foraging ecology of black bears in urban environments: Guidance for human-bear conflict mitigation</t>
  </si>
  <si>
    <t>Urban environments offer wildlife novel anthropogenic resources that vary spatiotemporally at fine scales. Property damage, economic losses, human injury, or other human-wildlife conflicts can occur when wildlife use these resources; however, few studies have examined urban wildlife resource selection at fine scales to guide conflict mitigation. We studied black bears (Ursus americanus) in the urban area of Aspen, Colorado, USA from 2007 to 2010 to quantify bear foraging on natural and anthropogenic resources and to model factors associated with anthropogenic feeding events. We collected fine-scale spatiotemporal data by tracking GPS-collared bears at 30-min intervals and backtracked to bear locations within 24 hours of use. We used discrete choice models to assess bears' resource selection, modeling anthropogenic feeding (use) and five associated random (availability) locations as a function of attributes related to temporally changing natural (e.g., ripe mast) and human (e.g., garbage) food resources, urban characteristics (e.g., housing density), and land cover characteristics (e.g., distance to riparian area). We backtracked to 2,675 locations used by 24 bears and classified 20% as foraging locations. We found that bears foraged on both natural and anthropogenic food sources in the urban environment, with 77% of feeding events being anthropogenic. We documented inter- and intra-annual foraging patterns in which bears foraged extensively in urban areas when natural food production was poor, then switched to natural food sources when available. These patterns suggest that bears balance energy budgets and individual safety when making foraging decisions. Overwhelmingly, garbage was the main anthropogenic food source that bears used. Selection of foraging sites was not only influenced by presence of garbage but also by proximity to riparian habitat and presence of ripe anthropogenic fruit trees. We found that while 76% of the garbage containers at random locations were bear-resistant, 57% of these bear-resistant containers were not properly secured. We recommend conflict mitigation focus on reducing available garbage and anthropogenic fruit trees, particularly near riparian areas, to make urban environments less energetically beneficial for foraging. Additionally, deploying bear-resistant containers is inadequate without education and proactive enforcement to change human behavior to properly secure garbage and ultimately reduce human-bear conflict. © 2015 Lewis et al.</t>
  </si>
  <si>
    <t>American black bear; Conflict mitigation; Discrete choice models; Foraging ecology; Garbage management; Human-wildlife conflict; Resource selection; Urban ecology; Ursus Americanus</t>
  </si>
  <si>
    <t>Lill A., Muscat I.</t>
  </si>
  <si>
    <t>Importance of inherent suitability, behavioural flexibility and competitiveness in occupancy of urban parks by an endemic honeyeater</t>
  </si>
  <si>
    <t>Avian Biology Research</t>
  </si>
  <si>
    <t>Three factors potentially facilitating avian urban colonisation are: (a) inherent suitability for city environments, (b) limited resource overlap with residents, achieved through resource partitioning or outcompeting residents for shared resources, and (c) behavioural flexibility permitting innovative resource exploitation. We examined the foraging ecology and nest site choice of the Noisy Miner (Manorina melanocephala) in urban parks in Melbourne, Australia to elucidate which of these three factors was likely to be instrumental in facilitating occupancy of this urban habitat by this native honeyeater. The Noisy Miner was relatively unspecialised in its nest site choice in parks, suggesting that the many suburban parks with branching eucalypts probably provide lots of suitable nest sites for this species. Park-dwelling Noisy Miners appeared to be superior competitors for food to most cohabiting bird species. They were never targets of interspecific aggression, but quite often initiated it against 16 other bird species. Most interactions were attacks and/or chases and 74% displaced the target species' member. In Melbourne's parks, Noisy Miners foraged for invertebrates mainly: (a) in the subcanopy on foliage, using hanging and reaching behaviours, and (b) on the ground on bark litter and grass, gleaning in a standing posture. Several cohabiting bird species also gleaned invertebrates on the ground in a similar manner, but all also commonly used other behaviours when foraging on this substrate. No cohabiting species that foraged extensively in the sub-canopy fed substantially on invertebrates there. Thus Noisy Miners could successfully inhabit Melbourne's parks apparently at least partly because: (i) nest site choice was relatively unspecialised; (ii) they flexibly exploited food resources at ground level, unlike exurban conspecifics; (iii) they aggressively dominated possible heterospecific food competitors at ground level; and (iv) they probably experienced fairly limited dietary overlap with cohabiting bird species.</t>
  </si>
  <si>
    <t>'pre-adaptation'; Behavioural flexibility; Innovation; Interference competition; Nest site; Noisy Miner; Urban parks</t>
  </si>
  <si>
    <t>Lin Y.-H., Xu P., Liao X., Wang Y.-J., Luan S.-J.</t>
  </si>
  <si>
    <t>Waterbird’s flight resistance pattern and spatial management strategies for coastal wetlands: A case study of Shenzhen Bay</t>
  </si>
  <si>
    <t>Chinese Journal of Ecology</t>
  </si>
  <si>
    <t>The coastal wetlands in Shenzhen Bay are internationally important habitats for waterbirds. They are also areas with rapid economic development and land use change. However, intensive building and construction greatly affect waterbirds’ flight processes. This study focused on waterbirds’ flight resistance pattern and spatial management strategies by using minimum cumulative resistance (MCR) model and waterbirds’ foraging flight and avoidance behavior. Little Egret (Egretta garzetta) and Shoveler (Anas clypeata) were selected as indicator species, and resistance surfaces were established to simulate these two species’ horizontal movement across urban regions. Results revealed how urban lands and buildings influence waterbirds’ flight processes. In addition, a comprehensive flight resistance pattern was built by overlaying the resistance surfaces of the two indicator species, with low, medium and high resistance levels. Finally, relative management strategies were proposed to protect the flight processes of waterbirds. This study illustrated that the relationship between urbanizing areas and biological processes has a vital practical significance on sustainable development of city. © 2015, Editorial Board of Chinese Journal of Ecology. All rights reserved.</t>
  </si>
  <si>
    <t>Biological process; Costal wetland; Flight resistance pattern; Resistance surface; Spatial management strategy; Waterbird</t>
  </si>
  <si>
    <t>Lintott P.R., Bunnefeld N., Minderman J., Fuentes-Montemayor E., Mayhew R.J., Olley L., Park K.J.</t>
  </si>
  <si>
    <t>Differential responses to woodland character and landscape context by cryptic bats in urban environments</t>
  </si>
  <si>
    <t>Urbanisation is one of the most dramatic forms of land use change which relatively few species can adapt to. Determining how and why species respond differently to urban habitats is important in predicting future biodiversity loss as urban areas rapidly expand. Understanding how morphological or behavioural traits can influence species adaptability to the built environment may enable us to improve the effectiveness of conservation efforts. Although many bat species are able to exploit human resources, bat species richness generally declines with increasing urbanisation and there is considerable variation in the responses of different bat species to urbanisation. Here, we use acoustic recordings from two cryptic, and largely sympatric European bat species to assess differential responses in their use of fragmented urban woodland and the surrounding urban matrix. There was a high probability of P. pygmaeus activity relative to P. pipistrellus in woodlands with low clutter and understory cover which were surrounded by low levels of built environment. Additionally, the probability of recording P. pygmaeus relative to P. pipistrellus was considerably higher in urban woodland interior or edge habitat in contrast to urban grey or non-wooded green space. These results show differential habitat use occurring between two morphologically similar species; whilst the underlying mechanism for this partitioning is unknown it may be driven by competition avoidance over foraging resources. Their differing response to urbanisation indicates the difficulties involved when attempting to assess how adaptable a species is to urbanisation for conservation purposes. © 2015 Lintott et al.</t>
  </si>
  <si>
    <t>Lintott P.R., Bunnefeld N., Park K.J.</t>
  </si>
  <si>
    <t>Opportunities for improving the foraging potential of urban waterways for bats</t>
  </si>
  <si>
    <t>The rapid rate of urbanisation over the past century has occurred over a relatively small proportion of the earth's surface, yet it has had considerable ecological impact at a global scale. Urban waterways have historically been regarded as a disposable resource for human benefit which has had severe biological consequences. River rehabilitation schemes are attempting to address this; however restoration is frequently undertaken with minimal scientific input and fails to improve biodiversity. Many bat species are strongly associated with aquatic or adjacent riparian habitats but respond negatively to the built environment; however, we know little about the utilisation of urban waterways by bats. We therefore conducted a wide scale, multi-species study that examined how local habitat characteristics and the composition and heterogeneity of the surrounding landscape influence bat presence and activity along urban waterways. We recorded a total of 19, 689 bat passes of seven species/genera from 30 urban waterways throughout the U.K. We show that the built environment can negatively affect a variety of species from the riparian zone up to 3. km from a waterway. Additionally, Myotis sp. activity was greater in waterways bounded by steep banksides and clear of invasive plant species. We also found differences in the response of two cryptic pipistrelle species to the built environment at multiple spatial scales indicating the difficulties of assessing how adaptable even morphologically similar species are to urbanisation. Beneficial urban waterway rehabilitation schemes for bats require management at multiple spatial scales. At a local scale, retaining a vegetated riparian zone, with a reduction in invasive aquatic plant species, is likely to benefit a variety of taxa. At a landscape scale, our results show that the influence of the built environment can stretch a considerable distance highlighting the necessity for conservation funding to be spent on the implementation of landscape scale environmental improvement schemes which encompass the entire urban matrix. © 2015 Elsevier B.V..</t>
  </si>
  <si>
    <t>Chiroptera; Cryptic species; Fragmentation; Invasive species; Landscape management; River habitat; Urban ecology</t>
  </si>
  <si>
    <t>MacIvor J.S., Ruttan A., Salehi B.</t>
  </si>
  <si>
    <t>Exotics on exotics: Pollen analysis of urban bees visiting Sedum on a green roof</t>
  </si>
  <si>
    <t>Numerous bee species were collected from a single green roof over the blooming period of the dominant exotic plant type, Sedum, a succulent stonecrop widely used in the green roof industry. As green roofs become more common in cities, an understanding of the potential positive and negative impacts of widespread use of this exotic but useful plant is needed. In this study we sampled bees visiting a green roof in downtown Toronto and compared the proportion of Sedum pollen in the loads they were carrying back to nesting locations. It was found that smaller bees (e.g. Lasioglossum, Hylaeus) were significantly less common on the roof compared with medium (e.g. Apis, Megachile) and large-sized bees (e.g. Bombus, Andrena). The proportion of Sedum pollen in the pollen loads of foraging bees collected was high amongst all bees (average of 80.5 % of total pollen load), but significantly greater for exotic bees compared to native bees. Moreover, native bees had significantly greater numbers of non-Sedum pollen types comprising more than &gt;20 % of their pollen loads, meaning bees could be visiting flowers at ground level and on the roof in the same foraging bout. As the number of green roofs in cities increase, the characteristics of their designs, including the vegetation type and diversity, could have a significant impact in shaping local urban bee communities. © 2014, Springer Science+Business Media New York.</t>
  </si>
  <si>
    <t>Diversity; Enhancement; Extensive; Habitat design; Native; Pollination; Urban; Vegetated roof</t>
  </si>
  <si>
    <t>MacIvor, JS; Ksiazek, K</t>
  </si>
  <si>
    <t>Invertebrates on Green Roofs</t>
  </si>
  <si>
    <t>GREEN ROOF ECOSYSTEMS</t>
  </si>
  <si>
    <t>Insects and other invertebrates provide essential ecosystem functions in designed habitats including green roofs. Services offered by invertebrates in these novel environments include pollination for plant reproduction and yield in cultivated crops, pest control to reduce damage to green roof vegetation, decomposition to retain organic matter and cycle nutrients in the substrate, and contribution to food webs for species like birds that frequent green roofs. Although we may assume that beneficial invertebrates are desirable on green roofs, it is not clear whether they adequately provide habitat or not. Green roof design can vary, as can their suitability as habitat, some supporting almost no species and others meeting both the foraging and nesting requirements of many. When designers include plant, substrate and other microhabitat conditions to support certain at-risk species or functionally important groups, green roofs may act as analog habitat where it is limited at ground level. Green roofs are uniquely isolated and exposed to sun and wind and their relative value will ultimately depend on the invertebrates in question. If green roofs are to support invertebrate communities, elucidating habitat requirements and monitoring wildlife design successes are as essential as public outreach that encourages urban biodiversity conservation.</t>
  </si>
  <si>
    <t>Insect ecology; Pollination; Soil stabilization; Pest control; Plant-insect interactions; Arthropods; Ecosystem services; Urban ecology</t>
  </si>
  <si>
    <t>Marini F., Battisti C., Romano B., Zullo F.</t>
  </si>
  <si>
    <t>Edge preference of a synanthropic species along a rural-urban gradient: The case of blue rock thrush (Monticola solitarius)</t>
  </si>
  <si>
    <t>Vie et Milieu</t>
  </si>
  <si>
    <t>We carried out a quantitative mapping method to test the edge preference of a synanthropic species (Monticola solitarius, Aves, Passeriformes) in a small town of central Italy. In particular, using non parametric tests, logistic regression and Analysis of Co variance, we tested the following hypotheses: (i) males place their singing sites in edge locations when compared to random sites and, (ii) the singing areas are less urbanized when compared to random ones. In our study area, this species placed their singing sites in contexts that are significantly more ther-mo-xerophilous, less urbanized and more distant from the urban centre, when compared to random selected sites. The urban cover is significantly different between singing sites and random sites also once the effect of distance from centroid of study area is accounted for. These data quantitatively confirm previous descriptive evidence suggesting as territories of this insectivorous aerial forager were mainly located near the edge border of the towns with higher food availability. We suggest that open vegetated habitats in built areas may represent 'critical habitat features', i.e. ecological patches that are critical to certain life-history and ecological requirements of this synanthropic species. This is the first quantitative study limited to a species-specific edge preference. We foster further research on this peculiar trait also for other synanthropic species.</t>
  </si>
  <si>
    <t>Aerial forager; Central Italy; Distance from edge; Urban adapter; Urban cover</t>
  </si>
  <si>
    <t>Marteinson S.C., Giroux J.-F., Hélie J.-F., Gentes M.-L., Verreault J.</t>
  </si>
  <si>
    <t>Field metabolic rate is dependent on time-activity budget in ring-billed gulls (Larus delawarensis) breeding in an anthropogenic environment</t>
  </si>
  <si>
    <t>Environmental and behavioral factors have long been assumed to affect variation in avian field metabolic rate (FMR). However, due to the difficulties in measuring continuous behavior of birds over prolonged periods of time, complete time-activity budgets have rarely been examined in relation to FMR. Our objective was to determine the effect of activity (measured by detailed time-activity budgets) and a series of extrinsic and intrinsic factors on FMR of the omnivorous ring-billed gull (Larus delawarensis). The experiment was conducted during the incubation period when both members of the pair alternate between attending the nest-site and leaving the colony to forage in aquatic and anthropogenic environments (city, agricultural). FMR was determined using the doubly labeled water method. Time-activity budgets were extrapolated from spatio-temporal data (2-5 days) obtained from bird-borne GPS data loggers. Gulls had low FMRs compared to those predicted by allometric equations based on recorded FMRs from several seabird species. Gulls proportioned their time mainly to nest-site attendance (71% of total tracking time), which reduced FMR/g body mass, and was the best variable explaining energy expenditure. The next best variable was the duration of foraging trips, which increased FMR/g; FMR/g was also elevated by the proportion of time spent foraging or flying (17% and 8% of tracking time respectively). Most environmental variables measured did not impact FMR/g, however, the percent of time birds were subjected to temperatures below their lower critical temperature increased FMR. Time-activity budgets varied between the sexes, and with temperature and capture date suggesting that these variables indirectly affected FMR/g. The gulls foraged preferentially in anthropogenic-related habitats, which may have contributed to their low FMR/g due to the high availability of protein- and lipid-rich foods. This study demonstrates that activities were the best predictors of FMR/g in ring-billed gulls, thus providing strong support for this long-standing theory in bioenergetics. © 2015 Marteinson et al. This is an open access article distributed under the terms of the Creative Commons Attribution License, which permits unrestricted use, distribution, and reproduction in any medium, provided the original author and source are credited.</t>
  </si>
  <si>
    <t>Mazzeo N.M., Torretta J.P.</t>
  </si>
  <si>
    <t>Wild bees (Hymenoptera: Apoidea) in an urban botanical garden in Buenos Aires, Argentina</t>
  </si>
  <si>
    <t>We assessed bee diversity and abundance in a botanical garden in the city of Buenos Aires during two consecutive spring–summer periods. Every 15 days, we collected by hand-netting bee specimens seen foraging on flowers during five-minute censuses at every entomophilous herbaceous plant. A total of 66 bee species (Hymenoptera: Apoidea) were recorded. Richness and abundance of native, generalist, and above-ground nesting (cavities) species were higher than that of exotic, specialist, and below-ground (soil) nesting ones, respectively. Social bees were more abundant, while the richness of solitary species was higher than that of social bees. Cleptoparasitic species were represented by a high number of species, even though only a few individuals were captured. Our results suggest that the studied area is an important bee reservoir within the city. © 2015 Taylor &amp; Francis.</t>
  </si>
  <si>
    <t>Apoidea; bee community; bee diversity; biological aspects; urban ecology</t>
  </si>
  <si>
    <t>Mifsud C.M., Vella A.</t>
  </si>
  <si>
    <t>Factors Affecting Foraging Activity of Pipistrelle Bats (Chiroptera: Vespertilionidae) on the Islands of Malta</t>
  </si>
  <si>
    <t>In the Mediterranean region, aquatic and riparian habitats are considered amongst the most important for bat survival. These habitats are transient in the Maltese Islands and detailed research on how different bat species cope in these conditions has not been conducted. This paper presents results on the activity of pipistrelle bats across different habitats and seasons using acoustic methods to investigate their foraging habitats in the Maltese landscapes. Regression tree analysis was used to assess the effects of several environmental variables - including climatic conditions, vegetation characteristics, and prey abundance - on foraging activity. Echolocation recordings from pipistrelle bats were obtained during 220 hours of active monitoring between summer 2012 and spring 2013. During each sampling period, a maximum of 36 sites were visited (summer, n = 36; autumn: n = 33; spring: n = 35). Agricultural landscapes, cliffs, shrublands, urban areas, woodland patches, and valleys were all represented by these study sites. Detailed analyses of echolocation calls revealed the presence of two pipistrelle species, Pipistrellus pipistrellus and P. kuhlii. The former was more frequently encountered, comprising 55% of the total echolocation recordings. Pipistrellus kuhlii showed significant seasonality in foraging activity overall (Kruskal-Wallis H(2) = 13.83, P &amp;lt; 0.01) and within each habitat (all P-values &amp;lt; 0.01). Pipistrellus pipistrellus showed seasonality over agricultural land (ANOVA F2, 14 = 4.13, P &amp;lt; 0.05). Differential habitat use by these two species during summer was revealed where P. pipistrellus showed higher activity levels over agricultural sites, while P. kuhlii showed higher activity over woodland patches. Regression tree analyses indicate insect abundance, maximum temperature, and minimum distance to an urban area to affect foraging activity of P. kuhlii, while minimum wind speed, minimum distance to an urban area, and average canopy height were found to affect the foraging activity of P. pipistrellus. Both species were found to cope with conditions found in the Maltese Islands by using an optimal foraging scheme, wherein they seasonally alternate between selective and opportunistic foraging strategies. © Museum and Institute of Zoology PAS.</t>
  </si>
  <si>
    <t>echolocation; environmental conditions; foraging habitats; Habitat use; insect abundance; Malta; seasonality</t>
  </si>
  <si>
    <t>Mitchell N., Strohbach M.W., Pratt R., Finn W.C., Strauss E.G.</t>
  </si>
  <si>
    <t>Space use by resident and transient coyotes in an urban-rural landscape mosaic</t>
  </si>
  <si>
    <t>Context Coyotes (Canis latrans) have adapted successfully to human landscape alteration in the past 150 years and in recent decades have successfully moved into urban areas. While this causes concern about human-wildlife conflicts, research also suggests that coyotes tend to avoid humans and human activity in urban areas. For improving management, a better understanding of space use by coyotes is needed. Aims To study how coyote social behaviour influences fine-scale space use in urban areas we present results from an extensive, multi-year GPS telemetry study (2005-13). The study area in coastal Rhode Island is a mosaic of rural, suburban and urban land use and coyotes have only recently arrived. Methods We differentiated between two social classes: residents (individuals that have established a territory; n≤24) and transients (individuals that have no territory; n≤7). Space use was analysed using mixed effect models and detailed land-cover data. Key results Coyotes tended to select for agricultural and densely vegetated land cover and against land used for housing and commerce. Pasture and cropland were preferred by residents and avoided by transients, especially at night, indicating the role of agricultural land as prime foraging habitat. Both groups selected densely vegetated land cover for daytime shelter sites. Transients selected for densely vegetated land cover both day and night, indicating use for both shelter and foraging. Resident coyotes avoided high- and medium-density housing more than transients. Conclusions We interpret land-cover selection by resident coyotes as indicative of coyote habitat preference, while transients more often occupied marginal habitats that probably do not reflect their preferences. Differences in land cover selection between residents and transients suggest that transients have a corollary strategy to avoid residents. Implications With cover and food appearing to be important drivers of space use, coexistence strategies can build on controlling food resources as well as on the tendency of coyotes to avoid humans. Nevertheless, transients, having the need to avoid territorial resident coyotes as well, show a reduced aversion to land cover with high human activity, creating a higher potential for human-wildlife conflicts. Journal compilation © CSIRO 2015.</t>
  </si>
  <si>
    <t>Canis latrans; GPS telemetry; human-wildlife interaction; resource selection; Rhode Island; suburban; urban</t>
  </si>
  <si>
    <t>Muir J.P., Pitman W.D., Foster J.L., Dubeux J.C.</t>
  </si>
  <si>
    <t>Sustainable intensification of cultivated pastures using multiple herbivore species</t>
  </si>
  <si>
    <t>Demand for animal products is growing faster than for any other agricultural product. As a result, pressure for greater output from cultivated pastures is expected to increase. Assuming cultivated pasture area will decrease with land degradation, conversion to grain crops or urban expansion, the only alternative is to increase productivity per area. We suggest an underutilised solution: increase herbivore diversity on cultivated pastures. We review multiple herbivore species (MHS) ecology in natural ecosystems (rangeland and wildlife parks) for guidelines to implementing this approach in cultivated pasture. In rangeland or natural grassland systems, sequential or simultaneous introduction of MHS results in greater productivity, diversity and resilience of plant as well as animal populations. Replacing historical mono-ruminant systems with MHS or classes on cultivated pasture is currently beyond landowner experience and will stretch cultivated pasture science. This approach becomes more feasible, however, as cultivated pastures increase in plant biodiversity and canopy complexity. We enumerate research and demonstration topics that might promulgate MHS in cultivated pastures. © 2015, Copyright © NISC (Pty) Ltd.</t>
  </si>
  <si>
    <t>animal production; biodiversity; cultivated pastures; foraging ecology; plant–herbivore interactions</t>
  </si>
  <si>
    <t>Haematological and genotoxic responses in an urban adapter, the banana bat, foraging at wastewater treatment works</t>
  </si>
  <si>
    <t>Wastewater Treatment Works (WWTWs) are a ubiquitous feature of the urban landscape. The Banana Bat, Neoromicia nana specifically exploits the high abundance of chironomid midge prey available at WWTWs but these populations also have higher levels of non-essential metals (Cd, Cr and Ni) in their tissues than bats foraging at unpolluted sites. Pollutant exposure may elicit primary physiological responses such as DNA damage and haematological changes. We investigated whether pollutant exposure from foraging at WWTWs impacts haematological and genotoxic parameters in N. nana. We compared four measures of haematological/genotoxic damage between N. nana foraging at three WWTWs and two unpolluted sites located in KwaZulu-Natal, South Africa: DNA damage measured by the Comet assay, total antioxidant capacity as indicated by the FRAP assay, chromosomal aberration indicated by micronuclei formation and blood oxygen capacity based on haematocrits. There was significantly higher DNA damage in N. nana at WWTWs than in bats from unpolluted sites, suggesting inadequate repair to double stranded DNA breaks. In addition, WWTW bats had a significantly lower antioxidant capacity than bats from unpolluted sites. This suggests that bats at WWTWs may have a diminished capacity to cope with the excess reactive oxidative species (ROS) produced from pollutants such as metals. There was no increase in micronucleus frequency in WWTW bats, indicating that cellular functioning has not yet been disrupted by chemical exposure. Haematocrits, however, were significantly higher in WWTW bats, possibly due to erythrocyte production in response to certain pollutants. Thus, effects of pollutant exposure in bats foraging at WWTWs elicit sub-lethal haematological and genotoxic responses which may pose serious long-term risks. This provides evidence that WWTWs, that are aimed to remove pollutants from the environment, can themselves act as a source of contamination and pose a threat to animals exploiting these habitats. © 2014 Elsevier Inc.</t>
  </si>
  <si>
    <t>Antioxidant capacity; DNA damage; Haematocrit; Micronuclei; Neoromicia nana; Wastewater</t>
  </si>
  <si>
    <t>Novaes W.G., Cintra R.</t>
  </si>
  <si>
    <t>Anthropogenic features influencing occurrence of Black Vultures (Coragyps atratus) and Turkey Vultures (Cathartes aura) in an urban area in central Amazonian Brazil</t>
  </si>
  <si>
    <t>Recent increases in Black Vulture (Coragyps atratus) and Turkey Vulture (Cathartes aura) numbers, particularly in urban-suburban settings, have led to more frequent human-vulture interactions, including vulture-aircraft strikes. This problem highlights the need for vulture management strategies, including determining habitat use by these species in urban settings. We investigated the effects of structures and landscape features on habitat use by Black and Turkey vultures in and around the city of Manaus in central Amazonian Brazil. We repeatedly surveyed 80 sites (3-9 visits per site in 2009-2010) and used detection histories to derive maximum-likelihood estimates of (1) vulture occurrence and detection probabilities and (2) environmental covariate effects on occupancy. Hierarchical logistic models showed that Black Vultures were associated with urban features such as open garbage containers and streams, but Turkey Vultures were associated with forest fragments. These results suggest that Black Vultures select environments where the food supply is abundant, whereas Turkey Vultures may avoid sites that attract Black Vultures in favor of forest remnants, a habitat for which they have specific foraging adaptations. Black Vulture management should focus on reducing the amount of food waste available to the birds in urban open garbage containers and streams, but Turkey Vulture management could be improved through removal of animal carcasses, and perhaps also removal of nests and roosts from forest remnants, especially near airfields. © 2014 Cooper Ornithological Society.</t>
  </si>
  <si>
    <t>Cathartes aura; Coragyps atratus; Turkey Vulture; urban habitat use; Vulture; vultureaircraft strike</t>
  </si>
  <si>
    <t>Nunes A.T., Paivade Lucena R.F., Ferreira dos Santos M.V., Albuquerque U.P.</t>
  </si>
  <si>
    <t>Local knowledge about fodder plants in the semi-arid region of Northeastern Brazil</t>
  </si>
  <si>
    <t>Background: This study evaluated local knowledge of the fodder plants of the Caatinga in northeast Brazil (seasonal dry forest). Specifically, the goal was to catalog local knowledge regarding the use of native and exotic forage plants in two rural communities located in the state of Paraíba (northeast Brazil), to provide information for nutritional investigations and to verify how the knowledge of these resources is distributed. Methods: The communities were followed for three consecutive years, and interviews were conducted with 44 families (20 men and 24 women). Nine of these individuals were determined by the snowball technique to be key informants who held more specific knowledge about the topic. The data were structured into a database and statistically analyzed. Results: Overall, 136 plants from 37 families and 113 genera were cited, and the knowledge of men was at a higher level than that of women (p &lt; 0.05). Participants demonstrated a sophisticated knowledge of nutritional characteristics such as nutritional value, palatability, availability and productivity. Native plants were highlighted over the exotic, especially for species of the families Cactaceae, Bromeliaceae and Fabaceae. Conclusions: The great diversity of plants cited by the informants demonstrates the potential of local vegetation and the importance of traditional knowledge in the research process and in the characterization of forage resources. This diversity also favors the selection of promising species for future biotechnological investigations. © Nunes et al.; licensee BioMed Central.</t>
  </si>
  <si>
    <t>Ethnobiology, Animal feeding plants; Ethnobotany; Subsistence livestock</t>
  </si>
  <si>
    <t>Orros M.E., Fellowes M.D.E.</t>
  </si>
  <si>
    <t>Widespread supplementary feeding in domestic gardens explains the return of reintroduced Red Kites Milvus milvus to an urban area</t>
  </si>
  <si>
    <t>Reintroductions are commonly used to mitigate biodiversity loss. One prominent example is that of the Red Kite Milvus milvus, a charismatic raptor of conservation concern. This species has been reintroduced across the UK over the last 25 years following its near extinction after centuries of persecution. The species was not expected to recolonize urban areas; its historical association with human settlements is attributed to scavenging on human waste and refuse, a resource now greatly reduced on the streets of modern European cities. However, the species has become a common daytime visitor to a large conurbation centred on the town of Reading, southern England, approximately 20 km from the first English reintroduction site. Given a near-absence of breeding and roost sites, we investigated foraging opportunities and habitat associations that might explain use by Red Kites of this urban area. Surveys of discarded human foods and road-kill suggested that these could support at most 13-29 Kites per day. Face-to-face surveys of a cross-section of residents revealed that 4.5% (equivalent to 4349 households) provided supplementary food for Red Kites in their gardens. Using estimates of per-household resource provision from another study, we calculated that this is potentially sufficient to feed 142-320 Kites, a substantial proportion of the total estimated to visit the conurbation each day (between 140 and 440). Road transects found positive associations between Red Kites and residential areas. We suggest that the decision made by thousands of householders to provide supplementary food for Red Kites in their gardens is the primary factor explaining their daytime abundance in this urban area. © 2015 The Authors.</t>
  </si>
  <si>
    <t>Anthropogenic feeding; Habitat associations; Raptor; Reintroduction; Urban ecology</t>
  </si>
  <si>
    <t>Orros M.E., Thomas R.L., Holloway G.J., Fellowes M.D.E.</t>
  </si>
  <si>
    <t>Supplementary feeding of wild birds indirectly affects ground beetle populations in suburban gardens</t>
  </si>
  <si>
    <t>Supplementary feeding of wild birds by domestic garden-holders is a globally widespread and popular form of human–wildlife interaction, particularly in urban areas. Vast amounts of energy are thus being added to garden ecosystems. However, the potential indirect effects of this activity on non-avian species have been little studied to date, with the only two previous studies taking place under experimentally manipulated conditions. Here we present the first evidence of a localised depletive effect of wild bird feeding on ground beetles (Coleoptera: Carabidae) in suburban gardens under the usual feeding patterns of the garden-holders. We trapped significantly fewer ground beetles directly under bird-feeding stations than in matched areas of habitat away from feeders. Video analysis also revealed significantly higher activity by ground-foraging birds under the feeding stations than in the control areas. Small mammal trapping revealed no evidence that these species differ in abundance between gardens with and without bird feeders. We therefore suggest that local increases in ground-foraging activity by bird species whose diets encompass arthropods as well as seed material are responsible for the reduction in ground beetle numbers. Our work therefore illustrates that providing food for wild birds can have indirect negative effects on palatable prey species under typical conditions. © 2014, The Author(s).</t>
  </si>
  <si>
    <t>Carabidae; Garden birds; Ground beetles; Small mammals; Urban ecology; Wild bird feeding</t>
  </si>
  <si>
    <t>Pak J.H., Fleming M., Scharffenberg W., Gibson S., Brauer T.</t>
  </si>
  <si>
    <t>Modeling surface soil erosion and sediment transport processes in the Upper North Bosque River Watershed, Texas</t>
  </si>
  <si>
    <t>Journal of Hydrologic Engineering</t>
  </si>
  <si>
    <t>A sediment transport module added to the Hydrologic Engineering Center's Hydrologic Modeling System (HEC-HMS) Version 4.0 computes surface erosion, reach routing, and reservoir trap efficiency. The HEC-HMS sediment transport module was applied to the Upper North Bosque RiverWatershed (UNBRW) in central Texas, a well-instrumented watershed with good parameterization and calibration data, to test model robustness. The UNBRWis 98% rural including rangeland, forage, and dairy waste application fields. Simulation results were compared to observed average daily total suspended solid (TSS) data at five gauge locations. The HEC-HMS results matched observed TSS across the UNBRW (&lt;1% error at all gauges) during model calibration and maintained modest residuals (-31 to 12% error) during the validation period. The HEC-HMS also performed well compared to published results through two other commonly used models. © 2015 American Society of Civil Engineers.</t>
  </si>
  <si>
    <t>Hydrologic Engineering Center-Hydrologic Modeling System (HEC-HMS); Reservoir siltation; Sediment transport; Surface soil erosion</t>
  </si>
  <si>
    <t>Papp S., Vincze E., Preiszner B., Liker A., Bókony V.</t>
  </si>
  <si>
    <t>A comparison of problem-solving success between urban and rural house sparrows</t>
  </si>
  <si>
    <t>Behavioural flexibility is an important component of adaptation because it can help animals to exploit new or diverse habitats. Due to abundance of novel objects and resources provided by humans, urban environments may select for behavioural flexibility, but empirical evidence for this hypothesis is controversial. In this study, we compared urban and rural house sparrows (Passer domesticus) in four foraging problem-solving tasks. In the most difficult task, urban birds with large body mass were faster than others. Urban and rural birds performed similarly in the three easier tasks and did not differ in their learning efficiency. Individuals successful in one task tended to be successful in other tasks, and the repeatability of performance did not differ between urban and rural birds. Individuals that attempted to access food more frequently solved the problem faster in all tasks, but urban and rural birds did not differ in the frequency of attempts. These results suggest that the effects of urbanization on problem-solving success are weak and context-dependent in house sparrows. We propose that while urban animals may be better at exploiting some aspects of novel environments than rural conspecifics, such differences may be modulated by other habitat effects such as reduced nestling development and adult body mass in urban sparrows, which might influence some long-term determinants of innovativeness such as cognitive capacity or physical skills. © 2014, Springer-Verlag Berlin Heidelberg.</t>
  </si>
  <si>
    <t>House sparrow; Learning; Problem solving; Urbanization</t>
  </si>
  <si>
    <t>Parkins K.L., Clark J.A.</t>
  </si>
  <si>
    <t>Green roofs provide habitat for urban bats</t>
  </si>
  <si>
    <t>Understanding bat use of human-altered habitat is critical for developing effective conservation plans for this ecologically important taxon. Green roofs, building rooftops covered in growing medium and vegetation, are increasingly important conservation tools that make use of underutilized space to provide breeding and foraging grounds for urban wildlife. Green roofs are especially important in highly urbanized areas such as New York City (NYC), which has more rooftops (34%) than green space (13%). To date, no studies have examined the extent to which North American bats utilize urban green roofs. To investigate the role of green roofs in supporting urban bats, we monitored bat activity using ultrasonic recorders on four green and four conventional roofs located in highly developed areas of NYC, which were paired to control for location, height, and local variability in surrounding habitat and species diversity. We then identified bat vocalizations on these recordings to the species level. We documented the presence of five of nine possible bat species over both roof types: Lasiurus borealis, L. cinereus, L. noctivagans, P. subflavus,and. E. fuscus. Of the bat calls that could be identified to the species level, 66% were from L. borealis. Overall levels of bat activity were higher over green roofs than over conventional roofs. This study provides evidence that, in addition to well documented ecosystem benefits, urban green roofs contribute to urban habitat availability for several North American bat species. © 2015 The Authors.</t>
  </si>
  <si>
    <t>Acoustic monitoring; Bats; Green roof; Urban ecology; Urban wildlife; Urbanization</t>
  </si>
  <si>
    <t>Peachey L.E., Pinchbeck G.L., Matthews J.B., Burden F.A., Mulugeta G., Scantlebury C.E., Hodgkinson J.E.</t>
  </si>
  <si>
    <t>An evidence-based approach to the evaluation of ethnoveterinary medicines against strongyle nematodes of equids</t>
  </si>
  <si>
    <t>Veterinary Parasitology</t>
  </si>
  <si>
    <t>Cyathostomins are the most important gastrointestinal nematode infecting equids. Their effective control is currently under threat due to widespread resistance to the broad spectrum anthelmintics licenced for use in equids. In response to similar resistance issues in other helminths, there has been increasing interest in alternative control strategies, such as bioactive plant compounds derived from traditional ethnoveterinary treatments. This study used an evidence-based approach to evaluate the potential use of plant extracts from the UK and Ethiopia to treat cyathostomins. Plants were shortlisted based on findings from a literature review and additionally, in Ethiopia, the results of a participatory rural appraisal (PRA) in the Oromia region of the country. Systematic selection criteria were applied to both groups to identify five Ethiopian and four UK plants for in vitro screening. These included Acacia nilotica (L.) Delile, Cucumis prophetarum L., Rumex abyssinicus Jacq., Vernonia amygdalina Delile. and Withania somnifera (L.) Dunal from Ethiopia and Allium sativum L. (garlic), Artemisia absinthium L., Chenopodium album L. and Zingiber officinale Roscoe. (ginger) from the UK. Plant material was collected, dried and milled prior to hydro-alcoholic extraction. Crude extracts were dissolved in distilled water (dH2O) and dimethyl sulfoxide (DMSO), serially diluted and screened for anthelmintic activity in the larval migration inhibition test (LMIT) and the egg hatch test (EHT). Repeated measures ANOVA was used to identify extracts that had a significant effect on larval migration and/or egg hatch, compared to non-treated controls. The median effective concentration (EC-50) for each extract was calculated using PROBIT analysis. Of the Ethiopian extracts A. nilotica, R. abyssinicus and C. prophetarum showed significant anthelmintic activity. Their lowest EC-50 values were 0.18 (confidence interval (CI): 0.1-0.3), 1.1 (CI 0.2-2.2) and 1.1 (CI 0.9-1.4)mg/ml, respectively. All four UK extracts, A. sativum, C. album, Z. officinale and A. absinthium, showed significant anthelmintic activity. Their lowest EC-50 values were 1.1 (CI 0.9-1.3), 2.3 (CI 1.9-2.7) and 0.3 (CI 0.2-0.4)mg/ml, respectively. Extract of A. absinthium had a relatively low efficacy and the data did not accurately fit a PROBIT model for the dose response relationship, thus an EC-50 value was not calculated. Differences in efficacy for each extract were noted, dependent on the assay and solvent used, highlighting the need for a systematic approach to the evaluation of bioactive plant compounds. This study has identified bioactive plant extracts from the UK and Ethiopia which have potential as anthelmintic forages or feed supplements in equids. © 2015 Elsevier B.V.</t>
  </si>
  <si>
    <t>horses</t>
  </si>
  <si>
    <t>Anthelmintic resistance; Bioactive plant compound; Cyathostomins; Drug discovery; Ethnoveterinary medicine; In vitro assay</t>
  </si>
  <si>
    <t>Peredo S.F., Parada E., Alvarez R., Barrera C.</t>
  </si>
  <si>
    <t>Cutting vegetative propagation of Dasyphyllum diacanthoides, with endogenous resources. An agroecological approach [Propagación vegetativa por estacas de Dasyphyllum diacanthoides mediante recursos endogenos. Una aproximación agroecológica]</t>
  </si>
  <si>
    <t>Boletin Latinoamericano y del Caribe de Plantas Medicinales y Aromaticas</t>
  </si>
  <si>
    <t>The empirical evidence obtained by farmers of Huechelepún area (commune of Melipeuco, La Araucania, Chile) indicates that the specie Dasyphyllum diacanthoides, besides presenting medicinal properties, is a winter forage alternative. This property along with its status as endemic forests of Chile requires reconciling the use and conservation of this species. The aim of this study was to propagate D. diacanthoides by semi lignified cuttings and determine the effect of the presence of thorns in the cuttings and North or South exposure mother plants in rooting. The study was performed using endogenous resources, so the evaluated variables were determined on the basis of knowledge of farmers. The experimental design included four treatments: T1: cuttings of plants with southern exposure and thorns, T2: Stakes southern exposure plants without thorns, T3: cuttings of plants with northern exposure spineless and T4: cuttings of plants with northern exposure with thorns. Each treatment consisted of 25 replicates and a complete randomized design for location of the cuttings in the greenhouse was used. Cuttings from plants in North slopes had higher percentages of survival, rooting and callus formation the plant on hillsides South. Mann-Whitney U test showed significant differences between stakes with and without spines north only exposure length roots (p ≤ 0.05). The vegetative propagation of cuttings D. diacanthoides by semi lignified is feasible. The best results are obtained with stakes thornless plants mothers with Northern exposure. © 2014.</t>
  </si>
  <si>
    <t>Dasyphillum diacanthoides; Indigenous resources; Rooting cuttings; Rural communities</t>
  </si>
  <si>
    <t>Phillips B.W., Gardiner M.M.</t>
  </si>
  <si>
    <t>Use of video surveillance to measure the influences of habitat management and landscape composition on pollinator visitation and pollen deposition in pumpkin (Cucurbita pepo) agroecosystems</t>
  </si>
  <si>
    <t>Pumpkin (Cucurbita pepo) production relies on insect-mediated pollination, which is provided by managed and wild pollinators. The goals of this study were to measure the visitation frequency, longevity and temporal activity patterns of pumpkin pollinators and to determine if local habitat management and landscape composition affected this pollination service.We used video surveillance to monitor bee acitivty within male and female pumpkin flowers in 2011 and 2012 across a pollination window of 0600-1200 h. We also quantified the amount of pollen deposited in female flowers across this time period. In 2011, A. mellifera made significantly more floral visits than other bees, and in 2012 Bombus spp. was the dominant pumpkin pollinator. We found variation in visitation among male and female pumpkin flowers, with A. mellifera visiting female flowers more often and spending longer per visit within them than male flowers in both 2011 and 2012. The squash bee P. pruinosa visited male flowers more frequently in 2012, but individuals spent equal time in both flower sexes.We did not find variation in the timing of flower visitation among species across the observed pollination window. In both 2011 and 2012 we found that the majority of pollen deposition occurred within the first two hours (0600-0800 h) of observation; there was no difference between the pollen deposited during this two-hour period and full pollination window (0600-1200 h). Local additions of sweet alyssum floral strips or a field buffer strip of native wildflowers did not have an effect on the foraging activity of bees or pollen deposition. However, semi-natural and urban habitats in the surrounding landscape were positively correlated with the frequency of flower visitation by wild pollinators and the amount of pollen deposited within female flowers. © 2015 Phillips and Gardiner.</t>
  </si>
  <si>
    <t>Apis mellifera; Bumble bee; Floral strips; Habitat managment; Landscape; Peponapis pruinosa; Pollination services; Pumpkin</t>
  </si>
  <si>
    <t>Rahal-Bouziane H., Alane F., Abdelguerfi A.</t>
  </si>
  <si>
    <t>Forage quality, forage dry matter yield, grain protein and agronomic traits of traditional barley genotypes (Hordeum vulgare L.) from rural areas in Algeria</t>
  </si>
  <si>
    <t>28 traditional barley genotypes (27 six rows and 1 two row) were compared in field trials in a sub-humid region (Mitidja - Algiers) in presence of three controls to identify the genotypes with superior agronomic traits and grain protein at maturity, forage dry matter yield and nutritive forage value at the dough stage and also to assess the genetic diversity of this germplasm using these traits. The variability among barley genotypes was estimated in the first year by agronomic traits, days to heading and days to maturity and the second year by days to heading, the dry matter yield, the crude protein content and the crude fiber content of whole-plant at the dough stage. In the first year, a great variability within the germ-plasm was found for all the agronomic traits (P‹0.001). Much of traditional genotypes showed favorable yield components better than the controls, like that was the case for the 1000 grain weight, the number of fertile tillers per plant, the number of grains per spike. The highest value of grain protein was 12.1 % and concerned traditional barley (genotype 15). The principal component analysis showed that three components could describe 80.3% of total variance. The following traits: 1000 grain weight, awn length, days to heading, days to maturity, plant height and grain number per spike, were those contributing more to the variability among the genotypes with 47.6 % of the total variance. These parameters were all correlated between themselves. In the second year, a variability among genotypes existed for the crude fiber (P‹0.01) and the dry matter yield (P‹0.05) but not for the crude protein (P›0.05). Many genotypes showed higher yields and better nutritional qualities (crude fiber and crude protein) than some controls. The principal component analysis showed that two components could describe 67.2 % of total variance. The most variation between genotypes was described by days to heading and the dry matter yield (38.7 % of total variance). The top rated genotypes for using as grain and straw at maturity were: 15, 8, 1, 18, 16, 7, 22 and the control 31. Those that can be used for green forage or tested for silage were: 13, 12, 6, 4, 2, 24 and also 7, 8 and the controls 21 and 31. © 2015 Fundacion CIPAV. All rights reserved.</t>
  </si>
  <si>
    <t>Local germ-plasm; Ruminant; Superior genotype; Variability</t>
  </si>
  <si>
    <t>Rega C.C., Nilon C.H., Warren P.S.</t>
  </si>
  <si>
    <t>Avian abundance patterns in relation to the distribution of small Urban greenspaces</t>
  </si>
  <si>
    <t>Journal of Urban Planning and Development</t>
  </si>
  <si>
    <t>Small urban greenspaces, such as neighborhood parks and private gardens, have often been overlooked or considered unlikely habitat sources owing to their small size, even though they may still provide important nesting and food resources for common songbirds. The objective of this study was to determine the role of small greenspaces, comprising a variety of land-use types, by assessing the distribution and abundance of four common songbird species. Point count data collected by the Baltimore Ecosystem Study were analyzed for four common urban songbirds: American robin (Turdus migratorius), northern cardinal (Cardinalis cardinalis), house sparrow (Passer domesticus), and European starling (Sturnus vulgaris). Vacant land, small parks, and residential land cover within a 200 m radius for each point count location were calculated as a proxy for private lawns and gardens,. Abundance modeling was conducted to determine which land-cover types best predicted the abundance values of each species and the distribution of each species across the city was mapped. American robin abundance was positively associated with small parks and negatively associated with vacant land, indicating that some form of greenspace management might be necessary for American robin use, specifically for foraging in short grass or nesting in younger trees. European starlings were negatively associated with small parks and had the greatest occurrence probability within the densely developed areas of downtown Baltimore. Results from this study can inform landscape planners of the benefits of certain spatial configurations and land uses that could increase urban biodiversity and sustainability. © 2015 American Society of Civil Engineers.</t>
  </si>
  <si>
    <t>Ringelman K.M., Williams C.K., Devers P.K., Coluccy J.M., Castelli P.M., Anderson K.A., Bowman J.L., Costanzo G.R., Cramer D.M., Dibona M.T., Eichholz M.W., Huang M., Lewis B., Jr., Plattner D.M., Yerkes T.</t>
  </si>
  <si>
    <t>A meta-analysis of American black duck winter habitat use along the Atlantic Coast</t>
  </si>
  <si>
    <t>American black duck (Anas rubripes) populations declined by more than 50% between the 1950s and 1990s, and the species serves as a flagship for conserving salt marsh habitats along the Atlantic Coast. Black ducks have generally been well studied throughout the annual cycle, but surprisingly, we lack a synthetic, quantitative understanding of their space use during the winter. This limits our ability to prioritize habitat acquisition and restoration efforts. We used &gt;17,000 telemetry locations from 235 black ducks ranging from Connecticut to Virginia to study home range composition and space use during winter in relation to habitat quality, urbanization, and severe weather. Despite substantial environmental variation, home range sizes were similar among regions and years. Smaller home and core ranges contained a greater proportion of salt marsh habitat, and ducks experiencing more 4-day freeze events had larger home and core ranges. Ducks exposed to prolonged periods of cold weather had smaller core ranges when those areas comprised more energy-rich freshwater habitats. When we examined individual telemetry locations, we found that ducks used irregularly inundated high marsh more at night, presumably for foraging, and urban habitats more during the day and evening crepuscular periods. We found that black ducks used regularly inundated low marsh less on days where the temperature never rose above freezing, and instead used subtidal areas and forested wetlands more. Finally, we found ducks were marginally more likely to use freshwater habitats during high tides. Our study confirms that black ducks depend on salt marsh for wintering habitat, and points to an unexpectedly important role for forested wetlands during periods of cold weather. We found no evidence that black ducks avoided urban areas or roads, which supports the inclusion of all available habitats in carrying capacity modeling. We emphasize that new hypothesis-driven, local telemetry studies are needed to further elucidate the relationships between black duck movements and environmental variation, especially cold weather. Further, given that most remaining coastal wetlands are currently protected via state and federal lands, we suggest black duck habitat management should strive to acquire and restore brackish and forested wetlands in close proximity to coastal marshes. © Published 2015. This article is a U.S. Government work and is in the public domain in the USA.</t>
  </si>
  <si>
    <t>Anas rubripes; disturbance; salt marsh; satellite; telemetry; tide; waterfowl; weather</t>
  </si>
  <si>
    <t>Rode-Margono E.J., Rademaker M., Wirdateti, Strijkstra A., Nekaris K.A.I.</t>
  </si>
  <si>
    <t>Noxious arthropods as potential prey of the venomous Javan slow loris (Nycticebus javanicus) in a West Javan volcanic agricultural system</t>
  </si>
  <si>
    <t>Arthropods play a significant role in ecosystems as prey for animals such as insectivorous primates. The venomous Javan slow loris (Nycticebus javanicus) is a nocturnal primate endemic to the island of Java, Indonesia. It remains unknown if its venom is partially sequestered from noxious arthropod prey. We studied the little-known arthropod community in a rural agriculture system in West Java, Indonesia, in order to investigate the potential prey and source for sequestration of venom. We found specimens of the partially noxious insect orders Lepidoptera, Hemiptera, Coleoptera, Hymenoptera, Orthoptera and of the class Arachnida in slow loris foraging trees in an agricultural area in West Java, Indonesia. To examine the effects of environmental conditions on the abundance of this food source, arthropods were trapped every two weeks for five months, using sweep net transects, Malaise and pitfall traps. Trap type had a significant effect on taxa caught. Wind strength negatively affected the number of Lepidoptera captured in the Malaise trap and humidity had a confounding effect on Orthoptera caught by sweep net. Despite the short-term nature of our study, by using a combination of trapping methods, we identified a relatively high diversity of insects in a human-dominated landscape. Our results can be used as a basis to understand the proximate and ultimate factors shaping the use of venom by the slow loris as a primate. © 2015 Taylor &amp; Francis.</t>
  </si>
  <si>
    <t>Arachnida; Indonesia; Insecta; Malaise trap; Nycticebus; sweep net</t>
  </si>
  <si>
    <t>Romo M., Rosina M., Flanagan J., Pollack L., Franke I.</t>
  </si>
  <si>
    <t>Scarce occurrence and high threat of the Peruvian Plantcutter, Phytotoma raimondii [Escasa presencia y grave amenaza para el "cortarramas peruano", Phytotoma raimondii]</t>
  </si>
  <si>
    <t>Revista Peruana de Biologia</t>
  </si>
  <si>
    <t>In this article, we present an update on the conservation statuts of the Peruvian Plantcutter. We find little presence of the species within its distribution area we catalog threats to the remaining populations. From Tumbes to Ancash only six sites have been identified with populations of more than 10 individuals and only three sites where the species is known to reproduce. Results indicate that the current total population is less than 500 individuals. These sites where the species is found contain floral species typical of the Peruvian desert scrub, several of which are threatened. Sites are very small (between 5 to 150 ha), highly fragmented and are under immediate threat of destruction due to agriculture, urban expansion, illegal logging, livestock foraging, and the introduction of exotic plant species. © Los Autores.</t>
  </si>
  <si>
    <t>Loris</t>
  </si>
  <si>
    <t>Dry forest; Dry forest; Grabowskia; Peruvian coastal desert; Peruvian Plantcutter; Phytotoma raimondii; Scrubland</t>
  </si>
  <si>
    <t>Russ A., Rüger A., Klenke R.</t>
  </si>
  <si>
    <t>Seize the night: European blackbirds (Turdus merula) extend their foraging activity under artificial illumination [Nutze die nacht: Amseln (Turdus merula) verlängern ihre nahrungssuche unter künstlichem nachlicht]</t>
  </si>
  <si>
    <t>In the urbanized world, the diurnal cycle of light and darkness has lost its accuracy due to artificial light at night (LAN). Because light is one of the most important zeitgebers for the synchronization of the endogenous clock, this loss of the night has serious implications for health and activity patterns. Although it is a well-known phenomenon that LAN advances the onset of dawn song of passerines, little is known ABOUT whether birds extend their activity into the evening hours and THUS may benefit from exploiting the night light niche. By observing wild urban Blackbirds (Turdus merula) under different LAN intensities, we found birds exposed to high levels of LAN to forage longer in the evening than their conspecifics in the darker areas. This difference was most pronounced during the short days in March, but decreased steeply towards the summer solstice. However, body condition of the Blackbirds did not correlate with the exposure to LAN, indicating that urban birds extending their activity under LAN might not benefit from the prolonged foraging times. Our findings further indicate that male Blackbirds are more sensitive to LAN than females. This study reveals that LAN plays a considerable role in the activity times of urban Blackbirds but, regarding their body condition, other urban factors may be more important than the influence of LAN. © Dt. Ornithologen-Gesellschaft e.V. 2014.</t>
  </si>
  <si>
    <t>Circadian rhythm; Light at night; Night light niche; Temporal niche; Urbanization</t>
  </si>
  <si>
    <t>Russo D., Ancillotto L.</t>
  </si>
  <si>
    <t>Sensitivity of bats to urbanization: A review</t>
  </si>
  <si>
    <t>Mammalian Biology</t>
  </si>
  <si>
    <t>In this article we review the current knowledge of the effects of urban expansion on bats and assess the potential of these mammals as bioindicators of urbanization. The response of bats to this process is highly species-specific: some species tolerate urban habitat or are even favoured by its roosting or foraging opportunities, others are affected by the loss or fragmentation of key natural habitat, or by the physical and chemical pollution associated with urbanization. Species responses generally translate into altered community structures, with few markedly dominating species. We propose different hypothetical models of bat fitness along an urbanization gradient and discuss why bat population density may not be an effective fitness proxy to assess the reactions of these mammals to urban expansion. We also suggest that urban habitat may act as an ecological trap even for apparently synurbic species. Overall, bat sensitivity to urbanization makes these mammals promising candidates to track the effects of this process of land use change on the biota, but more studies, specifically tailored to explore this role, are needed. © 2014 Deutsche Gesellschaft für Säugetierkunde.</t>
  </si>
  <si>
    <t>Chiroptera; Foraging; Fragmentation; Habitat loss; Roost</t>
  </si>
  <si>
    <t>Sacco A.G., Rui A.M., Bergmann F.B., Müller S.C., Hartz S.M.</t>
  </si>
  <si>
    <t>Reduction in taxonomic and functional bird diversity in an urban area in Southern Brazil [Perda de diversidade taxonômica e funcional de aves em área urbana no sul do Brasil]</t>
  </si>
  <si>
    <t>Iheringia - Serie Zoologia</t>
  </si>
  <si>
    <t>Urbanization is a globally process studied and considered one of the most drastic environmental disturb on biodiversity. This study aimed to evaluate how different intensities of urbanization act in the structure of birds in a medium size city inserted in a wetland area. In addition to the traditional metrics richness, abundance and taxonomic composition, it was found as the functional diversity and redundancy of birds are influenced by urban gradient. The urban area studied was the Pelotas city (31°46‘‘S, 52°20‘W) situated at the southernmost part of Brazil in a humid region of Pampa biome. A total of 216 fixed observation points along an urbanization gradient were used to sample the avifauna and four independent variables: number of trees, number of buildings with two or more floors, presence of aquatic habitat, and presence of open habitat. Functional traits of species characterized the biomass, diet, forage substrate and nesting substrate. The richness, abundance and functional diversity of avifauna were negatively related to the increase of urban intensity while the redundancy, different from the expected, did not respond to the urban gradient. The traits related to the areas with more intense urbanization (building with two or more floors) were: preference for foraging in the air, omnivory and cavity nesting. Areas with less intense urbanization (more trees and open habitats) were related to the preference for nesting on vegetation and in lower sites, and carnivory. The study showed the importance of the presence of open and aquatic habitats for the avifauna, landscape features typically not cited in urban studies, which highlight the need to adequate the mitigation actions for conservation efforts inside urban habitats according to the regional pool of species. © 2015, Fundacao Zoobotanica do Rio Grande do Sul. All Rights Reserved.</t>
  </si>
  <si>
    <t>Biotic homogenization; Pampa biome; Rao’s functional diversity; Wetlands</t>
  </si>
  <si>
    <t>Samkol P., Sath K., Patel M., Windsor P.A., Holtenius K.</t>
  </si>
  <si>
    <t>Survey of smallholder beef cattle production systems in different agro-ecological zones of Cambodia</t>
  </si>
  <si>
    <t>A survey was conducted to better understand the contribution of farm productivity to rural household income and identify differences in production systems, feeding practices and development constraints to smallholder beef cattle producers in the four agro-ecological zones (AEZs) of Cambodia. A semi-structured questionnaire was used to interview 360 households in the four AEZs: I, the Great Lake Floodplain; II, the Mekong Floodplain; III, the Coastal and IV, the Plateau/Mountainous. In addition, samples of common nutritional resources used for cattle feed were collected for nutrient composition analysis, plus cattle were scored for body condition. Rice farming and cattle production were the most common sources of income in all AEZs. The average cattle herd size was 3.7 (SD = 2.4), but the majority of households raised 1–3 animals. The most common cattle management system was grazing with supplementation, mainly with rice straw and ‘cut-and-carry’ natural grasses fed during the wet season in all AEZs. The body condition score of all cattle types was 3.2 (SD = 0.8), except for cows in lactation that were 1.8. Major constraints to cattle production in AEZs I, II and III were lack of quality feed resources, capital for cattle production and concerns on breed quality, whereas in AEZ IV, diseases were identified as the main constraint. This survey confirms the importance of cattle to smallholders in the four AEZs. Interventions including farmer education to improve husbandry skills, increase the utilisation of forages and crop residues and address disease issues are necessary to enhance cattle production and rural livelihoods in Cambodia. © 2015, Springer Science+Business Media Dordrecht.</t>
  </si>
  <si>
    <t>Agro-ecological zones; Body condition score; Cambodia; Feed resources; Production constraints; Smallholder beef cattle production</t>
  </si>
  <si>
    <t>Sarno R.J., Parsons M., Ferris A.</t>
  </si>
  <si>
    <t>Differing vigilance among gray squirrels (Sciuridae carolinensis) along an urban–rural gradient on Long Island</t>
  </si>
  <si>
    <t>Urbanization has had far-reaching effects on the wildlife that have adapted to this novel landscape. Not only have wildlife endured shifts in ecosystem function as a result of urbanization, but in many areas there has been a fundamental behavioral change. This “urban wildlife syndrome” – the collection of observable traits of wildlife species undergoing urbanization – prompted us to examine the effect of urbanization on vigilance of eastern gray squirrels (Sciurus carolinensis). We hypothesized that squirrels in more urban locations, due to presumed higher squirrel density and familiarization with humans, would be less vigilant than squirrels in more rural sites. We assigned study sites (i.e. city parks) to one of four rank categories of urbanization based upon human population density. In contrast to our original hypothesis, squirrels in urban sites were more vigilant than squirrels in less urban areas. In fact this difference was punctuated by an approximate 42 % reduction between moderately urban and semi-rural habitats. Squirrel density had a positive, yet weak, effect on vigilance time. Elevated intraspecific aggression, unpredictable changes in vehicular and pedestrian traffic, and associated noise levels and disturbance in urban settings where squirrels occur, may be responsible for more variable and heightened states of vigilance in the urban setting. © 2014, Springer Science+Business Media New York.</t>
  </si>
  <si>
    <t>Foraging; Squirrels; Urban–rural gradient; Vigilance</t>
  </si>
  <si>
    <t>Scott P., Duncan P., Green J.A.</t>
  </si>
  <si>
    <t>Food preference of the Black-headed Gull Chroicocephalus ridibundus differs along a rural-urban gradient</t>
  </si>
  <si>
    <t>Capsule Black-headed Gulls along a rural-urban gradient chose a food type most associated with their immediate environment, and showed differences in their response to provisioned food, with more urban birds quicker to respond. Aims To determine whether Black-headed Gulls prefer natural versus anthropogenic food along a rural-urban gradient and so determine whether they select prey primarily according to familiarity. Methods Gulls were allowed to choose between provided anthropogenic and natural foods in 11 locations along a rural-urban gradient. Twenty tests were carried out in each location and the preference and time taken for the birds to select food recorded. Results Black-headed Gulls preferred food types most likely to be found in their immediate environment. Birds in more urban environments were quicker to respond to artificially provisioned food. Across environments, Black-headed Gulls showed the capacity to learn by decreasing the time taken to respond to artificially provisioned food, both within and between sessions. Conclusion While there were differences in preference, it is unlikely that Black-headed Gulls were moving freely between rural and urban habitats to satisfy specific nutritional demands. Instead we conclude that juveniles adapt their foraging behaviour to their wintering habitat, which they are likely to select largely stochastically. © 2014 British Trust for Ornithology</t>
  </si>
  <si>
    <t>Sepe L., Salis M., Francaviglia R., Fedrizzi M., Carroni A.M., Sabia E., Bruno A., Rufrano D., Ruda P., Dell’Abate M.T., Alianello A., Veloccia M., Masetti O., Renzi G., Fanigliulo R., Pagano M., Sperandio G., Guerrieri M., Puri D., Claps S.</t>
  </si>
  <si>
    <t>Environmental effectiveness of the cross compliance standard 4.6 ‘minimum livestock stocking rates and/or appropriate regimens’</t>
  </si>
  <si>
    <t>The paper presents the main results of the monitoring on the effectiveness of the cross compliance standard 4.6 ‘Minimum livestock stocking rates and/or appropriate regimes’ carried out in two case studies within the project MO.NA.CO: sheep grazing in medium-rich pastures in southern Apennines and in the plain of Sardinia, Italy. The monitoring involved aspects related to soil, flora, livestock and economics (competitiveness differential). The study showed, although in the short term, that the minimum stocking rate 0.2 LU/ha/year was not effective and, conversely, the effectiveness of the maximum level of stocking rate (4 LU/ha) for the maintenance of the habitat. The generalization in applying minimum and maximum rate, not taking into account the climatic conditions, forage resources or farming system (including the species of grazing animal) may lead to a serious nullification of the conditions of the Standard. The authors recommend to identify homogeneous areas and eligible specific stocking rates from all Italian regions, also considering the animal species. © L.Sepe et al., 2015 Licensee PAGEPress, Italy.</t>
  </si>
  <si>
    <t>Competitiveness; Cross-compliance; Minimum livestock stocking rate; Rural development; Standard 4.6</t>
  </si>
  <si>
    <t>Sepúlveda M., Pelican K., Cross P., Eguren A., Singer R.</t>
  </si>
  <si>
    <t>Fine-scale movements of rural free-ranging dogs in conservation areas in the temperate rainforest of the coastal range of southern Chile</t>
  </si>
  <si>
    <t>Domestic dogs can play a variety of important roles for farmers. However, when in proximity to conservation areas, the presence of rural free-ranging dogs can be problematic due to the potential for predation of, competition with, or transmission of infectious disease to local threatened fauna. We used a frequent location radio tracking technology to study rural free-ranging dog movements and habitat use into sensitive conservation habitats. To achieve a better understanding of foray behaviors in dogs we monitored dogs (n = 14) in rural households located in an isolated area between the Valdivian Coastal Reserve and the Alerce Costero National Park in southern Chile. Dogs were mostly located near households (&lt;200 m) but exhibited a diurnal pattern of directed excursions (forays) away from their home locations. Dogs spent, on average, 5.3% of their time in forays with average per dog foray distances from the house ranging 0.5-1.9. km (maximum distance detected 4.3 km). Foraying behavior was positively associated with pasture habitat compared to forest habitat including protected lands. Foraying dogs rarely used forest habitat and, when entered, trails and/or roads were selected for movement. Our study provides important information about how dogs interact in a fine-scale with wildlife habitat, and, in particular, protected lands, providing insight into how dog behavior might drive wildlife interactions, and, in turn, how an understanding of dog behavior can be used to manage these interactions. © 2015 Gesellschaft fü Säugetierkunde.</t>
  </si>
  <si>
    <t>Canis familiaris; Domestic dog; Habitat use; Protected lands; Rural communities</t>
  </si>
  <si>
    <t>Shochat E., Lerman S., Fernández-Juricic E.</t>
  </si>
  <si>
    <t>Birds in urban ecosystems: Population dynamics, community structure, biodiversity, and conservation</t>
  </si>
  <si>
    <t>Urban Ecosystem Ecology</t>
  </si>
  <si>
    <t>With the global high rate of urbanization and the rapid loss of wild habitat land, cities are now viewed as challenging ecosystems for sustaining biotic communities and rich diversity. During the 2000s research on urban bird populations and communities focused on global patterns, as well as processes and mechanisms that lead to the two globally recognized patterns: increased overall population densities and decrease in species diversity compared with wildlands. Birds adapt to the urban ecosystem both physiologically (changes in stress hormones), and behaviorally (e.g., changes in foraging behavior, extending the breeding season). The increase in population density is related to the increase in food abundance, and probably to the reduction in predation pressure. The loss of diversity is related to loss of habitat, the high human density, and negative interactions with synanthropic species. Recognizing that the urban habitat will continue to grow, efforts to turn the city into a more friendly habitat for a variety of bird species should focus not only on habitat and vegetation structure, but also on niche opening for subordinate species, by excluding locally aggressive, synanthropic species. © 2010 by American Society of Agronomy, Inc., Crop Science Society of America, Inc., Soil Science Society of America, Inc.</t>
  </si>
  <si>
    <t>Behavioral adaptations; Biodiversity; Community structure; Physiological adaptations; Population dynamics; Urban bird populations; Urban conservation ecology; Urban ecosystem</t>
  </si>
  <si>
    <t>Sivan A., Shriram A.N., Sunish I.P., Vidhya P.T.</t>
  </si>
  <si>
    <t>Host-feeding pattern of Aedes aegypti and Aedes albopictus (Diptera: Culicidae) in heterogeneous landscapes of South Andaman, Andaman and Nicobar Islands, India</t>
  </si>
  <si>
    <t>Parasitology Research</t>
  </si>
  <si>
    <t>Mosquito foraging behavior is a determinant of host-vector contact and has an impact on the risk of arboviral epidemics. Therefore, blood-feeding patterns is a useful tool for assessing the role in pathogen transmission by vector mosquitoes. Competent vectors of dengue and chikungunya viz. Aedes aegypti and Aedes albopictus are widely prevalent in the Andaman and Nicobar archipelago. Considering the vector potential, medical importance of both these mosquito species and lack of information on host-feeding patterns, blood meal analysis of both these vector mosquitoes was undertaken. Biogents Sentinel traps were used for sampling blooded mosquitoes, for identifying the source of blood meal by agar gel-precipitin test. We identified vertebrate source of 147 and 104 blood meals in Ae. aegypti and Ae. albopictus from heterogeneous landscapes in South Andaman district. Results revealed that Ae. aegypti (88 %) and Ae. albopictus (49 %) fed on human and a small proportion on mammals and fowls, indicative of predominance of anthropophilism. Ae. aegypti predominantly fed on human blood (94.2 %—densely built urban, 89.8 %—low vegetation coverage, and 78.3 %—medium vegetation coverage). Anthropophilism in Ae. albopictus was maximal in densely built urban (90.5 %) and progressively decreased from low vegetation–vegetation/forested continuum (66.7, 36.4, and 8.7 %), indicating plasticity in feeding across these landscapes. Epidemiological significance of the findings is discussed. © 2015, Springer-Verlag Berlin Heidelberg.</t>
  </si>
  <si>
    <t>Aedes spp; Andaman; Arbovirus (es); Blood meal; Host seeking</t>
  </si>
  <si>
    <t>Smith L.S., Fellowes M.D.E.</t>
  </si>
  <si>
    <t>The grass-free lawn: Floral performance and management implications</t>
  </si>
  <si>
    <t>Grass lawns are a ubiquitous feature of urban green-space throughout much of the temperate world. Species poor and intensively managed, lawns are ecologically impoverished, however environmentally aware lawn owners are reluctant to implement alternatives due to aesthetic concerns. Developing an alternative lawn format which is both biodiversity friendly and aesthetically pleasing is an imperative for urban greening. We suggest that such an alternative can be provided by replacing the grass lawn by a forb-based mix. To advance this, we tested the floral performance of three groups of clonal perennial forbs (native, non-native and mixed), each maintained using standard lawn management mowing regimes.Our findings show that both the frequency of mowing and the height at which mowing is applied influence floral performance and lawn aesthetics. Species origin was found to influence floral productivity, floral visibility and floral variety within grass-free lawns, with native species providing the greatest floral performance. The behaviour and management of grass lawns was not found to be a suitable analogue for the management of grass-free lawns and grass-free lawns are sufficiently different from grass lawns to require an entirely original management approach. We suggest that the grass-free lawn can provide an aesthetically and environmentally relevant replacement for the ubiquitous and ecologically poor grass lawn. © 2015 Elsevier GmbH.</t>
  </si>
  <si>
    <t>Environmental horticulture; Gardening; Lawn alternative; Mowing; Novel ecosystems</t>
  </si>
  <si>
    <t>Song J., Benson E.P., Zungoli P.A., Gerard P., Scott S.W.</t>
  </si>
  <si>
    <t>Using the DAS-ELISA Test to Establish an Effective Distance between Bait Stations for Control of Linepithema humile (Hymenoptera: Formicidae) in Natural Areas</t>
  </si>
  <si>
    <t>Linepithema humile (Mayr), the Argentine ant, is an invasive pest that has spread throughout the United States and is a problem in natural and managed habitats in South Carolina. Foraging patterns and the effectiveness of liquid baits for control of this pest have been studied in urban areas. However, similar studies have not been conducted in natural areas such as parks, picnic grounds, or campsites. L. humile populations can be large and widespread, making them a major nuisance pest for visitors to these natural areas. The primary objective of this study was to determine an effective distance between bait stations for control of L. humile in a natural area. A double antibody-sandwich enzymelinked immunosorbent assay (DAS-ELISA) procedure was used to detect individual ants that consumed rabbit immunoglobin (IgG) protein for marking and tracking. In both lab and field conditions, there was a significant difference in the detection of IgG in ants fed protein marker mixed with sugar water compared with ants only fed sugar water. Additional field studies revealed that an individual ant could retain detectable levels of protein marker for 3 d and that an ant feeding on IgG containing bait could be detected over 15 m from the original bait source. Overall, we found that using liquid ant baits, with a placement of 20 m between stations, was effective in reducing L. humile numbers between April to October, 2012 in a natural park area of Lake Greenwood State Park, SC. © The Authors 2015. Published by Oxford University Press on behalf of Entomological Society of America.</t>
  </si>
  <si>
    <t>Argentine ant; ELISA; foraging pattern; liquid bait; protein marker</t>
  </si>
  <si>
    <t>Sponsler D.B., Johnson R.M.</t>
  </si>
  <si>
    <t>Honey bee success predicted by landscape composition in Ohio, USA</t>
  </si>
  <si>
    <t>Foraging honey bees (Apis mellifera L.) can routinely travel as far as several kilometers from their hive in the process of collecting nectar and pollen from floral patches within the surrounding landscape. Since the availability of floral resources at the landscape scale is a function of landscape composition, apiculturists have long recognized that landscape composition is a critical determinant of honey bee colony success. Nevertheless, very few studies present quantitative data relating colony success metrics to local landscape composition. We employed a beekeeper survey in conjunction with GIS-based landscape analysis to model colony success as a function of landscape composition in the State of Ohio, USA, a region characterized by intensive cropland, urban development, deciduous forest, and grassland. We found that colony food accumulation and wax production were positively related to cropland and negatively related to forest and grassland, a pattern that may be driven by the abundance of dandelion and clovers in agricultural areas compared to forest or mature grassland. Colony food accumulation was also negatively correlated with urban land cover in sites dominated by urban and agricultural land use, which does not support the popular opinion that the urban environment is more favorable to honey bees than cropland. © 2015 Sponsler and Johnson.</t>
  </si>
  <si>
    <t>Apiculture; Citizen-science; Landscape ecology; Pollinator; Urban beekeeping</t>
  </si>
  <si>
    <t>Squires V.R., Kurbanova B., Madaminov A.A.</t>
  </si>
  <si>
    <t>Pastureland management in Tajikistan's rural regions for ecological sustainability, economic profit and social equity</t>
  </si>
  <si>
    <t>Rangeland Ecology, Management and Conservation Benefits</t>
  </si>
  <si>
    <t>For at least the first half of the twenty-first century, most people in Tajikistan will derive their living or depend on the productivity of the soil, water and vegetation resources (i.e., conservation benefits). Yet Tajikistan, more than all other countries in Central Asia and indeed among the former Soviet Republics, has real physical constraints on the productivity of the environment. These constraints are exacerbated by the dysfunctional governance and administrative policies. These limitations have been compounded by layers of human use and mismanagement and these pressures on the natural resource base and environmental systems have been continuously increasing over the past few decades. Rapid population growth, urbanization, and consumptive lifestyles, rising economic output coupled with an increasing incidence of poverty, have all contributed to Tajikistan's struggle to combat desertification, and arrest or reverse environmental damage in all its forms. Historically, nomadic pastoralism remained relatively constant and, presumably, in balance with natural resources i.e.,herders and agro pastoralists were moving up to hundreds of kilometres to follow the natural seasonal progression of rangeland forage production across elevation and latitudinal gradients.These types of grazing were seasonal and plants had a chance to mature before they were grazed again. An important aspect of this type of system was that the 'return time' was long enough for plants to recover their vigor, set seed, and build up rootreserves.Although nomadic grazing was seen as =primitive', making it difficult for government agencies to serve and regulate rural communities, it can actually allow greater productivity than the more =modern' grazing systems that may be rational over a small spatial scale but are sedentary at the spatial scale of the most relevant environmental heterogeneity. © 2015 by Nova Science Publishers, Inc. All rights reserved.</t>
  </si>
  <si>
    <t>Biodiversity; Constraints; Ecological; Forage; Governance; Land tenure; Landlessness; Legislation; Nomadism; Socio economic</t>
  </si>
  <si>
    <t>Stukalyuk S.V.</t>
  </si>
  <si>
    <t>Structure of the ant assemblages (Hymenoptera, Formicidae) in the broad-leaved forests of Kiev</t>
  </si>
  <si>
    <t>Entomological Review</t>
  </si>
  <si>
    <t>In 2012–2013, six parks and urban forests in Kiev with a different level of anthropogenic load were investigated. Twenty-six species of ants from three subfamilies were found in the studied localities with oak (Quercus robur) forests and parks. The ant assemblages are classified into three types according to the number of dominants and their territoriality: (a) mono- and bidominant continuums of associations with weakly territorial dominants Lasius emarginatus and L. fuliginosus, having the highest population densities, and the “behavioral” dominant Camponotus ligniperdus; (b) monodominant associations with a territorial dominant (species of the Formica rufa group); (c) degraded associations in the parks where the dominants are absent and are substituted by the influents Lasius niger and Myrmica rubra. Continuums of associations with weakly territorial dominants have a more developed structure as compared with a monodominant association with the territorial dominant F. rufa producing considerable pressure on the subordinate species. Dominants, subdominants, and influents manifest different types of foraging strategy. A dominant and a subdominant can interchange individual foraging strategy and mobilization; in influents, the strategy remains constant. When the mobilization strategy is used by an influent, only the number of the mobilized workers can be modified, especially in the association without a dominant. Thus, dominants and subdominants have a more flexible foraging strategy due not only to the environmental conditions, but also to the more tight interrelations between the species. With the growth of anthropogenic load the territorial dominant F. rufa increases its pressure upon the subordinate ant species, reducing the intensity of mobilization of their workers to bait. Ant assemblages in the broad-leaved forests of Kiev consist of five chorological complexes, where the leading and layer-connecting role is played by the climbing herpetobiont Lasius emarginatus and the multilayer species F. rufa and L. fuliginosus. Degradation of the associations leads to the disappearance of the species of the two above complexes, disconnection of the layers, and, following the impoverishment of the association structure, weakening and disappearance of hierarchical links. As compared with other cities studied, Kiev has less anthropogenically disturbed ant assemblages with distinct hierarchical structure where the typical forest species F. rufa, L. fuliginosus, L. emarginatus, and C. ligniperdus may act as dominants. Preservation of ant assemblages in Kiev is ensured by the forests and parks present within the city. © 2015, Pleiades Publishing, Inc.</t>
  </si>
  <si>
    <t>Teixeira Junior D., Missio R.L., Sforcini M.P.R., De Oliveira M.D.S., Ferrari V.B., Santos R.F.</t>
  </si>
  <si>
    <t>Productive performance of dairy cows fed with hydrolyzed sugarcane [Desempenho produtivo de vacas leiteiras alimentadas com cana-de-açúcar hidrolisada]</t>
  </si>
  <si>
    <t>Ciencia Rural</t>
  </si>
  <si>
    <t>This study aimed to evaluate the productive performance of dairy cows fed with sugarcane treated with 5g kg-1 of calcium oxide (CaO) or hydroxide [Ca(OH)2]. Eight Holstein cows with 638.01±12.52kg of body weight and milk yield of 20.32±1.5kg d-1 were randomly assigned into two 4x4 Latin squares, fed with the following diets composed of corn silage (CS), fresh sugarcane (FS), sugarcane treated with calcium oxide (STCO) or calcium hydroxide (STCH) as only forage. Data collection lasted five days, after 15 days of adaptation to diets and facilities. The dry matter intake (% of body weight) was higher in diets with CS (3.08) compared to those with FS (2.67), STCO (2.73) or STCH (2.73), which did not differ. Diets with CS determined milk production adjusted for 4% fat (20.05kg d-1) similar to diets containing STCO and STCH (18.01 and 17.89kg d-1, respectively) and higher than those with FS (17.33kg d-1). The experimental diets did not alter the composition of milk. The use of sugarcane treated with Ca(OH)2 is a viable option for feeding Holstein cows with average genetic potential for milk production because it allows production and composition similar to milk dairy cows fed with corn silage, besides benefiting the logistics of feeding in the rural properties. © 2014, Universidade Federal de Santa Maria. All rights reserved.</t>
  </si>
  <si>
    <t>Hydrated lime; Hydrolysis; Milk fat; Nutrient intake; Quicklime</t>
  </si>
  <si>
    <t>Tonetti A.M., Biondi D.</t>
  </si>
  <si>
    <t>Capybara diet (Hydrochoerus hydrochaeris Linnaeus, 1766) in urban environment, municipal park Tingui, Curitiba-PR [Dieta de capivara (Hydrochoerus hydrochaeris, Linnaeus, 1766) em ambiente urbano, parque municipal tingui, curitiba-pr]</t>
  </si>
  <si>
    <t>Due to the reduction of natural areas because of technological advances, the wildlife is also occupying the urban environment. Among these animals, the capybara (Hydrochoerus hydrochaeris) is one of the species of mammals that benefits from these environmental changes, taking refuge in the few green areas of the cities. Despite being an animal commonly found in environments with urban influence, your diet is little known in the urban parks of the big cities. Because of that, this research aimed to analyze the food items consumed by capybaras in the Municipal Park Tingui, Curitiba-PR, through the observation of marks left on plants foraged by these animals. Data were collected seasonally (November / 2010 February / 2011 May / 2011 and August / 2011) and the herbarium specimens were identified by the Botanical Museum, Curitiba-PR. There were collected 130 species, being Poaceae the family with the highest number. The results indicated that capybaras feed themselves with aquatic plants and plants with medicinal properties, that the number of species varies with the rainfall and that the predominance of Poaceae is related to the family's characteristics.</t>
  </si>
  <si>
    <t>Aquatic plants; Poaceae; Urban park</t>
  </si>
  <si>
    <t>Tryjanowski P., Morelli F., Skorka P., Golawski A., Indykiewicz P., Pape Møller A., Mitrus C., Wysocki D., Zduniak P.</t>
  </si>
  <si>
    <t>Who started first? Bird species visiting novel birdfeeders</t>
  </si>
  <si>
    <t>Adapting to exploit new food sources may be essential, particularly in winter, when the impact of food limitation on survival of individuals is critical. One of the most important additional sources of food for birds in human settlements is birdfeeders. At a large spatial scale, we experimentally provided birdfeeders with four different kinds of food to analyze exploitation and use of a novel food supply provided by humans. Nine species started foraging at the new birdfeeders. The species that exploited the new feeders the fastest was the great tit. Use of novel food sources was faster in urban habitats and the presence of other feeders reduced the time until a new feeder was located. Urbanization may be associated with behavioural skills, technical innovations and neophilia resulting in faster discovery of new food sources. This process is accelerated by the experience of feeder use in the vicinity, with a strong modifying effect of the number of domestic cats.</t>
  </si>
  <si>
    <t>Villa C.A., Finlayson S., Limpus C., Gaus C.</t>
  </si>
  <si>
    <t>A multi-element screening method to identify metal targets for blood biomonitoring in green sea turtles (Chelonia mydas)</t>
  </si>
  <si>
    <t>Biomonitoring of blood is commonly used to identify and quantify occupational or environmental exposure to chemical contaminants. Increasingly, this technique has been applied to wildlife contaminant monitoring, including for green turtles, allowing for the non-lethal evaluation of chemical exposure in their nearshore environment. The sources, composition, bioavailability and toxicity of metals in the marine environment are, however, often unknown and influenced by numerous biotic and abiotic factors. These factors can vary considerably across time and space making the selection of the most informative elements for biomonitoring challenging. This study aimed to validate an ICP-MS multi-element screening method for green turtle blood in order to identify and facilitate prioritisation of target metals for subsequent fully quantitative analysis. Multi-element screening provided semiquantitative results for 70 elements, 28 of which were also determined through fully quantitative analysis. Of the 28 comparable elements, 23 of the semiquantitative results had an accuracy between 67% and 112% relative to the fully quantified values. In lieu of any available turtle certified reference materials (CRMs), we evaluated the use of human blood CRMs as a matrix surrogate for quality control, and compared two commonly used sample preparation methods for matrix related effects. The results demonstrate that human blood provides an appropriate matrix for use as a quality control material in the fully quantitative analysis of metals in turtle blood. An example for the application of this screening method is provided by comparing screening results from blood of green turtles foraging in an urban and rural region in Queensland, Australia. Potential targets for future metal biomonitoring in these regions were identified by this approach. © 2014 Elsevier B.V.</t>
  </si>
  <si>
    <t>Biomonitoring; Blood; ICP-MS; Marine turtles; Trace-metals</t>
  </si>
  <si>
    <t>Voigt C.C., Phelps K.L., Aguirre L.F., Corrie Schoeman M., Vanitharani J., Zubaid A.</t>
  </si>
  <si>
    <t>Bats and buildings: The conservation of synanthropic bats</t>
  </si>
  <si>
    <t>Bats in the Anthropocene: Conservation of Bats in a Changing World</t>
  </si>
  <si>
    <t>Humans have shared buildings with bats for thousands of years, probably as early as first humans built primitive huts. Indeed, many bat species can be defined as synanthropic, i.e., they have a strong ecological association with humans. Bats have been observed using buildings as roosting and foraging sites, temporary shelters, for reproduction and hibernation. A synanthropic lifestyle may result in direct fitness benefits owing to energetic advantages in warmer roosts, which may ultimately lead to more rapid gestation and faster development of juveniles, or by being less exposed to natural predators in urban environments. All these benefits may allow bats to use buildings as stepping stones to exploit habitats otherwise devoid of roosting structures and may even lead to the expansion of geographic ranges. Yet, the coexistence with humans also comes with some risks. Bats may be exposed to chemical pollutants, particularly preservation chemicals used on lumber or during pest control measures. Bats may also be at risk of direct persecution or they may die accidently if trapped within buildings. In general, eviction of bats from buildings should follow the general rule of avoidance–mitigation–compensation. When considering conservation measures for synanthropic bats, it is most important to assess the role of the building for different life stages of bats. Construction work at buildings should be conducted in a manner that minimizes disturbance of bats. Artificial roosts can replace lost roosts, yet bats will often not accept alternative roosts. Demographic changes in human populations may lead to the abandonment of buildings, for example, in rural areas and to increased conflicts in urban areas when old buildings are replaced by new buildings or when previously unoccupied space in buildings is renovated. We advocate maintenance and enhancement of roosts for synanthropic bats, in addition to outreach and education campaigns, to improve the tolerance of humans for synanthropic bats. © The Author(s) 2016.</t>
  </si>
  <si>
    <t>Wang C.-Y., Sample D.J., Day S.D., Grizzard T.J.</t>
  </si>
  <si>
    <t>Floating treatment wetland nutrient removal through vegetation harvest and observations from a field study</t>
  </si>
  <si>
    <t>Ecological Engineering</t>
  </si>
  <si>
    <t>Nonpoint source pollution from urban areas has been identified as a leading contributor to impaired water quality. Floating treatment wetlands (FTWs) are cultivated plants growing on floating mats in open water. FTWs can be used to remove pollutants from runoff, but data on their effectiveness is limited. We conducted a field study of FTWs in a nutrient enriched urban wet pond to investigate vegetation biomass and phosphorus (P) accumulation/distribution, sustainability under ice encasement stress (which is a concern in temperate regions), and to assess the use of the FTW by species. Planted perennial macrophytes successfully adapted to stresses of the low dissolved oxygen (DO) concentrations (minimum: 1.2. mg/L) in summer, ice encasement in winter, and relatively low nutrient concentrations in the water (median: 0.15. mg/L TP and 1.15. mg/L TN). Pickerelweed produced more biomass and demonstrated higher P removal performance (10.44. g dry weight/plant and 7.58. mg P/plant) than softstem bulrush (2.20. g dry weight/plant and 1.62. mg P/plant). Based on the observed seasonal changes in biomass and P, we recommend harvest of above-ground vegetation is conducted in June for maximum P removal or in September to prevent P release due to senescence. Submerged tissues of pickerelweed, softstem bulrush, and yellow iris (Iris pseudacorus) survived ice encasement and regrew in the second year. Additionally, plant diversity increased during the study period through recruitment of both native and exotic wetland plants. Systematic observation of wildlife activities indicated eight classes of organisms inhabiting, foraging, breeding, nursing, or resting in the FTWs. This study suggests above-ground plant harvest can enhance P removal, and that softstem bulrush, yellow iris, and pickerelweed can be sustained over winter on the FTW. Future study is recommended to investigate the feasibility of multiple vegetation harvest and document the possible habitat creation by the use of FTWs. © 2014 Elsevier B.V.</t>
  </si>
  <si>
    <t>Phosphorus removal; Pickerelweed (Pontederia cordata L.); Softstem bulrush (Schoenoplectus tabernaemontani); Sustainability; Urban wet pond; Yellow iris (Iris pseudacorus)</t>
  </si>
  <si>
    <t>Warren R.J., II, Pearson S.M., Henry S., Rossouw K., Love J.P., Olejniczak M.J., Elliott K.J., Bradford M.A., Peters D.P.C.</t>
  </si>
  <si>
    <t>Cryptic indirect effects of exurban edges on a woodland community</t>
  </si>
  <si>
    <t>Exurban development (e.g., second homes) in woodlands spreads urban land use impacts beyond suburbs, but because exurban developments often retain many components of original ecosystem structure-such as a forest canopy rather than open lawn-their ecological impacts may be underestimated. Changes in seed-dispersing ant behavior prompted by exurban land use, such as edge avoidance, may pose deleterious impacts on the woodland plants (myrmecochores) they disperse, and hence the floristic diversity of exurban forests. We examined the effects of exurbanization on seed-dispersing ant nesting and foraging, seed retrieval, dispersal direction and subsequent impact on myrmecochores. We used a matrix of forested and exurbanized habitats to test whether (1) exurban edges decrease ant nest colonization and seed foraging, (2) ants disperse seeds away from exurban edges, and (3) consequently, there is lower ant-dispersed plant abundance nearer exurban edges. We found that exurban development poses little impact on keystone seed-dispersing ants because they foraged, colonized and thrived in fragmented woodland habitats as well as they did in intact forests. Exurban edges changed ant behavior, however, so that they generally moved seeds toward forest interiors, and, hence, away from edges. Corresponding to this behavioral change, we found that ant-dispersed plants declined with proximity to edges, whereas other woodland herbs with dispersal modes other than ants were unaffected. Exurbanization poses little threat to seed-dispersing ant viability, but, by changing foraging patterns (specifically, limiting the directionality of dispersal), it indirectly threatens the plants they disperse. Edge effects on biota commonly are associated with cascades through abiotic resources, but we show a deleterious biotic cascade between exurban edge, keystone ants and herbaceous plants. Species-mediated services, such as seed dispersal and pollination, are key resources, and assessing the full consequences of land use change therefore necessitates evaluation of impacts on biotic interactions. © 2015 Warren II et al.</t>
  </si>
  <si>
    <t>Aphaenogaster; Biotic interactions; Dispersal; Edge effects; Fragmentation; Land use; Mutualism; Myrmecochory; Niche</t>
  </si>
  <si>
    <t>Welch J.H., Barboza P.S., Farley S.D., Spalinger D.E.</t>
  </si>
  <si>
    <t>Nutritional value of habitat for moose on urban and military lands</t>
  </si>
  <si>
    <t>Journal of Fish and Wildlife Management</t>
  </si>
  <si>
    <t>Moose Alces alces are large and conspicuous animals valued for wildlife watching and hunting opportunities. However, near urban areas they can cause collisions with vehicles and damage to garden and ornamental plants. We studied a population of adult female moose that lives in and around both urban and industrial development on an active Army and Air Force base adjacent to Anchorage, Alaska, to evaluate nutrition and diet, map habitat quality, and model how habitat development affects the number of moose the landscape can support. Population density was moderate and hunter harvest was high in our study area, so we hypothesized that moose in our study area would be in similar condition to other healthy populations in Alaska. We also hypothesized that, in our study area, shrublands would support more moose than any other habitat type and that areas disturbed for urban development would be crucial to maintaining the local moose population. Rump fat depths, blood chemistries, and pregnancy rates in November and March for moose in our study area were consistent with populations in good to moderate condition. Microhistology of composite fecal samples indicated that willows Salix spp. dominated the summer diet, whereas the winter diet was divided among willows, birch Betula spp., and cottonwood Populus balsamifera. Low concentrations of available nitrogen in winter stems limited the number of moose that could be supported in our study area. Shrublands were the most valuable habitat type for moose, theoretically supporting 11–81 times more moose per hectare than any other habitat type. Shrublands were more concentrated within the developed portion of our study area than the surrounding undeveloped portions of the military base; and the access to shrublands in clearings, greenbelts, and parks sustains the productivity of this moose population despite the many disturbances of an urbanized landscape. Our habitat values can be used to model potential impacts of habitat modification on the number of moose the landscape can support. © 2015, U.S. Fish and Wildlife Service. All rights reserved.</t>
  </si>
  <si>
    <t>Alces; Diet; Forage; Habitat; Military land; Nutrition; Urban development</t>
  </si>
  <si>
    <t>Widdows C.D., Downs C.T.</t>
  </si>
  <si>
    <t>A genet drive-through: are large spotted genets using urban areas for “fast food”? a dietary analysis</t>
  </si>
  <si>
    <t>Knowledge of an urban carnivore’s foraging behavior is vital to understanding its ecology. This is particularly important as urbanization continues to convert natural habitats into human-altered landscapes. Over the past few years there have been increasing reports of large spotted genets (Genetta tigrina) foraging within suburbs of towns and cities in KwaZulu-Natal, South Africa. Consequently, we investigated the dietary composition of urban G. tigrina using scat analyses, and the influence of predictable supplementary feeding stations on their feeding behavior in the suburbs of Kloof/Hillcrest, KwaZulu-Natal. Prey items with the highest relative frequency of occurrence were invertebrates (42.5 %). In particular, their scats found in anthropogenic structures such as roofs and out buildings were dominated by cockroaches (Blattodea). Small mammals also formed an important component of the diet. Significant seasonal variation in diet was recorded. The highest recorded relative frequency of occurrence of reptiles in scats was during spring (8.6 %). The highest recorded relative frequency of occurrence of anthropogenic refuse in the scats was in winter (12.7 %) with pieces of plastic, elastic bands and cardboard present in the scats. Uncommon genet behavior recorded at artificial feeding stations included diurnal feeding patterns and multiple individuals feeding with no signs of aggression. The presence of pet food, invertebrates associated with anthropogenic structures, and anthropogenic pollution/waste in the diet of urban genets, as well as their ability to use supplemental feeding stations highlights their adaptability to make use of temporally or locally available food resources within the urban environment. © 2015, Springer Science+Business Media New York.</t>
  </si>
  <si>
    <t>Genets</t>
  </si>
  <si>
    <t>Anthropogenic refuse; Genetta tigrina; Scat analysis; Small carnivore; Supplementary feeding; Urban environment</t>
  </si>
  <si>
    <t>Woods S.R., Ruyle G.B.</t>
  </si>
  <si>
    <t>Informal Rangeland Monitoring and Its Importance to Conservation in a U.S. Ranching Community</t>
  </si>
  <si>
    <t>Effective natural resource management relies on accurate and timely information on the natural environment, which may be obtained by formal ("scientific") or informal ("local" or "traditional") methods. Formal monitoring methods are well documented and widely accepted among the rangeland science community, yet adoption by U.S. ranchers is inconsistent. In contrast, informal monitoring appears to be widely used by ranchers, but its practice and importance have rarely been documented or assessed. By interviewing ranchers and government agency personnel, we evaluated informal monitoring in and around the Altar Valley, Arizona, United States. Informal monitoring techniques included qualitative visual appraisals of forage quantity, indicator species and erosion, and incorporated local environmental history. The environmental knowledge embedded in informal monitoring was generally compatible with natural science. Informal monitoring was conducted continuously throughout the year and provided near real-time assessments that integrated observations of most land in individual pastures and ranches. In contrast, formal monitoring was generally performed only once per year, in a limited number of areas and with a delay of a few months between observation and completion of analysis. Thus informal monitoring had higher spatial coverage and temporal resolution and provided assessments faster than formal monitoring. Consequently, ranchers generally considered informal monitoring to be more relevant than formal monitoring to formulating yearly grazing plans and responding rapidly to unpredictable changes in the natural environment. Ranchers incorporated informal monitoring into assessments of rangeland trends and outcomes of conservation measures and thereby into choices of grazing system and planning of brush management and erosion control. Thus informal monitoring was foundational to long-term conservation, annual rangeland management planning, and adaptive natural resource management on subyearly timescales. If informal monitoring is of comparable utility in other rural communities, it would appear advantageous to document and evaluate informal approaches and to incorporate them into formal conservation planning. © 2015 The Authors.</t>
  </si>
  <si>
    <t>adaptive management; ethnoecology; knowledge integration; local knowledge; social-ecological system; traditional environmental knowledge</t>
  </si>
  <si>
    <t>Yang G., Wang Y., Xu J., Ding Y.Z., Wu S.Y., Tang H.M., Li H.Q., Wang X.M., Ma B., Wang Z.H.</t>
  </si>
  <si>
    <t>The influence of habitat types on bird community in urban parks</t>
  </si>
  <si>
    <t>Shengtai Xuebao</t>
  </si>
  <si>
    <t>The bird communities and vegetation communities in Shanghai Century Park and Bingjiang Forest Park were respectively surveyed from December 2011 to November 2012. In accordance with the result of principal components analysis of 12 vegetation variables, the vegetation in the two parks was grouped into 8 types including T type (habitat with developed tree layer), S type (habitat with developed shrub layer), G type (habitat with developed ground cover layer), T+S type (habitat with developed tree layer and shrub layer), T+G type (habitat with developed tree layer and ground cover layer), S+G type (habitat with developed shrub layer and ground cover layer), T+S+G type (habitat with complex vegetation structure), D type (disturbed habitat). Chi-square test suggested that the S type and T+S type habitat in Binjiang Forest Park was significantly more abundant than those in Century Park while G type and T+G type habitat in Century Park was significantly more abundant than those in Binjiang Forest Park. Developed tree layer habitat was abundant both in the two parks and More than 70% of the bird richness and bird abundance were recorded in these habitat. Bird richness was significantly different in habitat types in Century Park, but the richness difference was not significant in Binjiang Forest Park. There were 24 common bird species in the two parks, which were indicated to have performed higher utility rate in Binjiang Park than those in Century Park in accordance with paired sample t test result. Analysis of the bird richness in common habitat types of the two parks showed that the richness of Muscicapidae in Binjiang Park was significantly higher than that of their counterparts in Century Park. Due to the forgoing, we concluded that (1) trees were one of the most important vegetation components that enhanced the bird species richness and diversity in urban green spaces; (2) shrubs were usually treated as being as important as trees for birds living in urban areas, where they provided some forest birds with nesting sites; (3) ground cover layer provided the ground foraging groups with feeding resources. Our research emphasized that habitat types significantly influenced the structure of bird communities in the urban parks in Shanghai. Therefore, we suggest that hierarchical vegetation types should be adopted while planning and constructing large-scale urban parks so that the bird diversity will be improved. Furthermore, in order to perform higher utility rate of urban birds, diversified shrubs and different kinds of herbaceous plant should be planted under the tree layer. © 2015, Ecological Society of China. All rights reserved.</t>
  </si>
  <si>
    <t>Bird community; Habitat types; Shanghai; Urban parks; Vegetation structure</t>
  </si>
  <si>
    <t>Yang G., Xu J., Wang Y., Ding Y., Yuan X., Pei E., Ma B., Wang X., Wang Z.</t>
  </si>
  <si>
    <t>The influence of vegetation structure on bird guilds in an urban park</t>
  </si>
  <si>
    <t>The acceleration of urbanization has led to a loss of biodiversity, which is a global ecological problem of great concern. Meanwhile, birds are useful indicators in monitoring environmental changes in urban ecosystem. Urban green areas have always been paid great attention because of their functions as natural habitats for many wildlife species. Bird guilds are groups of species that use environmental resources in similar ways. Therefore, we analyze the function of vegetation structure to bird community and bird guilds so that we make suggestions related to the design of urban green spaces in Shanghai. From October 2009 to October 2011, we set the line transect to survey the bird community in Shanghai Binjing Forest Park. According to the height of plant, we divided the habitat vegetation into three vertical levels including tree layer, shrub layer and ground layer. Chi- square test showed that there were significant differences among behaviors in three vegetation layers. The frequency of perching and moving in tree layer was more significant than that in other two layers and the frequency of feeding in ground layer was more significant than that in other two layers. According to the variables based on the location, feeding habits and foraging behavior pattern of birds, we classified 8 bird guilds including herbivorous collecting, herbivorous pecking, insectivorous collecting, insectivorous flying catching, insectivorous pecking, omnivorous collecting, omnivorous pecking and raptorial flying catching. There were differences and overlaps among the frequency of three behaviors of 8 bird guilds in three layers, so we considered there was niche overlap among 8 bird guilds. According to Morisita-Horn Index, the results indicated that insectivorous collecting guild, omnivorous collecting guild, flying catching guild and herbivorous collecting guild had high niche overlap of perching, and moving and feeding so these guilds reached niche separation by their diets. Insectivorous pecking guild and insectivorous flying catching guild had the most perching niche overlap with each other, and they reached niche separation by their foraging behavior patterns. Based on the results above, we concluded that trees were one of the most important vegetation components that enhance the bird species richness and diversity in urban green spaces because they provide roosting, nesting, hiding, and foraging sites. The shield function of shrub cover was confirmed to be an important habitat component and the ground layer provided food resources to bird community. The suggestion and recommendation in construction of urban parks was presented based on this study. The density and coverage of shrub layer should improve and large area of artificial lawn should be divided into several small pieces. We also discuss the conflicts between habitat for biodiversity maintenance and recreational function in urban parks. © 2015 Ecological Society of China. All rights reserved.</t>
  </si>
  <si>
    <t>Bird behavior; Bird guilds; Niche overlap; Principal component analysis; Vegetation structure</t>
  </si>
  <si>
    <t>Zozaya S.M., Alford R.A., Schwarzkopf L.</t>
  </si>
  <si>
    <t>Invasive house geckos are more willing to use artificial lights than are native geckos</t>
  </si>
  <si>
    <t>There is increasing concern about the ecological effects of light pollution, as artificial lighting spreads with urban expansion. While artificial lighting can negatively affect some species, others use it in novel ways. In tropical and subtropical regions, artificial lighting has created a novel niche: the 'night light' niche. Geckos living as human commensals (house geckos) are apparently well adapted to occupy this niche. In an urban area in north-eastern Australia, we found that the invasive Asian house gecko Hemidactylus frenatus (Gekkonidae) occupies a broader range of light environments in the field than does the native gecko Gehyra dubia (Gekkonidae). Experimental removal of the invasive species from a building indicated that it did not behaviourally influence the light environments chosen by the native species in the short term; they continued to use darker areas even after the invasive species was removed. In Y-maze experiments, neither species showed a significant preference for light or dark areas; however, preliminary data suggest the invasive species was more willing to explore the Y-maze than the native species. The willingness of H.frenatus to forage closer to lights, where insect abundance is typically higher, might account for its success as a global invader of human environments, even in areas where other gecko species are established. © 2015 Ecological Society of Australia.</t>
  </si>
  <si>
    <t>Australia; Gehyra dubia; Gekkonidae; Hemidactylus frenatus; Light pollution</t>
  </si>
  <si>
    <t>16th International Conference on Computational Science and Its Applications, ICCSA 2016</t>
  </si>
  <si>
    <t>The proceedings contain 45 papers. The special focus in this conference is on Advanced and Emerging Applications. The topics include: Protein ligand docking using simulated jumping; the appraisal of buildable land for property taxation in the adopted general municipal plan; modeling and simulating nutrient management practices for the mobile river watershed; a geospatial service oriented framework for disaster risk zone identification; new prospects of network-based urban cellular automata; civil security in urban spaces; a basic geothematic map for land planning and modeling; spatial modeling and geovisualization of rental prices for real estate portals; constraints-driven automatic geospatial service composition; urban growth and real estate income; a digital platform to support citizen-government interactions from volunteered geographic information and crowd sourcing in Mexico city; future cities urban transformation and sustainable development; a seismic risk model for Italy; depreciation methods for firm’s assets; a density dependent host-parasitoid model with allee and refuge effects; interpreting heterogeneous geospatial data using semantic web technologies; identification of transport vehicle for mobile network subscribers; processing and geo-visualization of spatio-temporal sensor data from connected automotive electronics systems; bacteria foraging optimization for drug design; geo-information knowledge base system for drought pattern search; remote sensing based model induction for drought monitoring and rainfall estimation; a digital mobile and geobased signage system in public spaces orientation; land suitability evaluation for agro-forestry and a multicriteria assessment model for selecting strategic projects in urban areas.</t>
  </si>
  <si>
    <t>Abedi-Lartey M., Dechmann D.K.N., Wikelski M., Scharf A.K., Fahr J.</t>
  </si>
  <si>
    <t>Long-distance seed dispersal by straw-coloured fruit bats varies by season and landscape</t>
  </si>
  <si>
    <t>On-going fragmentation of tropical forest ecosystems and associated depletion of seed dispersers threatens the long-term survival of animal-dispersed plants. These threats do not only affect biodiversity and species abundance, but ultimately ecosystem functions and services. Thus, seed dispersers such as the straw-coloured fruit bat, E. helvum, which traverse long distances across fragmented landscapes, are particularly important for maintaining genetic connectivity and colonizing new sites for plant species. Using high-resolution GPS-tracking of movements, field observations and gut retention experiments, we quantify dispersal distances for small- and large-seeded fruits foraged by E. helvum during periods of colony population low (wet season) and high (dry season) in an urban and a rural landscape in the forest zone of Ghana. Gut passage time averaged 116 min (range 4-1143 min), comparable to other fruit bats. Movements were generally longer in the urban than in the rural landscape and also longer in the dry than in the wet season. As the majority of seeds are dispersed only to feeding roosts, median dispersal distances were similar for both large (42-67 m) and small (42-65 m) seeds. However, small seeds were potentially dispersed up to 75.4 km, four times further than the previous maximum distance estimated for a similar-sized frugivore. Maximum seed dispersal distances for small seeds were almost twice as long in the rural (49.7 km) compare to the urban (31.2 km) landscape. Within the urban landscape, estimated maximum dispersal distances for small seeds were three times longer during the dry season (75.4 km) compared to the wet season (22.8 km); in contrast, distances in the rural landscape were three times longer in the wet season (67 km) compared to the dry season (24.4). Dispersal distances for large seeds during the dry season (551 m) in the rural landscape were almost twice that in the wet season (319 m). We found no influence of food phenology on dispersal distances. The maximum likelihood for seed dispersal beyond feeding roosts (mean distance from food tree 263 m) was 4.7%. Small seeds were dispersed over even longer distances, &gt;500 and &gt;1000 m, with a likelihood of 3.0 % and 2.3 % respectively. Our data show that E. helvum retains ingested seeds for very long periods and may traverse large distances, probably making it an important long distance seed disperser in tropical Africa. We suggest E. helvumis important for ecosystem functioning and urge its conservation. © 2016 The Authors.</t>
  </si>
  <si>
    <t>Eidolon; Foraging; Fragmentation; Gut passage; Seasonality</t>
  </si>
  <si>
    <t>Ahmad F., Anwar F., Hira S.</t>
  </si>
  <si>
    <t>Review on medicinal importance of fabaceae family</t>
  </si>
  <si>
    <t>Pharmacologyonline</t>
  </si>
  <si>
    <t>Wild plant gathering is an ancient tradition that has endured in many rural communities in Pakistan. In the recent times, the practice of herbal medicine is diminishing. Thus in the way of revitalization of traditional herbal medicines, it is an effort to record the valuable ethno-botanical and ethno-medicinal knowledge. The research was carried by studying 25 different plants of family leguminosea/fabacea belonging to different species. The family “leguminosae” has extremely diverse characteristics which includes that, it is one of the most imporatantgroup of plant, because these are used by humans such as legumes are using as crops, green manures and forages. The family leguminosae is also divided into 3 subfamilies papilionodae, caesalpinioideae and mimosoideae. These plants had a number of pharmacological action including analgesic activity, anti- inflammatory, antiulcer, anticancer, antidiabetic, anti-inflammatory, antirheumatic, antimicrobial, antibacterial, and cytotoxic activities. © 2016, SILAE (Italo-Latin American Society of Ethnomedicine). All rights reserved.</t>
  </si>
  <si>
    <t>Acacia; Astragalus; Fabeacea; Indigofera; Symbiotic relationship</t>
  </si>
  <si>
    <t>Al-Dakheel A.J., Iftikhar Hussain M.</t>
  </si>
  <si>
    <t>Genotypic variation for salinity tolerance in Cenchrus ciliaris L</t>
  </si>
  <si>
    <t>Frontiers in Plant Science</t>
  </si>
  <si>
    <t>Scarcity of irrigation water and increasing soil salinization has threatened the sustainability of forage production in arid and semi-arid region around the globe. Introduction of salt-tolerant perennial species is a promising alternative to overcome forage deficit to meet future livestock needs in salt-affected areas. This study presents the results of a salinity tolerance screening trial which was carried out in plastic pots buried in the open field for 160 buffelgrass (Cenchrus ciliaris L.) accessions for three consecutive years (2003-2005). The plastic pots were filled with sand, organic, and peat moss mix and were irrigated with four different quality water (EC 0, 10, 15, and 20 dS m−1). The results indicate that the average annual dry weights (DW) were in the range from 122.5 to 148.9 g/pot in control; 96.4-133.8 g/pot at 10 dS m−1; 65.6-80.4 g/pot at 15 dS m−1, and 55.4-65.6 g/pot at 20 dS m−1. The highest DW (148.9 g/pot) was found with accession 49 and the lowest with accession 23. Principle component analysis shows that PC-1 contributed 81.8% of the total variability, while PC-2 depicted 11.7% of the total variation among C. ciliaris accessions for DW. Hierarchical cluster analysis revealed that a number of accessions collected from diverse regions could be grouped into a single cluster. Accessions 3, 133, 159, 30, 23, 142, 141, 95, 49, 129, 124, and 127 were stable, salt tolerant, and produced good dry biomass yield. These accessions demonstrate sufficient salinity tolerance potential for promotion in marginal lands to enhance farm productivity and reduce rural poverty. © 2016 Al-Dakheel and Hussain.</t>
  </si>
  <si>
    <t>Biomass yield; Buffelgrass; Genotypic diversity; Multivariate analysis; Salt tolerance</t>
  </si>
  <si>
    <t>Alharbi H.A., Letcher R.J., Mineau P., Chen D., Chu S.</t>
  </si>
  <si>
    <t>Organophosphate pesticide method development and presence of chlorpyrifos in the feet of nearctic-neotropical migratory songbirds from Canada that over-winter in Central America agricultural areas</t>
  </si>
  <si>
    <t>Recent modeling analysis suggests that numerous birds may be at risk of acute poisoning in insecticide-treated fields. Although the majority of avian field studies on pesticides have focused on treated seed, granule, insect or vegetation (oral exposure) ingestion, dermal exposure is an important exposure route when birds come into contact with deposited pesticides on foliage and other surfaces. Some nearctic-neotropical migratory songbirds are likely exposed to pesticides on their non-breeding habitats and include treated crops, plantations or farmlands. In the present study, we developed a method for four environmentally-relevant organophosphate (OP) pesticides (fenthion, fenamiphos, chlorpyrifos and diazinon) in the feet of migratory songbirds (i.e. Common yellowthroat, Gray catbird, Indigo bunting, America redstart, Northern waterthrush, Northern parula, and an additional 12 species of warblers). A total of 190 specimens of the 18 species of songbirds were sampled from available window-killed birds (spring of 2007 and 2011) in downtown Toronto, Canada. The species that were available most likely over-wintered in Mexican/Central American crops such as citrus, coffee and cacao. The feet of the dead birds were sampled and where OP foot exposure likely occurred during over-wintering foraging on pesticide-treated crops. Chlorpyrifos was the only measurable OP (pg mg feet weight-1) and in the 2011-collected feet of Black throated blue warbler (0.5), Tennessee warbler (1.0), Northern parula (1.2), Northern waterthrush (0.6), Common yellowthroat (1.0) and the Blue winged warbler (0.9). Dermal contact with OP pesticides during over-wintering in agricultural areas resulted in low levels of chlorpyrifos and long time retention on the feet of a subset of songbirds. © 2015 Published by Elsevier Ltd.</t>
  </si>
  <si>
    <t>Chlorpyrifos; Dermal exposure; Liquid chromatography-mass spectrometry; Migratory songbirds; Organophosphate pesticides</t>
  </si>
  <si>
    <t>Altenburg J.F.</t>
  </si>
  <si>
    <t>A modern neighbourhood revealed as 'heaven on earth' for Starlings sturnus vulgaris [Culemborgse nieuwbouwwijk (b)lijkt spreeuwenwalhalla]</t>
  </si>
  <si>
    <t>Limosa</t>
  </si>
  <si>
    <t>In spring 2015 and 2016, the density of Starling nests was counted during respectively five and three visits in a 15-year old neighbourhood in the town of Culemborg, Gelderland. The site {4.2 ha) is situated at the border of urban and rural habitat. Checks of nest boxes occupied by Starlings in the surroundings provided information to time the counts in such a way that nestlings were older than seven days. In this period their begging calls can be heard from some distance. From the numbers of occupied locations found during each visit, the probability that a territory or confirmed nest was detected during a single visit was determined at c. 50% and c. 40% respectively. Hence, 4% and 10% of the territories present were probably overlooked during the five visits in 2015 and the three visits in 2016. Observed territory densities were 20.2/ha in 2015 and 22.6/ha in 2016 (of which 89% with confirmed and 11% with probable nests), which is very high in comparison to Dutch reference data for urban areas. Even though the neighbourhood consists of modern houses with legally required measures to prevent birds from breeding under roofs, Starlings were capable of gaining access via the corner tiles of the roofs, where 88% of all known nests were located. Starlings did not show a preference for a particular orientation of these corner tiles (NE, SE, SW, NW). In both years Starling nests were not evenly distributed throughout the neighbourhoods significant preference was found for the westernmost streets. A plausible explanation is that Starlings preferred locations closest to an intensively managed meadow that formed a preferred foraging area in the chick rearing phase. In this way parent birds could save about 39 km of foraging fl ights per day (about 20% of total flight costs) relative to birds from the centre of the neighbourhood. However, still only 50% of all potential nest sites in the houses in the western part of the study area were actually occupied.</t>
  </si>
  <si>
    <t>Altermatt F., Ebert D.</t>
  </si>
  <si>
    <t>Reduced flight-to-light behaviour of moth populations exposed to long-term urban light pollution</t>
  </si>
  <si>
    <t>Biology Letters</t>
  </si>
  <si>
    <t>The globally increasing light pollution is a well-recognized threat to ecosystems, with negative effects on human, animal and plant wellbeing. The most well-known and widely documented consequence of light pollution is the generally fatal attraction of nocturnal insects to artificial light sources. However, the evolutionary consequences are unknown. Here we report that moth populations from urban areas with high, globally relevant levels of light pollution over several decades show a significantly reduced flight-to-light behaviour compared with populations of the same species from pristine dark-sky habitats. Using a common garden setting, we reared moths from 10 different populations from early-instar larvae and experimentally compared their flight-to-light behaviour under standardized conditions. Moths from urban populations had a significant reduction in the flight-to-light behaviour compared with pristine populations. The reduced attraction to light sources of 'city moths' may directly increase these individuals' survival and reproduction. We anticipate that it comes with a reduced mobility, which negatively affects foraging as well as colonization ability. As nocturnal insects are of eminent significance as pollinators and the primary food source of many vertebrates, an evolutionary change of the flight-to-light behaviour thereby potentially cascades across species interaction networks. © 2016 The Author(s) Published by the Royal Society. All rights reserved.</t>
  </si>
  <si>
    <t>Moths</t>
  </si>
  <si>
    <t>Adaptation; Environmental change; Lepidoptera; Natural selection; Yponomeuta</t>
  </si>
  <si>
    <t>Amat E., Serna-Giraldo C., Antia-Montoya G.</t>
  </si>
  <si>
    <t>A case of flying insects visiting an anatomy and embalming laboratory in Medellín, Colombia</t>
  </si>
  <si>
    <t>Journal of Forensic and Legal Medicine</t>
  </si>
  <si>
    <t>From July to September of 2012, the fauna of flying insects visiting the anatomy and embalming laboratory of the Tecnológico de Antioquia, Faculty of Forensic Sciences, located in the city of Medellin, Colombia, were recorded. The first checklist in the literature of incidental flying insects occurring in this type of locale is provided, and a brief discussion is given of their behavioral habits related to this uncommon case. © 2016 Elsevier Ltd and Faculty of Forensic and Legal Medicine</t>
  </si>
  <si>
    <t>Ethanol; Flowers visitors; Forensic entomology; Urban entomology; Ventilation ducts</t>
  </si>
  <si>
    <t>Asfiya W., Yeeles P., Lach L., Majer J.D., Heterick B., Didham R.K.</t>
  </si>
  <si>
    <t>Abiotic factors affecting the foraging activity and potential displacement of native ants by the invasive African big-headed ant Pheidole megacephala (FABRICIUS, 1793) (Hymenoptera: Formicidae)</t>
  </si>
  <si>
    <t>Myrmecological News</t>
  </si>
  <si>
    <t>The African big-headed ant, Pheidole megacephala, is a widespread invasive species that threatens native ecosystems and has been implicated in the decline of native ants. Although the consequences of P. megacephala invasion have been relatively well studied, the mechanisms responsible for success remain unclear. We examined the survival of P. megacephala under differing thermal conditions in the laboratory, as well as daily and seasonal variation in foraging activity in disturbed urban bushland. In two comparable sets of laboratory experiments, high temperatures had a strong negative effect on worker survival of P. megacephala, particularly under low moisture conditions. In contrast, common native species of Iridomyrmex had significantly greater survival at high temperatures. Foraging activity of P. megacephala at baits was directly related to variation in soil surface temperatures. In addition, proportional bait occupancy by P. megacephala was higher during warm seasons (early autumn) than during cool seasons (early spring), and in autumn, bait occupancy was higher in the cool morning than in the warmer afternoon (all these effects were moderated by significant variation among sites). In contrast, native ants dominated baits under warmer afternoon conditions, with almost no cooccurrence of native ants with P. megacephala. This study suggests that daily and seasonal variation in abiotic conditions can modify the dynamics of P. megacephala foraging interactions with native ants, thereby affecting local community dynamics.</t>
  </si>
  <si>
    <t>Abiotic conditions; Ambient moisture; Australia; Invasive ants; Iridomyrmex chasei; Iridomyrmex pallidus; Pheidole megacephala; Species interactions; Thermal tolerance</t>
  </si>
  <si>
    <t>Babenyshev S.P., Zhidkov V.E., Mamay D.S., Utkin V.P., Shapakov N.A.</t>
  </si>
  <si>
    <t>Ultrafiltration of modified milk whey</t>
  </si>
  <si>
    <t>Foods and Raw Materials</t>
  </si>
  <si>
    <t>The current trend of human community evolution comes to addressing two main tasks: To provide people with full-value food and environmental conservation. The tasks may be addressed only by the appropriate management of rational use of natural raw resources that cannot be disposed in full to practically limited models of food equipment of new generation manufactured with the use of latest scientific achievement. The activity to enhance the urban interference in the society development results in processes where the significance of mineral substances, vitamins and proteins is undervalued in production of purified food for human use that may be obtained by reprocessing of secondary dairy products during baromembrane separation. The study aimed to determine the best parameters of membrane-associated re-processing of the milk whey modified with plant extracts and validation of further use of retentate and permeate obtained. The milk whey was used obtained during production of the grained curd of the normalized cow milk. Employment of membrane methods in the milk whey re-processing may be useful to maintain the non-waste production and avoid ecological pollution. The use of these methods in modern food industry is the upcoming trend that allows opportunities to manufacture a wider range of dairy products, drinks, forage and other resource and energy saving solutions. This article describes the dependency of the membrane permeability and selectivity of type UAM-150 of the modified milk whey of the working pressure value and circulation rate of separated system in the feeder of the baromembrane machine. The impact of pH of the separated liquid polydisperse system on the value of this membrane rejection rate. The viability to use the permeate and retentate of the modified milk whey as the base for drinks manufacture. © 2016, Babenyshev et al.</t>
  </si>
  <si>
    <t>Herbal extracts; Membrane technology; Milk whey; Ultrafiltration</t>
  </si>
  <si>
    <t>Baladrón A.V., Cavalli M., Pretelli M.G., Bó M.S.</t>
  </si>
  <si>
    <t>Time-activity budgets and hunting behavior of the roadside hawk (Rupornis Magnirostris) and the long-winged harrier (Circus Buffoni)</t>
  </si>
  <si>
    <t>Revista Brasileira de Ornitologia</t>
  </si>
  <si>
    <t>We conducted a study aimed to evaluate and compare the behavioral patterns of the Roadside Hawk (Rupornis magnirostris) and the Long-winged Harrier (Circus buffoni), two common but poorly known Neotropical raptors. From 2005 to 2008, we quantified the time-activity budgets of both raptors at the Pampas region of Argentina in order to determine their allocation of time to different activities, their foraging strategies and hunting modes, and whether their behavioral patterns change in different habitats and seasons. The Roadside Hawk and the Long-winged Harrier showed dissimilar activity patterns. Hawks devoted more time to perching (45.5% of total time) than harriers (13%), whereas harriers devoted more time to foraging (45%) than hawks (13%). No differences were found in the time they devoted to fly. In addition, both species differed in the use of flying modes, perching sites, and habitat types. Hawks preferably used cruising flights, perched on tall poles or trees, and were found in woodlands and urban areas. Harriers preferably used soaring and circle flights, perched on the ground, and were found in grasslands and agroecosystems. Notwithstanding, the most obvious difference between these raptors were their hunting modes: The Roadside Hawk behaved as a sit-and-wait predator and the Long-winged Harrier as a wide-foraging predator. These patterns seem to be consistent in different habitat contexts and showed certain differences between seasons. Our results suggest that these species may segregate spatially by utilizing different hunting habitats as well as behaviorally, by using different hunting modes. © 2016, Sociedade Brasileira de Ornitologia. All rights reserved.</t>
  </si>
  <si>
    <t>Behavioral patterns; Neotropical raptors; Pampas region; Sit-and-wait predator; Wide-foraging predator</t>
  </si>
  <si>
    <t>Basta N.T., Busalacchi D.M., Hundal L.S., Kumar K., Dick R.P., Lanno R.P., Carlson J., Cox A.E., Granato T.C.</t>
  </si>
  <si>
    <t>Restoring ecosystem function in degraded urban soil using biosolids, biosolids blend, and compost</t>
  </si>
  <si>
    <t>Journal of Environmental Quality</t>
  </si>
  <si>
    <t>Many soils at former industrial sites are degraded. The objective of this research was to determine the ability of compost, biosolids, and biosolids blends to improve soil ecosystem function with minimal potential impact to surface water. Treatments rototilled into the top 12.5 cm of soil were biosolids at 202 Mg ha-1; biosolids at 404 Mg ha-1; compost at 137 Mg ha-1; or a blend consisting of biosolids applied at 202 Mg ha-1, drinking water treatment residual, and biochar. Rainfall runoff from experimental plots was collected for 3 yr. One year after soil amendments were incorporated, a native seed mix containing grasses, legumes, and forbs was planted. Soil amendments improved soil quality and nutrient pools, established a dense and high-quality vegetative cover, and improved earthworm reproductive measures. Amendments increased soil enzymatic activities that support soil function. Biosolids treatments increased the Shannon-Weaver Diversity Index for grasses. For the forbs group, control plots had the lowest diversity index and the biosolids blend had the highest diversity index. Biosolids and compost increased the number of earthworm juveniles. In general, biosolids outperformed compost. Biosolids increased N and P in rainfall runoff more than compost before vegetation was established. Several microconstituents (i.e., pharmaceutical and personal care products) were detected in runoff water but at concentrations below the probable no-effect levels and therefore should pose little impact to the aquatic environment. Future restoration design should ensure that runoff control measures are used to control sediment loss from the restored sites at least until vegetation is established. © American Society of Agronomy, Crop Science Society of America, and Soil Science Society of America. 5585 Guilford Rd., Madison, WI 53711 USA.</t>
  </si>
  <si>
    <t>Belous N.M., Smol'skii E.V., Chesalin S.F., Shapovalov V.F.</t>
  </si>
  <si>
    <t>Potassium fertilizers to reduce 137Cs accumulation and increase fodder crop harvesting on the radionuclide-polluted floodplain pastures</t>
  </si>
  <si>
    <t>Sel'skokhozyaistvennaya Biologiya</t>
  </si>
  <si>
    <t>Protective measures on the radionuclide-polluted rural territories after the Chernobyl accident are known to reduce agricultural production which is not corresponding to standards for radiation safety and a common radiation dose. On natural floodplain pastures in the southwest of the Bryansk region, we studied fodder crop yield and specific radioactivity as influenced by mineral fertilizers with regard to their total doses and potassium to nitrogen portion. The soil of the pastures was alluvial sod-gley sandy with 3.08-3.33 % humus, 620-840 mg/kg P2O5, 133-180 mg/kg K2O, and pHKCl 5.2-5.6. After the Chernobyl disaster, the post-accidental 137Cs pollution of the soils was 1221-1554 kBq/m2 in 2000-2008 and 559-867 kBq/m2 in 2009-2014. A mix of Bromus inermis (8 kg/hectare), Festuca pratensis (8 kg/hectare), Phleum pratense (5 kg/hectare), Phalaris arundinacea (5 kg/hectare), Alopecurus pratensis (5 kg/hectare) was used for sowing in 2000-2008, and in 2009-2014 Festuca pratensis (6 kg/hectare), Alopecurus pratensis (5 kg/hectare) and Phalaris arundinacea (7 kg/hectare) mix was examined. Ammonium nitrate, simple granular superphosphate and potassium chloride were as fertilizers. According to the protocol, 1/2 doses of N and K along with full P dose were pre-applied to soil at the first mowing, and 1/2 doses of N and K were applied after mowing. Minimum aboveground green biomass possessing the greatest specific radioactivity was observed when no mineral fertilizers used. In 2000 to 2008 the highest crop yield of 30.9 t/hectare was harvested when N60P90K60 applied. An increase in N, P, K and their fractions did not lead to a significant rise in green mass production. However, at N60P90K60 dose and nitrogen to potassium ratio as 1:1 the nitrogen increased a specific radioactivity of forage which did not correspond to radiation safety standard. Therefore in the areas polluted at 1221-1554 kBq/m2 we recommend applying NPK fertilizers with N to K ratio of 1:1.5 to grow green biomass which possesses the specific radioactivity not exceeding the admissible level. In 2009 to 2014 N45P60K75 were optimal for high productivity and admissible quality of the fodder crops. With no fertilizer used the correlation between yield and specific radioactivity level was weak and positive, whereas application of fertilizers at N:K portion as 1:1, changed the correlation to weak, but negative. Further increase in K fraction strengthened the correlation. Our findings of decrease in 137Cs specific radioactivity level in green fodder confirm that the K fertilizers are mainly effective for a rehabilitation of soil radioactive pollution on pastures. 137Cs migration from forages to animal husbandry production was also calculated. So, it is shown that the K fertilizers are the main factor limiting 137Cs transition from soil to plants and thus lowering 137Cs specific radioactivity in animal husbandry products and a corresponding internal exposure dose in human.</t>
  </si>
  <si>
    <t>Benson J.F., Sikich J.A., Riley S.P.D.</t>
  </si>
  <si>
    <t>Individual and population level resource selection patterns of mountain lions preying on mule deer along an urban-wildland gradient</t>
  </si>
  <si>
    <t>Understanding population and individual-level behavioral responses of large carnivores to human disturbance is important for conserving top predators in fragmented landscapes. However, previous research has not investigated resource selection at predation sites of mountain lions in highly urbanized areas. We quantified selection of natural and anthropogenic landscape features by mountain lions at sites where they consumed their primary prey, mule deer (Odocoileus hemionus), in and adjacent to urban, suburban, and rural areas in greater Los Angeles. We documented intersexual and individual-level variation in the environmental conditions present at mule deer feeding sites relative to their availability across home ranges. Males selected riparian woodlands and areas closer to water more than females, whereas females selected developed areas marginally more than males. Females fed on mule deer closer to developed areas and farther from riparian woodlands than expected based on the availability of these features across their home ranges. We suggest that mortality risk for females and their offspring associated with encounters with males may have influenced the different resource selection patterns between sexes. Males appeared to select mule deer feeding sites mainly in response to natural landscape features, while females may have made kills closer to developed areas in part because these are alternative sites where deer are abundant. Individual mountain lions of both sexes selected developed areas more strongly within home ranges where development occurred less frequently. Thus, areas near development may represent a trade-off for mountain lions such that they may benefit from foraging near development because of abundant prey, but as the landscape becomes highly urbanized these benefits may be outweighed by human disturbance. © This is an open access article, free of all copyright, and may be freely reproduced, distributed, transmitted, modified, built upon, or otherwise used by anyone for any lawful purpose. The work is made available under the Creative Commons CC0 public domain dedication.</t>
  </si>
  <si>
    <t>Mt Lions</t>
  </si>
  <si>
    <t>Bogdan V., Jůnek T., Vymyslická P.J.</t>
  </si>
  <si>
    <t>Temporal overlaps of feral cats with prey and competitors in primary and human-altered habitats on Bohol Island, Philippines</t>
  </si>
  <si>
    <t>The vertebrate fauna of the Philippines, known for its diversity and high proportion of endemic species, comprises mainly small- to medium-sized forms with a few large exceptions. As with other tropical ecosystems, the major threats to wildlife are habitat loss, hunting and invasive species, of which the feral cat (Felis catus) is considered the most damaging. Our camera-trapping study focused on a terrestrial vertebrate species inventory on Bohol Island and tempo-spatial co-occurrences of feral cats with their prey and competitors. The survey took place in the Rajah Sikatuna Protected Landscape, and we examined the primary rainforest, its border with agricultural land, and rural areas in the vicinity of villages. Altogether, over 2,885 trap days we captured 30 species of vertebrates-10 mammals (including Sus philippensis), 19 birds and one reptile, Varanus cumingi. We trapped 81.8% of expected vertebrates. Based on the number of events, the most frequent native species was the barred rail (Gallirallus torquatus). The highest overlap in diel activity between cats and potential prey was recorded with rodents in rural areas (Δ = 0.62); the lowest was in the same habitat with ground-dwelling birds (δ = 0.40). Cat activity was not recorded inside the rainforest; in other habitats their diel activity pattern differed. The cats' activity declined in daylight in the proximity of humans, while it peaked at the transition zone between rainforest and fields. Both rodents and ground-dwelling birds exhibited a shift in activity levels between sites where cats were present or absent. Rodents tend to become active by day in cat-free habitats. No cats' temporal response to co-occurrences of civets (Paradoxurus hermaphroditus and Viverra tangalunga) was found but cats in diel activity avoided domestic dogs (Canis lupus familiaris). Our first insight into the ecology of this invasive predator in the Philippines revealed an avoidance of homogeneous primary rainforest and a tendency to forage close to human settlements in heterogeneous habitats. A detailed further investigation of the composition of the cat's diet, as well as ranging pattern, is still needed. © 2016 Bogdan et al.</t>
  </si>
  <si>
    <t>Biodiversity; Camera trap; Canis lupus familiaris; Felis catus; Invasive species; Overlap; Philippines; Relative abundance index; Species accumulation curve</t>
  </si>
  <si>
    <t>Bosch J., Calvo J.F., Bermejo A., De La Puente J.</t>
  </si>
  <si>
    <t>Factors influencing the movements during the breeding season of a female booted eagle (Aquila pennata) tagged by satellite in central Catalonia (Spain)</t>
  </si>
  <si>
    <t>Foraging movements during the breeding season are a poorly studied aspect of booted eagle behaviour. We have investigated the relationship between weather and other abiotic factors and foraging behaviour, and also resource use by a female booted eagle, tagged by satellite-GPS transmitter in central Catalonia, during summer 2012 and spring 2013. Generalized Linear Models (GLMs) revealed that the distance travelled from the nest was significantly related to temperature, but also to the time of day and the age of chicks. Temperature also had a significant positive influence on flight altitude and the latter on flight speed. The Resource Utilization Function (RUF) showed significant resource use in locations close to water (rivers and water bodies) and also in agricultural areas, preferably close to urban areas and rivers. On the other hand, unlike in other areas of Spain, the use of the edges between forest and agricultural areas and forest areas themselves showed negative coefficients with values not significant, perhaps related to changes in prey availability in the traditional hunting grounds. © 2016 Raptor Protection of Slovakia (RPS).</t>
  </si>
  <si>
    <t>Booted eagle; Foraging behaviour; Satellite telemetry; Weather</t>
  </si>
  <si>
    <t>Brzezicha-Cirocka J., Mędyk M., Falandysz J., Szefer P.</t>
  </si>
  <si>
    <t>Bio- and toxic elements in edible wild mushrooms from two regions of potentially different environmental conditions in eastern Poland</t>
  </si>
  <si>
    <t>Environmental Science and Pollution Research</t>
  </si>
  <si>
    <t>In the present study, the composition of bio-elements (K, Na, Mg, Ca, Fe, Cu, Zn) and toxic elements (Ag, Cd) in seven edible mushrooms from the rural and woodland region of Morąg (north-eastern Poland) and the rural and industrial region of the Tarnobrzeska Upland (south-eastern Poland) were investigated using a validated method. The species examined were Boletus edulis, Cantharellus cibarius, Leccinum aurantiacum, Leccinum versipelle, Lycoperdon perlatum, Suillus luteus, and Xerocomus subtomentosus. Final determination was carried out by flame atomic absorption spectroscopy (FAAS) after microwave-assisted decomposition of sample matrices with solutions of concentrated nitric acid in the pressurized polytetrafluoroethylene vessels. The contents of the alkali elements and alkali earth elements were determined in the species surveyed. The alkali elements, earth alkali elements, and transition metals (Ag, Cu, Zn, Fe, and Mn) were at typical concentrations as was determined for the same or similar species elsewhere in Poland and Europe. The results may suggest a lack of local and regional emissions of those metallic elements from industrialization of some sites in the Tarnobrzeska Plain. Cadmium was at elevated concentrations in L. versipelle from the Tarnobrzeska Plain but the reason—pollution or geogenic source—was unknown, while it was at typical concentrations in other species. © 2016, The Author(s).</t>
  </si>
  <si>
    <t>Boletus; Cantharellus; Foraging; Forest; Leccinum; Lycoperdon; Mushrooms</t>
  </si>
  <si>
    <t>Buteler M., Lozada M., D'Adamo P., Melo R.A.L., Stadler T.</t>
  </si>
  <si>
    <t>Behavioural responses of Vespula germanica (Hymenoptera: Vespidae) wasps exposed to essential oils</t>
  </si>
  <si>
    <t>Austral Entomology</t>
  </si>
  <si>
    <t>Secondary plant metabolites such as those present in essential oils can be toxic to herbivorous insects and also repel attack, given they play a role in selection and acceptance of host plants. However, few studies have dealt with the use of plant-based repellents to manage invasive wasps. The objective was to assess essential oils with potential as wasp repellents, and to gain further insight as to how they affect the learning capacities of these insects. Five essential oils were tested on Vespula germanica (Fabricius) wasps in field choice and no-choice tests. When given a choice, foragers avoided the treated baits almost completely. Wind tunnel bioassays demonstrated that wasps recognise the repellent essential oils through olfactory cues, leading to a dose-dependent decreased response to the food stimulus. The effect of the repellents on the cognitive ability of V. germanica workers was also studied in relation to food search efficiency. Naive workers landed on the treated baits, although it took them longer than to land on control baits. When workers were allowed to forage on a food bait twice before a repellent was added, an effect on relocation behaviour was observed. The returning workers arriving to a feeding site with essential oil were reticent to land on it, suggesting that there is indeed a repellent effect and not just masking of the food source. A push–pull system combining attractive baits with the use of plant-based repellents is a promising management strategy in urban settings for this insect pest. © 2015 Australian Entomological Society</t>
  </si>
  <si>
    <t>German yellowjacket; insect pest management; invasive species; repellent</t>
  </si>
  <si>
    <t>Avian reactions towards human approaches in different urban greenery structures in Nanaimo</t>
  </si>
  <si>
    <t>Urban green spaces are vital for human quality of life and urban avian ecology. In consequence, these areas attract cutting edge research on human/animal relations and the human roles in avian foraging grounds. However, few studies of bird reactions to human presence have included bird adaptation and attraction to human behaviour. More commonly, studies focus on structured, human approaches to subject birds, and consequent avian reactive distances (alert and flight distances and alert periods). This study of green spaces in Nanaimo, Canada, examines the less studied factors for bird reactive behaviour, including the more complex human behaviours such as hand waving, bird anticipation of feeding, passerine and non-passerine bird behaviour and non-feeding human presence. It also tests the hypothesis that bird species size, greater vegetation height, more open vegetation and road and path distance increase avian reactive distances. Consistent with established theory, longer alert and flight distances resulted from larger species size and proximate tree stands, but inconsistent with published hypotheses, taller vegetation, and less dense shrubbery were not sufficient predictors of avian reactive distances. Inconsistent with other findings, larger species were also more attracted to humans than smaller species, and anticipatory perching for human provided food balanced with the alert periods between the alert and flight distances. Most species had shorter reactive distances in human presence and were either significantly more likely to forage in human presence or showed no correlation with human presence or absence. The results of this study contribute to current knowledge of bird reactions to human presence and behavior in variable urban green spaces. © 2016 Elsevier GmbH</t>
  </si>
  <si>
    <t>Alert distances; Alert periods; Ecology; Flight distances; Green space; Nanaimo; Urban</t>
  </si>
  <si>
    <t>Cannell B.L., Campbell K., Fitzgerald L., Lewis J.A., Baran I.J., Stephens N.S.</t>
  </si>
  <si>
    <t>Anthropogenic trauma is the most prevalent cause of mortality in Little Penguins, Eudyptula minor, in Perth, Western Australia</t>
  </si>
  <si>
    <t>Penguins both forage and travel in the marine environment and so spend a much greater proportion of their lives in this environment than other seabirds. This maximises their exposure to an increasing range of threats compared with other seabirds. From late 2003 to 2012, necropsies were performed on 159 Little Penguins found in the Perth region, Western Australia. Given the close proximity of the colonies to increasingly populated urban areas, the aims of this study were to: (1) determine the causes of mortality; (2) determine the proportion of deaths attributable to anthropogenic causes; (3) use this information to help guide management strategies; and (4) identify potential threats to coastal seabirds in general. In most cases, cause of mortality could be assigned to one of 11 categories. Trauma, most likely from watercraft, was the main cause of mortality. The next most common cause, starvation, was more likely to occur in spring and summer. Management strategies for colonies of Little Penguins near high levels of watercraft activity should take into account the risk of injury or death from watercraft strikes. © BirdLife Australia 2016.</t>
  </si>
  <si>
    <t>butyltins; climate change; management; seabirds</t>
  </si>
  <si>
    <t>Cele E.N., Maboeta M.</t>
  </si>
  <si>
    <t>Amelioration of iron mine soils with biosolids: Effects on plant tissue metal content and earthworms</t>
  </si>
  <si>
    <t>The achievement of environmentally sound and economically feasible disposal strategies for biosolids is a major issue in the wastewater treatment industry around the world, including Swaziland. Currently, an iron ore mine site, which is located within a wildlife sanctuary, is being considered as a suitable place where controlled disposal of biosolids may be practiced. Therefore, this study was conducted to investigate the effects of urban biosolids on iron mine soils with regard to plant metal content and ecotoxicological effects on earthworms. This was done through chemical analysis of plants grown in biosolid-amended mine soil. Earthworm behaviour, reproduction and bioaccumulation tests were also conducted on biosolid-amended mine soil. According to the results obtained, the use of biosolids led to creation of soil conditions that were generally favourable to earthworms. However, plants were found to have accumulated Zn up to 346 mg kg−1 (in shoots) and 462 mg kg−1 (in roots). This was more than double the normal Zn content of plants. It was concluded that while biosolids can be beneficial to mine soils and earthworms, they can also lead to elevated metal content in plant tissues, which might be a concern to plant-dependant wildlife species. Nonetheless, it was not possible to satisfactorily estimate risks to forage quality since animal feeding tests with hyperaccumulator plants have not been reported. Quite possibly, there may be no cause for alarm since the uptake of metals from soil is greater in plants grown in pots in the greenhouse than from the same soil in the field since pot studies fail to mimic field conditions where the soil is heterogeneous and where the root system possesses a complex topology. It was thought that further field trials might assist in arriving at more satisfactory conclusions. © 2016, Springer-Verlag Berlin Heidelberg.</t>
  </si>
  <si>
    <t>Biosolids; Earthworms; Metals; Mine soils; Plant tissue metal content</t>
  </si>
  <si>
    <t>Cerra J.F., Crain R.</t>
  </si>
  <si>
    <t>Urban birds and planting design: strategies for incorporating ecological goals into residential landscapes</t>
  </si>
  <si>
    <t>Private residential property occupies a major part of the urban land base, yet considerable potential remains for improving the ecological performance of private gardens and landscapes. Ecologically-oriented approaches to design of residential properties, however, are only valuable if they are compatible with private landowner interests and needs–otherwise they may never be implemented. Landscape designers would benefit from more comprehensive guidance for ecologically-oriented planting design that best fits within residential settings. This paper identifies plant-based design strategies that may improve avian species richness, reviews scientific literature supporting these options, and describes three years of structured design research to evaluate how these strategies can be compatible with the programmatic and aesthetic goals of residential landowners. We worked with three New York State communities beginning with a community/neighborhood-scale visioning and goal setting process and ending with parcel-scale landscape designs. The project, in total, developed residential landscape designs for 50 private properties, each incorporating urban ecological benefits in combination with the interests and needs of the owner. We share here a set of planting design strategies for enhancing avian habitat on residential private property generated during this process. They include planting strategies that: a) contribute to landscape networks; b) build vegetative structure at sites; c) provide microrefugia; d) optimize forage resource availability; and e) enhance plant diversity. Qualitative and quantitative evaluation of design results for the strategies is discussed. © 2016, Springer Science+Business Media New York.</t>
  </si>
  <si>
    <t>Landscape design; Planting design; Private gardens; Residential landscape; Urban avian habitat</t>
  </si>
  <si>
    <t>Chakoma I., Gwiriri L.C., Manyawu G., Dube S., Shumba M., Gora A.</t>
  </si>
  <si>
    <t>Forage seed production and trade as a pathway out of poverty in the smallholder sector: lessons from the Zimbabwe Crop Livestock Integration for Food Security (ZimCLIFS) project</t>
  </si>
  <si>
    <t>The major challenge to adoption of improved forage technologies in the smallholder farming sector is poor accessibility to seed of improved cultivars. Since 2012, the Zimbabwe Crop Livestock Integration for Improved Food Security (ZimCLIFS) project set out to address such challenges through research-for-development initiatives. The main objective was to demonstrate the potential viability of a pasture seed business using a lead farmer approach, farmer-to-farmer technology dissemination, innovation platforms and field demonstrations. Snapshot surveys were used to map forage seed distribution pathways within and outside project areas. Total land area planted to forages from the 2012/13 to 2014/15 seasons increased by 147% from 14.6 ha. In 2013, Mucuna pruriens (mucuna), Lablab purpureus (lablab) and Vigna unguiculata (cowpea) seed produced was 2 250 kg, 120 kg and 4 450 kg, respectively, and by the third season, total yield increased by 163%. Seed diffusion was within and beyond project boundaries, with mucuna (67%) and lablab (43%) seed produced in the 2013/14 season being distributed outside the project area. Highest amounts received by some farmers were US$800 and US$750 for lablab and mucuna, respectively. It was concluded that there is scope to develop formal pasture seed businesses to increase rural industrialisation and provide a pathway out of poverty in the smallholder sector. © 2016 NISC (Pty) Ltd.</t>
  </si>
  <si>
    <t>forage legumes; income; seed marketing; Zimbabwe</t>
  </si>
  <si>
    <t>Chan Q., Wang G., Wang D., Wang Z., He C., He G., Wu H., Tang D.</t>
  </si>
  <si>
    <t>Design of a Specific Crusher of Forage</t>
  </si>
  <si>
    <t>2016 American Society of Agricultural and Biological Engineers Annual International Meeting, ASABE 2016</t>
  </si>
  <si>
    <t>Crushing is an important link in the production process of feed production. At present, the common hammer mill has little specification, and cannot be fed into the whole grass bundle. And in most of the rural areas, the general type hammer mill is still used to crush the wild rye, which is inefficiency. Dust of the traditional forage crushing processing is huge. The production environment is bad. The paper designed a wild rye crusher basing on literature analysis and the prototype of the crushing system. Use a belt conveyer to feed the material. Change the arrangement of blades into a single spiral. Change the output model of the mill into the screw conveyer to relieve the dust issues.</t>
  </si>
  <si>
    <t>Belt conveyor; Crusher; Screw transport</t>
  </si>
  <si>
    <t>Chappell M.J., Moore J.R., Heckelman A.A.</t>
  </si>
  <si>
    <t>Participation in a city food security program may be linked to higher ant alpha- and beta-diversity: an exploratory case from Belo Horizonte, Brazil</t>
  </si>
  <si>
    <t>Agroecology and Sustainable Food Systems</t>
  </si>
  <si>
    <t>This article reports the results of a case study examining the connections between municipal food security policy and biodiversity in the region of Belo Horizonte, a populous city in the heavily fragmented Brazilian cerrado (savannah)/Atlantic forest transition region. Belo Horizonte, through its Secretariat of Food and Nutrition Security (SMASAN), has generated increased food security in the city, in part by economically supporting local small farmers. Farmers’ economic security has been previously linked to their agricultural practices and sustainability; thus, SMASAN’s programs potentially affect biodiversity in the region’s agricultural matrix and rainforest fragments through their work with farmers. In order to examine this dynamic, we compared ground-foraging ant diversity on four SMASAN and three non-SMASAN farms and adjoining forest fragments. Supported by data from farmer interviews, sampling in 2005 and 2006 indicated SMASAN farms had: a) higher alpha and beta diversity and b) potentially greater overlap between species found on-farm and in adjacent forest fragments. This case study may be the first directly linking biodiversity conservation with food security and changes in local food policy institutions, emphasizing the importance of an approach integrating politics and ecology, and the potential for human wellbeing and conservation to go hand-in-hand. © 2016 Taylor &amp; Francis.</t>
  </si>
  <si>
    <t>Agriculture; ants (Formicidae); Atlantic forest; biodiversity conservation; Brazil; food security; landscape ecology; political ecology; rural–urban linkages</t>
  </si>
  <si>
    <t>Chen F.-J., Yang Q.-Q., Long L., Hu H.-M., Duan B., Chen W.-N.</t>
  </si>
  <si>
    <t>Activity patterns and foraging behavior of Apis cerana cerana in the urban gardens in winter</t>
  </si>
  <si>
    <t>Bees and other pollinating insects are the important parts of biodiversity due to their great role in plant reproduction and crop production. To explore the role of city garden in native bees conservation, activity patterns, visiting behaviors and flowering plants with nectar or pollen were recorded in south Sichuan in winter. The results showed that, worker bees (Apis cerana cerana) were active to collect food out hive under suitable weather conditions, the duration of working was long. Peaks of the number of outgoing, entrance and foragers without pollen appeared at 14:00-15:00, and bimodal patterns were observed. While, peak of bees with pollen appeared at 11:00, and a unimodal pattern was observed. Time significantly affected the activity of workers. The workload of honey bees on nectar and pollen collection were different, just less than twenty percent foragers carrying pollen. Temperature and humidity also affected flights of bees to some degree, and bee activities showed similar patterns on different days. However, the activities had diverse characteristics in some time. Though a less number of plants were in flowering, most of them could be utilized by A. cerana cerana, and colonies could effectively get the food resource by behavior adjustment. In addition, visiting activities of bees on the flowers of main garden plants, such as Camellia japonica, showed obvious rhythm. Increasing the flowering plants with nectar and pollen in winter by scientific management of urban gardens would facilitate the creation of suitable habitats for A. cerana cerana and maintaining the wild population. © 2016, Science Press. All right reserved.</t>
  </si>
  <si>
    <t>Flower-visiting insect; Forager; Landscape plant; Temporal pattern</t>
  </si>
  <si>
    <t>Chohaney, ML; Yeager, CD; Gatrell, JD; Nemeth, DJ</t>
  </si>
  <si>
    <t>Poverty, Sustainability, &amp; Metal Recycling: Geovisualizing the Case of Scrapping as a Sustainable Urban Industry in Detroit</t>
  </si>
  <si>
    <t>URBAN SUSTAINABILITY: POLICY AND PRAXIS</t>
  </si>
  <si>
    <t>Metal recycling is a sustainable urban industry supplied by scrap metal formally collected from primary metal producers, manufacturers, and informal collectors of discarded recyclable materials. Increased worldwide demand for metal and the limited primary metal production capabilities of developing nations, particularly China, has raised the price of scrap metal and elevated scrap metal as the United States' leading sustainable export, annually generating billions of dollars in revenue. This study theoretically situates formal scrap suppliers and scrap wholesalers (i.e. scrap yards) as elements of industrial symbiosis (Chertow MR, Annu Rev Energy Environ 25:313-337, 2000) and informal scrappers as urban mining agents (Brunner J Ind Ecol 15:339-341, 2011) whose behaviors strongly resemble that of social foragers (Giraldeau LA, Caraco T, Social foraging theory. Princeton University Press, Princeton, 2000). Using Detroit as a case study, empirical analyses, informed by field-based observations and interviews, were conducted to support each theoretical framework. Specific analysis topics included the impact of metal prices on green job creation in the metal recycling industry, the locational determinants of scrap yards, the possible role of unemployment on the informal scrapper population, the destructive impact of criminal informal metal collectors, and a geo-visualization of optimal locations to informally extract scrap metal in Detroit. The successful analyses demonstrated in this chapter support the applied theoretical frameworks as a valuable platform to study the metal recycling industry and also produced new empirical and ethnographic insights on scrap metal supply chains, which deserve more intensive research as a vehicle for urban sustainability.</t>
  </si>
  <si>
    <t>Urban mining; Sustainable development; Informal economy; Shrinking cities; Urban metabolism</t>
  </si>
  <si>
    <t>Clewley G.D., Plummer K.E., Robinson R.A., Simm C.H., Toms M.P.</t>
  </si>
  <si>
    <t>The effect of artificial lighting on the arrival time of birds using garden feeding stations in winter: A missed opportunity?</t>
  </si>
  <si>
    <t>The proliferation of artificial lighting at night is one of the key anthropogenic changes associated with urbanised areas as well as some non-urban areas. Disruption to natural light/dark regimes can have considerable effects on the timing of different behaviours of birds, particularly during the breeding season. However, the effect of artificial lights on the timing of behaviours during winter has received relatively little attention, despite the fact that time partitioning of foraging can have implications for avian winter survival. In this study, we assess at a landscape scale during winter, whether birds arrive at feeding stations earlier in areas with increased levels of artificial lighting using data from a citizen science project. Arrival times of the ten most commonly recorded species were associated with a combination of the density of artificial lights, temperature, rainfall and urban land cover. We found no evidence that birds advance the onset of foraging in gardens with more artificial lights nearby; contrary to our prediction, birds generally arrived later into these areas. This is possibly a response to differences in food availability or predation risk in areas with more artificial lights. We conclude that artificial light at night may not be as important for driving the timing of foraging behaviour in winter as previously thought, but it remains to be seen whether this represents a missed opportunity to extend the foraging period or an adaptive response. © 2015, Springer Science+Business Media New York.</t>
  </si>
  <si>
    <t>Artificial light; Citizen science; Foraging; Garden birds; Supplementary feeding; Urbanisation</t>
  </si>
  <si>
    <t>Coetzee B.W.T., Chown S.L.</t>
  </si>
  <si>
    <t>Land-use change promotes avian diversity at the expense of species with unique traits</t>
  </si>
  <si>
    <t>Ecology and Evolution</t>
  </si>
  <si>
    <t>Land-use change may alter both species diversity and species functional diversity patterns. To test the idea that species diversity and functional diversity changes respond in differing ways to land-use changes, we characterize the form of the change in bird assemblages and species functional traits along an intensifying gradient of land use in the savanna biome in a historically homogeneous vegetation type in Phalaborwa, South Africa. A section of this vegetation type has been untransformed, and the remainder is now mainly characterized by urban and subsistence agricultural areas. Using morphometric, foraging and breeding functional traits of birds, we estimate functional diversity changes. Bird species richness and abundance are generally higher in urban and subsistence agricultural land uses, as well as in the habitat matrix connecting these regions, than in the untransformed area, a pattern mainly driven through species replacement. Functionally unique species, particularly ground nesters of large body size, were, however, less abundant in more utilized land uses. For a previously homogenous vegetation type, declines in the seasonality of energy availability under land-use change have led to an increase in local avian diversity, promoting the turnover of species, but reduced the abundance of functionally unique species. Although there is no simple relationship between land-use and diversity change, land-use change may suit some species, but such change may also involve functional homogenization. © 2016 The Authors. Ecology and Evolution published by John Wiley &amp; Sons Ltd.</t>
  </si>
  <si>
    <t>Avifauna; body size; fourth-corner statistics; land-use change; multidimensional functional indices; urbanization</t>
  </si>
  <si>
    <t>Czernik M., Kowalczyk R., Zalewski A.</t>
  </si>
  <si>
    <t>Spatio-temporal variation of predator diet in a rural habitat: stone martens in the villages of Białowieża forest</t>
  </si>
  <si>
    <t>Mammal Research</t>
  </si>
  <si>
    <t>The seasonal and spatial variation of the stone marten’s (Martes foina) diet was studied in the villages of Białowieża Forest, north-eastern Poland. Stone marten diet varied significantly among seasons, years and villages of different size. The most important food sources were fruits and birds: 41.5 and 32.9 % of consumed biomass (% Bio), respectively. From summer to winter, fruits were the most important food, in contrast to spring, where birds dominated the diet followed by small mammals, fruits and other plant material. Fruits were eaten more frequently in the larger villages, in contrast to the smallest village, where the main food was small mammals (over 50 % Bio). The contribution of different small mammal species to marten diet was dependent on the village size and habitat structure of adjacent areas. In small villages situated close to the forest, the dominant food source was forest rodents (mainly bank vole Myodes glareolus), while in the larger villages, marten hunted mainly on rats (Rattus sp.). The highest frequency of occurrence of birds in the stone marten diet was in the small village (Zwierzyniec) in summer (67.7 % Bio), while poultry consumption was the highest in the large villages (Białowieża and Podolany) in winter (over 30 % Bio). The results of this study suggest that stone marten feeding habits are plastically adapted to the varying availability of different food resources in their environment. However, stone marten demonstrates high specialization to fruits, but when fruit availability is low, they supplement their diet with other components (small mammals and birds). © 2016, The Author(s).</t>
  </si>
  <si>
    <t>Food habits; Foraging behaviour; Frugivory; Key resources; Martes foina; Mustelidae</t>
  </si>
  <si>
    <t>Da Silveira N.S., Niebuhr B.B.S., Muylaert R.D.L., Ribeiro M.C., Pizo M.A.</t>
  </si>
  <si>
    <t>Effects of land cover on the movement of frugivorous birds in a heterogeneous landscape</t>
  </si>
  <si>
    <t>Movement is a key spatiotemporal process that enables interactions between animals and other elements of nature. The understanding of animal trajectories and the mechanisms that influence them at the landscape level can yield insight into ecological processes and potential solutions to specific ecological problems. Based upon optimal foraging models and empirical evidence, we hypothesized that movement by thrushes is highly tortuous (low average movement speeds and homogeneous distribution of turning angles) inside forests, moderately tortuous in urban areas, which present intermediary levels of resources, and minimally tortuous (high movement speeds and turning angles next to 0 radians) in open matrix types (e.g., crops and pasture). We used data on the trajectories of two common thrush species (Turdus rufiventris and Turdus leucomelas) collected by radio telemetry in a fragmented region in Brazil. Using a maximum likelihood model selection approach we fit four probability distribution models to average speed data, considering short-tailed, long-tailed, and scale-free distributions (to represent different regimes of movement variation), and one distribution to relative angle data. Models included land cover type and distance from forest-matrix edges as explanatory variables. Speed was greater farther away from forest edges and increased faster inside forest habitat compared to urban and open matrices. However, turning angle was not influenced by land cover. Thrushes presented a very tortuous trajectory, with many displacements followed by turns near 180 degrees. Thrush trajectories resembled habitat and edge dependent, tortuous random walks, with a well-defined movement scale inside each land cover type. Although thrushes are habitat generalists, they showed a greater preference for forest edges, and thus may be considered edge specialists. Our results reinforce the importance of studying animal movement patterns in order to understand ecological processes such as seed dispersal in fragmented areas, where the percentage of remaining habitat is dwindling. © 2016 Da Silveira et al. This is an open access article distributed under the terms of the Creative Commons Attribution License, which permits unrestricted use, distribution, and reproduction in any medium, provided the original author and source are credited.</t>
  </si>
  <si>
    <t>Dao M.C.E., Kone M., Somda J.</t>
  </si>
  <si>
    <t>Livestock feed manufacturing from gathering pods of Piliostigma reticulatum: An opportunity for rural women in Burkina Faso [Fabrication d'aliment du bétail issue de la cueillette de gousses de Piliostigma reticulatum: Une opportunité pour les femmes rurales burkinabé]</t>
  </si>
  <si>
    <t>Piliostigma reticulatum pods are increasingly exploited and marketed in Burkina Faso. As little knowledge exists about this activity, a survey was conducted in 2009 in the northern Sudan zone with 90 persons. Results show that gathering and processing pods is run by illiterate and poor women of 20- to 60-year-old. An average of 20, five and 10 tons is gathered by 20-35-year-old, 36-50-year-old and 51-60-year-old women, respectively. The collected pods are crushed into flour with the help of children. Its sale provides an average income of 40,000, 14,000 and 32,000 FCFA per woman, respectively (1000 FCFA = 1.5 €). The Chi-squared test at 5% revealed that young women under 35 are most interested in sale and are concerned with trade (opportunities, value chain), while oldest indicate weaknesses in management and availability of pods (uncontrolled cutting of trees, bush fires, stray animals...). Looking for new markets is the main solution proposed by young- and medium-aged women while older women want to fight against anarchic tree exploitation and livestock stray and graze. The results of this study demonstrate that gathering and processing P. reticulatum pods contribute to fight against poverty among rural women, decrease the unemployment rate and provide forage for animal breeders during the dry season. © M.C.E. Dao.</t>
  </si>
  <si>
    <t>Commercialization; Exploited potential; Flour; Fodder; Pod industry</t>
  </si>
  <si>
    <t>De Moura E.S.R., Cosme C.R., Dias N.D.S., Portela J.C., Souza A.C.M.</t>
  </si>
  <si>
    <t>Yield and forage quality of saltbush irrigated with reject brine from desalination plant by reverse osmosis [Produção e qualidade forrageira da erva sal irrigada com rejeito da dessalinização por osmose reversa]</t>
  </si>
  <si>
    <t>Rural communities located in the Brazilian Northeast, especially in the semiarid zone, live with water shortages resulting from erratic rainfall. This work proposes the cultivation of saltbush (Atriplex nummularia) in the Rural Settlement Project of Boa Fé, Mossoró/RN as alternative to the disposal of reject brine from desalination plant on yield of forage. The statistical design was a split-plot design, being four treatments at the plots, related to irrigation with reject brine water, at different levels of soil moisture by moisture from Field Capacity (FC) (100, 85, 70 and 50% of FC) and in subplots and two levels of organic manure (without fertilized and fertilized) with four replications. The variables of yield and forage quality of saltbush were analyzed. It was observed that saltbush has a great production capacity in terms of fresh matter and drought for saltbush under a level of 85% soil moisture in relation to the field capacity of soil, presenting minimal loss of yield; however, this proved to be productive even with the dry soil. The total yield was satisfactory, showing its viability for forage production. © 2016, Universidade Federal Rural do Semi-Arid. All rights reserved.</t>
  </si>
  <si>
    <t>Atriplex nummularia; Salinity; Water reuse</t>
  </si>
  <si>
    <t>Dev I., Radotra S., Khola O.P.S., Misri B., Sareen S., Srivastava A.K., Singh B., Sharma S.K., Chamoli K.P., Kumar D.</t>
  </si>
  <si>
    <t>Natural resource enhancement through silvipastoral establishment in western Himalayan region</t>
  </si>
  <si>
    <t>Livestock rearing is an integral part of rural livelihood in the Himalayan region. In spite of abundance of pasture resources, total biomass is insufficient to meet the forage demand. Indiscriminate grazing has caused an alarming decline in the carrying capacity of grazing lands and has caused severe land degradation. This study was carried out with the objective of increasing biomass potential, improving livestock productivity and to arrest environmental degradation. The study was conducted at Ghanetta and Dagoh (Kangra) and Jogindernagar (Mandi) districts in Himachal Pradesh through silvipastoral intervention in conjunction with soil and water conservation measures. Grasslands of the study area were of alluvial-loamy soil with shallow depths. Soil organic matter was 0.72 (Ghanetta), 0.76 (Dagoh) and 0.80% (Jogindernagar). Organic carbon content in the subsurface (15-45 cm) layer was only 30 to 39% of the surface layer (0-15 cm). Chrysopogon (20%) was found the most dominant species, followed by Heteropogon (13%). Average herbage production was 5.613 DM tonne/ha (Ghanetta), 5.458 DM tonne/ha (Dagoh) and 5.233 DM tonne/ha (Jogindernagar). Leaf biomass of different fodder trees ranged from 0.23-0.60 DM tonne/ha (Ghanetta), 0.16-0.51 DM tonne/ha (Dagoh) and 0.21-0.59 DM tonne/ha (Jogindernagar). Maximum biomass of 9.17 DM tonne/ha was obtained at Ghanetta followed by 8.26 DM tonne/ha and 8.23 DM tonne/ha at Dagoh and Jogindernagar, respectively, showing substantial improvement in total biomass potential with silvipastoral intervention in conjunction with soil and water conservation measures. © 2016, Indian Council of Agricultural Research. All rights reserved.</t>
  </si>
  <si>
    <t>Fodder; Herbage; Livestock; Nutrition; Silvipasture</t>
  </si>
  <si>
    <t>Diquelou M.C., Griffin A.S., Sol D.</t>
  </si>
  <si>
    <t>The role of motor diversity in foraging innovations: A cross-species comparison in urban birds</t>
  </si>
  <si>
    <t>The capacity to behave innovatively facilitates adaptation to changing environmental conditions and accelerates speciation rates. Innovation tendencies show substantial variation both among and within species, but the sources of this variation remain poorly understood. There has been much debate on the role of cognition and significant amounts of empirical research on the influence of motivational and state-dependent processes, but the prediction that innovation might also be facilitated by motor processes has only recently begun to gain traction. Here, we measured innovative foraging in 7 common urban avian species under free-ranging conditions and explored the role of motor flexibility as well as several potential other predictors of innovation such as motivation and morphology. Species differed significantly in their tendency to forage innovatively, with a true corvid, the Australian raven, Corvus coronoides, outperforming all other species. Across species, motor flexibility was the strongest predictor of the capacity to forage innovatively. Our results extend previous work demonstrating the role of motor diversity in individual differences in the tendency to forage innovatively and provide the impetus for future research on links between motor and cognitive flexibility. Published by Oxford University Press on behalf of the International Society for Behavioral Ecology. All rights reserved. © The Author 2015.</t>
  </si>
  <si>
    <t>Cognition; Innovation; Invasive birds; Motor diversity; Problem solving; Urbanization</t>
  </si>
  <si>
    <t>Dornburg A., Lippi C., Federman S., Moore J.A., Warren D.L., Iglesias T.L., Brandley M.C., Watkins-Colwell G.J., Lamb A.D., Jones A.</t>
  </si>
  <si>
    <t>Disentangling the influence of urbanization and invasion on endemic geckos in tropical biodiversity hot spots: A case study of Phyllodactylus martini (Squamata: Phyllodactylidae) along an Urban Gradient in Curaçao</t>
  </si>
  <si>
    <t>Bulletin of the Peabody Museum of Natural History</t>
  </si>
  <si>
    <t>Predicting the response of endemic species to urbanization has emerged as a fundamental challenge in 21st century conservation biology. The factors that underlie population declines of reptiles are particularly nebulous, as these are often the least understood class of vertebrates in a given community. In this study, we assess correlations between feeding ecology and phenotypic traits of the Lesser Antillean endemic Dutch leaf-toed gecko, Phyllodactylus martini, along an urban gradient in the Caribbean island of Curaçao. There has been a marked decline of this species in developed habitats associated with the invasive tropical house gecko Hemidactylus mabouia. We find a correlation between aspects of locomotor morphology and prey in undeveloped habitats that is absent in developed habitats. Analyses of stomach contents further suggest that Phyllodactylus martini alters primary prey items in developed areas. However, changes in prey promote the overlap in foraging niches between Phyllodactylus martini and Hemidactylus mabouia, suggesting that direct resource competition is contributing to the decline of Phyllodactylus martini. In addition to competitive exclusion, we suggest that the urban extirpation of Phyllodactylus martini could also be attributed to a top-down control on population growth by Hemidactylus mabouia. Colonizations of walls put Phyllodactylus martini in direct contact with Hemidactylus mabouia increasing the chances for predation events, as evidenced by our observation of a predation event on a Phyllodactylus martini juvenile by an adult Hemidactylus mabuoia. In total, our results add to a growing body of literature demonstrating the threat that invasive synanthropic reptiles pose to endemics that might otherwise be able to cope with increased urbanization pressures. © 2016 Peabody Museum of Natural History, Yale University. All rights reserved.</t>
  </si>
  <si>
    <t>Anthropocene; Caribbean biodiversity hot spot; Conservation; Extinction; Functional morphology; Hemidactylus mabouia; Invasive species; Predation; Sexual dimorphism; Urbanization</t>
  </si>
  <si>
    <t>Dulisz B., Nowakowski J.J., Górnik J.</t>
  </si>
  <si>
    <t>Differences in biometry and body condition of the House Sparrow (Passer domesticus) in urban and rural population during breeding season</t>
  </si>
  <si>
    <t>Data collected out of the breeding season suggest that House sparrows (Passer domesticus) from the urban populations are characterized by a smaller body size and poorer body condition compared to birds from rural populations. Considering an urbanized Eurasian Sparrowhawk (Accipiter nisus) and other potential predators, a new predator-prey dependency is developing that can also be a reason for the House sparrow’s poorer condition. This study was aimed at comparing the multivariate biometrical characteristics and few body condition indices of adult birds from urban and rural populations during the breeding season. It was hypothesized that a higher predation risk during the breeding season concerns mainly males, thus affecting their poorer condition. Most of the condition indices of males were significantly lower in the urban population. Males from the urban populations had lower body mass, shorter tarsus, longer alula, greater Kipp’s distance and higher wing pointedness index in comparison to the birds from rural populations, whereas these differences were not found between females. We suggest that the lower body condition and biometric differences in the analyzed birds are a means of adapting to the new predator-prey scheme in accordance to the tradeoff theory between starvation and predation risks. A lower condition of birds in poor foraging urban habitats and higher predation risk may be indicative of a declining population. © 2016, The Author(s).</t>
  </si>
  <si>
    <t>Adaptation traits; Bird flight’s adaptation; Body condition index; House Sparrow population decline; Morphometry; Natural selection; Urban birds</t>
  </si>
  <si>
    <t>Dylewski Ł., Przyborowski T., Myczko Ł.</t>
  </si>
  <si>
    <t>Winter Habitat Choice by Foraging the Red Squirrel (Sciurus vulgaris)</t>
  </si>
  <si>
    <t>Annales Zoologici Fennici</t>
  </si>
  <si>
    <t>The red squirrel (Sciurus vulgaris) is an arboreal species, relatively common in mixed, deciduous and coniferous forests and in urban parks. From autumn to early spring the main diet of red squirrels is seeds in closed conifer cones. In this study, we investigated characteristics of a habitat in western Poland where red squirrels were feeding on Scots pine (Pinus sylvestris). Understory cover, number of tree species, distance to an open area, distance to the nearest great spotted woodpecker (Dendrocopos major) anvil, and size of ten randomly selected Scots pine trees were measured on 70 transects. We used binary logistic regression to test which forest habitat parameters affected the presence of feeding signs of red squirrels. Feeding signs of red squirrels were found from sites close to forest edges with less understory cover, higher tree-species richness and larger size of trees. Red squirrels did not avoid sites close to great spotted woodpecker anvils. We conclude that forest stand structure is important for red squirrel feeding site occurrence, but red squirrels do not avoid close contact to open areas. © Finnish Zoological and Botanical Publishing Board 2016.</t>
  </si>
  <si>
    <t>Encarnação V.J.A., Fries C., Keuneke R., Becker N.I., Wagner W., Hoffmann M., Weigand H., Goldhorn L.</t>
  </si>
  <si>
    <t>Temporal and permanent loss of foraging habitats for bats - How to minimize conflicts using the example of Myotis daubentonii at an urban pond [Temporärer und permanenter Nahrungsraumverlust für Fledermäuse: Konfliktminimierung am Praxisbeispiel der Wasserfledermaus und einem urbanen Gewässer]</t>
  </si>
  <si>
    <t>Naturschutz und Landschaftsplanung</t>
  </si>
  <si>
    <t>Temporal and permanent loss of foraging habitats for bats – How to minimize conflicts using the example of Myotis daubentonii at an urban pond Landscape management promotes the quality of life and biodiversity in urban areas but also can influence functional habitats of protected species. To prevent detrimental effects it is essential to protect these habitats. The paper illustrates how a potential conflict could be minimized by specific measures and a sensitive implementation. The restoration of an urban pond aimed to improve its ecological functions, general condition, and visual appearance. These measures conflicted with its functionality as a foraging habitat for a local population of Daubenton’s bat (Myotis daubentonii). The loss of this foraging habitat could have had a significant detrimental effect on the population as in particular juveniles and actively reproductive females depend on a sufficient availability of food. The implementation of the measures in winter was not possible. By considering the explicit habitat use of these demographic units specific measures for conflict minimization and compensation could be developed. An accompanying monitoring validated the success of the implementation. The approach showed that detailed information on protected species allows to implement a problematic measure without significant detrimental effects on the local bat population. © 2016, Verlag Eugen Ulmer. All rights reserved.</t>
  </si>
  <si>
    <t>Evans J., Müller A., Jensen A.B., Dahle B., Flore R., Eilenberg J., Frøst M.B.</t>
  </si>
  <si>
    <t>A descriptive sensory analysis of honeybee drone brood from Denmark and Norway</t>
  </si>
  <si>
    <t>Journal of Insects as Food and Feed</t>
  </si>
  <si>
    <t>Honeybee (Apis mellifera) brood is enjoyed as food in many regions of the world. The Nordic region of Europe is not currently one of them, but it could be. The drone brood in particular constitute an untapped source of delicious, nutritious and potentially sustainable food. Currently, it is removed by many beekeepers as part of a strategy to lower the population of the destructive Varroa mite (Varroa destructor) in the hive, but most often it is disposed of. A descriptive sensory analysis of drone brood was conducted, using larvae and pupae from four hives, three in Denmark and one in Norway, from locations spanning a range of urban/rural and monocultural/polycultural surroundings. Data were collected with a panel of 10 subjects using fast sensory methods, and were analysed with analysis of variance-partial least squares regression. The first dimension accounted for 40% of the variance, and correlated closely with differences in developmental stage between larvae and pupae; the second dimension accounted for 16% of the variance, and most closely grouped samples from three of the locations apart from those of the fourth. Developmental stage was thus found to be the primary determinant of sensory profile, followed by variations in locality, possibly related to local forage. Further studies should investigate the different parameters of sensory profile in more detail to develop a more complex picture of drone brood's taste and culinary potential - an important part of developing strategies to diversify our food sources and realise certain insects' ecological, culinary, and economic potential for local food systems. © 2016 Wageningen Academic Publishers.</t>
  </si>
  <si>
    <t>Edible insects; Larvae; Nordic; Pupae; Taste</t>
  </si>
  <si>
    <t>Falandysz J.</t>
  </si>
  <si>
    <t>Mercury bio-extraction by fungus Coprinus comatus: a possible bioindicator and mycoremediator of polluted soils?</t>
  </si>
  <si>
    <t>The Shaggy Ink Cap (Coprinus comatus), which is a common in wild in northern hemisphere was examined in field for potential to be used as possible bio-extractor of Hg from polluted grounds but also as possible bioindicator of urban soils (roadside, barren lands, lawns) pollution with Hg. The contents of Hg in caps and stipes of C. comatus from the grounds examined in this study correlated positively with the levels of soil contamination. Analysis of sets of data available worldwide on Hg in C. comatus and soils beneath-fruiting bodies showed on a positive correlation between degree of soil and mushroom contamination. Hence, C. comatus could be considered as a sensitive species and with bioindication and bioremediation potency for soils polluted with Hg in further studies. Young-fruiting bodies of C. comatus are edible and considered excellent if consumed soon after pick-up. Eating them when foraged from the urban places can provide to a consumer Hg at relatively high dose, while unresolved question is absorption rate of Hg compounds contained in ingested mushroom meal. © 2015, The Author(s).</t>
  </si>
  <si>
    <t>Foraging; Fungi; Mycoremediation; Shaggy Ink Cap</t>
  </si>
  <si>
    <t>Fang J., Bai Y., Li L., Jiang G., Huang J., Huang Z., Zhang W., Gao S.</t>
  </si>
  <si>
    <t>Scientific basis and practical ways for sustainable development of China's pasture regions</t>
  </si>
  <si>
    <t>Kexue Tongbao/Chinese Science Bulletin</t>
  </si>
  <si>
    <t>Great changes have taken place in the dietary structure of urban and rural residents in China since the country's reform and opening starting from the end of 1970s. During the past three decades, grain consumption has reduced and animal food consumption has increased significantly, causing a sharply increased demand of forage. However, the country's cropping structure has not been adjusted timely, resulting in a large number of grain to be used as forage. Although China has a grassland area of 4×108 hectares, which should play an important role in the country's ecological security and food security, its forage grass and livestock production are considerably low, with different levels of degradation across the grasslands, so that it is far not satisfied with a need of animal husbandry development, because of its extensive management and less input of prataculture. Our analysis showed that developing artificial pasture, which grass yield can be more than 10 times higher than natural grassland, is an effective way to promote the production of forage grass in China. We thus developed the "animal-husbandry development" model, which uses a small area (less than 10% of the grassland) with high quality site to develop intensive artificial pasture to enhance forage grass production, and prevents a large area of the natural grassland (more than 90% of the grassland) from degradation and over-grazing. In order to implement "animal husbandry development" model, we proposed to construct an "eco-animal husbandry experimental zone" in the grassland areas. The "experimental zone" is planned and designed as a coupled system of nature-economy-society complex in a considerably large area, to promote production of artificial pasture and animal husbandry and improve ecological functioning of natural grassland. This paper also discusses the bottleneck issues about socio-economic development in pasturing areas, and proposed seven principles for the development of pasturing areas, including grass breeding, artificial grassland planting, efficient harvesting, efficient use of water, protection and better use of natural grassland, trade-off between grass production and ecological functioning, and system development. © 2016, Science Press. All right reserved.</t>
  </si>
  <si>
    <t>Animal husbandry; Artificial grassland; Food security; Sustainable development of pastoral area</t>
  </si>
  <si>
    <t>Feleke F.B., Berhe M., Gebru G., Hoag D.</t>
  </si>
  <si>
    <t>Determinants of adaptation choices to climate change by sheep and goat farmers in Northern Ethiopia: the case of Southern and Central Tigray, Ethiopia</t>
  </si>
  <si>
    <t>SpringerPlus</t>
  </si>
  <si>
    <t>The livestock sector serves as a foremost source of revenue for rural people, particularly in many developing countries. Among the livestock species, sheep and goats are the main source of livelihood for rural people in Ethiopia; they can quickly multiply, resilient and are easily convertible to cash to meet financial needs of the rural producers. The multiple contributions of sheep and goat and other livestock to rural farmers are however being challenged by climate change and variability. Farmers are responding to the impacts of climate change by adopting different mechanisms, where choices are largely dependent on many factors. This study, therefore, aims to analyze the determinants of choices of adaptation practices to climate change that causes scarcity of feed, heat stress, shortage of water and pasture on sheep and goat production. The study used 318 sample households drawn from potential livestock producing districts representing 3 agro-ecological settings. Data was analyzed using simple descriptive statistical tools, a multivariate probit model and Ordinary Least Squares (OLS). Most of the respondents (98.6 %) noted that climate is changing. Respondents’ perception is that climate change is expressed through increased temperature (88 %) and decline in rainfall (73 %) over the last 10 years. The most commonly used adaptation strategy was marketing during forage shock (96.5 %), followed by home feeding (89.6 %). The estimation from the multivariate probit model showed that access to information, farming experience, number of households in one village, distance to main market, income of household, and agro-ecological settings influenced farmers’ adaptation choices to climate change. Furthermore, OLS revealed that the adaptation strategies had positive influence on the household income. © 2016, The Author(s).</t>
  </si>
  <si>
    <t>Adaptation; Agro-ecological settings; Choice; Climate change; Determinants; Goat; Sheep</t>
  </si>
  <si>
    <t>Ferronato B.O., Marques T.S., Lara N.R.F., Martinelli L.A., Verdade L.M., Camargo P.B., Roe J.H., Georges A.</t>
  </si>
  <si>
    <t>Isotopic niche in the eastern long-necked turtle, Chelodina longicollis (Testudines: Chelidae), along a natural-urban gradient in southeastern Australia</t>
  </si>
  <si>
    <t>Urbanisation is one of the most common threats to many native species, while others are capable of taking advantage of urban areas and even expanding their niche in urban-natural systems. The analysis of stable isotopes of carbon and nitrogen in a tissue sample provides data that can elucidate food web dynamics and trophic ecology of an animal. Our study aimed to evaluate variation in food resource exploitation in the freshwater turtle Chelodina longicollis along a habitat gradient (natural, rural, and suburban areas), and intraspecific niche variation among demographic groups (juvenile, adult male, adult female). We found that isotopic composition of C. longicollis varied along the habitat gradient, with δ15N levels highest in suburban environments, intermediate in rural areas, and lowest in the nature reserve. δ13C values were higher in suburb and rural turtles compared to those on the nature reserve. Besides some intraspecific differences in δ13C as evidence of demographic partitioning of the foraging niche, demographic groups apparently feed on the same trophic level within habitats. Our study included samples from small juveniles (&lt;10 cm) and helped to cover a gap of understanding in intraspecific niche for C. longicollis. Future research should evaluate the reasons turtles in suburban areas are enriched in δ 15N, either because they are foraging on different trophic levels or because they are feeding on prey enriched in nitrogen. © 2016 British Herpetological Society. All rights reserved.</t>
  </si>
  <si>
    <t>Diet; Generalist species; Intraspecific variation; Isotopic ecology; Nitrogen</t>
  </si>
  <si>
    <t>Field H.E., Smith C.S., De Jong C.E., Melville D., Broos A., Kung N., Thompson J., Dechmann D.K.N.</t>
  </si>
  <si>
    <t>Landscape utilisation, animal behaviour and hendra virus risk</t>
  </si>
  <si>
    <t>EcoHealth</t>
  </si>
  <si>
    <t>Hendra virus causes sporadic fatal disease in horses and humans in eastern Australia. Pteropid bats (flying-foxes) are the natural host of the virus. The mode of flying-fox to horse transmission remains unclear, but oro-nasal contact with flying-fox urine, faeces or saliva is the most plausible. We used GPS data logger technology to explore the landscape utilisation of black flying-foxes and horses to gain new insight into equine exposure risk. Flying-fox foraging was repetitious, with individuals returning night after night to the same location. There was a preference for fragmented arboreal landscape and non-native plant species, resulting in increased flying-fox activity around rural infrastructure. Our preliminary equine data logger study identified significant variation between diurnal and nocturnal grazing behaviour that, combined with the observed flyingfox foraging behaviour, could contribute to Hendra virus exposure risk. While we found no significant riskexposing difference in individual horse movement behaviour in this study, the prospect warrants further investigation, as does the broader role of animal behaviour and landscape utilisation on the transmission dynamics of Hendra virus. © 2015 International Association for Ecology and Health.</t>
  </si>
  <si>
    <t>Bat; Behaviour; Emerging disease; Flying-fox; Hendra virus; Horse; Landscape; Risk</t>
  </si>
  <si>
    <t>Finger A., Lavers J.L., Orbell J.D., Dann P., Nugegoda D., Scarpaci C.</t>
  </si>
  <si>
    <t>Seasonal variation and annual trends of metals and metalloids in the blood of the Little Penguin (Eudyptula minor)</t>
  </si>
  <si>
    <t>Little Penguins (Eudyptula minor) are high-trophic coastal feeders and are effective indicators of bioavailable pollutants in their foraging zones. Here, we present concentrations of metals and metalloids in blood of 157 Little Penguins, collected over three years and during three distinct seasons (breeding, moulting and non-breeding) at two locations: the urban St Kilda colony and the semi-rural colony at Phillip Island, Victoria, Australia. Penguin metal concentrations were foremostly influenced by location (St Kilda &gt; Phillip Island for non-essential elements) and differed among years and seasons at both locations, reflecting differences in seasonal metal bioaccumulation or seasonal exposure through prey. Mean blood mercury concentrations showed an increasing annual trend and a negative correlation with flipper length at St Kilda. Notably, this study is the first to report on blood metal concentrations during the different stages of moult, showing the mechanism of non-essential metal mobilisation and detoxification. © 2016 Elsevier Ltd</t>
  </si>
  <si>
    <t>Bass Strait; Bioindicator; Mercury; Port Phillip Bay; Seabird</t>
  </si>
  <si>
    <t>Fischer L.K., Eichfeld J., Kowarik I., Buchholz S.</t>
  </si>
  <si>
    <t>Disentangling urban habitat and matrix effects on wild bee species</t>
  </si>
  <si>
    <t>In face of a dramatic decline of wild bee species in many rural landscapes, potential conservation functions of urban areas gain importance. Yet effects of urbanization on pollinators, and in particular on wild bees, remain ambiguous and not comprehensively understood. This is especially true for amenity grassland and extensively managed wastelands within large-scale residential housing areas. Using Berlin as a study region, we aimed to investigate (a) if these greenspaces are accepted by wild bee assemblages as foraging habitats; (b) how assemblage structure of bees and individual bee species are affected by different habitat (e.g., management, flower density) and urban matrix variables (e.g., isolation, urbanization); and (c) to what extent grassland restoration can promote bees in urban environments. In summer 2012, we collected 62 bee species belonging to more than 20% of the taxa known for Berlin. Urbanization significantly affected species composition of bees; 18 species were affiliated to different levels of urbanization. Most bee species were not affected by any of the environmental variables tested, and urbanization had a negative effect only for one bee species. Further, we determined that restoration of diverse grasslands positively affected bee species richnesss in urban environments. We conclude that differently structured and managed greenspaces in large-scale housing areas can provide additional foraging habitats and refuges for pollinators. This supports approaches towards a biodiversity friendly management within urban regions and may be of particular importance given that anthropogenic pressure is increasing in many rural landscapes. © 2016 Fischer et al.</t>
  </si>
  <si>
    <t>Apidae; Ecological restoration; Habitat management; Hymenoptera; Pollinators; Urban green infrastructure; Urbanization</t>
  </si>
  <si>
    <t>Flache L., Ekschmitt K., Kierdorf U., Czarnecki S., Düring R.-A., Encarnação J.A.</t>
  </si>
  <si>
    <t>Reduction of metal exposure of Daubenton's bats (Myotis daubentonii) following remediation of pond sediment as evidenced by metal concentrations in hair</t>
  </si>
  <si>
    <t>Transfer of contaminants from freshwater sediments via aquatic insects to terrestrial predators is well documented in spiders and birds. Here, we analyzed the metal exposure of Myotis daubentonii using an urban pond as their preferred foraging area before and after a remediation measure (sediment dredging) at this pond.Six metal elements (Zn, Cu, Cr, Cd, Pb and Ni) were measured in the sediment of the pond, in EDTA extracts of the sediment and in hair samples of M. daubentonii foraging at the pond. Samples were taken before remediation in 2011 and after remediation in 2013. Metal concentrations were quantified by ICP-OES after miniaturized microwave assisted extraction.In 2011, the pond sediment exhibited a high contamination with nickel, a moderate contamination with copper and chromium and low contents of zinc, cadmium and lead. While sediment metal contents declined only weakly after remediation, a much more pronounced reduction in the concentrations of zinc, copper, chromium and lead concentrations was observed in bat hair.Our results suggest a marked decline in metal exposure of the bats foraging at the pond as a consequence of the remediation measure. It is concluded that Daubenton's bats are suitable bioindicators of metal contamination in aquatic environments, integrating metal exposure via prey insects over their entire foraging area. We further suggest that bat hair is a useful monitoring unit, allowing a non-destructive and non-invasive assessment of metal exposure in bats. © 2015 Elsevier B.V.</t>
  </si>
  <si>
    <t>Bioindicator; Metal elements; Remediation; Transfer; Trawling bat</t>
  </si>
  <si>
    <t>Flint B.F., Hawley D.M., Alexander K.A.</t>
  </si>
  <si>
    <t>Do not feed the wildlife: associations between garbage use, aggression, and disease in banded mongooses (Mungos mungo)</t>
  </si>
  <si>
    <t>Urbanization and other human modifications of the landscape may indirectly affect disease dynamics by altering host behavior in ways that influence pathogen transmission. Few opportunities arise to investigate behaviorally mediated effects of human habitat modification in natural host–pathogen systems, but we provide a potential example of this phenomenon in banded mongooses (Mungos mungo), a social mammal. Our banded mongoose study population in Botswana is endemically infected with a novel Mycobacterium tuberculosis complex pathogen, M. mungi, that primarily invades the mongoose host through the nasal planum and breaks in the skin. In this system, several study troops have access to human garbage sites and other modified landscapes for foraging. Banded mongooses in our study site (N = 4 troops, ~130 individuals) had significantly higher within-troop aggression levels when foraging in garbage compared to other foraging habitats. Second, monthly rates of aggression were a significant predictor of monthly number of injuries in troops. Finally, injured individuals had a 75% incidence of clinical tuberculosis (TB) compared to a 0% incidence in visibly uninjured mongooses during the study period. Our data suggest that mongoose troops that forage in garbage may be at greater risk of acquiring TB by incurring injuries that may allow for pathogen invasion. Our study suggests the need to consider the indirect effects of garbage on behavior and wildlife health when developing waste management approaches in human-modified areas. © 2016 The Authors. Ecology and Evolution published by John Wiley &amp; Sons Ltd.</t>
  </si>
  <si>
    <t>Mongooses</t>
  </si>
  <si>
    <t>Human-modified landscapes; provisioning; refuse; supplementation; urban wildlife; waste management; wildlife management</t>
  </si>
  <si>
    <t>Giragosov V.E., Beskaravayny M.M.</t>
  </si>
  <si>
    <t>Seasonal dynamics of the hydrophilic bird community of Kruglaya Bay (Sevastopol, the Black Sea)</t>
  </si>
  <si>
    <t>Marine Biological Journal</t>
  </si>
  <si>
    <t>The relevance of the study of hydrophilic birds in the urban areas of the Black Sea coast is due to their important role in the coastal biocoenosis structure and the need to preserve biodiversity in the conditions of anthropogenic transformation of Crimean coastal zone. The dynamics of species composition and abundance of birds in Kruglaya (Omega) Bay (Sevastopol) were investigated. The results of regular and episodic monitoring carried out in 1995 and 2005-2016 were used in this work. Quantitative accounting was carried out only in January and February (1-2 times per winter season) in 2005-2008, episodically in 2009-2013 and weekly in December - May 2014/2015 and September - May 2015/2016. Number of specimens per species was registered, and the ratio of young and adult specimens in mute swan (Cygnus olor), sex ratio in mallard (Anas platyrhynchos), common pochard (Aythya ferina) and tufted duck (Aythya fuligula) were determined. Russian and Latin names of birds are represented by L. S. Stepanian. Kruglaya Bay is one of Sevastopol bays which form the northern coastline of the Heraclea Peninsula, and it is a place of seasonal concentrations of hydrophilic birds. The basic morphometric characteristics of the bay are the following: the water area - 0.64 km2, length - 1.3 km, maximum width - 0.8 km, the average depth - 4.5 m. The water area of the bay did not freeze usually, only its inner part was covered with ice in extremely cold winters. Benthic macrophyte species are represented by two associations: Cystoseira crinita and C. barbata on stones and rocks, and Zostera noltii and Z. marina on sandy and silty areas. Two local areas of common reed (Phragmites australis) beds are located in the inner part of the bay. The zoobenthos is a significant part of the food supply of birds and includes 97 species, mainly polychaetes, molluscs and crustaceans. The ichthyofauna is represented by 42 fish species. 51 species of aquatic and semi-aquatic birds across 8 Orders were identified. The winter bird community was most diverse and numerous (32 species: 14 Anseriformes, 7 Charadriiformes, 5 Podicipediformes, 3 Gruiformes, 2 Pelecaniformes, 1 Gaviiformes). Eight species dominate regularly in winters and quantitatively - mute swan, mallard, common pochard, tufted duck, eurasian coot (Fulica atra), black-headed gull (Larus ridibundus), caspian gull (Larus cachinnans) and common gull (Larus canus). Rare species wintering in the Mountain Crimea, including horned grebe (Podiceps auritus), Bewick's swan (Cygnus bewickii), red-breasted goose (Rufibrenta ruficollis), white-headed duck (Oxyura leucocephala), knot (Calidris canutus), is of great interest. The average ratio of young and adult mute swans in the main wintering period (December - February) was 61 : 39 % in 2014/2015 and 45 : 55 % in 2015/2016, respectively. The ratio of males and females were as follows: in mallard 49.5 : 50.5 % in 2014/2015, and 51.4 : 48.6 % in 2015/2016; in common pochard 54.8 : 45.2 % in 2014/2015, and 60.5 : 39.5 % in 2015/2016; in tufted duck 51.0 : 49.0 % in 2014/2015, and 51.4 : 48.6 % in 2015/2016, respectively. Formation of the winter bird community began in October, sometimes at the end of September when single specimens of mallard, coot, tufted duck, red-breasted merganser (Mergus serrator), black-necked grebe (Podiceps nigricollis) appeared. Common gull, great crested grebe (Podiceps cristatus) and the common pochard come flying in November; the mute swan appears at the beginning of December. Maximum and relatively stable number of most species was typical for January and the first half of February. Maximum number of specimens of all bird species was registered in January 13, 2015 (1288), and February 7, 2016 (1531 specimens). The feeding conditions of Kruglaya Bay allow overwintering of the birds with different feeding specializations. The benthophages (most of Anseriformes and Coot) rank first in species richness (at least 13 species) and in quantitative terms. Five species (black-throated diver (Gavia arctica), great cormorant (Phalacrocorax carbo), common sheg (Phalacrocorax aristotelis), red-breasted merganser, Sandwich tern (Thalasseus sandvicensis)) form the group of ichthyophages. The Grebes occupy an intermediate position between benthophages and ichthyophages: small fish and benthic invertebrates are present in their diet. Four species of gull (black-headed, Caspian, common, Mediterranean gull (Larus melanocephalus)) constitute a group of omnivores. The rare visitors in Kruglaya Bay are zoophagous and omnivorous birds foraging in the surf zone and at shallow depths, such as water rail (Rallus aquaticus), common moorhen (Gallinula chloropus), dunlin (Calidris alpina), knot (Calidris canutus), and herbivores which prefer to feed in terrestrial habitats - red-breasted goose (Rufibrenta ruficollis). The nutritional requirements of birds are compensated to a certain extent by additional feeding carried out by townspeople. In general 30 passing and nomadic species, mainly Charadriiformes (11), Anseriformes (7) and Ciconiiformes (5), were registered. A nesting bird community was absent, and only the nesting of little bittern (Ixobrychus minutus) was registered in 2016 for the first time in city zone. The spring migration took place from late February to May, the autumn migration - from August until the first decade of November. Kruglaya Bay is a valuable natural and ecological educational place and deserves status as a natural park. © 2020 Seventh Sense Research Group.</t>
  </si>
  <si>
    <t>Bird community; Black Sea; Crimea; Hydrophilic birds; Kruglaya Bay; Migrations; Nomadings</t>
  </si>
  <si>
    <t>Socioeconomic</t>
  </si>
  <si>
    <t>Gray E.R., van Heezik Y.</t>
  </si>
  <si>
    <t>Exotic trees can sustain native birds in urban woodlands</t>
  </si>
  <si>
    <t>Native landscaping has been proposed as a means of increasing native bird diversity and abundance in urban landscapes. However residents’ preferences for vegetation are such that exotic plants are often preferred over natives. We investigated the extent to which native birds foraged in three common native and three exotic tree species in mixed urban woodland during four seasons. We predicted that native birds would spend more time foraging in native trees, and that food resources provided by deciduous exotic trees would be more seasonal than those provided by non-deciduous natives. Native birds spent a lot of time foraging in two of the native tree species, but very little time in native red beech (Nothofagus fusca). They used exotic oak (Quercus robur) throughout the year, and sycamore (Acer pseudoplatanus) seasonally. Oak and European beech (Fagus sylvatica) were used by the largest number of species overall, because they attracted both native and exotic birds. With the exception of tree fuchsia (Fuschia excorticata), which produces large volumes of nectar followed by fruits, all tree species were sources of invertebrates for insectivorous feeding. Seasonality of use was high only in sycamore, indicating limited support for our second prediction. We show that being native doesn’t necessarily entail being a good food source for native birds, and popular landscaping exotic species, such as oak, provide foraging opportunities across all seasons. © 2015, Springer Science+Business Media New York.</t>
  </si>
  <si>
    <t>Alien; Behavioural flexibility; Insectivore; Introduced; Non-native; Trees; Urban forest</t>
  </si>
  <si>
    <t>Grothues T.M., Rackovan J.L., Able K.W.</t>
  </si>
  <si>
    <t>Modification of nektonic fish distribution by piers and pile fields in an urban estuary</t>
  </si>
  <si>
    <t>Large urban piers degrade habitat value for several estuarine benthic fish species by shading, but their effects on mobile nektonic species is less well understood due to sampling challenges. Dual Frequency Identification Sonar (DIDSON) allowed equal access to sampling in the water column of structured shaded and unshaded vs. open environments in both dark and light conditions by methods similar to video but without light. Sampling (n = 228, 5-min transects) occurred under and around four large municipal piers of varying dimensions in the Hudson River estuary during day and night from summer and fall in 2007–2009. The distribution of small (5–25 cm in length) and large (25–850 cm) fishes were analyzed separately in recognition of functional guild differences. Small fishes occupied open water, shaded under-pier, and un-decked relict piling habitats, but were significantly more abundant during the day in open unshaded water than under adjacent piers or in piling habitats. Small fish occurred under 3 of 4 piers of varying size and configuration at 10–20% of the median abundances of adjacent open water. However, while schools were rare under piers they could be very large, so that abundance greatly exceeded mean open water abundance variance so as to preclude confidence in differences among piers. The differences among habitats were not significant at night, and the difference among piers was also not significant at night. School membership for small fish appeared to mitigate adverse effects of shading and may influence scaling of their response to shading and could therefore influence pier design. Large (&gt; 25 cm) predatory fish were uncommon but responded similarly to habitat effects as did small fish. Habitats did not segregate fish by guild as small forage fish co-occurred in 65.8% of samples with large piscivores. Studies that provide species-specific and mechanistic interpretation of dynamic habitat use as well as further quantification of scaling effects could improve our understanding of how fishes respond to piers and other structures on urban shorelines. © 2016 Elsevier B.V.</t>
  </si>
  <si>
    <t>DIDSON; Fish; Habitat; Shading; Shoreline; Structure</t>
  </si>
  <si>
    <t>Gutiérrez Sánchez P.A., Jaramillo Mesa H., Marín Montoya M.</t>
  </si>
  <si>
    <t>Next generation sequence analysis of the forage peanut (Arachis pintoi) virome [Secuenciación de nueva generación del viroma del maní forrajero (Arachis pintoi)]</t>
  </si>
  <si>
    <t>Revista Facultad Nacional de Agronomia Medellin</t>
  </si>
  <si>
    <t>Forage peanut (Arachis pintoi) is one of the forage crops best adapted to tropical agroecosystems where it is used as ground cover in urban areas and slopes, in the preservation of soils cultivated with coffee, African oil palm and citrus and as animal feed in combination with gramineous plants. A. pintoi is considered to be highly resistant to plagues and diseases; however, in recent years there has been a marked increase of plants showing symptoms typical of viral infection. In this work, Next Generation Sequencing (NGS) was used to confirm the presence of virus in symptomatic A. pintoi plants collected in urban areas in Medellín (Colombia). Transcriptome analysis revealed the presence of 3,291,089 reads related to viruses in the families Potyviridae, Luteoviridae and Alphaflexiviridae and resulted in the complete genome assembly of Peanut mottle virus (9707 nt), Turnip yellows virus (5578 nt) and two variants of a virus with phylogenetic affinity to the genus Allexivirus. These two variants lack ORF6 present in Allexivirus and probably belong to an uncharacterized genus within the family Alphaflexiviridae. The presence of at least three viruses infecting A. pintoi in Colombia highlights the importance of starting a germplasm clean-up program of the plant material used as seed in this crop. © 2016, Universidad Nacional de Colombia. All rights reserved.</t>
  </si>
  <si>
    <t>Alphaflexiviridae; Polerovirus; Potyvirus; Viral genomes</t>
  </si>
  <si>
    <t>Habberfield M.W., St. Clair C.C.</t>
  </si>
  <si>
    <t>Ultraviolet lights do not deter songbirds at feeders [Ultraviolettes Licht hält Vögel nicht von Futterstellen fern]</t>
  </si>
  <si>
    <t>Collision with glass windows is a leading anthropogenic cause of direct mortality for avian species and much attention has been given to developing methods to reduce the incidence of bird collisions. Little empirical research exists, however, examining the mechanisms by which birds might be deterred from human structures. We tested the efficacy of ultraviolet (UV) lights for preventing window strikes in an urban environment by measuring their deterrence effect at bird feeders at eight residential sites. We used remote cameras to count feeder visits over one winter in response to rotating treatments comprising a pulsating UV light, a light-reflecting compact disc, an unlit UV light as a novel object, and a control with no object. Using generalized linear mixed models, we showed that feeder visit rates were influenced by wind speed, site, and site–treatment interactions. The unlit novel object treatment yielded a visitation rate significantly higher than the control (p = 0.01). The UV and passive reflecting treatments slightly increased visitation above the control (p = 0.06 and p = 0.378, respectively). This suggests that novel objects may serve as an attractant in a foraging context and that this effect is stronger than any deterrence effect of UV light. The site–treatment interaction indicated that each of the four treatments produced the highest visitation rate for at least one of the sites. Rather than offer a biological explanation for this interaction, we speculate that it resulted from a spurious effect of temporal and spatial variation in bird activity that interacted with our randomized block design. Although we found no evidence that UV lights would deter urban songbirds from anthropogenic structures, their potential to attract attention may reduce the likelihood that birds fail to see and then collide with windows. © Dt. Ornithologen-Gesellschaft e.V. 2015.</t>
  </si>
  <si>
    <t>Behavior; Conservation; Human; Passerines; Ultraviolet light; Wildlife conflict</t>
  </si>
  <si>
    <t>Hausmann S.L., Petermann J.S., Rolff J.</t>
  </si>
  <si>
    <t>Wild bees as pollinators of city trees</t>
  </si>
  <si>
    <t>Recent studies showed that diverse wild bee assemblages are more efficient pollinators than honeybees. In urban ecosystems pollination services are also important, for example for the reproduction of many plant species in parks, for the production of vegetables and fruits in home gardens, as well as other animals depending on bee-pollinated plants. This study investigates the effect of 'urbanity' on the abundance, species richness and community structure of wild bees foraging at city trees and quantifies the contribution of wild bees and honeybees to successful pollination. Four common city tree species in Berlin, Germany, were sampled in three parks defined as 'green spaces' and compared with trees in more 'urban areas'. In total, 57 wild bee species foraged at the observed trees representing 19 % of all known species in Berlin. Wild bee species richness showed only small differences between green spaces and urban areas even though social species were found more frequently in green areas. Wild bees visited flowers more frequently in green areas, whereas the numbers of honeybee flower visits were higher in urban areas. Wild bee but not honeybee flower visits showed a positive relationship with the reproductive success of trees. The results suggest that wild bees are important pollinators of city trees that dominate the pollinator community in green spaces. To support wild bee communities green spaces should be preserved and tree species with floral reward should be planted and preserved in urban areas. © 2016 The Royal Entomological Society.</t>
  </si>
  <si>
    <t>Bumblebee; Flower visit; Green space; Honeybee; Park; Reproductive success; Urban</t>
  </si>
  <si>
    <t>Hayat N., Solomon D., Meseret M.</t>
  </si>
  <si>
    <t>Chemical composition of scavenging feed resource of indigenous chickens</t>
  </si>
  <si>
    <t>Asian Journal of Animal Sciences</t>
  </si>
  <si>
    <t>The study was conducted to evaluate the chemical composition of scavenging indigenous chickens feed resource base in three kebeles from Seka Chekorsa district of Jimma Zone during the dry period. A total of 60 chickens were randomly selected at the end of the scavenging hours, slaughtered and eviscerated for physical examination and crop content analysis. The crop content was subjected to chemical analysis. The results revealed that the indigenous chickens feed resource contain, cereal grains (38%), kitchen wastes (15%), green forage (17%) and insects/worms (30%) showed variation among individual birds slaughtered. The mean fresh weight of crop contents was about 22 and 20 g for pullets and cockerels, respectively, with the corresponding mean dry matter content of 94±0.71 and 92±0.4%, respectively. The mean percentage composition of crude protein, ether extract, crude fiber, nitrogen free extract and total ash of the crop content was 10.46±2.63, 4.11±0.55, 11.92±5.19, 22.86±3 and 44.73±7.8, respectively for pullets and 9.16±1.58, 3.74±0.71, 11.07±7.63, 22.15±2,47 and 46±9.82, respectively for cockerels. Calcium and phosphorus content of the crop content was found to be 1.26±0.59 and 0.66±0.13 for pullets and 0.73±0.32 and 0.68±0.04 for cockerels, respectively. The metabolizable energy of the crop content was 2023±397.6 and 2082.8±854.5 kcal kg−1 DM for pullets and cockerels, respectively. Therefore, the scavenging feed resource of indigenous chickens in the district is inadequate in quantity and deficient in all the nutrients required. Consequently, supplementary daily basic poultry ration required to enhance poultry production in the district. © 2016 N. Hayat et al.</t>
  </si>
  <si>
    <t>Chemical composition; Indigenous chickens; Rural poultry; Scavenging feed resource</t>
  </si>
  <si>
    <t>Hernandez S.M., Welch C.N., Peters V.E., Lipp E.K., Curry S., Yabsley M.J., Sanchez S., Presotto A., Gerner-Smidt P., Hise K.B., Hammond E., Kistler W.M., Madden M., Conway A.L., Kwan T., Maurer J.J.</t>
  </si>
  <si>
    <t>Urbanized White Ibises (Eudocimus albus) as carriers of Salmonella enterica of significance to public health and wildlife</t>
  </si>
  <si>
    <t>Worldwide, Salmonella spp. is a significant cause of disease for both humans and wildlife, with wild birds adapted to urban environments having different opportunities for pathogen exposure, infection, and transmission compared to their natural conspecifics. Food provisioning by people may influence these factors, especially when high-density mixed species flocks aggregate. White Ibises (Eudocimus albus), an iconic Everglades species in decline in Florida, are becoming increasingly common in urbanized areas of south Florida where most are hand-fed. We examined the prevalence of Salmonella shedding by ibises to determine the role of landscape characteristics where ibis forage and their behavior, on shedding rates. We also compared Salmonella isolated from ibises to human isolates to better understand non-foodborne human salmonellosis. From 2010-2013, 13% (n = 261) adult/subadult ibises and 35% (n = 72) nestlings sampled were shedding Salmonella. The prevalence of Salmonella shedding by ibises significantly decreased as the percent of Palustrine emergent wetlands and herbaceous grasslands increased, and increased as the proportion of open-developed land types (e.g. parks, lawns, golf courses) increased, suggesting that natural ecosystem land cover types supported birds with a lower prevalence of infection. A high diversity of Salmonella serotypes (n = 24) and strain types (43 PFGE types) were shed by ibises, of which 33% of the serotypes ranked in the top 20 of high significance for people in the years of the study. Importantly, 44% of the Salmonella Pulsed-Field Gel Electrophoresis patterns for ibis isolates (n = 43) matched profiles in the CDC PulseNet USA database. Of these, 20% came from Florida in the same three years we sampled ibis. Importantly, there was a negative relationship between the amount of Palustrine emergent wetland and the number of Salmonella isolates from ibises that matched human cases in the PulseNet database (p = 0.056). Together, our results indicate that ibises are good indicators of salmonellae strains circulating in their environment and they have both the potential and opportunity to transmit salmonellae to people. Finally, they may act as salmonellae carriers to natural environments where other more highly-susceptible groups (nestlings) may be detrimentally affected.</t>
  </si>
  <si>
    <t>Heylen, DJA</t>
  </si>
  <si>
    <t>Ecological interactions between songbirds, ticks, and Borrelia burgdorferi s.l. in Europe</t>
  </si>
  <si>
    <t>ECOLOGY AND PREVENTION OF LYME BORRELIOSIS: ECOLOGY AND CONTROL OF VECTOR-BORNE DISEASES, VOL 4</t>
  </si>
  <si>
    <t>More than any other host type, birds are capable to carry ticks and tick-borne diseases over long distances, and introduce infected ticks across geographical barriers into (sub-) urban environments. This chapter discusses the role of songbirds and their Ixodes tick-community in the terrestrial transmission cycles of Borrelia burgdorferi s.l. in Europe, which has been underappreciated for a long time. In addition to the host generalists Ixodes ricinus and Ixodes persulcatus, two abundant Ixodes species have frequently been derived from wild birds with Borrelia infections: Ixodes arboricola (adapted to tree-holes where it infests nestlings, roosting and breeding birds) and Ixodes frontalis (generalistic and ornithophilic, but with a largely unknown ecology). Abiotic constraints and seasonal activity patterns that characterise the ticks' biology, in addition to the birds' behaviour that relates to tick encounter rates (including foraging height, nesting and roosting habits) are the most important factors for explaining the spatio-temporal variation in Ixodes tick infestations among and within bird species. As the activity patterns of the ornithophilic ticks, I. arboricola and I. frontalis, overlap in time and/or space with I. ricinus and I. persulcatus, they share avian hosts. Consequently, Borrelia spirochaetes of ornithophilic ticks may be bridged via the host generalist ticks to other hosts outside the enzootic bird-tick cycles. Recent experiments have shown, that in addition to I. ricinus (Borrelia garinii, Borrelia valaisiana, Borrelia turdi), I. frontalis (Borrelia turdi) is truly vector-competent. The non-homogeneous distributions of the avian genospecies found in bird-derived I. ricinus larvae suggest differential transmission and amplification of Borrelia genospecies depending on the avian reservoir species. Future studies should further focus on the intra-specific infestation risk factors in birds, the reservoir competence of members in the bird community, and how the different vector-bird niches contribute to the transmission dynamics of the Borrelia genospecies community.</t>
  </si>
  <si>
    <t>Borrelia garinii; Borrelia turdi; Borrelia valaisiana; Ixodes arboricola; Ixodes frontalis; Ixodes ricinus; songbird</t>
  </si>
  <si>
    <t>Hill K., Van Aswegen S., Schoeman M.C., Claassens S., Van Rensburg P.J., Naidoo S., Vosloo D.</t>
  </si>
  <si>
    <t>Foraging at wastewater treatment works affects brown adipose tissue fatty acid profiles in banana bats</t>
  </si>
  <si>
    <t>Biology Open</t>
  </si>
  <si>
    <t>In this study we tested the hypothesis that the decrease in habitat quality at wastewater treatment works (WWTW), such as limited prey diversity and exposure to the toxic cocktail of pollutants, affect fatty acid profiles of interscapular brown adipose tissue (iBrAT) in bats. Further, the antioxidant capacity of oxidative tissues such as pectoral and cardiac muscle may not be adequate to protect those tissues against reactive molecules resulting from polyunsaturated fatty acid auto-oxidation in the WWTW bats. Bats were sampled at two urban WWTW, and two unpolluted reference sites in KwaZulu-Natal, South Africa. Brown adipose tissue (BrAT) mass was lower in WWTW bats than in reference site bats. We found lower levels of saturated phospholipid fatty acids and higher levels of mono- and polyunsaturated fatty acids in WWTW bats than in reference site bats, while C18 desaturation and n-6 to n-3 ratios were higher in the WWTW bats. This was not associated with high lipid peroxidation levels in pectoral and cardiac muscle. Combined, these results indicate that WWTW bats rely on iBrAT as an energy source, and opportunistic foraging on abundant, pollutant-tolerant prey may change fatty acid profiles in their tissue, with possible effects on mitochondrial functioning, torpor and energy usage. © 2016 Published by The Company of Biologists Ltd.</t>
  </si>
  <si>
    <t>Banana bats; Chironomid midges; Fatty acid profile; Wastewater treatment works</t>
  </si>
  <si>
    <t>Himanen S.J., Mäkinen H., Rimhanen K., Savikko R.</t>
  </si>
  <si>
    <t>Engaging farmers in climate change adaptation planning: Assessing intercropping as a means to support farm adaptive capacity</t>
  </si>
  <si>
    <t>Agriculture (Switzerland)</t>
  </si>
  <si>
    <t>Agriculture is one of the most vulnerable and adaptation-prone sources of livelihood facing climate change. Joint adaptation planning by farmers and researchers can help develop practically feasible and environmentally and economically sound adaptation actions as well as encourage the proactive building of farm adaptive capacity. Here, the perceptions of Finnish farmers and rural stakeholders regarding intercropping, the cultivation of two or more crop genotypes together in time and space, as a means to prepare for climate change, were collected in an open workshop. Our aim was to identify the potentials and challenges associated with intercropping, its role as an adaptation strategy, and in farm adaptive capacity. Qualitative analysis revealed better yield security, increased nutrient and protein self-sufficiency, soil conservation and maintenance, reduced pathogen pressure and regulation of water dynamics as the main perceived potentials of intercropping. Potentials relating to the farm economy and environment were also recognized. The main challenges associated with intercropping were related to the lack of information on crop variety performance and optimal yielding in mixtures, industry and policy requirements for seed purity, more complicated crop management and harvesting, and the economic risks associated with experimenting with novel mixtures. Nitrogen-fixing legumes; deep-rooted species, such as lucerne (Medicago sativa L.); special crops, such as herbs in forage mixtures; and autumn-sown winter oilseeds and cereals were highlighted as the most promising intercrops. Because the recognized potentials relate to the safeguarding of field cropping from anticipated climate change and the associated weather variability, we conclude that intercropping can serve as one adaptation strategy to strengthen the adaptive capacity of Finnish farms. However, assuring markets and policies that allow the development of intercropping, performing experiments to assess the benefits and implement options in practice, and providing farmers and farm advisors with more knowledge on the method represent the critical prerequisites for the broader adoption of intercropping. © 2016 by the author; licensee MDPI, Basel, Switzerland.</t>
  </si>
  <si>
    <t>Adaptation planning; Adaptive capacity; Climate change; Ecological intensification; Intercropping; Legumes; Yield security</t>
  </si>
  <si>
    <t>Hisano M., Raichev E.G., Peeva S., Tsunoda H., Newman C., Masuda R., Georgiev D.M., Kaneko Y.</t>
  </si>
  <si>
    <t>Comparing the summer diet of stone martens (Martes foina) in Urban and natural habitats in Central Bulgaria</t>
  </si>
  <si>
    <t>Ethology Ecology and Evolution</t>
  </si>
  <si>
    <t>Understanding whether and how carnivores can adapt to urbanised environments is becoming increasingly important, as human populations grow and undeveloped landscape is lost. The stone marten (Martes foina) is often found in urban habitats across continental Europe, due to its flexible foraging behaviour. We compare the utilisation of food types for martens living in villages in a more populated region with that of martens living in a less populated mountainous forest region, over the summer fruiting season (May–July) of 2013, inferred from the analysis of 310 faecal samples. Fruits were the primary food for martens in both regions, but comprised a significantly greater proportion of the diet in villages. Invertebrates and rodents were utilised significantly more in the natural habitat. Garbage and domestic animals were rarely exploited in either region; however, village-dwelling martens appeared to rely heavily on being subsidised by cultivated fruits grown in gardens and orchards, and along the streets. We conclude that the stone marten is able to succeed in urbanised regions of Central Bulgaria by exploiting cultivated food resources, attributable to its flexible and adaptable generalist diet. © 2015 Dipartimento di Biologia, Università di Firenze, Italia.</t>
  </si>
  <si>
    <t>Cultivated fruits; Faecal analysis; Food habits; Martes foina; Urban adaptation</t>
  </si>
  <si>
    <t>Huig N., Buijs R.-J., Kleyheeg E.</t>
  </si>
  <si>
    <t>Foraging herring Gulls Larus argentatus on the Dutch coast: City slickers or true seagulls? [Foeragerende Zilvermeeuwen langs de Hollandse kust: 'Stadsftieeuwen' of nog steeds 'zeemeeuwen'?]</t>
  </si>
  <si>
    <t>Increasing numbers of Herring Gulls use the coastal city of The Hague in the Netherlands as a foraging site, and people claim that this 'seagull' has become an 'urban gull'. However, numbers of Herring Gulls in natural habitat (beaches) in the Netherlands are known to peak in (late) summer. We studied whether gulls foraging in the city would also visit the beach, and whether a seasonal pattern in habitat preference of 'urban gulls' can explain the peak in gull numbers on the beach in late summer. Systematic surveys of Herring Gulls colour-ringed in a nearby breeding colony in the Port of Rotterdam revealed that around 25% of adult Herring Gulls used both habitats, while over 50% were seen only on the beach. The city was visited mostly by adult male Herring Gulls in early summer, after which most individuals moved to the beach. The number of immature Herring Gulls was much higher on the beach than in the city and remained fairly stable throughout the summer. Similarly, juvenile birds arriving from the colony also appeared mostly on the beach. These observations suggest that adult Herring Gulls mainly visit the city in early summer when the demand for (anthropogenic) food for chicks is high. Females may choose to forage on the beach earlier in the season due to strong competition with male Herring Gulls and Lesser Blackbacked Gulls Larus fuscus in the city. After fledging of the chicks, anthropogenic food sources in The Hague are largely abandoned and Herring Gulls of all ages forage together on the beach. We thus conclude that abundant presence of Herring Gulls in the city is seasonal and that the individuals involved are at least part of the year still typical 'seagulls' rather than'urban gulls'.</t>
  </si>
  <si>
    <t>Hutton P., McGraw K.J.</t>
  </si>
  <si>
    <t>Urban-rural differences in eye, bill, and skull allometry in house finches (haemorhous mexicanus)</t>
  </si>
  <si>
    <t>Integrative and Comparative Biology</t>
  </si>
  <si>
    <t>Allometry, the proportional scaling of log trait size with log body size, evolves to optimize allocation to growth of separate structures and is a major constraint on the functional limits of animal traits. While there are many studies demonstrating the rigidity of allometry across traits and taxa, comparatively less work has been done on allometric variation across environments within species. Rapidly changing environments, such as cities, may be prime systems for studying the flexibility of allometry because they uniquely alter many environmental parameters (e.g., habitat, light, noise). We studied size variation, allometry, and allometric dispersion of craniofacial traits in both sexes of urban and rural house finches (Haemorhous mexicanus) because many traits in the head are ecologically critical to the survival and acclimation of birds to their environment (e.g., brain: response to cognitive challenges; bill: foraging modes). We found that urban finches had shorter eye axial lengths and skull widths, but longer (but not wider or deeper) bills, than rural finches. Also, allometric slopes of eye, skull, and bill traits differed based on sex and environment. In the rural environment, females had a far steeper allometric slope for eye axial length than males, but such slopes were similar between males and females in the city. Skull allometry was similar for males and females in both environments, but urban birds had a shallower slope for skull length (but not width) than rural birds. Other traits only differed by sex (males had a steeper slope for bill width), and one trait did not differ based on either sex or environment (bill depth). The dispersion of points around the allometric line did not differ by sex or environment for any craniofacial variable. Due to the significant but low genetic divergence between urban and rural finch populations, allometric differences are probably largely driven by plastic forces. We suggest that differences in diet and cognitive demand of urban environments may drive these allometric patterns. Overall, these results indicate that allometry may shift due to rapid environmental change and differentially so between the sexes. © 2016 The Author 2016.</t>
  </si>
  <si>
    <t>Jacob A., Thomas L., Stephen K., Marconi S., Noel J., Jacob K.S., Prasad J.</t>
  </si>
  <si>
    <t>Nutritional status and intellectual development in children: A communitybased study from rural southern India</t>
  </si>
  <si>
    <t>National Medical Journal of India</t>
  </si>
  <si>
    <t>Background. There is a dearth of recent data on the relationship between nutritional status and intellectual development among children in India. To determine whether such a relationship exists, we studied children in a rural area of Tamil Nadu. Methods. We stratified villages in Kaniyambadi block, Tamil Nadu, and recruited consecutive children who satisfied the study criteria. We assessed nutritional status by measuring height and weight and recording chronological age, and calculated indices weight-for-age, height-for-age, weight-forheight and their Z scores. We assessed intellectual development using the Indian adaptation of the Vineland Social Maturity Scale. We used a case–control framework to determine the relationship and logistic regression to adjust for common confounders. Results. We recruited 114 children between the ages of 12 and 72 months. Z score means (weight-for-age –1.36; height-for-age –1.42; weight-for-height –0.78) were much less than 0 and indicate undernutrition. Z score standard deviations (weight-for-age 1.04; height-for-age 1.18; weightfor- height 1.06) were within the WHO recommended range for good quality of nutrition data suggesting reduced measurement errors and incorrect reporting of age. The frequency distributions of population Z scores suggest high undernutrition, wasting and medium stunting. A tenth of the population (9.6%) had values to suggest borderline/below average intelligence (social quotient &lt;89). Lower height-forage, height-for-age Z score and weight-for-height Z score were significantly associated with a lower social quotient. These relationships remained statistically significant after adjusting for sex and socioeconomic status using logistic regression. Conclusion. Chronic undernutrition, wasting and stunting and their association with lower intellectual development demand an urgent re-assessment of national food policies and programmes. © The National Medical Journal of India 2016.</t>
  </si>
  <si>
    <t>Jain A., Kunte K., Webb E.L.</t>
  </si>
  <si>
    <t>Flower specialization of butterflies and impacts of non-native flower use in a transformed tropical landscape</t>
  </si>
  <si>
    <t>Flower-feeding ecology of tropical butterflies remains poorly studied, particularly in transformed landscapes, despite that flower availability and quality affect important life-history traits and are critical to butterfly abundance. We recorded 190 butterfly species feeding on 149 flowering plant species across forests and urban parks in Singapore. Butterflies were classified as flower generalists, intermediates or specialists by fitting a power function between the number of flower species utilized and the flower visits observed for that butterfly species. Generalized least squares models were constructed between the degree of flower specialization and traits of butterfly species. Our analysis showed that more species were flower generalists than flower specialists in both habitat types. Forty-three percent of feeding observations in forested sites were on non-native flowers. Yet, flower specialists used significantly higher proportions of native flower species in their diet than flower generalists and tended to be forest dependent. Some forest butterflies were critically dependent (&gt; 70%) on single native flower species. Out of 19 butterfly species examined for response across habitats, five expanded their diet but six contracted their diet with urbanization. The regression models revealed that adult conspicuousness, habitat breadth, proboscis length, and wingspan were most strongly associated with flower specialization when accounting for phylogenetic relatedness. Our results suggest that while landscape transformation in the tropics could benefit some flower-generalist butterflies by providing extra resources, flower-specialist butterflies could further increase dependence on few native flower sources. Such butterflies may require intervention in terms of landscape management of their preferred flower resources. © 2016 Elsevier Ltd</t>
  </si>
  <si>
    <t>Butterfly</t>
  </si>
  <si>
    <t>Diet breadth; Habitat management; Insect foraging; Invasive species; Nectar-feeding; Pollination</t>
  </si>
  <si>
    <t>Jankju M.</t>
  </si>
  <si>
    <t>Potential and constraints on dryland restoration: Case studies from Iran</t>
  </si>
  <si>
    <t>Ecological Restoration: Global Challenges, Social Aspects and Environmental Benefits</t>
  </si>
  <si>
    <t>Iran is a dry country, with 88 percent of its territory being located in the hyper arid, arid, semi-arid, and dry subhumid areas. Iran has a 4000-year history of human civilization, vast diversity of landscapes with 8000 plant, 535 bird, 197 mammal and 870 fish species. However, rapid increase of human population, industrialization together with adverse climatic conditions in recent decades have led to rapid migration from rural to the urban areas and extensive over use of natural resources. Land degradation (desertification) is a serious problem in drylands of Iran, which is indicated as highest rate of soil erosion in the world, dramatic decrease of water table, extensive salinisation of agricultural soil and high rate of species loss. Restoration activities in Iran have started from mid-twenties century as case by case projects on sand dune fixations, seed and seedling planting, and livestock management schemes. Only in the recent decade, cooperation with international organizations (e.g., UNDP and GEF), and interactions with the national universities and research centers have led to implementation of national action plans. Ongoing restoration projects enjoy more emphasis on technical aspects, ensuring community participation, incorporating research and traditional knowledge, and sectoral and cross-sectoral cooperation. Three cases studies are described in this chapter that were initially conducted as pilot projects, but now become as national action plans. Water spreading project in Grabaygan, has combined traditional knowledge with modern techniques; it led to increases in species diversity, forage production and water table levels. Land and water management project in Hablehrud has led to a sustainable development via formation of job associations, e.g., honey-bee makers, also development of small gardens and yards. Carbon sequestration project in Hoseinabad established village development groups and implemented biological desert restoration, green space development as well as establishment of biogas system, and formation of microcredit funds. © 2016 Nova Science Publishers, Inc.</t>
  </si>
  <si>
    <t>Desertification; Local people participation; National action plan; Restoration projects</t>
  </si>
  <si>
    <t>Kaluza B.F., Wallace H., Heard T.A., Klein A.-M., Leonhardt S.D.</t>
  </si>
  <si>
    <t>Urban gardens promote bee foraging over natural habitats and plantations</t>
  </si>
  <si>
    <t>Increasing human land use for agriculture and housing leads to the loss of natural habitat and to widespread declines in wild bees. Bee foraging dynamics and fitness depend on the availability of resources in the surrounding landscape, but how precisely landscape related resource differences affect bee foraging patterns remains unclear. To investigate how landscape and its interaction with season and weather drive foraging and resource intake in social bees, we experimentally compared foraging activity, the allocation of foragers to different resources (pollen, nectar, and resin) and overall resource intake in the Australian stingless bee Tetragonula carbonaria (Apidae, Meliponini). Bee colonies were monitored in different seasons over two years. We compared foraging patterns and resource intake between the bees' natural habitat (forests) and two landscapes differently altered by humans (suburban gardens and agricultural macadamia plantations). We found foraging activity as well as pollen and nectar forager numbers to be highest in suburban gardens, intermediate in forests and low in plantations. Foraging patterns further differed between seasons, but seasonal variations strongly differed between landscapes. Sugar and pollen intake was low in plantations, but contrary with our predictions, it was even higher in gardens than in forests. In contrast, resin intake was similar across landscapes. Consequently, differences in resource availability between natural and altered landscapes strongly affect foraging patterns and thus resource intake in social bees. While agricultural monocultures largely reduce foraging success, suburban gardens can increase resource intake well above rates found in natural habitats of bees, indicating that human activities can both decrease and increase the availability of resources in a landscape and thus reduce or enhance bee fitness. © 2016 Published by John Wiley &amp; Sons Ltd.</t>
  </si>
  <si>
    <t>Anthropogenic activities; Climate factors; Meliponines; Resource availability; Urbanization</t>
  </si>
  <si>
    <t>Kämper W., Werner P.K., Hilpert A., Westphal C., Blüthgen N., Eltz T., Leonhardt S.D.</t>
  </si>
  <si>
    <t>How landscape, pollen intake and pollen quality affect colony growth in Bombus terrestris</t>
  </si>
  <si>
    <t>Context: Abundance and diversity of bumblebees have been declining over the past decades. To successfully conserve bumblebee populations, we need to understand how landscape characteristics affect the quantity and quality of floral resources collected by colonies and subsequently colony performance. Objectives: We therefore investigated how amount and composition of pollen collected by buff-tailed bumblebee Bombus terrestris colonies was affected by the surrounding landscape (i.e. the proportion of forest, urban, semi-natural habitats) and how they were related to colony growth. Methods: Thirty B. terrestris colonies were placed at grassland sites differing in surrounding landscape. Colonies were established in spring when availability of flowering plants was highest, and their weight gain was monitored for 1 month. We additionally recorded the quantity and compared plant taxonomic composition and nutritional quality (i.e. amino acid composition) of pollen stored. Results: Bumblebee colonies varied little in the pollen spectra collected despite differences in surrounding landscape composition. They collected on average 80 % of pollen from woody plants, with 34 % belonging to the genus Acer. Early colony growth positively correlated with total amount of woody pollen and protein collected and decreased with increasing proportions of semi-natural habitats and total amino acid concentrations. Conclusions: Our results suggest that woody plant species represent highly important pollen sources for the generalist forager B. terrestris early in the season. We further show that colony growth of B. terrestris is predominantly affected by the quantity, not quality, of forage, indicating that several abundant plant species flowering throughout the bumblebees’ foraging season may cover the colonies’ nutritional needs. © 2016, Springer Science+Business Media Dordrecht.</t>
  </si>
  <si>
    <t>Amino acids; Biodiversity exploratories; Floral resources; Foraging; Generalist pollinators; Landscape; Nutrition; Protein</t>
  </si>
  <si>
    <t>Krauel J.J., LeBuhn G.</t>
  </si>
  <si>
    <t>Patterns of bat distribution and foraging activity in a highly urbanized temperate environment</t>
  </si>
  <si>
    <t>Understanding how to manage biodiversity in urban areas will become increasingly important as density of humans residing in urban centers increases and urban areas expand. While considerable research has documented the shifts in biodiversity along urbanization gradients, much less work has focused on how characteristics of dense urban centers, effectively novel environments, influence behavior and biodiversity. Urban bats in San Francisco provide an opportunity to document changes in behavior and biodiversity to very highdensity development. We studied (1) the distribution and abundance of bat foraging activity in natural areas; and (2) characteristics of natural areas that influence the observed patterns of distribution and foraging activity. We conducted acoustic surveys of twenty-two parks during 2008-2009. We confirmed the presence of four species of bats (Tadarida brasiliensis, Myotis yumanensis, Lasiurus blossevillii, and M. lucifugus). T. brasiliensis were found in all parks, while M. yumanensis occurred in 36% of parks. Results indicate that proximity to water, park size, and amount of forest edge best explained overall foraging activity. Proximity to water best explained species richness. M. yumanensis activity was best explained by reduced proportion of native vegetation as well as proximity to water. Activity was year round but diminished in December. We show that although bats are present even in very densely populated urban centers, there is a large reduction in species richness compared to that of outlying areas, and that most habitat factors explaining their community composition and activity patterns are similar to those documented in less urbanized environments. © 2016 Krauel, LeBuhn. This is an open access article distributed under the terms of the Creative Commons Attribution License, which permits unrestricted use, distribution, and reproduction in any medium, provided the original author and source are credited.</t>
  </si>
  <si>
    <t>Krivoshapkin V.G., Sivtseva A.I., Sivtseva E.N., Maximova S.S., Krivoshapkina M.V.</t>
  </si>
  <si>
    <t>Actual nutrition of indigenous peoples of the north in today's socio-economic development of the arctic [On the example of the evenk district olenek the republic of Sakha (Yakutia)]</t>
  </si>
  <si>
    <t>The aim of this study was to evaluate the impact of some demographic and socio-economic factors on the formation of dietary habits of the population of village Gilindi in Oleneksky region of the Republic of Sakha (Yakutia) to the development of the Tomtor Deposit of rare earth metals. Due to the massive extraction of minerals, the migration routes of deer and the condition of the forage base of deer have changed and that became one of the reasons for a substantial reduction in the deer population. These factors led to a significant change in the nature of the power of the Evenks. The results of the study indicate a significant reduction in the consumption of reindeer meat is a basic food product and substitute this deficit with carbohydrate food, in particular bread and pasta. © Asian Network for Scientific Information, 2016.</t>
  </si>
  <si>
    <t>deer forage</t>
  </si>
  <si>
    <t>Adaptation; Carbohydrate metabolism; Evenks; Food; Health; Indigenous peoples of the North; Lipid metabolism; Quality of life</t>
  </si>
  <si>
    <t>Lau P.W., Nieh J.C.</t>
  </si>
  <si>
    <t>Salt preferences of honey bee water foragers</t>
  </si>
  <si>
    <t>Journal of Experimental Biology</t>
  </si>
  <si>
    <t>The importance of dietary salt may explain why bees are often observed collecting brackish water, a habit that may expose them to harmful xenobiotics. However, the individual salt preferences of water-collecting bees were not known. We measured the proboscis extension reflex (PER) response of Apis mellifera water foragers to 0-10% w/w solutions of Na, Mg and K, ions that provide essential nutrients. We also tested phosphate, which can deter foraging. Bees exhibited significant preferences, with the most PER responses for 1.5-3% Na and 1.5% Mg. However, K and phosphate were largely aversive and elicited PER responses only for the lowest concentrations, suggesting a way to deter bees from visiting contaminated water. We then analyzed the salt content of water sources that bees collected in urban and semi-urban environments. Bees collected waterwithawide rangeofsaltconcentrations, but most collected water sources had relatively low salt concentrations, with the exceptionof seawater and swimming pools, which had &gt;0.6% Na. The high levelsofPER responsiveness elicited by1.5-3% Namay explain why bees are willing to collect such salty water. Interestingly, bees exhibited high individual variation in salt preferences: individual identity accounted for 32% of variation in PER responses. Salt specialization may therefore occur in water foragers. © 2016. Published by The Company of Biologists Ltd.</t>
  </si>
  <si>
    <t>Apis mellifera; PER; Salt concentration; Sodium preference; Water foraging</t>
  </si>
  <si>
    <t>Lawrence T.J., Culbert E.M., Felsot A.S., Hebert V.R., Sheppard W.S.</t>
  </si>
  <si>
    <t>Survey and risk assessment of apis mellifera (Hymenoptera: Apidae) exposure to neonicotinoid pesticides in Urban, Rural, and agricultural settings</t>
  </si>
  <si>
    <t>A comparative assessment of apiaries in urban, rural, and agricultural areas was undertaken in 2013 and 2014 to examine potential honey bee colony exposure to neonicotinoid insecticides from pollen foraging. Apiaries ranged in size from one to hundreds of honey bee colonies, and included those operated by commercial, sideline (semicommercial), and hobbyist beekeepers. Residues in and on wax and beebread (stored pollen in the hive) were evaluated for the nitro-substituted neonicotinoid insecticides imidacloprid and its olefin metabolite and the active ingredients clothianidin, thiamethoxam, and dinotefuran. Beebread and comb wax collected from hives in agricultural landscapes were more likely to have detectable residues of thiamethoxam and clothianidin than that collected from hives in rural or urban areas (∼50% of samples vs. &lt;10%). The maximum neonicotinoid residue detected in either wax or beebread was 3.9 ppb imidacloprid. A probabilistic risk assessment was conducted on the residues recovered from beebread in apiaries located in commercial, urban, and rural landscapes. The calculated risk quotient based on a dietary no observable adverse effect concentration (NOAEC) suggested low potential for negative effects on bee behavior or colony health. © The Authors 2016. Published by Oxford University Press on behalf of Entomological Society of America.</t>
  </si>
  <si>
    <t>agricultural entomology; Apis; landscape; risk assessment</t>
  </si>
  <si>
    <t>Lee S.-H., Kim K.-Y., Ji H.J., Hwang T.Y., Park H.S., Chae H.S., Lee K.-W.</t>
  </si>
  <si>
    <t>Development and characterization of endophyte-free tall fescue variety, Greenmaster3ho</t>
  </si>
  <si>
    <t>A new tall fescue variety (Festuca arundinacea Schreb.), named Greenmaster 3ho, was developed by the National Institute of Animal Science, Rural Development Administration in Republic of Korea from 2010 to 2014. For synthetic seed production of this new variety, five superior clones, 09XFa02, 09XFa03, 09XFa11, 09XFa13, and 09XFa14 were selected and polycrossed. The agronomic growth characteristics and forage production capability of the seeds were studied at Cheonan from 2010, and regional trials were conducted in Cheonan, Hoengseong, Jeju, and Jinju from 2012 to 2014. Greenmaster3ho showed enhanced disease resistance, persistence, and regrowth ability as compared to Fawn. The dry matter yield of Greenmaster3ho was 29% higher (15,119 kg/ha) than that of Fawn. However, the nutritive value of both varieties was similar. This study developed a new tall fescue variety with excellent environmental adaptability, aiming to make a contribution to the vitalization of the Korean grassland industry. © 2016, Pakistan Agricultural Scientists Forum. All rights reserved.</t>
  </si>
  <si>
    <t>Breeding; Grassland; Greenmaster 3ho; Tall fescue; Variety</t>
  </si>
  <si>
    <t>Lehrer E.W., Schooley R.L., Nevis J.M., Kilgour R.J., Wolff P.J., Magle S.B.</t>
  </si>
  <si>
    <t>Happily ever after? Fates of translocated nuisance woodchucks in the Chicago metropolitan area</t>
  </si>
  <si>
    <t>Human-wildlife conflict is increasing as urbanization expands and wildlife species adjust to living near people. Translocation is often used to manage human-wildlife conflict because it is considered to be humane, yet fates of translocated animals are largely unknown. As an urban adapter, woodchucks (Marmota monax) are a common source of human-wildlife conflict due to their burrowing, foraging, and scent-marking behavior. We examined survival and movements of 27 nuisance woodchucks captured by a nuisance wildlife operator in the Chicago metropolitan area, radiomarked with internal transmitters, and translocated to exurban release sites mimicking typical practices. We also captured and radiomarked 16 resident woodchucks from the release landscape for comparison. Translocated woodchucks moved farther than residents immediately post release with no evidence of homing and most left the release site. Annual survival did not differ between translocated and resident woodchucks. However, survival was extremely low (0.18) compared to previous estimates for woodchucks, primarily due to high predation by coyotes (Canis latrans). Translocation should be used only when other nonlethal methods are ineffective (e.g., exclusion, removing food sources, selecting unpalatable plants for gardens). When necessary, the practice of translocation could be improved by reducing predation risk for translocated animals, either by selecting release sites with low predation risk, or by using soft-release methods, such as acclimation enclosures or artificial burrows. © 2016, Springer Science+Business Media New York.</t>
  </si>
  <si>
    <t>Homing; Human-wildlife conflict; Marmota monax; Predation; Translocation; Urbanization</t>
  </si>
  <si>
    <t>Lei Y., Zhang H., Chen F., Zhang L.</t>
  </si>
  <si>
    <t>How rural land use management facilitates drought risk adaptation in a changing climate - A case study in arid northern China</t>
  </si>
  <si>
    <t>Under a warming climate, frequent drought and water scarcity in northern China have severely disrupted agricultural production and posed a substantial threat to farmers' livelihoods. Based on first-hand data collected through in-depth interviews with local managers and farmer households, this study evaluated the effectiveness of rural land use management in mitigating drought risk, ensuring food security and improving farmers' livelihoods. Our findings indicate that a) reforestation on low-yield cropland not only can improve the eco-environment but can also prominently mitigate the production risk to local farmers; b) replacing the traditional border irrigation with sprinkler irrigation has substantially curbed agricultural water usage and increased the per unit of output; and c) in recent years, instead of planting water-intensive grain crops, local farmers cultivated more forage crops to raise animals, which greatly diversified their income sources and reduced the drought risk of agricultural production. By performing an empirical case study in drought-prone Inner Mongolia, this study provides decision-makers with insights into how to strategically adapt to drought risk and reduce rural poverty within the broader context of climate change. © 2016 Elsevier B.V.</t>
  </si>
  <si>
    <t>Adaptation; Agricultural sustainability; Climate change; Drought risk; Land use management</t>
  </si>
  <si>
    <t>Leong K.H., Abdul-Rahman H., Wang C., Onn C.C., Loo S.-C.</t>
  </si>
  <si>
    <t>Bee inspired novel optimization algorithm and mathematical model for effective and efficient route planning in railway system</t>
  </si>
  <si>
    <t>Railway and metro transport systems (RS) are becoming one of the popular choices of transportation among people, especially those who live in urban cities. Urbanization and increasing population due to rapid development of economy in many cities are leading to a bigger demand for urban rail transit. Despite being a popular variant of Traveling Salesman Problem (TSP), it appears that the universal formula or techniques to solve the problem are yet to be found. This paper aims to develop an optimization algorithm for optimum route selection to multiple destinations in RS before returning to the starting point. Bee foraging behaviour is examined to generate a reliable algorithm in railway TSP. The algorithm is then verified by comparing the results with the exact solutions in 10 test cases, and a numerical case study is designed to demonstrate the application with large size sample. It is tested to be efficient and effective in railway route planning as the tour can be completed within a certain period of time by using minimal resources. The findings further support the reliability of the algorithm and capability to solve the problems with different complexity. This algorithm can be used as a method to assist business practitioners making better decision in route planning. © 2016 Leong et al. This is an open access article distributed under the terms of the Creative Commons Attribution License, which permits unrestricted use, distribution, and reproduction in any medium, provided the original author and source are credited.</t>
  </si>
  <si>
    <t>Li S., Wang X., Gao Q., Yang Z.</t>
  </si>
  <si>
    <t>Distribution characteristics and pollution evaluation of heavy metals in river ecosystems of Qinghai Lake Basin</t>
  </si>
  <si>
    <t>Research of Environmental Sciences</t>
  </si>
  <si>
    <t>In order to understand the newest pollution characteristics of heavy metals (Zn, Cu, Pb, Hg, Ni, As, Cd and Cr) in river ecosystems of Qinghai Lake Basin, heavy metal pollution of the river ecosystem there was researched, which could provide a scientific basis for ecological environmental quality assessment. According to the types of land utilization and river hydrology combined with field survey, the sampling points were selected. Surface water, riparian soil and vegetation were collected from 11 major rivers, and their heavy metal contents were then measured in the laboratory to analyze the sources of heavy metals, the pollution situation and potential ecological risks in Qinghai Lake Basin. The results showed that: 1) Heavy metals of each medium from upstream to downstream showed a cumulative process in the Qinghai Lake Basin. The descending order of heavy metal content was: riparian soil&amp;gt;riparian vegetation&amp;gt;river water. In river downstream water, the average contents of Pb, Zn and Cd were 11.17, 61.22 and 1.13 μg/L respectively, which reached the Class II standard; the average content of Hg was between 0.06 and 0.49 μg/L, which belonged to Class II or III standard. In riparian soil, the average contents of As, Cd and Hg were 65.61, 0.33 and 0.20 mg/kg respectively, which exceeded environmental background values; content of Pb slightly exceeded the background values downstream. In downstream of riparian vegetation, the average contents of Ni, Cu, As and Hg were 2.81, 17.35, 2.20 and 0.10 mg/kg respectively, higher than the heavy metal standard limits of forage-hay, while they complied with forage heavy metal standards upstream. 2) Pearson correlation analysis, principal component analysis and enrichment factor calculation showed that in the river water, riparian soil and riparian vegetation, there was a significant correlation among Zn, Cu, Ni, Pb and Cr, mainly originated from urban living activities, transportation and rock weathering; there was also a significant correlation among Hg, Cd and As, mainly originated from tourism transportation, agricultural production activities and natural geological background. 3) Potential ecological risk evaluation showed that Cu, Ni, Cr, Pb and Zn had a relatively low Eri in the river water, riparian soil and riparian vegetation. Hg, Cd, As contributed the most to the RI, accounting for 62.9%, 18.4%, 11.0% respectively, while the remaining five kinds of heavy metals contributed only 7.7%. Therefore, more attention should be given to Hg, Cd, As, and restriction of emissions to the environment. © 2016, Editorial Board, Research of Environmental Sciences. All right reserved.</t>
  </si>
  <si>
    <t>Heavy metals; Pollution; Qinghai Lake Basin; Riparian soil; Riparian vegetation; River water</t>
  </si>
  <si>
    <t>Lill A., Geraldene B.</t>
  </si>
  <si>
    <t>Do Spotted Doves need to forage extensively in food-rich urban environments?</t>
  </si>
  <si>
    <t>Many 'urban exploiter' birds have access to much more abundant food resources than their exurban counterparts and so potentially may not have to allocate much time to foraging. Exotic Spotted Doves Streptopelia chinensis in Melbourne, Victoria, spent a mean of only 17% of 'off-nest' daytime in foraging. Factors emerging from this and previous studies that might permit this small proportional time allocation to foraging include: (1) a rapid rate of food acquisition (1 item per second of continuous feeding), (2) energetically inexpensive foraging behaviour, and (3) a negligible level of intra- and interspecific interference competition for food. To some extent, a foraging strategy comprising many, brief, highly productive foraging bouts, and consequently a small daily proportional time allocation to foraging, may also be dictated by Spotted Doves' digestive physiology. © 2016, Bird Observers Club of Australia (BOCA). All rights reserved.</t>
  </si>
  <si>
    <t>Longshore K., Lowrey C., Cummings P.</t>
  </si>
  <si>
    <t>Foraging at the wildland–urban interface decouples weather as a driver of recruitment for desert bighorn sheep</t>
  </si>
  <si>
    <t>A growing number of ungulate populations are living within or near the wildland–urban interface. When resources at the interface are of greater quality than that of adjacent natural habitat, wildlife can be attracted to these developed areas. Little is known about how use of the wildland–urban interface by wildlife may affect vital rates. Under natural conditions, recruitment by desert bighorn sheep (Ovis canadensis nelsoni) correlates with variation in the timing and amount of rainfall that initiates and enhances growth of annual plant species. However, for populations that forage in developed areas, this relationship may become decoupled. In the River Mountains of Nevada, USA, desert bighorn sheep have been feeding in a municipal park at the wildland–urban interface since its establishment in 1985. Approximately one-third of the population now uses the park during summer months when nutritional content of natural forage is low. We hypothesized that use of this municipal area, with its abundant vegetation and water resources, may have decoupled the previous relationship between precipitation and lamb recruitment. We assessed variables known to affect lamb recruitment before (1971–1986) and after (1987–2006) establishment of the park using linear regression models. Our top candidate model for the pre-park period indicated that total November precipitation was the greatest driver of lamb recruitment in this population. After park establishment, this relationship became decoupled because lamb recruitment was no longer driven by weather variables. These results raise questions about the effects of decoupling drivers of population growth and maintaining natural populations near urban areas. Published 2016. This article is a U.S. Government work and is in the public domain in the USA. Published 2016. This article is a U.S. Government work and is in the public domain in the USA.</t>
  </si>
  <si>
    <t>bighorn sheep; disturbance; ecological decoupling; Ovis canadensis nelsoni; recruitment; wildland–urban interface</t>
  </si>
  <si>
    <t>MacIvor J.S.</t>
  </si>
  <si>
    <t>Building height matters: nesting activity of bees and wasps on vegetated roofs</t>
  </si>
  <si>
    <t>Vegetated, “green” infrastructure, including terraces, balconies, and vegetated roofs and walls are increasingly common in urban landscapes, elevating habitat into novel contexts above ground. Highly mobile species, like bees and wasps, are often seen foraging on green infrastructure, but whether nesting opportunities are facilitated is not known. Cavity-nesting bees and wasps that provision brood in human-made trap nests were monitored over three years on 29 vegetated and non-vegetated roofs in Toronto, Canada. The study identified 27 species nesting on rooftops but found that building height was negatively correlated with the abundance of brood cells provisioned in trap nests, and positively correlated with the number of unfinished nests. A decline in green space area within a 600 m radius around each rooftop resulted in decreasing species richness and abundance. Although the introduced bee, Megachile rotundata (Fabricius) occupied more sites than any other bee or wasp (27.6%) and was the most abundant species, amounting to half (48.9%) of all brood reared, native bees were 73% of all bee species reared. The most abundant wasp was the native spider-collecting Trypoxylon collinum Smith (11.4%), but the introduced aphid-collecting Psenulus pallipes (Panzer) occurred at more sites (24.1%). For the pollination and pest controlling services they provide, bees and wasps should be considered in the design of vegetated roofs. Evidence here suggests that building height and surrounding green space at ground level impact bee and wasp diversity on vegetated roofs. Efforts supporting their populations using trap nests should target low- and mid-rise buildings (&lt;5 building levels). © 2015 Informa UK Limited, trading as Taylor &amp; Francis Group.</t>
  </si>
  <si>
    <t>biodiversity; cavity-nesting; green roofs; Megachile; trap nest; urban</t>
  </si>
  <si>
    <t>Marín-Gómez O.H., Garzón Zuluaga J.I., Santa-Aristizabal D.M., López J.H., López-García M.M.</t>
  </si>
  <si>
    <t>Use of urban areas by two emblematic and threatened birds in the central andes of Colombia</t>
  </si>
  <si>
    <t>The Turquoise Dacnis (Dacnis hartlaubi) and the Cerulean Warbler (Setophaga cerulea) are categorized as “vulnerable” at global scale. Habitat loss and degradation following rapid agricultural expansion and urban development are the main causes of their declines. In this note we present the first documented records of these species in urban green areas in South America. Our observations were undertaken between 2007–2014 during surveys of the avifauna of Armenia City in the central Andes of Colombia. We recorded Turquoise Dacnis on 19 occasions and Cerulean Warbler on 10. Most records were solitary males foraging in Cecropia angustifolia and Inga ornata trees, and some were associated with mixed species flocks. Both species used forest patches, parks and areas with scattered trees. Our observations suggest that cities may provide passage and/or wintering areas for these threatened species. © 2016, Sociedade Brasileira de Ornitologia. All rights reserved.</t>
  </si>
  <si>
    <t>Cerulean warbler; Conservation; Threatened species; Turquoise dacnis; Urbanization</t>
  </si>
  <si>
    <t>Maxinová E., Kipson M., Naďo L., Hradická P., Uhrin M.</t>
  </si>
  <si>
    <t>Foraging Strategy of Kuhl's Pipistrelle at the Northern Edge of the Species Distribution</t>
  </si>
  <si>
    <t>Rapid range expansion of Kuhl's pipistrelle (Pipistrellus kuhlii) has been observed throughout Europe, and in addition to its natural habitats of temperate grasslands and agricultural areas, the species is common in city centres, where it roosts in human-made structures. It has been suggested that the flexibility of this species in regard to different human-induced changes, such as climate change and urbanization, is responsible for the apparent range shift. Although P. kuhlii exhibits one of the highest degrees of synanthropy among bat species in Europe, its ecology has thus far not been thoroughly studied. This study aims to describe its foraging and roosting selection in Central Europe (eastern Slovakia), where the northernmost maternity colony of P. kuhlii roosts in human settlements. Radio-tracking was conducted during the pre-parturition and post-lactation periods. We identified six artificial roosts within the study area that were interlinked, with bats switching between them. Ten individuals were used for modelling foraging-habitat utilization, which revealed that bats were highly selective. The only habitat type that bats clearly preferred, regardless of season, was an urban illuminated area close to a river. Only slight avoidance-of open areas-was observed during the pre-parturition period. © Museum and Institute of Zoology PAS.</t>
  </si>
  <si>
    <t>Chiroptera; foraging habitat; prefabricated houses; telemetry; urban</t>
  </si>
  <si>
    <t>Mazumdar S., Ghose D., Saha G.K.</t>
  </si>
  <si>
    <t>Foraging strategies of black kites (Milvus migrans govinda) in urban garbage dumps</t>
  </si>
  <si>
    <t>Large numbers of black kites (Milvus migrans govinda) forage with house crows (Corvus splendens) at garbage dumps in many Indian cities. Such aggregation of many individuals results in aggressiveness where adoption of a suitable behavioral approach is crucial. We studied foraging behavior of black kites in dumping sites adjoining two major corporation markets of Kolkata, India. Black kites used four different foraging tactics which varied and significantly influenced foraging attempts and their success rates. Kleptoparasitism was significantly higher than autonomous foraging events; interspecific kleptoparasitism was highest in occurrence with a low success rate, while ‘autonomous-ground’ was least adopted but had the highest success rate. © 2016, Japan Ethological Society and Springer Japan.</t>
  </si>
  <si>
    <t>Foraging behavior; Garbage dump; Kleptoparasitism; Kolkata; Milvus migrans govinda; Urban</t>
  </si>
  <si>
    <t>Mehraj U., Ahmad M., Abidi I., Gul-Zaffar, Shikari A.B.</t>
  </si>
  <si>
    <t>Participatory varietal selection in fodder oats under temperate conditions of Kashmir valley</t>
  </si>
  <si>
    <t>Indian Journal of Genetics and Plant Breeding</t>
  </si>
  <si>
    <t>A study was done on the participatory varietal selection (PVS) for adoption of improved forage oat varieties in Kashmir under Himalayan conditions. The study assessed how this approach influence farmers’ uptake of the introduced forage oat varieties and determined socioeconomic, bio-physical and institutional factors that influence the adoption of these improved forage oat varieties. Therefore a survey was carried out in Shopian, Pulwama, Srinagar, Bandipora and Gandarbal districts in Kashmir. Data were collected from 113 farmers using a predesigned questionnaire. Before administering the individual questionnaire, a participatory rural appraisal (PRA) was conducted by selecting 50 households from 16 selected sites. The sites were selected from central, north and south areas of Kashmir valley. Three sites from Districts of Srinagar, four sites from Gandarbal, four from Shopian and five sites selected from Pulwama to identify background information, production constraints as well as the farmers perception about varietal specification of fodder oats. Descriptive statistics were generated using χ2-test. The most preferred genotypes identified by the farmers through PVS were SKO-90, SKO-96 and SKO-98. These genotypes needs to be evaluated further by Baby Trial evaluation system on big plot size and over many more locations to corroborate the real performance and finally to recommend the varieties for up scaling through Participatory Seed Production under such ecologies. © 2016, Indian Society of Genetics and Plant Breeding. All rights reserved.</t>
  </si>
  <si>
    <t>Himalayan conditions; Oats; Participatory varietal selection; Seed production</t>
  </si>
  <si>
    <t>Meles-Taberner S., Lill A.</t>
  </si>
  <si>
    <t>Importance of 'pre-adaptation', consumer opportunism and limited interference competition in facilitating urban living by exotic Common Mynas</t>
  </si>
  <si>
    <t>Introduced Common Mynas Sturnus tristis, are abundant in many eastern Australian cities, towns and adjacent rural (exurban) areas. They are widely considered to be pests, because they nest in house roofs, form noisy roosting aggregations, may spread human pathogens and allegedly negatively impact upon native birds through competition for food and nest sites. To test the latter allegation adequately, we need further investigation of the species' ecology, particularly in cities. To that end, this study documents aspects of Common Mynas' ecology in Melbourne, Australia and its exurban hinterland in the non-breeding season. Common Mynas' diet and foraging ecology were similar in Melbourne and the adjacent exurban environment. Collectively, in both environments, one or more other bird(s) foraged less than, or within, five metres of a focal foraging myna more than 90 percent of the time, but in the entire study only five aggressive encounters involving foraging Common Mynas occurred during direct observation (0.74 encounters/observation hr). All these encounters occurred in the city, but only two of them were with heterospecifics. The abundance of Common Mynas appeared to be similar in urban and exurban environments in the subset of habitats surveyed. Myna abundance was negatively correlated with the presence of native Noisy Miners Manorina melanocephala and Eucalyptus and Corymbia trees, but positively associated with the presence of exotic trees. We propose that the Common Myna's successful exploitation of urban food resources in Australia stems from a combination of 'pre-adaptation', some opportunistic consumer innovation with respect to human food waste and a low level of interspecific interference competition for food. Planting more native trees in the urban environment might ultimately make Australian cities less hospitable for Common Mynas, but also probably more hospitable for Noisy Miners.</t>
  </si>
  <si>
    <t>Moore A.A., Green M.C., Huffman D.G., Simpson T.R.</t>
  </si>
  <si>
    <t>Green Herons (Butorides virescens) in an Urbanized Landscape: Does Recreational Disturbance Affect Foraging Behavior?</t>
  </si>
  <si>
    <t>As the trend towards urbanization continues, natural areas near dense human populations can be impacted by development, and increased recreational use of these natural areas may increase disturbance of wildlife. Many waterbirds use areas that are generally subject to elevated levels of human disturbance and some species consequently are often considered highly susceptible to disturbance. In 2013 and 2014 we assessed the effects of human recreational disturbance on Green Herons (Butorides virescens) through the use of focal observations at sites of varying disturbance. We collected behavioral data (n = 154 observations) along the headwaters of the San Marcos River located in Central Texas. We built 15 linear regression models to assess the potential influence of human disturbance as well as potential influence of habitat differences between study sites on each of five response variables (four foraging behaviors plus foraging efficiency). Using Akaike's Information Criterion model selection, we found that differences in foraging habitat provided the best explanation for the observed variation in four of the five response variables measured. Our results suggest Green Heron foraging behavior was influenced more by habitat than human disturbance events; however, foraging efficiency was the highest in least disturbed site. It is possible these birds have become habituated to disturbance (i.e., more tolerant of human presence) and perhaps now only modify their foraging technique in order to maximize their foraging efficiency to suit a specific location. These findings are noteworthy because it is important to distinguish cases where human disturbance impacts a species from cases where human disturbance has less of an effect.</t>
  </si>
  <si>
    <t>Mora F., Balvanera P., García-Frapolli E., Castillo A., Trilleras J.M., Cohen-Salgado D., Salmerón O.</t>
  </si>
  <si>
    <t>Trade-offs between ecosystem services and alternative pathways toward sustainability in a tropical dry forest region</t>
  </si>
  <si>
    <t>Ecology and Society</t>
  </si>
  <si>
    <t>The design of strategies aimed at sustainable resource management requires an understanding of the trade-offs between the ecosystem services at stake, to determine appropriate ways in which to navigate them. We assess trade-offs between forage production for cattle ranching and the maintenance of carbon stocks or tree diversity in a Mexican tropical dry forest. Trade-offs between pairs of services were assessed by identifying their efficiency frontiers at both site and landscape scales. We also estimated service outcomes under current and hypothetical land-management conditions. We found stark trade-offs between fodder and carbon stocks and between fodder and tree species richness at the site scale. At the landscape scale, the efficiency frontier was concave, with a much less pronounced trade-off in the fodder-species richness case. Our estimates of current service supply levels showed a reduction of 18-21% for C stock and 41-43% for fodder biomass, relative to the maximum feasible values along the efficiency frontier. Choice of the optimum management strategy to reduce such inefficiency depended on deforestation level: secondary forest regeneration was most suitable when deforestation is low, whereas increased fodder productivity in the pastures is best when deforestation is high. Pasture enrichment with forage trees and secondary forest growth are potential management alternatives for achieving sustainability given the range of enabling ecological factors and to balance ecological and social sustainability given the requirements and preferences of local stakeholders. Given that analogous trade-offs are found across the tropics, this work contributes to reconciling tropical forest maintenance and its use for sustainable rural livelihoods. © 2016 by the author(s).</t>
  </si>
  <si>
    <t>Biodiversity; Carbon; Cattle; Conservationists; Fodder; Forest management; Peasants; Production possibility frontier</t>
  </si>
  <si>
    <t>Moss W.E., Alldredge M.W., Pauli J.N.</t>
  </si>
  <si>
    <t>Quantifying risk and resource use for a large carnivore in an expanding urban-wildland interface</t>
  </si>
  <si>
    <t>Large carnivores, though globally threatened, are increasingly using developed landscapes. However, most of our knowledge of their ecology is derived from studies in wildland systems; thus, for effective conservation and management, there is a need to understand their behavioural plasticity and risk of mortality in more developed landscapes. We examined cougar Puma concolor foraging ecology and survival in an expanding urban-wildland system in Colorado from 2007 to 2013. For GPS-collared individuals, we related diet (n = 41; isotopic analysis) to age-sex class and fine-scale space use, with regard to levels of habitat development. We also examined how habitat development impacted risk of mortality (n = 49), using hazards models and records of cougar-human conflict. Cougars obtained 63-82% of assimilated biomass from native herbivores, and adult females consistently showed higher use of native herbivores than other age-sex classes. Individuals using the most highly developed areas obtained approximately 20% more of their diet from alternative prey (synanthropic wildlife and domestic species) than those in the least developed areas. Overall, survival of adult females was higher than adult males. Yet, use of developed areas substantially increased cougar risk of mortality; for every 10% increase in housing density, risk of mortality increased by 6·5%, regardless of sex. Synthesis and applications. Cougars showed flexibility in diet, taking advantage of human-associated prey items, but had high rates of mortality, suggesting that human tolerance, rather than adaptability, may be the limiting factor for range expansion by cougar and other large carnivores. Thus, large carnivore conservation will not only depend upon adequate prey resources, but also limiting potential conflict resulting from depredation of synanthropic wildlife and domestic animals. Cougars showed flexibility in diet, taking advantage of human-associated prey items, but had high rates of mortality, suggesting that human tolerance, rather than adaptability, may be the limiting factor for range expansion by cougar and other large carnivores. Thus, large carnivore conservation will not only depend upon adequate prey resources, but also limiting potential conflict resulting from depredation of synanthropic wildlife and domestic animals. Journal of Applied Ecology © 2016 British Ecological Society.</t>
  </si>
  <si>
    <t>Cougar</t>
  </si>
  <si>
    <t>Conflict; Cougar; Diet composition; Foraging; Habitat use; Mortality risk; Mountain lion; Puma concolor; Stable isotope analysis; Urbanization</t>
  </si>
  <si>
    <t>Moule H., Michelangeli M., Thompson M.B., Chapple D.G.</t>
  </si>
  <si>
    <t>The influence of urbanization on the behaviour of an Australian lizard and the presence of an activity-exploratory behavioural syndrome</t>
  </si>
  <si>
    <t>Urbanization is rapidly converting natural landscapes into habitats dominated by man-made structures. Urbanized areas possess a range of novel stressors such as increased human disturbance, different suites of predators, new food types and altered habitats and complexity. Species may need to adjust aspects of their behaviour to cope with these novel stressors and persist in areas following urbanization. Sydney, Australia's largest city, has undergone rapid population and geographic expansion over two centuries, but remains a mosaic of natural and heavily urbanized habitats. We adopted a behavioural syndrome approach to investigate whether urbanization has influenced the behaviour of the delicate skink Lampropholis delicata in the Sydney region. Lizards from one of the urban populations were more active, and more likely to forage for food, than individuals from the other three populations, but there was no difference in activity or foraging behaviour between urban and non-urban populations overall. Skinks from urban and non-urban habitats did not differ in their exploratory or basking behaviours. Activity, exploratory behaviour and foraging behaviour were all repeatable, and a behavioural syndrome linking high activity with increased exploration was evident. Our study documents the impact of urbanization on an understudied taxonomic group in the Southern Hemisphere, where urbanization has occurred relatively recently, and suggests that the influence on behaviour might be related to the degree of urbanization that has occurred. © 2016 The Zoological Society of London.</t>
  </si>
  <si>
    <t>Activity; Basking site selection; Behavioural syndromes; Exploratory behaviour; Lizard; Urbanization</t>
  </si>
  <si>
    <t>Nagamitsu T., Yasuda M., Saito-Morooka F., Inoue M.N., Nishiyama M., Goka K., Sugiura S., Maeto K., Okabe K., Taki H.</t>
  </si>
  <si>
    <t>Genetic structure and potential environmental determinants of local genetic diversity in Japanese honeybees (Apis cerana japonica)</t>
  </si>
  <si>
    <t>Declines in honeybee populations have been a recent concern. Although causes of the declines remain unclear, environmental factors may be responsible. We focused on the potential environmental determinants of local populations of wild honeybees, Apis cerana japonica, in Japan. This subspecies has little genetic variation in terms of its mitochondrial DNA sequences, and genetic variations at nuclear loci are as yet unknown. We estimated the genetic structure and environmental determinants of local genetic diversity in nuclear microsatellite genotypes of fathers and mothers, inferred from workers collected at 139 sites. The genotypes of fathers and mothers showed weak isolation by distance and negligible genetic structure. The local genetic diversity was high in central Japan, decreasing toward the peripheries, and depended on the climate and land use characteristics of the sites. The local genetic diversity decreased as the annual precipitation increased, and increased as the proportion of urban and paddy field areas increased. Positive effects of natural forest area, which have also been observed in terms of forager abundance in farms, were not detected with respect to the local genetic diversity. The findings suggest that A. cerana japonica forms a single population connected by gene flow in its main distributional range, and that climate and landscape properties potentially affect its local genetic diversity. © 2016 Nagamitsu et al. This is an open access article distributed under the terms of the Creative Commons Attribution License, which permits unrestricted use, distribution, and reproduction in any medium, provided the original author and source are credited.</t>
  </si>
  <si>
    <t>Nath A., Singha H., Deb P., Das A.K., Lahkar B.P.</t>
  </si>
  <si>
    <t>Nesting in a Crowd: Response of House Sparrow Towards Proximity to Spatial Cues in Commercial Zones of Guwahati City</t>
  </si>
  <si>
    <t>Proceedings of the Zoological Society</t>
  </si>
  <si>
    <t>We studied the nest site characteristics features of House Sparrow Passer domesticus in highly crowded commercial zones of Guwahati city, Assam, India. Active nests of House Sparrow were recorded during the peak breeding season—February to April 2013. A total of 106 nests were recorded, out of which 36 % of nests were in colonies having more than two nests with a maximum of 20 nests in a single colony. The shutters were found to be the predominant substrates for nest construction. The average nest height was 3.78 ± 2.18 m. Most of the nests were recorded in less than 5 m height. The habitat patch selection for nesting might be a response to food availability or protection against abiotic factors. The availability or proximity of suitable foraging sites seems to be an important feature for nest site choice. The shopping centers with glass facades (exterior construction of the buildings) do not provide much space for placing the nests. The development of modern buildings is going to be a major threat to the breeding sparrows in near future. © 2015, Zoological Society, Kolkata, India.</t>
  </si>
  <si>
    <t>Assam; Commercial building; Guwahati; House Sparrow; Nest-site features; Urban</t>
  </si>
  <si>
    <t>Neumann J.L., Griffiths G.H., Foster C.W., Holloway G.J.</t>
  </si>
  <si>
    <t>The heterogeneity of wooded-agricultural landscape mosaics influences woodland bird community assemblages</t>
  </si>
  <si>
    <t>Context: Landscape heterogeneity (the composition and configuration of different landcover types) plays a key role in shaping woodland bird assemblages in wooded-agricultural mosaics. Understanding how species respond to landscape factors could contribute to preventing further decline of woodland bird populations. Objective: To investigate how woodland birds with different species traits respond to landscape heterogeneity, and to identify whether specific landcover types are important for maintaining diverse populations in wooded-agricultural environments. Methods: Birds were sampled from woodlands in 58 2 × 2 km tetrads across southern Britain. Landscape heterogeneity was quantified for each tetrad. Bird assemblage response was determined using redundancy analysis combined with variation partitioning and response trait analyses. Results: For woodland bird assemblages, the independent explanatory importance of landscape composition and landscape configuration variables were closely interrelated. When considered simultaneously during variation partitioning, the community response was better represented by compositional variables. Different species responded to different landscape features and this could be explained by traits relating to woodland association, foraging strata and nest location. Ubiquitous, generalist species, many of which were hole-nesters or ground foragers, correlated positively with urban landcover while specialists of broadleaved woodland avoided landscapes containing urban areas. Species typical of coniferous woodland correlated with large conifer plantations. Conclusions: At the 2 × 2 km scale, there was evidence that the availability of resources provided by proximate landcover types was highly important for shaping woodland bird assemblages. Further research to disentangle the effects of composition and configuration at different spatial scales is advocated. © 2016, Springer Science+Business Media Dordrecht.</t>
  </si>
  <si>
    <t>Agriculture; Bird assemblages; Landscape heterogeneity; Species traits; Variation partitioning; Woodland</t>
  </si>
  <si>
    <t>Ngama S., Korte L., Bindelle J., Vermeulen C., Poulsen J.R.</t>
  </si>
  <si>
    <t>How bees deter elephants: Beehive trials with forest elephants (Loxodonta africana cyclotis) in Gabon</t>
  </si>
  <si>
    <t>In Gabon, like elsewhere in Africa, crops are often sources of conflict between humans and wildlife. Wildlife damage to crops can drastically reduce income, amplifying poverty and creating a negative perception of wild animal conservation among rural people. In this context, crop-raiding animals like elephants quickly become "problem animals". To deter elephants from raiding crops beehives have been successfully employed in East Africa; however, this method has not yet been tested in Central Africa. We experimentally examined whether the presence of Apis mellifera adansonii, the African honey bee species present in Central Africa, deters forest elephants (Loxodonta Africana cyclotis) from feeding on fruit trees. We show for the first time that the effectiveness of beehives as deterrents of elephants is related to bee activity. Empty hives and those housing colonies of low bee activity do not deter elephants all the time; but beehives with high bee activity do. Although elephant disturbance of hives does not impede honey production, there is a tradeoff between deterrence and the quantity of honey produced. To best achieve the dual goals of deterring elephants and producing honey colonies must maintain an optimum activity level of 40 to 60 bee movements per minute. Thus, beehives colonized by Apis mellifera adansonii bees can be effective elephant deterrents, but people must actively manage hives to maintain bee colonies at the optimum activity level. © 2016, Public Library of Science. All rights reserved. This is an open access article, free of all copyright, and may be freely reproduced, distributed, transmitted, modified, built upon, or otherwise used by anyone for any lawful purpose. The work is made available under the Creative Commons CC0 public domain dedication.</t>
  </si>
  <si>
    <t>Nienhuis J.</t>
  </si>
  <si>
    <t>Habitat selection of earthworm-eating black-headed gulls chroicocephalus ridibundus: Moist soil is good, but recent rain is better [Terreinkeuze van regenwormen etende Kokmeeuwen: Vochtige bodem is goed, maar recente regen is beter]</t>
  </si>
  <si>
    <t>Many Black-headed Gulls winter in cities en villages. In these urban environments they mainly eat bread and other food scraps in parks and earthworms from grasslands. The location where they feed is mainly influenced by weather conditions. In rainy periods earthworms are closer to the surface and more accessible to the gulls. Probably as a result, the number of Black-headed Gulls in parks is lower during rainy periods as birds are foraging on grasslands elsewhere. Frequent counts of Black-headed Gulls in a park in Haren, Groningen, made during five winters were used to assess the effect of timing of precipitation on the selection of feeding sites. Precipitation during the six hours before gulls were counted had a negative effect on the numbers found in the park. Rainfall in the last two hours before a count had a particularly strong effect: over 2 mm of rain in the two hours before a count induced a drop in gull numbers of 75%. The cumulative amount of precipitation over five days prior to the count also had a negative effect on gull numbers: with 50 mm of precipitation or more 58% less gulls were counted in the park.These two effects appeared to reinforce each other. Additional observations conducted at two further sites showed that Black-headed Gulls do react to rain by eating earthworms, mainly during and immediately after rainfall. Earthworms may surface spontaneously in reaction to rain, even if the amount of rain is limited, as shown by numbers of earthworms counted on a footpath in a park at night. The numbers observed were correlated with both the duration (hours) and intensity (mm/hour) of rainfall. If earthworms also show this behaviour during daytime, this could explain the decrease of Black-headed Gull numbers in the park with increasing rainfall.</t>
  </si>
  <si>
    <t>Nizar, M; Hajer, G; Kamel, H</t>
  </si>
  <si>
    <t>Potential Use of Halophytes and Salt Tolerant Plants in Ruminant Feeding: A Tunisian Case Study</t>
  </si>
  <si>
    <t>HALOPHYTIC AND SALT-TOLERANT FEEDSTUFFS: IMPACTS ON NUTRITION, PHYSIOLOGY AND REPRODUCTION OF LIVESTOCK</t>
  </si>
  <si>
    <t>This review summarizes the main results of studies related to the fodder potential of some halophytes and salt-tolerant species in Tunisia and highlights the main constraints and opportunities for better valorizing them in ruminant feeding. In Tunisian livestock extensive systems, small ruminant herds, mobility and productivity are severely affected by several devastating factors, such as overgrazing and mismanagement of pasture, in addition to climate changes inducing frequent drought periods and soil salinization. Considering this alarming situation, new strategies and practices are being developed and applied with the aim to promote sustainable management of natural resources and to enhance livestock production. In connection with this, several native or cultivated fodder species such as xerophytes and halophytes could play an important role in the rehabilitation of pasture and the feeding of ruminants in saline lands and/or in arid and semi-arid regions, thereby increasing rural incomes and improving the livelihood of smallholder farmers. The main importance of these plants is their capacity to produce considerable amounts of biomass on saline soils and during drought conditions. The major limitations to be considered when planning halophyte plantation and/or exploitation are high salt (limiting intake and digestibility of the diet) and plant secondary metabolites, moderate energy value, low levels of biomass production and the possibility of inducing mineral imbalances. Most of these feedstuffs are best considered as a supplement rather than forage to be fed as a sole diet. Several strategies to valorize halophytes in ruminant feeding, such as (i) free grazing or cut and carry with supplementation (ii) mixing them with other fodders in shrub mixed diet (iii) using them as alternative feed supplements (iii) and (iv) in alley-cropping to supplement cereal stubble have been reported.</t>
  </si>
  <si>
    <t>cactus; barley; cut and carry; salinity; plant secondary metabolites; cereal stubble; sheep; goats; camel; Atriplex; concentrates; nutritive value; sabkha; eco-physiological mechanisms; chotts; salt-adapted flora; Acacia cyanophylla; Atriplex nummularia; rumen fermentation; chemical composition; Anti-nutritional factors</t>
  </si>
  <si>
    <t>Nunes A.T., Cabral D.L.V., Amorim E.L.C., Santos M.V.F.D., Albuquerque U.P.</t>
  </si>
  <si>
    <t>Plants used to feed ruminants in semi-arid Brazil: A study of nutritional composition guided by local ecological knowledge</t>
  </si>
  <si>
    <t>This study evaluated the plants of the Caatinga (seasonal dry forest) used as forage in rural communities in northeastern Brazil by comparing the known nutritional composition of species with the nutritional attributes described by the local people. Key informants were selected using the snowball technique, and these informants used their local knowledge to characterize 30 species according to their nutritional attributes and local preferences regarding their use. The nutritional composition of all of the previously described species was favorable for ruminant diets, but for some species (22), there were no prior records of their nutritional or anti-nutritional properties. The most culturally salient species included Waltheria rotundifolia Schrank, Merremia aegyptia (L.) Urb., Croton blanchetianus Baill., Spondias tuberosa Arruda and Tragus berteronianus Schult. The salience values (local importance) were significantly correlated with crude protein (CP) levels but not with the anti-nutritional constituents, such as tannins, indicating that these factors did not affect local preferences. The data confirm the reliability of local knowledge in evaluating the nutritional value of forage species. © 2016 Elsevier Ltd</t>
  </si>
  <si>
    <t>Anti-nutritional factors; Ethnobiology; Ethnobotany; Ethnoveterinary; Fodder plants; Traditional ecological knowledge</t>
  </si>
  <si>
    <t>Padhi S., Tiwary M., Priyadarshini R., Panigrahi C.R., Misra R.</t>
  </si>
  <si>
    <t>SecOMN: Improved security approach for Opportunistic Mobile Networks using cyber foraging</t>
  </si>
  <si>
    <t>2016 3rd International Conference on Recent Advances in Information Technology, RAIT 2016</t>
  </si>
  <si>
    <t>Opportunistic Mobile Networks (OMN) interpret the social characteristics of human beings for message routing in hostile environment or rural areas. The concept of cyber foraging provides mobile nodes the ability to offload the computationally intensive tasks to the nearest data center or cloudlets instead of offloading the requests to Wide Area Networks (WAN). The cloudlets are the major components of the cyber foraging environment. The cloudlets have mobile as well as fixed states. Most opportunistic mobile networks rely on the participating nodes for the purpose of providing security. This makes the security model heterogeneous and computationally more intensive for the nodes. The goal is to have a greater level of security while decreasing the power consumption of the nodes at the same time. This work proposes a Secured Opportunistic Mobile Network (SecOMN) which uses cloudlets to address the issues of intensive computation and security. We assume the scenario in which the cloudlets are in hostile environments and as such have very limited Internet connectivity. The goal of increased level of security is met by the introduction of a hybrid encryption algorithm that combines both symmetric and asymmetric key encryption systems in an intuitive manner. The system also takes care of the integrity and authenticity of the transmitted packets. It is found that the proposed model is successfully able to reduce the computations performed at the nodes by a large extent. Further, the concept of cyber foraging enables the implementation of a more complex security model which has been analyzed to be significantly secure against all known attacks. © 2016 IEEE.</t>
  </si>
  <si>
    <t>Cloudlets; Cyber Foraging; Opportunistic Mobile Networks; Security</t>
  </si>
  <si>
    <t>Pankhurst K., Midwood J.D., Wachelka H., Cooke S.J.</t>
  </si>
  <si>
    <t>Comparative spatial ecology of sympatric adult muskellunge and northern pike during a one-year period in an urban reach of the Rideau River, Canada</t>
  </si>
  <si>
    <t>The reach of the Rideau River that flows through Ottawa, Ontario supports a recreational fishery for northern pike (Esox lucius) and muskellunge (Esox masquinongy). The reach is unique not only because such a vibrant esocid-based recreational fishery exists in an urban center, but that these two species co-occur. Typically, when these species occur sympatrically, northern pike tend to exclude muskellunge. To ensure the persistence of these esocid populations and the fisheries they support it is important to identify key spawning, nursery, foraging and over-wintering locations along this reach, and to evaluate the extent to which adults of the two species exhibit spatio-temporal overlap in habitat use. Radio-telemetry was used to track adult northern pike (N = 18; length 510 to 890 mm) and adult muskellunge (N = 15; length 695 to 1200 mm) on 73 occasions over one year, with particular focus on the breeding seasons (early April until the end of May [56 % tracking effort]). For the two esocids, we observed 19–60 % overlap in key aggregation areas during each season and during the spawning period. The minimum activity (average linear river distance travelled between consecutive tracking events) and core range (linear river distance within 95 % C.I. of mean river position) were greatest in the winter and fall for northern pike and in the spring for muskellunge. On average, northern pike were considerably smaller than muskellunge and had lower minimum activities and smaller core ranges, which could be a result of thermal biology, limited suitable habitat, prey availability or predation. Results from this study will inform future management of these unique esocid populations and should be considered before any habitat alterations occurs within or adjacent to the Rideau River. © 2016, Springer Science+Business Media Dordrecht.</t>
  </si>
  <si>
    <t>Esocidae; Home range; Hotspots; Minimum activity; Muskellunge; Northern Pike; Radio telemetry; Spatial ecology; Sympatry</t>
  </si>
  <si>
    <t>Penick C.A., Crofton C.A., Appler R.H., Frank S.D., Dunn R.R., Tarpy D.R.</t>
  </si>
  <si>
    <t>The contribution of human foods to honey bee diets in a mid-sized metropolis</t>
  </si>
  <si>
    <t>Concern for honey bee health has implicated both urbanization and nutritional stress as factors contributing to honey bee declines. The expansion of urban areas has resulted in reduced foraging habitat for bees, while at the same time introducing new food sources, such as foods unintentionally provided by humans as litter or in waste containers. While human foods play an important role in the diets of other urban animals, the extent to which honey bees feed on these resources has not been well characterized. Here, we compared the amount of human foods in honey bee diets across a rural-urban gradient in North Carolina, USA, using stable isotopes of carbon (d13C). Human-produced sugars-primarily sugarcane and corn syrup-have a characteristic isotope signature that can be used to quantify the relative amount of human foods in animal diets. We predicted that urban bees would have an increase in d13C if they were feeding on human-produced sugars, but we found no change in d13C between urban and rural colonies. Instead, we found an increase in d13C in managed bees in both habitats, which is indicative of supplemental sugar feeding by beekeepers. Rather than switching to human food sources, urban bees seem to be feeding on urban flowers or insect-produced honeydew. This suggests an important role for urban flowers and green spaces in maintaining healthy pollinator populations in cities. © The Author 2016. Published by Oxford University Press.</t>
  </si>
  <si>
    <t>Apis mellifera; Honey bees; Nutrition; Pollinator health; Stable isotopes; Urban ecology</t>
  </si>
  <si>
    <t>Pessoa G.O., Trigo P., Mesquita Neto F.D., Lacreta Junior A.C.C., Sousa T.M., Muniz J.A., Moura R.S.</t>
  </si>
  <si>
    <t>Comparative well-being of horses kept under total or partial confinement prior to employment for mounted patrols</t>
  </si>
  <si>
    <t>Horses kept in stables may exhibit undesirable behaviours and stress during police service. The objective of this study was to evaluate the influence of confinement, i.e., time in stalls, on horse behaviour and welfare employed by mounted patrols in urban areas. Eight adult horses were subjected to one of two types of confinement during 16 days, namely: total confinement (TC – 24 h in a stall) and partial confinement (PC – 12 h in a stall and 12 h free in a paddock); then the treatments were reversed. Mounted patrols were conducted in pairs, with one animal from each treatment group, for six hours every other day in a scheme of five 40-min rides interspersed with four 20-min rest periods. Animal behaviour was evaluated by applying direct coded focal observations (SA – standing alert, SC – standing calm, M – movement, EF – eating forage, DW – drinking water, V – vocalizing, SI – positive or negative social interactions, S – stereotypies, and O – others) for three time periods on non-work days, and during rest periods of the last patrol day for each experimental stage. Behaviours were assessed through a questionnaire (A – alert, C – curious, D – distracted, Dr – drowsy, SI – socially interactive, F – fearful, and N – nervous), by the military personnel during patrols. Heart rate (HR), HR variability (SDNN, VLF, LF, HF, and LF/HF), blood count, and cortisol levels were determined on the first and last non-work day and on the first, third, and seventh day of patrolling. The experiment was performed under a randomized block design, and the data were compared by Tukey's test using SAS statistical software (P &lt; 0.05). The type of confinement influenced some behaviours observed in horses on non-work days and rest periods of last patrol day (SA, SC, M, and SI), as well as on those reported by the military personnel during patrols (C, D, F, and N). Animal HR values in the first (P = 0.0478) and second (P = 0.0001) rest period, and the LF (P = 0.0238) and HF (P = 0.0162) values at the fourth rest period during the patrols were higher in animals under TC. Average cortisol values were higher for animals under TC (at rest: 8.18 ng/mL; after patrolling: 14.57 ng/mL) than in those under PC (at rest: 6.31 ng/mL; after patrolling: 6.46 ng/mL). Therefore, turnout is a simple and effective practice that promotes the welfare of horses and positively influences their behaviour during mounted patrols. © 2016 Elsevier B.V.</t>
  </si>
  <si>
    <t>Behaviour; Heart rate variability; Horse; Police; Stall; Stress</t>
  </si>
  <si>
    <t>Pettinga D., Kennedy J., Proppe D.S.</t>
  </si>
  <si>
    <t>Common urban birds continue to perceive predator calls that are overlapped by road noise</t>
  </si>
  <si>
    <t>Recent studies suggest that songbird communication is negatively affected by anthropogenic noise. However, much of the current literature focuses on inter- and intra-sexual communication. Songbirds also use acoustic cues for many other functional behaviors. One example associated with fitness consequences is the identification of predatory threats through acoustic cues. To test the effect of anthropogenic noise on detection of acoustic cues, we compared the rates of seven anti-predator behavioral responses in urban dwelling songbirds foraging at bird feeders when exposed to playback of calls from predatory Cooper’s hawks under quiet conditions, and when overlapped with road noise. Only a single behavior, freeze response, decreased significantly when calls were overlapped with noise. However, freeze responses occurred in only a small percentage of playback trials, raising some question regarding the biological relevance of this observed difference. Overall, our results suggest that common urban songbirds are relatively successful at perceiving acoustic signals associated with predator presence. Whether this ability is commonplace amongst songbird species is unknown and warrants additional study. However, if this trait is not widespread, it may be an additional characteristic determining which bird species can inhabit noisy areas. © 2015, Springer Science+Business Media New York.</t>
  </si>
  <si>
    <t>Anthropogenic noise; Feeder; Forage; Hawk; Predator; Songbird; Urban</t>
  </si>
  <si>
    <t>Pinilla-Gallego M.S., Fernández V.N., Nates-Parra G.</t>
  </si>
  <si>
    <t>Pollen resource and seasonal cycle of Thygater aethiops (Hymenoptera: Apidae) in an urban environment (Bogotá-Colombia) [Recurso polínico y ciclo estacional de Thygater aethiops (Hymenoptera: Apidae) en un ambiente urbano (Bogotá-Colombia)]</t>
  </si>
  <si>
    <t>Thygater aethiops is a native bee that can be found in parks and gardens in diverse urban areas such as those in the city of Bogotá (Colombia). However, little is known about its biology as well as ecological adaptations to urban areas. This study aimed to describe the seasonal cycle and daily foraging activities of T. aethiops, as well as identify the pollen resources used by this bee over a year in a population nesting in an aggregation in the “Parque Nacional Enrique Olaya Herrera” in Bogotá. Changes in the nest activity were monitored weekly by counting the number of active nests in the aggregation between December/2012 and February/2014. To determine the daily foraging activity, the numbers of bees entering their nests over a period of 10 minutes every hour between 8:00 and 14:00 h were recorded. Females with pollen loads entering to their nest were captured weekly, between September/2012 and August/2013, and their pollen loads analyzed. Three nesting peaks occurred after the precipitation peaks, but the number of active nests was not correlated with precipitation. The nesting activities stopped in a large number of the active nests (20-50 % of nests) after an anthropic disturbance was registered in the nesting area. Bees forage for nectar and pollen between 8:00 and 14:00 h, with a peak at 10:00 h. Daily foraging activity changed during the study period due to anthropic disturbance. There was not a significant relationship between air temperature and the number of females entering their nests. Foraging activities did not change between the dry and rainy seasons. A total of 26 pollen types were found in 169 pollen loads. Ulex europaeus (Fabaceae) and Solanum laxum (Solanaceae) were the most abundant plants represented on the pollen load across the study period. According to these results, T. aethiops would be considered a mesolectic species. The ability of T. aethiops to use different pollen resources both native and exotic, as well as to presumably recover its population after disturbances, are characteristics that may have allowed this bee to adapt to urban environments. Knowledge on the floral resources as well as other biological features of this bee species is important to promote its conservation in urban areas. © 2016 Universidad de Costa Rica. All Rights Reserved.</t>
  </si>
  <si>
    <t>Conservation; Eucerini; Solanum laxum; Ulex europaeus; Urban bees</t>
  </si>
  <si>
    <t>Rao G.G., Arora S., Chinchmalatpure A.R.</t>
  </si>
  <si>
    <t>Use of saline water/industrial effluents in diverse crop interventions in vertisols</t>
  </si>
  <si>
    <t>Innovative Saline Agriculture</t>
  </si>
  <si>
    <t>With the rapid development of the global economy, the expansion of urban areas, and the increase of annual industrial and municipal water consumption, the imbalance between supply and demand of water resources is becoming a more and more serious problem around the world. Soil and irrigation water salinity are the two major constraints in agricultural production in arid and semiarid regions, and the impact of these two is more pronounced in the Vertisol regions. Vertisols, because of their physical constraints such as low hydraulic conductivity, poor infiltration rates, very high swelling clay minerals, and narrow workable moisture range, pose serious constraints in crop production even at low salinity. The above constraints also hinder drainage measures to a large extent, and thus tackling salinity problems in Vertisols solely lies on location-specific soil, crop, and water management strategies. These soils with subsurface salinity and saline groundwater need crop-based irrigation strategies and conjunctive use of saline groundwater along with soil management approaches. While highly saline soils can be brought under cultivation of economic halophytes such as trees like Salvadora persica and forages, conjunctive use of saline groundwater with surface water forms an ideal approach for oilseed crops, fiber crops like cotton, and seed spices. An alternative approach, i.e., the use of the industrial (treated) effluent from fertilizer and petrochemical units in diverse crop interventions like forages, oilseed crops, flowering plants, and biofuel species, is also feasible and also highlighted. These approaches clearly suggest that the use of saline groundwater and the treated effluent while enhancing the crop productivity also results in significant water savings. © Springer India 2016.</t>
  </si>
  <si>
    <t>Real J., Bosch R., Tintó A., Hernández-Matías A.</t>
  </si>
  <si>
    <t>Identifying key habitats for the conservation of Bonelli's Eagle Aquila fasciata using radiotracking</t>
  </si>
  <si>
    <t>Identifying the priority habitats of endangered species is crucial to implementing effective conservation actions. We characterize the key habitats used by Bonelli's Eagle Aquila fasciata, an umbrella and flagship species that is endangered in Mediterranean countries. We radiotracked 17 breeding individuals (10 males and seven females) in Catalonia (NE Iberian Peninsula) and used compositional analysis to determine the key habitats in home-ranges of both sexes. The main habitats identified within the home-range area were scrubland, coniferous forests, cropland, sclerophyllous forests, rock outcrops and urban areas, with little difference in habitat use between the sexes. Bonelli's Eagles preferred rocky habitats as breeding areas and scrubland as foraging areas, as these hold the highest abundance of their main prey, Rabbits Oryctolagus cuniculus and Red-legged Partridges Alectoris rufa. Habitat selection varied seasonally in foraging areas: scrubland was the most preferred habitat type during the breeding season, whereas rocky areas were preferred during the non-breeding season (although scrubland was also highly selected). Urban areas were avoided both as breeding and as foraging areas. Home-range size was inversely correlated with the proportion of scrubland, suggesting that this is a key habitat for Bonelli's Eagle. To conserve this species effectively, policies that ensure the preservation of the cliffs used as breeding sites, as well as suitable management of the scrubland used for foraging, should be implemented in the areas inhabited by this species. The promotion of traditional land uses and management techniques that will enhance open areas in Mediterranean landscapes should in the future play an essential role in the conservation of Bonelli's Eagle in Mediterranean habitats. © 2016 British Ornithologists' Union</t>
  </si>
  <si>
    <t>Aquila fasciata; compositional analysis; foraging; habitat selection; home-range; Natura 2000 Network; raptor; scrubland; special protection areas; umbrella species</t>
  </si>
  <si>
    <t>Reher S., Dausmann K.H., Warnecke L., Turner J.M.</t>
  </si>
  <si>
    <t>Food availability affects habitat use of Eurasian red squirrels (Sciurus vulgaris) in a semi-urban environment</t>
  </si>
  <si>
    <t>Urban expansion and associated habitat fragmentation are expected to be detrimental to global biodiversity. Natural habitat that is extensively modified often poses challenges to native fauna that must adapt to new conditions to survive. While some species decline in numbers or become locally extinct, the Eurasian red squirrel (Sciurus vulgaris) successfully inhabits cities. Because squirrels are sensitive to habitat fragmentation and their spaceuse patterns are influenced by the distribution and abundance of major food resources, their movement patterns are likely to be modified in response to changes in environmental conditions brought about by urbanization. Therefore, to investigate whether supplementary food resources are key to its success, the home ranges of squirrels inhabiting a large city park were related to both natural food sources (NFS) and anthropogenically-provided food sources (PFS) in 3 seasons. The combination of home ranges that were relatively small, year-round food availability and the lack of a seasonal body mass change indicates that the semi-urban environment can be highquality habitat. The squirrels home ranges encompassed areas with a year-round NFS supply, but they shifted their home range core areas closer to PFS in seasons where they were more reliable, even though NFS were also abundant at the time. Additionally, heavier individuals core areas were located closer to PFS. Consequently, our results show that human activity (i.e., via PFS) had a direct, measureable effect on squirrels feeding habits and movement patterns even though NFS were available. However, the consequences of urbanization are not always detrimental for native animal species and an improved knowledge of energy resources and their effect on habitat use is important for understanding and minimizing the long-term impacts of humans on urban wildlife. © 2016 American Society of Mammalogists.</t>
  </si>
  <si>
    <t>Foraging; Habitat fragmentation; Season; Space-use Patterns; Supplemented food; Urbanization</t>
  </si>
  <si>
    <t>Richter B.</t>
  </si>
  <si>
    <t>Richter B 2016: Winter ecology of small birds - Foraging behavior and roost-site selection in an urban environment [Winterökologie von Kleinvögeln - Nahrungssuchverhalten und Schlafplatzwahl in einem urbanen Lebensraum]</t>
  </si>
  <si>
    <t>Vogelwarte</t>
  </si>
  <si>
    <t>Rodrigues L.A., Muniz T.A., Samarão S.S., Cyrino A.E.</t>
  </si>
  <si>
    <t>Quality of Moringa oleifera Lam. seedlings cultivated in substrates with green coconut fiber and organic compounds [Qualidade de mudas de Moringa oleifera Lam. cultivadas em substratos com fibra de coco verde e compostos orgânicos]</t>
  </si>
  <si>
    <t>Revista Ceres</t>
  </si>
  <si>
    <t>Moringa oleifera Lam. is a vegetal species with great potential to use as food, medicine and forage as well as water clarifying and decontamination agent, biofuel, among others. Low cost techniques for seedling production using regional residues are useful to introduce this species in low-income communities. This research aimed to evaluate the nutritional responses and growth of moringa seedlings cultivated in substrates with different concentrations of green coconut fiber (GCF) associated to organic compounds (OC). The experiment was performed in randomized blocks. Two organic compounds were tested: the urban waste compost (UWC) and earthworm compost (EC) associated with GCF in various volumetric proportions (OC: GCF): 0: 100; 25:75; 50:50; 75:25 and 100:0%. The data after 51 days of cultivation showed that the increase of the concentration of GCF in relation to the organic compound decreased height, dry biomass, Dickson Quality Index and the contents of N, P, K, Ca and Mg of the seedlings. There was no difference for these characteristics between the use of UWC and the EC. The substrate with 100% of GCF without complementary fertilizers caused symptoms of N deficiency in the moringa seedlings.</t>
  </si>
  <si>
    <t>Earthworm compost; Moringa; Urban solid waste compost; Vegetable growth</t>
  </si>
  <si>
    <t>Rodríguez P.L.C., Flórez C.V.M., Russo A., Domínguez H.Y., Valencia J.A., Arboleda V.J.W., Valle-Molinares R.H.</t>
  </si>
  <si>
    <t>The ghost ant Tapinoma melanocephalum (Formicidae) as mechanical vector of clinically important bacteria</t>
  </si>
  <si>
    <t>The wide range of foraging ants have facilitated carries in their bodies a high microbial load that have been transported to different places. It is accepted that ants can act as mechanical vectors for the human pathogens, due to their natural behavior and wide distribution representing a high health risk. For this reason, the ghost ant Tapinoma melanocephalum (Formicidae) was studied in order to identify its contribution as a mechanical vector in two areas located near to public hospitals in the Barranquilla city, the food services area and the Adult Intensive Care Unit (ICU). Two types of samples were taken in each site: (1) Ants attracted to tuna baits and (2) sampling with swabs directly from soil. After sampling, 93 individuals distributed in 38 and 55 for ICU and the food services area, respectively were registered. Bacteria belonging to the genera Staphylococcus, Bacillus, Enterobacter, Enterococcus, Micrococcus, Salmonella, Shigella, and Streptococcus were present in both samples (ants and soil). However, only the genera Enterobacter and Micrococcus were identified in ant samples, suggesting that T. melanocephalum could be carrying pathogenic bacteria into this public hospital acting as a mechanical vector in these areas to both pathogens. Finally, it is important to verify whether this insect pest can act as mechanical vector of diseases associated to patient care in order to overcome the problem and reduce a potential health risk of nosocomial infections. © 2016, SILAE (Italo-Latin American Society of Ethnomedicine). All rights reserved.</t>
  </si>
  <si>
    <t>Mechanical vectors; Nosocomial infections; Urban Ants</t>
  </si>
  <si>
    <t>Sainz-Borgo, C; Giner, S; Gonzalez-Carcacia, JA; Caula, S; Bracho, FE; Fernandez-Ordonez, JC; Hernandez, C; Hernandez, M; Marin-Espinoza, G; Torres, L; Rodriguez-Ferraro, A</t>
  </si>
  <si>
    <t>CURRENT DISTRIBUTION, HABITAT USE, AND BREEDING RECORDS OF THE HOUSE SPARROW (PASSER DOMESTICUS) IN VENEZUELA</t>
  </si>
  <si>
    <t>The House Sparrow (Passer domesticus, Passeridae), native to Eurasia and northern Africa, was introduced to the Americas and Australia where it inhabits mainly urban environments. The objective of this study was to determine the distribution of the House Sparrow in Venezuela from our own observations and data reported in personal communications, published material, and eBird records. House Sparrows were recorded for first time in Venezuela in 1996 at the port of La Guaira. Since then, records have increased, and we found 133 records of the House Sparrow until July 2015, in the states of Falcon, Zulia, Vargas, Miranda, Carabobo, Anzoategui, and Los Roques Archipelago. The states of Falcon and Vargas included the greatest number of records, and 2015 was the year with the most records. Most sightings occurred in urban areas of coastal Venezuela. House Sparrows were recorded within three protected areas: Refugio de Fauna Silvestre de Cuare (Falcon), Refugio de Fauna Silvestre y Reserva de Pesca Cienaga de los Olivitos (Zulia), and Parque Nacional Archipielago Los Roques. Two records for Caracas, one for Barquisimeto and another for Margarita Island, need confirmation. Breeding was confirmed in five states where the House Sparrow is currently present, and records indicated that the nesting season extends from February to November. Most nests (84%) were located in man-made structures, but two breeding records included a nesting colony in cavities of an exotic palm (Phoenix sp.) in Falcon and a nest under a pile of dead coral fragments in Los Roques Archipelago. We found evidence of foraging on new food items from two coastal trees (Conocarpus erectus and Coccoloba uvifera). Formal research and long-term surveys are required to assess the functional ecological role of this exotic species in the avian communities of Venezuela.</t>
  </si>
  <si>
    <t>Breeding; Distribution; Expansion; House Sparrow; Invasion; Passer domesticus; Venezuela</t>
  </si>
  <si>
    <t>Sallam M.F., Xue R.-D., Pereira R.M., Koehler P.G.</t>
  </si>
  <si>
    <t>Ecological niche modeling of mosquito vectors of West Nile virus in St. John's County, Florida, USA</t>
  </si>
  <si>
    <t>Background: The lack of available vaccines and consistent sporadic transmission of WNV justify the need for mosquito vector control and prediction of their geographic distribution. However, the distribution of WNV transmission is dependent on the mosquito vector and the ecological requirements, which vary from one place to another. Methods: Presence/density data of two WNV mosquito vectors, Culex nigripalpus and Cx. quinquefasciatus, was extracted within 5 km buffer zones around seropositive records of sentinel chickens in order to delineate their predicting variables and model the habitat suitability of probable infective mosquito using MaxEnt software. Different correlations between density data of the extracted mosquito vectors and 27 climate, land use-land cover, and land surface terrain variables were analyzed using linear regression analysis. Accordingly, the correlated predicting variables were used in building up habitat suitability model for the occurrence records of both mosquito vectors using MaxEnt. Results: The density of both WNV mosquito vectors showed variation in their ecological requirements. Eight predicting variables, out of 27, had significant influence on density of Cx. nigripalpus. Precipitation of driest months was shown to be the best predicting variable for the density of this vector (R 2 = 41.70). Whereas, two variables were proven to predict the distribution of Cx. quinquefasciatus density. Vegetation showed the maximum predicting gain to the density of this mosquito vector (R 2 = 15.74), where nestling birds, in particular exotics, are found. Moreover, Jackknife analysis in MaxEnt demonstrated that urbanization and vegetation data layers significantly contribute in predicting habitat suitability of Cx. nigripalpus and Cx. quinquefasciatus occurrence, respectively, which justifies the contribution of the former in urban and the latter in epizootic transmission cycles of WNV. In addition, habitat suitability risk maps were produced for both vectors in response to their predicting variables. Conclusions: For the first time in the study area, a quantitative relationship between 27 predicting variables and two WNV mosquito vectors within their foraging habitats was highlighted at the local scale. Accordingly, the predicting variables were used to produce a practical distribution map of probable infective mosquito vectors. This substantially helps in determining where suitable habitats are found. This will potentially help in designing target surveillance and control programmes, saving money, time and man-power. However, the suitability risk maps should be updated when serological and entomological data updates are available. © 2016 The Author(s).</t>
  </si>
  <si>
    <t>Culex nigripalpus; Culex quinquefasciatus; Florida; Habitat suitability; West Nile virus</t>
  </si>
  <si>
    <t>Sanou K.F., Ouédraogo S., Nacro S., Ouédraogo M., Kaboré-Zoungrana C.</t>
  </si>
  <si>
    <t>Offer and nutritive value of forages marketed in urban area of Bobo-Dioulasso [Durabilité de l'offre et valeur nutritive des fourrages commercialisés en zone urbaine de Bobo-Dioulasso, Burkina Faso]</t>
  </si>
  <si>
    <t>Forage marketing is a significant economic activity that sustains the development of urban and suburban livestock in Africa. Forage markets are expanding in many regions of sub humid and humid Africa. But the issues that now arise include the nutritive quality of dry forage, especially marketed crop residues, the regularity of market and livestock supply depending on the seasons and the practices of harvest of green forage from the natural environments to supply the cities. From December 2007 to March 2008, we carried out a study whose objective was (i) to inventory marketed forage and their uses in Bobo-Dioulasso, Burkina Faso, (ii) to describe the organization of the sector and (iii) to determine the nutritive value of the forage. Prospections in 26 production sites and of taking away of forage as well as semi-structured interviews were carried out with 10 farmers located in the suburb of the city, 20 cattle sellers and 68 sellers in 15 forage permanent markets in Bobo-Dioulasso. The analysis of the chemical composition of 17 identified forage species out of 30 was carried out. The study revealed that the way the resources are exploited (which is in fact a gathering system) will certainly not be sustained in the medium term because some forage species are threatened and will likely disappear. In addition, the study showed that the main forage species marketed in Bobo-Dioulasso contained quite high levels of nutrients for the domestic ruminants of the urban and suburban livestock for the period going from December 2007 to March 2008. However, it is necessary that this sector's actors are better organized to ensure the sustainability of the supply of the city in forage and that appropriate measures are undertaken to preserve the many forage species that are at risk and to assist the different actors. © K.F. Sanou et al., Published by EDP Sciences 2016.</t>
  </si>
  <si>
    <t>Burkina Faso; Forage; Nutritive value; Urban areas</t>
  </si>
  <si>
    <t>Sanz, González-Fernández I., Elvira S., Muntifering R., Alonso R., Bermejo-Bermejo V.</t>
  </si>
  <si>
    <t>Setting ozone critical levels for annual Mediterranean pasture species: Combined analysis of open-top chamber experiments</t>
  </si>
  <si>
    <t>Annual Dehesa-type pastures comprise semi-natural vegetation communities dominated by annual species characteristic of the Mediterranean basin areas of Southern Europe. This study analyses all the datasets available on the effects of ozone (O3) on annual pasture species in order to review and propose new exposure- and flux-based O3 critical levels (CLes) following the methodology of the Convention on Long-Range Transboundary Air Pollution (CLRTAP). Based on the potential effect on pastures main ecosystem services, the availability of data and the statistical significance of the regressions, three variables have been selected for establishing CLes: total above-ground biomass, consumable food value (CFV), as a nutritional quality index, and reproductive capacity based on flower and seed production. New CLes proposed for a 10% loss (with 95% confidence intervals between brackets) of above-ground biomass and reproductive capacity were, respectively, AOT40 = 3.1 (2.6, 3.8) and 2.0 (1.5, 2.8) ppm h and POD1 = 12.2 (8.9, 15.5) and 7.2 (1.1, 13.3) mmol m− 2. The provisional AOT40- and POD1-based CLes for CFV were 2.3 (1.6, 4.0) ppm h and 4.6 (2.7, 6.5) mmol m− 2 respectively. By using only O3-sensitive species for the exposure and dose-response functions, the proposed CLes should be used for risk assessments. Their use for quantifying O3 damage may lead to an overestimation of the effects. © 2016 Elsevier B.V.</t>
  </si>
  <si>
    <t>Above-ground biomass; AOT40; Dehesa; Forage nutritive quality; Phytotoxic ozone dose; Seed biomass</t>
  </si>
  <si>
    <t>Sazima I., D’Angelo G.B.</t>
  </si>
  <si>
    <t>Dangerous traps: Anhingas mistake anthropogenic debris for prey fish at an urban site in South-eastern Brazil</t>
  </si>
  <si>
    <t>Impacts of anthropogenic inedible debris on seabirds have been well documented, but on inland waterbirds this kind of pollution remains poorly recorded. Herein we report 21 instances of inedible objects stuck in the bill of Anhinga (Anhinga anhinga), a fish-eating waterbird which has the cutting edges of the mandible serrated. Disturbance and harm by pieces of plastic, rope, and cotton stuck in the bill were recorded. Debris caused drag and prevented the birds from fishing. Birds with small pieces of material stuck on their bills were still able to fish, but their hunting success decreased. When the debris was large and stuck on the bill for long, the birds possibly starved and some of them died. The time spent to clean up the bill was related to the type of material, ranging from 1 to 17 days. Our records illustrate the deleterious effect that anthropogenic debris has on the life of a Neotropical aquatic inland bird. © 2015, Sociedade Brasileira de Ornitologia. All rights reserved.</t>
  </si>
  <si>
    <t>Anhingidae; Anthropogenic pollution; Deleterious effects; Foraging impairment</t>
  </si>
  <si>
    <t>Sembada P., Duteurtre G., Purwanto B.P., Suryahadi</t>
  </si>
  <si>
    <t>Improved milk production performance of smallholder farms in West Java (Indonesia)</t>
  </si>
  <si>
    <t>In Indonesia, because of the rapidly growing demand for dairy products, the development of milk production in rural communities can play a strong role in reducing poverty. However, the development of smallholder dairy production requires adequate support from the government, development organizations, and private firms. To assess the needs and situations of poor dairy farmers, we conducted a study in Ciater sub-district in West Java Province to compare the current situation with the situation that prevailed 4 years ago, i.e., before the implementation of a dairy development project. Data were collected from 61 farms in June 2014. The average number of cows on the farms surveyed was three to four, and each relied on cultivating an average of 0.4 ha of forage. Results showed that thanks to the project activities, milk productivity per cow and net income from milk production increased by 25 % between 2010 and 2014. These results underline the importance of providing training and technical support for the development of the livelihoods of dairy smallholders. © 2016, Springer Science+Business Media Dordrecht.</t>
  </si>
  <si>
    <t>Dairy development; Indonesia; Milk production; Smallholder farmers</t>
  </si>
  <si>
    <t>Sgarangella F., Bitti G., Suelzu M.C., Desini P., Piras P., Fiori G., Cossu M., Chessa G.</t>
  </si>
  <si>
    <t>Monitoring plan of environmental contaminants in sheep milk from areas next to an italian contaminated site named «aree industriali di porto torres e discarica di calancoi» (Industrial areas of porto torres and landfill of calancoi) in Sardinia Region (southern Italy) [Piano di monitoraggio per la ricerca di contaminanti ambientali in latte ovino prodotto in aree prossime al sito di interesse nazionale denominato «aree industriali di porto torres e discarica di calancoi» in sardegna]</t>
  </si>
  <si>
    <t>Epidemiologia e Prevenzione</t>
  </si>
  <si>
    <t>OBJECTIVES: to assess concentration levels of dioxins, PCBs, and chemical elements in sheep milk produced in areas close to the Italian contaminated site (CS) located in the North-West of Sardinia (Southern Italy), named «Aree industriali di Porto Torres e discarica di Calancoi» (i.e., industrial areas of Porto Torres and landfill of Ca-lancoi). DESIGN: monitoring plan of environmental contaminants on zootechnical productions based on analysis of dioxins, PCBs, heavy metals (Cd, Hg, Pb), and other elements (As, Be, Cr, Ni, Tl, Zn) in sheep bulk milk. SETTING AND PARTICIPANTS: 60 samples of sheep bulk milk were collected in rural farms where animals were fed mainly with forage and feed produced in the CS: 30 samples from farms located near the industrial area of Porto Torres and 30 taken from farms spread out the landfill area of Calancoi, a former waste dump in the East of Sassari city. MAIN OUTCOME MEASURES: the concentration levels of target substances were determined and compared to legal thresholds fixed on EU regulations. RESULTS: concentrations of target substances in all samples were below the maximum limits set by EU regulations. Dioxins and DL-PCBs (expressed as the sum) were in the range 0.20-1.30 pg WHO-TEQ/g fat, NDL-PCB (sum of the six marker congeners) were in the range 0.50-7.50 ng/g, while concentrations of all heavy metals were not detectable or were near the limit of quantitation of the method. Undetectable concentrations were also observed for the toxic elements beryllium and thallium. CONCLUSIONS: concentration levels of micro-pollutants in milk samples were significantly lower than the legal thresholds. Concentrations and congener profiles showed no relevant differences compared to milk samples from areas with low environmental impact, therefore consumption of milk from the studied area do not produce a higher intake of contaminants respect to the regional milk. The results of this study do not make the resident population safe from health risks caused by critical issue of the CS, but provide information limited to the safety of the milk from these areas, without showing peculiar contamination and hazard for food from local sheep farms. © 2016, Inferenze Scarl. All rights reserved.</t>
  </si>
  <si>
    <t>Contaminated sites; Dioxins; Heavy metals; PCBs; Sheep milk</t>
  </si>
  <si>
    <t>Sidhu C.S., Wilson Rankin E.E.</t>
  </si>
  <si>
    <t>Honey bees avoiding ant harassment at flowers using scent cues</t>
  </si>
  <si>
    <t>Pollinators require resources throughout the year to maintain healthy populations. Along the urban-natural interface, floral resource availability may be limited especially when the system experiences extreme drought and fire threats. In such areas, succulents, such as Aloe spp., are commonly planted to serve as functional drought-tolerant, fire-protective landscaping, which can also support pollinator populations. However, access to this resource may be restricted by competition from other floral foragers, including invasive pests. We measured free-foraging honey bee (Apis mellifera L.) visitation rate and visitation duration to aloe flowers with and without Argentine ants (Linepithema humile (Mayr)) in a drought-stressed environment and found that bees actively avoided foraging on the ant-occupied flowers. To determine the mechanisms of avoidance, our subsequent experiments assessed visitation in the absence of ants and compared aloe flowers treated with ant pheromone to unmanipulated flowers lacking ant pheromone. Bees approached all flowers equally, but accepted flowers without ants at a higher rate than flowers with ants. Visitation duration also increased twofold on ant-excluded flowers, which suggests that Argentine ants may limit resource acquisition by bees. Honey bees similarly avoided flowers with Argentine ant pheromone and preferentially visited unmanipulated flowers at three-fold higher rate. This study demonstrates that honey bees avoid foraging on floral resources with invasive Argentine ants and that bees use ant odors to avoid ant-occupied flowers. Resource limitation by this invasive pest ant may have serious implication for sustaining healthy pollinator populations at the urban-natural interface. © The Authors 2016. Published by Oxford University Press on behalf of Entomological Society of America. All rights reserved.</t>
  </si>
  <si>
    <t>Invasive species; Pheromone; Pollinator harassment; Urban</t>
  </si>
  <si>
    <t>Sikora A., Michołap P., Kelm M.</t>
  </si>
  <si>
    <t>Flowering plants preferred by bumblebees (Bombus Latr.) in the botanical garden of medicinal plants in Wrocław</t>
  </si>
  <si>
    <t>Due to fewer bumblebees in rural areas these days, it is necessary to look for alternative habitats for the active protection of these very important pollinators. The research was carried out in The Botanical Garden of Medicinal Plants, in Wrocław, Poland. In the garden, approximately 2000 plant species were cultivated, of which 185 were visited by bumblebees. Amongst them, 57 plant species were deemed very attractive and were determined to be indicators for 7 bumblebee species. Indicator species for bumblebees ranged between 6 for Bombus pratorum to up to 20 for B. pascuorum. Monarda didyma was an indicator plant to 6 recorded bumblebee species. Other indicator plant species for at least 4 bumblebees species were: Origanum vulgare, Lavandula angustifolia, Rhododendron catawbiense, Phacelia tanacetifolia, and Agastache rugosa. Three bumblebee species were found to forage the most on 11 of the flowering plant species. The biggest group of plants were those which were mostly visited by 1-2 bumblebee species. Amongst all recorded indicator plants, 32% were native species. © 2016, RESEARCH INST POMOLOGY FLORICULTURE. All rights reserved.</t>
  </si>
  <si>
    <t>Bumblebees; Gardens; Medicinal plants; Urban areas</t>
  </si>
  <si>
    <t>Singh N.K., Kumar S., Kumar B.</t>
  </si>
  <si>
    <t>Impact assessment of bee keeping in Nalanda Bihar in livelihood security</t>
  </si>
  <si>
    <t>Major constraints faced by beekeepers in Nalanda district of Bihar state in India are honeybee pests and diseases, shortage of bee forage necessitating migration to areas where bee forage is available, credit facility for starting the vocation and to offset the losses due to pests and diseases, management of bee colonies in extreme weather conditions, pesticides poisoning and lack of subsidiary occupation which is felt by beekeepers. Copyright@ EM International.</t>
  </si>
  <si>
    <t>Beekeeping; Capacity building; Livelihood &amp; rural youths</t>
  </si>
  <si>
    <t>Singh P., Downs C.T.</t>
  </si>
  <si>
    <t>Hadedas in the hood: Hadeda Ibis activity in suburban neighbourhoods of Pietermaritzburg, KwaZulu-Natal, South Africa</t>
  </si>
  <si>
    <t>Urban environments are a combination of green and grey spaces and although many species are unable to live in these transformed areas there are some that can use urban features to benefit their persistence here. The Hadeda Ibis (Bostrychia hagedash) is one such species and this study investigated the urban activities of these birds. Five suburbs of Pietermaritzburg in KwaZulu-Natal, South Africa were surveyed for Hadeda Ibis engaged in flying, foraging, perching and calling behaviours. Each suburb differed in the degree of urbanisation and we expected that their morning activity would differ accordingly. A difference in Hadeda Ibis calling, foraging and flying activity between summer and winter was also expected because of seasonal rainfall patterns. Although Hadeda Ibis were more common in suburbia than the city centre in Pietermaritzburg, they occurred throughout. More were observed calling in summer than in winter probably because of changes in distribution during the breeding season with more family groups of two or three individuals. There was no significant difference in Hadeda Ibis flock size when comparing foraging during summer with winter despite greater summer rainfall. Also there was no significant difference in flock size with flying activity for both seasons nor suburb although it was expected that Hadeda Ibis would need to travel further during winter and from suburbs with more grey space to access ideal foraging areas. Hadeda Ibis need moist soil to forage effectively and in an urban environment short grassed, well watered lawns provided an ideal foraging habitat regardless of season. Hadeda Ibis used urban structures like house roofs, poles, pylons, and fences for perching but continued to roost in trees so while they are able to use urban features, they still rely on a certain degree of green space for urban persistence. © 2016, Springer Science+Business Media New York.</t>
  </si>
  <si>
    <t>Activity behaviour; Bostrychia hagedash; Degree of urbanisation; Seasonal behaviour; Urban ecology</t>
  </si>
  <si>
    <t>Hadeda Ibis (Bostrychia hagedash) urban nesting and roosting sites</t>
  </si>
  <si>
    <t>Hadeda Ibis (Bostrychia hagedash) have increased in population size and expanded in range in South Africa possibly as a result of increased use of exotic trees for nesting and roosting in urban areas. We investigated the urban nesting and roosting sites of the Hadeda Ibis by measuring tree height and species used by Hadeda Ibis for nesting and roosting in Pietermaritzburg, KwaZulu-Natal, South Africa. We expected Hadeda Ibis nests and roosts to have habitats, like wetlands, to be within 10 km of the roost or nest tree. Hadeda Ibis nest and roost locations were mapped using ArcGIS and available resources (grasslands, wetlands, plantations, other natural water sources) 10 km around each roost and nest tree were determined. Results showed that Hadeda Ibis use exotic trees for nesting and roosting in urban areas more than indigenous trees. This may be because exotic trees are more available in urban environments, particularly those trees that have ornamental value. Hadeda Ibis did not nest and roost closer to expected resources. Although previously associated with wetlands, Hadeda Ibis in urban environments were not close to natural water sources. This can be explained by swimming pools providing accessible drinking water and well watered lawns providing suitable foraging habitat therefore allowing them to roost and nest in this urban habitat. © 2016, Springer Science+Business Media New York.</t>
  </si>
  <si>
    <t>Bostrychia hagedash; Colonial roosting; Habitat selection; Roosting behaviour; Urban ecology; Urban forest</t>
  </si>
  <si>
    <t>Singh S.R.</t>
  </si>
  <si>
    <t>Soil test crop response: Concepts and components for nutrient use efficiency enhancement</t>
  </si>
  <si>
    <t>Biofortification of Food Crops</t>
  </si>
  <si>
    <t>The economy of the country is based on agriculture where 70 % of the total population is in rural areas dependent in agriculture. Fertilizers are one of the costly inputs but continue to exert significant contribution to produce additional food grains for the ever-increasing population. The promotion of balanced chemical fertilizers has become a necessity to meet the ever-increasing demands of food grains, pulses, oil crops, sugarcane production, fruits, vegetables, fibres, forage and grasses. It has been proved that imbalance use of fertilizer not only causes deterioration in soil quality but also affected nutrient use efficiency. Soil forms the basis for any crop production activity and is the most precious natural resources. Declining soil fertility is one of the important factors that directly affect the productivity. Blanket crop production technologies including fertilizer recommendations have accelerated the situation over three to four decades. Therefore, soil fertility management is crucial to ensure productivity and nutritional security while maintaining soil health and sustainability. To get a maximum benefit, enhanced nutrient use efficiency and reduced nutrient losses from fertilizers, they must be applied in the right quantity, sources and combination at the right time using the right methods. The package of practices recommended should cater to the need of soil variability. The response to fertilizers is greatly influenced by the soil type and spatial soil variability that has resulted from complex geological and paedological processes. Spatial variation of soil properties decreases the use efficiency of fertilizers applied uniformly at the field scale. Therefore, application of variable rates of fertilizers has been proposed. © Springer India 2016.</t>
  </si>
  <si>
    <t>Grd; Integrated plant nutrient supply system (ipnss); Nutrient use efficiency; Stcr</t>
  </si>
  <si>
    <t>Skupien G.M., Andrews K.M., Norton T.M.</t>
  </si>
  <si>
    <t>Benefits and biases of VHF and GPS telemetry: A case study of American alligator spatial ecology</t>
  </si>
  <si>
    <t>American alligators (Alligator mississippiensis) historically occupied freshwater habitats such as isolated wetlands, lakes, rivers, bottomland swamps, and floodplains in coastal and inland sites. As a result of loss of aquatic habitats, alligators have adapted to inhabiting human-made lagoons on golf courses and aquatic habitats in close proximity to developed areas. We conducted a telemetry study of adult (&gt;1.8-m) male alligators between July 2012 and September 2014 on Jekyll Island, Georgia, USA. Our objective was to compare the efficacy of using very-high-frequency (VHF) and Global Positioning System (GPS) telemetry in the framework of understanding the spatial ecology of American alligators in a developed landscape. We present both benefits and biases of using these technologies in studies with large, semiaquatic vertebrates. Global Positioning System telemetry produced larger 100% minimum convex polygon home range sizes (range = 67.0–1,094.0 ha) when compared with VHF telemetry (range = 27.5–596.0 ha). Data collected using a prototype GPS technology custom developed by Advanced Telemetry Systems (ATS, Isanti, MN, USA) allowed for the construction of larger, more biologically accurate home ranges. However, VHF telemetry allowed alligators to be detected in underground habitats where they could not be detected with GPS telemetry and yielded more information on behavior and microhabitat through direct observation. We recommend the use of traditional VHF telemetry to allow researchers to directly observe animal behaviors such as reproduction and foraging in conjunction with GPS telemetry to capture previously unavailable locational data. These data highlight the importance of choosing the appropriate telemetry technology based on habitat type, species, and research objectives. © 2016 The Wildlife Society. © The Wildlife Society, 2016</t>
  </si>
  <si>
    <t>Alligator mississippiensis; American alligator; home range; spatial ecology; technology; telemetry; urban</t>
  </si>
  <si>
    <t>Tanaka K., Takada H.</t>
  </si>
  <si>
    <t>Microplastic fragments and microbeads in digestive tracts of planktivorous fish from urban coastal waters</t>
  </si>
  <si>
    <t>We investigated microplastics in the digestive tracts of 64 Japanese anchovy (Engraulis japonicus) sampled in Tokyo Bay. Plastic was detected in 49 out of 64 fish (77%), with 2.3 pieces on average and up to 15 pieces per individual. All of the plastics were identified by Fourier transform infrared spectroscopy. Most were polyethylene (52.0%) or polypropylene (43.3%). Most of the plastics were fragments (86.0%), but 7.3% were beads, some of which were microbeads, similar to those found in facial cleansers. Eighty percent of the plastics ranged in size from 150 μm to 1000 μm, smaller than the reported size range of floating microplastics on the sea surface, possibly because the subsurface foraging behavior of the anchovy reflected the different size distribution of plastics between surface waters and subsurface waters. Engraulis spp. are important food for many humans and other organisms around the world. Our observations further confirm that microplastics have infiltrated the marine ecosystem, and that humans may be exposed to them. Because microplastics retain hazardous chemicals, increase in fish chemical exposure by the ingested plastics is of concern. Such exposure should be studied and compared with that in the natural diet. © The Author(s) 2016.</t>
  </si>
  <si>
    <t>Tellez-Farfán L., Sánchez F.A.</t>
  </si>
  <si>
    <t>Foraging behavior of Zonotrichia capensis (Passeriformes: Emberizidae) and patch value in young live fences in the Bogotá high plateau [Forrajeo de Zonotrichia capensis (Passeriformes: Emberizidae) y valor del parche en cercas vivas jóvenes de la sabana de Bogotá]</t>
  </si>
  <si>
    <t>Acta Biologica Colombiana</t>
  </si>
  <si>
    <t>The Rufous-collared Sparrow Zonotrichia capensis is a widely distributed species in neotropical America, it is tolerant to human interventions, but we know little about its foraging ecology on the Colombian Andes. Therefore, we studied the foraging strategy and, additionally, the value of foraging patches along two young live fences (&lt; 2 year planted) in relation to the Bogota River in Cajica, in an Andean highland plateau in Colombia. The Bogota River is one of few areas dominated by arboreal vegetation in an urban-rural matrix at the study site. We used artificial food patches made of aluminum trays with seeds mixed with sand. We measured the proportion of food consumed in patches with different initial food density to determine whether sparrows obtain information from the patch. We also used artificial patches to determine whether distance to the river affected the sparrow’s foraging in two young live fences. Our results indicate that Z. capensis did not gather any information from the patch and did not differentiate patches with different amounts of food. Furthermore, the distance to the river affected the value of food patches, but only in one of the live fences, where there was higher food consumption close to the river. Apparently, the food initial-density did not affect the patch exploitation level by sparrows, but the patch value in young live fences could be influenced by distance to the river. © 2016, Universidad Nacional de Colombia. All rights reserved.</t>
  </si>
  <si>
    <t>Andes; Colombia; Foraging strategy; Optimal foraging; Use of space</t>
  </si>
  <si>
    <t>Thomson V.K., Stevens T., Jones D., Huijbers C.</t>
  </si>
  <si>
    <t>Carrion preference in Australian coastal raptors: Effects of urbanisation on scavenging</t>
  </si>
  <si>
    <t>Sunbird</t>
  </si>
  <si>
    <t>Ongoing urbanisation and increasing human populations threaten many natural systems including coastal ecosystems. Scavenging coastal raptors are important biological vectors between marine and terrestrial ecosystems and are significantly affected by urbanisation in south-east Queensland, Australia. Little is known on the effects of human activity on Australia's coastal raptor community, including possible influences on foraging ecology. We surveyed four locations on the Gold Coast, Queensland to compare the assemblages and to test whether urbanised locations altered the preference of four Australian coastal raptor species for types of carrion prey of either marine or terrestrial origin (mullet and quail) using baited camera sampling techniques. PERMANOVA analyses showed a significant difference in raptor abundance between urban and non-urban settings. With limited sampling, no significant difference was found for carrion preference. However, a clear trend was seen with White-bellied Sea-Eagles Haliaeetus leucogaster preferring mullet, and Whistling Kites Haliastur sphenums preferring quail in non-urban settings. No bait was taken in urban locations. This study suggests that increasing urbanisation on the Gold Coast significantly influences where coastal raptors forage. This urbanisation also raises questions concerning the foraging territories and home ranges of these raptors, and whether these effects occur more broadly. The mechanised rubbish collecting practices in place on the Gold Coast also point to concerns about other, more subtle impacts of coastal expansion on the local scavenging community.</t>
  </si>
  <si>
    <t>Wang C., Chen X., Strecker R., Henderson G., Wen X., Hooper-Bùi L.M.</t>
  </si>
  <si>
    <t>Individual and Cooperative Food Transport of the Red Imported Fire Ant (Hymenoptera: Formicidae): Laboratory Observations</t>
  </si>
  <si>
    <t>The red imported fire ant, Solenopsis invicta Buren, is a significant urban and agricultural pest with a global distribution. However, the food transport patterns of S. invicta are poorly understood. In the present study, food of different sizes were provided to S. invicta colonies and transport for a short distance was observed under laboratory conditions. Individual transport of small food (1 × 1 mm deli meat) and cooperative transport of food of larger sizes (2 × 2 mm, 4 × 4 mm, and 8 × 8 mm deli meat) was observed. The majority of transporters were small workers. During cooperative transport, ants were either around or on the food, pulling/pushing the food item in multiple directions, leading to a slow process with frequent deadlocks. Individual transport required significantly shorter time in the preparation and transportation stages, but food transport was more likely to deviate from the nest. This observation suggests that the cooperative transport of S. invicta is closer to uncoordinated. © 2016, Springer Science+Business Media New York.</t>
  </si>
  <si>
    <t>Cooperative transport; foraging; individual transport; social insect; Solenopsis invicta</t>
  </si>
  <si>
    <t>Washburn B.E., Swearingin R.M., Pullins C.K., Rice M.E.</t>
  </si>
  <si>
    <t>Composition and Diversity of Avian Communities Using a New Urban Habitat: Green Roofs</t>
  </si>
  <si>
    <t>Green roofs on buildings are becoming popular and represent a new component of the urban landscape. Public benefits of green roof projects include reduced stormwater runoff, improved air quality, reduced urban heat island effects, and aesthetic values. As part of a city-wide plan, several green roofs have been constructed at Chicago’s O’Hare International Airport (ORD). Like some other landscaping features, green roofs on or near an airport might attract wildlife and thus increase the risk of bird–aircraft collisions. During 2007–2011, we conducted a series of studies to evaluate wildlife use of newly constructed green roofs and traditional (gravel) roofs on buildings at ORD. These green roofs were 0.04–1.62 ha in area and consisted of primarily stonecrop species for vegetation. A total of 188 birds were observed using roofs during this research. Of the birds using green roofs, 66, 23, and 4 % were Killdeer, European Starlings, and Mourning Doves, respectively. Killdeer nested on green roofs, whereas the other species perched, foraged, or loafed. Birds used green roofs almost exclusively between May and October. Overall, avian use of the green roofs was minimal and similar to that of buildings with traditional roofs. Although green roofs with other vegetation types might offer forage or cover to birds and thus attract potentially hazardous wildlife, the stonecrop-vegetated green roofs in this study did not increase the risk of bird–aircraft collisions. © 2016, Springer Science+Business Media New York (outside the USA).</t>
  </si>
  <si>
    <t>Airport; Bird strike; Green roof; Habitat; Urban ecology; Wildlife</t>
  </si>
  <si>
    <t>Welzel K.F., Choe D.-H.</t>
  </si>
  <si>
    <t>Development of a pheromone-assisted baiting technique for Argentine ants (Hymenoptera: Formicidae)</t>
  </si>
  <si>
    <t>Current control measures for Argentine ants, Linepithema humile (Mayr), in urban settings typically include perimeter applications of insecticides around structures, resulting in potential problems with insecticide runoff and environmental contamination. Insecticidal baits can be an effective alternative to perimeter spray applications and are largely considered target-specific with minimal nontarget impact and environmental contamination. We report a "pheromone-assisted baiting technique" as an economically viable approach to maximize the efficacy of conventional baits targeting Argentine ants. Laboratory experiments with a commercially available gel bait indicated that foraging activity and final mortality of Argentine ants were significantly improved by incorporating (Z)-9-hexadecenal in the bait. The field study demonstrated that the pheromone-treated gel bait achieved a 74% reduction in Argentine ant activity by the end of 4 wk when it was compared with its own pretreatment value. This was a significant improvement over the untreated gel bait that provided a 42% reduction over the same period of time. The pheromone-assisted baiting technique has the potential in providing effective ant control with reduced amount of insecticides applied in the environment. © The Authors 2016. Published by Oxford University Press on behalf of Entomological Society of America. All rights reserved.</t>
  </si>
  <si>
    <t>(Z)-9-hexadecenal; Ant bait; Linepithema humile; Pheromone</t>
  </si>
  <si>
    <t>Wilson A., Fenton B., Malloch G., Boag B., Hubbard S., Begg G.</t>
  </si>
  <si>
    <t>Urbanisation versus agriculture: A comparison of local genetic diversity and gene flow between wood mouse Apodemus sylvaticus populations in human-modified landscapes</t>
  </si>
  <si>
    <t>Ecography</t>
  </si>
  <si>
    <t>Urbanisation and agriculture dramatically modify the landscapes available for use by wildlife, affecting key aspects of their ecology such as survival, foraging, predation, competition and reproductive success. Relatively little is known about the effects of urbanisation and agriculture on the genetic structure, gene flow and genetic diversity of wild species. Here, landscape genetic techniques were applied to compare local genetic diversity and gene flow between wood mouse populations in urban and arable landscapes. Using nine microsatellite markers, individuals were genotyped from six arable and seven urban sample sites. Inter-population genetic differentiation was significantly greater in urban than arable habitat, while allele richness, private allele richness and heterozygosity were higher for arable sample sites, with varying degrees of significance. These suggest that urban habitat was sufficiently fragmented to limit gene flow. To test the effect of landscape features on gene flow, several cost-distance measures were generated. Overland distance and Euclidean distance correlated best with inter-population genetic differentiation in arable habitat, whereas distances that accommodated differences in habitat quality better explained differentiation in urban habitat. There was no evidence that margins adjacent to roads, rivers or railways facilitated gene flow. Together, the results indicate that urban landscapes expose wood mice to greater fragmentation in habitat quality than arable areas, leading to greater population isolation that is not mitigated by the presence of dispersal corridors. © 2015 Nordic Society Oikos.</t>
  </si>
  <si>
    <t>Yadav R.K., Dagar J.C.</t>
  </si>
  <si>
    <t>Innovations in utilization of poor-quality water for sustainable agricultural production</t>
  </si>
  <si>
    <t>To meet the requirements of food and other agricultural commodities for the burgeoning population is a big challenge for the agricultural community. With the increasing demand for good-quality land and water for urbanization and development projects, agriculture will be pushed more and more to the marginal lands, and the use of poor-quality waters for irrigation is inevitable. Groundwater aquifers in the most of arid and semiarid regions are saline, and therefore cultivation of conventional arable crops with saline irrigation has not been considered sustainable in these regions. However, concerted research efforts have shown that the degraded lands can be put to remunerative alternative uses (through agroforestry) including salt-tolerant forest and fruit trees, crops, forage grasses, medicinal and aromatic and other high-value crops, and adopting appropriate planting (e.g., subsurface planting) and other management techniques (furrow irrigation). Such uses have additional environmental benefits including carbon sequestration and biological reclamation. Agroforestry is not only a necessity for increasing tree cover and hence decreasing pressure on natural forests but also a most desired land use especially for reclaiming and rehabilitating the degraded lands, especially in arid and semiarid rainfed areas underlain with saline groundwater as source of irrigation. In developing countries like India, there seems to be little scope for bringing the fertile lands under forest cover. It may be emphasized that we can bring unproductive wastelands and waterlogged areas under forest cover and take agroforestry tree plantation on non-forest community and farmlands utilizing poor-quality water including drainage and wastewaters. The long-term studies conducted show that salt-affected and waterlogged areas and saline water (including seawater) can be utilized satisfactorily in raising forest and fruit tree species with improved techniques, forage grasses, conventional and nonconventional crops, oil-yielding crops, aromatic and medicinal plants of high economic value, petro crops, and flower-yielding plants. Out of 356 km3 years −1 of total wastewater generated across all the continents, only 50 % is treated to primary level. In developing countries of the Middle East and North Africa (MENA), Latin America, and Asia, only 8 %, 18 %, and 32 %, respectively, of total wastewater generated is treated. Overall, about 20 million hectares of agricultural land is irrigated with treated and untreated wastewater throughout the world. Such practice has resulted in the potential health risks due to pathogen, salt, nutrient, and toxic element contamination of the food chain and environment. Controlled irrigation of wastewater, in plantations based on water, nutrient, and pollutant (metals) assimilation capacity, can help in productive utilization and safer disposal of wastewater. Several tree species have the potential to accumulate appreciable concentrations of Cd, Cu, Ni, and Zn in their root tissues when irrigated with wastewater or grown on metalcontaminated soils. In woody species, additional wood and bark formed every year are important sinks for biologically available metals. Since these tissues are slow to enter the decomposition cycle, accumulated metals remain immobilized for a considerable longer period. Urban plantations and green areas with nonedible crops like cut flowers and aromatic grasses in combination with constructed wetlands also offer many economic, social, recreational, and biodiversity conservation benefits over its use in agriculture and disposal in water bodies. Opportunities for raising nonconventional but remunerative crops and alternate land uses through use of saline underground and wastewaters are discussed in this chapter. © Springer India 2016.</t>
  </si>
  <si>
    <t>Zarić N.M., Ilijević K., Stanisavljević L., Gržetić I.</t>
  </si>
  <si>
    <t>Metal concentrations around thermal power plants, rural and urban areas using honeybees (Apis mellifera L.) as bioindicators</t>
  </si>
  <si>
    <t>International Journal of Environmental Science and Technology</t>
  </si>
  <si>
    <t>Honeybees are great bioindicators because they cover wide areas during their foraging activity. Our study included industrial, urban and rural region, where samples were taken in July and September. Industrial region with three apiaries in the area covered two thermal power plants, Kostolac A and B. Two apiaries covered a wide urban region of Belgrade, and the rural region consisting of mainly agricultural–woodland area near village Mesić was covered with one apiary. Aim of this study was to investigate the capability of bees as bioindicators to detect different concentrations of metals in foraging regions, during two sampling periods, and to compare concentrations of Al, Ba, Cd, Co, Cr, Cu, Fe, Li, Mn, Na, Ni, Pb, Sr and Zn found in their bodies. Significant differences were detected for Al, Ba, Cr, Cu, Fe, Li, and Ni between at least two analyzed regions. Significant differences in concentrations between sampling dates were found for Al, Ba, Co, Cr and Fe in at least one of the locations. For Cd, Mn, Na, Pb, Sr and Zn, no significant differences were found between locations or sampling dates, suggesting equal and stable levels of concentration for these elements in the environment. © 2015, Islamic Azad University (IAU).</t>
  </si>
  <si>
    <t>Bioindicators; Honeybee; Metal pollution; Rural pollution; Thermal power plant; Urban pollution</t>
  </si>
  <si>
    <t>Zeng Y.-H., Luo X.-J., Tang B., Mai B.-X.</t>
  </si>
  <si>
    <t>Habitat- and species-dependent accumulation of organohalogen pollutants in home-produced eggs from an electronic waste recycling site in South China: Levels, profiles, and human dietary exposure</t>
  </si>
  <si>
    <t>Organohalogen pollutants (OHPs) including chlorinated paraffins (CPs), polybrominated diphenyl ethers (PBDEs) and other halogenated flame retardants (OHFRs) (dechlorane plus (DP), decabromodiphenyl ethane (DBDPE), 1,2-bis(2,4,6-tribromophenoxy) ethane (BTBPE), hexabromobenzene (HBB), hexabromocyclododecanes (HBCDs) and tetrabromobisphenol A (TBBPA)) originating from an e-waste recycling area in Guiyu, southern China were investigated in chicken and goose eggs. As expected, OHP concentrations were higher in chicken eggs collected from the location (site 1) approaching the e-waste recycling center than from the location (site 2) far from the e-waste recycling center. Also, much higher OHP levels were observed in goose eggs foraging in residential area (site 2) than that in agricultural area (site 1), suggesting a clear habitat dependent OHP bioaccumulation pattern both concerning distance from e-waste activities and type of foraging habitat. Goose eggs exhibited higher short chain chlorinated paraffins (SCCPs) concentrations but lower PBDE and OHFR levels than chicken eggs. The proportion of high brominated PBDEs (hepta-to deca-BDEs) was lower in goose eggs than that in chicken eggs and showed a clear decrease from site 1 to site 2. DP isomeric composition fanti values (the ratio of the anti-DP to the sum of the anti- and syn-DP) in goose eggs were significantly lower than those in chicken eggs (p &amp;lt; 0.001). These differences are likely a reflection of factors such as the species-specific differences in habitat preference and the differing environmental behaviors of the pollutants owing to their inherent properties (such as solubility and vapor pressure). Our findings suggested a high dietary intake of OHPs via home-produced eggs. For BDE99 there is a potential health concern with respect to the current dietary exposure via eggs. © 2016 Published by Elsevier Ltd.</t>
  </si>
  <si>
    <t>Eggs; Habitat-dependent; Human dietary exposure; Organohalogen pollutants</t>
  </si>
  <si>
    <t>Abilhoa V., Amorin R.</t>
  </si>
  <si>
    <t>Effects of urbanization on the avian community in a southern Brazilian city</t>
  </si>
  <si>
    <t>This paper compares the proportion of urban tolerant birds in the urban avian community and the amount of built-up areas, mostly impervious surface, as indicators of urbanization on patterns of bird species richness in a southern Brazilian city. From September to December 2013 (breeding season), bird surveys were conducted in 120 squares of 100 ha randomly select within Curitiba, Paraná, Brazil. All bird species seen or heard during the sample timeframe were recorded. The extent of urban modification and disturbance was estimated directly from urban landscape data analyses through a geographic information system. Linear regressions were graphed and Spearman rank correlations were calculated to assess the relationship of overall species richness and the percentage of urban tolerant birds against the percentage of built-up areas as the predictor variable. Kruskal-Wallis non-parametric analyses of variance were performed to test if the total richness or the percentage of urban tolerant birds on the assemblages differed between categories of urbanization (low, intermediate and high). We recorded 102 bird species, including 13 urban tolerant species. As expected, urbanization significantly reduced species richness, but urban tolerant species were less affected to changes on land modifications associated to urban growth. The increase in representativeness of “urban-adaptable” species on the bird assemblages of intermediate and high-urbanized areas in Curitiba was probably favored by their broad environmental tolerance. Most urban tolerant species registered are ground foraging resident birds, use a diverse array of anthropogenic resources, and can be found occupying various types of habitat in several human-modified ecosystems. © 2017, Sociedade Brasileira de Ornitologia. All rights reserved.</t>
  </si>
  <si>
    <t>Avian community; Nonnatives; Synanthropic; Urban exploiters; Urban landscape</t>
  </si>
  <si>
    <t>Bafti M.S., Salehi M., Moumen S.M.S., Ezatkhah M.</t>
  </si>
  <si>
    <t>Correlations between serum mineral content and cashmere traits in Raeini goats</t>
  </si>
  <si>
    <t>It has been long established that the right balance in trace elements is required to ensure animal health and optimal growth. Hair is particularly rich in trace elements such as sulfur and it has been proposed that the quality of fibres derived from hair may be influenced by the amount of trace elements present. In this study, we evaluated the quality and mineral content of Raeini goat cashmere over the course of 1 year. Potential factors that can influence the mineral content of cashmere were further considered, including sex, age, seasons, herd variables and serum trace elements. Twenty-four male and 48 female Raeini goats were selected and a total of 216 fibre samples were taken during two 6-month intervals of annual fibre growth from nomadic, rural and breeding station flocks. In addition, samples of blood, soil, range forage, animal ration (hand feeding), and surface and deep water from four seasons were also obtained. The results indicate a positive correlation between cashmere percentage and zinc content. In addition, we also observed a negative correlation between cashmere tenacity and its zinc, sulfur and serum copper content. These results provide new insights into the factors affecting cashmere quality, and will aid in designing new studies for determining the best combination of factors that lead to optimal cashmere quality. © CSIRO 2017.</t>
  </si>
  <si>
    <t>herd; mineral elements; physical characteristics; staple length; strength</t>
  </si>
  <si>
    <t>Baioui R., Ghnaya T., Wali M., Zaier H., Ghabriche R., Mnasri M., Lutts S., Zorrig W., Abdelly C.</t>
  </si>
  <si>
    <t>Agricultural valorization of domestic sewage sludge: Impact on growth, photosynthesis, nutrition and toxic metal accumulation in Medicago sativa</t>
  </si>
  <si>
    <t>Agrochimica</t>
  </si>
  <si>
    <t>One of the best alternative disposals of sludge sewage is through the soil-plant system as a fertilizer. Sludge sewage is both an environmentally and economically sound way of recycling nutrients which are beneficial for plant nutrition. A field experiment using four doses (100, 200, 300 and 400 t ha-1) of an urban sludge was carried out to study the effect of its application on growth, photosynthesis and ion accumulation in Medicago sativa (an important forage crop species) in order to check its usefulness as a safe fertilizer. Results showed a positive effect of the amendment on growth, CO2assimilation, stomatal conductance and transpiration rate as well as Ca, Mg and Fe acquisition, especially at 2001 ha-1. For metals accumulation, data showed that up to 300 t ha-1, sludge presented no risk of contamination. Hence, we suggest that, up to 3001 ha-1, this amendment is suitable for agriculture.</t>
  </si>
  <si>
    <t>Medicago sativa; Metals; Mineral nutrition; Photosynthesis; Sludge</t>
  </si>
  <si>
    <t>Balachandran C., Chandran M.D.S., Vinay S., Shrikant N., Ramachandra T.V.</t>
  </si>
  <si>
    <t>Pollinator diversity and foraging dynamics on monsoon crop of cucurbits in a traditional landscape of South Indian west coast</t>
  </si>
  <si>
    <t>Biotropia</t>
  </si>
  <si>
    <t>Studies on insect pollinator ecology and dynamics are very rarely carried out in traditional Indian agriculture landscapes. Indiscriminate landscape changes in the rural areas and tendencies towards crop monocultures can have significant effects on pollinator habitats and effectiveness. This study was aimed at observing insect pollinators, their visitation frequencies and timings on monsoon cucurbit crops such as Cucumis sativus L., C. Pubescens Willd., Momordica charantia L., Trichonsanthes anguina L. And Luffa acutangula L. (Roxb.), in a coastal Karnataka Village. This study was also aimed at covering the significance of the surrounding landscape elements in sustaining pollinator elements. Bees, such as Apis dorsata, A. Cerana and Trigrrna sp., were maj or visitors on all cucurbits, except snake gourd which was pollinated mainly by lepidopterans. Insect species were found to partition floral resources of any given crops between them by minimal overlapping in their visitation timings. Natural elements of the landscape around, mainly a village forest and rocky savanna furnished habitats for bees and lepidopterans. Prolifically blooming monsoon herbs on lateritic plateaus, by providing nectar resources for pollinators, presumably play key role in making the case study village well known for monsoon vegetables.</t>
  </si>
  <si>
    <t>Agroecosystem; Crop pollination; Cucurbits; Foraging behavior; Landscape; Laterite</t>
  </si>
  <si>
    <t>Bárbara A., Torrontegi O., Camacho M.-C., Barral M., Hernández J.-M., Höfle U.</t>
  </si>
  <si>
    <t>Avian influenza virus surveillance in south-central Spain using fecal samples of aquatic birds foraging at landfills</t>
  </si>
  <si>
    <t>Frontiers in Veterinary Science</t>
  </si>
  <si>
    <t>Aquatic wild birds have been intensively studied to better understand their role in avian influenza virus (AIV) maintenance and spread. To date, AIV surveillance has primarily focused on natural aquatic environments where different bird species aggregate and viral survival is enhanced. However, artificial habitats such as landfills are attracting substantial numbers of wild birds, AIV reservoir species included. The use of landfills as a predictable food source has significantly influenced population size, migratory traits, and feeding behavior of white storks (Ciconia ciconia) and black-headed gulls (Chroicocephalus ridibundus) among others. Considering the proximity of landfills to urban settlements and frequently poultry-farms, targeted monitoring of AIV in bird species that forage at landfills but are known to also frequent urban and agricultural habitats could be a useful means for monitoring of AIV, especially during periods of bird aggregation. During the wintering season 2014-2015, the prevalence of AIV in five avian species at two landfills in South-Central Spain was explored by rRT-PCR and species related temporal variation in AIV prevalence determined. We collected and tested 1,186 fresh fecal samples from white storks (N = 689), cattle egrets (Bubulcus ibis, N = 116) and mixed flocks of gulls (N = 381) as well as cloacal and oral swabs from five birds found dead. Seven samples contained AIV, five from gulls and one each from a stork and a cattle egret. Overall, AIV prevalence was 0.60%. No significant temporal variation was observed in AIV prevalence. Prevalence differed significantly among the sampled taxonomic groups, being highest in gulls (1.31%). H16N3 subtype was detected from a cattle egret and H11N9 subtype from a white stork, whereas gulls harbored both subtypes in addition to H11N3 subtype. H16 subtype detection in a cattle egret evidences its host range may not be restricted to gulls. Our results indicate that wild birds foraging at landfills may carry different LPAIV subtypes. © 2017 Bárbara, Torrontegi, Camacho, Barral, Hernández and Höfle.</t>
  </si>
  <si>
    <t>Avian influenza virus; Cattle egrets; Gulls; H16; Landfills; Non-invasive sampling; Surveillance; White storks</t>
  </si>
  <si>
    <t>Bates J., Petrie C.A., Singh R.N.</t>
  </si>
  <si>
    <t>Approaching rice domestication in South Asia: New evidence from Indus settlements in northern India</t>
  </si>
  <si>
    <t>The nature and timing of rice domestication and the development of rice cultivation in South Asia is much debated. In northern South Asia there is presently a significant gap (c.4200 years) between earliest evidence for the exploitation of wild rice (Lahuradewa c.6000 BCE) and earliest dated evidence for the utilisation of fully domesticated rice (Mahagara c.1800 BCE). The Indus Civilisation (c.3000–1500 BCE) developed and declined during the intervening period, and there has been debate about whether rice was adopted and exploited by Indus populations during this ‘gap’. This paper presents new analysis of spikelet bases and weeds collected from three Indus Civilisation settlements in north-west India, which provide insight into the way that rice was exploited. This analysis suggests that starting in the period before the Indus urban phase (Early Harappan) and continuing through the urban (Mature Harappan/Harappan), post-urban (Late Harappan) and on into the post-Indus Painted Grey Ware (PGW) period, there was a progressive increase in the proportion of domesticated-type spikelet bases and a decrease in wild-types. This pattern fits with a model of the slow development of rice exploitation from wild foraging to agriculture involving full cultivation. Importantly, the accompanying weeds show no increased proportions of wetland species during this period. Instead a mix of wetland and dryland species was identified, and although these data are preliminary, they suggest that the development of an independent rice tradition may have been intertwined with the practices of the eastern most Indus peoples. These data also suggest that when fully domesticated Oryza sativa ssp. japonica was introduced around 2000 BCE, it arrived in an area that was already familiar with domesticated rice cultivation and a range of cultivation techniques. © 2016 The Authors</t>
  </si>
  <si>
    <t>Cultivation systems; Indus Civilisation; Macrobotanical analysis; Rice (Oryza sativa); South Asia</t>
  </si>
  <si>
    <t>Bazzocchi G.G., Pennisi G., Frabetti A., Orsini F., Gianquinto G.</t>
  </si>
  <si>
    <t>Abundance, migration and distribution of Coccinella septempunctata (Coleoptera: Coccinellidae) in a highly biodiverse urban garden</t>
  </si>
  <si>
    <t>Within agroecosystems, the presence along the year of ladybirds is a crucial factor for aphids biological control. In the urban environment, this becomes exacerbated due to stricter regulations against use of pesticides. The demonstrative garden of the agricultural faculty of Bologna University is located in the urban environment, and consists in about 0.3 ha composed by more than 400 plots. The garden hosts more than 350 plant species, including forage, industrial, and horticultural crops, herbs and cereals. In order to assess the presence and preferred hosts of aphidifagous ladybirds within the demonstrative garden, weekly visual samplings in each of the 400 plots were conducted between March and September 2015. This included monitoring of presence and abundance of Coccinella septempunctata (the most important native and wild lady beetle species in Italy). Adult ladybirds were observed in the garden across the whole season, and abundance was greater in Triticum spp., Brassica spp., Prunus persica and Asclepias syriaca. Accordingly, a possible set of plants with scalar flowering enabling to guarantee the year-round presence of ladybirds in the urban garden is presented. © 2017 ISHS.</t>
  </si>
  <si>
    <t>Biological control; Coccinella septempunctata; Green infrastructure; Pest management; Urban agriculture; Urban biodiversity; Urban ecology</t>
  </si>
  <si>
    <t>Beattie A.M., Whiles M.R., Willink P.W.</t>
  </si>
  <si>
    <t>Diets, population structure, and seasonal activity patterns of mudpuppies (Necturus maculosus) in an urban, Great Lakes coastal habitat</t>
  </si>
  <si>
    <t>Freshwater species native to the Laurentian Great Lakes region face numerous environmental stressors, and the conservation status and ecological relationships of many remain poorly understood. One such species, the mudpuppy (Necturus maculosus), is declining, but better information on their natural history and development of more effective population monitoring techniques is needed. We assessed seasonal variation in capture success, biases in capture techniques, and feeding ecology of mudpuppies in Wolf Lake, a highly perturbed and urban former estuarine wetland complex to Lake Michigan. Trapping periods of ≥ 3 consecutive nights occurred from January to May 2015, and October 2015 to March 2016. Overall trapping success differed among trapping periods (p = 0.01) and declined precipitously at water temperatures above 14.1 °C (p &lt; 0.001). Mudpuppies in traps (mean 26.9 ± 0.5 cm) were larger than those caught with hand nets (mean 14.7 ± 0.8 cm, p &lt; 0.0001), suggesting that multiple methods may be needed to accurately assess demographics. Stomach contents obtained through gastric lavage included mollusks, leeches, insects, isopods, amphipods, crayfish, fish, a frog, and a juvenile conspecific. Invasive species, including rusty crayfish (Orconectes rusticus), round gobies (Neogobius melanostomus), and zebra/quagga mussels (Dreissena spp.) were present in guts, suggesting mudpuppy foraging has changed along with aquatic communities in the region. Prey community analyses revealed differences in overall diet among size classes of mudpuppies (p = 0.001), but relatively weak similarity within size classes. Results suggest that mudpuppies in lake ecosystems occupy a broad niche that changes as they grow. © 2016 International Association for Great Lakes Research</t>
  </si>
  <si>
    <t>Diet; Monitoring; Mudpuppy; Urban habitat</t>
  </si>
  <si>
    <t>Berhe M., Hoag D., Tesfay G., Tadesse T., Oniki S., Kagatsume M., Keske C.M.H.</t>
  </si>
  <si>
    <t>The effects of adaptation to climate change on income of households in rural Ethiopia</t>
  </si>
  <si>
    <t>Climate change is one of the most serious impediments to agricultural prosperity in Ethiopia, especially where livestock is concerned. In particular, rural farming communities in the drylands of the Afar region are severely exposed to the impacts of climate change, with stark reminders from repeating droughts followed by crop failure and livestock decimation. Locals have a long history of applying adaptation measures to maintain their sustenance. However, a growing literature challenges whether these traditional methods can continue to sustain local livelihoods. This study identifies how pastoral, semi-pastoral, agro-pastoral and mixed-farming communities in Afar perceive and adapt to climate change and whether these practices have brought about any improvement in farm income. A panel data set of five years was gathered using structured questionnaires from a sample of 313 households. Household heads pointed out indicators to identify climate-related stress such as erratic rainfall, drought, temperature change, drying of water sources, prevalence of diseases and lack of human and livestock feed. A fixed effects quantitative model on the panel data was estimated to verify the effect of adaptation strategies on income of household heads. We found that the main adaptation strategies that significantly influenced household income levels were forage production (hay and straw), access to water sources, livestock diversification and migration. The implication is that people severely affected by climate change and living in a situation demanding urgent solutions can actively apply various adaptation strategies if the strategies are linked to the creation of sustainable income benefits. Thus, integrated approaches comprising adaptation methods and expected benefits are an important way to induce farming communities to address challenges related to climatic change. © 2017, The Author(s).</t>
  </si>
  <si>
    <t>Adaptation; Cattle; Climate change; Income; Pastoral</t>
  </si>
  <si>
    <t>Bernardi R.C., Firmino E.L.B., Mendonça A., Sguarizi-Antonio D., Pereira M.C., da Cunha Andrade L.H., Antonialli-Junior W.F., Lima S.M.</t>
  </si>
  <si>
    <t>Intraspecific variation and influence of diet on the venom chemical profile of the Ectatomma brunneum Smith (Formicidae) ant evaluated by photoacoustic spectroscopy</t>
  </si>
  <si>
    <t>Journal of Photochemistry and Photobiology B: Biology</t>
  </si>
  <si>
    <t>Studies of venomous animals have shown that environmental and genetic factors contribute to determining the chemical composition of venom. It is well known that external effects cause differences in the toxicity, concentration, and prey specificity of venom. However, the influence of different factors on the chemical profile of Hymenoptera venom remains little explored. In view of this, the aim of this study was to evaluate intraspecific differences and the influence of diet on the chemical profile of Ectatomma brunneum venom using Fourier transform infrared photoacoustic spectroscopy. For the study of intraspecific variation of the venom, foragers were collected at locations with different environmental conditions, such as urban, intermediate, woodland and monoculture sites. To investigate the influence of diet on the venom, two colonies were sampled in the same area and were maintained in the laboratory under controlled diet conditions and at room temperature. The mid-infrared absorption spectra obtained were interpreted using discriminant function analysis. The results showed significant differences among the chemical profiles of the venoms of individuals from different environments and individuals exposed to a controlled diet in the laboratory, suggesting that venom composition was determined not only by genetic traits inherent to the species, but also by exogenous factors. © 2017</t>
  </si>
  <si>
    <t>Ectatomminae; FTIR-PAS; Hymenoptera; Venom chemical composition</t>
  </si>
  <si>
    <t>Bogach N., Dyachkov V., Lamtev A., Lezhenin Y.</t>
  </si>
  <si>
    <t>Agent-based modeling software for natural and rural ecosystems</t>
  </si>
  <si>
    <t>Agent-based modeling in biology allows, firstly, to simulate a multi-component environment with a number of entities (plants, microbes, fungi, insects, birds, mammals etc.) and, secondly, to perform numerical experiments for different research purposes. The article presents modeling software for natural and rural ecosystems based on the food chain concept. This software encompasses C++ core and Jupyter/Python data analysis environment; it supports both an interactive and a batch run modes; it allows exporting data for further processing and visualizes the data analysis results. Agent features and motion strategies can be defined with the program interface. The software allows modeling ecosystem dynamics with respect to inter- and cross-species relations through the simulation of agent analytical models in ecosystem world. We applied a three-species test model "plant-herbivore-carnivore" (PHC model) to perform software code validation. As a testing scenario, foraging impact to the overall PHC model balance was evaluated during the series of software try-outs.</t>
  </si>
  <si>
    <t>Various</t>
  </si>
  <si>
    <t>Agent-based modeling; Ecosystem balance; Food chain; Foraging</t>
  </si>
  <si>
    <t>Bombara C.B., Dürr S., Machovsky-Capuska G.E., Jones P.W., Ward M.P.</t>
  </si>
  <si>
    <t>A preliminary study to estimate contact rates between free-roaming domestic dogs using novel miniature cameras</t>
  </si>
  <si>
    <t>Information on contacts between individuals within a population is crucial to inform disease control strategies, via parameterisation of disease spread models. In this study we investigated the use of dog-borne video cameras–in conjunction with global positioning systems (GPS) loggers–to both characterise dog-to-dog contacts and to estimate contact rates. We customized miniaturised video cameras, enclosed within 3D-printed plastic cases, and attached these to nylon dog collars. Using two 3400 mAh NCR lithium Li-ion batteries, cameras could record a maximum of 22 hr of continuous video footage. Together with a GPS logger, collars were attached to six free roaming domestic dogs (FRDDs) in two remote Indigenous communities in northern Australia. We recorded a total of 97 hr of video footage, ranging from 4.5 to 22 hr (mean 19.1) per dog, and observed a wide range of social behaviours. The majority (69%) of all observed interactions between community dogs involved direct physical contact. Direct contact behaviours included sniffing, licking, mouthing and play fighting. No contacts appeared to be aggressive, however multiple teeth baring incidents were observed during play fights. We identified a total of 153 contacts–equating to 8 to 147 contacts per dog per 24 hr–from the videos of the five dogs with camera data that could be analysed. These contacts were attributed to 42 unique dogs (range 1 to 19 per video) which could be identified (based on colour patterns and markings). Most dog activity was observed in urban (houses and roads) environments, but contacts were more common in bushland and beach environments. A variety of foraging behaviours were observed, included scavenging through rubbish and rolling on dead animal carcasses. Identified food consumed included chicken, raw bones, animal carcasses, rubbish, grass and cheese. For characterising contacts between FRDD, several benefits of analysing videos compared to GPS fixes alone were identified in this study, including visualisation of the nature of the contact between two dogs; and inclusion of a greater number of dogs in the study (which do not need to be wearing video or GPS collars). Some limitations identified included visualisation of contacts only during daylight hours; the camera lens being obscured on occasion by the dog’s mandible or the dog resting on the camera; an insufficiently wide viewing angle (36°); battery life and robustness of the deployments; high costs of the deployment; and analysis of large volumes of often unsteady video footage. This study demonstrates that dog-borne video cameras, are a feasible technology for estimating and characterising contacts between FRDDs. Modifying camera specifications and developing new analytical methods will improve applicability of this technology for monitoring FRDD populations, providing insights into dog-to-dog contacts and therefore how disease might spread within these populations. © 2017 Bombara et al. This is an open access article distributed under the terms of the Creative Commons Attribution License, which permits unrestricted use, distribution, and reproduction in any medium, provided the original author and source are credited.</t>
  </si>
  <si>
    <t>Bontinis T.G., Pappa E.C., Sotirakoglou K., Pappas A.C., Tsiplakou E., Zervas G.</t>
  </si>
  <si>
    <t>Monitoring of selected milk quality parameters during lactation of a Mediterranean dairy sheep breed</t>
  </si>
  <si>
    <t>Large Animal Review</t>
  </si>
  <si>
    <t>Introduction-Sheep and goats are the most efficient transformers of low quality forage into high quality animal products (milk and meat) with distinguished characteristics. Sheep and goat milk production in several Mediterranean countries is mainly taking place in less favoured, rural and mountainous areas. In Greece, sheep production is of high importance for mountainous, arid, semi-mountainous and semi-arid areas, in which sheep are exploited under extensive or semi-extensive management regimes. In those areas, the use of autochthonous breeds is preferred. Arta sheep breed (known as Frizarta) is a local breed reared in the North-Western areas of Greece. Milk composition is a key factor that influences milk quality, and in turn the ratio processed dairy products and farm economics. Material and methods-The aim of the present study was to monitor selected milk quality parameters during lactation of the Arta sheep breed in a less favoured, rural and mountainous area of North-Western Greece. A total of 840 randomly selected ewes from the Arta breed (8 different flocks), managed under semi-extensive production system, were examined during several lactation stages (months) over three consecutive years. Milk was analysed for somatic cell count and fat, protein, lactose, solids-non-fat content. Results and discussion-Lactation stage significantly altered milk composition but not somatic cell count. Lactose was negatively correlated with somatic cell count as well as fat and protein content and positively with solids-non-fat content. There was a negative correlation between somatic cell count and solids-non-fat content. The average annual milk yield for the first, second and third year was 250, 260 and 280 kg respectively with no statistical significant differences among years. Conclusions-The results indicate that milk quality of the Arta breed is good. The good milk quality can support the production of local traditional cheeses. Locally made dairy products of added value can in turn positively affect the income of farmers and contribute to the endurance of rural human population in less favoured areas.</t>
  </si>
  <si>
    <t>Arta breed; Dairy ewes; Less developed; Mediterranean; Milk composition</t>
  </si>
  <si>
    <t>Botías C., David A., Hill E.M., Goulson D.</t>
  </si>
  <si>
    <t>Quantifying exposure of wild bumblebees to mixtures of agrochemicals in agricultural and urban landscapes</t>
  </si>
  <si>
    <t>The increased use of pesticides has caused concern over the possible direct association of exposure to combinations of these compounds with bee health problems. There is growing proof that bees are regularly exposed to mixtures of agrochemicals, but most research has been focused on managed bees living in farmland, whereas little is known about exposure of wild bees, both in farmland and urban habitats. To determine exposure of wild bumblebees to pesticides in agricultural and urban environments through the season, specimens of five different species were collected from farms and ornamental urban gardens in three sampling periods. Five neonicotinoid insecticides, thirteen fungicides and a pesticide synergist were analysed in each of the specimens collected. In total, 61% of the 150 individuals tested had detectable levels of at least one of the compounds, with boscalid being the most frequently detected (35%), followed by tebuconazole (27%), spiroxamine (19%), carbendazim (11%), epoxiconazole (8%), imidacloprid (7%), metconazole (7%) and thiamethoxam (6%). Quantifiable concentrations ranged from 0.17 to 54.4 ng/g (bee body weight) for individual pesticides. From all the bees where pesticides were detected, the majority (71%) had more than one compound, with a maximum of seven pesticides detected in one specimen. Concentrations and detection frequencies were higher in bees collected from farmland compared to urban sites, and pesticide concentrations decreased through the season. Overall, our results show that wild bumblebees are exposed to multiple pesticides when foraging in agricultural and urban landscapes. Such mixtures are detected in bee tissues not just during the crop flowering period, but also later in the season. Therefore, contact with these combinations of active compounds might be more prolonged in time and widespread in the environment than previously assumed. These findings may help to direct future research and pesticide regulation strategies to promote the conservation of wild bee populations. © 2017 Elsevier Ltd</t>
  </si>
  <si>
    <t>Fungicides; Neonicotinoids; Pesticide exposure; Pesticide mixtures; Wild bumblebees</t>
  </si>
  <si>
    <t>Brambilla M., Gustin M., Vitulano S., Falco R., Bergero V., Negri I., Bogliani G., Celada C.</t>
  </si>
  <si>
    <t>Sixty years of habitat decline: impact of land-cover changes in northern Italy on the decreasing ortolan bunting Emberiza hortulana</t>
  </si>
  <si>
    <t>Regional Environmental Change</t>
  </si>
  <si>
    <t>Habitat loss and degradation are main global threats to biodiversity, and land-use changes in agriculture-dominated landscapes are crucial for an important portion of biodiversity, especially in Europe. We evaluated the effects of land-use changes (1954–2012) on a threatened species, the ortolan bunting, in an agricultural area crucial for its conservation in Italy. We built a distribution model for ortolan bunting in current landscapes and then re-projected it to past scenarios (1954 and 1999–2000). We evaluated the most important land-use changes occurred and estimated their effects on habitat suitability. Bunting occurrence was mostly affected by the extent of grassland (positively; used as foraging/breeding ground), shrubland (quadratic effect; perches/shelter), forest and urbanized land (negatively), and by solar radiation (positively) and slope (quadratic), consistent with other studies carried out especially in southern Europe. The potential distribution of the species was much larger in the past: the estimated decline in suitable habitat is 44–72 % (since 1999–2000/1954), coherent with historical data suggesting strong decline and contraction. Changes in suitability (1954–2012) were mostly associated with changes in the cover of forest, vineyards and abandoned areas (negatively), and shrubland (positively). Land-use/land-cover changes are the main drivers of species occurrence and of habitat decline. The heterogeneous landscape of hilly/low-mountain sites in this area, characterized by a mix of habitats offering complementary resources to ortolan buntings and other species of conservation concern, is currently threatened by abandonment and intensification, but its maintenance may be promoted by a correct definition of Rural Development Programme measures. © 2016, Springer-Verlag Berlin Heidelberg.</t>
  </si>
  <si>
    <t>Bunting</t>
  </si>
  <si>
    <t>Bare ground; Conservation; Grassland; Land abandonment; MaxEnt; Rural Development Programme</t>
  </si>
  <si>
    <t>Briones J., Leung A., Bautista N., Golin S., Caliwag N., Carlos M.A., Guevarra J., Miranda J., Guevarra J.K., Pili N.L., Mendoza D., De Jesus N.</t>
  </si>
  <si>
    <t>Utilization of Moringa oleifera Lam. in animal production</t>
  </si>
  <si>
    <t>Moringa (Moringa oleifera Lam.) is commonly known to Filipinos as "Malunggay". This tree is abundant in the rural areas, and is a rich source of digestible protein, vitamins and minerals, which are essential components of animal feeds. Thus, it has great potential as feed resource, especially for livestock and poultry smallholder farmers. Using livestock and poultry species, feeding experiments were conducted to determine the effects of moringa on the growth performance of goats and broiler chickens; and on the laying performance of chickens and quails and on the quality of their eggs. A grass-legume (60:40) diet consisting of para grass (Brachiaria mutica) in combination with either moringa or Ipil-ipil (Leucaena leucocephala) or katuray (Sesbania grandiflora) were fed to goats for 60 days. Dry matter intake was measured daily, while the body weight (BW) was measured monthly. Dry matter intake was higher in goats fed with para grass and moringa (P&lt;0.05), which resulted in higher weight gains (P&lt;0.05). In other experiments, moringa leaves and seeds in different preparations, i.e., fresh, extract and meals were investigated in poultry. Effects on egg production, egg weight, and percentage of broken eggs, yolk color and feed conversion ratio (FCR) were assessed in quail and layer chickens, while the influence on live weight and return on income were evaluated in broiler chickens. Egg production was higher, while egg weight was heavier, yolk color was darker and the FCR was better in layer quail supplemented with 5% moringa leaf meal (All, P&lt;0.05) as well as in White Leghorns provided with 100 mL moringa leaves extract added L-1 of water (P&lt;0.05). On the other hand, the supplementation of moringa seed meal in the diet of Babcock layers reduced the percentage of broken eggs (0.017 vs. 0.032; P&lt;0.05). Meanwhile, the ad libitum feeding of fresh moringa leaves to broiler chickens, did not affect body weight gain; however, the net income per bird increased by 6 Philippine pesos. Based on the findings, moringa leaves and seeds can be used as a supplement in the diet of livestock, layers and broilers because it increased production performance and income, and improved the quality of eggs produced.</t>
  </si>
  <si>
    <t>Feed supplement; Forage; Internal egg quality; Poultry; Ruminant</t>
  </si>
  <si>
    <t>Bryant G.L., Kobryn H.T., Hardy G.E.S., Fleming P.A.</t>
  </si>
  <si>
    <t>Habitat islands in a sea of urbanisation</t>
  </si>
  <si>
    <t>Cities can provide important habitat for wildlife conservation. Many species do not make much use of anthropogenic resources, but instead are largely reliant on natural habitat remaining within a matrix of urban development, and are engulfed by encroaching housing development. Understanding which factors influence their presence and activities will allow us to manage these habitat remnants for biodiversity conservation. To this aim, we carried out a field survey recording evidence of quenda (Isoodon obesulus fusciventer) foraging digs over 106 reserves managed by the City of Mandurah, the fastest growing regional city in Australia. We identified vegetation extent and condition as primary factors correlated with the presence of quenda digging activity. In addition, the extent of canopy cover and amount of woody debris are important habitat variables to quenda, while there was a negative correlation with access to the reserves by domestic dogs (Canis familiaris). Although we included a range of urbanisation measures in the analyses (including the amount of roads nearby to each reserve, the distance to roads and the distance to buildings), none were correlated with quenda digging activity. This study indicates that quenda can persist in the urban landscape despite human activities, but highlights the importance of protected bushland reserves for their conservation. © 2017 Elsevier GmbH</t>
  </si>
  <si>
    <t>Bandicoot; Mammal; Novel habitat; Peramelidae; Predator; Urbanisation</t>
  </si>
  <si>
    <t>Castillo-Navarro Y., Serrano-Cardozo V.H., Ramírez-Pinilla M.P.</t>
  </si>
  <si>
    <t>Reproductive biology of artibeus lituratus and artibeus jamaicensis in an urban area of Colombia [Biología reproductiva de Artibeus lituratus y Artibeus jamaicensis (Phyllostomidae: Stenodermatinae) en un área urbana en Colombia]</t>
  </si>
  <si>
    <t>Mastozoologia Neotropical</t>
  </si>
  <si>
    <t>We investigated the annual reproductive activity of females of Artibeus lituratus and A. jamaicensis inhabiting an urban area and its relation with climate and dietary resources. The reproductive condition of each of 366 females captured during 2012 was evaluated through external morphological characters (nipple condition and abdominal distension) and the characterization of the phases of the oestral cycle using cytologies of vaginal smears. We document a pattern of bimodal polyestrous for the two species, confirming the previously reported bimodal phenology for A. lituratus on the Cordillera Oriental of the Colombian Andes. By using vaginal cytology, the evaluation of reproductive condition was optimized, recognizing sexual receptivity (oestrus - copula) in females considered as reproductively inactive by their external morphology. We found females in different reproductive condition in the same sampling period, indicating that there is intraspecific asynchrony in reproductive activity. Nevertheless, A. lituratus and A. jamaicensis coincide in gestation and birth periods in the second dry season and in the first wet season of the year. Bats were observed foraging throughout the year, consuming fruits for several months and nectar during the driest season of the year. The species studied do not strictly adjust their reproductive phenology to the climate pattern in the study area and followed a conserved pattern of bimodal polyestry, common with other populations from non-urban habitats. © 2017, SAREM Sociedad Argentina para el Estudio de los Mamiferos. All rights resreved.</t>
  </si>
  <si>
    <t>Bats; Oestrus; Polyestry; Reproduction; Vaginal cytology</t>
  </si>
  <si>
    <t>Castillo, YV; Calderon, JJ</t>
  </si>
  <si>
    <t>Plant used by birds in coffee landscapes of Narino, Colombia</t>
  </si>
  <si>
    <t>REVISTA DE CIENCIAS AGRICOLAS</t>
  </si>
  <si>
    <t>Plants are an important food resource for birds in coffee landscapes and heterogeneous coffee plantations guarantee resource availability. Understanding the interactions between birds and plants is important for management and biodiversity conservation in coffee landscapes. In this investigation, we present an initial list of plant species used by birds in coffee landscapes in rural areas of the municipalities of Colon-Genova, La Union, Arboleda and San Pedro de Cartago (Narino, Colombia). The results showed that frugivorous birds fed from at least 25 species, nectarivorous birds from eight and insectivorous birds foraged in nine. The results obtained allow us to propose a list of potential plants species (native and introduced), used as a food and foraging resource by birds, which could be useful for coffee landscapes management through the implementation of restoration propagative and reproductive strategies.</t>
  </si>
  <si>
    <t>conservation; floristic biodiversity and birdlife; restoration</t>
  </si>
  <si>
    <t>Chaker-Houd K., Mebirouk-Boudechiche L., Maatallah S., El-Hamza T.</t>
  </si>
  <si>
    <t>Nutritional value of sulla coronaria L. sampled from natural populations in northeastern Algeria [Valeur alimentaire des populations naturelles de sulla coronaria L. du nord-est de I'Algérie]</t>
  </si>
  <si>
    <t>Of the various species that occur in natural grasslands, Sulla coronaria L (known as sulla) has traditionally been used as animal fodder by rural populations in northeastern Algeria, a relatively wet part of the country. However, few studies have examined this legume's utility as a forage plant. Here, we evaluated the nutritional composition, in vitro digestibility, and forage quality of naturally growing sulla found in 3 zones of northeastern Algeria (Mila, El Tarfet Jijei). Both green and dried forms were characterised. Green sulla, especially that from Jijel, had very high protein content (20,85% DM). Sulla from all 3 regions displayed very elevated levels of digestible organic matter; its nutritional composition and forage value (French dairy feed units [UFLsJ, French meat feed units [UFVsJ, and rumen degradable protein [RDP]) were also good. This high-quality legume could help Algeria with its current forage deficit. © 2017 Association Francaise pour la Production Fourragere. All rights reserved.</t>
  </si>
  <si>
    <t>Algeria; Chemical composition of the plant; Digestibility; Environmental factor; Feeding value; Forage; Grazing; Hay. legume; Mediterranean region; Sulla; Sulla coronaria</t>
  </si>
  <si>
    <t>Chard M., Martin J., French K., Major R.E.</t>
  </si>
  <si>
    <t>Rainfall events drive foraging choices by an urban coloniser</t>
  </si>
  <si>
    <t>Using a seven-year data set of visitation of an inner city park by the Australian white ibis, we investigated whether rain events were correlated with ibis abundance in the park. The park is associated with high levels of anthropogenic food, but relatively low levels of natural food sources. For all magnitudes of rainfall tested, ibis abundance significantly decreased after a rainfall event, although stronger responses were associated with higher rainfall, with a 46% decline in ibis abundance following rainfall events of ≥60 mm. Average ibis abundance was higher during the dry, non-breeding period than during the breeding period, and variation associated with rainfall was particularly pronounced in the non-breeding period. However, the rainfall response was still evident in both periods. Results suggest that rainfall influences the ibis distribution in urban centres either by decreasing anthropogenic food supplied to the birds, forcing the birds to relocate to forage, or increasing the amount of natural food available elsewhere, or a combination of the two. Increased rainfall intensified the response by ibis, and our results demonstrate the importance of climatic processes on the behaviour of urban birds. © 2017, Springer Science+Business Media New York.</t>
  </si>
  <si>
    <t>Behavioural adaptation; Ibis; Prey-switching; Rainfall; Threskiornis molucca</t>
  </si>
  <si>
    <t>Chauhan M.S., Farooqui A., Trivedi A.</t>
  </si>
  <si>
    <t>Plants foraged by bees for honey production in northern India: The diverse flora of India and its implications for apiculture</t>
  </si>
  <si>
    <t>Acta Palaeobotanica</t>
  </si>
  <si>
    <t>The plants foraged by bees for honey production vary from place to place in the diverse flora of India. This paper reports a palynological study of honey from eight sites of agriculture and urbanisation in the Gangetic Plain of Uttar Pradesh (UP), and presents data from similar studies done in India. Pollen grains of 55 species were recorded in the honey from south-western, central and eastern parts of Uttar Pradesh, where Ageratum conyzoides, a noxious invasive weed, is a very dominant plant taxon. The second plant community used for foraging by honeybees consists of Syzygium cumini, Feronia limonia, Eucalyptus globulus, Prosopis spicigera, Prosopis juliflora, Brassica campestris, Pimpinella tomentosa, Xanthium strumarium, and Ziziphus sp. The third plant community foraged by honeybees includes diverse plant species such as Capparis sp., Ficus sp., Murraya koenigii, Aegle marmelos, and Tinospora cordifolia, as well as Caryophyllaceae and nectarless families. The last group of plants foraged by honeybees comprises ca 37 species sparsely present in the vicinity. If honeybees have access to their preferred plant species they rarely visit non-preferred species, but in the urban and rural agricultural areas where the vegetation is sparse they are forced to forage several other plants including invasive species. The quality and character of honey, whether multifloral, monofloral, or bifloral, largely indicates the changing pattern of vegetation in a particular area, and can furnish decadal to century-scale information about the vegetational changes induced by climate or anthropopression. Palynological data also shed light on medicinally important or allergenic pollen protein present in honey (valuable information for consumers) and the details about plant taxa foraged by honeybees can be used for branding and marketing particular types of honey.</t>
  </si>
  <si>
    <t>Apiculture; India; Melissopalynology; Pollen composition</t>
  </si>
  <si>
    <t>Chejanovski Z.A., Avilés-Rodríguez K.J., Lapiedra O., Preisser E.L., Kolbe J.J.</t>
  </si>
  <si>
    <t>An experimental evaluation of foraging decisions in urban and natural forest populations of Anolis lizards</t>
  </si>
  <si>
    <t>Foraging decisions reflect a trade-off between the benefits of acquiring food and the costs of movement. Changes in the biotic and abiotic environment associated with urbanization can alter this trade-off and modify foraging decisions. We experimentally manipulated foraging opportunities for two Anolis lizard species – the brown anole (A. sagrei) in Florida and the crested anole (A. cristatellus) in Puerto Rico – to assess whether foraging behavior differs between habitats varying in their degree of urbanization. In both urban and natural forest habitats, we measured the latency of perched anoles to feed from an experimental feeding tray. We manipulated perch availability and predator presence, while also taking into account population (e.g., conspecific density) and individual-level factors (e.g., body temperature) to evaluate whether and how these contribute to between-habitat differences in foraging behavior. In both species, urban anoles had longer latencies to feed and lower overall response rates compared to lizards from forests. Urban anoles were also larger (i.e., snout-vent length and mass) in both species and urban A. sagrei were in better body condition than the natural forest population. We postulate that the observed patterns in foraging behavior are driven by differences in perceived predation risk, foraging motivation, or neophobia. Although we are unable to identify the mechanism(s) driving these differences, the substantial differences in urban versus forest anole foraging behavior emphasizes the importance of understanding how urbanization influences animal populations and their persistence in anthropogenically-modified environments. © 2017, Springer Science+Business Media New York.</t>
  </si>
  <si>
    <t>Foraging behavior; Motivation; Predation risk; Structural habitat; Urbanization</t>
  </si>
  <si>
    <t>Chenchouni H.</t>
  </si>
  <si>
    <t>Variation in White Stork (Ciconia ciconia) diet along a climatic gradient and across rural-to-urban landscapes in North Africa</t>
  </si>
  <si>
    <t>International Journal of Biometeorology</t>
  </si>
  <si>
    <t>Assessing diet composition of White Storks (Ciconia ciconia) breeding under North African conditions provides key information to understanding its trophic niche for conservation purpose. Since, climate controls productivities of foraging habitats and thus food availability for predators, this study examines how Storks’ diet parameters varied following a climate gradient along with rural-to-urban landscapes in north-eastern Algeria. Feeding strategies to cope with severe conditions were discussed in light of climate aridity and urbanization and how these influence reproduction, population dynamics and distribution. While invertebrate prey accounted for 94 % of ingested individuals, the biomass intake was dominated by chicken remains scavenged from rubbish dumps (67 %) and small mammals (14 %). Generalized linear models revealed that prey numbers varied significantly between climatic regions and landscapes types, but no significant differences were observed for other dietary parameters, including prey biomass. The study showed high dietary similarity between study climates and landscapes, mainly among rural and urban colonies located in semi-arid and sub-humid areas, which differed from those in suburban and arid climate. Rarefaction and extrapolation curves indicated that prey species richness in White Stork diets was expected to be higher in urban colonies located in sub-humid climate. Despite low prey species diversity in arid regions, the White Stork demonstrates a broad trophic niche, which could be due to supplementary feeding from human refuse. This study suggests that regardless of the climate or landscape, White Storks ensure a constant food intake, despite prey biomass fluctuations, by adapting their diet. Foraging in diverse habitats, including trash dumps, ensures a sufficiently balanced diet to meet nutritional requirements. © 2016, ISB.</t>
  </si>
  <si>
    <t>Storks</t>
  </si>
  <si>
    <t>Diet composition; Drylands; Feeding ecology; Rubbish dumps; Trophic niche; White Stork Ciconia ciconia</t>
  </si>
  <si>
    <t>Chiarello A.G., Arruda L.N.</t>
  </si>
  <si>
    <t>Unpaved roads are not adequate surrogates of true transects for sampling agoutis</t>
  </si>
  <si>
    <t>The distance sampling is one of the most widely used techniques for estimating abundance and density, particularly for mammals. Managers/researchers sometimes sample unpaved roads assuming that these do not violate important assumptions. However, relatively few studies have attempted to address this, simultaneously comparing behavior between roads and transects, a key issue as behavior can potentially affect detection. Here, we used distance sampling to compare abundance and behavior of agoutis between transects and unpaved roads. We sampled an isolated agouti population during two contrasting seasons. Road densities (347-432 agoutis/km2 for dry and wet seasons, respectively) were statistically similar to those from transects (373-322 agoutis/km2, respectively). However, road data had a different variance contribution, lower detection probability and poorer model fitting. We also found that agoutis move/interact and forage/feed differently on roads in comparison with transects and were more vigilant in transects than in roads during the first season we sampled (wet). Together, these findings indicated that (1) we detect agoutis differently on these two transect types and (2) road sampling more seriously violates the assumption of randomness of transects in relation to animals. We conclude that while avoiding roads is unfeasible given time and logistical limitations, researchers should be aware of the potential bias, making this clear when discussing and comparing their results. © 2017 Walter de Gruyter GmbH, Berlin/Boston 2017.</t>
  </si>
  <si>
    <t>behavior; caviomorphs; distance sampling; population estimation; urban matrix</t>
  </si>
  <si>
    <t>Clifton B., Jones D.N.</t>
  </si>
  <si>
    <t>Finding food in a human-dominated environment: Exploring the foraging behaviour of urban Torresian Crows Corvus orru</t>
  </si>
  <si>
    <t>Urbanisation provides both challenges and opportunities for wildlife living within these novel environments. Corvids (crows and ravens), although naturally wary and neophobic, have become among the most abundant urban bird groups throughout the world. Although such success has been attributed to their exploitation of human-derived food wastes, the foraging behaviour of urban corvids is poorly understood. We investigated foraging among Torresian Crows Corvus orru in suburban Brisbane, Queensland, by observing their behaviour at 15 parks and commercial sites in 2014-2015. The items consumed by foraging crows were identified specifically and with regard to origin during 5-minute focal observations. In addition, the reactions of birds to the presence of humans were noted. We found that the diet of the species was dominated by natural foods, especially insects, although around a third of items were of human origin. Crows selected a very wide range of food types and were more likely to consume natural foods during the morning but anthropogenic foods during the middle of the day. Crows were prone to flying away from a foraging site if people were close by. This study demonstrated that urban Torresian Crows rely primarily on natural foods, probably switching to scavenging only when nutritional needs have been met.</t>
  </si>
  <si>
    <t>Coogan S.C.P., MacHovsky-Capuska G.E., Senior A.M., Martin J.M., Major R.E., Raubenheimer D.</t>
  </si>
  <si>
    <t>Macronutrient selection of free-ranging urban Australian white ibis (Threskiornis moluccus)</t>
  </si>
  <si>
    <t>Anthropogenic habitats often provide urban wildlife the opportunity to feed on a range of nutritionally diverse foods, which may ultimately lead to human-wildlife conflict. The Australian white ibis (Threskiornis moluccus) provides an exemplar model for examining the nutritional priorities and constraints of a native vertebrate that is successfully transitioning to an urban specialist. Here, we used field-based feeding trials to investigate the macronutrient preferences of free-ranging ibis in Sydney, Australia. Feeding trials (n = 61) offering three experimental feeds showed that ibis selected significantly more high-carbohydrate (HC) than high-protein (HP) and high-lipid (HL) foods (95% CIHP-HC = -1.115 to -0.709; CIHL-HC = -1.874 to -1.468), and significantly more HP than HL (CIHL-HP = -0.962 to -0.556). The average proportion of macronutrient-derived energy selected by ibis was 25% protein (P; ± 1.1 SE): 23% lipid (L; ± 1.1): 52% carbohydrate (C; ± 1.8). Nutritional geometry suggested that mixtures selected at experimental feeders were substantially higher in C and lower in P than are natural prey (e.g. insects, crustaceans), which were composed primarily of P and L. Compositional log-ratio-based linear models of factors affecting macronutrient proportions selected by ibis showed that: 1) ln(P/C) increased with amount of recent rainfall; and 2) ln(L/C) also increased with rain and had a non-linear relationship with number of birds feeding. Our results suggest that ibis forage for macronutrients rather than energy "per se", and that their urban foraging is influenced by competition and the environment. © 2017 The Author 2017. Published by Oxford University Press on behalf of the International Society for Behavioral Ecology. All rights reserved. For permissions, please e-mail: journals.permissions@oup.com.</t>
  </si>
  <si>
    <t>carbohydrate; foraging; macronutrient selection; nutritional ecology; urban ecology; urban exploiter</t>
  </si>
  <si>
    <t>Cook M.O., Weaver M.J., Hutton P., McGraw K.J.</t>
  </si>
  <si>
    <t>The effects of urbanization and human disturbance on problem solving in juvenile house finches (Haemorhous mexicanus)</t>
  </si>
  <si>
    <t>Abstract: Urbanization exposes wildlife to unfamiliar environments, including novel structures and food sources. Adapting to such anthropogenic conditions may require superior innovation and problem-solving skills (e.g., for navigating, foraging). Human presence in urban areas is a particular biotic challenge that may impact problem-solving capabilities in wildlife. Urban animals may be superior problem solvers in the face of human disturbance, due to familiarity with—and reduced fear of—humans. Alternately, rural animals may be better innovators if heightened fear responses from unfamiliar humans facilitate problem solving. Here, we studied the relationship between human disturbance, urbanization, and the ability to solve a novel foraging problem in wild-caught juvenile house finches (Haemorhous mexicanus). This songbird is a successful urban dweller and native of the American desert southwest. In captivity, juvenile finches from urban and rural populations were presented with a novel foraging task (sliding a lid covering their typical food dish) and then exposed to regular periods of high or low human disturbance over several weeks before again being presented with the task. We found that rural, high-disturbance birds showed reduced task performance compared to highly disturbed urban finches. This is consistent with the hypothesis that urban birds are less affected by human disturbance due to habituation or adaptation. Additionally, we found that the best behavioral predictor of solving success was related to visual inspection of the problem and that urban low-disturbance birds exhibited this behavior more than rural high-disturbance birds. Overall, these findings suggest that urbanization and habituation to humans predict avian response to novel problems. Significance statement: As Earth’s landscapes become more urbanized, wildlife is exposed to many new anthropogenic challenges. In particular, animals in cities may have to locate food in unique ways and/or cope with increased human presence. We tested the effects of urbanization and human disturbance on problem solving in juveniles of a common urban and rural songbird (the house finch, H. mexicanus). We found that, when subjected to high levels of human disturbance, urban birds outperformed rural conspecifics on a novel foraging task (sliding open a lid to uncover food). We also found that task focus (i.e., average bout length of inspecting the dish) was an important predictor of problem solving. Our results suggest that acclimation to humans may be important for the superior behavioral performance of urban house finches and ultimately their colonization of many North American cities. © 2017, Springer-Verlag Berlin Heidelberg.</t>
  </si>
  <si>
    <t>Behavioral plasticity; Foraging; Human impacts; Urban ecology</t>
  </si>
  <si>
    <t>Costa J.C., Fracetto G.G.M., Fracetto F.J.C., Santos M.V.F., Lira Júnior M.A.</t>
  </si>
  <si>
    <t>Genetic diversity of Desmanthus sp accessions using ISSR markers and morphological traits</t>
  </si>
  <si>
    <t>Genetics and Molecular Research</t>
  </si>
  <si>
    <t>Desmanthus is a genus of forage legumes with high nutritional value, productive potential, and ability to obtain nitrogen in association with diazotrophic bacteria. The use of accurate techniques for genotype identification and characterization is essential for breeding programs. Morphological markers are widely used to know the genetic diversity and the molecular markers are fundamental in these studies. We investigated the genetic diversity among Desmanthus sp genotypes in Pernambuco (Brazilian Northeast State), using morphological traits and ISSR markers. Morphological and molecular characterizations were performed in 18 and 26 accessions, respectively, in plants belonging to the germplasm bank of forage legumes of Universidade Federal Rural de Pernambuco (UFRPE), Academic Unit of Serra Talhada, PE, Brazil. Eight ISSR primers were selected, and 95 loci were generated, with polymorphism of 95.79%. The allele number observed was 1.958, where the effective number was 1.359, and the Nei diversity genetic index was 0.226. About the morphological markers, seed number was the variable that most contributed to the genetic divergence. A large amount of genetic diversity was observed among Desmanthus species, occurring spontaneously in Pernambuco, Brazil. Thus, the variability found in morphological and ISSR markers is importance for the improvement of Desmanthus spp. Our findings showed that 17L, 27L, 25F, 22F, 19S, 13Au, and 28G accessions could be used in breeding programs to explore the maximum genetic divergence. © 2017 The Authors.</t>
  </si>
  <si>
    <t>Breeding programs; Molecular markers; Morphological markers</t>
  </si>
  <si>
    <t>da Silva C.I., Hirotsu C.M., de Suza Pacheco Filho A.J., Queiroz E.P., Garófalo C.A.</t>
  </si>
  <si>
    <t>Is the maximum reproductive rate of Centris analis (Hymenoptera, Apidae, Centridini) associated with floral resource availability?</t>
  </si>
  <si>
    <t>Arthropod-Plant Interactions</t>
  </si>
  <si>
    <t>Spatiotemporal variation in the availability of food resources may be a determining factor for reproductive success and maintenance of bees, but the extent of these variations is poorly understood. For management and conservation of bees, the first step is to know the behavior and the food resources used. Currently, urban areas are considered refuge zones for bees, and understanding the availability of floral resources and the influence on reproductive processes is very important for management of bees. We used the protocols applied in phenological studies with bees and plant species to evaluate both throughout the year in an urbanized area. At the same time, we used palynology protocols to analyze the pollen material collected from brood cells (food and feces) of immature Centris analis. These protocols allowed to evaluate the availability of floral resources in the studied area and the plant species effectively used by C. analis females to feed immature larvae during the reproductive period. The maximum reproductive period of C. analis was not associated with the highest floral resources availability. However, there was a strong selectivity of pollen in flowers of Malpighia emarginata (Malpighiaceae), which represented more than 59% of all the pollen grains provisioned throughout the year. This means that in the case of more specialized bees like C. analis, the availability of the preferred plants is more important than the overall floral resource availability in the area. Thus, to keep C. analis in the city, it is necessary to maintain or introduce Malpighiaceae species in the urban planning. On the other hand, at least 27% of the plant species found in the study area are pollinated by C. analis, emphasizing the importance of preserving this bee. © 2017, Springer Science+Business Media Dordrecht.</t>
  </si>
  <si>
    <t>Bee diet; Bee interaction; Conservation; Foraging behavior; Urban planning</t>
  </si>
  <si>
    <t>Dahirel M., Dierick J., De Cock M., Bonte D.</t>
  </si>
  <si>
    <t>Intraspecific variation shapes community-level behavioral responses to urbanization in spiders</t>
  </si>
  <si>
    <t>Urban areas are an extreme example of human-changed environments, exposing organisms to multiple and strong selection pressures. Adaptive behavioral responses are thought to play a major role in animals’ success or failure in such new environments. Approaches based on functional traits have proven especially valuable to understand how species communities respond to environmental gradients. Until recently, they have, however, often ignored the potential consequences of intraspecific trait variation (ITV). When ITV is prevalent, it may highly impact ecological processes and resilience against stressors. This may be especially relevant in animals, in which behavioral traits can be altered very flexibly at the individual level to track environmental changes. We investigated how species turnover and ITV influenced community-level behavioral responses in a set of 62 sites of varying levels of urbanization, using orb web spiders and their webs as models of foraging behavior. ITV alone explained around one-third of the total trait variation observed among communities. Spider web structure changed according to urbanization, in ways that increase the capture efficiency of webs in a context of smaller urban prey. These trait shifts were partly mediated by species turnover, but ITV increased their magnitude, potentially helping to buffer the effects of environmental changes on communities. The importance of ITV varied depending on traits and on the spatial scale at which urbanization was considered. Despite being neglected from community-level analyses in animals, our results highlight the importance of accounting for intraspecific trait variation to fully understand trait responses to (human-induced) environmental changes and their impact on ecosystem functioning. © 2017 by the Ecological Society of America</t>
  </si>
  <si>
    <t>ecosystem functioning; foraging; human-induced recent environmental changes; plasticity; spider web; variation partitioning</t>
  </si>
  <si>
    <t>Deng H., Jim C.Y.</t>
  </si>
  <si>
    <t>Spontaneous plant colonization and bird visits of tropical extensive green roof</t>
  </si>
  <si>
    <t>Green roofs can contribute to enrichment and conservation of urban ecology. An experimental green roof was established in humid-tropical Hong Kong to monitor over two years its spontaneous colonization by plants and bird visits. Some 94 voluntary vascular plant species from 26 families and 76 genera were established, with propagules brought mainly by birds and wind and secondarily inherited from soil seed bank. Plant species composition changed dynamically during the study period. They fall into three groups, namely dominant ruderal (herbaceous and sub-shrub) as surrogate of early-stage local grassland ecosystem succession, arboreal (trees and shrubs), and hygrophilous herb. Progressive increase in vegetation cover was accompanied by changes in species diversity and evenness. In addition, 16 bird species from 8 families and 14 genera were recorded. Ten species were residents and the six migrant species were winter visitors. Their food preference was mainly omnivore and insectivore. Winter and the second year encountered higher species richness, diversity, and evenness. Most vegetation parameters correlated positively with avian community indexes, signifying provision of sustenance by green-roof ecosystem to birds. Vegetation coverage correlated negatively with avian abundance, due to shunning by the abundant ground-foraging Tree Sparrow. Both local common ruderal plant species and common urban bird species can successfully establish and reproduce on the extensive green roof, confirming potentials for urban ecology and biodiversity enhancement and conservation even in densely-developed urban areas. The successful nurturing of naturalistic green roof offers new opportunities for green roof design that deviates from the predominant cultivated-horticultural approach. © 2016, Springer Science+Business Media New York.</t>
  </si>
  <si>
    <t>Bird community; Ecological succession; Extensive green roof; Naturalistic green-roof design; Spontaneous plant species; Urban biodiversity conservation</t>
  </si>
  <si>
    <t>Desaegher J., Nadot S., Dajoz I., Colas B.</t>
  </si>
  <si>
    <t>Buzz in Paris: flower production and plant–pollinator interactions in plants from contrasted urban and rural origins</t>
  </si>
  <si>
    <t>Genetica</t>
  </si>
  <si>
    <t>Urbanisation, associated with habitat fragmentation, affects pollinator communities and insect foraging behaviour. These biotic changes are likely to select for modified traits in insect-pollinated plants from urban populations compared to rural populations. To test this hypothesis, we conducted an experiment involving four plant species commonly found in both urban and rural landscapes of the Île-de-France region (France): Cymbalaria muralis, Geranium robertianum, Geum urbanum and Prunella vulgaris. The four species were grown in four urban and four rural experimental sites in 2015. For each species and each experimental site, plants were grown from seeds collected in five urban and five rural locations. During flowering, we observed flower production and insect–flower interactions during 14 weeks and tested for the effects of experimental site location and plant origin on flower production and on the number of floral visits. The study species had various flower morphology and hence were visited by different floral visitors. The effect of experimental sites and seed origin also varied among study species. We found that (1) insect visits on P. vulgaris were more frequent in rural than in urban sites; (2) for C. muralis, the slope relating the number of pollinator visits to the number of flowers per individual was steeper in urban versus rural sites, suggesting a greater benefit in allocating resources to flower production in urban conditions; (3) as a likely consequence, C. muralis tended to produce more flowers in plants from urban versus rural origin. © 2017, Springer International Publishing AG.</t>
  </si>
  <si>
    <t>Divergent selection; Floral display; Fragmentation; Plant–pollinator interactions; Urbanisation</t>
  </si>
  <si>
    <t>Di Santo M., Battisti C., Bologna M.A.</t>
  </si>
  <si>
    <t>Interspecific interactions in nesting and feeding urban sites among introduced Monk Parakeet (Myiopsitta monachus) and syntopic bird species</t>
  </si>
  <si>
    <t>Monk Parakeet (Myiopsitta monachus) is a successful invader of many European urbanised habitats. Here, we report evidence of interspecific interactions between this species and some synanthropic co-occurring birds in three urban parks of Rome (central Italy). In both nesting and feeding sites, we recorded 158 interactions with seven syntopic species in eight colonial focal nests (0.74 events/hr). The number and frequency of interactions significantly differ among nests and species, the Italian Sparrow (Passer italiae) being the most interactive species. For this species, the frequency of interactions was normally distributed between different months with a peak in June. We also observed a case of nest cohabitation, as well as predatory attacks carried out by Hooded Crow (Corvus cornix). As far as foraging sites are concerned, 11 out of 74 clusters of parakeets (15%) hosted four bird species, mainly Starling, Sturnus vulgaris, but we did not observe any interactions. Although Monk Parakeet is a social bird generally tolerant towards other species near their nests and in foraging areas, we observed interspecific interactions in nesting sites as a response to competitive or predatory mechanisms. Italian Sparrows interact because they use parakeet nests as a secondary structure for nesting (cohabitation) and, probably, because of the wide availability of food resources (invertebrates) useful for juvenile recruitment. The interaction of parakeets with Hooded Crow is a response to predatory attacks on eggs or juveniles. However, interspecific interactions seem to be occasional events in nesting sites and are apparently absent in feeding sites, where competitive behaviour is probably reduced due to high availability of plant resources. In urbanised areas, where Monk Parakeets have recently been introduced, the number of competitors and predators might be very reduced (both in number of events and species) in comparison to native areas where competition and predatory mechanisms reflect long-term co-evolutionary dynamics. © 2016 Dipartimento di Biologia, Università di Firenze, Italia.</t>
  </si>
  <si>
    <t>cohabitation; Corvus cornix; Passer italiae; secondary nesters; Sturnus vulgaris</t>
  </si>
  <si>
    <t>Dorak B.E., Ward M.P., Eichholz M.W., Washburn B.E., Lyons T.P., Hagy H.M.</t>
  </si>
  <si>
    <t>Survival and habitat selection of Canada Geese during autumn and winter in metropolitan Chicago, USA</t>
  </si>
  <si>
    <t>Winter distribution and resource use of animals is driven by myriad interacting biotic and abiotic factors. Urban areas provide sanctuaries from hunting for game animals and may have thermal benefits during winter through reduced thermoregulatory costs. We deployed cellular GPS transmitters affixed to neck collars of 41 Canada Geese (Branta canadensis) in the Greater Chicago Metropolitan Area (GCMA) of northeastern Illinois, USA, to determine habitat selection and survival during autumn and winter. Canada Geese selected green spaces (59.8%) in greater proportion than available (14%), but they also regularly used industrial urban habitats such as rooftops and rail yards (11.3%), which has not been previously reported. Use of green spaces (55.8%) decreased and use of industrial urban (þ11.4%), riverine (þ23.8%), and deep-water habitats (þ140.7%) increased as temperatures dropped below the lower critical temperature for Canada Geese (i.e. the temperature at which increased thermoregulatory costs are incurred to maintain core body temperature). Most Canada Geese (85%) remained within the GCMA throughout winter, and none made foraging flights to agricultural fields within or outside of the urban area. Seasonal survival was considerably greater (S ¼ 1.0) for geese that remained within the GCMA than those that left (S ¼ 0.48) during winter. High survival, use of nontraditional habitats (e.g., green spaces, rooftops, and rail yards), and avoidance of agricultural fields suggests Canada Geese may be minimizing risk rather than maximizing energy intake by using urban areas during winter. Future research should focus on the thermoregulatory and movement strategies employed by geese to survive in urban areas where food resources may be limited. Further, researchers interested in discouraging geese should evaluate their response to harassment when temperatures are below the lower critical temperature. Q 2017 American Ornithological Society.</t>
  </si>
  <si>
    <t>Canada Geese; Habitat use; Home range; Selection; Survival; Transmitters; Urban</t>
  </si>
  <si>
    <t>Dorea, MC; Santos, FAR; LAguiar, CM; Martins, CF</t>
  </si>
  <si>
    <t>Bee Life in the City: an Analysis of the Pollen Provisions of Centris (Centris) flavifrons (Centridini) in an Urban</t>
  </si>
  <si>
    <t>Due to deforestation and fragmentation of ecosystems, the management of bee populations targeting pollination services is increasingly urgent. Because urban environments are stressful, the dietary knowledge in such areas can help to cope with this issue in the near future. Using palynological analysis the floral resources used by Centris flavifrons, an important pollinator of crops and native plants was studied in an urban area. Byrsonima sericea type, Solanum paniculatum type, Cestrum type, and Myrcia type 1 together accounted for more than 93% of pollen grains foraged by females. It is noteworthy that this bee population depends on few plant species both for pollen and for oil. Furthermore, females showed flexibility to replace the primary pollen source in different breeding seasons, as well as one female could provision different cells in the same nest with different predominant pollen types. The importance of wastelands and natural areasis highlighted for keeping bee populations in urban areas.</t>
  </si>
  <si>
    <t>Oil-collecting bees; trophic niche; diet; pollinators; oil-flowers</t>
  </si>
  <si>
    <t>Dorning J., Harris S.</t>
  </si>
  <si>
    <t>Dominance, gender, and season influence food patch use in a group-living, solitary foraging canid</t>
  </si>
  <si>
    <t>In patchy environments, foragers adopt different strategies to acquire resources depending on their internal state and external physical and social environment: this has important fitness consequences. Linking individual variation in patch use to tangible characteristics is key to understand many higher-level ecological processes. We studied patch use by red foxes (Vulpes vulpes) in the city of Bristol, UK. We placed camera traps in gardens where householders provisioned foxes (patches) to investigate whether 1) foxes discriminated between patches based on food availability, quantified as provisioning frequency (predictability) and the energy value of provisioned food; and 2) individual patch use varied with dominance, gender, and season. Increased frequency of provisioning encouraged more foxes to visit and to stay longer in patches. All foxes visited the most predictable patches first each day, but females were more selective and generally more efficient foragers than males. Females increased foraging effort during cub rearing, whereas males reduced patch use in the dispersal and mating season. Dominants and subordinates shared patches spatiotemporally, possibly facilitated by relatedness and familiarity between group members. However, dominants visited more food patches on their territory, spent more time in predictable patches and fed earlier than subordinates. Subordinates may compensate for competition by visiting patches of lower quality or outside their territory, which is inefficient and risky. Our results demonstrate gender differences in behavioral motivation, show how subordinates forego foraging efficiency to mitigate intra-group competition and reveal how human provisioning influences fox space use in urban areas. © The Author 2017.</t>
  </si>
  <si>
    <t>activity patterns; camera trapping; foraging; human-wildlife interactions; provisioning; social status.</t>
  </si>
  <si>
    <t>Dossou-Yovo E.R., Baggie I., Djagba J.F., Zwart S.J.</t>
  </si>
  <si>
    <t>Diversity of inland valleys and opportunities for agricultural development in Sierra Leone</t>
  </si>
  <si>
    <t>Inland valleys are becoming increasingly important agricultural production areas for rural households in sub-Saharan Africa due to their relative high and secure water availability and soil fertility. In addition, inland valleys are important as water buffer and biodiversity hot spots and they provide local communities with forest, forage, and fishing resources. As different inland-valley ecosystem functions may conflict with agricultural objectives, indiscriminate development should be avoided. This study aims to analyze the diversity of inland valleys in Sierra Leone and to develop guidelines for more precise interventions. Land use, biophysical and socio-economic data were analyzed on 257 inland valleys using spatial and multivariate techniques. Five cluster groups of inland valleys were identified: (i) semi-permanently flooded with high soil organic carbon (4.2%) and moderate available phosphorus (10.2 ppm), mostly under natural vegetation; (ii) semi-permanently flooded with low soil organic carbon (1.5%) and very low available phosphorus (3.1 ppm), abandoned by farmers; (iii) seasonally flooded with moderate soil organic carbon (3.1%) and low available phosphorus (8.3 ppm), used for rainfed rice and off-season vegetables produced without fertilizer application for household consumption and market; (iv) well drained with moderate soil organic carbon (3.8%) and moderate available phosphorus (10.0 ppm), used for rainfed rice and off-season vegetables produced with fertilizer application for household consumption and market; and (v) well drained with moderate soil organic carbon (3.6%) and moderate available phosphorus (11 ppm), used for household consumption without fertilizer application. Soil organic carbon, available phosphorus, hydrological regime, physical accessibility and market opportunity were the major factors affecting agricultural intensification of inland valleys. Opening up the areas in which inland valleys occur through improved roads and markets, and better water control through drainage infrastructures along with an integrated nutrient management would promote the sustainable agricultural use of inland valleys. © 2017 Dossou-Yovo et al. This is an open access article distributed under the terms of the Creative Commons Attribution License, which permits unrestricted use, distribution, and reproduction in any medium, provided the original author and source are credited.</t>
  </si>
  <si>
    <t>Ducatez S., Audet J.-N., Rodriguez J.R., Kayello L., Lefebvre L.</t>
  </si>
  <si>
    <t>Innovativeness and the effects of urbanization on risk-taking behaviors in wild Barbados birds</t>
  </si>
  <si>
    <t>The effects of urbanization on avian cognition remain poorly understood. Risk-taking behaviors like boldness, neophobia and flight distance are thought to affect opportunism and innovativeness, and should also vary with urbanization. Here, we investigate variation in risk-taking behaviors in the field in an avian assemblage of nine species that forage together in Barbados and for which innovation rate is known from previous work. We predicted that birds from highly urbanized areas would show more risk-taking behavior than conspecifics from less urbanized parts of the island and that the differences would be strongest in the most innovative of the species. Overall, we found that urban birds are bolder, less neophobic and have shorter flight distances than their less urbanized conspecifics. Additionally, we detected between-species differences in the effect of urbanization on flight distance, more innovative species showing smaller differences in flight distance between areas. Our results suggest that, within successful urban colonizers, species differences in innovativeness may affect the way species change their risk-taking behaviors in response to the urban environment. © 2016, Springer-Verlag Berlin Heidelberg.</t>
  </si>
  <si>
    <t>Flight initiation distance; Innovation; Neophobia; Urbanization</t>
  </si>
  <si>
    <t>Dumont B., Dupraz P., Sabatier R., Hercule J., Donnars C.</t>
  </si>
  <si>
    <t>A collective scientific assessment of the roles, impacts, and services associated with livestock production systems in Europe [Une expertise scientifique collective analyse les rôles, impacts et services issus des élevages en Europe]</t>
  </si>
  <si>
    <t>Livestock production is of major economic importance and defines rural landscapes in many parts of Europe. It has elicited controversy over the past decades, specifically with regards to its environmental impacts and animal welfare in industrial systems. It is therefore important to review scientific knowledge on the roles, impacts, and economic, or social- associated with European livestock production systems (i.e., cattle, small ruminants, pigs, and poultry). First, we addressed each effect category individually; then, we identified bundles of services associated with livestock systems across different European livestock areas. In each area, interactions between impacts and services can be used to identify the trade-offs and options for different systems, which will enhance their ability to cope with future challenges.</t>
  </si>
  <si>
    <t>Biodiversity; Climatic change; Ecosystem services; Environment; Farm typology; Forage; Forecast; Grassland; Land management; Livestock system; Production system; Regional diversity; Services provided by grasslands; Soil; UE; Water; Work</t>
  </si>
  <si>
    <t>El Shaer H.M., Al Dakheel A.J.</t>
  </si>
  <si>
    <t>Adaptation to Climate Change in Egyptian Marginal Environments Through Sustainable Crop and Livestock Diversification: A Case Study</t>
  </si>
  <si>
    <t>Climate Change Management</t>
  </si>
  <si>
    <t>Agriculture development in North Sinai region is one of the most strategic projects for agriculture extension in Egypt; aiming to create new communities along the region. Farming community in the region is largely composed of traditional small-scale farmers; facing many challenges, e.g. drought and salinity in water and soils and lack of education and agriculture management skills. The paper presents a case study as a success story for improvement of livelihood and productivity of poor farmers under marginal (particularly saline soils and water) resources. A five-year project was implemented in the region; identified the barriers to diversification of the farming system and scaling out. The project approaches and activities were effective in lowering these barriers. It was highly successful in developing more resilient agricultural production systems in an integrated comprehensive approach that helped the participant poor farmers in marginal environments achieving better management of their farm resources along the value chain and attain high production and income. The results of the main activities are presented in the full text paper. The outcomes have been endorsed and adopted by farmers and agricultural authorities. It is important to replicate this model in similar marginal regions in Egypt or somewhere else to scale-up and disseminate high yielding forage/livestock production packages better adapted to the marginal environmental conditions. © 2017, Springer International Publishing AG.</t>
  </si>
  <si>
    <t>Animal; Drought; Fodder crops; Rural women; Salinity; Small farmers</t>
  </si>
  <si>
    <t>English M.D., Robertson G.J., Peck L.E., Mallory M.L.</t>
  </si>
  <si>
    <t>Agricultural food resources and the foraging ecologies of American black ducks (Anas rubripes) and mallards (Anas platyrhynchos) at the northern limits of their winter ranges</t>
  </si>
  <si>
    <t>Atlantic Canada is the northern limit of the American black duck (Anas rubripes) wintering range, and more recently, the mallard (A. platyrhynchos) wintering range. Atlantic Canada has experienced considerable urban and agricultural development over the last century, and wintering black ducks and mallards appear to be using these habitats, in addition to traditional coastal habitat to survive the winters. This paper combines digestive tract content and stable isotope analysis to provide a comprehensive analysis of winter black duck and mallard diet in Atlantic Canada, and compares mallard and black duck winter diet in agricultural and coastal areas. Coastal black ducks wintering in Atlantic Canada had a diet consisting mainly of marine invertebrates and wild plant matter, while coastal mallards appeared to rely less on invertebrates and more on plant matter through winter. As winter progressed, the agricultural black ducks relied more on the feed provided by the farmer at our study site, indicated by a significant decline in their δ15N ratios. Mallards at the agricultural site maintained a low and steady δ15N ratio through winter, indicating a less diverse winter diet than sympatrically-wintering black ducks. Urban black ducks had a diet consisting entirely of vegetation and anthropogenic food supplies, which appeared to meet their nutritional requirements for winter survival. Our research highlights the importance of agricultural and urban habitats for wintering black ducks and mallards in Atlantic Canada. © 2017, Springer Science+Business Media New York.</t>
  </si>
  <si>
    <t>Agricultural food resources; American black duck; Atlantic Canada; Mallard; Winter diet</t>
  </si>
  <si>
    <t>Etterson M., Garber K., Odenkirchen E.</t>
  </si>
  <si>
    <t>Mechanistic modeling of insecticide risks to breeding birds in North American agroecosystems</t>
  </si>
  <si>
    <t>Insecticide usage in the United States is ubiquitous in urban, suburban, and rural environments. There is accumulating evidence that insecticides adversely affect non-target wildlife species, including birds, causing mortality, reproductive impairment, and indirect effects through loss of prey base, and the type and magnitude of such effects differs by chemical class, or mode of action. In evaluating data for an insecticide registration application and for registration review, scientists at the United States Environmental Protection Agency (USEPA) assess the fate of the insecticide and the risk the insecticide poses to the environment and non-target wildlife. Current USEPA risk assessments for pesticides generally rely on endpoints from laboratory based toxicity studies focused on groups of individuals and do not directly assess population-level endpoints. In this paper, we present a mechanistic model, which allows risk assessors to estimate the effects of insecticide exposure on the survival and seasonal productivity of birds known to forage in agricultural fields during their breeding season. This model relies on individual-based toxicity data and translates effects into endpoints meaningful at the population level (i.e., magnitude of mortality and reproductive impairment). The model was created from two existing USEPA avian risk assessment models, the Terrestrial Investigation Model (TIM v.3.0) and the Markov Chain Nest Productivity model (MCnest). The integrated TIM/MCnest model was used to assess the relative risk of 12 insecticides applied via aerial spray to control corn pests on a suite of 31 avian species known to forage in cornfields in agroecosystems of the Midwest, USA. We found extensive differences in risk to birds among insecticides, with chlorpyrifos and malathion (organophosphates) generally posing the greatest risk, and bifenthrin and λ-cyhalothrin (pyrethroids) posing the least risk. Comparative sensitivity analysis across the 31 species showed that ecological trait parameters related to the timing of breeding and reproductive output per nest attempt offered the greatest explanatory power for predicting the magnitude of risk. An important advantage of TIM/MCnest is that it allows risk assessors to rationally combine both acute (lethal) and chronic (reproductive) effects into a single unified measure of risk.</t>
  </si>
  <si>
    <t>Fahrner S.J., Abrahamson M., Venette R.C., Aukema B.H.</t>
  </si>
  <si>
    <t>Strategic removal of host trees in isolated, satellite infestations of emerald ash borer can reduce population growth</t>
  </si>
  <si>
    <t>Emerald ash borer is an invasive beetle causing significant mortality of ash trees (Fraxinus spp.) in North America and western Russia. The invasive range has expanded to more than half of the states in the United States since the initial detection in Michigan, USA in 2002. Emerald ash borer is typically managed with a combination of techniques including surveys/trapping, insecticide treatments, host tree removal, biological control, and public education/outreach. The insect's rapid spread rate and cryptic life history and a lack of resistance among most North American Fraxinus spp. have limited opportunities to gather empirical data on how aggressive tree removal may slow population growth in isolated, satellite infestations if detected early. An early detection of an isolated population of emerald ash borer in 2009 in Minnesota, USA was managed by using a selective host-tree removal program (i.e., sanitation). Trees were preferentially removed based on the assumption that evidence of woodpecker foraging (i.e., pecking) was a good indicator of infestation by emerald ash borer. Extensive sampling and survey data on larval densities and the presence/absence of pecking on ash trees in a 6-km2 area for the Twin Cities, Minnesota were used to parameterize a model of population growth over the next four years. We found that removing ∼63% of the total trees across four years reduced the cumulative number of beetles produced in the core infested area by ∼54%. However, we also found that increases in efficacy, i.e., larger decreases in beetle production per removed tree, could be achieved by preferentially removing trees with pecking. The invasive range of emerald ash borer in North America and western Russia continues to expand via natural and human-aided dispersal. While silvicultural control tactics alone will not be an adequate management strategy, tree removal is an important component of both a broader pest management program and the systematic replacement of ash canopies in urban forests. Increasing understanding of the efficacy of different management techniques in slowing population growth of emerald ash borer will be useful to support decision–making by land managers. © 2017 Elsevier GmbH</t>
  </si>
  <si>
    <t>Agrilus planipennis; Endophytic herbivore; Fraxinus; Monte Carlo simulation; Pest management</t>
  </si>
  <si>
    <t>Federspiel I.G., Garland A., Guez D., Bugnyar T., Healy S.D., Güntürkün O., Griffin A.S.</t>
  </si>
  <si>
    <t>Adjusting foraging strategies: a comparison of rural and urban common mynas (Acridotheres tristis)</t>
  </si>
  <si>
    <t>Establishment in urbanized environments is associated with changes in physiology, behaviour, and problem-solving. We compared the speed of learning in urban and rural female common mynas, Acridotheres tristis, using a standard visual discrimination task followed by a reversal learning phase. We also examined how quickly each bird progressed through different stages of learning, including sampling and acquisition within both initial and reversal learning, and persistence following reversal. Based on their reliance on very different food resources, we expected urban mynas to learn and reversal learn more quickly but to sample new contingencies for proportionately longer before learning them. When quantified from first presentation to criterion achievement, urban mynas took more 20-trial blocks to learn the initial discrimination, as well as the reversed contingency, than rural mynas. More detailed analyses at the level of stage revealed that this was because urban mynas explored the novel cue-outcome contingencies for longer, and despite transitioning faster through subsequent acquisition, remained overall slower than rural females. Our findings draw attention to fine adjustments in learning strategies in response to urbanization and caution against interpreting the speed to learn a task as a reflection of cognitive ability. © 2017, Springer-Verlag Berlin Heidelberg.</t>
  </si>
  <si>
    <t>Behavioural flexibility; Discrimination learning; Indian myna; Reversal learning; Rural birds; Urbanisation</t>
  </si>
  <si>
    <t>Fehlmann G., O'Riain M.J., Kerr-Smith C., King A.J.</t>
  </si>
  <si>
    <t>Adaptive space use by baboons (Papio ursinus) in response to management interventions in a human-changed landscape</t>
  </si>
  <si>
    <t>Growing human populations are increasingly competing with wildlife for limited resources and this can result in chronic human–wildlife conflict. In the Cape Peninsula, South Africa, chacma baboons Papio ursinus are habitual raiders of urban and rural areas, foraging on a variety of human-derived foods. Raiding behaviour is considered a threat to human health and safety, may result in damage to property, and has adverse welfare and conservation impacts on baboons. To mitigate this conflict, Cape Town municipality employs field rangers with paintball markers that ‘herd’ baboons away from the urban edge. While this strategy is successful in reducing the time baboons spend in urban spaces, baboons still raid successfully. Here, we use direct observation and GPS data to investigate how one troop uses the peri-urban space and exploits human-derived foods in urban areas and on farmland. We contrast this behaviour with the individual management strategies adopted by field rangers which we assessed in individual interviews. We find that baboons utilize space (1) where inter-individual variation in field ranger management strategy is highest, (2) that is close to refuges in forested habitat and (3) that is close to the urban edge. Overall, this suggests adaptive space use by the baboons, whereby they minimize distances to refuges and potential food rewards, while exploiting uncertainty in risk variability that arises due to inter-individual differences in ranger management strategy. Together these results highlight the need for ranger consensus to reinforce management efficiency when dealing with a highly adaptive primate. © 2016 The Zoological Society of London</t>
  </si>
  <si>
    <t>baboons; farmland; field rangers; human–wildlife conflict; management strategy; primates; raiding; urban areas</t>
  </si>
  <si>
    <t>Fraser D., Sharp P., Ahmad N., Morris B., Trethowan R.</t>
  </si>
  <si>
    <t>Abiotic stress tolerance of kikuyu (Cenchrus clandestinus) and some related grasses and potential of kikuyu for agricultural and urban environments</t>
  </si>
  <si>
    <t>Crop and Pasture Science</t>
  </si>
  <si>
    <t>The introduction of kikuyu (Cenchrus clandestinus (Hochst. ex Chiov.) Morrone) into Australia in 1918 has seen it become established and adapted to several geographic regions in a wide range of ecologies and environmental situations. After it naturalised to local conditions, researchers and farmers recognised the value of kikuyu in marginal and previously unproductive sites, where forage quality and quantity made this species popular with dairy farmers and pastoralists. Its versatility and prostrate, mat-forming characteristics also led to the adoption of kikuyu by local governments, homeowners and sporting organisations in urban environments as turf. Kikuyu has the ability to alleviate soil contamination and remediate soils, thus enhancing the use of previously unproductive land. However, the aggressive growth habit of the species, considered a problem in certain regions of the world, has led to a noxious weed classification in some states of the USA. This review includes information on expected changes to world agricultural and urban environments and the potential expanded role of kikuyu. The origin of kikuyu grass, genetic variability, tolerances to soil salinity and drought, and potential for genetic improvement are also discussed. © CSIRO 2017.</t>
  </si>
  <si>
    <t>genotype diversity; kikuyu grass; salt and drought tolerance; untapped breeding potential.</t>
  </si>
  <si>
    <t>Galgamuwa, LS; Iddawela, D; Dharmaratne, SD; Galgamuwa, GLS</t>
  </si>
  <si>
    <t>Nutritional status and correlated socio-economic factors among preschool and school children in plantation communities, Sri Lanka</t>
  </si>
  <si>
    <t>BMC PUBLIC HEALTH</t>
  </si>
  <si>
    <t>Background: Child malnutrition is a major public health concern worldwide, leading to higher morbidity and mortality. It is mostly preventable through public health and economic development. The aim of the present study was to determine socio-economic factors associated with nutritional status among children in plantation communities, Sri Lanka. Methods: A cross-sectional study was performed among preschool and school going children in three rural communities of Sri Lanka from January to August 2014. Demographic and household characteristics were documented and anthropometric measurements were collected to calculate weight-for-age (WAZ), height-forage (HAZ) and BMI-for-age (BAZ). Anthroplus, epiinfo and SPSS versions were used for the analysis of data. Results: A total of 547 children (aged 1-15 years, mean 7.0 +/- 3.6 years, 53% female) participated in the study. 35.6%, 26.9% and 32.9% of children were underweight, stunting and wasting respectively. Undernutrition was more common in primary school children. Maternal employment, high number of siblings, high birth orders and female children were significantly associated with undernutrition among preschool children. Living in small houses, large number of family members, low monthly income and maternal employment were significantly associated with undernutrition among school children. Conclusions: Child undernutrition is a major public health concern in the plantation sector, Sri Lanka. Health education programs among the study population could be effective for solving the problem.</t>
  </si>
  <si>
    <t>Nutritional status; Socio-economic factors; Plantation communities; Sri Lanka</t>
  </si>
  <si>
    <t>García R.M., Prieto-Castrillo F., González G.V., Bajo J.</t>
  </si>
  <si>
    <t>Electric vehicle urban exploration by anti-pheromone swarm based algorithms</t>
  </si>
  <si>
    <t>Advances in Intelligent Systems and Computing</t>
  </si>
  <si>
    <t>In this work we show how a simple anti-pheromone ant foraging based algorithm can be effective in urban navigation by reducing exploration times. We use a distributed multi agent architecture to test this algorithm. Swarm collaboration is analysed for different scenarios with varying number of units and map complexity. We show how an increase in the number of robots results in smaller exploration times. Also, we measure how the complexity of the map topology affects the navigability. We validate our approach through numerical tests with both synthetic random generated maps and real bicycle routes in four cities. Also, by monitoring the dynamics of three real prototypes built at the laboratory, we check both the feasibility of our approach and the robustness of the algorithm. © Springer International Publishing AG 2017.</t>
  </si>
  <si>
    <t>Robots; Route optimization; Smart cities; Swarm intelligence</t>
  </si>
  <si>
    <t>García R.M., Prieto-Castrillo F., González G.V., Tejedor J.P., Corchado J.M.</t>
  </si>
  <si>
    <t>Stochastic navigation in smart cities</t>
  </si>
  <si>
    <t>Energies</t>
  </si>
  <si>
    <t>In this work we show how a simple model based on chemical signaling can reduce the exploration times in urban environments. The problem is relevant for smart city navigation where electric vehicles try to find recharging stations with unknown locations. To this end we have adapted the classical ant foraging swarm algorithm to urban morphologies. A perturbed Markov chain model is shown to qualitatively reproduce the observed behaviour. This consists of perturbing the lattice random walk with a set of perturbing sources. As the number of sources increases the exploration times decrease consistently with the swarm algorithm. This model provides a better understanding of underlying process dynamics. An experimental campaign with real prototypes provided experimental validation of our models. This enables us to extrapolate conclusions to optimize electric vehicle routing in real city topologies. © 2017 by the authors.</t>
  </si>
  <si>
    <t>Bio-inspired algorithm; Charging stations; Electric vehicle routing; Smart cities; Stochastic process</t>
  </si>
  <si>
    <t>Giglio A., Ammendola A., Battistella S., Naccarato A., Pallavicini A., Simeon E., Tagarelli A., Giulianini P.G.</t>
  </si>
  <si>
    <t>Apis mellifera ligustica, Spinola 1806 as bioindicator for detecting environmental contamination: a preliminary study of heavy metal pollution in Trieste, Italy</t>
  </si>
  <si>
    <t>Honeybees have become important tools for the ecotoxicological assessment of soil, water and air metal contamination due to their extraordinary capacity to bioaccumulate toxic metals from the environment. The level of heavy metal pollution in the Trieste city was monitored using foraging bees of Apis mellifera ligustica from hives owned by beekeepers in two sites strategically located in the suburban industrial area and urban ones chosen as control. The metal concentration in foraging bees was determined by inductively coupled plasma-mass spectrometry. The chemical analysis has identified and quantified 11 trace elements accumulated in two different rank orders: Zn&gt; Cu &gt; Sr &gt; Bi &gt; Ni &gt; Cr &gt; Pb = Co &gt; V &gt; Cd &gt; As in foraging bees from the suburban site and Zn &gt; Cu &gt; Sr &gt; Cr &gt; Ni &gt; Bi &gt; Co = V &gt; Pb &gt; As &gt; Cd in bees from urban site. Data revealed concentrations of Cr and Cu significantly higher and concentration of Cd significantly lower in bees from urban sites. The spatial difference and magnitude order in heavy metal accumulation along the urban-suburban gradient are mainly related to the different anthropogenic activity within sampled sites and represent a risk for the human health of people living in the city. We discussed and compared results with the range of values reported in literature. © 2016, Springer-Verlag Berlin Heidelberg.</t>
  </si>
  <si>
    <t>Air pollution; Bioaccumulation; Honey bee; Human health; Monitoring</t>
  </si>
  <si>
    <t>Glaum P., Simao M.-C., Vaidya C., Fitch G., Iulinao B.</t>
  </si>
  <si>
    <t>Big city Bombus: Using natural history and land-use history to find significant environmental drivers in bumble-bee declines in urban development</t>
  </si>
  <si>
    <t>Royal Society Open Science</t>
  </si>
  <si>
    <t>Native bee populations are critical sources of pollination. Unfortunately, native bees are declining in abundance and diversity. Much of this decline comes from human landuse change. While the effects of large-scale agriculture on native bees are relatively well understood, the effects of urban development are less clear. Understanding urbanity’s effect on native bees requires consideration of specific characteristics of both particular bee species and their urban landscape. We surveyed bumble-bee (Bombus spp.) abundance and diversity in gardens across multiple urban centres in southeastern Michigan. There are significant declines in Bombus abundance and diversity associated with urban development when measured on scales in-line with Bombus flight ability. These declines are entirely driven by declines in females; males showed no response to urbanization. We hypothesize that this is owing to differing foraging strategies between the sexes, and it suggests reduced Bombus colony density in more urban areas. While urbanity reduced Bombus prevalence, results in Detroit imply that ‘shrinking cities’ potentially offer unique urban paradigms that must be considered when studying wild bee ecology. Results show previously unidentified differences in the effects of urbanity on female and male bumble-bee populations and suggest that urban landscapes can be managed to support native bee conservation. © 2017 The Authors.</t>
  </si>
  <si>
    <t>Bombus; Geographical information system; Pollinator; Shrinking city; Urbanization</t>
  </si>
  <si>
    <t>Gołdyn B., Kaczmarek Ł., Roszkowska M., Guayasamín P.R., Ksiazkiewicz-Parulska Z., Cerda H.</t>
  </si>
  <si>
    <t>Urban Ecology of Invasive Giant African Snail Achatina fulica (Férussac) (Gastropoda: Achatinidae) on its First Recorded Sites in the Ecuadorian Amazon</t>
  </si>
  <si>
    <t>American Malacological Bulletin</t>
  </si>
  <si>
    <t>We are reporting the first locality of invasive giant African snail, Achatina (Lissachatina) fulica (Férussac, 1821) in the Ecuadorian Amazon. It was found present in 32 out of 50 urban sites studied. The abundance where present was relatively high when compared to literature from other parts of the world. The snails were found in aggregations, usually foraging-most often on dogs' feces. Statistical analysis suggests a preference toward this source of alimentation. This is the first report of such preference in this species, which is highly significant considering the possible implications. Besides the threat posed by an invasive species to the invaluable ecosystems of the Amazon, the pathogens transferred by A. fulica combined with a high abundance of the species in an urban environment and its food preferences may constitute an important health hazard for local human populations.</t>
  </si>
  <si>
    <t>Snail</t>
  </si>
  <si>
    <t>coprophagy; food preferences; Lissachatina; pest; urban environment</t>
  </si>
  <si>
    <t>Gontijo D.A., Borges A.A., Wouters F.</t>
  </si>
  <si>
    <t>Nitrate/nitrite poisoning in dairy cattle from the Midwestern Minas Gerais, Brazil [Intoxicação por nitrato/nitrito em bovinos leiteiros da região Centro-Oeste de Minas Gerais]</t>
  </si>
  <si>
    <t>In a rural property of the Midwestern Minas Gerais, Brazil, three 2.5 to 3-year-old female bovines (7/8 Holstein x 1/8 Gir) weighing approximately 380kg died after showing brownish colored mucosa of conjunctiva and vaginal vestibule, gray-bluish tongue, dyspnea, sialorrhea, tympany, and progression to sternal decubitus and death. In the macroscopic evaluation of one of the bovines, dark (chocolate-colored) blood of difficult coagulation, and intensely cherry-red skeletal and cardiac musculature were observed. Beyond that were observed brownish lungs, kidneys, liver, and encephalon, and all the stomach compartments were dilated due to large amounts of gas. In addition, the carcass exhaled a nitrous odor. The diphenylamine test and the nitrate dosage in the forage (Pennisetum purpureum, “elephant grass”, Napier grass cultivar) used in feeding the bovines showed a high concentration of nitrate, allowing the diagnosis of nitrate/nitrite intoxication. The main factors leading to the poisoning were attributed to excessive fertilization of grass with bovine manure, the occurrence of a drought period followed by a rainy season, lack of adaptation of the bovines to a nitrate-rich diet, and a diet composed almost exclusively of elephant grass. This is the first report of spontaneous nitrate/nitrite poisoning in cattle in southeastern Brazil. © 2017, Universidade Federal de Santa Maria. All rights reserved.</t>
  </si>
  <si>
    <t>Cattle diseases; Nitrate/nitrite; Pennisetum purpureum; Plant poisoning; Soil fertilization</t>
  </si>
  <si>
    <t>Gonzalez V.H., Olsen A., Mallula M., Tosunoglu A., Çakmak I., Hranitz J., Barthell J.</t>
  </si>
  <si>
    <t>Bee visitors of Centaurea solstitialis L. (Asteraceae) in an urban environment in northwestern Turkey</t>
  </si>
  <si>
    <t>Information on the pollination ecology and floral visitors of the noxious weed Centaurea solstitialis is available for several populations in its invasive range, but limited information is available in its native range, with most studies conducted on the Greek island of Lesvos. Herein, we document the visitation pattern of bees and explore the relationship of bee body size and nectar availability in weedy populations of C. solstitialis from an urban environment within its native range in northwestern Turkey. Studies were conducted at patches of C. solstitialis in abandoned lots at the Uludağ University near the city of Bursa. A total of 41 species, including honey bees, belonging to five families and 19 genera were recorded. Small megachilid and halictid bee species were the most common visitors. Average nectar standing crop volume per floret was low (0.003–0.117 μL) and did not significantly vary throughout the day. Average bee head width significantly correlated with average nectar standing crop volume but did not significantly change throughout the day. Analyses of pollen loads as well as direct observations of bee foraging behavior indicate that a large number of bees visit C. solstitialis, primarily in search of nectar while carrying a large percentage of pollen grains of this plant species on their bodies. These results are similar to previous observations on a non-weedy population of C. solstitialis from the island of Lesvos. © 2017, Springer Science+Business Media Dordrecht.</t>
  </si>
  <si>
    <t>Body size; Nectar standing crop; Noxious weed; Yellow star-thistle</t>
  </si>
  <si>
    <t>González-Lagos C., Quesada J.</t>
  </si>
  <si>
    <t>Stay or leave? Avian behavioral responses to urbanization in Latin America</t>
  </si>
  <si>
    <t>Avian Ecology in Latin American Cityscapes</t>
  </si>
  <si>
    <t>Behavioral adjustments are at the forefront of the mechanisms that birds employ to deal with environmental changes. We here review the literature focused on how behavior influences bird responses when faced with the challenges of urbanization in Latin America. Most of reviewed studies assessed for patterns of responses to urbanization with incipient information regarding the behavioral adjustments, as well as the filtering of specific behavioral phenotypes. A common and unsurprising tendency was that several avian species across Latin America are using resources from urban vegetation patches. The few experimental studies performed in urban Latin America focus on the role of personality in adjustments of foraging behavior, as well as the response to noise pollution. Nevertheless, we found no study to directly assess whether or not behavioral adjustments are related to fitness. Even so, studies assessing for the role of behavioral responses to urbanization that explicitly consider their effect on population dynamics are lacking worldwide, despite their importance for fully understanding the differential fate of species having to live in an increasingly built-up planet. Our review allowed us to identify important knowledge gaps of topics related to avian behavioral responses to urbanization, of which the following head the list: (i) behavioral adjustments in both urban greenspaces and highly developed areas; (ii) adaptiveness of avian behavioral adjustments through population dynamics; (iii) metapopulations as one of the process underlying the viability of avian bird populations; and (iv) the role of behavioral changes on evolutionary process in urban areas. © Springer International Publishing AG 2017.</t>
  </si>
  <si>
    <t>Bird behavior; Personality; Plasticity; Risk-taking; Urban ecology</t>
  </si>
  <si>
    <t>Groom C., White N.E., Mitchell N., Roberts J.D., Mawson P.</t>
  </si>
  <si>
    <t>Assessing the spatial ecology and resource use of a mobile and endangered species in an urbanized landscape using satellite telemetry and DNA faecal metabarcoding</t>
  </si>
  <si>
    <t>The conservation of highly mobile species presents challenges to managers for assessment of threats to survival, given the difficulties in locating and observing such species. Here we evaluate satellite telemetry, DNA faecal metabarcoding and traditional field observations as three complementary techniques to acquire critical management information for an endangered species, Carnaby's Cockatoo Calyptorhynchus latirostris. Satellite telemetry of 23 birds resulted in 6026 location fixes accurate to within 500 m, and combined with extensive field observations and DNA faecal metabarcoding resulted in a more detailed understanding of how this species survives in an urbanized landscape. We identified 168 night roosts, 75% of which were previously unknown, which will contribute towards a more accurate population size estimate based on annual counts of roosting birds. We also determined the scale of daily movements (morning 5.4 ± 3.4 km from roost, afternoon 5.5 ± 3.3 km to roost; maximum distance between consecutive roosts 69.7 km) and the size of foraging areas around roosts (range 17–276 km2), and identified dependence on a variety of native and exotic food sources. Field observations identified 11 food-plant families, but combined with DNA faecal metabarcoding this was extended to 21 food-plant families. The three techniques were compared to assess their individual and collective values. By combining spatial ecology information from satellite telemetry with ecological knowledge from field observation and DNA faecal analysis, we gained deeper insights into the ecology of the species than would have been possible from any one technique alone. This information will lead to more strategic conservation planning to allow this species to persist within a rapidly expanding urban environment. © 2016 British Ornithologists’ Union</t>
  </si>
  <si>
    <t>Cockatoo</t>
  </si>
  <si>
    <t>Carnaby's Cockatoo; diet analysis; foraging ecology; roost site fidelity; scat analysis; urban ecology</t>
  </si>
  <si>
    <t>Gwak J.H., Lee B.K., Lee W.K., Sohn S.Y.</t>
  </si>
  <si>
    <t>Optimal location selection for the installation of urban green roofs considering honeybee habitats along with socio-economic and environmental effects</t>
  </si>
  <si>
    <t>This study proposes a new framework for the selection of optimal locations for green roofs to achieve a sustainable urban ecosystem. The proposed framework selects building sites that can maximize the benefits of green roofs, based not only on the socio-economic and environmental benefits to urban residents, but also on the provision of urban foraging sites for honeybees. The framework comprises three steps. First, building candidates for green roofs are selected considering the building type. Second, the selected building candidates are ranked in terms of their expected socio-economic and environmental effects. The benefits of green roofs are improved energy efficiency and air quality, reduction of urban flood risk and infrastructure improvement costs, reuse of storm water, and creation of space for education and leisure. Furthermore, the estimated cost of installing green roofs is also considered. We employ spatial data to determine the expected effects of green roofs on each building unit, because the benefits and costs may vary depending on the location of the building. This is due to the heterogeneous spatial conditions. In the third step, the final building sites are proposed by solving the maximal covering location problem (MCLP) to determine the optimal locations for green roofs as urban honeybee foraging sites. As an illustrative example, we apply the proposed framework in Seoul, Korea. This new framework is expected to contribute to sustainable urban ecosystems. © 2016 Elsevier Ltd</t>
  </si>
  <si>
    <t>Green roof; Honeybee; Maximal covering location problem (MCLP); Optimal location; Spatial big data; Urban foraging</t>
  </si>
  <si>
    <t>Halofsky J.E., Warziniack T.W., Peterson D.L., Ho J.J.</t>
  </si>
  <si>
    <t>Understanding and Managing the Effects of Climate Change on Ecosystem Services in the Rocky Mountains</t>
  </si>
  <si>
    <t>Public lands in the US Rocky Mountains provide critical ecosystem services, especially to rural communities that rely on these lands for fuel, food, water, and recreation. Climate change will likely affect the ability of these lands to provide ecosystem services. We describe 2 efforts to assess climate change vulnerabilities and develop adaptation options on federal lands in the Rocky Mountains. We specifically focus on aspects that affect community economic security and livelihood security, including water quality and quantity, timber, livestock grazing, and recreation. Headwaters of the Rocky Mountains serve as the primary source of water for large populations, and these headwaters are located primarily on public land. Thus, federal agencies will play a key role in helping to protect water quantity and quality by promoting watershed function and water conservation. Although increased temperatures and atmospheric concentration of CO2 have the potential to increase timber and forage production in the Rocky Mountains, those gains may be offset by wildfires, droughts, insect outbreaks, non-native species, and altered species composition. Our assessment identified ways in which federal land managers can help sustain forest and range productivity, primarily by increasing ecosystem resilience and minimizing current stressors, such as invasive species. Climate change will likely increase recreation participation. However, recreation managers will need more flexibility to adjust practices, provide recreation opportunities, and sustain economic benefits to communities. Federal agencies are now transitioning from the planning phase of climate change adaptation to implementation to ensure that ecosystem services will continue to be provided from federal lands in a changing climate. © 2017 Halofsky et al. This open access article is licensed under a Creative Commons Attribution 4.0 International License (.</t>
  </si>
  <si>
    <t>Adaptation; Agenda 2030; ecosystem management; mountain ecosystems; Sustainable Development Goals; USA; vulnerability assessment</t>
  </si>
  <si>
    <t>Hazel J., Venables B.L.</t>
  </si>
  <si>
    <t>Can island specialists succeed as urban pioneers? Pied imperial-pigeons provide a case study</t>
  </si>
  <si>
    <t>Context Long-term viability of wildlife populations may be influenced by the adaptive or maladaptive nature of behavioural shifts. Yet, in the short term, implications of novel behaviour are often uncertain, as they were for a newly formed urban nesting colony of pied imperial-pigeons (PIPs) on the mainland coast of north-eastern Australia. It represented unprecedented behaviour, as most of PIPs, also known as Torresian imperial-pigeons, Ducula bicolor/spilorrhoa, breed colonially on remote small islands. Aims The present study would (1) determine whether aggregated mainland nesting continued, (2) evaluate reproductive success, (3) evaluate spatial distribution of nests and (4) explore possible association of reproductive success with predator presence and broad indicators of food availability. Methods With assistance from volunteers, we found mainland PIP nests and revisited them intermittently to monitor progress. We calculated quantitative estimates of nest survival by the Mayfield method and evaluated reproductive output in relation to environmental data from independent sources. Key results During the 2012, 2013 and 2014 breeding seasons, we recorded 436, 387 and 417 PIP nest events at the new mainland colony. Daily nest-survival rates declined progressively and estimated fledgling output decreased over successive seasons from 0.66 to 0.44 per nest event. The highest mainland output was below that estimated for an island PIP colony (0.78) on the basis of sparse prior data. Across potential foraging grounds, there was no negative change in land use and no widespread adverse weather to account for diminishing success. We identified important causes of nest failure among mainland nesting PIPs to be predation, predominantly by birds, and anthropogenic hazards, including tree pruning and collisions with vehicles and windows of buildings. Conclusions With ongoing exposure to these hazards, mainland nesting PIPs cannot be expected to increase productivity; hence, the new colony may be a short-term phenomenon. We infer that the historic success of PIP populations in Queensland stems from their selection of breeding sites on remote islands that are largely free of relevant predators and anthropogenic activity. Implications Future conservation of extant PIP abundance will depend crucially on protection of island breeding sites, because multiple hazards of mainland nesting make it an unfavourable alternative strategy. © 2017 CSIRO.</t>
  </si>
  <si>
    <t>behavioural flexibility; Mayfield method; nest survival; predation.</t>
  </si>
  <si>
    <t>Ievoli C., Basile R.G., Belliggiano A.</t>
  </si>
  <si>
    <t>The Spatial Patterns of Dairy Farming in Molise</t>
  </si>
  <si>
    <t>European Countryside</t>
  </si>
  <si>
    <t>The greater market orientation of European dairy production, caused by the end of quota regime, is likely to have consequences on less favoured areas, where breeding of dairy cattle plays both a crucial socio-economic and environmental role. Within this new framework, endogenous factors determining spatial reorganisation of the sector are becoming of increasing relevance. Based on these considerations, this study analyses the impact of the three broader classes of location determinants suggested by economic theory - factor endowment, market potential, and spatial agglomeration externalities - on the spatial pattern of milk production in Molise, a rural region in the south of Italy. Milk production is measured in term of dairy cows per hectare. The truncated distribution of this variable and its high degree of spatial autocorrelation prompted us to apply a Spatial Autoregressive Tobit model. Estimation results reveal that all three categories have a positive effect on the location of milk production, even if the influence of factor endowment (intended as forage area), and market potential (measured in term of proximity of dairy companies) is quite limited. On the contrary, the impact of spatial externalities (related variety) on the regional localisation of milk production is strongly significant. These results cast some doubts on the current measures of intervention and might suggest a new policy framework both at firm and spatial level © 2018 by Corrado Ievoli.</t>
  </si>
  <si>
    <t>Dairy farming; Extensive farming in rural areas; SAR Tobit model; spatial patterns; Sustainable breeding systems</t>
  </si>
  <si>
    <t>Johnson C.D., Evans D., Jones D.</t>
  </si>
  <si>
    <t>Birds and roads: Reduced transit for smaller species over roads within an urban environment</t>
  </si>
  <si>
    <t>Frontiers in Ecology and Evolution</t>
  </si>
  <si>
    <t>Roads provide humans with a means of mobility between destinations, be it for transportation of goods and services or as a means of connecting with others. However, roads are also known to contribute toward a number of deleterious landscape processes, such as habitat destruction and fragmentation, pollution (e.g., chemical, noise and light) and animal mortality. Few studies however have investigated their effects on avifauna. We investigated the influence of road width on movements of nearby bird assemblages in Australia by comparing crossing counts of four species guilds and sizes over roads of varying widths in Southern Brisbane. In addition, we also sought to determine the association of seasonality with species crossing richness and abundance. Species guild affiliations were based on definitions from previous literature: small forest dependent, large forest dependent, honeyeater, and urban tolerant; whereas body size classifications were arbitrarily defined: small (&lt; 20 cm), medium (20-29 cm), and large (&gt;30 cm). Road sites were selected based on their vegetation likeness, both within and between sites, and this was assessed using the Specht classification system. We detected strong, negative correlations between road width and forest species richness, crossing species richness and species crossing abundance. In particular, analysis of species guild classifications revealed species richness and crossing likelihoods of the small forest dependent guild to be consistently lower than those of large forest dependent, honeyeater and urban tolerant guilds. Analysis of species by body size classification yielded similar outcomes: small birds were consistently less likely to be present nearby and cross over roads of all widths compared to medium and large birds. We believe gap permeability, particularly changes in vegetation structure and complexity that may restrict a species ability to access to the gap, as well as competition and predation, play an important role in determining species presence and crossing likelihood. Dense vegetation is known to benefit smaller species due to the provision of foraging resources and shelter from larger, more aggressive species. © 2017 Johnson, Evans and Jones.</t>
  </si>
  <si>
    <t>Forest dependent; Forest fragments; Gap permeability; Habitat connectivity; Habitat fragmentation; Road crossing; Vegetation complexity; Wildlife overpass</t>
  </si>
  <si>
    <t>Jones T.B., Aplin L.M., Devost I., Morand-Ferron J.</t>
  </si>
  <si>
    <t>Individual and ecological determinants of social information transmission in the wild</t>
  </si>
  <si>
    <t>Social information, acquired through the observation of others, has been documented in a variety of adaptive contexts. The transmission of social information relies on social connections and therefore it is important to consider that individuals may vary in their access to, and use of, such information. Social network analysis allows for the consideration of individual variation in social connections, which until recently has been ignored in the study of social processes. Furthermore, few previous studies of social information use have considered the potential effects of traits such as dominance and personality, which have been found to influence group social structure. We used network-based diffusion analysis, which incorporates information on individual social associations, to examine whether wild flocks of black-capped chickadees, Poecile atricapillus, utilize social information when locating novel foraging patches. Additionally, we incorporated individual traits (age, sex, dominance and exploratory personality) while examining flocks from rural and urban environments, to assess the influence of individual and habitat level characteristics on the rate of information transmission. Social information transmission was found to occur in all flocks, as individual time of discovery of the novel foraging patches was explained by network connections as predicted. However, the only individual level variable found to influence social transmission was dominance rank: dominant individuals had higher rates of information transmission than subordinates. We also found that the rate of social information transmission was higher in rural than urban environments. Our results highlight the importance of considering social associations when examining social information use. Additionally, our results suggest that dominant individuals have greater access to social information than more subordinate individuals, which may demonstrate a previously undocumented additional benefit provided by social dominance. © 2017 The Association for the Study of Animal Behaviour</t>
  </si>
  <si>
    <t>group foraging; local enhancement; network centrality; network-based diffusion analysis; Paridae; social network analysis; urbanization</t>
  </si>
  <si>
    <t>Kambli̇ S.S., Aiswarya M.S., Manoj K., Varma S., Asha G., Rajesh T.P., Sinu P.A.</t>
  </si>
  <si>
    <t>Leaf foraging sources of leafcutter bees in a tropical environment: implications for conservation</t>
  </si>
  <si>
    <t>Leafcutter bees collect leaf discs to encase brood cells. However, our understanding of their use of plants as nesting resources, which is critical for their conservation, is poor. We followed plants and observed bees cutting leaves to understand the leaf and plant traits of the leaf forage plants of Megachile spp. We studied whether the leaf size explains the cut size and the number of cuts in the leaves. The bees collected leaves from 59 species, 49 genera and 25 families of plants of various habits. Plant habit, leaf morphotype and leaf size did not influence leaf choice by the bees. Of the plants surveyed, 45.22% had the distinguishable cutting marks. About 63% and 98% of the plants the bees used are native to the region and to the tropical southern hemisphere, respectively. Bees selected leaves over an extreme size range, and the leaf size predicted the number of cuts on a leaf. Comparing our results with other studies, we conclude that the leafcutter bees’ selection of plants is adapted to the local environment. © 2017, INRA, DIB and Springer-Verlag France.</t>
  </si>
  <si>
    <t>leafcutter bee; Megachile; Megachilidae; pollinator; urban ecosystem</t>
  </si>
  <si>
    <t>Karelus D.L., McCown J.W., Scheick B.K., Van De Kerk M., Bolker B.M., Oli M.K.</t>
  </si>
  <si>
    <t>Effects of environmental factors and landscape features on movement patterns of Florida black bears</t>
  </si>
  <si>
    <t>A greater understanding of how environmental factors and anthropogenic landscape features influence animal movements can inform management and potentially aid in mitigating human-wildlife conflicts. We investigated the movement patterns of 16 Florida black bears (Ursus americanus floridanus; 6 females, 10 males) in north-central Florida at multiple temporal scales using GPS data collected from 2011 to 2014. We calculated bi-hourly step-lengths and directional persistence, as well as daily and weekly observed displacements and expected displacements. We used those movement metrics as response variables in linear mixed models and tested for effects of sex, season, and landscape features. We found that step-lengths of males were generally longer than step-lengths of females, and both sexes had the shortest step-lengths during the daytime. Bears moved more slowly (shorter step-lengths) and exhibited less directed movement when near creeks, in forested wetlands, and in marsh habitats, possibly indicating foraging behavior. In urban areas, bears moved more quickly (longer step-lengths) and along more directed paths. The results were similar across all temporal scales. Major roads tended to act as a semipermeable barrier to bear movement. Males crossed major roads more frequently than females but both sexes crossed major roads much less frequently than minor roads. Our findings regarding the influence of landscape and habitat features on movement patterns of Florida black bears could be useful for planning effective wildlife corridors and understanding how future residential or commercial development and road expansions may affect animal movement. © 2017 American Society of Mammalogists.</t>
  </si>
  <si>
    <t>black bear movement; expected displacement; mean squared displacement; movement ecology; observed displacement; random walk; step-length; Ursus americanus</t>
  </si>
  <si>
    <t>Karlsson T.</t>
  </si>
  <si>
    <t>Foraging of black-headed gull Chroicocephalus ridibundus during the breeding season [Födosök hos skrattmås Chroicocephalus ridbundus under häckningstid]</t>
  </si>
  <si>
    <t>During the 1990s, I compared the feeding habitat use during the breeding time of two Black-headed Gull colonies in south-western Sweden, a small urban colony (&lt;100 pairs; Skövde city) and a large rural colony (&gt;2000 pairs; Hornborgasjön), 20 km apart. Randomly selected roads were patrolled and gulls were counted and allocated to the observed feeding habitat (within 7.5 km of the small and within 15 km of the large colony). Refuse dumps were used by both colonies, but studied only for the rural colony with up to 30% of the birds counted at the dump. In spite of this apparent importance, the dump was not critical as closure of it did not affect colony size. With the dumps excluded, the birds from the urban colony used predominantly lawns (c. 70%) and those from rural colony bare soil (43%), newly sawn fields (20%) and pasture (14%). When feeding young the gulls collected food at a larger distance than during incubation: 2.7 vs. 1.6 km for the urban and 9.9 vs. 8.4 km for the rural colony. © 2017, University of Lund. All rights reserved.</t>
  </si>
  <si>
    <t>Kashongwe O.B., Bebe B.O., Matofari J.W., Huelsebusch C.G.</t>
  </si>
  <si>
    <t>Effects of feeding practices on milk yield and composition in peri-urban and rural smallholder dairy cow and pastoral camel herds in Kenya</t>
  </si>
  <si>
    <t>Associations between feeding practices, milk yield, and composition were assessed in smallholder rural and peri-urban dairy cow (n = 97) and pastoral camel (n = 15) herds. A cross-sectional survey supplemented by follow-up collection of feed and milk samples for laboratory analyses was conducted. Data was analyzed using descriptive, correlation, and analysis of variance statistics. Feeding practices in rural smallholder dairy cows’ herds were pastured based (87.7%) with napier grass (89.4%) and concentrates (93.9%) as forage and concentrate supplements. In smallholder peri-urban dairy cows’ herds, it was napier grass based (68.4%) with concentrates (100%), oat forages (42.9%), and crop residues (28.6%). Pastoral camel herds were shrub browsing (53%), rangeland pasture grazing (20%), or Euphorbia tirucalli feeding (27%). Smallholder rural farmers offered more feeds (16.1 vs 15.3 kg/day) than peri-urban farmers, hence net energy for lactation (1.4 vs 1.3 Mcal/kg), crude protein (CP) (10 vs 12%), and milk yields (12 vs 9 kg/herd/day) was higher. Milk fat was higher in smallholder peri-urban (4.3%) than that of rural (3.9%). In pastoral camels, E. tirucalli feeding had higher daily milk yield/herd, fat, and CP (63 kg, 4.5 and 3.6%) than shrub browsing (35 kg, 4.2 and 3.0%) and grazing (23 kg yield, 2.6 and 2.7%). Five feeding practices out of 14 in smallholder dairy cattle herds resulted in more than 10 kg milk/cow/day because of low forage-to-concentrate ratio (2.5), inclusion of legume crop residue, or processing forages. They present opportunities for improved production in smallholder herds. In pastoral camel, E. tirucalli feeding showed the highest potential. © 2017, Springer Science+Business Media Dordrecht.</t>
  </si>
  <si>
    <t>Camels feeding systems; Dairy cows feeding; Forage-to-concentrate ratio</t>
  </si>
  <si>
    <t>Kebebe E.G.</t>
  </si>
  <si>
    <t>Household nutrition and income impacts of using dairy technologies in mixed crop–livestock production systems</t>
  </si>
  <si>
    <t>Australian Journal of Agricultural and Resource Economics</t>
  </si>
  <si>
    <t>Technologies like improved breeds of dairy cows and improved forages have the potential to significantly increase dairy cow productivity and farmers’ profits in developing countries. However, adoption of such technologies has been low in Ethiopia, despite numerous efforts to disseminate the technologies in the past. Some studies argue that adoption of technologies is low because welfare effects of the technologies could be insignificant or negative to certain groups of farmers. This article employed propensity score matching and inverse probability weighting estimator with regression adjustment to examine the difference in household nutrition and income between adopters and nonadopters of dairy technologies in rural Ethiopia. We find that adoption of cross-bred dairy cows and improved forages increases household nutrition and income. The significant household nutrition and income impact for adopters support the notion that many Ethiopian smallholders have not adopted dairy technologies because adopters and nonadopters of dairy technologies have inherent differences in welfare outcome potentials. The results suggest that interventions that enhance access to farm resources and address barriers to input and output value chains could improve adoption of dairy technologies. © 2017 Australian Agricultural and Resource Economics Society Inc.</t>
  </si>
  <si>
    <t>dairy technologies; impact evaluation; income; nutrition; propensity score</t>
  </si>
  <si>
    <t>Khadda B.S., Lata K., Singh B., Kumar R.</t>
  </si>
  <si>
    <t>Study of buffalo husbandry practices in rural area of central Gujarat in India</t>
  </si>
  <si>
    <t>Buffalo Bulletin</t>
  </si>
  <si>
    <t>An extensive survey was made to collect the information on buffalo husbandry practices in the Panchmahals district of central Gujarat through specially designed questionnaires on buffalo husbandry practices. Buffaloes were reared under intensive and semi intensive system of management. They were allowed for grazing on forage and foliage along with the road side, community land, forest land and fallow field for 4 to 6 h daily in rainy season in the year when green grasses are available. Only 27.08% and 15.42% of the farmers regularly fed common salt and mineral mixture respectively. Majority (72.08%) of the respondent fed concentrate to lactating buffaloes after the milking and 81.25% respondent fed concentrate mixture as a special ration to advance pregnant buffaloes.It was also observed that 95.41% of the respondent resorted to Artificial Insemination and 82.08% inseminate their buffaloes at mid heat stage. Majority (85%) farmer’s believed in quick treatment for anestrous/repeater animals and 69.58% buffalo’s rearers followed pregnancy diagnosis. It was also observed that 73.74% of the respondent got treated their sick animal by live stock inspector/veterinary doctor. Regarding vaccination against foot-and mouth disease and hemorrhagic septicemia disease 76.25% of the respondents got vaccination their animals. Majority 63.75% of the buffalo’s keeper isolated their sick animals from healthy animals. © 2017, Kasetsart University. All rights reserved.</t>
  </si>
  <si>
    <t>Buffalo</t>
  </si>
  <si>
    <t>Breeding; Buffalo keepers; Feeding; Health care; Management practices</t>
  </si>
  <si>
    <t>Khanduri V.P., Kumar K.S.</t>
  </si>
  <si>
    <t>Reproductive effort and success in Bombax ceiba L. in a tropical forest of Mizoram, Indo-Burma region of North-East India</t>
  </si>
  <si>
    <t>Revista Brasileira de Botanica</t>
  </si>
  <si>
    <t>Ecologically, the interaction between plant and pollinators is mutually beneficial for the survival and adaptability. It leads to a higher level of fitness of both interacting partners. Birds play significant roles in plant reproduction and the fitness of ecosystem in tropical forest. This study was carried out with the objective to analyze legitimate floral visitors of Bombax ceiba Linn. in tropical forests of Indo-Burma region of India in relation to pollen production and mating system. The study was performed at two different locations, namely Bethlehem Vengthlang (23°43′N latitude and 92°43′E longitude) and Tanhril (43° 37’ N latitudes and 38° 39’ E longitudes). Both study sites are located 30 km apart from each other. Analysis revealed that the pollination in B. ceiba was mostly carried out by the birds, and the flowers were visited and foraged by thirteen (13) species of birds belonging to five families of the order of Passeriformes. One species of squirrel (Funambulus sp.) was also recorded visiting the flowers of B. ceiba. Study on mating-system evaluation revealed that the B ceiba is an outcrossing tree species, requiring the services of adequate pollinators for successful pollination and reproductive fitness. However, geitonogamy was partly functional. The index of self-incompatibility (ISI) value exposed that the species is mostly self-incompatible. All the species of birds were efficient pollinators for B. ceiba in the present study sites. The fruit and seed sets following natural pollination are fairly high compared with other bird-pollinated species. High pollen-production capacities per flower and per tree along with the high visitation of bird pollinators would have promoted the maximum reproductive success in B. ceiba. This also depicts that the species does not have the problem of pollen and resource limitations in Indo-Burma region of North-East India. B. ceiba tree is often used in urban forestry, and these results can be used for a comparative study of natural and human-altered ecosystems. © 2016, Botanical Society of Sao Paulo.</t>
  </si>
  <si>
    <t>Bird pollinator; Diversity; Mating system; Pollen production; Pollination</t>
  </si>
  <si>
    <t>Kirby L.J., Johnson S.L., Ringler N.H.</t>
  </si>
  <si>
    <t>Diel movement and home range estimation of walleye (Sander vitreus) within a no-take urban fishery</t>
  </si>
  <si>
    <t>Journal of Freshwater Ecology</t>
  </si>
  <si>
    <t>Home range, movement, and habitat use of Walleye (Sander vitreus) in Onondaga Lake, New York, were determined using active and passive tracking of ultrasonic-tagged Walleye during the summer and fall of 2010 and 2011. Active tracking included bimonthly location surveys of all resident fish and bimonthly 24-h tracking surveys of individuals. Passive tracking was conducted using stationary receivers that were placed in the outlet and major inlets. Walleye in Onondaga Lake exhibit nomadic characteristics with large hourly and daily movements and extensive home and core ranges. Fish moved significantly farther distances per hour and were suspended over deeper water during the evening than during the day. Walleye core and home ranges were concentrated in the northeastern two-thirds of the lake, and there was substantial use of the outlet throughout the summer and fall by a majority of the tagged Walleye. Our findings support the hypothesis that there is a resident population of Walleye within Onondaga Lake during the summer and fall, but those fish exhibit extensive home ranges that include the Onondaga Lake outlet and likely the Seneca River. These results provide further evidence that distribution and movement of Walleye are determined by lake morphometry and forage base. © 2016 Informa UK Limited, trading as Taylor &amp; Francis Group.</t>
  </si>
  <si>
    <t>Diel movement; Habitat utilization; Home range; Ultrasonic telemetry; Walleye</t>
  </si>
  <si>
    <t>Kirkpatrick L., Maher S.J., Lopez Z., Lintott P.R., Bailey S.A., Dent D., Park K.J.</t>
  </si>
  <si>
    <t>Bat use of commercial coniferous plantations at multiple spatial scales: Management and conservation implications</t>
  </si>
  <si>
    <t>Commercial plantations are primarily managed for timber production, and are frequently considered poor for biodiversity, particularly for mammalian species. Bats, which constitute one fifth of mammal species worldwide, have undergone large declines throughout Europe, most likely due to widespread habitat loss and degradation. Bat use of modified landscapes such as urban or agricultural environments has been relatively well studied, however, intensively managed plantations have received less attention, particularly in Europe. We assessed three of the largest, most intensively managed plantations in the UK for the occurrence of bats, activity levels and relative abundance in response to environmental characteristics at multiple spatial scales, using an information theoretic approach. We recorded or captured nine species; Pipistrellus pipistrellus and P. pygmaeus were the most commonly recorded species on acoustic detectors and female P. pygmaeus were the most commonly captured. The influence of environmental characteristics on bat activity varied by species or genus, although all bat species avoided dense stands. Occurrence and activity of clutter and edge adapted species were associated with lower stand densities and more heterogeneous landscapes whereas open adapted bats were more likely to be recorded at felled stands and less likely in areas that were predominantly mature conifer woodland. In addition, despite morphological similarities, P. pipstrellus and P. pygmaeus were found foraging in different parts of the plantation. This study demonstrates that with sympathetic management, non-native conifer plantations may have an important role in maintaining and supporting bat populations, particularly for Pipistrellus spp. © 2016</t>
  </si>
  <si>
    <t>Bats; Biodiversity; Chiroptera; Coniferous plantation; Management</t>
  </si>
  <si>
    <t>Kitowski I., Jakubas D., Wiącek D., Sujak A.</t>
  </si>
  <si>
    <t>Inter-colony differences in hepatic element concentrations of European flagship farmland bird, the Rook Corvus frugilegus, breeding in rural habitats in East Poland</t>
  </si>
  <si>
    <t>Concentration of 12 trace elements (Cd, Cr, Cu, Hg, Mg, Mn, Ni, Pb, Se, Sr, V, Zn) in livers of 29 adult Rooks Corvus frugilegus breeding in agriculture landscape in the Lublin Voivodship (South-East Poland) were determined. The presented study aimed to compare elements concentration between colonies and sexes, as well as to determine common sources of metals and elements. Analyses for particular elements revealed exclusively one significant effect of colony location on hepatic concentration of cadmium. No sex differences were found what may be explained by the lack of diet differences and/or low sequestration of the surplus of non-essential elements in females to the eggs during their formation. Bioaccumulation of Cd appears to be strongly site-dependent. The highest concentrations of this element were recorded in rookeries located in big size farms with large monocultural cultivated areas with intensive use of fertilizers. Cluster analysis suggests that fertilizers and other agrochemicals, are likely sources of tissues contamination in species foraging on soil invertebrates. The intense agriculture production with regular use of agrochemicals, promoted nowadays may lead to pronounced absorption of toxic elements by species associated with farmland. © 2017 Elsevier B.V.</t>
  </si>
  <si>
    <t>Agriculture landscape; Contamination; Rook; Trace elements</t>
  </si>
  <si>
    <t>Klein M.</t>
  </si>
  <si>
    <t>Anthropology</t>
  </si>
  <si>
    <t>The Routledge Handbook of Contemporary Jewish Cultures</t>
  </si>
  <si>
    <t>Like other fields defined by a geographical area or cultural group, Jewish Studies has developed primarily through the disciplines of history and literature, with contributions from sociology and demography. With a few notable exceptions, anthropological perspectives have been largely absent from the discussion. This lacuna is in part an effect of the way that area studies emerged within the academy, and partly it is a refiection of the interests and materials available within the field of Jewish Studies in particular. It is also an index of the way in which anthropology has developed. The history of anthropology, especially as it has developed in the United States, has long been entangled with Jews and the study of Jewishness and Jewish cultures. However, it is only at the turn of the twenty-first century that anthropology has directly embraced the study of Jews and with full recognition of the contributions that the study of Jewishness can make to a variety of subfields within anthropology. The resulting theoretical developments also have insights to offer the interdisciplinary field of Jewish Studies. The foundations for this mutually beneficial relationship between anthropology and JewishStudies were laid as anthropology emerged in the United States, and in the singular persona of Franz Boas. There is little doubt that Boas became attuned to the social consequences of cultural difference though his experiences as a Jew in his native Germany. Trained in physics, Boas came to anthropology by way of questions that eventually came to be known as “cultural relativism,” which in its broadest sense means that cultures need to be understood on their own terms, and not through the lens of another culture. The significance of this often misunderstood concept for the understanding of Jews really only came to full fruition in the later part of the twentieth century, as anthropologists undertook research on Jewish cultures around the world; prior to this time, Jews were not considered a fully legitimate object of study, partly because the historical legacy of anthropology meant that scholars tended to study primarily foraging and tribal peoples and those who had come to the attention of core nations through colonial and expansionist initiatives. While often accused of conducting “salvage anthropology” in order to create a record of rapidly disappearing cultures, Boas’ research agenda was far more complex than a frantic attempt to catalogue cultural variation. As a methodological stance, cultural relativism insists that there are worldviews that are not fully knowable from the outside, and that they consist of more than a set of distinctive practices and knowledge of local fiora and fauna. Boas’approach encompassed broader questions about the human mind and the nature of humanity. As such, the anthropological study of Jews and Jewishness must be understood as an endeavor to comprehend the full range of human experience within which individual research projects do not simply represent one more chapter in the catalogue of human variation, but shed light on larger questions about humanity as a whole. As anthropology expanded in the post-war period, scholars took it upon themselves increasinglyto research industrialized and familiar people. With the political upheavals in the U.S. and worldwide during the 1960s and 1970s, anthropologists began to study urban peoples, ethnic groups, and those who could read and respond to what they had written. This forced greater accountability on the part of anthropologists, both in terms of the substance of what they wrote, and also in terms of the significance of their research questions and the outcomes for the study population. Changes in anthropology also required that anthropologists justify their research visà-vis the contributions to be made to our collective knowledge about humanity as a whole, a fundamentally comparative project. As such, the increasing emphasis on the study of Jews in anthropology is rooted in the recognition that these scattered populations who consider themselves to be related genetically, historically, culturally, and religiously, offer us a rich example of the tremendous adaptability of humans, as well as the power of ideology. © 2015, 2017 selection and editorial matter, Laurence Roth and Nadia Valman; individual chapters, the contributors.</t>
  </si>
  <si>
    <t>random mention of forage cap</t>
  </si>
  <si>
    <t>Koch H., Stevenson P.C.</t>
  </si>
  <si>
    <t>Do linden trees kill bees? Reviewing the causes of bee deaths on silver linden (Tilia tomentosa)</t>
  </si>
  <si>
    <t>For decades, linden trees (basswoods or lime trees), and particularly silver linden (Tilia tomentosa), have been linked to mass bee deaths. This phenomenon is often attributed to the purported occurrence of the carbohydrate mannose, which is toxic to bees, in Tilia nectar. In this review, however, we conclude that from existing literature there is no experimental evidence for toxicity to bees in linden nectar. Bee deaths on Tilia probably result from starvation, owing to insufficient nectar resources late in the tree’s flowering period. We recommend ensuring sufficient alternative food sources in cities during late summer to reduce bee deaths on silver linden. Silver linden metabolites such as floral volatiles, pollen chemistry and nectar secondary compounds remain underexplored, particularly their toxic or behavioural effects on bees. Some evidence for the presence of caffeine in linden nectar may mean that linden trees can chemically deceive foraging bees to make sub-optimal foraging decisions, in some cases leading to their starvation. © 2017 The Author(s) Published by the Royal Society. All rights reserved.</t>
  </si>
  <si>
    <t>Bumblebee; Ecotoxicology; Pollinator decline; Urban ecology</t>
  </si>
  <si>
    <t>Koirala, A; Shrestha, KB</t>
  </si>
  <si>
    <t>Effects of Climate Change on the Livestock Population in Mustang District, Nepal</t>
  </si>
  <si>
    <t>ASIAN JOURNAL OF AGRICULTURE AND DEVELOPMENT</t>
  </si>
  <si>
    <t>There is strong evidence to suggest that climate change has affected and will continue to affect the occurrence, distribution, and prevalence of livestock diseases in Nepal. This study investigated how climate change has affected the livestock population in Mustang District. The outbreak of new diseases, changes in disease patterns, increase in cases of external and internal parasites, decrease in the availability of forage and fodder, and deterioration of pasture land were the major climate change effects observed. The number of livestock has decreased, resulting in declining income from livestock-related activities of Jomsom and Kagbeni, two Village Development Committees in the Mustang District where people are seeking alternative occupations. The results revealed that some signs of climate change were experienced by rural communities in the study sites, such as an increasing number of warm days and a decreasing number of cold days. The different measures that people have adopted to lessen the impacts of climate change on the livestock population were also identified.</t>
  </si>
  <si>
    <t>livestock; parasites; pasture; disease</t>
  </si>
  <si>
    <t>Lambert K.T.A., Ford H.</t>
  </si>
  <si>
    <t>Habitat use by grey-crowned babbler, Pomatostomus temporalis, in urban and peri-urban environments</t>
  </si>
  <si>
    <t>Habitat loss in the urban environment leads to a high rate of local extinction of native fauna. In contrast, where key habitat structures, such as woody debris, shrubs and trees, are maintained, urban landscapes can retain many native species. To manage urban habitats successfully for urban bird communities, it is, therefore, necessary to understand the habitat requirements of the species using them. We have previously shown that the grey-crowned babbler, Pomatostomus temporalis, exhibits similar mean weight, sex ratio and group size in natural and altered habitat in and around Dubbo, New South Wales. In the present study, we detail the movements and habitat use of the groups that inhabit urban areas. We found that groups behaved similarly in urban and peri-urban areas, but showed small differences in the frequency of behaviours, based on the habitat feature that was available. The results suggested that, despite the decline of the grey-crowned babbler in the southern parts of its range, this species is able to survive in altered habitats, if nesting habitat and ground cover remain available and neighbouring groups persist nearby. Because other woodland bird species have shown similar responses to urban environments, managers of urban parkland should provide foraging substrates for a variety of woodland bird species, including vulnerable species, to ameliorate threatening processes and protect key habitat requirements. © 2017 CSIRO.</t>
  </si>
  <si>
    <t>behavioural ecology; spatial ecology; urbanisation</t>
  </si>
  <si>
    <t>Langellotto G.A.</t>
  </si>
  <si>
    <t>An analysis of bee communities in home and community gardens</t>
  </si>
  <si>
    <t>Gardens have the potential to act as important habitat for urban bee communities, by provisioning forage and nesting sites. However, depending upon the plant palette and management practices used by gardeners, gardens also may act as an ecological filter (excluding specific taxa or functional groups). Data from studies of garden bee diversity in the United States were reviewed to better understand 1) the number and types of bee species that have been collected from gardens, and 2) the ecological characteristics of garden bees. Seven studies of bee communities were found in home or community gardens that both identified most bees to the species level and for which a non-garden comparison study in the same eco-region was available. A variety of natural history papers, journal articles and online databases were consulted to define the ecological characteristics, taxonomic family, origin (native or exotic), nest substrate, floral specificity, and sociality, of garden and nongarden bees. Across the seven garden studies, at least 213 bee species have been collected from home or community gardens. Gardens have fewer spring-flying bees and fewer soil nesters compared to non-garden sites. There are several potential explanations for this pattern including less availability of spring-blooming trees and other plants in gardens, and lack of nest site availability for soil-nesting bees. © 2017 ISHS.</t>
  </si>
  <si>
    <t>Apoidea; Pollinator; Species richness; United States</t>
  </si>
  <si>
    <t>Lapiedra O., Chejanovski Z., Kolbe J.J.</t>
  </si>
  <si>
    <t>Urbanization and biological invasion shape animal personalities</t>
  </si>
  <si>
    <t>Novel selective pressures derived from human activities challenge the persistence of animal populations worldwide. Behavior is expected to be a major factor driving animals’ responses to global change because it largely determines how animals interact with the environment. However, the role of individual variation in behavior to facilitate the persistence of animals in changing environments remains poorly understood. Here, we adopted an animal personality approach to investigate whether different behavioral traits allow animals to deal with two major components of global change: urbanization and biological invasions. By studying six populations of Anolis sagrei lizards, we found for the first time that anoles vary consistently in their behavior across different times and contexts. Importantly, these animal personalities were consistent in the wild and in captivity. We investigated whether behavioral traits are pulled in different directions by different components of global change. On the one hand, we found that lizards from urban areas differ from nearby forest lizards in that they were more tolerant of humans, less aggressive, bolder after a simulated predator attack, and they spent more time exploring new environments. Several of these risk-taking behaviors constituted a behavioral syndrome that significantly differed between urban and forest populations. On the other hand, the behavior of urban A. sagrei coexisting with the invasive predatory lizard Leiocephalus carinatus was associated with dramatic changes in their foraging niche. Overall, we provide evidence that differences in animal personalities facilitate the persistence of animals under novel selective regimes by producing adaptive behaviors relevant to their ecology such as predator avoidance. Our results suggest that natural selection can favor certain behaviors over others when animals are confronted with different ecological challenges posed by global change. Therefore, we underscore the need to incorporate behavioral ecology into the study of how animals adaptively respond to human-induced environmental changes. © 2016 John Wiley &amp; Sons Ltd</t>
  </si>
  <si>
    <t>animal behavior; animal personalities; Anolis sagrei; behavioral syndromes; behavioral types; biological invasions; global change; human-induced rapid environmental changes; risk-taking; urbanization</t>
  </si>
  <si>
    <t>Lee R.H., Cheung K., Fellowes J.R., Guénard B.</t>
  </si>
  <si>
    <t>Insights Into the Chinese Pangolin’s (Manis pentadactyla) Diet in a Peri-Urban Habitat: A Case Study From Hong Kong</t>
  </si>
  <si>
    <t>Gut content analysis of a juvenile Chinese pangolin revealed eight ant and one termite species being preyed on. The identification of &gt; 26,000 prey items and a comparison with local ant communities suggest a selective foraging behavior and a tendency for direct predation on arboreal or epigaeic ant nests within secondary forest and shrubland habitats. © The Author(s) 2017.</t>
  </si>
  <si>
    <t>Pangolin</t>
  </si>
  <si>
    <t>arboreal ants; conservation; endangered species; gut content analysis; myrmecophagous; subtropical; urban landscape</t>
  </si>
  <si>
    <t>Leong K.H., Abdul-Rahman H., Wang C., Loo S.-C.</t>
  </si>
  <si>
    <t>Bee inspired route management approach and use of internet of things</t>
  </si>
  <si>
    <t>Journal of Modern Project Management</t>
  </si>
  <si>
    <t>Railway system (RS) is becoming a necessity and one of the popular choices of transportation among people, especially for business practitioners that operating and people living in the urban cities. The urbanization and population increase due to rapid development of the economy in the major cities are leading to a bigger demand for urban rail transit. The RS network expansion is necessary to cope with the increasing demand. However, the complexity of identifying the optimum route tends to increase due to the expansion of the system in accommodating the increase in demand. Despite Railway Traveling Salesman Problem (RTSP) being a popular variant of routing problems, it appears that the universal formula or techniques to solve the identified problems are yet to be found. The problem is easily recognized but proven to be difficult and impractical to solve without using the right approach. This paper presents a novel route management approach that was inspired by the way bees forage and share experience in a colony to solve Railway System Travelling Salesman Problem. It also discusses the results obtained from a test conducted to evaluate RS users route planning efficiency and how Internet of Things (IoT) can enhance the quality of the output. The approach has been tested and verified by comparing the results with one hundred RTSP exact solutions generated by using Malaysia RS datas et.</t>
  </si>
  <si>
    <t>Bee Algorithm; Optimization Method; Optimum Route; Railway Traveling Salesman Problem; Route Planning</t>
  </si>
  <si>
    <t>Lewanzik D., Voigt C.C.</t>
  </si>
  <si>
    <t>Transition from conventional to light-emitting diode street lighting changes activity of urban bats</t>
  </si>
  <si>
    <t>Light pollution is rapidly increasing and can have deleterious effects on biodiversity, yet light types differ in their effect on wildlife. Among the light types used for street lamps, light-emitting diodes (LEDs) are expected to become globally predominant within the next few years. In a large-scale field experiment, we recorded bat activity at 46 street lights for 12 nights each and investigated how the widespread replacement of conventional illuminants by LEDs affects urban bats: we compared bat activity at municipal mercury vapour (MV) street lamps that were replaced by LEDs with control sites that were not changed. Pipistrellus pipistrellus was the most frequently recorded species; it was 45% less active at LEDs than at MV street lamps, but the activity did not depend on illuminance level. Light type did not affect the activity of Pipistrellus nathusii, Pipistrellus pygmaeus or bats in the Nyctalus/Eptesicus/Vespertilio (NEV) group, yet the activity of P. nathusii increased with illuminance level. Bats of the genus Myotis increased activity 4·5-fold at LEDs compared with MV lights, but illuminance level had no effect. Decreased activity of P. pipistrellus, which are considered light tolerant, probably paralleled insect densities around lights. Further, our results suggest that LEDs may be less repelling for light-averse Myotis spp. than MV lights. Accordingly, the transition from conventional lighting techniques to LEDs may greatly alter the anthropogenic impact of artificial light on urban bats and might eventually affect the resilience of urban bat populations. Synthesis and applications. At light-emitting diodes (LEDs), the competitive advantage – the exclusive ability to forage on insect aggregations at lights – is reduced for light-tolerant bats. Thus, the global spread of LED street lamps might lead to a more natural level of competition between light-tolerant and light-averse bats. This effect could be reinforced if the potential advantages of LEDs over conventional illuminants are applied in practice: choice of spectra with relatively little energy in the short wavelength range; reduced spillover by precisely directing light; dimming during low human activity times; and control by motion sensors. Yet, the potential benefits of LEDs could be negated if low costs foster an overall increase in artificial lighting. © 2016 The Authors. Journal of Applied Ecology © 2016 British Ecological Society</t>
  </si>
  <si>
    <t>artificial light at night; bats; Chiroptera; light pollution; light-emitting diode; phototaxis; pipistrellus; synanthropic; urban</t>
  </si>
  <si>
    <t>López-Barragan C.N., Sánchez F.</t>
  </si>
  <si>
    <t>Food selection and predation risk in the Andean white-eared opossum (Didelphis pernigra Allen, 1900) in a suburban area of Bogotá, Colombia</t>
  </si>
  <si>
    <t>Urbanization is spreading throughout the Andes, and despite it there is still wildlife which survives in these novel environments throughout Colombia and elsewhere. The Andean white-eared opossum (Didelphis pernigra Allen, 1900) can tolerate moderate levels of urbanization in the Andes highlands, and we evaluated its food selection based on optimal patch use theory using foraging stations to measure giving-up densities in a suburban area in Bogotá (∼2600 m a.s.l.). We offered the opossums equicaloric mixtures of protein-rich and sucrose-rich foods, and they preferred the sucrose mixture. However, the magnitude of this preference was influenced by temporal and spatial effects. We suggest that in environments such as the high Andes, where air temperature regularly drops below 10 °C, the opossums prefer foods that provide energy easily. We also assessed the opossums’ perceived risk of predation when domestic dogs (Canis lupus familiaris) are present by sprinkling dog urine in cotton swabs next to foraging stations; we expected opossums to forage more when the predator's signal was not present. Dog urine indicated a risk for opossum's at only one of six foraging stations, suggesting a weak predator's signal effect that depends on location. Both food preferences and perception of risk by the opossum were affected by the spatial heterogeneity of the urban environment. Thus, microhabitat management at the study site, which is part of a recently created reserve to preserve Bogotá’s natural capital, appears to be key to conserve the opossums and their ecological functions in highly disturbed areas of the Andes. © 2017 Deutsche Gesellschaft für Säugetierkunde</t>
  </si>
  <si>
    <t>Andes; Giving-up density; Optimal patch use; Perceived risk; Urban ecology</t>
  </si>
  <si>
    <t>Lucia M., Telleria M.C., Ramello P.J., Abrahamovich A.H.</t>
  </si>
  <si>
    <t>Nesting ecology and floral resource of Xylocopa augusti Lepeletier de Saint Fargeau (Hymenoptera, Apidae) in Argentina</t>
  </si>
  <si>
    <t>Agricultural and Forest Entomology</t>
  </si>
  <si>
    <t>A total of 33 nests of Xylocopa augusti was studied during two consecutive seasons. Nesting behaviour and floral resources used by the large carpenter bee X. augusti Lepeletier de Saint Fargeau were studied during the brood production season in an urban area in Argentina. Biological information about nesting aspects inside and outside the nest was considered, paying particular attention to year-long activity, foraging flights throughout the day for nectar and pollen collection, nectar dehydration, oviposition, and pollen preference. In the study area, X. augusti shows an univoltine life cycle, with a peak of nesting between October and December, which coincides with the greatest blooming period of the surrounding flora. From 36 analyzed larval provision samples, 18 pollen types were identified, most of them belonging to ornamental trees or shrubs. Pollen from Eucalyptus-Myrceugenia glaucescens (Cambess.) D. Legrand and Kausel (Myrtaceae), Solanum sp.-Cyphomandra betacea (Cav.) Sendtn. (Solanaceae) and Erythrina crista-galli L. (Fabaceae) was dominant. The ability to obtain pollen from poricidal anthers such as those of Solanum indicate the potential of X. augusti to be an excellent managed pollinator and a good candidate for pollinating Solanaceae, such as Solanum lycopersicum ‘tomato’ and Solanum melongena ‘eggplant’, which are economically important crops in this region. © 2017 The Royal Entomological Society</t>
  </si>
  <si>
    <t>Argentina; floral resources; large carpenter bees; nesting behaviour</t>
  </si>
  <si>
    <t>Lyimo I.N., Kessy S.T., Mbina K.F., Daraja A.A., Mnyone L.L.</t>
  </si>
  <si>
    <t>Ivermectin-treated cattle reduces blood digestion, egg production and survival of a free-living population of Anopheles arabiensis under semi-field condition in south-eastern Tanzania</t>
  </si>
  <si>
    <t>Background: Anopheles arabiensis feed on cattle and contributes to residual transmission of malaria in areas with high coverage of long-lasting insecticide-treated nets and indoor residual spraying in East Africa. This study aimed to evaluate the effects of ivermectin-treated cattle as a complementary vector control tool against population of An. arabiensis under the semi-field conditions in south-eastern Tanzania. Methods: The free-living population of An. arabiensis was allowed to forage on untreated or ivermectin-treated cattle in alternating nights within the semi-field system in south-eastern Tanzania. Fresh blood fed mosquitoes were collected in the morning using mouth aspirators and assessed for their blood meal digestion, egg production, and survivorship. The residual activity of ivermectin-treated cattle was also determined by exposing mosquitoes to the same treatments after every 2 days until day 21 post-treatments. These experiments were replicated 3 times using different individual cattle. Results: Overall, the ivermectin-treated cattle reduced blood meal digestion in the stomach of An. arabiensis, and their subsequent egg production and survival over time. The ivermectin-treated cattle halved blood meal digestion in mosquitoes, but reduced their egg production for up to 15 days. The ivermectin-treated cattle reduced the survival, and median survival times (1-3 days) of An. arabiensis than control cattle. The daily mortality rates of mosquitoes fed on ivermectin-treated cattle increased by five-fold relative to controls in the first week, and it gradually declined up to 21 days after treatment. Conclusion: This study demonstrates that long-lasting effects of ivermectin-treated cattle on egg production and survival of An. arabiensis may sustainably suppress their vector density, and reduce residual transmission of malaria. This study suggests that ivermectin-treated non-lactating cattle (i.e. calves, heifers and bulls) could be suitable option for large-scale malaria vector control without limiting consumption of milk and meat by communities in rural settings. Furthermore, simulation models are underway to predict the impact of ivermectin-treated cattle alone, or in combination with LLIN/IRS, the frequency of treatment, and their coverage required to significantly suppress population of An. arabiensis and reduce residual transmission of malaria. © 2017 The Author(s).</t>
  </si>
  <si>
    <t>Anopheles arabiensis; Blood-digestion; Cattle; Egg-production; Exophagy; Haematin; Ivermectin; Residual-transmission; Survival; Vector-control; Zoophagy</t>
  </si>
  <si>
    <t>Mahlaba T.A.M., Monadjem A., McCleery R., Belmain S.R.</t>
  </si>
  <si>
    <t>Domestic cats and dogs create a landscape of fear for pest rodents around rural homesteads</t>
  </si>
  <si>
    <t>Using domestic predators such as cats to control rodent pest problems around farms and homesteads is common across the world. However, practical scientific evidence on the impact of such biological control in agricultural settings is often lacking. We tested whether the presence of domestic cats and/or dogs in rural homesteads would affect the foraging behaviour of pest rodents. We estimated giving up densities (GUDs) from established feeding patches and estimated relative rodent activity using tracking tiles at 40 homesteads across four agricultural communities. We found that the presence of cats and dogs at the same homestead significantly reduced activity and increased GUDs (i.e. increased perception of foraging cost) of pest rodent species. However, if only cats or dogs alone were present at the homestead there was no observed difference in rodent foraging activity in comparison to homesteads with no cats or dogs. Our results suggest that pest rodent activity can be discouraged through the presence of domestic predators. When different types of predator are present together they likely create a heightened landscape of fear for foraging rodents. © 2017 Mahlaba et al. This is an open access article distributed under the terms of the Creative Commons Attribution License, which permits unrestricted use, distribution, and reproduction in any medium, provided the original author and source are credited.</t>
  </si>
  <si>
    <t>Mammals</t>
  </si>
  <si>
    <t>Mailula M.T., Nofemela R.S.</t>
  </si>
  <si>
    <t>Botanical Origin of Pollen Collected by Apis mellifera scutellata Lepeletier (Hymenoptera: Apidae) in a Suburb of Pretoria, South Africa</t>
  </si>
  <si>
    <t>African Entomology</t>
  </si>
  <si>
    <t>The savannah honeybee, Apis mellifera scutellata Lepeletier (Hymenoptera: Apidae), is a eusocial insect that forages for nectar and pollen on a variety of flowering plants. However, it is selective of plants from which it forages. The preferred species are called bee-plants. The concept of bee-plants recognises that flowers do not have the same pollen and nectar value to honeybees. Thus, the strength of honeybee colonies is dependent on the presence of bee-plants throughout the year at any given locality. A study was conducted during March 2013-February 2015 to establish the presence of bee-plants and their phenology within 2 km radius of the apiary at ARC-Plant Protection Research Institute's farm in Rietondale, a suburb of Pretoria. A total of 247 flowering plant species from 70 families, comprising indigenous and exotic trees, shrubs and grasses, was recorded during March 2013-February 2014. Most plant species flowered during April, a smaller proportion during February and October, and only a few during June. Flowers of each plant species were sampled in order to make reference pollen grain slides. To determine bee-plants, a pollen trap was fitted to the entrance of one of five Langstroth hives on a fortnightly rotation during March 2014-February 2015 in order to intercept pollen pellets from the hind legs of returning foragers. A total of 2403 pollen pellets were recovered, most of which (1263) were collected during April and none during October. At the laboratory, about a quarter of each pellet was dissolved in distilled water and pollen grain slides were prepared. These slides were matched against reference pollen grain slides using a compound microscope. It was established that honeybees foraged from only 30 plant species. During summer (December-February), pollen was collected mostly from Persicaria capitata (Polygonaceae), Tithonia rotundifolia (Asteraceae) during autumn (March-May), Acacia galpinnii (Fabaceae) during winter (June-August), and Ageratum conyzoides (Asteraceae) during spring (September-November). These results show that honeybees had access to pollen sources that were sufficient to sustain their colonies throughout the year. As bee-plants were continuously available in the vicinity of the Rietondale farm, this site could be ideal for urban beekeeping. © Entomological Society of Southern Africa.</t>
  </si>
  <si>
    <t>bee-plants; colony strength; pollen grains; pollen pellets; savannah honeybee; urban beekeeping; worker bees.</t>
  </si>
  <si>
    <t>Mandavivafa, H</t>
  </si>
  <si>
    <t>Socio-Economic Effects of Watershed Management Activities in Tar and Bar Watersheds of County Damavand, Tehran Province</t>
  </si>
  <si>
    <t>INTERNATIONAL JOURNAL OF ADVANCED BIOTECHNOLOGY AND RESEARCH</t>
  </si>
  <si>
    <t>Studies in the watershed of Tar and Bar Damavand in Tehran province indicate that in recent years, the volume of floods that occurred, in addition to the destruction and threat of Damavand, has also damaged agricultural lands and villages in the lower reaches of Damavand. In addition, wasting and loss of flood and water runoff the extracted water, while the region faces problems in terms of surface water and underground water resources, including operations and activities Watershed in watersheds has effects and consequences that can be positive or negative depending on the activity. In order to understand the success rate and effectiveness of the plans implemented by the watershed management, it is essential that the implemented projects be evaluated. And according to the results, the positive effects were strengthened and the negative points were reduced. In this research project The economic and social impacts of the watershed activities in the watershed of Tar and Bar Damavand were studied using field studies and completion of the questionnaire and the effects of bogging operations, such as conservation and conservation projects, seedling, forage, seeding, etc. Rural users were evaluated in these areas. According to a survey by rural entrepreneurs, 86 percent of them consider the role of projects to be effective in reducing flood damage. Also, 65% of the rural population said they had a positive impact on livestock and livestock production.. In terms of rural use, 77 percent of them said they were effective in increasing their income. While 86 percent of rural utilities did not have any effect on these watershed projects.</t>
  </si>
  <si>
    <t>Watershed; Economic and Social Impacts; Basins Tar and Bar; Damavand</t>
  </si>
  <si>
    <t>Marini K.L.D., Reudink M.W., Lazerte S.E., Otter K.A.</t>
  </si>
  <si>
    <t>Urban mountain chickadees (Poecile gambeli) begin vocalizing earlier, and have greater dawn chorus output than rural males</t>
  </si>
  <si>
    <t>Vocal output during the dawn chorus is often an honest indicator of male quality, where males with greater access to food and in better condition produce more vocalizations. We compare the vocal output among male mountain chickadees living along an urbanization gradient to assess how urbanization affects male signalling. Chickadees forage in the canopy, and because urban habitats are associated with lower canopy volume, we predicted that urban habitats may offer lower food and thus lead to reduced song output. Contrary to our predictions, males in more urbanized habitats had greater vocal output. We suggest that despite decreased canopy cover, urban birds may have greater access to food in both the breeding and pre-breeding seasons due to differences in both supplementary resources and vegetation composition of urban vs rural landscapes in our area. Living in urban habitats may allow males to enter the breeding season in better condition. © Koninklijke Brill NV, Leiden, 2017.</t>
  </si>
  <si>
    <t>Condition dependent trait; Habitat quality; Mountain chickadee; Poecile gambeli; Song; Urbanization</t>
  </si>
  <si>
    <t>Martins K.T., Gonzalez A., Lechowicz M.J.</t>
  </si>
  <si>
    <t>Patterns of pollinator turnover and increasing diversity associated with urban habitats</t>
  </si>
  <si>
    <t>The role of urban expansion on bee diversity is poorly understood, but it may play an important role in restructuring pollinator diversity observed in rural regions at the urban perimeter. We studied bee communities in two habitats essential for pollinators (residential gardens and semi-natural areas) at 42 sites situated at the edge of greater Montreal, Canada. Bee species richness, abundance and functional diversity all increased with urbanization in both habitat types, but gardens and semi-natural areas supported distinct bee communities with unique responses to urbanization in terms of species turnover. Compared to semi-natural sites, residential gardens supported bees that foraged from a greater number but a lower proportion of available plant species. Bees did not discriminate between exotic and indigenous plant species in either gardens or semi-natural sites and were attracted to flowers in either habitat irrespective of their origins. Protecting semi-natural ruderal areas and providing residential garden habitats for pollinators are both effective means of promoting regional bee diversity in urbanizing regions. © 2017, Springer Science+Business Media, LLC.</t>
  </si>
  <si>
    <t>Bees; Diversity; Networks; Pollinators; Urban</t>
  </si>
  <si>
    <t>Martins K.T., Normandin E., Ascher J.S.</t>
  </si>
  <si>
    <t>Hylaeus communis (Hymenoptera: Colletidae), a new exotic bee for North America with generalist foraging and habitat preferences</t>
  </si>
  <si>
    <t>Canadian Entomologist</t>
  </si>
  <si>
    <t>We document a novel exotic bee for North America, Hylaeus (Hylaeus) communis Nylander, 1852 (Hymenoptera: Colletidae), and determine whether it is likely to spread widely across the continent. To evaluate the extent to which H. communis behaves as a generalist and would be able to adapt to novel North American environments, we compare the breadth of its climatic, floral, habitat, and nesting preferences between its native European range and sites where it was first discovered in southern Québec, Canada. Specifically, we calculate the paired difference index, which approximates species generalism, from a set of bipartite networks linking Hylaeus Fabricius, 1793 species to their respective floral hosts and habitats. Results indicate that H. communis is the most adaptable bee of the European Hylaeus fauna and will likely acclimate to its new environment, being a greater generalist than an already widely established exotic bee, H. hyalinatus Smith, 1842. In southern Québec, we find that, despite visiting a wide variety of flowering species, it exhibits a strong association with non-native plants and resides almost exclusively in urban settings. We hypothesise that H. communis will be able to spread widely throughout North America via multiple human-mediated but accidental dispersal events and by following the distribution of European weeds and horticultural plants. © Entomological Society of Canada 2017.</t>
  </si>
  <si>
    <t>Matos Y.K., Sierras A., Schal C.</t>
  </si>
  <si>
    <t>Evaluation of the Potential for Secondary Kill for Ingested Insecticides in the Common Bed Bug (Hemiptera: Cimicidae)</t>
  </si>
  <si>
    <t>Baits are a preferred method of urban pest management. Baits enable more targeted insecticide applications with a fraction of the active ingredient used in residual sprays. Bait translocation by foragers, and consequent secondary kill of nonforagers, enhances bait effectiveness in social insects, and in other group-living species like German cockroaches (Blattella germanica L.). We investigated the potential for secondary kill in bed bugs (Cimex lectularius L.), another gregarious species, using a liquid bait. We first investigated whether blood-fed adults enhance nymph survivorship within aggregations by increasing the local relative humidity (RH) and providing fecal nutrients. Higher RH (50% and 95%) resulted in greater survivorship of first instars compared with 0% RH. Therefore, in subsequent experiments, we controlled RH to decouple its effect on nymph survivorship from effects of fecal nutrients. The presence of fed or unfed adults did not increase unfed first instar survivorship, suggesting that if nymphs ingested feces, its nutritional benefits were minimal. Nymph survivorship was unaffected by the presence of adult males fed fipronil or clothianidin, suggesting that unlike in cockroaches, highly effective insecticides might not be effective as secondary kill toxicants in bed bugs. To directly compare secondary kill in first-instar bed bugs and B. germanica, we exposed both to insecticide-laden adult B. germanica feces. Whereas first-instar B. germanica died in the presence of insecticide-laden feces, bed bugs did not. We, therefore, conclude that secondary kill with neuroactive insecticides will likely not be a significant factor in bed bug population suppression. © 2017 The Authors 2017. Published by Oxford University Press on behalf of Entomological Society of America. All rights reserved.</t>
  </si>
  <si>
    <t>Bed bug</t>
  </si>
  <si>
    <t>bed bug; Blattella germanica; Cimex lectularius; German cockroach; secondary kill</t>
  </si>
  <si>
    <t>Meyrier E., Jenni L., Bötsch Y., Strebel S., Erne B., Tablado Z.</t>
  </si>
  <si>
    <t>Happy to breed in the city? Urban food resources limit reproductive output in Western Jackdaws</t>
  </si>
  <si>
    <t>Urban areas expand worldwide, transforming landscapes and creating new challenging habitats. Some bird species, mainly omnivorous feeding on human waste and cavity nesters, commonly breed in these habitats and are, therefore, regarded as urban-adapted. Although urban areas may provide new nesting sites and abundant human waste, the low breeding success found in some of these species suggests that the poor protein content in human waste might limit breeding parameters. We investigated whether the breeding success of a cavity nester and omnivorous species commonly breeding in urban areas, the Western Jackdaw (Corvus monedula), depended on the availability of good-quality non-urban food. We approached the objective by combining a literature review and experiments in the field. With the literature review, we compared jackdaw populations in different habitats across Europe and found that clutch size and number of fledglings per pair decreased with distance to non-urban foraging grounds, even after controlling for the effect of colony size, latitude, and climate. In two experiments, we tested whether the breeding success of urban pairs could be increased by supplementing high-quality food, first only during egg formation and second also until chick fledging. Food supplementation during egg formation led to larger eggs and higher hatching success than in urban control nests, but this did not result in higher chick survival. However, when food supplementation was prolonged until fledging in the second experiment, we observed a significant increase of nestling survival. These findings highlight that research and management actions should not only focus on species displaced by urbanization, but also on “urban-adapted” species, as they might be suffering from a mismatch between availability of nesting sites in buildings and adequate non-urban food resources. In these cases, nest sites should be provided in or close to adequate food resources. © 2017 The Authors. Ecology and Evolution published by John Wiley &amp; Sons Ltd.</t>
  </si>
  <si>
    <t>avian conservation; breeding success; Corvus monedula; ecological trap; food supplementation; urbanization</t>
  </si>
  <si>
    <t>Miller C.R., Barton B.T., Zhu L., Radeloff V.C., Oliver K.M., Harmon J.P., Ives A.R.</t>
  </si>
  <si>
    <t>Combined effects of night warming and light pollution on predator - Prey interactions</t>
  </si>
  <si>
    <t>Interactions between multiple anthropogenic environmental changes can drive non-additive effects in ecological systems, and the non-additive effects can in turn be amplified or dampened by spatial covariation among environmental changes. We investigated the combined effects of night-time warming and light pollution on pea aphids and two predatory ladybeetle species. As expected, neither night-time warming nor light pollution changed the suppression of aphids by the ladybeetle species that forages effectively in darkness. However, for the more-visual predator, warming and light had non-additive effects in which together they caused much lower aphid abundances. These results are particularly relevant for agriculture near urban areas that experience both light pollution and warming from urban heat islands. Because warming and light pollution can have non-additive effects, predicting their possible combined consequences over broad spatial scales requires knowing how they co-occur. We found that night-time temperature change since 1949 covaried positively with light pollution, which has the potential to increase their non-additive effects on pea aphid control by 70% in US alfalfa. Our results highlight the importance of non-additive effects of multiple environmental factors on species and food webs, especially when these factors co-occur. © 2017 The Author(s) Published by the Royal Society. All rights reserved.</t>
  </si>
  <si>
    <t>Aphid; Climate change; Coccinellidae; Light pollution; Predator-prey interactions; VIIRS</t>
  </si>
  <si>
    <t>Mosquera-Losada R., Amador-García A., Muñóz-Ferreiro N., Santiago-Freijanes J.J., Ferreiro-Domínguez N., Romero-Franco R., Rigueiro-Rodríguez A.</t>
  </si>
  <si>
    <t>Sustainable use of sewage sludge in acid soils within a circular economy perspective</t>
  </si>
  <si>
    <t>Catena</t>
  </si>
  <si>
    <t>Fertiliser future shortage and the associated increased economic and environment transport costs are key reasons to promote the use of urban residues as fertilisers in agriculture. Sewage sludge (SS) use as a fertiliser is promoted by the EU, which also consider the harmful effects of heavy metals (HMs). It is important to characterise the levels of HM in soils allocated to pasture and forage crops, before SS application, in order to have an initial soil reference and to see how they vary over time specially in acid soils, where HM availability and therefore its ecosystem impact is larger. For this study, we selected a region with natural very acid soils, and with high needs of fertilisers due to the high crop production potential regarding to important crops like maize, forage crops and grasslands. Galicia is a small region of Spain (9% of the Spanish territory) that produces the 33% and the 60% of the woodland products of Spain. This study generally aims to evaluate the use of SS as a fertiliser in a large agronomic region of Spain, as well as to identify the disadvantages associated with its use. In concrete terms, the study aims at comparing the implications of the current limit values and the analysis of the implications of tighter limits imposed by the EC to evaluate the effect on the availability of sites for sludge applications in Galicia. Results indicate that, after the analysis of 2557 soils, more than the 90% of Galician soils are suitable to receive sewage sludge (SS) following the current regulation RD 1310/90 but only 28.7% fulfil the EUDWD (European Union Draft Working Document) requirements. Most of the samples that do not fulfil the Spanish regulation are associated with basic and ultrabasic rocks that define natural environments with specific plants and soil microorganisms already adapted to these levels of HM. In order to apply more sustainable practices for agricultural production, it is proposed to take into account the mean HM levels of the soil for each heavy metal (HM) trying not to surpass the mean levels of the soils derived from the different parent rock material, after considering human health risks. Moreover, this recommendation would respect the original environment of the soil that acts as a habitat for different organisms, preserving beta biodiversity. © 2016 Elsevier B.V.</t>
  </si>
  <si>
    <t>Chromium; Copper; Lead; Mercury; Nickel; Zinc</t>
  </si>
  <si>
    <t>Mramba, L; Ngari, M; Mwangome, M; Muchai, L; Bauni, E; Walker, AS; Gibb, DM; Fegan, G; Berkley, JA</t>
  </si>
  <si>
    <t>A growth reference for mid upper arm circumference for age among school age children and adolescents, and validation for mortality: growth curve construction and longitudinal cohort study</t>
  </si>
  <si>
    <t>BMJ-BRITISH MEDICAL JOURNAL</t>
  </si>
  <si>
    <t>OBJECTIVES To construct growth curves for mid-upper-arm circumference (MUAC)-for-age z score for 5-19 year olds that accord with the World Health Organization growth standards, and to evaluate their discriminatory performance for subsequent mortality. DESIGN Growth curve construction and longitudinal cohort study. SETTING United States and international growth data, and cohorts in Kenya, Uganda, and Zimbabwe. PARTICIPANTS The Health Examination Survey (HES)/National Health and Nutrition Examination Survey (NHANES) US population datasets (age 5-25 years), which were used to construct the 2007 WHO growth reference for body mass index in this age group, were merged with an imputed dataset matching the distribution of the WHO 2006 growth standards age 2-6 years. Validation data were from 685 HIV infected children aged 5-17 years participating in the Antiretroviral Research for Watoto (ARROW) trial in Uganda and Zimbabwe; and 1741 children aged 5-13 years discharged from a rural Kenyan hospital (3.8% HIV infected). Both cohorts were followed-up for survival during one year. MAIN OUTCOME MEASURES Concordance with WHO 2006 growth standards at age 60 months and survival during one year according to MUAC-for-age and body mass index-for-age z scores. RESULTS The new growth curves transitioned smoothly with WHO growth standards at age 5 years. MUAC-forage z scores of -2 to -3 and less than-3, compared with -2 or more, was associated with hazard ratios for death within one year of 3.63 (95% confidence interval 0.90 to 14.7; P=0.07) and 11.1 (3.40 to 36.0; P&lt;0.001), respectively, among ARROW trial participants; and 2.22 (1.01 to 4.9; P=0.04) and 5.15 (2.49 to 10.7; P&lt;0.001), respectively, among Kenyan children after discharge from hospital. The AUCs for MUAC-for-age and body mass index-for-age z scores for discriminating subsequent mortality were 0.81 (95% confidence interval 0.70 to 0.92) and 0.75 (0.63 to 0.86) in the ARROW trial (absolute difference 0.06, 95% confidence interval -0.032 to 0.16; P=0.2) and 0.73 (0.65 to 0.80) and 0.58 (0.49 to 0.67), respectively, in Kenya (absolute difference in AUC 0.15, 0.07 to 0.23; P=0.0002). CONCLUSIONS The MUAC-for-age z score is at least as effective as the body mass index-for-age z score for assessing mortality risks associated with undernutrition among African school aged children and adolescents. MUAC can provide simplified screening and diagnosis within nutrition and HIV programmes, and in research.</t>
  </si>
  <si>
    <t>Murray M.H., St. Clair C.C.</t>
  </si>
  <si>
    <t>Predictable features attract urban coyotes to residential yards</t>
  </si>
  <si>
    <t>Several species of urban-adapted carnivores, including coyotes (Canis latrans), use anthropogenic resources in residential areas, which may increase rates of encounters and conflict with people. These negative interactions might be reduced with more understanding of individual variation in the use of residential areas and if attractants were better predicted by residents and targeted for securement or removal. We fitted 19 urban coyotes with global positioning system (GPS) collars (11 healthy, 8 with sarcoptic mange [Sarcoptes scabiei]) and compared their selection for residential areas at different times of day. We also identified 173 clusters of GPS locations (representing foraging and bedding sites) and paired them with available sites to measure selection for anthropogenic food, shelter, and visual cover. Seventeen of 19 coyotes avoided residential areas in general, but lesser avoidance of residential areas occurred in animals that used these areas during the day. Backyards selected by coyotes were 66.7 times less likely to have fences, 22.2 times more likely to contain anthropogenic food, and had 3.3 times as much visual cover than available yards. Diseased coyotes were 9 times more likely than healthy animals to select for yards with anthropogenic food. Our results suggest that coarse measurements of habitat selection via land cover classes may underestimate the attraction to wildlife of particular features in residential areas. Greater management of these features by municipal governments, residents, and communities might reduce animal use, disease transmission, and human-wildlife conflict for diverse species in urban areas. © 2017 The Wildlife Society. © The Wildlife Society, 2017</t>
  </si>
  <si>
    <t>Alberta; Canis latrans; habitat selection; human-wildlife conflict; residential areas; resource selection; urban wildlife; wildlife disease</t>
  </si>
  <si>
    <t>Narango D.L., Tallamy D.W., Marra P.P.</t>
  </si>
  <si>
    <t>Native plants improve breeding and foraging habitat for an insectivorous bird</t>
  </si>
  <si>
    <t>Understanding how introduced plants reduce food web complexity is critical to effective conservation management within human-dominated systems. In urban breeding birds, the paucity of dietary specialists suggests that a lack of food resources, such as arthropod prey essential for reproduction and survival, may contribute to bird declines. Local plant species composition and abundance is influenced by the landscaping decisions of private homeowners and may be contributing to differences in insect prey availability. In this study, we examined whether non-native plants are a limiting factor to a resident breeding insectivore, the Carolina chickadee (Poecile carolinensis). We used caterpillar counts, chickadee foraging observations and detection-corrected hierarchical models, to determine the influence of local landscaping features on insect food availability, chickadee tree preference, site occupancy, site abundance and breeding territory selection. Native plants were more likely to host a higher biomass of caterpillars compared to non-native plants, and chickadees strongly preferred to forage in native plants that supported the most caterpillars. In addition, chickadees were less likely to breed in yards as the dominance of non-native plants increased. Chickadee occupancy increased with tree basal area and chickadee abundance declined as impermeable surface area increased and basal area decreased. Our results demonstrate that non-native plants reduce habitat suitability for chickadees by reducing insect food available for breeding. Improving human-dominated landscapes as wildlife habitat should include increasing native, and arthropod-producing, plant species to effectively support the life history needs of insectivorous birds. © 2017 Elsevier Ltd</t>
  </si>
  <si>
    <t>Breeding birds; Chickadee; Food webs; Foraging; Lepidoptera; Urban landscapes</t>
  </si>
  <si>
    <t>Nina e Silva C.H., Ivanoff O., dos Santos Oliveira E.A.</t>
  </si>
  <si>
    <t>Capuchin monkeys use only proto-tools to crack jatobá hard-shelled fruits in an urban environment [Macacos-prego usam somente protoferramentas para quebrar frutos de jatobá em ambiente urbano]</t>
  </si>
  <si>
    <t>Neotropical Biology and Conservation</t>
  </si>
  <si>
    <t>The goal of this study was to describe a nut-cracking behavior by six adult bearded capuchin monkeys of a group living on an urban protected area called Bosque Bougainville in the city of Goiânia, central Brazil. The nut-cracking events, occurring with jatobá (Hymenaea stygonocarpa Mart.), were recorded in digital video and classified in terms of behavioral categories of nut-cracking: proto-tool use and tool-use. The nut-cracking behavior was also quantified and analyzed by means of TOTE motor unit categories. All jatobá nut-cracking events records were of the proto-tool use category. The successful jatobá nut-cracking (complete TOTE motor units) occurred in most of the recorded events for all animals. The absence of tool-use records was explained by the ecological circumstances at the Bosque Bougainville and by the high level of efficacy of proto-tool used in jatobá nut-cracking. © 2017, Universidade do Vale do Rio dos Sinos. All Rights Reserved.</t>
  </si>
  <si>
    <t>Capuchins</t>
  </si>
  <si>
    <t>Animal cognition; Foraging; Motor control; Tools</t>
  </si>
  <si>
    <t>Oliveira, VS; Morais, JAS; Muniz, EN; Fagundes, JL; Lima, IGS; Santana, JS; Santos, CB</t>
  </si>
  <si>
    <t>RUMINAL KINETICS OF TROPICAL FORRAGES SUBMITTED OR NOT TO IRRIGATION</t>
  </si>
  <si>
    <t>BOLETIM DE INDUSTRIA ANIMAL</t>
  </si>
  <si>
    <t>This study evaluated the chemical composition and kinetics of ruminal fermentation of four forage species submitted or not to irrigation. The species evaluated were Urochloa brizantha cv. MG5 (MG-5), Andropogon gayanus (Andropogon), Urochloa humidicola (Humidicola), and Digitaria umfolozi. The experiment was conducted on the Campus Rural experimental farm, Sao Cristovao, SE. Significant differences (P&lt;0.0001) were observed in the content of dry matter (DM), organic matter (OM), crude protein (CP), nonfibrous carbohydrates (NFC), hemicellulose, acid detergent fiber (ADF), cellulose, and lignin. Andropogon exhibited higher DM, OM, CP, ADF and lignin concentrations. NFC and cellulose content was higher in MG-5 grass. A significant difference (P=0.0002 and P=0.0004) was observed in the rate of DM and OM disappearance, respectively. These rates were higher in D. umfolozi and Humidicola, as well as in irrigated versus non-irrigated forages. There was a significant difference in cumulative gas volume which was higher in Andropogon and MG-5 compared to the other forages. Significant differences were also found in the fermentation parameters, with Andropogon grass exhibiting a lower volume and rate of gas production from the fractions of fast and slow digestion, as well as a higher lag time. Irrigation does not affect the fermentation parameters of forages and reduces their DM and CP content. The higher protein and lignin content and lower NFC content observed in Andropogon reduced fermentation parameters and cumulative gas production over time. Humidicola exhibits a higher volume of gas produced, as well as a higher gas volume from the faster- and slower-digesting fractions and the highest gas production from these fractions</t>
  </si>
  <si>
    <t>Andropogon gayanus; ruminal degradation; lag time</t>
  </si>
  <si>
    <t>Olmo L., Ashley K., Young J.R., Suon S., Thomson P.C., Windsor P.A., Bush R.D.</t>
  </si>
  <si>
    <t>Improving smallholder cattle reproductive efficiency in Cambodia to address expanding regional beef demand</t>
  </si>
  <si>
    <t>This study aimed to identify factors associated with cattle reproductive output in rural smallholder farms in Cambodia in order to determine the main causes of reproductive failure and design efficient interventions for improvement. The majority of the nation’s beef is produced on smallholder farms where productivity is constrained by poor animal reproductivity reflected in the recent livestock population decline of approximately 13 % from 2009 to 2013. Farmers (n = 240) from 16 villages from five provinces were surveyed in mid-2015 to determine their baseline knowledge, attitude and practices (KAP) associated with cattle reproduction. In addition, 16 case studies from three of these provinces were conducted to provide a more detailed assessment of current cattle reproductive husbandry practices. In order to assess the reproductive impact of previously implemented interventions, an endpoint KAP survey and longitudinal health and husbandry study from three Cambodian provinces conducted between 2008 and 2013 were also analysed. Three multivariable prediction models (two KAP and one longitudinal) identified the following significant factors associated with the reproductive outcomes ‘number of calves born’ or probability that cows ‘gave birth’: target feeding (P = 0.074), growing vegetables (P = 0.005), attitudes towards cattle vaccination (P = 0.010), improving bull selection (P = 0.032), local breed use (P = 0.005), number of joining attempts (P &lt; 0.001), discontinuation of animal draught practices (P = 0.003) and retention of breeding animals (P &lt; 0.001). The identification of significant factors and interventions in this study has led to intervention recommendations that can potentially improve reproductive efficiency, combat the declining cattle population and improve smallholder capacity to supply to expanding regional meat demand in South-East Asia and China. © 2016, Springer Science+Business Media Dordrecht.</t>
  </si>
  <si>
    <t>Animal health; Biosecurity; Breeding management; Bull selection; Draught; Forage growing; Target feeding</t>
  </si>
  <si>
    <t>Pagani-Núñez E., He C., Wu Y.W., Peabotuwage I., Goodale E.</t>
  </si>
  <si>
    <t>Foraging in the tropics: relationships among species’ abundances, niche asymmetries and body condition in an urban avian assemblage</t>
  </si>
  <si>
    <t>Two main theories attempt to explain species coexistence: the neutral theory considers all the species as equivalents so biodiversity is mainly regarded as a function of total available resources (i.e. niche expansion), while the niche theory stresses the relevance of differences in niche use between species (i.e. niche packing). The relative importance of these forces is under discussion and has been largely tested in natural ecosystems. However, few studies have addressed this issue in tropical-urban environments. In this work we studied niche overlap asymmetries among the most common urban resident birds, and the effect of habitat type on this pattern, in a subtropical location of South China (Nanning, Guangxi). We found differences in abundances and niche use among species and urban habitats (parks, streets and orchards). We also recorded strong asymmetries in niche use between species, which we divided into three categories: species with positive asymmetries, which showed highly specific niches and were able to exploit other species’ niches; species with neutral asymmetries, which showed high levels of niche overlap with the rest of species; and species with negative asymmetries, which showed low specificity in their niches and were unable to exploit other species’ niches. These differences in niche use correlated with differences in fat scores. Species from the first group showed higher fat scores than other two groups. Ultimately, niche asymmetries correlated with species’ body condition and mediated their differences in abundance, which supports the view that in this urban context niche theory is more appropriate than neutral theory. © 2017, Springer Science+Business Media New York.</t>
  </si>
  <si>
    <t>Avian community; Niche overlap; Tropical Asia; Urban ecosystems</t>
  </si>
  <si>
    <t>Pankaj P.K., Ramana D.B.V., Nirmala G., Venkata Raju N., Sudheer D., Nikhila M., Maruthi V., Nagasree K., Srinivasa Rao C.</t>
  </si>
  <si>
    <t>Assessment of zinc flow cycle in dairy buffalo: A case study on low input rural soil-plant-animal interaction in semi-arid zone of Telangana, India</t>
  </si>
  <si>
    <t>In dry areas, ruminants mainly graze on native grasses, crop residues and by-products of agro industry and suffer from mineral deficiencies. Present investigation was carried out to explain the Zinc (Zn) flow in semi-arid resource driven areas, Kandlapally, Gangupalle and Yenkepally in Ranga Reddy district, Telangana, India in soil to soil through livestock cycle and suggest suitable measures to prevent its losses as well as alleviate Zn deficiency in dairy buffaloes. Ten farmers from each village rearing buffaloes were randomly selected for collection of samples (soil, plant, blood, faeces, urine and milk) and Zn of samples were analyzed with an atomic absorption spectrophotometer after suitable processing. It was observed that the 45% soil samples and most of the straws and stovers of the study area were classified as below critical level for Zn. Green fodder (Hybrid Napier Co-4 variety, Fodder sorghum, Grazing grass), tree leaves and concentrate ingredients were having sufficient Zn content. The buffalo serum Zn content in the samples were adequate, but 26.6% of the samples were having below critical level of Zn which suggests sizable amount of buffaloes suffering from Zn deficiency. Significant correlation values were obtained between feed and fodder and buffalo serum, however, such correlations were not observed between the mineral levels in buffalo and mineral levels in soil. Zn content in green fodder were more representative of soil, faeces and urine (R2 = 0.267) than only soil (R2 = 0.039) which suggests true recycling of nutrients through faeces and urine under rural semi-arid conditions. Based on soil, forage, feed, water and animal samples analyses, it was concluded that few sample was deficient in Zn, but animal was able to maintain the plasma Zn level to some extent (about 74%). Zinc homeostasis is largely regulated by its uptake and loss through the small intestine. Supplementation of Zn is required to overcome sub-clinical Zn deficiency mainly through feed fortification. © 2017, International Buffalo Information Center, Kasetsart University. All rights reserved.</t>
  </si>
  <si>
    <t>Bubalus bubalis; Buffalo; Fodder; Micro-minerals; Semi-arid agro ecosystem; Soil-plant-animal continuum; Zinc profile</t>
  </si>
  <si>
    <t>Patterson L., Kalle R., Downs C.</t>
  </si>
  <si>
    <t>A citizen science survey: perceptions and attitudes of urban residents towards vervet monkeys</t>
  </si>
  <si>
    <t>A diversity of indigenous and alien wildlife persists in suburbia, and provides residents with the opportunity to experience wildlife. Suburban gardens may serve as refugia and foraging grounds for many primate species allowing them to populate within a largely urbanized landscape. However, this has led to the increasing human interactions with them, resulting in conflict. Our study investigated the perceptions of suburban residents towards urban vervet monkeys Cercopithecus aethiops pygerythrus within the Msunduzi and Ethekwini municipalities, KwaZulu-Natal, South Africa. We assessed how these related to the monkeys’ presence, activities and interactions in residential gardens, and the value of wildlife to residents. Assessment was conducted through an online questionnaire survey. General attitudes of residents to vervet monkeys were canvassed by assessing the respondents’ level of active engagement in wildlife watching within their properties. We analyzed 603 surveys submitted online using logistic regression and ordinal regression models. We ascertained that vervet monkeys were disliked by 29% of residents due to their aggressiveness, destructive behaviour in gardens and households, and perceived threat to native wildlife. Frequency and duration of foraging vervet monkeys in residents’ gardens was influenced by the presence of pet dogs, fruiting trees, tall trees (&gt;2 m), ratio of indigenous to alien vegetation of gardens, residency type, and active and passive food provisioning. Despite conflict, the majority of respondents appreciated urban wildlife (67%) and actively engaged in wildlife watching (88%), emphasizing the importance of incorporating human dimension values into the management of urban biodiversity. Our study highlights the value of citizen science in providing mechanisms for identifying priority management and conservation efforts at the highly complex human-wildlife interface in an urbanized landscape. © 2016, Springer Science+Business Media New York.</t>
  </si>
  <si>
    <t>Vervet monkeys</t>
  </si>
  <si>
    <t>Citizen science; Human wildlife conflict; Online wildlife survey; Urban; Vervet monkey</t>
  </si>
  <si>
    <t>Pereira, IFD; Andrade, LDB; Spyrides, MHC; Lyra, CD</t>
  </si>
  <si>
    <t>Nutritional status of children under 5 years of age in Brazil: evidence of nutritional epidemiological polarisation</t>
  </si>
  <si>
    <t>CIENCIA &amp; SAUDE COLETIVA</t>
  </si>
  <si>
    <t>The objective of this study was to evaluate the nutritional status of children under 5 years of age in Brazil in 2009 and its association with social and demographic factors. Data from the Household Budget Survey (Pesquisa de Orcamento Familiar - POF 2008-2009) were used, in which the nutritional profile was evaluated according to the weight-for-age (W/A), height-forage (H/A) and weight-for-height (W/H) indices (n = 14,569). The association was estimated by applying the Pearson association test, a logistic regression and a correspondence analysis. The correspondence analysis showed a higher association of thinness with children in the North and Northeast regions, in families with lower levels of income and in those of black colour/race. Overweight and obesity had a stronger relationship with children living in the South, Southeast and Central-West, in males, in those from urban areas, in those of Caucasian colour/race, in those aged 3 years and in those from families with intermediate income ranges. Overweight and obesity showed a heterogeneous spatial distribution amongst Brazilian states. A nutritional epidemiological polarisation that presents a major challenge for public health is indicated: we must reduce nutritional deficiencies and promote healthy eating habits from childhood to improve the nutritional and epidemiological profiles and mortality of the population.</t>
  </si>
  <si>
    <t>Child; Nutritional status; Nutritional epidemiology; Demographic surveys</t>
  </si>
  <si>
    <t>Persons W.E., Eason P.</t>
  </si>
  <si>
    <t>Human activity and habitat type affect perceived predation risk in urban white-footed mice (Peromyscus leucopus)</t>
  </si>
  <si>
    <t>Predation risk is one of the largest costs associated with foraging in small mammals. Small mammals select microhabitat features such as tree and shrub canopy cover, woody debris and vegetative ground cover that can lower the risk of detection from predators and provide greater protection if discovered. Small mammals also increase foraging activity and decrease selection for cover when cloud cover increases and moon illumination is less. Often researchers assume small mammals in urban areas respond to these cues in the same manner as in natural areas, but these cues themselves are altered in urban zones. In this study, we investigated how Amur honeysuckle (Lonicera maackii) and coarse woody debris (CWD) affected giving-up density (GUD) in white-footed mice (Peromyscus leucopus). Each of three habitat treatments (open flood channel, the edge and interior of the honeysuckle patch) contained cover treatments with coarse woody debris present or absent. The six treatment combinations were compared to environmental variables (temperature, humidity and illumination) and habitat variables to test their effect on GUD. Peromyscus leucopus foraged to lower densities in areas with CWD present and also under the honeysuckle canopy, using this invasive shrub to decrease predation risk, potentially increasing survivability within this urban park. Increased human presence negatively affected foraging behavior across treatments. Human presence and light pollution significantly influenced P. leucopus, modifying their foraging behavior and demonstrating that both fine- and coarse-scale urban factors can affect small mammals. Foraging increased as humidity increased, particularly under the honeysuckle canopy. Changes in illumination due to moonlight and cloud cover did not affect foraging behavior, suggesting urban light pollution may have altered behavioral responses to changes in light levels. Lonicera maackii seemed to facilitate foraging in P. leucopus, even though it adversely affects the plant community, suggesting that its impact may not be entirely negative. © 2017 Blackwell Verlag GmbH</t>
  </si>
  <si>
    <t>foraging behavior; giving-up density; information-theoretic; Lonicera</t>
  </si>
  <si>
    <t>Petit T., Martel G., Couvreur S.</t>
  </si>
  <si>
    <t>Grass-based dairy farming is compatible with urban development: The example of Rennes [Le maintien de la prairie dans les exploitations laitières est compatible avec le développement urbain: cas de l'agglomération de Rennes]</t>
  </si>
  <si>
    <t>While pasture use has generally been declining in France, grasslands were maintained in certain parts of the country from 2000 to 2010. Here, we explore the factors undertying grassland persistance, including the role of industry dynamics and urban development. We carried out our research in a northern suburb of Rennes, where the amount of land dedicated to grasslands has remained stable and dairy farming predominates among farming systems. We identified 7 types of dairy operations. Even though pedoclimatic conditions in the study area are favourable to other types of farming, grass-based dairy farming persists as a result of 2 different factors: the structure of the milk industry's supply chain and shifts in consumer expectations, notably in those of city dwellers. Therefore, even when conditions favour other crop systems, grassland use can be maintained because of the milk industry's structure and urban planning policies that promote agriculture.</t>
  </si>
  <si>
    <t>Brittany; Change in time; City neighbourhood; Dairying; Farm; Farm typology; Forage system; Intensification; Land management; Organic farming; Production system</t>
  </si>
  <si>
    <t>Pettett C.E., Johnson P.J., Moorhouse T.P., Hambly C., Speakman J.R., MacDonald D.W.</t>
  </si>
  <si>
    <t>Daily energy expenditure in the face of predation: Hedgehog energetics in rural landscapes</t>
  </si>
  <si>
    <t>Failure to balance daily energy expenditure (DEE) with energy intake can have animpact onsurvival and reproduction, and therefore onthe persistence of populations. Here we study the DEE of the European hedgehog (Erinaceus europaeus), which is declining in the UK. We hypothesise that there is a gradient of suitable habitat for hedgehogs in rural areas, which is a result of fewer food resources, a higher risk from predation by badgers (Meles meles) and colder ambient temperatures, as distance to the nearest building increases. We used the doubly labelled water method to obtain 44 measurements of DEE from hedgehogs on four predominately arable sites, to determine the energetic costs associated with proximity to buildings, on sites with and without badgers. The mean±s.e.m. DEE was 508.9±34.8 kJ day-1. DEE increased the further a hedgehog was from buildings during the study, possibly as they ranged larger distances on arable land, supporting the hypothesis that hedgehogs select villages owing to the lower energy demands in comparison to arable farmland. Hedgehogs had an approximately 30% lower DEE on sites with badgers. We speculate that on badger-occupied sites, hedgehogs may restrict movement and foraging in response to a threat from predation and thus have reduced DEE. Therefore, hedgehogs may also seek refuge in villages where the perceived threat of predation is lower and foraging is unrestricted. In a broader context, we demonstrate that individual differences in DEE can aid in understanding habitat selection in a patchily distributed species. © 2017. Published by The Company of Biologists Ltd.</t>
  </si>
  <si>
    <t>Arable farmland; Doubly labelled water; Landscape of fear; Meles meles; Predation risk</t>
  </si>
  <si>
    <t>Pettett C.E., Moorhouse T.P., Johnson P.J., Macdonald D.W.</t>
  </si>
  <si>
    <t>Factors affecting hedgehog (Erinaceus europaeus) attraction to rural villages in arable landscapes</t>
  </si>
  <si>
    <t>Although residential areas are often unfavourable for wildlife, some species can take advantage of the available shelter and anthropogenic sources of food such as supplementary feeding. The European hedgehog (Erinaceus europaeus) is increasingly associated with gardens and villages and less so with arable farmland. Suggested drivers for this include the following: hedgehogs’ attraction to higher food densities, including natural prey and anthropogenic sources, a greater range of day nest sites and warmer microclimates in rural villages, coupled with decreased risk of predation by badgers (Meles meles). We investigated the contribution of these drivers by radio-tracking hedgehogs on four arable sites, two with badgers present. Seventy-eight hedgehogs were tracked, 32 yielding enough data to calculate home range sizes. At the home range and landscape scales, gardens and buildings were the highest ranked habitats compared with their availability. Woodland and arable land were the lowest ranked compared with their availability. Villages were the most selected habitat for nesting. When hedgehogs were found closer to buildings, their ranges were smaller and we speculate this is due to increased food availability in villages. Where badgers were present hedgehogs remained closer to cover and their home ranges were on average 12.2 ha smaller. On badger-occupied sites, 50% fewer radio-tracking fixes were on arable land. We conclude that resource availability coupled with nest site selection and badger presence drives hedgehogs’ selection of rural villages. We found no effect of ambient temperature on habitat use. We recommend focusing conservation efforts on maintaining hedgehog populations in rural villages. © 2017, The Author(s).</t>
  </si>
  <si>
    <t>Arable farmland; Foraging; Meles meles; Predation risk; Radio-tracking; Ranging behaviour; Small mammal</t>
  </si>
  <si>
    <t>Pierik M.E., Gusmeroli F., Marianna G.D., Tamburini A., Bocchi S.</t>
  </si>
  <si>
    <t>Meadows species composition, biodiversity and forage value in an Alpine district: Relationships with environmental and dairy farm management variables</t>
  </si>
  <si>
    <t>Alpine meadows have been exposed to relevant management shifts in the last decades, with changes in plant species composition and biodiversity losses often occurring in favor of augmented foraging capabilities, especially in marginal rural contexts. In this study, we analyzed the relationships among the plant species composition, biodiversity and forage value of meadows and two sets of variables, environmental and management ones, in a dairy district of the Central Italian Alps. Results indicate that management variables could only explain limited variability of the meadows under study: for instance, the number of cuts per year is available to justify the plant species composition and biodiversity of such coenoses. Moreover, the environmental variables better described the variability of responses, due to the harsh environmental constraints of the area under examination, located at high altitudes. The shared effects of the two sets explained larger variance than the management set alone, due to the complex relationships of environmental and management factors in the context. The forage value of meadows, an indicator of hay quality, was found negatively associated with the Shannon Index. This behavior highlights a known dilemma which especially refers to high altitude communities as the ones under study, clearly highlighting trade-offs between their production and biodiversity. Some taxa as Anthriscus sylvestris, Heracleum sphondylium and others critically unbalance the species composition of meadows, thus their overall biodiversity, at low altitudes. This finding, explainable by the late first cuttings commonly adopted by all farmers, suggests the eutrophication of coenoses. The management choices inspected did not reflect on the wide variability of meadows, but indeed they made possible to understand how this farming system should be deeply revised, with respect to environmental constraints and meadows’ fodder capabilities. © 2017 Elsevier B.V.</t>
  </si>
  <si>
    <t>Alpine meadows; Dairy farms; Functional agro-biodiversity; Sustainability; Variance partitioning</t>
  </si>
  <si>
    <t>Pike M., Spennemann D.H.R., Watson M.J.</t>
  </si>
  <si>
    <t>Building use by urban commensal avifauna in Melbourne central business district, Australia</t>
  </si>
  <si>
    <t>The foraging and perching behaviours of urban commensal birds are well studied but disproportionately focused on green spaces (e.g. parks, backyards) rather than inner city urban sites. The relationship between building use and foraging was examined in free-ranging urban birds of the central business district (CBD) of Melbourne, Victoria, Australia during 2015–2016. The presence of common birds on urban buildings was attributable both to the time of day (Feral Pigeons and Silver Gulls in the morning, and House Sparrows in the evening) and the architectural period of the building (Feral Pigeons, House Sparrows and Common Mynas were found mostly on historic buildings). The proximity of buildings to tree cover had a significant impact on the presence of House Sparrows. Silver Gulls were present in large numbers only in areas with the least disturbance from traffic and trams (and their overhead wires). Feeding behaviours constituted a small portion of time budgets for all species (mean 4.3%; range 0–11%) compared to perching (28.2; 0–60%), walking (30.4; 0–80%) and flying (23.0; 0–54%), indicating that food sources were highly abundant and requiring little effort to acquire. Management implications of this study support control of food availability rather than costly and ineffective bird deterrent systems on buildings. © 2017, © 2017 BirdLife Australia.</t>
  </si>
  <si>
    <t>Australian birds; behavioural ecology; foraging; introduced species; Urban ecology</t>
  </si>
  <si>
    <t>Plascencia M., Philpott S.M.</t>
  </si>
  <si>
    <t>Floral abundance, richness, and spatial distribution drive urban garden bee communities</t>
  </si>
  <si>
    <t>Bulletin of Entomological Research</t>
  </si>
  <si>
    <t>In urban landscapes, gardens provide refuges for bee diversity, but conservation potential may depend on local and landscape features. Foraging and population persistence of bee species, as well as overall pollinator community structure, may be supported by the abundance, richness, and spatial distribution of floral resources. Floral resources strongly differ in urban gardens. Using hand netting and pan traps to survey bees, we examined whether abundance, richness, and spatial distribution of floral resources, as well as ground cover and garden landscape surroundings influence bee abundance, species richness, and diversity on the central coast of California. Differences in floral abundance and spatial distribution, as well as urban cover in the landscape, predicted different bee community variables. Abundance of all bees and of honeybees (Apis mellifera) was lower in sites with more urban land cover surrounding the gardens. Honeybee abundance was higher in sites with patchy floral resources, whereas bee species richness and bee diversity was higher in sites with more clustered floral resources. Surprisingly, bee species richness and bee diversity was lower in sites with very high floral abundance, possibly due to interactions with honeybees. Other studies have documented the importance of floral abundance and landscape surroundings for bees in urban gardens, but this study is the first to document that the spatial arrangement of flowers strongly predicts bee abundance and richness. Based on these findings, it is likely that garden managers may promote bee conservation by managing for floral connectivity and abundance within these ubiquitous urban habitats. © 2017 Cambridge University Press.</t>
  </si>
  <si>
    <t>Apidae; biodiversity conservation; connectivity; resource distribution; spatial ecology; urbanization</t>
  </si>
  <si>
    <t>Ponce-García G., Olivera-Gómez L.D., Solano E.</t>
  </si>
  <si>
    <t>Analysis of the plant composition of manatee (Trichechus manatus manatus) faeces in a lake in south-eastern Mexico</t>
  </si>
  <si>
    <t>Aquatic Conservation: Marine and Freshwater Ecosystems</t>
  </si>
  <si>
    <t>The Antillean manatee (Trichechus manatus manatus) is a species at risk of extinction. Its diet in freshwater environments has been scarcely studied in Mexico, despite its significance for managing populations and habitat. The diet of Antillean manatees inhabiting the Natural Protected Area of Laguna de las Ilusiones, in Villahermosa, Tabasco, Mexico, was studied during the rainy season. A microhistological analysis was conducted on 51 manatee faecal samples. The cuticle and epidermis of 35 plant species present in vegetation patches used as foraging grounds by the Antillean manatee were described. In total, 223 plant fragments belonging to 11 families and 25 vascular plant taxa were identified. Echinochloa polystachya had the highest frequency (70.6%). Plant richness per faecal sample varied between one and eight plant species. This manatee population feeds mainly on grass. The plant species found coincide with those reported in other studies on sirenian diets. However, 11 new plant species consumed by manatees were recorded. This is the most comprehensive study to date in river systems in Mexico on the botanical richness of manatee faeces. The information provided here can be applied to decision-making on the conservation of the Antillean manatee and its critical habitat. Copyright © 2017 John Wiley &amp; Sons, Ltd.</t>
  </si>
  <si>
    <t>afflorestation; endangered species; feeding; macrophytes; mammals; riparian; urban development; wetland</t>
  </si>
  <si>
    <t>Price M.R., Hayes W.K.</t>
  </si>
  <si>
    <t>Diverse habitat use during two life stages of the critically endangered Bahama Oriole (Icterus northropi): Community structure, foraging, and social interactions</t>
  </si>
  <si>
    <t>Our ability to prevent extinction in declining populations often depends on effective management of habitats that are disturbed through wildfire, logging, agriculture, or development. In these disturbed landscapes, the juxtaposition of multiple habitat types can be especially important to fledglings and young birds, which may leave breeding grounds in human-altered habitat for different habitats nearby that provide increased foraging opportunities, reduced competition, and higher protection from predators. In this study, we evaluated the importance of three habitat types to two life stages of the critically endangered Bahama Oriole (Icterus northropi), a synanthropic songbird endemic to Andros, The Bahamas. First, we determined the avian species composition and relative abundance of I. northropi among three major vegetation types on Andros: Caribbean pine (Pinus caribaea) forest, coppice (broadleaf dry forest), and anthropogenic areas, dominated by nonnative vegetation (farmland and developed land). We then compared the foraging strategies and social interactions of two age classes of adult Bahama Orioles in relation to differential habitat use. Bird surveys late in the Bahama Oriole's breeding season indicated the number of avian species and Bahama Oriole density were highest in coppice. Some bird species occurring in the coppice and pine forest were never observed in agricultural or residential areas, and may be at risk if human disturbance of pine forest and coppice increases, as is occurring at a rapid pace on Andros. During the breeding season, second-year (SY) adult Bahama Orioles foraged in all vegetation types, whereas after-second-year (ASY) adults were observed foraging only in anthropogenic areas, where the species nested largely in introduced coconut palms (Cocos nucifera). Additionally, SY adults foraging in anthropogenic areas were often observed with an ASY adult, suggesting divergent habitat use for younger, unpaired birds. Other aspects of foraging (vegetation features, food-gleaning behavior, and food items) were similar for the two age classes. Older Bahama Orioles exhibited relatively higher rates of social interactions (intraspecific and interspecific pooled) in anthropogenic areas, and won more interaction outcomes compared to younger adults. Our findings concur with those of other studies indicating dry broadleaf forest is vitally important to migrating, wintering, and resident birds, including the critically endangered Bahama Oriole, which appears to depend heavily on this vegetation type during certain life stages. © 2017 Price and Hayes.</t>
  </si>
  <si>
    <t>Anthropogenic habitat; Caribbean; Delayed plumage maturation; Dry tropical forest; Pine forest; Synanthropic species</t>
  </si>
  <si>
    <t>Qureshi, AS</t>
  </si>
  <si>
    <t>SUSTAINABLE USE OF MARGINAL LANDS TO IMPROVE FOOD SECURITY IN THE UNITED ARAB EMIRATES</t>
  </si>
  <si>
    <t>JOURNAL OF EXPERIMENTAL BIOLOGY AND AGRICULTURAL SCIENCES</t>
  </si>
  <si>
    <t>In the United Arab Emirates (UAE), about 34 percent of the area is affected with different levels of salinity, where growth of normal plants is almost impossible. The extremely low rainfall and occurrence of brackish groundwater for irrigation further complicates the crop production issues. In the hyper-arid environment of UAE, integrating trees and shrubs with other farm enterprises could be a useful strategy to increase system's productivity. Field studies conducted on UAE soils have shown that Acacia ampliceps can fix nitrogen under different salinity levels ranging from 10 to 30 dSm(-1), thus supporting the nutrient requirements for the two grasses i.e. Sporobolus arabicus and Paspalum vaginatum. These grasses produced up to 28 tons ha(-1)yr(-1) of dry matter. When harvested at 2 m from the ground surface, these trees additionally provided similar to 10 tons ha(-1)yr(-1) of foliage. The nitrogen fixation by the Acacia trees increases soil nitrogen to support forages. In the (Sabkha) coastal areas, growing halophytic plants such as Atriplex species can be beneficial due to low annual maintenance costs and their ability to survive high salt contents in the soil. Once the soil improves, non-halophytic trees, shrubs and grasses can also be planted. Until now 76 halophyte species have been identified for the UAE, which include 14 seawater tolerant halophytes, 29 halophytes, 31 semi-halophytes, and two parasitic plants belonging to Chenopodaceae and Zygophyllaceae family. The transformation of these saline lands into productive lands through large-scale adoption of halophytes and salt-tolerant plant species can have a significant impact on the livelihood and food security of rural pastoral communities of the dry regions.</t>
  </si>
  <si>
    <t>Halophytes; marginal environment; salt-affected lands; salinity; United Arab Emirates</t>
  </si>
  <si>
    <t>Razafinarivo T.D., Rahetlah V.B., Rakotozandriny J.N., Salgado P., Degenne P.</t>
  </si>
  <si>
    <t>Development of a cartographic tool for the management of pastoral resources through a combined approach of remote sensing and modeling [Développement d'un outil cartographique pour la gestion des ressources pastorales par une approche combinée de télédétection et de modélisation]</t>
  </si>
  <si>
    <t>Population growth coupled with urbanization are generating determining changes into livestock development owing to the increasing demand of animal products whereas forage resources are becoming scarce. In this alarming context, a monitoring and evaluation system seems to be necessary to estimate above-ground forage biomass quantity. Therefore, a combined approach of remote sensing, modelization and computer programming is used to create a cartography tool for forage resources quantity estimation. This tool was developed based on ground agronomic measurements datas coupled with satellite-images datas to elaborate forage biomass quantity prediction models. These models were then applied to several archived satellites images to track temporal profile production of different forage species through juxtaposition of 4 066 vegetation index (NDVI) extracts. For each satellite image acquisition, temporal profile equation parameters were modified to calculate new biomass yields through assimilation of datas obtained from satellite-image-prediction. Biomass exploitation status and animal carrying capacity of different pasture plots predicted by these models are helpful datas in decision-making for optimal management of plots utilization. Models were thereafter implemented in a cartographying and piloting interface from a web page. Therefore, it is possible to draw a plot on satellite image as background and to calculate different indicators for this plot. Through the same interface Web, these models can be utilized as a prospective tool for the estimation of forage production over several weeks from satellite image acquisition date. This tool was conceived to assist rural development actors in counseling livestock farmers for optimal management of forage resources. © 2017, Fundacion CIPAV. All rights reserved.</t>
  </si>
  <si>
    <t>Geographic Information System; Madagascar; NDVI; Pasture; Programming; Ruminant; Stocking capacity</t>
  </si>
  <si>
    <t>Ren J.-Z., Ma Z.-F., Liang T.-G., Wu J.-P., Li F.-D., Lin H.-L., Hou F.-J., Feng Q.-S., Xu G.</t>
  </si>
  <si>
    <t>Developing an agro-grassland think tank system to assist agricultural structure transformation in China</t>
  </si>
  <si>
    <t>Acta Prataculturae Sinica</t>
  </si>
  <si>
    <t>Agro-grassland is a new agricultural system that gives consideration to ecological and production systems, food and forage. It allows integration with the global economy and adaptation to development. Agro-grassland helps to meet the development of the urban and rural areas, to resolve the traditional agricultural development problems in China, and it will be a milestone on optimizing the agricultural structure. The agro-grassland system was developed in order to implement the party's "decision" in the Third Plenary Session of the 18th Central Committee of the China Central Committee, which proposed "to strengthen the construction of new think-tank with Chinese characteristics, to establish and improve the system of decision-making consultation". This paper outlines a concept for building the proposed think-tank information system based on new cloud computing technology, so as to consolidate the existing research results, combine research resources, promote timely information collection and analysis, to make this the "nervous system" of the Agro-grassland concept. A strength will be the sharing of information. The Agro-grassland think tank should be independent, scientific, timely and effective, and be an intelligence platform to provide services for the front-line production enterprises, research institutes and government agencies. It will provide the technology support for the development of Agro-grassland system practice, facilitating structural transformation of Chinese agriculture from the traditional grain-based agriculture to the Agro-grassland system with consideration of both food and forage production in China. Copyright © ACTA PRATACULTURAE SINICA. All rights reserved.</t>
  </si>
  <si>
    <t>Agricultural structure transformation; Agro-grassland; Think tank</t>
  </si>
  <si>
    <t>Ross S.A., Topp C.F.E., Ennos R.A., Chagunda M.G.G.</t>
  </si>
  <si>
    <t>Relative emissions intensity of dairy production systems: Employing different functional units in life-cycle assessment</t>
  </si>
  <si>
    <t>Animal</t>
  </si>
  <si>
    <t>This study aimed to assess the merit and suitability of individual functional units (FU) in expressing greenhouse gas emissions intensity in different dairy production systems. An FU provides a clearly defined and measurable reference to which input and output data are normalised. This enables the results from life-cycle assessment (LCA) of different systems to be treated as functionally equivalent. Although the methodological framework of LCA has been standardised, selection of an appropriate FU remains ultimately at the discretion of the individual study. The aim of the present analysis was to examine the effect of different FU on the emissions intensities of different dairy production systems. Analysis was based on 7 years of data (2004 to 2010) from four Holstein-Friesian dairy systems at Scotland's Rural College's long-term genetic and management systems project, the Langhill herd. Implementation of LCA accounted for the environmental impacts of the whole-farm systems and their production of milk from 'cradle to farm gate'. Emissions intensity was determined as kilograms of carbon dioxide equivalents referenced to six FU: UK livestock units, energy-corrected milk yield, total combined milk solids yield, on-farm land used for production, total combined on- and off-farm land used for production, and the proposed new FU-energy-corrected milk yield per hectare of total land used. Energy-corrected milk was the FU most effective for reflecting differences between the systems. Functional unit that incorporated a land-related aspect did not find difference between systems which were managed under the same forage regime, despite their comprising different genetic lines. Employing on-farm land as the FU favoured grazing systems. The proposed dual FU combining both productivity and land use did not differentiate between emissions intensity of systems as effectively as the productivity-based units. However, this dual unit displayed potential to quantify in a simple way the positive or negative outcome of trade-offs between land and production efficiencies, in which improvement in emissions intensity using one FU may be accompanied by deterioration using another FU. The perceived environmental efficiencies of different dairy production systems in terms of their emissions intensities were susceptible to change based upon the FU employed, and hence the FU used in any study needs to be taken into account in the interpretation of results. © The Animal Consortium 2017.</t>
  </si>
  <si>
    <t>dairy cow; functional unit; greenhouse gas; life-cycle assessment</t>
  </si>
  <si>
    <t>Rossiter J., Wondie Minale M., Andarge W., Twomlow S.</t>
  </si>
  <si>
    <t>A communities Eden–grazing Exclosure success in Ethiopia</t>
  </si>
  <si>
    <t>The traditional significance of livestock to rural communities in Ethiopia has resulted in intense pressures on available grazing areas, resulting in vegetation loss, reduced infiltration and increased runoff, greater erosion and land degradation. Unfortunately, the uptake of sustainable land management (SLM) practices in communal grazing land is constrained by a lack of land tenure security. Recently the International Fund for Agricultural Development, working with the Government of Ethiopia, has invested in the capacity of local administrations, to improve land demarcation and the issuance of both individual and community land certificates. This is concurrent with the promotion of improved SLM, particularly zero grazing of communal lands, known by communities as Exclosures. This pilot study reports the biophysical changes observed in four different Exclosures in the Amhara region compared to adjacent communal lands. Irrespective of age, it was found that vegetative cover, biodiversity levels and infiltration rates, all increased in Exclosures, enhancing ecosystem services and function. Results suggest that Exclosures are most effective for large sites with effective cut and carry forage systems. It is evident that the issuance of land titles increases the adoption of SLM practices. Further studies are required to assess the economic and social impacts of Exclosures. © 2017 Informa UK Limited, trading as Taylor &amp; Francis Group.</t>
  </si>
  <si>
    <t>biodiversity; Ethiopia; Exclosures; grazing systems; infiltration; land tenure; vegetation cover</t>
  </si>
  <si>
    <t>Rust M.K., Choe D.-H., Wilson-Rankin E., Campbell K., Kabashima J., Dimson M.</t>
  </si>
  <si>
    <t>Controlling yellow jackets with fipronil-based protein baits in urban recreational areas</t>
  </si>
  <si>
    <t>The western yellow jacket, Vespula penyslvanica (Saussare), is a serious seasonal pest of outdoor venues in the western United States. In the spring, queens and low numbers of workers were captured in heptyl-butyrate-baited traps until early July, when the number of foragers dramatically increased. Microsatellite data suggest that 18 colonies were actively foraging within the park in 2012. Foragers from 11 different colonies were collected at one trap site. In 2012 and 2013, sufficient numbers of foragers were not captured until early August when baiting trials were initiated. Baits were prepared with canned chicken mixed with fipronil for a final concentration of 0.025%. In 2012, a single baiting provided &gt;96% reduction of foragers for at least two months. A second baiting late in the season provided &gt;80% reductions. In 2013, one baiting trial resulted in a 74% and a 93% reduction. A bait acceptance study was conducted in 2014 to test a bait consisting of the juices from canned chicken and 0.025% fipronil incorporated into a hydrogel, and provided a much longer lasting bait in the field. © 2016 Informa UK Limited, trading as Taylor &amp; Francis Group.</t>
  </si>
  <si>
    <t>bait; fipronil; hydrogels; microsatellites; Vespula pensylvanica</t>
  </si>
  <si>
    <t>Scasta J.D.</t>
  </si>
  <si>
    <t>Seasonal forage dynamics of three grasses with different origins and photosynthetic pathways in a rural north American cold steppe</t>
  </si>
  <si>
    <t>Sustainable pastoralism on North American high-elevation cold steppes requires an understanding of forage dynamics relative to potential compositional changes. I sampled forage quality monthly and peak forage mass of a native C4 grass (Bouteloua gracilis), a native C3 grass (Pascopyrum smithii), and an exotic C3 grass (Agropyron cristatum) in 2016, an average precipitation and temperature year, on a 2,195 m elevation steppe grassland in Wyoming USA. Constrained ordination of the forage quality data displayed the first axis by photosynthetic pathways and the second axis by different native/exotic origins (86.3% fit variation explained; permutation test p = 0.003). Forage species, day of year, and their interaction were significant for all forage quality metrics (p &lt; 0.001) indicating that species-specific forage quality characteristics respond to seasonal changes differently. For example, A. cristatum had the earliest crude protein peak in April, followed by P. smithii from May – July, followed by B. gracilis in August. Other examples include lower lignin values for B. gracilis, and P and K peaks for P. smithii. A. cristatum yielded greater forage mass than P. smithii or B. gracilis. Relative to plant succession and potential compositional change, these three species combined match a broader range of livestock nutritional needs than any single species. © 2017, Fundacion CIPAV. All rights reserved.</t>
  </si>
  <si>
    <t>Forage ecology; Grassland; Grazing; Herbage; Pastoralism; Rangeland</t>
  </si>
  <si>
    <t>Shackleton R.T., Witt A.B.R., Nunda W., Richardson D.M.</t>
  </si>
  <si>
    <t>Chromolaena odorata (Siam weed) in eastern Africa: distribution and socio-ecological impacts</t>
  </si>
  <si>
    <t>Invasive alien plant species such as Chromolaena odorata have negative impacts on biodiversity, ecosystem services and human well-being. Ecological impacts of this shrub are relatively well understood, but its impacts on local livelihoods and perceptions are poorly documented. We mapped C. odorata distribution in eastern Africa (Ethiopia, Kenya, Rwanda, Tanzania and Uganda) and compared perceptions and quantified the impacts of this species across Tanzanian villages with varying degrees of invasion density. Data were collected through 240 household questionnaires. Results indicate that C. odorata is a relatively new invader that already has severe negative impacts and is threatening livelihoods and the environment. Impacts include reductions in native biodiversity and the amount of available forage for livestock, reduced crop and water yields, and impaired mobility. Continued spread will cause additional negative impacts on poor rural communities. Implementation of a biological control programme targeting C. odorata is needed as a cost effective management approach along with other control and restoration measures. © 2016, Springer International Publishing Switzerland.</t>
  </si>
  <si>
    <t>Biological invasions; Human well-being; Livelihoods; Local knowledge and perceptions; Negative impacts</t>
  </si>
  <si>
    <t>Shaffer S.A., Cockerham S., Warzybok P., Bradley R.W., Jahncke J., Clatterbuck C.A., Lucia M., Jelincic J.A., Cassell A.L., Kelsey E.C., Adams J.</t>
  </si>
  <si>
    <t>Population-level plasticity in foraging behavior of western gulls (Larus occidentalis)</t>
  </si>
  <si>
    <t>Movement Ecology</t>
  </si>
  <si>
    <t>Background: Plasticity in foraging behavior among individuals, or across populations may reduce competition. As a generalist carnivore, western gulls (Larus occidentalis) consume a wide range of marine and terrestrial foods. However, the foraging patterns and habitat selection (ocean or land) of western gulls is not well understood, despite their ubiquity in coastal California. Here, we used GPS loggers to compare the foraging behavior and habitat use of western gulls breeding at two island colonies in central California. Results: Gulls from offshore Southeast Farallon Island (SFI; n=41 gulls) conducted more oceanic trips (n=90) of shorter duration (3.8 ± 3.3 SD hours) and distance (27.1 ± 20.3 km) than trips to the mainland (n=41) which were nearly 4 times longer and 2 times farther away. In contrast, gulls from coastal Año Nuevo Island (ANI; n=20 gulls) foraged at sites on land more frequently (n=103) but trip durations (3.6 ± 2.4 h) and distances (20.8 ± 9.4 km) did not differ significantly from oceanic trips (n=42) where trip durations were only slightly shorter (2.9 ± 2.7 h) and equidistant (20.6 ± 12.1 km). Gulls from both colonies visited more sites while foraging at sea but spent significantly longer (3-5 times) durations at each site visited on land. Foraging at sea was also more random compared to foraging trips over land where gulls from both colonies visited the same sites on multiple trips. The total home range of gulls from SFI (14,230 km2) was 4.5 times larger than that of gulls from ANI, consistent with greater resource competition resulting from a larger abundance of seabirds at SFI. Conclusions: Population-level plasticity in foraging behavior was evident and dependent on habitat type. In addition, gulls from SFI were away foraging longer than gulls from ANI (22% vs. 7.5%, respectively), which impacts the defense of territories and attempts at nest predation by conspecifics. Our results can be used to explain lower chick productivity at SFI, and can provide insight into increased gull activity in urban areas. © 2017 The Author(s).</t>
  </si>
  <si>
    <t>Fidelity index; GPS tracking; Habitat use; Time activity budgets; Urban habitats</t>
  </si>
  <si>
    <t>Singh V., Ahmed S., Dreyfuss M.L., Kiran U., Chaudhery D.N., Srivastava V.K., Ahuja R.C., Baqui A.H., Darmstadt G.L., Santosham M., West K.P., Jr.</t>
  </si>
  <si>
    <t>An integrated nutrition and health program package on IYCN improves breastfeeding but not complementary feeding and nutritional status in rural northern India: A quasi-experimental randomized longitudinal study</t>
  </si>
  <si>
    <t>Background Undernutrition below two years of age remains a major public health problem in India. We conducted an evaluation of an integrated nutrition and health program that aimed to improve nutritional status of young children by improving breast and complementary feeding practices over that offered by the Government of India's standard nutrition and health care program. Methods In Uttar Pradesh state, through multi-stage cluster random sampling, 81 villages in an intervention district and 84 villages in a comparison district were selected. A cohort of 957 third trimester pregnant women identified during house-to-house surveys was enrolled and, following childbirth, mother-child dyads were followed every three months from birth to 18 months of age. The primary outcomes were improvements in weight-for-age and length-forage z scores, with improved breastfeeding and complementary feeding practices as intermediate outcomes. Findings Optimal breastfeeding practices were higher among women in intervention than comparison areas, including initiating breastfeeding within one hour of delivery (17.4% vs. 2.7%, p&lt;0.001), feeding colostrum (34.7% vs. 8.4%, p&lt;0.001), avoiding pre-lacteals (19.6% vs. 2.1%, p&lt;0.001) and exclusively breastfeeding up to 6 months (24.1% vs. 15.3%, p = 0.001). However, differences were few and mixed between study arms with respect to complementary feeding practices. The mean weight-for-age z-score was higher at 9 months (-2.1 vs. -2.4, p = 0.0026) and the prevalence of underweight status was lower at 12 months (58.5% vs. 69.3%, p = 0.047) among intervention children. The prevalence of stunting was similar between study arms at all ages. Coefficients to show the differences between the intervention and comparison districts (0.13 cm/mo) suggested significant faster linear growth among intervention district infants at earlier ages (0-5 months). Interpretation Mothers participating in the intervention district were more likely to follow optimal breast, although not complementary feeding practices. The program modestly improved linear growth in earlier age and weight gain in late infancy. Comprehensive nutrition and health interventions are complex; the implementation strategies need careful examination to improve feeding practices and thus impact growth. Trial registration The trial was registered with ClinicalTrials.gov, NCT00198835. © 2017 Singh et al. This is an open access article distributed under the terms of the Creative Commons Attribution License, which permits unrestricted use, distribution, and reproduction in any medium, provided the original author and source are credited.</t>
  </si>
  <si>
    <t>Sivakoff F.S., Gardiner M.M.</t>
  </si>
  <si>
    <t>Soil lead contamination decreases bee visit duration at sunflowers</t>
  </si>
  <si>
    <t>Legacies of lead contamination present challenges in the management of urban greenspaces for beneficial insect conservation. In particular, the sublethal effects of lead contamination on bee foraging behavior could negatively impact plant-pollinator interactions and the sustainability of urban agriculture. It is difficult, however, to distinguish between differences in foraging behavior caused by lead contamination directly as compared to differences resulting from variation in floral traits, which can also be affected by contamination. We compared the foraging behavior of bees, specifically the number of visits and visit duration, at sunflowers grown in lead-contaminated and uncontaminated soils. We also measured soil lead contamination’s effects on sunflower morphological traits. While the number of visits a sunflower head received was not affected by soil lead contamination, bee visit duration was shorter at sunflowers grown in lead contaminated soil. This effect of lead contamination on visit duration was not mediated by sunflower floral traits, which were themselves affected by lead contamination. The inability of bees to distinguish between sunflowers grown in contaminated vs. uncontaminated soil prior to visitation suggests a possible bioaccumulation pathway for lead in bees. © 2017, Springer Science+Business Media New York.</t>
  </si>
  <si>
    <t>Foraging behavior; Lead contamination; Pollination; Structural equation modeling; Urban agriculture</t>
  </si>
  <si>
    <t>Sobroza T.V., Cerqueda L.S., Simões P.I., Gordo M.</t>
  </si>
  <si>
    <t>Vocal Repertoire and Its Behavioral Contexts in the Pied Tamarin, Saguinus bicolor</t>
  </si>
  <si>
    <t>The study of animal sound signals can be useful in assisting conservation strategies. Understanding the vocal repertoires of endangered species and the behavioral contexts in which they are given is relevant for monitoring protocols, such as those based on automated sound recordings. The pied tamarin (Saguinus bicolor) is at risk of extinction because of deforestation and urban growth in its restricted geographic range. Between 2012 and 2015 we studied the vocal repertoire of the species and the contexts in which different signals are emitted. We made focal recordings of eight free-living groups, two rescued individuals, and one temporarily captive group of pied tamarins in Manaus, central Brazilian Amazonia. From the 766 sounds analyzed we identified 12 distinct signals within the range of 2–11 kHz. Most signals were emitted during resting or locomotion. Less frequently emitted signals were associated with intergroup agonistic interactions, foraging, and infant-exclusive vocalizations. These results increased the known vocal repertoire of the pied tamarin providing more reliable baseline data for monitoring the species by means of automated or focal sound recordings. © 2017, Springer Science+Business Media, LLC.</t>
  </si>
  <si>
    <t>Amazonia; Behavior; Bioacoustics; Vocal communication; Vocalization</t>
  </si>
  <si>
    <t>Spencer R., Russell Y.I., Dickins B.J.A., Dickins T.E.</t>
  </si>
  <si>
    <t>Kleptoparasitism in gulls Laridae at an urban and a coastal foraging environment: an assessment of ecological predictors</t>
  </si>
  <si>
    <t>Capsule: Kleptoparasitism in gulls occurred at a greater rate at an urban compared with a coastal site. Population density and prey size predicted the rate of kleptoparasitism at the urban site. Aims: To investigate and assess the ecological variables associated with kleptoparasitism among gulls at urban and rural sites. Methods: Field observations were conducted at Brancaster (coastal rural) and Billingsgate Market (urban) to examine differences in the rate of kleptoparasitism in mixed-species flocks of gulls. Four key variables (prey size, population density, season and species) were assessed as predictors of kleptoparasitism. Results: Generalized linear models revealed significant effects on kleptoparasitism rate of site, population density and prey size, and two-way interactions between these main terms. Population density and prey size differed significantly between sites, but population density appeared to predict the rate of kleptoparasitism. Conclusion: Kleptoparasitism may well aid invasion and increase the range of environments a gull can tolerate by helping them meet their energy needs in novel environments where normal foraging behaviours are difficult to implement. © 2016 British Trust for Ornithology.</t>
  </si>
  <si>
    <t>Spennemann D.H.R., Watson M.J.</t>
  </si>
  <si>
    <t>Dietary habits of urban pigeons (Columba livia) and implications of excreta pH - A review</t>
  </si>
  <si>
    <t>European Journal of Ecology</t>
  </si>
  <si>
    <t>Pigeons are considered to be urban pests, causing untold damage to buildings and potentially impacting the health of humans who come into contact with them or their faeces. Pigeon faecal matter has been implicated in both health impacts and building damage, with the acidity of the excreta playing an important role. Purpose of the Review. This paper is a wide-ranging review of the chemical processes of excreta in the pigeon to aid our understanding of the potential problems of pigeons to buildings and human amenity in the urban space. The natural pH of pigeons is shown to vary based on the bird's and age as well as reproductive stage. Key findings of the review. The influences of the altered diet between the rock dove (the wild progenitor of the feral pigeon) and the feral pigeon are detailed, indicating that the human-based diet of urban pigeons most likely causes the feral pigeon excreta to be more acidic than the rock dove excreta. This higher acidity is due in part to diet, but also to potential increases in faecal and/or uric acid volumes due to the low quality of human-based diets. Again, this area of interest is highly data deficient due to the few number of studies and unspecified dietary intake before pH measurement. Implications of the review. Humans are increasingly concerned about pigeon populations (and presumably their accumulated faeces) in the urban space, and control comprises a large part of the interaction between humans and feral pigeons. This review provides a greater understanding of feral pigeons and the true effects of their excreta. © 2017 Dirk HR Spennemann, Maggie J Watson.</t>
  </si>
  <si>
    <t>Columba livia; Diet; Excreta; Foraging; pH</t>
  </si>
  <si>
    <t>Sponsler D.B., Matcham E.G., Lin C.-H., Lanterman J.L., Johnson R.M.</t>
  </si>
  <si>
    <t>Spatial and taxonomic patterns of honey bee foraging: A choice test between urban and agricultural landscapes</t>
  </si>
  <si>
    <t>The health of honey bee colonies cannot be understood apart from the landscapes in which they live. Urban and agricultural developments are two of themost dramatic and widespread forms of human land use, but their respective effects on honey bees remain poorly understood. Here, we evaluate the relative attractiveness of urban and agricultural land use to honey bees by conducting a foraging choice test. Our study was conducted in the summer and fall, capturing a key portion of the honey bee foraging season that includes both the shift from summer-to fall-blooming flora and the critical period of pre-winter food accumulation. Colonies located at an apiary on the border of urban and agricultural landscapes were allowed to forage freely, and we observed their spatial and taxonomic foraging patterns using a combination of dance language analysis and pollen identification. We found a consistent spatial bias in favor of the agricultural landscape over the urban, a pattern that was corroborated by the prevalence in pollen samples of adventitious taxa common in the agricultural landscape. The strongest bias toward the agricultural environment occurred late in the foraging season, when goldenrod became the principal floral resource. We conclude that, in our study region, the primary honey bee foraging resources are more abundant in agricultural than in urban landscapes, a pattern that is especially marked at the end of the foraging season as colonies prepare to overwinter. Urban beekeepers in this region should, therefore, consider supplemental feeding when summer-blooming flora begin to decline. ©The Author 2017. Published by Oxford University Press.</t>
  </si>
  <si>
    <t>Apiculture; Dance language; Floral resources; Pollinator; Urban beekeeping</t>
  </si>
  <si>
    <t>Stillfried M., Gras P., Börner K., Göritz F., Painer J., Röllig K., Wenzler M., Hofer H., Ortmann S., Kramer-Schadt S.</t>
  </si>
  <si>
    <t>Secrets of success in a landscape of fear: Urban wild boar adjust risk perception and tolerate disturbance</t>
  </si>
  <si>
    <t>In urban areas with a high level of human disturbance, wildlife has to adjust its behavior to deal with the so called "landscape of fear." This can be studied in risk perception during movement in relation to specific habitat types, whereby individuals trade-off between foraging and disturbance. Due to its high behavioral plasticity and increasing occurrence in urban environments, wild boar (Sus scrofa) is an excellent model organism to study adjustment to urbanization. With the help of GPS tracking, space use of 11 wild boar from Berlin's metropolitan region was analyzed: we aimed at understanding how animals adjust space use to deal with the landscape of fear in urban areas compared to rural areas. We compared use vs. availability with help of generalized linear mixed models. First, we studied landscape types selected by rural vs. urban wild boar, second, we analyzed distances of wild boar locations to each of the landscape types. Finally, we mapped the resulting habitat selection probability to predict hotspots of human-wildlife conflicts. A higher tolerance to disturbance in urban wild boar was shown by a one third shorter flight distance and by an increased re-use of areas close to the trap. Urban wild boar had a strong preference for natural landscapes such as swamp areas, green areas and deciduous forests, and areas with high primary productivity, as indicated by high NDVI (normalized difference vegetation index) values. The areas selected by urban wild boar were often located closely to roads and houses. The spatial distribution maps show that a large area of Berlin would be suitable for urban wild boar but not their rural conspecifics, with the most likely reason being a different perception of anthropogenic disturbance. Wild boar therefore showed considerable behavioral plasticity suitable to adjust to human-dominated environments in a potentially evolutionarily adaptive manner. © 2017 Stillfried, Gras, Börner, Göritz, Painer, Röllig, Wenzler, Hofer, Ortmann and Kramer-Schadt.</t>
  </si>
  <si>
    <t>Behavioral adjustment; Correlated random walk; GPS-telemetry; Habitat selection; Human wildlife conflict; Space use; Ungulate; Urbanization</t>
  </si>
  <si>
    <t>Stillfried M., Gras P., Busch M., Borner K., Kramer-Schadt S., Ortmann S.</t>
  </si>
  <si>
    <t>Wild inside: Urban wild boar select natural, not anthropogenic food resources</t>
  </si>
  <si>
    <t>Most wildlife species are urban avoiders, but some became urban utilizers and dwellers successfully living in cities. Often, they are assumed to be attracted into urban areas by easily accessible and highly energetic anthropogenic food sources. We macroscopically analysed stomachs of 247 wild boar (Sus scrofa, hereafter WB) from urban areas of Berlin and from the surrounding rural areas. From the stomach contents we determined as predictors of food quality modulus of fineness (MOF,), percentage of acid insoluble ash (AIA) and macronutrients such as amount of energy and percentage of protein, fat, fibre and starch. We run linear mixed models to test: (1) differences in the proportion of landscape variables, (2) differences of nutrients consumed in urban vs. rural WB and (3) the impact of landscape variables on gathered nutrients. We found only few cases of anthropogenic food in the qualitative macroscopic analysis. We categorized the WB into five stomach content categories but found no significant difference in the frequency of those categories between urban and rural WB. The amount of energy was higher in stomachs of urban WB than in rural WB. The analysis of landscape variables revealed that the energy of urban WB increased with increasing percentage of sealing, while an increased human density resulted in poor food quality for urban and rural WB. Although the percentage of protein decreased in areas with a high percentage of coniferous forests, the food quality increased. High percentage of grassland decreased the percentage of consumed fat and starch and increased the percentage of fibre, while a high percentage of agricultural areas increased the percentage of consumed starch. Anthropogenic food such as garbage might serve as fallback food when access to natural resources is limited. We infer that urban WB forage abundant, natural resources in urban areas. Urban WB might use anthropogenic resources (e.g. garbage) if those are easier to exploit and more abundant than natural resources. This study shows that access to natural resources still is mandatory and drives the amount of protein, starch, fat or fibre in wild boar stomachs in urban as well as rural environments. © 2017 Stillfried et al.This is an open access article distributed under the terms of the Creative Commons Attribution License, which permits unrestricted use, distribution, and reproduction in any medium, provided the original author and source are credited.</t>
  </si>
  <si>
    <t>Støstad H.N., Aldwinckle P., Allan A., Arnold K.E.</t>
  </si>
  <si>
    <t>Foraging on human-derived foods by urban bird species</t>
  </si>
  <si>
    <t>Capsule: Providing peanuts on bird feeders was shown to attract more individuals and more species than providing cheese or bread. Aims: To investigate how the provision of different human-derived foods affected visit rates of urban birds at bird feeders. Methods: A fully replicated study design was set up in parkland, offering a binary choice from three food types (peanuts, bread and cheese) on bird tables. Birds were observed by using a scan-sample method. Results: Peanuts attracted more visits, and a greater diversity of bird species, than cheese or bread. This preference was strongest for Blue Tits Cyanistes caeruleus and Great Tits Parus major, whereas European Robins Erithacus rubecula visited all food types equally, and Blackbirds Turdus merula preferred cheese. Bread was the most consumed food type when measured by mass, but this could be linked to varying bite sizes. Conclusion: Our results indicate that birds preferred to visit feeding stations with the most protein- and energy-rich foods, but that some birds still chose the carbohydrate-rich bread. The findings indicate that peanuts, rather than household scraps like bread and cheese, attract the highest number of species and individuals to bird tables. The findings will be of interest to the public and to organizations providing information on bird feeding for recreational purposes. © 2017 British Trust for Ornithology.</t>
  </si>
  <si>
    <t>Suhonen J., Jokimäki J., Lassila R., Kaisanlahti-Jokimäki M.-L., Carbó-Ramírez P.</t>
  </si>
  <si>
    <t>Effects of roads on fruit crop and removal rate from rowanberry trees (Sorbus aucuparia) by birds in urban areas of Finland</t>
  </si>
  <si>
    <t>Roads destroy natural habitats. To reduce erosion, support wildlife and decorate surroundings, ornamental trees are planted near the roadside. However, it is inadequately understood how roads influence fruit production of trees and birds that consume their fruits, within urban landscapes. During the autumn and winter of 2012–2013, we studied the extent to which birds used the fruit from rowanberry trees (Sorbus aucuparia), in two cities along a 700 km latitudinal gradient in Finland. In matched pair design (total of 35 pairs), we compared roadside trees (approximately 8 m from main roads) with trees grown away from roads (control trees; approximately &gt;80 m from the roads). During the autumn, each rowanberry tree pair was photographed, and frugivorous birds were surveyed twice per month until all of the rowanberry fruit-crop was consumed. There was no difference in fruit crop size between roadside trees and control trees. A total of eight frugivorous bird species and 960 individuals were observed foraging in roadside trees. The three most abundant species were Bohemian waxwing (Bombycilla garrulus, 56.4%), Pine Grosbeak (Pinicola enucleator, 28.9%) and Fieldfare (Turdus pilaris, 10.5%). Total abundance and species richness of frugivorous birds were lower around roadside trees than control trees during most of the study period. Fruits were consumed later from roadside trees than from control trees, probably due to human-caused disturbance. Therefore, roadside rowanberry trees extended the period when frugivorous birds stayed in urban habitats. Later consumption of fruits in northern areas than in southern areas was related to earlier peak abundance of frugivorous birds in south than in north. Our results indicated that rowanberry is a suitable ornamental tree for urban and roadside landscaping and may additionally benefit birds and other frugivorous wildlife. © 2017 Elsevier GmbH</t>
  </si>
  <si>
    <t>Rowan</t>
  </si>
  <si>
    <t>Birds; Car; Fruit; Ornamental tree; Road; Urban habitats</t>
  </si>
  <si>
    <t>Tabbo A.M., Amadou Z.</t>
  </si>
  <si>
    <t>Assessing newly introduced climate change adaptation strategy packages among rural households: Evidence from Kaou local government area, Tahoua State, Niger Republic</t>
  </si>
  <si>
    <t>Jamba: Journal of Disaster Risk Studies</t>
  </si>
  <si>
    <t>This research discusses new strategies developed and introduced by national and international partners to help farmers in building adaptative capacity against the negative externalities of climate change. The purpose of this study is to determine and to assess the most important adaptation strategies introduced by development partners. Based on the recognition interview with farmers and synthesis of previous research, 13 strategies were compiled and included in the study. Thus, an advance in the balanced incomplete block design was used to design the questionnaire served as data collection tools. For each question, respondents were asked to choose their best and their worst strategies. Thus, the difference between the best and worst strategies consistent with random utility theory was used for the modelling. Results show that herd rebuilding, human capacity building, introduction of fishing, water and soil conservation activities, introduction of leafy vegetable such as Moringa oleifera, financial credit, forage seed marketing and introduction of agriculture inputs were the most important strategies, while the support to vegetable production, income-generating activities, the use of agricultural improved seed varieties, anti-fire band making and cereal bank introduction were the least important adaptation strategies for farmers. These results are therefore essential for the dissemination of adaptation strategies, thereby stimulating and maintaining sustainability development actions in the study area. © 2017. The Authors.</t>
  </si>
  <si>
    <t>Tadesse S.A., Tafere S.M.</t>
  </si>
  <si>
    <t>Local people’s knowledge on the adverse impacts and their attitudes towards growing Eucalyptus woodlot in Gudo Beret Kebele, Basona Worena district, Ethiopia</t>
  </si>
  <si>
    <t>Ecological Processes</t>
  </si>
  <si>
    <t>Introduction: Growing Eucalyptus at a farm level in the form of woodlot has become popular among rural households in Ethiopia. For example, rural households mainly establish Eucalyptus woodlot as a component of livelihood improvement and diversification to meet household wood demand and generating cash income. However, there is lack of information on the growth parmeters of Eucalyptus woodlot and the factors influencing the household decision on their establishment at the individual farmland level. The objective of this study was to examine local people’s knowledge on the adverse impacts and their attitudes towards growing Eucalyptus woodlot in Gudo Beret Kebele. We hypothesized that local people’s knowledge on the adverse impacts and their attitudes towards growing Eucalyptus woodlot in Gudo Beret Kebele is affected by socioeconomic and cognitive variables. Methods: A structured questionnaire comprising closed- and open-ended questions was developed and administered to a total of n = 94 households to collect information on local people’s knowledge on the adverse impacts and their attitudes towards growing Eucalyptus woodlot. The households were randomly selected through a lottery system based on their house identification numbers. Descriptive statistics, binary logit, and multiple linear regression were used to analyze and interpret the data. Results: The results revealed that about 92% of the respondents noted that growing Eucalyptus woodlot had positive impacts on the socioeconomic situation of the community considering that it contributes to economic benefits through the sale of wood products, such as poles, construction materials, and fuelwood. However, only 8% of the respondents noted that the negative impacts of Eucalyptus woodlot were attributed to the decline in crop and forage production due to its allelopatic effect, and the reduction in ground water availability. Majority of the respondents (about 68%) preferred to grow Eucalyptus woodlot in Gudo Beret Kebele. Thus, most of the respondents (about 69%) had strongly agreed to have a positive attitude towards growing Eucalyptus woodlot. On the other hand, the binary logit regression model explained about 70.6% of the variance of local people’s knowledge on the adverse impacts of Eucalyptus woodlot. Overall, the multiple linear regression model revealed that socioeconomic and cognitive variables had significant effect on local people’s attitudes towards growing Eucalyptus woodlot (39.5% variance explained). Conclusions: We recommended that foresters, natural resource experts and managers, environmentalists, land use planners, and policy-makers should take the right and careful decision by assessing the overall socioeconomic and ecological aspects of Eucalyptus woodlot based on the interests of various stakeholders including local communities. © 2017, The Author(s).</t>
  </si>
  <si>
    <t>Eucalyptus</t>
  </si>
  <si>
    <t>Adverse impacts; Binary logit regression; Cognitive variables; Eucalyptus; Fuelwood; Local communities; Multiple linear regression; Rural households; Socioeconomic variables; Woodlot</t>
  </si>
  <si>
    <t>Taki H., Ikeda H., Nagamitsu T., Yasuda M., Sugiura S., Maeto K., Okabe K.</t>
  </si>
  <si>
    <t>Stable nitrogen and carbon isotope ratios in wild native honeybees: the influence of land use and climate</t>
  </si>
  <si>
    <t>The eastern hive bee Apis cerana is a major honeybee species in Asia providing numerous ecosystem services. Understanding how much the honeybees depend on natural and human-influenced plants and landscapes in different climates is important could contribute to evaluate how wild honeybees use food resources and to measure the ecosystem services. We investigated the effects of land use and climate changes on stable nitrogen and carbon isotope ratios in wild populations of A. cerana. In populations from 139 individual sites throughout Japan, we measured nitrogen (δ15N) and carbon (δ13C) stable isotope ratios and analyzed the effects of land use and climate. Our results showed that forested areas and annual precipitation had significant effects on δ15N, and that paddy fields and urban areas had significant effects on δ13C. These results suggest that A. cerana sensibly uses available food resources in the various environments and that stable nitrogen and carbon isotope ratios clearly reflect the effects of land use and climate changes on the populations of A. cerana. Thus, stable nitrogen and carbon isotope ratios in A. cerana, which widely distributes in Asia, can be used as indicators of the environments, such as land use and climate, of an area within its foraging range. © 2016, Springer Science+Business Media Dordrecht.</t>
  </si>
  <si>
    <t>Bee; Carbon; Delta 13C; Delta 15N; Honey; Nitrogen</t>
  </si>
  <si>
    <t>Theodorou P., Albig K., Radzevičiūtė R., Settele J., Schweiger O., Murray T.E., Paxton R.J.</t>
  </si>
  <si>
    <t>The structure of flower visitor networks in relation to pollination across an agricultural to urban gradient</t>
  </si>
  <si>
    <t>Pollination is a major ecosystem service in which insects, particularly bees, play an important role for the reproduction of most angiosperms. Currently, this service is considered under threat due to reported bee declines. Moderately urbanised areas could be important for pollinators and pollination; however, compared to agricultural and natural systems, they are poorly studied. Here, we investigated the relative effects of local habitat quality and anthropogenic land use across an agricultural to urban gradient for local plant and flying insect communities. We quantified local flower visitor networks and related network architecture to these local and landscape factors using structural equation modelling. Flower visitor network architecture is often assumed to act as a surrogate for the ecosystem service of pollination. To test this idea, we related network metrics to pollination of four experimental, insect pollinator-dependent plant species. Overall, local land use markedly influenced plant and flying insect communities. Flower richness and bee richness were higher in urban compared to agricultural areas. Flower visitor network metrics (e.g. linkage density) increased with the proportion of urban area surrounding a site. Also, relative to agricultural areas, urban flower visitors were more generalised and foraged from a higher number of plant species, likely a consequence of higher urban flowering plant richness. However, urban bees also visited a lower proportion of the available flowering plants (higher specialisation). Surprisingly, linkage density, network specialisation and flower visitor generality were not related to pollination of our four experimental plants per se. Rather, it was the proportion of urban cover, flying insect abundance and bee richness that were positively related to pollination. Our findings show strong effects of local land use on plant and flying insect communities and flower visitor interaction networks. We observed increased overall visitation rates and pollination services to our experimental plants in urban compared to agricultural areas, despite increased urban flower visitor generality. Indeed, flower visitor network metrics were a poor proxy of provision of the ecosystem service of pollination. Nevertheless, our results point to potential facilitating effects of diverse urban floral and bee communities for pollination. A lay summary is available for this article. © 2016 The Authors. Functional Ecology © 2016 British Ecological Society</t>
  </si>
  <si>
    <t>Borago officinalis; flower visitor generality; land use change; linkage density; local habitat; network specialisation; Sinapis alba; Trifolium pratense; Trifolium repens; urbanisation</t>
  </si>
  <si>
    <t>Van Rossum F., Michez D., Van der Beeten I., Van de Vyver A., Robb L., Raspé O.</t>
  </si>
  <si>
    <t>Preserving the only endemic vascular plant taxon in Belgium in a highly anthropogenic landscape</t>
  </si>
  <si>
    <t>Plant Ecology and Evolution</t>
  </si>
  <si>
    <t>Background and aims – Sempervivum funckii var. aqualiense, considered the only endemic vascular plant taxon of Belgium still existing in the wild, is threatened by urban development. There is a need for proposing appropriate in situ or ex situ conservation strategies through a precise evaluation of population demographic and genetic characteristics. Methods – We investigated demographic dynamics for six years (rosette density, floral production, reproductive success, seed germination and seedling recruitment), pollination (visiting insects and potential pollinators) and genetic diversity using ISSR markers of the unique population of S. funckii var. aqualiense. Key results – Visiting insects and potential pollinators, especially common and generalist pollen foraging bees, are abundant in the population of S. funckii var. aqualiense and the plant seems highly attractive. Pollination limitation does not represent a conservation issue. Despite a good floral production in most years (250–1,558 flowering ramets, comprising 4–36 flowers), viable seed production and germination represent very rare events (0.05% viable seeds and 1 seedling) because of meiosis abnormalities related to the hybrid origin of the taxon. Recruitment by clonal propagation (vegetative rosettes) has been detected. Genetic diversity is very low (H = 0.0148), and may have originated from somatic mutations, related to extensive vegetative propagation, but is also compatible with relictual segregating sexual reproduction. Conclusions – The most cost-effective method for establishing new populations is the transplantation of rosettes. Given the low viable seed production, creating an ex situ seed bank requires collecting seeds for many nonconsecutive years. Conserving the rare genotypes can be done by preserving seeds and as many rosettes as possible. The preservation of the only existing population in its entirety appears to be the best option for long-term sustainable conservation of S. funckii var. aqualiense, and any partial destruction of the population should be avoided. © 2017 Botanic Garden Meise and Royal Botanical Society of Belgium.</t>
  </si>
  <si>
    <t>Sempervivum</t>
  </si>
  <si>
    <t>Clonal propagation; Demography; Genetic diversity; In situ conservation; Pollinators; Sempervivum funckii var. aqualiense</t>
  </si>
  <si>
    <t>Villa C.A., Flint M., Bell I., Hof C., Limpus C.J., Gaus C.</t>
  </si>
  <si>
    <t>Trace element reference intervals in the blood of healthy green sea turtles to evaluate exposure of coastal populations</t>
  </si>
  <si>
    <t>Exposure to essential and non-essential elements may be elevated for green sea turtles (Chelonia mydas) that forage close to shore. Biomonitoring of trace elements in turtle blood can identify temporal trends over repeated sampling events, but any interpretation of potential health risks due to an elevated exposure first requires a comparison against a baseline. This study aims to use clinical reference interval (RI) methods to produce exposure baseline limits for essential and non-essential elements (Na, Mg, K, Ca, Ti, V, Cr, Mn, Fe, Co, Ni, Cu, Zn, As, Se, Mo, Cd, Sb, Ba, and Pb) using blood from healthy subadult turtles foraging in a remote and offshore part of the Great Barrier Reef. Subsequent blood biomonitoring of three additional coastal populations, which forage in areas dominated by agricultural, urban and military activities, showed clear habitat-specific differences in blood metal profiles relative to the those observed in the offshore population. Coastal turtles were most often found to have elevated concentrations of Co, Mo, Mn, Mg, Na, As, Sb, and Pb relative to the corresponding RIs. In particular, blood from turtles from the agricultural site had Co concentrations ranging from 160 to 840 μg/L (4–25 times above RI), which are within the order expected to elicit acute effects in many vertebrates. Additional clinical blood biochemistry and haematology results indicate signs of a systemic disease and the prevalence of an active inflammatory response in a high proportion (44%) of turtles from the agricultural site. Elevated Co, Sb, and Mn in the blood of these turtles significantly correlated with elevated markers of acute inflammation (total white cell counts) and liver dysfunction (alkaline phosphatase and total bilirubin). The results of this study support the notion that elevated trace element exposures may be adversely affecting the health of nearshore green sea turtles. © 2016 Elsevier Ltd</t>
  </si>
  <si>
    <t>Great Barrier Reef; Marine turtles; Metals; Reference intervals; Trace elements</t>
  </si>
  <si>
    <t>Vojvodic, J</t>
  </si>
  <si>
    <t>Raskolnikov's Body Code in the Novel Crime and Punishment</t>
  </si>
  <si>
    <t>MUNDO ESLAVO-JOURNAL OF SLAVIC STUDIES</t>
  </si>
  <si>
    <t>The article analyses the body code of two pivotal protagonists of Dostoevsky's prose: that of Mr. Golyadkin (The Double) and Raskolnikov (Crime and Punishment). Agitated gestures, sharp movements and fast dwellings through the urban landscape connect two protagonists (so called the Golyadkin phenomenon; Dryzhkova, 2008). A special analytical attention is given to the manner of behavior of Porfiry Petrovich (which is methodologically treated as a kind of theatricality) because Raskolnikov aims to escape his followers, and in doing so, uses an apt descriptive gesture of brat' furazhku. The semantics of Raskolnikov's hat (Kovshova, 2015) give an access to the analysis of manner of behavior of the main protagonist because after committing a murder, he replaces a hat with a forage cap. The main point of interest in this analysis is the fact that - due to his feverish behavior - Raskolnikov doesn't change his outfit alone. It was Razumikhin who changes his clothes, gives him the new hat, and consequently returns him from the state of apathy, from his own symbolical death. The new clothes represent the new life of Raskolnikov, and enables his rebirth, his return from the land of the dead.</t>
  </si>
  <si>
    <t>Raskolnikov's body code; the Golyadkin phenomenon; changing clothes; still body; a hat; rebirth</t>
  </si>
  <si>
    <t>Wei H., Guo P., Zheng H., He X., Wang P., Ren Z., Zhai C.</t>
  </si>
  <si>
    <t>Micro-scale heterogeneity in urban forest soils affects fine root foraging by ornamental seedlings of Buddhist pine and Northeast yew</t>
  </si>
  <si>
    <t>Urban soils are frequently characterized by a strong heterogeneity caused by intense anthropogenic activity and land use changes. Soil heterogeneity is commonly known to affect tree root development, but little has been detected concerning root foraging by ornamental trees in heterogeneous urban soils at micro-scale. In this study, Buddhist pine [Podocarpus macrophyllus (Thunb.) D. Don] and Northeast yew (Taxus cuspidata S. et Z.) were selected as ornamental tree species for a two-year study. In the first-year, seedlings were cultured under contrasting photoperiods to generate different morphologies. In the second year, seedlings were transplanted to pots filled with soils collected from an urban forest. Controlled-release fertilizers (N-P2O5-K2O, 14-13-13) were evenly broadcasted to a half patch of the pot (heterogeneity) or to both halves (homogeneity) on the surface 5 cm beneath the pot-top at the rate of 0.135 g N seedling−1. In the fertilized heterogeneous patch, larger Buddhist pine seedlings had greater dry weight, length, surface area, volume, number of tips, and morphological foraging-precision in fine roots. Compared to Northeast yew seedlings under natural photoperiod in the first year, those under the extended photoperiod had larger size, greater fine root biomass, and length but lower foraging-precision in the second year. N and P concentrations in second-year fine roots mainly increased with the availability of patches generated by fertilization for both species. In conclusion, the ability to forage for nutrients by ornamental tree seedlings in heterogeneous urban forest soils was species-specific. Buddhist pine seedlings had higher foraging precision in heterogeneous urban soils than Northeast yew seedlings due to their response to the extended photoperiod during culture. © 2017 Elsevier GmbH</t>
  </si>
  <si>
    <t>water</t>
  </si>
  <si>
    <t>Localized nutrient supply; Nutrient availability; Physiological plasticity; Root proliferation; Urban afforestation</t>
  </si>
  <si>
    <t>Widiati R., Umami N., Gunawan T.</t>
  </si>
  <si>
    <t>Land capability for cattle-farming in the merapi volcanic slope of sleman regency yogyakarta</t>
  </si>
  <si>
    <t>Indonesian Journal of Geography</t>
  </si>
  <si>
    <t>This research carried out to study the cattle farming development based on the land capability in rural areas of the Merapi Volcanic slope of Sleman Regency Yogyakarta after eruption 2010. Samples taken were Glagaharjo village (Cangkringan Sub-District) as impacted area and Wonokerto village (Turi Sub-District) as unimpacted area. Survey method used were to land evaluation analysis supported by Geographic Information System (GIS) software. Materials used were Indonesian topographical basemap (RBI) in 1:25000 scale, IKONOS image [2015], land use map, landform map, and slope map as supple- ments. Potential analysis of land capability for cattle forage using the production unit in kg of TDN per AU. The result showed that based on the land capability class map, both villages had potential of carrying capacity for forage feed that could still be increased as much as 1,661.32 AU in Glagaharjo and 1,948.13 AU in Wonokerto. © 2017 Faculty of Geography UGM and The Indonesian Geographers Association.</t>
  </si>
  <si>
    <t>Carrying capacity; Cattle farming; Forages; Land capability</t>
  </si>
  <si>
    <t>Woldegebriel D., Udo H., Viets T., van der Harst E., Potting J.</t>
  </si>
  <si>
    <t>Environmental impact of milk production across an intensification gradient in Ethiopia</t>
  </si>
  <si>
    <t>Livestock Science</t>
  </si>
  <si>
    <t>This paper quantifies environmental performances of milk production systems differing in degree of intensification in the Mekelle milkshed area, Ethiopia. Life Cycle Assessment (LCA) methodology was used to estimate Land Use (LU), Fossil Energy Use (FEU) and Global Warming Potential (GWP) of the cattle sub-system in 8 large-scale, 8 (peri-)urban and 8 rural farms. The large-scale farms owned considerably more and other types of cattle (35.0 cattle units (cu); mainly Friesians) than the (peri-)urban (6.3 cu; mainly crossbreds) and rural farms (4.1 cu; mainly local breeds). The milk production per average cow per year was much lower in rural farms (730 kg) than in large-scale (2377 kg) and (peri-)urban farms (1829 kg). Milk was the main contributor to the economic benefits of the large-scale (90%) and (peri-)urban (80%) farms, whereas milk (sold and consumed at home) contributed only about 40% to the economic benefits in the multifunctional rural farms. The environmental impacts per cu, reflecting the absolute impacts of cattle keeping, were considerably higher in the large-scale and (peri-)urban farms than in the rural farms. LU and FEU were for the great majority caused by the land use for hay, straws and grasses, and harvesting, transport and processing of feeds, in particular wheat bran. On-farm emissions from enteric fermentation and manure storage were the main contributors to GWP. The impacts per kg milk did not differ significantly between the three systems. The LU per kg milk estimates (9.4, 11.2 and 8.8 m2 in the large-scale, (peri-)urban and rural farms, respectively) were relatively high compared to LCA studies of milk production in developed countries due to large amounts of low-quality forages and wheat bran fed, whereas the FEU values per kg milk (7.5, 11.1 and 6.6 MJ in the large-scale, (peri-)urban and rural farms, respectively) were relatively low compared to studies of milk production systems in developed countries. The GWP estimates per kg milk (1.75, 2.25 and 2.22 kg CO2-equivalents per kg milk in the large-scale, (peri-)urban and rural farms, respectively) were slightly higher than GWP values for the same types of farms in other developing countries, due to the relatively large amounts of low quality feeds fed. The quality of cattle management practices seems more important than the choice for a specific cattle keeping system in reducing environmental impacts of milk production. © 2017 Elsevier B.V.</t>
  </si>
  <si>
    <t>Dairying; Environmental impact; Intensification; LCA; Tigray</t>
  </si>
  <si>
    <t>Xie R., Pan W., Shibasaki R.</t>
  </si>
  <si>
    <t>Intelligent taxi dispatching based on artificial fish swarm algorithm</t>
  </si>
  <si>
    <t>Xitong Gongcheng Lilun yu Shijian/System Engineering Theory and Practice</t>
  </si>
  <si>
    <t>Taxi becomes an important supplement to urban public transportation because of its convenient, fast and comfortable features. Focusing on the issues of unreasonable resources distribution, high load rate and inefficient assignment of taxies, this paper proposes an approach to intelligent taxi dispatching based on artificial fish swarm algorithm (AFSA). Basic functions of foraging, clustering, rearing in AFSA are improved in the paper and an optimization strategy of setting state threshold is presented. Also, some key parameters, i.e. vision, trynum, crowd, maxgen and step, are analyzed under simulation experiments, which are related to optimization capabilities of taxi dispatching algorithm. The results show it would be helpful to make reasoning planning and allocation of global optimization on taxi resources. © 2017, Editorial Board of Journal of Systems Engineering Society of China. All right reserved.</t>
  </si>
  <si>
    <t>Global optimization; Intelligent dispatching; Intelligent transportation; Swarm intelligence artificial fish swarm algorithm (AFSA); Taxi</t>
  </si>
  <si>
    <t>Yan R., Tang H., Ding L., Yao J., Chen B., Xin X., Wang X., Yan X., Niu W.</t>
  </si>
  <si>
    <t>Natural mowing grassland resource distribution and biomass estimation based on remote sensing in Hulunber</t>
  </si>
  <si>
    <t>The natural mowing grassland plays an important role in grassland animal husbandry, which is not only the forage reserve resource for ensuring the seasonal balance of grassland and livestock, but also can ensure the safe wintering of livestock as forage grassland and post-disaster emergency rescue of forage grass resources reserves in China. However, the information about the resource distribution and biomass estimate of mowing pasture in natural grassland in China is lacked, which limits the effective utilization of regional forage reserve resources. Therefore, a systematic study on forage harvesting in natural grassland is necessary and important. In this study, the estimation of resource distribution and biomass of Chen Barag Banner in the Hulunber meadow steppe in north-eastern China was carried out by using remote sensing technology and field investigation. The field investigation was conducted in 2015 and the investigation time was from the middle of July to the end of July. The results showed that the area of forage harvesting pasture in the Chen Barag Banner regions was 80.28×104 hm2, which accounted for 90.37% of fixed harvesting pasture and 9.63% of temporary harvesting pasture. Among them, the largest area of forage harvesting pasture appeared in Ewenke village, reaching 2.28×105 hm2, followed by Bayanhada village, east Wuzhuer village, Hohnuor village and west Wuzhuer village; the pasture area of each village was larger than 9.00×104 hm2, and the pasture area of Baorixile village was the smallest, which was 0.64×104 hm2. Combining the simultaneous MODIS-NDVI (normalized differential vegetation index) datum with biomass investigation of cutting pasture, a relation model between MODIS-NDVI and biomass was developed, and the relative error of the production estimation model was 20.56%. It was feasible for the power function model to be applied in remote sensing monitoring. The average biomass of Chen Barag Banner natural cutting grassland was 1.24×103 kg/hm2, and the total biomass was 992.90×106 kg, among which the largest village biomass was Ewenke village, reaching 304.21×106 kg, Bayanhada village was 221.01×106 kg, and the other villages accounted for 47.10% of cutting pasture biomass. Temperate steppe (55.94%) and temperate meadow steppe (31.25%) were the main vegetation types for those pastures, and the lowland meadow steppe (4.89%), mountain meadow (5.94%) and desert steppe (1.99%) were distributed with a small area. The area of temperate grassland and temperate meadow grassland was 44.91×104 and 25.09×104 hm2, and the biomass was 532.04×106 and 330.87×106 kg, respectively. The proportions of grassland area and biomass of other types of grasslands were only 12.81% and 13.09%, respectively. The results have made up for the deficiency for the area data of the region forage harvesting pasture and provided data support for analysis of forage harvesting pasture changes of Chen Barag Banner in the Hulunber meadow steppe of north-eastern China in the future. © 2017, Editorial Department of the Transactions of the Chinese Society of Agricultural Engineering. All right reserved.</t>
  </si>
  <si>
    <t>Biomass estimation; Models; Natural mowing grassland; NDVI; Remote sensing; Resource distribution; Vegetation</t>
  </si>
  <si>
    <t>Young J.R., Suon S., Olmo L., Bun C., Hok C., Ashley K., Bush R.D., Windsor P.A.</t>
  </si>
  <si>
    <t>Investigation of smallholder farmer biosecurity and implications for sustainable foot-and-mouth disease control in Cambodia</t>
  </si>
  <si>
    <t>In Cambodia, the majority of the population is rural and reliant on subsistence agriculture, with cattle raised by smallholder farmers using traditional practices, resulting in low productivity and vulnerability to foot-and-mouth disease (FMD). As FMD causes deleterious impacts on rural livelihoods, known FMD risk factors were reviewed, using knowledge, attitudes and practice (KAP) surveys of smallholders (n = 240) from four regions. The study aimed to understand current biosecurity threats to smallholder livelihoods and investigate the hypothesis that smallholder farmers practising FMD risk management should be associated with higher incomes from cattle. Descriptive data were examined to demonstrate trends in KAP and a multivariable linear regression model developed to identify cattle income predictors. Results showed that baseline mean knowledge scores were low at 28.4% across all regions and basic biosecurity practices, including quarantine of new cattle, isolation of sick cattle and FMD vaccination, were lacking. As farmers purchase and sell cattle from and to various administration levels (including export), there is high risk of FMD transmission into and from smallholder communities. The final multivariable linear regression model identified significant explanatory parameters for annual cattle income, including region, number of calves born, forage plot size (ha), vaccination of cattle and the number of cattle purchased (F pr. &amp;lt; 0.001, R2 = 29.9). Individual biosecurity practices including FMD vaccination were not significant predictors of income. With the current focus of farmers on treatment of FMD with inappropriate antibiotics leading to potential anti-microbial residue issues, yet receptivity to payment for vaccine in most regions, there is an urgent need for a coordinated national biosecurity and FMD management public awareness campaign. Further, to enhance the association between improved cattle health and rural livelihoods, it is recommended that livestock development programmes implement a systems approach to enhance farmer KAP in biosecurity, nutrition, reproduction and marketing of cattle. © 2017 Blackwell Verlag GmbH</t>
  </si>
  <si>
    <t>beef; biosecurity; cattle; food security; livestock; market access; poverty</t>
  </si>
  <si>
    <t>Abdelnour S.A., Abd El-Hack M.E., Ragni M.</t>
  </si>
  <si>
    <t>The efficacy of high-protein tropical forages as alternative protein sourcesfor chickens: A review</t>
  </si>
  <si>
    <t>Smallholders of poultry production systems in developing countries are commonly found in rural, resource-poor areas, and often face food insecurity. The main constraints for smallholders in poultry production in rural, resource-poor areas are the shortage of available commercial dietary protein and the high cost of commercial diets. The beneficial effects of legume and forage cultivation are economic, through providing protein for animals, and ecological, such as soil amendment, nitrogen fixation, and stripping control which participate to increase cropping efficiency. The potential nutritive value of a wide range of forages and grain legumes is presented and discussed. The impacts of dietary protein, fiber, and secondary metabolites in plant content, as as well as their consequences on feed efficiency, animal performance, and digestion processes are enclosed in this review. Lastly, approaches to reduce the anti-nutritional factors of the secondary metabolites of plants are explained. © 2018 by the authors. Licensee MDPI, Basel, Switzerland.</t>
  </si>
  <si>
    <t>Alternative protein; Anti-nutritional factors; Chicken; Tropical forages</t>
  </si>
  <si>
    <t>Akhil K.</t>
  </si>
  <si>
    <t>Nutritional deprivation atthe household level in rural India: Causes and concerns</t>
  </si>
  <si>
    <t>Journal of Rural Development</t>
  </si>
  <si>
    <t>Theaim of the paper is to quantify the proportion of undernourished households in rural India without relying on any particular calorie cut-off point. For that, mean RDA (Recommended Dietary Allowance) has been estimated at the household level, after adjusting forage and gender distribution of the sedentary household members.The two NSS rounds that pertain to the years 2004-05 and 2011-12 are used here. The results confirmed that it was among the lowest expenditure group that seems to have reported the highest increase in RDA between 2004-05 and 2011-12. An investigation of the determinants of calorie deprivation leads us to the finding that poor ST and OBC households, regular wage and self-employed in non-agriculture and Christians have the greater probability of being calorie deprived. © 2018 National Institute of Rural Development. All rights reserved.</t>
  </si>
  <si>
    <t>Deprivation; Poverty; RDA; Undernutrition</t>
  </si>
  <si>
    <t>Alatorre-Hernández A., Guerrero-Rodríguez J.D., Isabel Olvera-Hernández J., Aceves-Ruíz E., Vaquera-Huerta H.</t>
  </si>
  <si>
    <t>Herbal forage legume vines, neglected plant resources in the dry tropics [Leguminosas forrajeras herbáceas de enredadera, recursos poco valorados en el trópico seco]</t>
  </si>
  <si>
    <t>Revista Fitotecnia Mexicana</t>
  </si>
  <si>
    <t>La valoración de una especie como recurso fitogenético es importante para su uso, conservación y mejoramiento. Varias especies forrajeras de leguminosas nativas pueden ser integradas a los sistemas de producción animal en el trópico seco, pero para ello se requiere conocer su nivel de valoración, de modo que su uso continúe. El objetivo del presente estudio fue conocer el valor que productores de rumiantes le confieren a las leguminosas forrajeras nativas Macroptilium atropurpureum [(Moc. &amp; Sesse ex DC.) Urban], Macroptilium lathyroides [(L.) Urban] y Phaseolus acutifolius (A. Gray) en la región Mixteca Baja Poblana. Con base en un muestreo estadístico aleatorio, 94 productores fueron entrevistados. El grado de valoración de las leguminosas se obtuvo mediante índices en los que se incluyó el manejo (IM), valor forrajero (íVF) y conocimiento (íC). El valor bajo del IM (0.0205) e íVF (0.4450) indica que los productores no manejan a las leguminosas como forraje y les confieren poco valor como alimento para los rumiantes. El valor alto del íC (0.811) significa que los productores distinguen a las especies como parte de la vegetación nativa de la región. Se concluye que el conocimiento, el manejo y valoración de estas especies nativas como forraje en la región de estudio es escaso. En la región no hay apreciación de estas especies y, por tanto, no existe un aprovechamiento consciente de estos forrajes nativos, los cuales, por su disponibilidad y adaptación, podrían ampliar la distribución y diversificación de los recursos forrajeros locales. © 2018 Sociedad Mexicana de Fitogenetica.The valuation of a species as plant genetic resource is important for its use, conservation and improvement. Several forage species of native legumes can be integrated into animal production systems in the dry tropics, but this requires knowing their level of valuation, so that their use continue. This study assessed the value that producers of ruminants give to native forage legumes Macroptilium atropurpureum [(Moc. &amp; Sesse ex DC.) Urban], Macroptilium lathyroides [(L.) Urban] and Phaseolus acutifolius (A. Gray) in the Mixteca Baja Poblana region. Based on random statistical sampling, 94 producers were interviewed. The degree of valuation of legumes was obtained by means of indexes in which management (MI), forage value (FVI) and knowledge (KI) were included. The low values for MI (0.0205) and FVI (0.4450) indicate that producers do not handle legumes as fodder and give them little value as feed for ruminants. The high value of KI (0.811) means that producers distinguish the species as part of the native vegetation of the region. It is concluded that the knowledge, management and valuation of these native species as forage in the study region is scarce. There is no appreciation in the region for these species, and therefore, there is no conscious use of these native forages, which, due to their availability and adaptation, could expand the distribution and diversification of local forage resources. © 2018 Sociedad Mexicana de Fitogenetica.</t>
  </si>
  <si>
    <t>Conocimiento tradicional; Especies forrajeras nativas; Macroptilium atropurpureum; Macroptilium atropurpureum; Macroptilium lathyroides; Macroptilium lathyroides; Native forage species; Phaseolus acutifolius; Phaseolus acutifolius; Traditional knowledge</t>
  </si>
  <si>
    <t>Alburaki M., Chen D., Skinner J.A., Meikle W.G., Tarpy D.R., Adamczyk J., Stewart S.D.</t>
  </si>
  <si>
    <t>Honey bee survival and pathogen prevalence: from the perspective of landscape and exposure to pesticides</t>
  </si>
  <si>
    <t>In order to study the in situ effects of the agricultural landscape and exposure to pesticides on honey bee health, sixteen honey bee colonies were placed in four different agricultural landscapes. Those landscapes were three agricultural areas with varying levels of agricultural intensity (AG areas) and one non-agricultural area (NAG area). Colonies were monitored for different pathogen prevalence and pesticide residues over a period of one year. RT-qPCR was used to study the prevalence of seven different honey bee viruses as well as Nosema sp. in colonies located in different agricultural systems with various intensities of soybean, corn, sorghum, and cotton production. Populations of the parasitic mite Varroa destructor were also extensively monitored. Comprehensive MS-LC pesticide residue analyses were performed on samples of wax, honey, foragers, winter bees, dead bees, and crop flowers for each apiary and location. A significantly higher level of varroa loads were recorded in colonies of the AG areas, but this at least partly correlated with increased colony size and did not necessarily result from exposure to pesticides. Infections of two viruses (deformed wing virus genotype a (DWVa) and acute bee paralysis virus (ABPV)) and Nosema sp. varied among the four studied locations. The urban location significantly elevated colony pathogen loads, while AG locations significantly benefited and increased the colony weight gain. Cotton and sorghum flowers contained high concentrations of insecticide including neonicotinoids, while soybean and corn had less pesticide residues. Several events of pesticide toxicity were recorded in the AG areas, and high concentrations of neonicotinoid insecticides were detected in dead bees. © 2018 by the authors. Licensee MDPI, Basel, Switzerland.</t>
  </si>
  <si>
    <t>Agricultural landscape; Crops; Honey bees; Pesticides; Pollinator; Varroa; Virus</t>
  </si>
  <si>
    <t>Ancillotto L., Budinski I., Nardone V., Di Salvo I., Della Corte M., Bosso L., Conti P., Russo D.</t>
  </si>
  <si>
    <t>What is driving range expansion in a common bat? Hints from thermoregulation and habitat selection</t>
  </si>
  <si>
    <t>Human-induced alterations of ecosystems and environmental conditions often lead to changes in the geographical range of plants and animals. While modelling exercises may contribute to understanding such dynamics at large spatial scales, they rarely offer insights into the mechanisms that prompt the process at a local scale. Savi's pipistrelle (Hypsugo savii) is a vespertilionid bat widespread throughout the Mediterranean region. The species’ recent range expansion towards northeastern Europe is thought to be induced by urbanization, yet no study actually tested this hypothesis, and climate change is a potential alternative driver. In this radio-telemetry study, set in the Vesuvius National Park (Campania region, Southern Italy) we provide insights into the species’ thermal physiology and foraging ecology and investigate their relationships with potential large-scale responses to climate, and land use changes. Specifically, we test whether H. savii i) exploits urbanisation by selecting urban areas for roosting and foraging, and ii) tolerates heatwaves (a proxy for thermophily) through a plastic use of thermoregulation. Tolerance to heatwaves would be consistent with the observation that the species’ geographic range is not shifting but expanding northwards. Tracked bats roosted mainly in buildings but avoided urban habitats while foraging, actively selecting non-intensive farmland and natural wooded areas. Hypsugo H. savii showed tolerance to heat, reaching the highest body temperature ever recorded for a free-ranging bat (46.5 °C), and performing long periods of overheating. We conclude that H. savii is not a strictly synurbic species because it exploits urban areas mainly for roosting, and avoids them for foraging: this questions the role of synurbization as a range expansion driver. On the other hand, the species’ extreme heat tolerance and plastic thermoregulatory behaviour represent winning traits to cope with heatwaves typical of climate change-related weather fluctuations. © 2018 Elsevier B.V.</t>
  </si>
  <si>
    <t>Hypsugo savii; Overheating; Radio-telemetry; Synurbic; Thermoregulation; Torpor</t>
  </si>
  <si>
    <t>Angelopoulos N.V., Harvey J.P., Bolland J.D., Nunn A.D., Noble R.A.A., Smith M.A., Taylor M.J., Masters J.E.G., Moxon J., Cowx I.G.</t>
  </si>
  <si>
    <t>Overcoming the dichotomy of implementing societal flood risk management while conserving instream fish habitat – A long-term study from a highly modified urban river</t>
  </si>
  <si>
    <t>Flood Risk Management (FRM) is often essential to reduce the risk of flooding to properties and infrastructure in urban landscapes, but typically degrades the habitats required by many aquatic animals for foraging, refuge and reproduction. This conflict between flood risk management and biodiversity is driven by conflicting directives, such as the EU Floods and Water Framework Directives, and has led to a requirement for synergistic solutions for FRM that integrate river restoration actions. Unfortunately, ecological monitoring and appraisal of combined FRM and river restoration works is inadequate. This paper uses a case study from the River Don in Northern England to evaluate the effects of the FRM and subsequent river restoration works on instream habitat and the associated fish assemblage over an 8-year period. Flood risk management created a homogeneous channel but did not negatively affect fish species composition or densities, specifically brown trout. Densities of adult brown trout were comparable pre and post-FRM, while densities of juvenile bullhead and brown trout increased dramatically post FRM. River restoration works created a heterogeneous channel but did not significantly improve species composition or brown trout density. Species composition post-river restoration works returned to that similar to pre-FRM over a short-term period, but with improved numbers of juvenile bullhead. Although habitat complexity increased after river restoration works, long-term changes in species composition and densities were marginal, probably because the river reset habitat complexity within the time framework of the study. © 2018 Elsevier Ltd</t>
  </si>
  <si>
    <t>Climate change; European directives; Fisheries; Policy; River rehabilitation; Urban river</t>
  </si>
  <si>
    <t>Anyango G., Mutua F., Kagera I., Andang`O P., Grace D., Lindahl J.F.</t>
  </si>
  <si>
    <t>A survey of aflatoxin M1 contamination in raw milk produced in urban and peri-urban areas of Kisumu County, Kenya</t>
  </si>
  <si>
    <t>Infection Ecology and Epidemiology</t>
  </si>
  <si>
    <t>Background: Food safety is of increasing global concern, and a OneHealth issue requiring attention of many disciplines. Aflatoxins are toxins produced by fungi and found in foods and feeds, and exposure causes negative health effects in humans and animals. When lactating animals consume aflatoxin B1, the metabolite (AFM1) is transferred to milk. Methods: A cross-sectional study was designed to determine characteristics of smallholder dairy farming in urban and peri-urban areas of Kisumu and quantify AFM1 in milk. Data was collected from 97 randomly selected dairy farms on farming practices, milk production, and awareness about aflatoxins. Collected milk samples were analyzed using enzyme-linked immunosorbent assay for AFM1. Results: Average milk produced was 13 liters per day per household and mainly used for household consumption and sold to neighbours. Farmers mainly fed cows on forage and concentrates (62.9%). Levels of AFM1 ranged from below the detection limit to 151 ppt, with a mean of 29.67 ppt; 26.4% exceeding the EU limit. Concentrate feeding was associated with higher AFM1 levels (p = 0.002); with farms feeding concentrates more likely to have levels exceeding 50 ppt (OR = 10.1). Conclusion: In conclusion, milk produced by small holder dairy farmers in Kisumu County frequently is contaminated with AFM1, implying health risks for human and animals. © 2018, © 2018 The Author(s). Published by Informa UK Limited, trading as Taylor &amp; Francis Group.</t>
  </si>
  <si>
    <t>Aflatoxins; East Africa; feed safety; food safety; mycotoxins; small-scale dairy farming</t>
  </si>
  <si>
    <t>Ates S., Cicek H., Bell L.W., Norman H.C., Mayberry D.E., Kassam S., Hannaway D.B., Louhaichi M.</t>
  </si>
  <si>
    <t>Sustainable development of smallholder crop-livestock farming in developing countries</t>
  </si>
  <si>
    <t>Meeting the growing demand for animal-sourced food, prompted by population growth and increases in average per-capita income in low-income countries, is a major challenge. Yet, it also presents significant potential for agricultural growth, economic development, and reduction of poverty in rural areas. The main constraints to livestock producers taking advantage of growing markets include; lack of forage and feed gaps, communal land tenure, limited access to land and water resources, weak institutions, poor infrastructure and environmental degradation. To improve rural livelihood and food security in smallholder crop-livestock farming systems, concurrent work is required to address issues regarding efficiency of production, risk within systems and development of whole value chain systems. This paper provides a review of several forage based-studies in tropical and non-tropical dry areas of the developing countries. A central tenet of this paper is that forages have an essential role in agricultural productivity, environmental sustainability and livestock nutrition in smallholder mixed farming systems. © Published under licence by IOP Publishing Ltd.</t>
  </si>
  <si>
    <t>Baert J.M., Stienen E.W.M., Heylen B.C., Kavelaars M.M., Buijs R.-J., Shamoun-Baranes J., Lens L., Müller W.</t>
  </si>
  <si>
    <t>High-resolution GPS tracking reveals sex differences in migratory behaviour and stopover habitat use in the Lesser Black-backed Gull Larus fuscus</t>
  </si>
  <si>
    <t>Sex-, size- or age-dependent variation in migration strategies in birds is generally expected to reflect differences in competitive abilities. Theoretical and empirical studies thereby focus on differences in wintering areas, by which individuals may benefit from avoiding food competition during winter or ensuring an early return and access to prime nesting sites in spring. Here, we use GPS tracking to assess sex- and size-related variation in the spatial behaviour of adult Lesser Black-backed Gulls (Larus fuscus) throughout their annual cycle. We did not find sex- or size-dependent differences in wintering area or the timing of spring migration. Instead, sexual differences occurred prior to, and during, autumn migration, when females strongly focussed on agricultural areas. Females exhibited a more protracted autumn migration strategy, hence spent more time on stopover sites and arrived 15 days later at their wintering areas, than males. This shift in habitat use and protracted autumn migration coincided with the timing of moult, which overlaps with chick rearing and migration. Our results suggest that this overlap between energy-demanding activities may lead females to perform a more prolonged autumn migration, which results in spatiotemporal differences in foraging habitat use between the sexes. © 2018 The Author(s).</t>
  </si>
  <si>
    <t>Ballejo F., Lambertucci S.A., Trejo A., De Santis L.J.M.</t>
  </si>
  <si>
    <t>Trophic niche overlap among scavengers in Patagonia supports the condor-vulture competition hypothesis</t>
  </si>
  <si>
    <t>Animals that share resources tend to use different foraging strategies in order to decrease potential competition. Scavenging birds using the same nutritional resources can segregate into different space and time scales. However, it has been suggested that when the species do not co-evolve to achieve such segregation competition may result. Our aim was to study the trophic niche overlap between three species of obligate scavengers, the Andean Condor Vultur gryphus, Turkey Vulture Cathartes aura and American Black Vulture Coragyps atratus, which are the main avian consumers of carcasses in north-western Patagonia. Black Vultures arrived in the area relatively recently, have expanded their distribution following human activities, and have been suggested to compete with the threatened condor. We collected pellets in communal roosts of the three species to determine their diet, and to estimate the diversity (Shannon Index) and diet similarity (Pianka overlap index). We found that the Turkey Vulture has greater niche breadth and, apart from domestic livestock, it incorporates smaller items such as fish, reptiles and a great number of birds, carnivores and mice. Although the Black Vulture diet includes arthropods, they feed primarily on introduced ungulates, overlapping more with condor diet when roosting far from urban centres. As these latter two species share the same food resource, human activities that positively affect the abundance of the Black Vulture could increase competition among them, with possible implications for the conservation of the Andean Condor. © BirdLife International 2017.</t>
  </si>
  <si>
    <t>Becker D.J., Teitelbaum C.S., Murray M.H., Curry S.E., Welch C.N., Ellison T., Adams H.C., Rozier R.S., Lipp E.K., Hernandez S.M., Altizer S., Hall R.J.</t>
  </si>
  <si>
    <t>Assessing the contributions of intraspecific and environmental sources of infection in urban wildlife: Salmonella enterica and white ibis as a case study</t>
  </si>
  <si>
    <t>Journal of the Royal Society Interface</t>
  </si>
  <si>
    <t>Conversion of natural habitats into urban landscapes can expose wildlife to novel pathogens and alter pathogen transmission pathways. Because transmission is difficult to quantify for many wildlife pathogens, mathematical models paired with field observations can help select among competing transmission pathways that might operate in urban landscapes. Here we develop a mathematical model for the enteric bacteria Salmonella enterica in urban-foraging white ibis (Eudocimus albus) in south Florida as a case study to determine (i) the relative importance of contact-based versus environmental transmission among ibis and (ii) whether transmission can be supported by ibis alone or requires external sources of infection. We use biannual field prevalence data to restrict model outputs generated from a Latin hypercube sample of parameter space and select among competing transmission scenarios. We find the most support for transmission from environmental uptake rather than between-host contact and that ibis-ibis transmission alone could maintain low infection prevalence. Our analysis provides the first parameter estimates for Salmonella shedding and uptake in a wild bird and provides a key starting point for predicting how ibis response to urbanization alters their exposure to a multi-host zoonotic enteric pathogen. More broadly, our study provides an analytical roadmap to assess transmission pathways of multi-host wildlife pathogens in the face of scarce infection data. © 2018 The Author(s) Published by the Royal Society. All rights reserved.</t>
  </si>
  <si>
    <t>environmental transmission; epidemiology; mathematical modelling; resource provisioning; sensitivity analysis; urbanization</t>
  </si>
  <si>
    <t>Bennet D.G., Kelly D., Clemens J.</t>
  </si>
  <si>
    <t>Food plants and foraging distances for the native bee lasioglossum sordidum in christchurch botanic gardens</t>
  </si>
  <si>
    <t>New Zealand Journal of Ecology</t>
  </si>
  <si>
    <t>With concerns about declines in pollinating bee species worldwide, there is renewed interest in solitary native bee species and their role in pollination services. We studied the foraging preferences and foraging distances of Lasioglossum sordidum (Halictidae), New Zealand’s smallest solitary bee, in urban Christchurch. Lasioglossum sordidum were abundant within the Christchurch Botanic Gardens. Pollen samples taken from 40 bees at each of two nest sites were identified using a pollen reference collection from the sites. Bees were collecting pollen from both native and exotic plants. In total, pollen from 23 different plant taxa was found, but 96% came from five taxa: Asteraceae (65%), Hebe spp. (16%), Aesculus spp. (8%), Yucca baccata (3%) and Taraxacum officinale (3%). Individual bees usually specialised in a few pollen types, with 74% of bees having &gt;90% of a single pollen type and a mean of 2.6 pollen types per bee. The minimum flight distances to the nearest sources of each pollen type were typically 70–250 m. These easily overlooked bees may be assisting more in general pollination services given the diversity of plant taxa from which the bees were collecting pollen, the variation from bee to bee in the plant taxa collected, and the sometimes considerable minimum foraging distances exhibited. © New Zeaand Ecgica Sciety.</t>
  </si>
  <si>
    <t>Aesculus; Asteraceae; Flower constancy; Halictidae; Hebe; Pollination</t>
  </si>
  <si>
    <t>Bernat-Ponce E., Gil-Delgado J.A., Guijarro D.</t>
  </si>
  <si>
    <t>Factors affecting the abundance of House Sparrows Passer domesticus in urban areas of southeast of Spain</t>
  </si>
  <si>
    <t>Capsule: House Sparrows Passer domesticus in the Valencian Community, where the species is declining, were more abundant in parks and urban areas where rubbish bins are available as a source of food. In heavy traffic areas, crowded streets and high-rise building zones, the species was less abundant. Aims: To explore biotic and abiotic factors affecting the abundance of urban House Sparrows. To infer the causes that might explain the urban decline and to propose measures that might halt it and elevate population numbers. Methods: The abundance of urban House Sparrows was analysed in relation to 17 landscape variables by carrying out 181 point counts (50 urban parks/38 schools/93 streets) per season across six locations and over five seasons (breeding and non-breeding seasons) in southeast Spain. Urban parks were also described by 21 additional variables. Hierarchical partitioning analyses were used to identify favoured or avoided urban factors by birds in each season. Results: House Sparrows were most abundant in parks and other urban areas where rubbish bins were available as their foraging sites. The presence of rubbish bins, area and proximity to other parks favoured their abundance in parks. Furthermore, House Sparrows were less abundant in crowded streets, heavy traffic areas and high-rise buildings zones. Conclusion: House Sparrows were present in high abundance where they feed but were scarce in polluted, crowded and heavily built-up areas of the city. Changes in the structure of these urban habitats may underlie the documented declines across Spain. Green urban planning and management are needed to ensure heterogeneous green areas with enough vegetation coverage to provide high availability of natural food versus anthropogenic food scraps. Sufficient numbers of buildings offering nest sites and reduced air pollution might ameliorate cities adequately to support larger populations of House Sparrows. © 2018, © 2018 British Trust for Ornithology.</t>
  </si>
  <si>
    <t>Blecha K.A., Boone R.B., Alldredge M.W.</t>
  </si>
  <si>
    <t>Hunger mediates apex predator's risk avoidance response in wildland–urban interface</t>
  </si>
  <si>
    <t>Journal of Animal Ecology</t>
  </si>
  <si>
    <t>Conflicts between large mammalian predators and humans present a challenge to conservation efforts, as these events drive human attitudes and policies concerning predator species. Unfortunately, generalities portrayed in many empirical carnivore landscape selection studies do not provide an explanation for a predator's occasional use of residential development preceding a carnivore–human conflict event. In some cases, predators may perceive residential development as a risk–reward trade-off. We examine whether state-dependent mortality risk-sensitive foraging can explain an apex carnivore's (Puma concolor) occasional utilization of residential areas. We assess whether puma balance the risk and rewards in a system characterized by a gradient of housing densities ranging from wildland to suburban. Puma GPS location data, characterized as hunting and feeding locations, were used to assess landscape variables governing hunting success and hunting site selection. Hunting site selection behaviour was then analysed conditional on indicators of hunger state. Residential development provided a high energetic reward to puma based on increases in prey availability and hunting success rates associated with increased housing density. Despite a higher energetic reward, hunting site selection analysis indicated that pumas generally avoided residential development, a landscape type attributed with higher puma mortality risk. However, when a puma experienced periods of extended hunger, risk avoidance behaviour towards housing waned. This study demonstrates that an apex carnivore faces a trade-off between acquiring energetic rewards and avoiding risks associated with human housing. Periods of hunger can help explain an apex predator's occasional use of developed landscapes and thus the rare conflicts in the wildland–urban interface. Apex carnivore movement behaviours in relation to human conflicts are best understood as a three-player community-level interaction incorporating wild prey distribution. © 2018 The Authors. Journal of Animal Ecology © 2018 British Ecological Society</t>
  </si>
  <si>
    <t>camera traps; cougar puma concolor; energetics; housing avoidance; human–predator conflict; patch use; risk–reward trade-off; step selection function</t>
  </si>
  <si>
    <t>Boggie M.A., Collins D.P., Patrick Donnelly J., Carleton S.A.</t>
  </si>
  <si>
    <t>Land use, anthropogenic disturbance, and riverine features drive patterns of habitat selection by a wintering waterbird in a semiarid environment</t>
  </si>
  <si>
    <t>River ecosystems in semi-arid environments provide an array of resources that concentrate biodiversity, but also attract human settlement and support economic development. In the southwestern United States, land-use change, drought, and anthropogenic disturbance are compounding factors which have led to departures from historical conditions of river ecosystems, consequently affecting wildlife habitat, including important wintering areas for migratory birds. The Rio Grande (River) in central New Mexico is the lifeblood of the Middle Rio Grande Valley (MRGV), maintaining large urban and agricultural centers and riparian and wetland resources, which disproportionately support a diversity of wildlife. The MRGV has been identified as the most important wintering area for the Rocky Mountain Population of greater sandhill cranes (Antigone canadensis tabida). Presently, however, changes in the hydrogeomorphology of the Rio Grande and landscape modification by humans have reshaped the MRGV and winter habitat for sandhill cranes. To evaluate these impacts, we investigated how land-use practices, anthropogenic disturbance, and river morphology influenced patterns of diurnal and roosting habitat selection by sandhill cranes. During the diurnal period, sandhill cranes relied heavily on managed public lands selecting agriculture crops, such as corn fields, and wetlands for foraging and loafing while avoiding areas with increasing densities of human structures. Sandhill cranes selected areas for roosting in the Rio Grande characterized by shallower water interspersed with sandbars, wide channel width, low bank vegetation, and farther away from disturbances associated with bridges. Our results establish and identify the central processes driving patterns of diel habitat selection by wintering sandhill cranes. Land use and riverine trends have likely gradually reduced winter habitat to managed public lands and limited reaches of the Rio Grande, underscoring the importance of natural resources agencies in supporting migratory birds and challenges involved when managing for wildlife in highly pressured semi-arid environments. © This is an open access article, free of all copyright, and may be freely reproduced, distributed, transmitted, modified, built upon, or otherwise used by anyone for any lawful purpose. The work is made available under the Creative Commons CC0 public domain dedication.</t>
  </si>
  <si>
    <t>Cranes</t>
  </si>
  <si>
    <t>Bos D., Davids L., Wade P.M., Sow A., Gueye Y., Gaye A.</t>
  </si>
  <si>
    <t>The Ndiael, a former floodplain on the brink of change from dry to wet?</t>
  </si>
  <si>
    <t>Summary A highly degraded wetland in the Senegal delta, the Ndiael has been the subject of multiple ecological restoration attempts. One of the options for restoration is a seasonal inundation of the Ndiael. This would strengthen the ecosystem services, benefit and empower the rural communities, and enhance biodiversity. As of 2010, local efforts contributed to a small increase in the inundated area. Subsequent joint actions with a newly established regional water authority will allow for artificial inundations at a larger scale. A local team has mapped the baseline ecological situation and formulated key aspects for the future management plan. In spite of the lack of water, the reserve harbours considerable biodiversity, but there are clear threats. Most significantly, tensions exist between a recently established agro-business, small-holders and the restoration of the ecosystem. If these tensions can be managed in an integrative and equitable way, learning from experiences in the nearby Djoudj and Diawling national parks, a third stronghold for waterfowl may result, as well as enhanced availability of forage for livestock, fish and habitat for wild fauna. Copyright © BirdLife International 2017.</t>
  </si>
  <si>
    <t>Bouveroux T., Melly B., McGregor G., Plön S.</t>
  </si>
  <si>
    <t>Another dolphin in peril? Photo-identification, occurrence, and distribution of the endangered Indian Ocean humpback dolphin (Sousa plumbea) in Algoa Bay</t>
  </si>
  <si>
    <t>In South Africa, the humpback dolphin (Sousa plumbea) has been recognized as the most endangered marine mammal, with a low abundance, a discontinuous distribution, and numerous threats. This research was initiated in 2008 to estimate the number of individual humpback dolphins in Algoa Bay, as well as studying their residency patterns and distribution. The last boat-based study on humpback dolphins, conducted 24 years ago, formed an important reference against which to compare current findings. This study reveals that since the 1990s the number of identified animals decreased from 70 to 50 individuals, and the mean group size of humpback dolphins has also decreased, from seven to three animals. Humpback dolphin behaviour was predominantly that of foraging and travelling, although the overall frequency of foraging still seems to have decreased since early 1990s. Although the species was seen almost all year round, the number of sightings per survey was lowest in January, March, and April. The number of sightings per kilometre surveyed substantially decreased from 0.018 sightings per kilometre in 2008 to 0.004 in 2011, and the number of animals per kilometre also decreased from 0.042 to 0.009. The re-sighting rates were low, ranging from one to eight times, with 52% of identified dolphins seen only once throughout the study period. Only 6% of the individuals were seen more than three times. Reduced humpback dolphin numbers and sighting rates could be indicative of the rise in anthropogenic activities, such as shipping and recreational boating, as well as a rise in pollution from vessels and urban development. Conservation strategies, such as a Biodiversity Management Plan for the species, are urgently needed in Algoa Bay, especially in the south-west part of the bay, between Cape Recife and the Port Elizabeth Harbour, where the species occurs most frequently. Copyright © 2018 John Wiley &amp; Sons, Ltd.</t>
  </si>
  <si>
    <t>behaviour; encounter rates; endangered species; group size; photo-identification; residency patterns; Sousa plumbea; South Africa</t>
  </si>
  <si>
    <t>Braga A.P., Da Silva Lagos Cortes Assis L.C., De Lucena J.A., De Lima J.S.S., Barreto T.F.B., De Andrade Ferreira Amâncio A.V., De Castro Alves F.G., Pereira G.F.</t>
  </si>
  <si>
    <t>Fractionation of nitrogen compounds and carbohydrates in forages of different ages</t>
  </si>
  <si>
    <t>Semina:Ciencias Agrarias</t>
  </si>
  <si>
    <t>The objective of this study was to evaluate the chemical composition and protein and carbohydrate fractions in three forage species (Andropogon gayanus Kunth, Cenchrus ciliares L. and Panicum maximun x Panicum infestum) at four cutting ages: 21, 35, 49 and 63 days. Experiments were carried out at the Federal Institute of Education Science and Technology of Rio Grande do Norte - IFRN, located in the municipality of Apodi-RN, Potiguar West Meso-region. Materials collected in the field were analyzed in the Laboratory of Animal Nutrition (LANA), Federal Rural Semiarid University (UFERSA), Campus Mossoró, RN. Samples were processed, phenated, and analyzed. The analysis conducted included fractionation of nitrogen compounds and carbohydrates and chemical composition (dry matter, mineral matter, crude protein, lipids and fibers) was determined. The forages evaluated showed decreasing crude protein content with increasing cutting age, ranging between 14.9 and 6.2%. Andropogon grass showed the highest crude protein content. The fiber content increased with age. Fiber consisted of 62.4%-70.0% NDF and 30.07%-33.03% ADF. Highest fiber content was recorded for Massai grass, in which case, these two component species showed the highest fractions of intermediate degradation protein (B2), while Andropogon and Buffel Capins showed higher fractions of non-fibrous carbohydrates (A and B1). An increase in the concentration of cell-wall material in the detriment of the cellular content with increasing plant age was observed in the fodder studied. We also observed an increase in the indigestible fraction (C) of proteins and carbohydrates in the species studied. © 2018 Universidade Estadual de Londrina. All rights reserved.</t>
  </si>
  <si>
    <t>Cutting age; Fiber; Forage; Hay</t>
  </si>
  <si>
    <t>Brambilla M., Resano-Mayor J., Scridel D., Anderle M., Bogliani G., Braunisch V., Capelli F., Cortesi M., Horrenberger N., Pedrini P., Sangalli B., Chamberlain D., Arlettaz R., Rubolini D.</t>
  </si>
  <si>
    <t>Past and future impact of climate change on foraging habitat suitability in a high-alpine bird species: Management options to buffer against global warming effects</t>
  </si>
  <si>
    <t>The majority of predictions about the impacts of climate change on wildlife have relied either on the study of species' physiological tolerance or on broad-scale distribution models. In comparison, little attention has been paid to species' mechanistic responses to fine-grained, climate-induced modifications of habitat suitability. However, such studies would be pivotal to the understanding of species' ecological requirements (and hence their adaptive potential to environmental change) and the design of management strategies. We investigated foraging microhabitat selection in a potentially climate-change sensitive species, the white-winged snowfinch Montifringilla nivalis, during the breeding season in the Alps. Our microhabitat selection model considered topography, ground-cover variables and sward height within a 5-m radius at foraging and control locations. Habitat selection was positively affected by grassland cover, negatively by sward height and quadratically by snow cover (optimum around 40%); birds avoided anthropized (urban areas, roads) sites. We estimated past (1976) and future (2066) climate-driven changes in foraging microhabitat suitability, assuming a progressively earlier date of snowmelt due to increasing temperatures over this entire time span. We then modelled the potential impact of snowmelt (and related sward height) on habitat suitability under two scenarios: maintaining the current situation (i.e. irregular seasonal grazing) and implementing targeted management in an attempt to mitigate impacts of earlier snowmelt. Predicted foraging habitat suitability (estimated as the fraction of suitable plots) significantly declined over time (−23% between 1976 and 2016, further 32% loss by 2066). However, model outputs demonstrated that maintaining sward height below 6 cm on breeding grounds (e.g. by regular grazing) would significantly decrease the predicted loss of suitable foraging habitat. Detailed information about patterns of resource exploitation allows the identification of mechanistic, functional responses of species to environmental change, and enables an evaluation of habitat management options that can buffer against the detrimental effects of global warming. © 2018 Elsevier Ltd</t>
  </si>
  <si>
    <t>Snowfinch</t>
  </si>
  <si>
    <t>Alps; Habitat selection; Microhabitat; Mitigation; Montifringilla nivalis; Snow cover; Snowmelt</t>
  </si>
  <si>
    <t>Brown C.L., Kielland K., Brinkman T.J., Gilbert S.L., Euskirchen E.S.</t>
  </si>
  <si>
    <t>Resource selection and movement of male moose in response to varying levels of off-road vehicle access</t>
  </si>
  <si>
    <t>Many rural communities are increasingly relying on off-road motorized vehicles to access wildlife for both subsistence harvest and recreational hunting. Understanding the effects of trail and road networks on wildlife behavior is crucial to effective management for subsistence opportunities in communities that depend on accessible populations as an ecosystem service. We collared 26 adult male moose (Alces alces) in interior Alaska to monitor fine-scale habitat selection and movement patterns before, during, and after the hunting season in relation to trail and habitat characteristics. Moose response varied by region and the associated distribution of regional hunter trails (e.g., trails and secondary roads). Moose that resided in areas with extensive trail access selected habitat closer to trails and vegetative cover. Additionally, moose step length increased as distance to cover increased. Moose in more remote, less accessible regions avoided areas with high trail densities and selected habitat closer to quality forage during the hunting season. Moose step lengths also increased with higher densities of trails. Our research suggests that landscape-level hunter access can affect patterns of male moose movement and habitat selection to avoid risk during the hunting season. Our models provide an innovative approach to examining the spatio-temporal variation of behavioral responses to habitat and landscape features and can serve as a framework for managers to better understand the relationships between human disturbance during the hunting season and wildlife management and conservation. © 2018 The Authors.</t>
  </si>
  <si>
    <t>all-terrain vehicle; habitat use; hunting; road density</t>
  </si>
  <si>
    <t>Brunton E.A., Srivastava S.K., Burnett S.</t>
  </si>
  <si>
    <t>Spatial ecology of an urban eastern grey kangaroo (Macropus giganteus) population: Local decline driven by kangaroo-vehicle collisions</t>
  </si>
  <si>
    <t>Context: As urban landscapes proliferate globally, the need for research into urban wildlife interactions is magnified. The eastern grey kangaroo (Macropus giganteus) is a widespread species commonly involved in wildlife-vehicle collisions in urban areas in Australia. Despite the many urban kangaroo populations and associated conflicts with human activities, few studies have examined how eastern grey kangaroos interact with, and are affected by, the urban matrix. Aims: The present study aimed to quantify kangaroo demography, movements, habitat utilisation and exposure to risks during a period of intensive urban development in a rapidly changing suburb located in a region undergoing high urban growth rates. Methods: We utilised foot-based census surveys, global positioning system (GPS) collars, direct observations and reports of wildlife mortality between 2014 and 2016. Geographical information systems (GIS) were used to integrate GPS-tracking data with spatial layers, to quantify kangaroo movements and habitat utilisation. Key results: The kangaroo population underwent a steep decline and kangaroo-vehicle collisions were the main source of mortality (73%) during the study period. Kangaroos were regularly exposed to the risk of injury, with roads intersecting many parts of their home range. Kangaroos showed positive habitat selection both for lawn and forest habitats and kangaroo movement and presence at the study site were influenced by high-quality forage and cover. Conclusions: The present research has highlighted that despite areas of suitable habitat remaining, road-kill was a major contributor to localised kangaroo-population decline. We showed that habitat preferences of eastern grey kangaroos in this urban area were consistent with those in natural landscapes. Implications: The present study is the first to implicate kangaroo-vehicle collisions as the major factor in population decline in kangaroos. These findings can be utilised to guide design and placement of kangaroo-vehicle collision mitigation and assist in planning of urban areas, particularly where kangaroo populations are in decline. Local extirpation of urban kangaroo populations would be greatly reduced by incorporating site-specific kangaroo habitat preferences and existing patterns of kangaroo habitat use in infrastructure planning. The study has contributed to our understanding of the effects of roads on urban wildlife in general and highlighted the importance of landscape permeability. © 2018 CSIRO.</t>
  </si>
  <si>
    <t>Kangaroos</t>
  </si>
  <si>
    <t>GPS-collaring; habitat utilisation; macropod; South-eastern Queensland; urbanisation</t>
  </si>
  <si>
    <t>Burbano-Muñoz V.A., López-González F., Estrada-Flores J.G., Sainz-Sánchez P.A., Arriaga-Jordán C.M.</t>
  </si>
  <si>
    <t>Oat silage for grazing dairy cows in small-scale dairy systems in the highlands of central Mexico</t>
  </si>
  <si>
    <t>The objective was to evaluate the provision of oat silage (Avena sativa) to supplement grazing dairy cows on pastures of perennial ryegrass (Lolium perenne), festulolium (Lolium multiflorum × Festuca pratense) and white clover (Trifolium repens) during the dry season when pasture growth is limited. The experimental design was a 3 × 3 Latin square replicated three times, with nine milking Holstein cows (mean live weight 496.2 ± 33.6 kg and daily milk yield 14.8 ± 2.8 kg cow−1) under on-farm participatory rural research. Experimental periods were 14 d. Simulated grazing samples of pasture herbage were analysed for chemical composition, sward height recorded and net herbage accumulation determined from exclusion cages. Treatments were the inclusion of oat silage at T0 = 0 kg DM cow−1 d−1 of oat silage, T3 = 3 kg DM cow−1 d−1 of oat silage, and T6 = 6 kg DM cow−1 d−1 of oat silage, plus 5.0 kg fresh weight commercial concentrate and 9 h of continuous grazing. Animal variables were milk yield and composition, live weight and body condition score. Feeding costs were calculated. Mean milk yield was 18.9 ± 0.27 kg cow−1 d−1 with no differences in animal variables (p &amp;gt; 0.05), but feeding costs per kilogram milk increased 25% for T3 and 50% for T6. Oat silage supplementation is only viable under difficult grazing conditions. © 2018 NISC (Pty) Ltd.</t>
  </si>
  <si>
    <t>climate change; feeding costs; festulolium; forage supplementation; ryegrass</t>
  </si>
  <si>
    <t>Burr A., Hall D.M., Schaeg N.</t>
  </si>
  <si>
    <t>The perfect lawn: exploring neighborhood socio-cultural drivers for insect pollinator habitat</t>
  </si>
  <si>
    <t>In the United States, residential yards are typically overlooked for biodiversity conservation, yet they account for a significant portion of urban green space. Yard vegetation can serve as valuable habitat patches for insect pollinator populations in cities, providing important foraging and nesting resources. Based on long-term native bee sampling data, we investigate the social and cultural drivers shaping front yard vegetation composition and configuration at two study sites with consistently low native bee species diversity and abundance. We employ quantitative remote sensing approaches with analysis of qualitative interview data to examine residential vegetation patterns and analyze the socio-cultural relationships between people and vegetation. Data analyses reveal both study sites have lower levels of vegetation composition and complexity, resulting in reduced habitat resources. We find neighborhood public-facing landscaping is shaped by various socio-cultural influences: aesthetics, norms, reference-group behavior, institutions, socioeconomics, and identity. Front yard land-use and decision-making practices are particularly meaning laden, as these spaces are often perceived as visible representations of longstanding neighborhood identity and contiguous common areas to be managed to a “perfect lawn” ideal. The quantitative and qualitative data are used to characterize the two study sites and inform future urban conservation and development efforts salient to citizen stakeholders. © 2018, Springer Science+Business Media, LLC, part of Springer Nature.</t>
  </si>
  <si>
    <t>Cities; Interdisciplinary research; Native bees; Sustainability science</t>
  </si>
  <si>
    <t>Campos-Montiel R.G., Del Razo-Rodríguez Ó.E., Almaraz-Buendía I., Ramírez-Bribiesca E., Soriano-Robles R., Salinas-Martínez J.A., Arias-Margarito L., González-Muñoz S.S.</t>
  </si>
  <si>
    <t>Bioconversion of vegetable wastes to biogas from rumenmicroorganisms [Bioconversión de desperdicios vegetales a biogás a partir de microorganismos ruminales]</t>
  </si>
  <si>
    <t>The growing demand for food in urban areas generates an increasing amount of organic wastes, including vegetable residues. The management of these wastes can lead to greenhouse gases emissions (GHG) through its process, including collection, transportation, and accumulation in landfills. To identify the potential GHG from vegetable residues, in vitro fermentations of collected residues of lettuce (LS), cabbage (BOV), cauliflower (BOB), corn cob (HZM), and spinach (SO) leaves, as well as leftovers of cladodes from cactus pear (OF) from a food market, were compared with oat hay (AS), lucerne hay (AH) and corn silage (EZM), major components in ruminant feed using rumen fluid as the inoculum. The variables were: in vitro dry matter degradation (IVDMD), pH, kinetics of gas production and methane (CH4) concentration. Fermentation was carried out at 39 °C for 96 h, and the gas samples to measure CH4 concentration were taken at 9, 12, 24, 34 and 48 h of incubation. The IVDMD of LS, BOV, BOB, HZM and OF was 12.8 % higher than those of the forages (AS, AH and EZM). Between 9 and 12 h of incubation, CH4 emission from BOV, BOB and HZM was 44.8 % higher than that from the three forages. Our results suggest that vegetable residues can be adequately degraded by the rumen microorganisms and, therefore, they can be used for biogas production in urban areas to decrease their accumulation in landfills. © 2018, Centro de Ciencias de la Atmosfera, UNAM. All rights reserved.</t>
  </si>
  <si>
    <t>Bioenergy; Gas production; Methane; Organic wastes; Vegetable residues</t>
  </si>
  <si>
    <t>Cavalli M., Baladrón A.V., Isacch J.P., Bó M.S.</t>
  </si>
  <si>
    <t>Burrowing owls eavesdrop on southern lapwings’ alarm calls to enhance their antipredatory behaviour</t>
  </si>
  <si>
    <t>Eavesdropping is a widespread behaviour among animals, providing the receiver with valuable information to assess the habitat, resources or threats. This kind of behaviour has been reported for the burrowing owl (Athene cunicularia), which in its northern range lives in close association with fossorial mammals and eavesdrops on their alarm calls as indicators of risk. In their southernmost range, burrowing owls do not associate with mammals, but they are often found sharing foraging and nesting patches with the southern lapwing (Vanellus chilensis), a noisy, territorial and aggressive plover species. We designed a field experimental study aimed at determining if burrowing owls are able to use lapwing calls as indicator of potential risk. We exposed focal owls to a sequence of sounds including lapwing alarm calls, and biological and non-biological controls, and registered their response as alert or relax behaviours. Linear mixed modeling showed that owls increased their alert behaviour in response to lapwing alarm calls but not in response to control treatments. In addition, owls’ response was consistent between habitats (rural and urban) and seasons (breeding and non-breeding). Our results suggest that eavesdropping is a generalized strategy of burrowing owls to acquire environmental information throughout its distribution range. © 2018 Elsevier B.V.</t>
  </si>
  <si>
    <t>Alarm calls; Alert behaviour; Athene cunicularia; Pampas; Predation risk; Vanellus chilensis</t>
  </si>
  <si>
    <t>Chard M., French K., Martin J., Major R.E.</t>
  </si>
  <si>
    <t>Rain drives foraging decisions of an urban exploiter</t>
  </si>
  <si>
    <t>Foraging decisions tend to drive individuals toward maximising energetic gains within a patchy environment. This study aims to determine the extent to which rainfall, and associated changes in food availability, can explain foraging decisions within a patchy urbanised landscape, using the Australian white ibis as a model species. Ibis density, food consumption rates and food abundance (both natural and anthropogenic) were recorded during dry and wet weather within urban parks in Sydney, Australia. Rainfall influenced ibis density in these urban parks. Of the four parks assessed, the site with the highest level of anthropogenic food and the lowest abundance of natural food (earthworms), irrespective of weather, was observed to have three times the density of ibis. Rainfall significantly increased the rate of earthworm consumption as well as their relative availability in all sites. Overall, these density and consumption measures indicate that anthropogenic derived foods, mainly from direct feeding by people, explain the apparent distribution of ibis across urban parks. However, there was evidence of prey-switching when the availability of natural foods increased following rainfall, perhaps reflecting selection of particular nutrients. © 2018 Chard et al. This is an open access article distributed under the terms of the Creative Commons Attribution License, which permits unrestricted use, distribution, and reproduction in any medium, provided the original author and source are credited.</t>
  </si>
  <si>
    <t>Coogan S.C.P., Raubenheimer D., Zantis S.P., Machovsky-Capuska G.E.</t>
  </si>
  <si>
    <t>Multidimensional nutritional ecology and urban birds</t>
  </si>
  <si>
    <t>There is growing interest in the question of how urbanization affects the ecology of birds, across timescales from relatively short-term physiological responses to long-term evolutionary adaptation. The ability to gain the required nutrients in urban habitats is a key trait of successful urban birds. Foraging behavior, in itself, increasingly is recognized as a complex nutritional phenomenon, where the ratios, proportions, and amounts of macronutrients (protein, carbohydrate, and lipid) in foods, meals, and diets have been shown to exert a driving influence. Yet, despite the rising trend of urbanization, the importance of food quality and quantity in urban ecology, and the growing evidence demonstrating the pervasive and sometimes complex role of macronutrients in foraging behavior, the nutritional ecology of urban birds remains poorly understood. Here, we review the foraging behavior and role of macronutrients in the ecology of urban birds and demonstrate how incorporating a multidimensional approach to nutrition can provide new insights into their urban ecology. To that end, we demonstrate how a macronutrient-based view can aid in understanding the relationships between natural, anthropogenic, and supplementary foods. We then provide an overview of multidimensional nutritional niche concepts that can be used to generate explanatory and predictive models for urban bird ecology. We conclude that multidimensional nutritional ecology provides an appropriate framework for understanding the roles that nutrition plays in the relationships between urban birds and their environments. © 2018 The Authors.</t>
  </si>
  <si>
    <t>birds; foraging behavior; macronutrients; multidimensional nutritional niche; nutritional ecology; supplementary food; urban ecology</t>
  </si>
  <si>
    <t>Coppock D.L., Bailey D., Ibrahim M., Tezera S.</t>
  </si>
  <si>
    <t>Diversified Investments of Wealthy Ethiopian Pastoralists Include Livestock and Urban Assets That Better Manage Risk</t>
  </si>
  <si>
    <t>The Borana pastoral system has long been regarded as a model for sustainable resource use in eastern Africa. Recent growth in human and livestock populations, however, has contributed to a marked decline in rangeland condition, as well as increasing poverty. Another trend is fewer pastoralists controlling more resources. Today, for example, only 10% of households own 60% of all livestock. This wealthy minority has become increasingly important but has received little research attention. We wanted to learn how such elites perceive system change and how they innovate when accumulating or managing their assets. Twelve wealthy men were interviewed. They noted that the pastoral system is in sharp decline, with the most serious livestock-production constraints including chronic shortages of forage and labor. The average value of the physical and financial assets held by these men was estimated as at least USD $164,000, about 62-times that held by poor households. The average investment portfolio was composed of livestock (two-thirds of total value), while savings accounts in local banks and urban real estate (largely housing) made up the remainder. Livestock in general—and cattle in particular—were the riskiest physical assets given recurrent effects of drought and forage scarcity on animal productivity and mortality. When asked to identify future investment priorities, the men said that investing in urban real estate and their children was now preferred to investing in more livestock; their tradition of steady livestock reinvestment has thus changed. Recent urban growth in the rangelands has given the wealthy elite new investment options that offset heightened risks of animal losses. Urban investments are important because they could facilitate town development and provide incentives to improve range management via destocking. Outreach programs focused on the diversification of pastoral assets could include wealthy pastoralists as opinion leaders and accelerate positive change here. © 2017 The Society for Range Management</t>
  </si>
  <si>
    <t>African rangelands; African rural-urban interface; Borana Plateau; portfolio diversification; poverty mitigation; social-ecological systems</t>
  </si>
  <si>
    <t>De Araujo G.M., Peres C.A., Baccaro F.B., Guerta R.S.</t>
  </si>
  <si>
    <t>Urban waste disposal explains the distribution of Black Vultures (Coragyps atratus) in an Amazonian metropolis: Management implications for birdstrikes and urban planning</t>
  </si>
  <si>
    <t>Collision rates between aircraft and birds have been rising worldwide. The increases in both air traffic and population sizes of large-bodied birds in cities lacking urban planning result in human-wildlife conflicts, economic loss and even lethal casualties. Black Vultures (Coragyps atratus) represent the most hazardous bird to Brazilian civil and military aviation on the basis of their flight behavior, body mass and consequently physical damage to aircraft following collisions. This study investigated how storage apparatus and type of organic residue discarded in public street markets modulate the spatial distribution and abundance of urban Black Vultures in the largest city in the Amazon (Manaus, Brazil). We estimated Black Vulture abundance in relation to the type of solid human waste (animal or plant), the type of waste storage containers and market sizes in terms of the number of vendor stalls at 20 public markets. We also visually quantified the abundance of Black Vultures in urban markets in relation to air traffic. Our results suggest that urban solid waste storage procedures currently used (or the lack thereof) are related to the occurrence and abundance of Black Vultures. Moreover, storage type and the proportion of animal protein (red meat and fish) within rubbish bins directly affects foraging aggregations in vultures. We recommend that policymakers should invest more efforts in building larger and more resistant closable waste containers to avoid organic solid waste exposure. We also identified five outdoor markets as urgent priorities to improve waste disposal. Finally, our waste management guidelines would not only reduce aviation collision risks but also benefit human health and well-being in most cities. © 2018 Araujo et al.</t>
  </si>
  <si>
    <t>Amazonian cities; Aviation safety; Cathartidae; Coragyps atratus; Human-wildlife conflicts; Urban ecology</t>
  </si>
  <si>
    <t>De Fátima Arruda M., Yamamoto M.E., De Almeida Pessoa D.M., Araujo A.</t>
  </si>
  <si>
    <t>Taxonomy and natural history</t>
  </si>
  <si>
    <t>The Common Marmoset in Captivity and Biomedical Research</t>
  </si>
  <si>
    <t>The common marmoset is a small New World primate that shows specializations for tree-gouging and exudate-feeding. It occurs naturally in northeastern Brazil and exploits a range of habitat types from Caatinga to Atlantic forest and urban areas in their native environment to tempered Atlantic forest in the south of Brazil. Daily activities are usually performed by the group as a social unit, foraging being the most prominent. The main food items consumed are exudates, fruits, and animal prey. Common marmosets are cooperative breeders and live in extended family groups, composed by a dominant reproductive pair, or trio, and sequential twin sets, mostly sired by the dominant female. Individuals, principally adults, act as helpers in infant care although access to infants is under the mother’s control. The mating system is characterized by a balance between cooperation, primarily between males, and competition, largely between females. The special characteristic of the species in adjusting behavior favors the wide range of environments marmoset groups occupy. This demonstrates the species’ adaptability to variations in diet and climate conditions. © 2019 Elsevier Inc. All rights reserved.</t>
  </si>
  <si>
    <t>Marmoset</t>
  </si>
  <si>
    <t>Callithrix jacchus; Common marmosets; Cooperative breeders; Dominance; Flexibility; Mating systems; Naturalistic behavior</t>
  </si>
  <si>
    <t>De Meester G., Lambreghts Y., Briesen B., Smeuninx T., Tadić Z., Van Damme R.</t>
  </si>
  <si>
    <t>Hunt or hide: How insularity and urbanization affect foraging decisions in lizards</t>
  </si>
  <si>
    <t>Foraging decisions should reflect a balance between costs and benefits of alternative strategies. Predation risk and resource availability in the environment may be crucial in deciding how cautious individuals should behave during foraging. These costs and benefits will vary in time and context, meaning that animals should be able to adjust their foraging behaviour to new or altered environments. Studying how animals do this is essential to understand their survival in these environments. In this study, we investigated the effect of both insularity and urbanization on risk-taking and neophobia during foraging in the Dalmatian wall lizard (Podarcis melisellensis). Small islets tend to have both a lower number of predators and less resources. Therefore, islet populations were expected to show more risk-taking behaviour and less neophobia in a foraging context. Previous studies on behaviour of urban lizards have yielded inconsistent results, but due to a lack of both predators and arthropod prey in urban habitats, we expected urban lizards to also take more risks and behave less neophobic. We sampled several inhabited and uninhabited locations on Vis (Croatia) and surrounding islets. Risk-taking behaviour was tested by measuring the latency of lizards to feed in the presence of a predator model, and neophobia by measuring the latency to feed in the presence of a novel object. We found that islet lizards do indeed take more risks and were less vigilant, but not less neophobic. Urban and rural lizards did not differ in any of these behaviours, which is in sharp contrast with previous work on mammals and birds. The behavioural differences between islet and island lizards were novel, but not unexpected findings and are in line with the theory of “island tameness”. The effect of urbanization on the behaviour of animals seems to be more complex and might vary among taxa. © 2018 Blackwell Verlag GmbH</t>
  </si>
  <si>
    <t>boldness; foraging behaviour; island tameness; neophobia; Podarcis melisellensis; urbanization</t>
  </si>
  <si>
    <t>de Oliveira B.P.D., Rebello F.K., Albuquerque N.I., Dos Santos M.A.S., Lopes M.L.B.</t>
  </si>
  <si>
    <t>Analysis of economic-financial viability of commercial creation of caititus (Pecari tajacu) in Brazilian amazon area</t>
  </si>
  <si>
    <t>Custos e Agronegocio</t>
  </si>
  <si>
    <t>Peccaries (Pecari tajacu) production in captivity can present an interesting alternative of sustainability development in rural communities of Brazilian Amazon, because can constitute an income source to small and medium farmers The study was realized by dates rised up together to the with the scientific breeding of peccary from Embrapa Eastern Amazon and inquiries regarding to wild animal meat market’s conjuncture in Brazil and in study’s area. The initial investment on activity is R$ 30.288,48, including rates to regularization together to the IBAMA, structures to confine animals, forage implantation and acquisition of equipments. The time planning the development was 10 years, and the total annual cost after the project stabilization is R$ 37.376,20. The activity showed viable according with the VPL indicators (R$ 77.567,71), TRI (32%) and RB/c (R$ 1,26), considering the cost opportunities 7,65% a.a. These Informations are important to guide possible initiatives entrepreneurs with interest to invest in rurals areas in Brazilian Amazon, specifically in Para state, like Institutional actors responsable to agricultural polices conduction in this region, such as rural credits and Environmental regulations. © 2019, Universidade Federal Rural de Pernambuco. All rights reserved.</t>
  </si>
  <si>
    <t>Alternative livestock; Market; Wild animals</t>
  </si>
  <si>
    <t>de Souza F.S.C., Calouro A.M.</t>
  </si>
  <si>
    <t>Predation of army ants by Toppin’s titi monkey, Plecturocebus toppini Thomas 1914 (Primates: Pitheciidae), in an urban forest fragment in eastern Acre, Brazil</t>
  </si>
  <si>
    <t>The predation of army ants (Eciton rapax) was recorded during an observational study of the feeding behavior of a group of titi monkeys (Plecturocebus toppini) in an urban fragment of forest in Acre, Brazil. During one observed event, the group’s adult female used its tail to retrieve ants, a type of behavior not observed previously in this genus. All incidents of on-forest floor foraging occurred during the dry season, when fruit was least abundant in the forest, while on other occasions, the ants were captured from tree branches and leaves. The observation of predation and ground-level foraging recorded in this study reinforce the adaptive capacity of P. toppini for survival in fragmented forests, and this was also the first record of the predation of army ants by this titi species. © 2018, Japan Monkey Centre and Springer Japan KK, part of Springer Nature.</t>
  </si>
  <si>
    <t>Titi Monkeys</t>
  </si>
  <si>
    <t>Diet; Eciton rapax; Insectivory; Tail use; Titi monkeys</t>
  </si>
  <si>
    <t>Derner J., Briske D., Reeves M., Brown-Brandl T., Meehan M., Blumenthal D., Travis W., Augustine D., Wilmer H., Scasta D., Hendrickson J., Volesky J., Edwards L., Peck D.</t>
  </si>
  <si>
    <t>Vulnerability of grazing and confined livestock in the Northern Great Plains to projected mid- and late-twenty-first century climate</t>
  </si>
  <si>
    <t>Climatic Change</t>
  </si>
  <si>
    <t>The Northern Great Plains (NGP) region of the USA—which comprises Montana, Wyoming, Colorado, North Dakota, South Dakota, and Nebraska—is a largely rural area that provides numerous ecosystem services, including livestock products, cultural services, and conservation of biological diversity. The region contains 25% of the Nation’s beef cattle and approximately one-third of the confined beef cattle, as well as the largest remaining native prairie in the US—the Northern Mixedgrass Prairie. With rising atmospheric CO2, the NGP is projected to experience warmer and longer growing seasons, greater climatic variability, and more extreme events (e.g., increased occurrence of large precipitation events). These climatic changes may affect livestock production both directly via physiological impacts on animals and indirectly via modifications to forage, invasion of undesirable plants, and increased exposure to parasites. This raises concerns about the vulnerability of grazing livestock operations and confined livestock operations to projected changes in mid- (2050) and late- (2085) twenty-first century climate. Our objectives are to (1) describe the NGP’s exposure to temperature and precipitation trends, inter-annual variability, and extreme events; (2) evaluate the sensitivity of beef cattle production to direct and indirect effects imposed by these projected climatic changes; and (3) provide a typology of adaptation strategies to minimize adverse consequences of projected changes and maximize beneficial consequences. Agricultural managers have developed considerable adaptive capacity to contend with environmental and economic variability. However, projected climatic changes, especially the increased frequency and magnitude of weather extremes, will require even greater adaptive capacity to maintain viable production systems. Consequently, regional vulnerability to projected climatic changes will be determined not only by ecological responses but also by the adaptive capacity of individual managers. Adaptive capacity in the NGP will differ from other regions, in part because projections suggest some opportunities for increased livestock production. Adaptations in both grazing and confined beef cattle systems will require enhanced decision-making skills capable of integrating biophysical, social, and economic considerations. Social learning networks that support integration of experimental and experiential knowledge—such as lessons learned from early adopters and involvement with science-based organizations—can help enhance decision-making and climate adaptation planning. Many adaptations have already been implemented by a subset of producers in this region, providing opportunities for assessment, further development, and greater adoption. Context-specific decision-making can also be enhanced through science-management partnerships, which aim to build adaptive capacity that recognizes multiple production and conservation/environmental goals. © 2017, Springer Science+Business Media Dordrecht (outside the USA).</t>
  </si>
  <si>
    <t>Diamond J.M., Ross M.S.</t>
  </si>
  <si>
    <t>Tree selection and foraging height of wintering Yellow-bellied Sapsuckers (Sphyrapicus varius) in an urban environment</t>
  </si>
  <si>
    <t>Yellow-bellied Sapsuckers (Sphyrapicus varius) drill sap holes in a variety of tree species to consume sap and bast. We examined the use of tree species in urban South Florida, a wintering ground for sapsuckers where their tree preferences have not previously been described. We determined that black olive (Bucida buceras) and tropical almond (Terminalia catappa) trees are strongly preferred and are used to a greater extent than all other trees. Coconut palms (Cocos nucifera) and baldcypress (Taxodium distichum) are also drilled but are less likely to become host trees with ≥100 bands of sap holes. In urban areas where black olive and tropical almond are grown, these trees are used so extensively by the sapsucker that bands of sap holes usually extend to within a meter of the ground surface. The urban setting of these trees potentially exposes them to predation by feral cats and puts them at risk of collisions with windows. © 2018 Wilson Ornithological Society. All rights reserved.</t>
  </si>
  <si>
    <t>Sapsuckers</t>
  </si>
  <si>
    <t>conservation; Florida; sapsucker; urban ecology; urban forestry; wintering ecology</t>
  </si>
  <si>
    <t>Diamond S.E., Chick L.D., Perez A., Strickler S.A., Zhao C.</t>
  </si>
  <si>
    <t>Evolution of plasticity in the city: Urban acorn ants can better tolerate more rapid increases in environmental temperature</t>
  </si>
  <si>
    <t>Conservation Physiology</t>
  </si>
  <si>
    <t>Because cities contain high levels of impervious surfaces and diminished buffering effects of vegetation cover, urbanized environments can warm faster over the day and exhibit more rapid warming over space due to greater thermal heterogeneity in these environments. Whether organismal physiologies can adapt to these more rapid spatio-temporal changes in temperature rise within cities is unknown, and exploring these responses can inform not only how plastic and evolutionary mechanisms shape organismal physiologies, but also the potential for organisms to cope with urban development. Here, we examined how plasticity in thermal tolerance under faster and slower rates of temperature change might evolve in response to the more rapid spatio-temporal temperature rise in cities. We focused on acorn ants, a temperature-sensitive, ground-dwelling ant species that makes its home inside hollowed out acorns. We reared acorn ant colonies from urban and rural populations under a common garden design in the laboratory and assessed the thermal tolerances of F1 offspring workers using both fast (1°C min-1) and slow (0.2°C min-1) rates of temperature change. Relative to the rural population, the urban population exhibited higher heat tolerance when the temperature was increased quickly, providing evidence that temperature ramp-rate plasticity evolved in the urban population. This result was correlated with both faster rates of diurnal warming in urban acorn ant nest sites and greater spatial heterogeneity in environmental temperature across urban foraging areas. By contrast, rates of diurnal cooling in acorn ant nest sites were similar across urban and rural habitats, and correspondingly, we found that urban and rural populations responded similarly to variation in the rate of temperature decrease when we assessed cold tolerance. Our study highlights the importance of considering not only evolutionary differentiation in trait means across urbanization gradients, but also how trait plasticity might or might not evolve. © The Author(s) 2018.</t>
  </si>
  <si>
    <t>Evolution; Microclimate; Phenotypic plasticity; Physiology; Thermal tolerance; Urban heat island</t>
  </si>
  <si>
    <t>Didanna H.L., Wossen A.M., Worako T.K., Shano B.K.</t>
  </si>
  <si>
    <t>Factors influencing intensification of dairy production systems in Ethiopia</t>
  </si>
  <si>
    <t>Little is known of how dairy intensification driven by socioeconomic issues and dairy development efforts works as well as the challenges of changing production systems in developing countries, particularly in sub-Saharan Africa. A study was carried out to analyze factors determining intensification of dairy production systems and the present status of market-oriented smallholder dairy operations in Ethiopia. Data were collected through face-to-face interviews with 200 dairy farmers. The results revealed that 77% of respondents reared improved/crossbred dairy cows, 53.5% acquired good manure management besides crossbreeding, and 44% of the sampled rural households were involved in cultivating improved forage crops and crossbreeding practices. The binary logistic regression model output showed that herd size, farmland size, dairy training, and cooperative membership had significant effects on cultivating improved forages. Dairy production system, dairying experience, and herd size were significantly associated with rearing only crossbred dairy cows. Farmland size, dairy system, and awareness of manure handling were significantly associated with practicing good manure management. Further analysis of the extent of intensification indicated that mean daily milk yield per cow and household milk market share were significantly related to crossbreeding and manure management practices in combination. Thus, production systems–based dairy breeding and manure management, related input supply, and alternative formal marketing options are the key attributes of the intensification and improved productivity of smallholder dairy production that need to be considered while designing policy and intervention. © The Author(s) 2018.</t>
  </si>
  <si>
    <t>Farm characteristics; Intensive dairy production; Marketable milk; Smallholders; Sustainable dairying</t>
  </si>
  <si>
    <t>Dogruer G., Weijs L., Tang J.Y.-M., Hollert H., Kock M., Bell I., Madden Hof C.A., Gaus C.</t>
  </si>
  <si>
    <t>Effect-based approach for screening of chemical mixtures in whole blood of green turtles from the Great Barrier Reef</t>
  </si>
  <si>
    <t>Organisms are exposed to mixtures of both known and unknown chemicals which are diverse and variable, and thus difficult and costly to characterise and monitor using traditional target analyses. The objective of this study was to validate and apply in vitro effect-based methods by which whole blood can be used to screen internal exposure to such complex chemical mixtures. For this study, we used whole blood of green sea turtles (Chelonia mydas). To ensure the chemical mixture in blood is transferred with minimal losses or bias, we tested a modified QuEChERS extraction method specifically developed for multi- and non-target instrument analysis. The extracts were dosed to a battery of in vitro bioassays (AhR-CAFLUX, AREc32, NFκB-bla, VM7Luc4E2, Microtox), each with a different mode of action (e.g., AhR receptor mediated xenobiotics, NrF2-mediated oxidative stress, NFκB mediated response to inflammation, estrogen activity and baseline toxicity oxidative stress, respectively) in order to cover a wide spectrum of chemicals. Results confirmed the absence of interferences of the blood extract with the responses of the different assays, thus indicating the methods’ compatibility with effect-based screening approaches. To apply this approach, whole blood samples were collected from green turtles foraging in agricultural, urban and remote areas of the Australian Great Barrier Reef. The effect-based screening revealed significant differences in exposure, with higher induction of AhR-CAFLUX, AREc32 and Microtox assays in turtles from the agricultural foraging ground. Overall, these results corroborated with concurrent health, target and non-target analyses in the same animals performed as part of a larger program. This study provides evidence that the proposed effect-based approach is suitable for screening and evaluating internal exposure of organisms to chemical mixtures. The approach could be valuable for advancing understanding on multiple levels ranging from identification of priority chemicals in effect-directed investigations to exploring relationships between exposure and disease, not only in sea turtles, but in any organism. © 2017 Elsevier B.V.</t>
  </si>
  <si>
    <t>Blood; Chemical mixtures; Effect-based tools; In vitro bioassay; Marine turtle; QuEChERS</t>
  </si>
  <si>
    <t>Du C., Shinoda M., Tachiiri K., Nandintsetseg B., Komiyama H., Matsushita S.</t>
  </si>
  <si>
    <t>Mongolian herders’ vulnerability to dzud: a study of record livestock mortality levels during the severe 2009/2010 winter</t>
  </si>
  <si>
    <t>Natural Hazards</t>
  </si>
  <si>
    <t>The livelihoods of people inhabiting inland Eurasia have long been jeopardized by repeated natural hazards associated with a harsh environment and a cold, arid climate. Dzud is a Mongolian word indicating harsh winter conditions. In the present study, we considered dzud damage (e.g., livestock loss) to result from a combination of climate hazard (e.g., cold surges) and herders’ socioeconomic vulnerability. For this study, we integrated crucial socioeconomic factors accounting for major spatiotemporal variations in Mongolia by applying principal component analysis (PCA) to a comprehensive province-level, multiyear dataset. We subsequently characterized the regionality of herders’ vulnerability to the dzud event that occurred during the 2009/2010 winter by conducting a cluster analysis of the provincial principal component (PC) scores for the pre-dzud year (2009). Our results revealed a distinct geographical pattern of vulnerability. Herding households in the northern and northeastern (relatively wet and plain) areas were found to be well prepared for harsh winters, with shelters against wind and availability of forage, including hay, as well as easy access to major urban markets. By contrast, herding households in the southern and southwestern (arid and mountainous) areas were poorly prepared, with inadequate circumstances that facilitate pursuing of otor (movement of nomadic herders in search of better pastures) and lack of access to markets and dzud relief support because of their remote locations. The time coefficients of PC 2, related to winter preparedness, indicated that vulnerability increased between 2003 and 2009 (the pre-dzud year). This was partly responsible for the record-level mortality observed in 2010 across the southern and southwestern rural region, in conjunction with harsh winter weathers. © 2017, Springer Science+Business Media Dordrecht.</t>
  </si>
  <si>
    <t>Dzud; Livestock; Mortality; Socioeconomic factors, snow disaster</t>
  </si>
  <si>
    <t>Eastburn D.J., Roche L.M., Doran M.P., Blake P.R., Bouril C.S., Gamble G., Gornish E.S.</t>
  </si>
  <si>
    <t>Seeding plants for long-term multiple ecosystem service goals</t>
  </si>
  <si>
    <t>The historical management of agroecological systems, such as California's rangelands, have received criticism for a singular focus on agricultural production goals, while society has shifting expectations to the supply of multiple ecosystem services from these working landscapes. The sustainability and the multiple benefits derived from these complex social-ecological systems is increasingly threatened by weed invasion, extreme disturbance, urban development, and the impacts of a rapidly changing and increasingly variable climate. California's grasslands, oak savannas, and oak woodlands are among the most invaded ecosystems in the world. Weed eradication efforts are rarely combined with seeding on these landscapes despite support for the inclusion of the practice in a weed management program. Depending on seed mix choice, cost and long-term uncertainty, especially for native seed, is an impediment to adoption by land managers. We investigated four seeding mixes (forage annual, native perennial, exotic perennial, and exotic-native perennial) to evaluate how these treatments resist reinvasion and support the delivery of simultaneous multiple ecosystem services (invasion resistance, native richness, nitrogen fixing plants, pollinator food sources, plant community diversity, forage quality, and productivity). We found the increase of exotic and native perennial cover will drive resistance to an invading weedy summer flowering forb Centaurea solstitialis but provides a mixed response to resisting invasive annual grasses. The resistance to invasion is coupled with little tradeoff in forage productivity and quality and gains in plant diversity and native cover. © 2018 Elsevier Ltd</t>
  </si>
  <si>
    <t>Aegilops cylindrica; Centaurea solstitialis; Ecosystem services; Grassland restoration; Invasion resistance; Range seeding</t>
  </si>
  <si>
    <t>El-Sayed A.M., Jósvai J.K., Brown R.L., Twidle A., Suckling D.M.</t>
  </si>
  <si>
    <t>Associative Learning of Food Odor by Social Wasps in a Natural Ecosystem</t>
  </si>
  <si>
    <t>Journal of Chemical Ecology</t>
  </si>
  <si>
    <t>The ability of insects to associate olfactory cues with food from their environment has been well documented with various insect orders. However, these studies were based on prior training of insects to associate odors with food sources in the laboratory or in the field with almost no evidence for the development of this phenomenon in natural ecosystems. In New Zealand’s ancient Fuscospora spp. or beech forests, invasive Vespula social wasps were attracted to odor from honeydew (benzaldehyde and n-octanol) but did not respond to a known wasp attractant (isobutanol and acetic acid). On the other hand, wasps in a rural/suburban area in New Zealand did not respond to honeydew odor but responded instead to the known wasp attractant. Similarly, social wasps in Hungary did not respond to honeydew odor, but responded to the known wasp attractant. DNA sequences of Vespula vulgaris from the two locations in New Zealand were 100% identical. Similarly, DNA sequences of V. germanica from the two locations in New Zealand were 100% identical, indicating little or no intra-specific variation. On the other hand, DNA sequences of V. vulgaris and V. germanica from New Zealand were 99.56 and 99.78% matches with V. vulgaris and V. germanica samples from Hungary, respectively. Electroantennogram (EAG) response profiles of wasps from the three locations to benzaldehyde, isobutanol, acetic acid, n-octanol and heptyl butyrate were similar. The high similarity in DNA sequences and EAG profiles, with only a behavioral difference in the response to odor sources, suggests that social wasps in New Zealand’s beech forest have naturally developed associative learning for the odor of the carbohydrate-rich honeydew. This is the first study to provide conclusive evidence of the occurrence and the development of associative learning of food odor by social insects in a natural ecosystem free of human interference. The ability of social wasps to naturally develop associative learning of food odor might in part explain why they are extremely successful invaders of new ecosystems, especially those with rich honeydew resources. The finding of our study will have significant implications for the use of attractants in wasp monitoring and control in different habitats. © 2018, Springer Science+Business Media, LLC, part of Springer Nature.</t>
  </si>
  <si>
    <t>Associative learning; Foraging behavior; Invasive species; Social wasps; Vespula germanica; Vespula vulgaris</t>
  </si>
  <si>
    <t>Emin D., Toxopeus A.G., Groen Ir.T.A., Kontogeorgos I., Georgopoulou E., Xirouchakis S.</t>
  </si>
  <si>
    <t>Home range and habitat selection of long-eared owls (Asio otus) in Mediterranean agricultural landscapes (Crete, Greece)</t>
  </si>
  <si>
    <t>The Long-eared Owl (Asio otus) in Crete (Greece) is a common agricultural species affected by the recent changes in agro-forestry systems. Concrete studies of habitat selection are needed in order to improve our knowledge of its foraging behaviour in managed rural landscapes. In the present study, we analysed the home range size and habitat selection of 11 Long-eared Owls inside olive groves in the plain of central Crete using radio tracking data and remote sensing images. Six nominal scale and 11 landscape scale predictors were used for habitat selection analysis, using a maximum entropy approach. Home range size ranged between 337 and 969 ha while a 52% of home range overlap was observed suggesting that Long-eared Owls do not defend hunting territories. At the nominal scale, distance to potential roosts (trees) was the most important contributor to model performance, followed by vegetation heterogeneity. Furthermore, local heterogeneity of greenness was a better predictor than simply greenness at the presence location. At the landscape scale the amount of habitat openness significantly improved model performance. Incorporating landscape heterogeneity improved habitat selection prediction compared to using only discrete land cover classification. Results of our study pinpoint that although Long-eared Owls exhibit a wide range of habitat tolerance, they prefer mixed habitat conditions avoiding particularly open areas or dense olive plantations. The research has implications in the face of new reforms of European Common Agricultural policy which emphasised the importance of landscape structure in preserving biodiversity in agricultural areas of Europe. © 2018 Science Reviews 2000 Ltd. All Rights Reserved.</t>
  </si>
  <si>
    <t>Asio otus; Crete; Habitat selection; Home range; Olive groves</t>
  </si>
  <si>
    <t>Evans B.S., Reitsma R., Hurlbert A.H., Marra P.P.</t>
  </si>
  <si>
    <t>Environmental filtering of avian communities along a rural-to-urban gradient in Greater Washington, D.C., USA</t>
  </si>
  <si>
    <t>The composition of avian communities in human-dominated habitats is thought to be determined by the interaction between species-specific traits and environmental characteristics. Traits such as dietary habits and habitat specialization influence the vulnerability of species to land use change. As species are excluded from anthropogenic environments, local species pools are differentially sorted from the regional species pool. This sorting process, environmental filtering, is characterized by a decline in the functional diversity of local biotic communities and may result in a loss of regional biodiversity as landscapes are urbanized. Environmental filtering due to urbanization is hypothesized due to an ecosystem stress gradient, which describes a decrease in species richness or abundance with increasing urban intensity. Conflicting patterns of species richness and species abundances have limited our ability to determine whether urban environments filter avian communities. To evaluate the hypothesis that environmental filtering is occurring, we analyzed avian point count data collected along a rural-to-urban gradient in metropolitan Washington, D.C. We examined predictions that species richness, functional diversity, and the total and relative abundances of some life history guilds exhibit the pattern expected under the ecosystem stress-gradient hypothesis. Species richness and functional diversity declined monotonically with increasing impervious surface. Life history guilds, representing species’ diet, foraging, nest, and migration habits, exhibited differential rates of decline across the rural-to-urban gradient, resulting in marked shifts in the composition of communities. Our results support the hypothesis that urbanization filters bird communities as a function of avian traits and provide further evidence of trait-level responses to urban environments. © 2018 The Authors.</t>
  </si>
  <si>
    <t>avian ecology; avian life history traits; community ecology; environmental filtering; functional diversity; urban ecology; urbanization</t>
  </si>
  <si>
    <t>Farnworth B., Innes J., Kelly C., Littler R., Waas J.R.</t>
  </si>
  <si>
    <t>Photons and foraging: Artificial light at night generates avoidance behaviour in male, but not female, New Zealand weta</t>
  </si>
  <si>
    <t>Avoiding foraging under increased predation risk is a common anti-predator behaviour. Using artificial light to amplify predation risk at ecologically valuable sites has been proposed to deter introduced mice (Mus musculus) and ship rats (Rattus rattus) from degrading biodiversity in island ecosystems. However, light may adversely affect native species; in particular, little is known about invertebrate responses to altered lighting regimes. We investigated how endemic orthopterans responded to artificial light at Maungatautari Ecological Island (Waikato, New Zealand). We predicted that based on their nocturnal behaviour, ecology and evolutionary history, tree weta (Hemideina thoracica) and cave weta (Rhaphidophoridae) would reduce their activity under illumination. Experimental stations (n = 15) experienced three evenings under each treatment (order randomised): (a) light (illuminated LED fixture), (b) dark (unilluminated LED fixture) and (c) baseline (no lighting fixture). Weta visitation rates were analysed from images captured on infra-red trail cameras set up at each station. Light significantly reduced the number of observations of cave (71.7% reduction) and tree weta (87.5% reduction). In observations where sex was distinguishable (53% of all visits), male tree weta were observed significantly more often (85% of visits) than females (15% of visits) and while males avoided illuminated sites, no detectable difference was observed across treatments for females. Sex could not be distinguished for cave weta. Our findings have implications for the use of light as a novel pest management strategy, and for the conservation of invertebrate diversity and abundance within natural and urban ecosystems worldwide that may be affected by light pollution. Artificial light generates avoidance behaviour in New Zealand tree and cave weta; in tree weta (where sex was easily distinguishable), males were found to be deterred by illumination, while females were not. © 2018 Elsevier Ltd</t>
  </si>
  <si>
    <t>Wetas</t>
  </si>
  <si>
    <t>Avoidance behaviour; Cave and tree weta; Light pollution; Predation cues; Sexual variation; Urban restoration</t>
  </si>
  <si>
    <t>Fink D., Deglmann R.C., Cremer M.J.</t>
  </si>
  <si>
    <t>Bacteria present in scarlet IBIS (Eudocimus ruber) chicks, Babitonga Bay, Santa Catarina State, Brazil</t>
  </si>
  <si>
    <t>Ciencia Animal Brasileira</t>
  </si>
  <si>
    <t>Wild birds are important for public health because of their potential to transmit pathogenic microorganisms to humans. The waterbird scarlet ibis (Eudocimus ruber) forages and breeds near urban areas and if they settle near polluted waters, the viability of adults and their young can be negatively affected. Hence, the aim of this study was to evaluate the cloacal aerobic bacteria profile of nestling scarlet ibis in a mixed colony in Jarivatuba Island, in Joinville, Santa Catarina, Brazil. Cloacal swab samples were collected from clinically normal scarlet ibis nestlings during the breeding season of 2015/2016 (n=16) and 2016/2017 (n=34), and plated onto blood, MacConkey, and Salmonella-Shigella agar plates. Escherichia coli, Proteus vulgaris, Proteus spp., Klebsiella sp., Enterococcus spp. and Staphylococcus spp. were isolated and may be representative of the normal microbiota of E. ruber, although the normal profile is unknown for the species. However, the location of this colony in an area without adequate sewage treatment, which receives domestic effluents, may indicate a modified bacterial profile. Further studies are needed, to better understand the host's natural microbiome, as well as on the bacterial isolates, in order to characterize any association with the contaminated water. These results lay the foundation for successful species conservation projects in the area by providing insights that will help improve the viability of nestlings in each reproductive season. © 2018 Universidade Federal de Goias. All Rights Reserved.</t>
  </si>
  <si>
    <t>Bacteria; Nestlings; Pelecaniformes; Scarlet ibis</t>
  </si>
  <si>
    <t>Fitzsimons J.A., Thomas J.L.</t>
  </si>
  <si>
    <t>Diet and foraging strategies of the Jacky Lizard Amphibolurus muricatus</t>
  </si>
  <si>
    <t>Despite its widespread range overlapping with urban centres and agricultural areas of Australia, there are few published studies on many aspects of the ecology of the Jacky Lizard Amphibolurus muricatus in the wild, including its diet. We describe an instance of a Jacky Lizard foraging on abundant mating bibionid flies Bibio imitator amongst remnant vegetation in an urban environment. Small black ants, which were also present, were not consumed. Foraging techniques were similar to those observed by another study in laboratory conditions, but potential prey was not pursued beyond 30 cm. © 2018 Royal Zoological Society of New South Wales. All rights reserved.</t>
  </si>
  <si>
    <t>Ants; Bibio imitator; Bibionid flies; Blitz-feeding; Dragons; Foraging techniques; Prey selection</t>
  </si>
  <si>
    <t>Fröhlich A., Ciach M.</t>
  </si>
  <si>
    <t>Noise pollution and decreased size of wooded areas reduces the probability of occurrence of Tawny Owl Strix aluco</t>
  </si>
  <si>
    <t>At present, urban areas cover almost 3% of the Earth's land surface, and this proportion is constantly increasing along with human population growth. Although urbanization leads to biodiversity decline, at the same time it creates a novel and extensive environment that is exploited by whole assemblages of organisms. These include predators, which use the matrix of different habitat types within the urban environment for breeding and/or foraging. This study investigated how attributes of the urban landscape influence the distribution pattern of a nocturnal acoustic predator, the Tawny Owl Strix aluco. The probability of occurrence of this species was correlated with the presence of natural forests, and the increasing size of wooded habitat patches within the urban landscape; however, Tawny Owls were less likely to occur at sites with high noise levels at night. Our study suggests that the distribution pattern of acoustic predators is shaped by the availability of primary habitat but reduced by noise intensity (which may decrease hunting efficiency). The Tawny Owl is a top predator in the urban environment and its presence/absence may therefore affect populations of other species; this provides clear evidence of the indirect effect of noise pollution on animal populations inhabiting urban environments. © 2017 British Ornithologists’ Union</t>
  </si>
  <si>
    <t>species distribution; traffic noise; urban ecology; urban effect; urbanization</t>
  </si>
  <si>
    <t>Fu L., Xie Y.-Z., Ma H.-B.</t>
  </si>
  <si>
    <t>The research status quo of rural households in China and abroad: A bibliometric analysis [基于文献计量分析的家庭牧场国内外研究进展]</t>
  </si>
  <si>
    <t>This study utilized the literature on rural households in core journals accessed through CNKI and Web of Sciences from 1984 to 2017 using quantitative informetrics to identify any apparent trends and to identify the sphere of influence of existing research of different countries, institutions, journals and individuals. We found that the number of published papers globally is generally on the rise with the United States ranking first; China ranked 19th based on the number of the papers indexed by WOS, however, most of these studies are 15 years earlier than the United States and in recent years have been increasing at a faster rate. In terms of international collaboration, the United States has made the greatest contribution. The most cited domestic institutions are the Inner Mongolia Agricultural University, Grassland Research Institute of the Chinese Academy of Agricultural Sciences, Inner Mongolia University and Lanzhou University. Internationally the most cited institutions are Wageningen University, Netherlands, Federal University of Santa Catarina, Brazil and CIRAD, France. In total, these overseas institutions contributed 45.5% of the paper published by top 10 institutions. The academic journals that stand out are Prataculture &amp; Animal Husbandry, Journal of Xinjiang Animal Husbandry in China and Sociologia Ruralis and Journal of Rural Studies aboard. The general citation number is dominated by Journals such as Scientia Agricultura Sinica, Journal of Domestic Animal Ecology and Acta Prataculturae Sinica, although the total number of these three journals is not in the top-ten. With respect to academic level, studies of basic subjects account for a large proportion of reported research. Studies by Han Guodong from China and Acquavella aboard are most often cited helping their institutions became more influential. Based on current research, we propose that most research in the near future will focus on ecological issues for rural households including the dynamic balance between water-land-forage and livestock, and sustainable development. © 2018, Editorial Office of Acta Prataculturae Sinica. All rights reserved.</t>
  </si>
  <si>
    <t>Bibliometric analysis; Citespace; Household ranch; Research status quo; Web of science</t>
  </si>
  <si>
    <t>Fuirst M., Veit R.R., Hahn M., Dheilly N., Thorne L.H.</t>
  </si>
  <si>
    <t>Effects of urbanization on the foraging ecology and microbiota of the generalist seabird Larus argentatus</t>
  </si>
  <si>
    <t>Larus gull species have proven adaptable to urbanization and due to their generalist feeding behaviors, they provide useful opportunities to study how urban environments impact foraging behavior and host-associated microbiota. We evaluated how urbanization influenced the foraging behavior and microbiome characteristics of breeding herring gulls (Larus argentatus) at three different colonies on the east coast of the United States. Study colonies represented high, medium and low degrees of urbanization, respectively. At all colonies, gulls frequently foraged at landfills and in other urban environments, but both the use of urban environments and gull foraging metrics differed with the degree of urbanization. Gulls at the more urban colonies used urban environments more frequently, showed higher rates of site fidelity and took shorter trips. Gulls at less urban colonies used a greater diversity of habitat types and foraged offshore. We observed high microbial diversity at all colonies, though microbial diversity was highest at the least urban colony where gulls used a wider variety of foraging habitats. This suggests that gulls may acquire a wider range of bacteria when visiting a higher variety of foraging sites. Our findings highlight the influence of urban habitats on gull movements and microbiome composition and diversity during the breeding season and represent the first application of amplicon sequence variants, an objective and repeatable method of bacterial classification, to study the microbiota of a seabird species. © 2018 Fuirst et al. This is an open access article distributed under the terms of the Creative Commons Attribution License, which permits unrestricted use, distribution, and reproduction in any medium, provided the original author and source are credited.</t>
  </si>
  <si>
    <t>Ganguly I., Chauhan N.S.</t>
  </si>
  <si>
    <t>Dietary preference and feeding patterns of the urban Rhesus Macaque Macaca mulatta (Mammalia: Primates: Cercopithecidae) in Asola-Bhatti Wildlife Sanctuary in India</t>
  </si>
  <si>
    <t>Journal of Threatened Taxa</t>
  </si>
  <si>
    <t>We studied the feeding patterns and discrete spatio-temporal food habitsof16 groups of the urban Rhesus Macaque Macaca mulatta following their relocation in Asola-Bhatti Wildlife Sanctuary near Delhi, India. We observed that the macaques fed on 31 plant species, with Prosopis juliflora and P. cineraria appearing in most scans. We classified the food consumed by the species into six main categories the species and recorded the average time spent on each of these throughout the year. The maximum time was spent on supplementary feeding provided by the forest department and the minimum on natural plant resources. There was a significant difference in the consumption of different food categories from morning to evening but there were no significant seasonal variations. This study showed that Rhesus Macaque adopted different foraging strategies based on the availability of resources in their new environment and that variety in food resources buffered seasonality in their diet. Information on their feeding patterns and food habits will help in developing management protocols for the primates in urban environments. © Ganguly &amp; Chauhan 2018.</t>
  </si>
  <si>
    <t>Rhesus macaques</t>
  </si>
  <si>
    <t>Delhi NCR; Feeding ecology; Management; Opportunistic feeding; Primates; Relocation; Urban landscape</t>
  </si>
  <si>
    <t>Gill K., Heath K.N., Gegear R.J., Ryder E.F., Wyglinski A.M.</t>
  </si>
  <si>
    <t>On the capacity bounds for bumblebee-inspired connected vehicle networks via queuing theory</t>
  </si>
  <si>
    <t>IEEE Vehicular Technology Conference</t>
  </si>
  <si>
    <t>The bumblebee has recently been proposed as a model to optimize channel allocation in connected vehicle networks where the quality of each channel varies unpredictably over time and space. A fundamental mathematical challenge that must be overcome before implementing the bumblebee model is determining the theoretical upper bound of spectrum optimization that can be achieved under such stochastic channel conditions. In this paper, we leverage the concept of queuing theory in order to conduct the performance bound analysis of bumblebee-inspired distributed optimization operation in vehicle-to-vehicle (V2V) environments. We initially established the maximum switching costs associated with urban and highway environment, and then used GEMV 2 and SUMO to compute the performance bounds for several metrics in a time-variant urban environment, including Pm (the probability of all channels being busy) and mean response time. We discuss the implications of these results for future development of bumblebee-inspired vehicular communication systems. © 2018 IEEE.</t>
  </si>
  <si>
    <t>Bumblebees; Distributed Optimization; Foraging Theory; Queuing Theory</t>
  </si>
  <si>
    <t>Gill K.S., Aygun B., Heath K.N., Gegear R.J., Ryder E.F., Wyglinski A.M.</t>
  </si>
  <si>
    <t>Memory Matters: Bumblebee Behavioral Models for Vehicle-to-Vehicle Communications</t>
  </si>
  <si>
    <t>IEEE Access</t>
  </si>
  <si>
    <t>Vehicles forming connected communication networks are routinely challenged with the complex decision problem of either staying with the same wireless channel or moving to a different wireless channel when experiencing highly variable channel quality conditions. In order to obtain a practical solution to this problem, we refer to bumblebee behavioral models, which possess evolved decision-making mechanisms to adaptively solve similar problems while foraging in environments containing multiple floral resources (channels). In order to enable vehicles to adapt to these time-varying channel conditions, we propose in this paper a bumblebee-inspired decision-making algorithm in which channel quality information is stored and updated in vehicle memory. This information is used to estimate qualities of channel options and then weighed against switch costs to determine optimal channel selection. We incorporated our algorithm into a VDSA-based VANET model, while the GEMV2 Vehicle-to-Vehicle (V2V) propagation simulator was used to test its performance under different memory parameters and against existing models. Our results show that a memory system based on the averaging of stored channel information dramatically increased channel selection performance over a memoryless system in both urban and highway scenarios by 52% and 20%, respectively. © 2013 IEEE.</t>
  </si>
  <si>
    <t>bumblebees; Connected vehicles; dynamic spectrum access (DSA); foraging theory</t>
  </si>
  <si>
    <t>Greco S.E., Airola D.A.</t>
  </si>
  <si>
    <t>The importance of native valley oaks (Quercus lobata) as stopover habitat for migratory songbirds in urban Sacramento, California, USA</t>
  </si>
  <si>
    <t>Urban development occupies over 375,000 ha (6%) of California's Central Valley, and expansion continues to displace natural and agricultural landscapes. The value of urban areas as habitat for native wildlife and the characteristics that determine its value, however, remain little studied. Many Neotropical migrant passerine bird species are declining due to changes in breeding, migratory, and wintering habitats and climatic conditions. During 2010–2013, we evaluated the importance of native valley oak (Quercus lobata) as stopover foraging habitat used by Neotropical migrant birds in urban areas of the Sacramento region in California, USA. Over 3 years, we surveyed spring and late summer-early fall migrant songbirds and measured tree canopy cover within 31 c.0.91 ha transects in Curtis Park, an older residential neighborhood. We detected 607 individuals from 20 migrant species, but four wood warblers comprised the bulk of observations: black-throated gray (Setophaga nigrescens), Wilson's (Cardellina pusilla), orange-crowned (Oreothlypis celata), and yellow warblers (Setophaga petechia). Migrant abundance was closely correlated with valley oak canopy abundance and increased linearly with oak canopy especially during fall migration. Migrants were nearly absent from areas lacking oak canopy. Migrant bird species as a group also foraged in valley oak substantially more often (74%) than would be expected based on its 15% relative canopy cover (χ21d.f. = 924, p &amp;lt; 0.0001), as did all species whose selectivity could be tested. These results are important in demonstrating previously undocumented migrant use of urban areas with remnant valley oak canopy and suggest that protecting existing valley oaks and increasing their use in future urban forestry and landscape plantings in the Central Valley could provide substantial habitat benefits for native migratory birds. © 2018</t>
  </si>
  <si>
    <t>Griffin E., Desmond M., Vanleeuwen D.</t>
  </si>
  <si>
    <t>Juvenile Burrowing Owl Nighttime Space-Use in Southern New Mexico</t>
  </si>
  <si>
    <t>In some areas, Burrowing Owls (Athene cunicularia) occur in human-altered, urbanized environments. However, their use of these anthropogenic land-cover types during nighttime is not well understood. We studied nocturnal and crepuscular space-use of eight juvenile Burrowing Owls in urban, greenspace, and agriculture dominated landscapes during 2012 and 2013 in Doña Ana County, New Mexico. For each owl, we obtained an average of 22 (range 14-37) nighttime telemetry fixes covering a period of 1-8.5 wk post-fledging. The juvenile Burrowing Owls avoided urban cover types and spent more time in agriculture and greenspace. In agricultural areas, owls used canals, weedy ditches, and associated farm roads, whereas in greenspace owls used city parks, golf courses, and patches of native habitat. Juvenile owls in this study were not observed to move large distances and on average most owls (n = 5) remained within 500 m of their roost burrow, with one owl traveling up to 743 m from its roost site. Conservation efforts for Burrowing Owls within human-altered environments should focus on the protection of nest and roost burrows near important foraging areas. © 2018 The Raptor Research Foundation, Inc.</t>
  </si>
  <si>
    <t>Athene cunicularia; Burrowing Owl; compositional analysis; human-altered environments; juveniles; New Mexico; radio telemetry; space-use</t>
  </si>
  <si>
    <t>Gubert F., Silvestri S., Pecile A., Grandi L.</t>
  </si>
  <si>
    <t>A GIS-Based Approach for the Sustainable Management of Livestock Effluents on Alpine Meadows</t>
  </si>
  <si>
    <t>Sustainable livestock effluent management is becoming an increasingly important issue in mountain areas, with particular regard to the agro-environmental performance of forage production and the social acceptability of organic fertilizer application in mixed urban-rural contexts. The present paper proposes a GIS-based methodological approach to the management and planning of digestate spreading on hay meadows, based on the integration of geo-morphological, agro-botanical and spatio-functional data about cultivated agricultural land. The proposed methodology was tested in a case-study Community of the Italian Alps, with seven dairy farms operating an anaerobic digestion plant. Nitrogen production by cattle was quantified and compared to sustainable nitrogen requirements of cut meadows, computed at the single-plot level through agro-botanical typization of swards. Subsequently, spreading restrictions provided by national and local regulations were spatially implemented. Farm-tailored nitrogen balances and digestate spreading plans were designed to help livestock farms adjust effluent spreading patterns according to meadow type and surface runoff risk. Findings are transferrable to other mountain regions based on cattle farming and grassland management. © Copyright © 2018 Gubert, Silvestri, Pecile and Grandi.</t>
  </si>
  <si>
    <t>alpine environment; anaerobic digestion; cut meadows; digestate; livestock effluents; organic fertilization</t>
  </si>
  <si>
    <t>Gunnarsson B., Wallin J., Klingberg J.</t>
  </si>
  <si>
    <t>Predation by avian insectivores on caterpillars is linked to leaf damage on oak (Quercus robur)</t>
  </si>
  <si>
    <t>Birds that are foraging in tree canopies can cause a substantial decrease in arthropod numbers. Trees may benefit from avian insectivores attacking insect herbivores. In a field study, we tested whether the intensity of bird predation on caterpillars is linked quantitatively to leaf damage caused by insect herbivores, a hypothesized relationship that previously was poorly investigated. Artificial caterpillars were placed in the lower part of oak trees (Quercus robur) in urban and suburban sites across the city of Gothenburg, Sweden. Two days later, we recorded the survival: the pooled predation rate was 11.5% (5.7% day−1). Mean predation rate per tree was 10.4%. Mean leaf damage, i.e. leaf area eaten by insect herbivores, per tree was 5.7% but there was large variation between trees. We found a significant negative relationship between survival probability of caterpillars and leaf damage in an analysis using a mixed model logistic regression. This suggests that caterpillars are at high risk of bird attacks in trees with a high degree of leaf damage and avian insectivores may increase the foraging effort in the foliage of such oak trees. Our findings concerning the quantitative relationship between the predator–prey interactions and plant damage suggested tentatively that the survival probability of caterpillars decreases rapidly at 15–20% leaf damage in lower part of oak canopies. Furthermore, our findings add credence to the idea of using artificial caterpillars as a means to obtain standardized comparisons of predation rates in various habitats. © 2018, The Author(s).</t>
  </si>
  <si>
    <t>Birds (Insectivores)</t>
  </si>
  <si>
    <t>Artificial caterpillars; Bird predation; Canopy damage; Experimental manipulation; Survival probability</t>
  </si>
  <si>
    <t>Haifig I., Lima J.T., Janei V., Costa-Leonardo A.M.</t>
  </si>
  <si>
    <t>Effects of group size and starvation on survival of the Asian subterranean termite Coptotermes gestroi (Isoptera: Rhinotermitidae)</t>
  </si>
  <si>
    <t>Coptotermes gestroi forages on wooden structures and causes substantial damage in urban areas of Brazil. The survival of foragers may be influenced by either group size or caste composition. It was hypothesised that workers survive at higher rates in larger groups and consequently exhibit higher rates of food consumption and that soldiers represent a nutritional resource for foragers during starvation periods. To test the first hypothesis, groups of 100, 200 and 400 workers were placed in experimental arenas containing wood as food. After 28 days, the units were evaluated and the number of living termites and wood consumption were estimated and compared. An analysis of the data found that there were no significant differences within the group sizes on termite survival but that relative wood consumption was significantly higher in the smaller groups. To test the second hypothesis, groups containing workers and soldiers (9:1 ratio) or only workers were placed in experimental arenas with food present or absent. Survival for each caste was monitored at 3 day intervals over 9 days to estimate the cannibalism rate. Cannibalism was significantly higher in the starved groups, but the presence of soldiers did not influence the rate of cannibalism. Colony fragmentation and starvation are stressful conditions that lead foragers of C. gestroi to adaptive behaviours in order to enhance their survival. © 2017 Australian Entomological Society</t>
  </si>
  <si>
    <t>cannibalism; caste ratio; survivorship; vigour; wood consumption</t>
  </si>
  <si>
    <t>Halinski R., Dos Santos C.F., Kaehler T.G., Blochtein B.</t>
  </si>
  <si>
    <t>Influence of wild bee diversity on canola crop yields</t>
  </si>
  <si>
    <t>The foraging range of bees determines the spatial scale over which each species can provide pollination services. In agricultural ecosystems, productivity is related not only to the taxonomic diversity of bees per se, but also to the location of their nesting sites, which has impact on their flight range. Within this context, the present study sought to assess how wild bee assemblages affect the yield of Brassica napus at three different distances (25 m, 175 m and 325 m) from forest remnants in Southern Brazil. Pan traps were employed to sample bees, and data analysis was carried out using the Shannon diversity index and generalized linear models. We identified 11 species of native bees, both solitary and social, and high prevalence of the exotic species Apis mellifera L. Our findings show that canola crop yield was positively influenced by the diversity of bee species, demonstrating that native bees, not only A. mellifera, can greatly contribute to the productivity of canola crops. In addition, it was found that bee body size is significantly associated with flight distance travelled within the canola fields, and indicated a relationship with nesting sites. Thus, we hypothesize that higher canola yields are associated with increased presence of wild bee species, both social and solitary, and that maintenance of these pollinators is directly related to practices adopted in rural areas, whether within crop fields or in forest remnants used as nesting sites by wild bees. © 2018 Universidade Estadual de Feira de Santana. All Rights Reserved.</t>
  </si>
  <si>
    <t>Agricultural ecosystems.; Apis mellifera; Brassica napus; Pollination; Stingless bees</t>
  </si>
  <si>
    <t>Halstead J.E., Smith J.A., Carter E.A., Lay P.A., Johnston E.L.</t>
  </si>
  <si>
    <t>Assessment tools for microplastics and natural fibres ingested by fish in an urbanised estuary</t>
  </si>
  <si>
    <t>Microplastics and fibres occur in high concentrations along urban coastlines, but the occurrence of microplastic ingestion by fishes in these areas requires further investigation. Herein, the ingestion of debris (i.e., synthetic and natural fibres and synthetic fragments of various polymer types) by three benthic-foraging fish species Acanthopagrus australis (yellowfin bream), Mugil cephalus (sea mullet) and Gerres subfasciatus (silverbiddy) in Sydney Harbour, Australia has been quantified and chemically speciated by vibrational spectroscopy to identify the polymer type. Ingested debris were quantified using gut content analysis, and identified using attenuated total reflectance Fourier transform infrared (ATR-FTIR) and Raman microspectroscopies in combination with principal component analysis (PCA). The occurrence of debris ingestion at the time of sampling ranged from 21 to 64% for the three species, and the debris number ranged from 0.2 to 4.6 items per fish for the different species, with ∼53% of debris being microplastic. There was a significant difference in the amount of debris ingested among species; however, there was no difference among species when debris counts were standardised to fish weight or gut content weight, indicating that these species ingest a similar concentration of debris relative to their ingestion rate of other material. ATR-FTIR microspectroscopy successfully identified 72% of debris. Raman spectroscopy contributed an additional 1% of successful identification. In addition, PCA was used to non-subjectively classify the ATR-FTIR spectra resulting in the identification of an additional 9% of the debris. The most common microplastics found were polyester (PET), acrylic-polyester blend, and rayon (semi-synthetic) fibres. The potential of using Raman microspectroscopy for debris identification was investigated and provided additional information about the nature of the debris as well as the presence of specific dyes (and hence potential toxicity). This study identified synthetic microplastics and natural fibres in the guts of wild caught fishes in an urban estuary, using a combination of ATR-FTIR and Raman spectroscopy with principal component analysis to provide a non-subjective identification of 82% of the ingested debris. © 2017 Elsevier Ltd</t>
  </si>
  <si>
    <t>Acanthopagrus australis; Gerres subfasciatus; Ingestion; Microplastic; Mugil cephalus; Sea mullet; Silverbiddy; Vibrational spectroscopy; Yellowfin bream</t>
  </si>
  <si>
    <t>Hipfner J.M., Galbraith M., Tucker S., Studholme K.R., Domalik A.D., Pearson S.F., Good T.P., Ross P.S., Hodum P.</t>
  </si>
  <si>
    <t>Two forage fishes as potential conduits for the vertical transfer of microfibres in Northeastern Pacific Ocean food webs</t>
  </si>
  <si>
    <t>We assessed the potential role played by two vital Northeastern Pacific Ocean forage fishes, the Pacific sand lance (Ammodytes personatus) and Pacific herring (Clupea pallasii), as conduits for the vertical transfer of microfibres in food webs. We quantified the number of microfibres found in the stomachs of 734 sand lance and 205 herring that had been captured by an abundant seabird, the rhinoceros auklet (Cerorhinca monocerata). Sampling took place on six widely-dispersed breeding colonies in British Columbia, Canada, and Washington State, USA, over one to eight years. The North Pacific Ocean is a global hotspot for pollution, yet few sand lance (1.5%) or herring (2.0%) had ingested microfibres. In addition, there was no systematic relationship between the prevalence of microplastics in the fish stomachs vs. in waters around three of our study colonies (measured in an earlier study). Sampling at a single site (Protection Island, WA) in a single year (2016) yielded most (sand lance) or all (herring) of the microfibres recovered over the 30 colony-years of sampling involved in this study, yet no microfibres had been recovered there, in either species, in the previous year. We thus found no evidence that sand lance and herring currently act as major food-web conduits for microfibres along British Columbia's outer coast, nor that the local at-sea density of plastic necessarily determines how much plastic enters marine food webs via zooplanktivores. Extensive urban development around the Salish Sea probably explains the elevated microfibre loads in fishes collected on Protection Island, but we cannot account for the between-year variation. Nonetheless, the existence of such marked interannual variation indicates the importance of measuring year-to-year variation in microfibre pollution both at sea and in marine biota. Two important forage fish do not at present appear to act as primary conduits for the vertical transfer of microfibres in Northeastern Pacific Ocean food webs. © 2018 Elsevier Ltd</t>
  </si>
  <si>
    <t>Food webs; Forage fishes; Microfibre pollution; North Pacific Ocean; Seabirds</t>
  </si>
  <si>
    <t>Hipolito J.V., Sazima I.</t>
  </si>
  <si>
    <t>Stilts do not protect against crawlers: Limpkins preyed on by Tegu Lizards at an urban park</t>
  </si>
  <si>
    <t>Limpkin (Aramus guarauna) is a long-legged wading bird that forages mostly in wetlands in the open and occasionally under tree cover. This large bird is cautious and frequently scans its immediate environs when active or resting. Records of adult Limpkin predators are scarce and restricted to two very large aquatic reptiles, the American Alligator (Alligator mississippiensis) in North America and the Yellow Anaconda (Eunectes notaeus) in South America. Herein we report on two Limpkins killed and eaten by Black and White Tegus (Salvator merianae) at an urban park in southeastern Brazil. One of the Limpkins was still alive when we came across the predation event, whereas the other Limpkin seemed freshly killed. The first Limpkin was already sprawled on the ground and occasionally opened the bill, vocalised hoarsely and flapped the wings, while the Tegu repeatedly bit the bird on several body parts, which gradually weakened the bird. The Limpkin died when the Tegu bit hard the bird on the head and crushed the skull. In the second event the bird was bitten on several body parts and, thus, we assume that it was also killed by the Tegu that was eating the fresh corpse. The two events comprised two Tegu individuals recognisable by natural marks. Limpkins killed and consumed by Tegus probably are a rare occurrence. Tegus are large by Neotropical lizard standards, but are small compared with the other two very large reptiles known to prey on Limpkins. Presently, only three reptilian species are documented as predators of adult Limpkins. © 2018, Sociedade Brasileira de Ornitologia. All rights reserved.</t>
  </si>
  <si>
    <t>Aramidae; Predation; Teiidae; Urban area; Wading bird</t>
  </si>
  <si>
    <t>Holbech L.H., Gbogbo F., Aikins T.K.</t>
  </si>
  <si>
    <t>Abundance and prey capture success of Common Terns (Sterna hirundo) and Pied Kingfishers (Ceryle rudis) in relation to water clarity in south-east coastal Ghana</t>
  </si>
  <si>
    <t>Background: Water clarity may negatively influence rate of plunge diving and prey capture success of piscivorous plunge-diving birds, and therefore has implications for their conservation in polluted urban wetlands. We studied the relationship between water clarity and the abundance and prey capture success of Pied Kingfishers (Ceryle rudis) and Common Terns (Sterna hirundo) in two polluted coastal waters of south-east Ghana-the Weija Lake and Densu Delta Ramsar Site. Methods: On each wetland, data on abundance and prey capture success of plunge-divers were collected in four spatio-temporal quadrats of 100 m × 100 m and analysed with concurrent measurements of water quality parameters using GLM regression with Pearson's correlation coefficients. Results: Mean prey capture success of Pied Kingfishers (34.7 ± 13.1%) and Common Terns (35.3 ± 11.0%) were similar but the two species responded differently to water clarity. The abundance of Common Terns was significantly higher in less transparent/more turbid water while that of Pied Kingfishers showed no significant relationship with turbidity and transparency. In contrast, the prey capture success of Common Terns was neither related to transparency nor turbidity, as opposed to that of Pied Kingfishers which was significantly higher in more turbid/less transparent waters. Correlations between capture success and bird abundance, as well as capture attempts were insignificant, suggesting that increased fish abundance associated with cloudy water may not necessarily promote higher abundance and capture success of foraging birds. Thus, when foraging in less transparent water, capture success may depend more on predator avoidance by fish prey than lower prey detectability of foraging birds. Conclusion: Within a gradient of 15-51 cm transparency studied, lower water clarity did not constrain prey capture success of Common Terns and Pied Kingfishers. Further studies on the foraging ecology of plunge-divers in coastal Ghana are however required to make firm conclusions on the relationship between water clarity and foraging birds and fish prey abundances, as well as capture success. © 2018 The Author(s).</t>
  </si>
  <si>
    <t>Predators (Birds)</t>
  </si>
  <si>
    <t>Coastal Ghana; Common Tern; Pied Kingfisher; Prey capture success; Water turbidity and transparency</t>
  </si>
  <si>
    <t>Holechek J., Valdez R.</t>
  </si>
  <si>
    <t>Wildlife Conservation on the Rangelands of Eastern and Southern Africa: Past, Present, and Future</t>
  </si>
  <si>
    <t>Our objective was to assess the status of the large native rangeland mammals in the eastern and southern African countries focusing on conservation strategies that will benefit the animals, their rangeland habitats, and the people who live in this region. Eastern and southern African rangelands are renowned for supporting a globally unique diversity and abundance of large mammals. This wildlife legacy is threatened by changing demographics, increased poaching, habitat fragmentation, and global warming, but there are reasons for optimism. After sharp declines from 1970 to 1990 across Africa, wildlife populations in some countries have subsequently increased due to incentives involving sport hunting and ecotourism. National parks and protected areas, which have been critically important in maintaining African wildlife populations, are being increased and better protected. Over the past 50 years, the number of parks has been doubled and the areas of several parks have been expanded. The major problem is that no more than 20% of the national parks and reserves set aside for wildlife are adequately protected from poaching. The southern African countries where wildlife has recently thrived have robust hunting and ecotourism programs, which economically benefit private landowners. Considerable research shows rural communities dependent on rangelands can be incentivized to participate in large mammal conservation programs if they can economically benefit from wildlife tourism, sport hunting, and the legal sale of animal by-products. Community-based wildlife conservation programs can be economically and ecologically effective in sustaining and enhancing African wildlife biodiversity, including rhinos, elephants, and lions. Low-input ranching wild ungulates for meat and hunting may be an economically viable alternative to traditional range livestock production systems in some areas. However, in many situations, common-use grazing of livestock and wildlife will give the most efficient use of rangeland forages and landscapes while diversifying income and lowering risk. © 2017 The Society for Range Management</t>
  </si>
  <si>
    <t>Africa; big five animals; ecotourism; hunting; localization; range management; ungulates; wildlife management</t>
  </si>
  <si>
    <t>Hou X., Zhang Y.</t>
  </si>
  <si>
    <t>Analysis on driving factors of improvement of quality and efficiency and transformation development of grasslands and animal husbandry industry [草牧业提质增效转型发展的驱动要素分析]</t>
  </si>
  <si>
    <t>During the past several decades, the traditional agriculture structure has been unsustainable since decrease in grain consumption and increase in animal food consumption, resulting in a large number of grain to be used as forage. Grasslands and animal husbandry will gradually become the agricultural mainstream and lead the agriculture to get out of dilemma. Therefore, the cropping structure should be adjusted timely because the lower productivity of grassland for animal husbandry that is far not satisfied for human needs. Understanding how to solve the problems of "three rural" and "three animal husbandry" is of high importance for facing the growing demands for food structure and the desire for ecological civilization. Although grasslands and animal husbandry has developed vibrantly and achieved some achievements, forage grass and livestock production are considerably low and the industrial capacity is insufficient, and facing enormous challenges. Certainly, the development potential of grass and animal husbandry is also huge due to fast growing market demand in China. Our analysis showed that developing "animal-husbandry development" model by relying on scientific and technological innovation, talent construction, social needs and national policy support, which grasslands and animal husbandry industry will rapidly transform and develop, is an effective way to promote the forage grass and livestock production in China. We also discussed the driven factors about improvement of quality and efficiency and transformation development of grasslands and animal husbandry industry, and proposed seven principles for the development of "animal-husbandry development" in China, including construction of high quality forage production system, breeding and promotion of improved varieties, ecological protection of natural grassland, exploring different regional development modes and optimizing the industrial development environment. Grass animal husbandry development has reached breaking point, must optimize the structure of the industrial for the combination of economic, ecological and social benefits the coordinated development of the green road. At the same time, modern industrial development modes should be introduced to reform the traditional prataculture and agricultural and achieve a sustainable developing stage. Moreover, the society has provided a good opportunity for the transformation and upgrading of grassland and animal husbandry by the construction of ecological engineering and the protection of national food security. These will help us to realize the improvement of efficiency and quality, increase industrial benefits and the industrialization level, finally explore a sustainable development way with effective output, safe production, resource conservation and environment-friendly. © 2018, Science Press. All right reserved.</t>
  </si>
  <si>
    <t>Grasslands and animal husbandry industry; Improvement of efficiency and quality; Industrial development; Innovation-driven; Transformation and upgrading</t>
  </si>
  <si>
    <t>Hoyos-Díaz J.M., Villalba-Alemán E., Ramoni-Perazzi P., Muñoz-Romo M.</t>
  </si>
  <si>
    <t>Impact of artificial lighting on capture success in two species of frugivorous bats (Chiroptera: Phyllostomidae) in an urban locality from the Venezuelan andes [Impacto de la luz artificial en el éxito de captura de dos especies de murciélagos frugívoros (Chiroptera: Phyllostomidae) en una localidad urbana de Los Andes venezolanos]</t>
  </si>
  <si>
    <t>Artificial light is becoming a major issue for bats because it affects critical activities such as foraging, reproduction, and communication. We assessed the effect of artificial lighting on Artibeus lituratus and Artibeus jamaicensis in a small secondary growth forest patch near a street subjected to unexpected illumination. Bats were captured in the forest patch using a 12-m long mist net. Results indicated a nearly six-fold, significant decrease in capture success after the street lamps were installed. Artificial light from street lamps functions as a “light barrier” that inhibits bats from conducting short and long-distance movements, which might have detrimental consequences for bats and the plants they disperse. © SAREM, 2018.</t>
  </si>
  <si>
    <t>Artibeus; Foraging; Light pollution; Mammals; Venezuela</t>
  </si>
  <si>
    <t>Hume M.D., Schmidt D.J.</t>
  </si>
  <si>
    <t>Box mistletoe (Amyema miquelii) distribution is biased towards northern and river-facing positions within the crown of urban gum trees</t>
  </si>
  <si>
    <t>Proceedings of the Royal Society of Queensland</t>
  </si>
  <si>
    <t>Population dynamics of epiphytic hemi-parasitic plants are excellent examples of how complex ecological relationships (host, parasite, disperser) influence the spatial distribution pattern of species. While the spatial distribution of mistletoe has been studied at landscape scales, less research has focused on patterns occurring within individual host trees which may be colonised by multiple mistletoes. Here we investigate the spatial distribution of Amyema miquelii (Loranthaceae) within the crown of gum trees Eucalyptus tereticornis (Myrtaceae) in urban parkland along the Brisbane River in southeast Queensland. Gums with and without A. miquelii, were surveyed by measuring DBH, tree height and crown diameter to assess the influence of host size on the presence and abundance of mistletoe. Within-host distribution of A. miquelii was examined by dividing the crown of host trees into four quadrants based on aspect (north, south, east and west). Quadrants facing the river and built environment were noted to investigate if the position of A. miquelii was influenced by proximity to the river or urban development in addition to aspect. Results of statistical analysis revealed that within 133 E. tereticornis, A. miquelii was spatially aggregated and in highest densities in large E. tereticornis. Mistletoe occurred significantly more on the riverside of the crown and in significantly higher densities in the northern quadrant of the host tree. We speculate on possible causes for the observed patterns of intra-host mistletoe distribution, particularly in relation to behaviour of the Australian mistletoebird (Dicaeum hirundinaceum) in urban environments. This study furthers our understanding of intra-host distribution of mistletoe, provides information relevant to managing mistletoe infections, and raises questions regarding the influence of urbanisation on foraging behaviour of the Australian mistletoebird. © 2018, Royal Society of Queensland. All rights reserved.</t>
  </si>
  <si>
    <t>Hwang J., Gottdenker N.L., Oh D.-H., Nam H.-W., Lee H., Chun M.-S.</t>
  </si>
  <si>
    <t>Disentangling the link between supplemental feeding, population density, and the prevalence of pathogens in urban stray cats</t>
  </si>
  <si>
    <t>Background: Supplemental feeding of free-roaming animals, including wildlife and feral or stray animals, is well known to have a substantial impact on various aspects of animal ecology including habitat use, activity patterns, and host-pathogen interactions. Among them, an increased population density (PD) of animals receiving supplemental food raises concerns regarding the transmission of pathogens in these host populations. The primary aim of this study was to investigate how supplemental feeding is associated with host PD and prevalence of pathogens with different transmission modes in urban stray cats. We hypothesized that supplemental feeding would be positively associated with host PD and the prevalence of pathogens with density-dependent transmission modes compared with pathogens with transmission modes that are considered relatively densityindependent. Methods: This study was conducted in six districts in Seoul, Republic of Korea which were selected based on different degrees of supplemental feeding and cat caretaker activity (CCA). The PD of stray cats was estimated by mark-recapture surveys. Stray cat blood samples (N = 302) were collected from stray cats by local animal hospitals from each district performing the trap-neuter-release which tested for eight pathogens with different transmission modes (feline immunodeficiency virus, feline leukemia virus (FeLV), feline panleukopenia virus, feline calicivirus, feline herpesvirus-1, Bartonella henselae, hemoplasma, and Toxoplasma gondii) with molecular or serological assays. Associations between the prevalence of each pathogen and PD, CCA, and sex of cats were statistically analyzed. Results: In contrast to initial predictions, the cat PD was generally higher in low CCA districts. The prevalence of (FeLV), which is transmitted through direct contact, was significantly higher in areas with a high CCA, conforming to our hypothesis. On the other hand, the prevalence of feline parvovirus, which can be spread by environmental transmission, was higher in low CCA districts. The remaining six pathogens did not show any association with the CCA; however, they had a unique association with the PD or the sex of the stray cats. Discussion: Our findings suggest that in addition to influencing the PD, supplemental feeding may affect the prevalence of pathogens in urban animals by mechanisms such as increased aggregation and/or altered foraging strategies, with different consequences depending on the transmission mode of each pathogen. © 2018 Hwang et al.</t>
  </si>
  <si>
    <t>Cat caretaker activity; Feline pathogen; Host population density; Supplemental feeding; Urban ecology; Urban stray cat</t>
  </si>
  <si>
    <t>Jachuła J., Denisow B., Wrzesień M.</t>
  </si>
  <si>
    <t>Validation of floral food resources for pollinators in agricultural landscape in SE Poland</t>
  </si>
  <si>
    <t>BACKGROUND: Proper management of bee pastures is considered an important activity for diversity of pollinators and conservation of the population size. In the present study, the floral composition and diversity, flowering spectrum and availability of food resources in natural and man-made habitats in four rural municipalities in Lublin Upland, SE Poland were evaluated. The connection between pollinator-friendly biotopes was also determined and some suggestions are made on creation/supplementation of bee pastures adapted to the arable land structure in eastern Poland (mean acreage 7.65 ha). RESULTS: Forage species richness (S) differed among vegetation types: the highest S value was found in field margins, while mixed forests represented the lowest species richness (mean ± standard deviation = 37.8 ± 9.5 vs 16.5 ± 2.3). In all habitats, the most abundant flowering was recorded in May. Then the blooming abundance decreased until a complete decline at the end of summer. The mean distance between pollinator-friendly biotopes is 2.4 ± 1.53 km, which is out of the flying range/foraging distance of most pollinators. CONCLUSION: Shortages of nectar and pollen resources in the agricultural landscape of SE Poland are evident. Therefore it is assumed that the landscape structure requires support in terms of food niches for pollinators and creation/supplementation of bee pastures is necessary, e.g. six to nine patches of 0.025–0.3 ha each within an area of 100 ha. © 2017 Society of Chemical Industry. © 2017 Society of Chemical Industry</t>
  </si>
  <si>
    <t>agricultural land; bee pastures; forage flora; supplementation</t>
  </si>
  <si>
    <t>Jamil M., Mansoor M., Anwar F., Muhammad S., Awan A.A.</t>
  </si>
  <si>
    <t>Review: A review on rangeland management in Pakistan, bottlenecks and recommendations</t>
  </si>
  <si>
    <t>Pakistan Journal of Scientific and Industrial Research Series B: Biological Sciences</t>
  </si>
  <si>
    <t>Role of rangelands in the livelihoods improvement of rural communes. is pivotal, through animal rearing, obtaining versatile products and services. Rangelands play key role in maintenance of agro- ecosystem and preservation of biodiversity in the country by improving infiltration rate, leading thereby a sustainable water flow in the down streams and reducing soil erosion. However, due to increased population pressure there is analogous increase in the demand for food, forage and other resources. In addition rangelands provide wildlife and fish habitat and recreation spots. Keeping in view the current global climate change scenario the government has given high priority to rangelands management, hence the concentration of the politicians and policy makers is to focus on the sustainable rangeland development and management. The article deals first with the importance of range management, then discusses rangelands problems of Pakistan, causes of degradation of rangelands, human factors contributing to range degradation and finally recommendations are discussed. © 2018 PCSIR-Scientific Information Centre. All rights reserved.</t>
  </si>
  <si>
    <t>Biodiversity; Livestock; Management; Pakistan; Rangeland</t>
  </si>
  <si>
    <t>Jing H., Liu Z., Zhang L., Wu X.</t>
  </si>
  <si>
    <t>Molecular breeding and industrialization of forage sweet sorghum [饲草甜高粱分子育种与产业化]</t>
  </si>
  <si>
    <t>Sorghum (Sorghum bicolor (L.) Moench) is the world's fifth major crop and a C4 model plant. Sweet sorghum is a variant of grain sorghum with implications in biofuel industry and stress biology because of it remarkable traits including high biomass production, high concentration of soluble sugars in its juicy stem, and strong abiotic tolerance. In recent years, there is a new demand to develop sweet sorghum into a forage crop, which requires the tailor-made modification of its major biological characteristics. Compared to silage maize, sweet sorghum possesses higher levels of directly fermentable reducing sugars and the ability to accumulate high biomass under low-input production systems. In addition, it is tolerant to drought and more efficient in utilization of solar radiation and nitrogen-based fertilizers than maize on marginal lands which are not optimal for food production. These traits collectively make sweet sorghum more attractive than silage maize with huge potential as a forage crop. Yet, due to the relatively short history of sweet sorghum breeding, the development of new varieties adapting to various phenological requirements is restricted, and the rapid deployment of sweet sorghum for forage production is limited. Here we summarize the current status of forage sweet sorghum breeding in China. A suit of sweet sorghum traits, such as plant architecture (leave, and stem), flowering time and maturity, leaf senescence and accumulation of juice and sugar as well as drought and salt tolerance are identified, and recent progression in dissecting their genetic basis reviewed. It is suggested that newly developed cutting-edge technologies such as genome editing and whole-genome selection are needed to harness the genetic improvement of sweet sorghum. Feeding experiments with improved varieties showed that sweet sorghum is an important component of the livestock diet for increasing the palatability and nutrient conversion efficiency. The production-scale demonstration project, forming a production pipeline from sweet sorghum hybrid production, cultivation, distillation and feeding of livestock and cycle of manures, showed that forage sweet sorghum based bio-industry sets a model for circular economy in rural areas. Future forage sweet sorghum breeding and approaches to develop its bio-industry are discussed. © 2018, Science Press. All right reserved.</t>
  </si>
  <si>
    <t>Forage crops; Industrialization; Molecular breeding; Sweet sorghum</t>
  </si>
  <si>
    <t>Johansson V., Koffman A., Hedblom M., Deboni G., Andersson P.</t>
  </si>
  <si>
    <t>Estimates of accessible food resources for pollinators in urban landscapes should take landscape friction into account</t>
  </si>
  <si>
    <t>Maintaining biodiversity in urban landscapes requires a well-functioning green infrastructure for the landscape to remain ecologically functional. However, city planners often lack knowledge to identify how well different parts of the green infrastructure are connected, and tools to estimate the accessibility to important habitats for different species in urban areas are strongly needed. We compared the ability of three measures of available food resources, with increasing complexity, for explaining species richness and abundance of bees and wasps at 23 locations in an urban landscape in Sweden. Specifically, we tested (1) the summed amount of food habitat within a buffer circle, (2) the amount of food habitat weighted by distance, and (3) the summed amount of food habitat within an area created by cost-weighted distance based on the surrounding landscape friction. We tested two spatial scales (200 and 400 m). The results show that both the summed (1) and the weighted measures (2) were very poor in explaining species richness and abundance regardless of spatial scale, while we found significant relationships for both species richness and abundance with the friction-based measure (3) at both scales. For the friction-based measure, the relationships with both response variables were strongest at the smallest spatial scale (200 m). We conclude that bees and wasps are sensitive to barriers such as large roads and built-up areas when foraging in urban environments. This is important to consider when assessing the functionality of urban green infrastructure in order to not overestimate the available amount of habitat and how well different parts of the landscape are connected for these important pollinators. © 2018 The Authors.</t>
  </si>
  <si>
    <t>Aculeata; green infrastructure; habitat fragmentation; landscape friction/resistance; road ecology; wild bees</t>
  </si>
  <si>
    <t>Johnson H.E., Lewis D.L., Lischka S.A., Breck S.W.</t>
  </si>
  <si>
    <t>Assessing ecological and social outcomes of a bear-proofing experiment</t>
  </si>
  <si>
    <t>Human-black bear conflicts within urban environments have been increasing throughout North America, becoming a high priority management issue. The main factor influencing these conflicts is black bears foraging on anthropogenic foods within areas of human development, primarily on residential garbage. Wildlife professionals have advocated for increased bear-proofing measures to decrease the accessibility of garbage to bears, but little research has been conducted to empirically test the effectiveness of this approach for reducing conflicts. Between 2011 and 2016, we conducted a before-after-control-impact experiment in Durango, Colorado where we distributed 1,110 bear-resistant trash containers, enhanced education, and increased enforcement to residents in 2 treatment areas, and monitored 2 paired control areas. We examined the ecological and social outcomes of this experiment, assessing whether bear-resistant containers were effective at reducing conflicts; the level of public compliance (i.e., properly locking away garbage) needed to reduce conflicts; whether the effectiveness of bear-resistant containers increased over time; and if the distribution of bear-resistant containers changed residents’ attitudes about bear management, support for ordinances that require bear-proofing, or perceptions of their future risk of garbage-related conflicts. After the bear-resistant containers were deployed, trash-related conflicts (i.e., observations of strewn trash) were 60% lower in treatment areas than control areas, resident compliance with local wildlife ordinances (properly locking away trash) was 39% higher in treatment areas than control areas, and the effectiveness of the new containers was immediate. Conflicts declined as resident compliance with wildlife ordinances increased to approximately 60% (by using a bear-resistant container or locking trash in a secure location), with minor additional declines in conflicts at higher levels of compliance. In addition to these ecological benefits, public mail surveys demonstrated that the deployment of bear-resistant containers was associated with increases in the perceived quality of bear management and support for ordinances that require bear-proofing, and declines in the perceived risk of future trash-related conflicts. Our results validate efforts by wildlife professionals and municipalities to reduce black bear access to human foods, and should encourage other entities of the merits of bear-proofing efforts for reducing human-bear conflicts and improving public attitudes about bears and their management. © 2018 The Wildlife Society. © The Wildlife Society, 2018</t>
  </si>
  <si>
    <t>bear-resistant containers; black bear; Colorado; human-black bear conflict; human-wildlife interaction; management; perceived risk; public perceptions; public survey; Ursus americanus</t>
  </si>
  <si>
    <t>Journel C., Zub-Preudhomme H.W., Detot B., Jullier N., Preudhomme M., Loyce C.</t>
  </si>
  <si>
    <t>Designing and assessing bio economy oriented cropping systems</t>
  </si>
  <si>
    <t>European Biomass Conference and Exhibition Proceedings</t>
  </si>
  <si>
    <t>France, and particularly Northern France, want to place bioeconomy at the heart of their economy. Agricultural sector is a strong link of bioeconomy, as bioeconomy is the photosynthesis economy, based on sustainable production, increased mobilization, and optimized use of biomass, in particular of agricultural biomass. Biomass production has to provide various raw materials, to input a diversity of bioeconomy sectors: food, feed, biogas production, bio-sourced materials, oil and sugar chemical industry. To allow this food/non-food complementarity and to develop biomass supply chains on rural areas, innovation in production systems is required to produce sustainable and efficient bioresources to supply locally bioeconomy sectors within a territory, while preserving agro-ecosystem performances and meeting stakeholder’s expectations (farm, industrial and territory players). Meeting the multiple objectives of bioeconomy seems to be a daunting challenge for agricultural systems, that need to be redesigned by developing in synergy agro ecological approaches and cropping system diversification. One of the purposes of the “Demonstrating Sites Network” project is to demonstrate whether it is feasible, in the agricultural sector, to produce various sustainable and efficient bioresources in the current cropping systems of Northern France, in order to supply various bioeconomy sectors (food, feed, biogas production, bio-sourced materials, oil and sugar chemical industry). To achieve its objectives, our approach aims at designing oriented bioeconomy cropping systems with a large range of bio resources production (green or dry lignocellulose, fiber, oilseeds) and by using innovative techniques. Prototype of new cropping systems were co-designed with Scientifics and Experts by focusing on the most currently cultivated cropping systems in Northern France (potato-, sugar beetcereal/ oilseed-and forage- oriented systems), from which bioeconomy oriented systems have been designed. Each proposed system has to satisfying simultaneous goals: maximizing and diversifying biomass production, meeting farmers and industrial sectors issues, providing additional ecosystem services (organic matter, weed control, soil structure, soil fertility), given the major constraints and agro-ecological targets. Several bioeconomy scenarios with increasing gradient of biomass production were designed for each current cropping system according to these guidelines. Many levers were used to devise prototypes: exportation of some straws, diversification of crops, intercropping including legume crops, introduction of dedicated non-food crops (hemp, camelina), cultivation of 3 biomass crops in 2 years, harvesting of catch crop. Three types of cropping systems, with increasing biomass production gradient, were designed: 1) First scenario is “the control scenario”, corresponding to the current systems. 2) Second scenario is the “light bioeconomy scenario”: modifying the current system to increase the biomass production, while keeping food crops (species and number). 3) Third scenario is the “high bioeconomy scenario”: innovative system, with major breakthrough: substitute food crops by non-food, elongation of crop succession, etc. All the cropping systems are tested in long-term field experiments (2015-2020): 18 cropping systems are tested, divided on five experimental platforms located in different regions of Northern France. Regular measurements are realized in order to evaluate agro-ecosystem performances by calculating agronomic (yield and quality production, soil structure, pests and diseases control) environmental (organic content, N, P and K balance, nitrate leaching, water consumption, potential risks of pesticide transfers, GHG emissions, energy consumption, arthropod biodiversity) and socio-economic (gross margin, semi-net margin, peak work load, work time) performance indicators. The performances of the bioeconomy systems are then compared to the control scenario, and used to assist continuous improvement of the bioeconomy systems to ensure the technical feasibility and to meet the multiple objectives of the bioeconomy. The expected output of these experiments is to provide references about performances, impacts and ecosystem services of bioeconomy oriented cropping systems, feedbacks, tools and methods to optimize biomass production and mobilization. © 2018 ETA-Florence Renewable Energies.</t>
  </si>
  <si>
    <t>Agriculture; Crop; Environmental impact</t>
  </si>
  <si>
    <t>Jung K., Threlfall C.G.</t>
  </si>
  <si>
    <t>Trait-dependent tolerance of bats to urbanization: A global meta-analysis</t>
  </si>
  <si>
    <t>Urbanization is a severe threat to global biodiversity, often leading to taxonomic and functional homogenization. However, current urban ecology research has focused mostly on urban birds and plants, limiting our ability to make generalizations about the drivers of urban biodiversity globally. To address this gap,we conducted a global meta-analysis of 87 studies, including 180 bat species (Chiroptera) from urban areas in Asia, Australia, Europe, North and South America. We aimed to (i) understand the importance of functional traits and phylogeny in driving changes in urban bat assemblages, and (ii) assess the capacity of traits for predicting which types of species are most sensitive to urbanization. Our results indicate that species-specific functional traits explain differences in the intensity of urban habitat use. Urban tolerance mainly occurred within the open and edge space foraging and trawling species as well as in bats with flexible roosting strategies. In addition, across bioregions and independent of phylogeny, urban tolerance correlated with higher aspect ratio, a trait enabling fast flight but less agile manoeuvres during aerial food acquisition. Predictive success varied between bioregions, between 43 and 83%. Our analysis demonstrates that the local extinction of bat species in urban areas is non-random, trait-based and predictable, allowing urban landscape managers to tailor local conservation actions to particular types of species. © 2019 The Authors.</t>
  </si>
  <si>
    <t>Biodiversity; Chiroptera; Conservation; Functional traits; Meta-analysis; Urban ecology</t>
  </si>
  <si>
    <t>Kahnonitch I., Lubin Y., Korine C.</t>
  </si>
  <si>
    <t>Insectivorous bats in semi-arid agroecosystems − effects on foraging activity and implications for insect pest control</t>
  </si>
  <si>
    <t>Insectivorous bats populate habitats that adjoin or overlap with agricultural lands, and tend to use cultivated land for foraging and commuting. The goal of the study was to assess the principal factors influencing the activity and species richness of insectivorous bats in a semi-arid Mediterranean agroecosystem. We hypothesized that bat activity and species richness are influenced by the anthropogenic factors that are typical of agroecosystems, such as fragmentation of the landscape and loss of natural habitat, agrochemical use, presence of powerlines and roads, and proximity to urban areas. We recorded bats in a diversified semi-arid Mediterranean agroecosystem in 2012 and 2013 and estimated the effect of various anthropogenic and environmental factors on their activity. The proportion of natural and semi-natural habitats at the landscape and at the plot scale were the most important predictors of total bat activity, and of the activity the two most common species recorded, Pipistrellus kuhlii and Tadarida teniotis, both known to be synanthropic. Indeed, P. kuhlii had a positive association with the proximity to bodies of water and to settlements. Total bat activity was negatively associated with the use of agrochemicals. Thus, in line with our predictions, both the proportion of natural land cover in the environment and the use of agrochemicals play an important role in determining bat distribution in agricultural environments. Ecological inferences based on our results can be used to develop management schemes, such as restoring patches of natural vegetation near and within farmlands, to increase the suitability of agroecosystems as habitats for insectivorous bats. These could contribute both to the protection of endangered bat species and to bio-control of insect pests. © 2017 Elsevier B.V.</t>
  </si>
  <si>
    <t>Activity; Agrochemicals; Agroecosystem; Bats; Landscape heterogeneity; Species richness</t>
  </si>
  <si>
    <t>Kalsum U., Nainggolan S., Ng N.</t>
  </si>
  <si>
    <t>Pizza and hamburger consumption to overweight among adolescents in Jambi City</t>
  </si>
  <si>
    <t>Kesmas</t>
  </si>
  <si>
    <t>Junk food is unhealthy and poor in nutrient quality, and may result in weight gain, obesity, and coronary heart disease, if consumed regularly. The prevalence of overweight in adolescents is 5-10% higher in urban areas. Adolescents undergo lifestyle changes, including in food consumption behavior. This study aimed to determine relation between junk food consumption patterns and overweight in adolescents. This study was conducted based on a cross-sectional design. A total of 137 high school students in Jambi City were involved in this study. Patterns of junk food consumption were assessed using food frequency questionnaires that examined the eating habits of study subjects. The variables were sex, maternal education, parents's occupation, and family's socio-economic level. Analysis was conducted using the chi-square test and multiple logistic regression. Nutritional status was measured using body mass index-forage with WHO Antro software. The results of this study indicated a 23.4% prevalence of overweight in adolescents. After controlling for maternal education, father's occupation, instant noodle eating habits, and tea, coffee and cookies consumption, final model showed that consumption of pizza and hamburgers among adolescents was the dominant determinant for overweight (OR=3.55). Consumption of pizza and hamburger was related to overweight among adolescents in Jambi City. Copyright © 2018, Kesmas: National Public Health Journal.</t>
  </si>
  <si>
    <t>Adolescent; Junk food; Nutritional status; Overweight</t>
  </si>
  <si>
    <t>Katona K., Heltai M.</t>
  </si>
  <si>
    <t>Diet composition and food habits of wild boar – A literature review [A vaddisznó táplálék-összetételének és táplálkozási sajátságainak szakirodalmi áttekintése]</t>
  </si>
  <si>
    <t>Journal of Landscape Ecology</t>
  </si>
  <si>
    <t>Wild boar (Sus scrofa) is one of the most widespread mammals of our planet. It has the greatest impact on its environment by its feeding behaviour (digging, grazing and predation). Since it is a generalist and opportunistic species, its nutritional composition is extremely plastic, therefore it is able to adapt well to the consumption of the food sources available under various habitat conditions. Studying and better understanding the dietary characteristics of wild boar is a key condition for a proper management of the species-related conflicts. In both, native and introduction areas of distribution, the dominance of plant foods is obvious in the diet of the wild boar. In the natural distribution areas the agricultural crops, while in the region of introduction, the consumption of endangered animal species is to be highlighted. Plant foods typically form 4 main groups: acorns, roots, green plant parts and agricultural crops. The availability of acorns (oak, beech, chestnut) basically determines the diet, but also influences the population dynamics. Among the agricultural and supplementary food components, the importance of maize is outstanding. Considering the animal foods the consumption of earthworms and nest predation in the case of ground-nesting birds is significant. Wild boar appearing in the cities forage on both human-originated and natural food resources. Consequently, more detailed investigations on the impact of waste management and the wise management of urban green habitats are necessary in order to prevent the penetration of wild boar into urban areas. © 2018 Szent IstvÃƒÂ¡n University Institute of Nature Conservation and Landscape Management. All rights reserved.</t>
  </si>
  <si>
    <t>Wild boar</t>
  </si>
  <si>
    <t>Acorn; Forest habitat; Supplementary feeding; Sus scrofa; Ungulate impact; Urban wildlife management</t>
  </si>
  <si>
    <t>Klassen J.A., Gawlik D.E.</t>
  </si>
  <si>
    <t>Does a long-term shift in Wood Stork diet foreshadow adaptability to human-induced rapid environmental change?</t>
  </si>
  <si>
    <t>To preserve biodiversity, identifying at-risk populations and developing conservation plans to mitigate the effects of human-induced rapid environmental change (HIREC) are essential. Changes in diet, especially for food-limited species, can aid in detecting populations being impacted by HIREC, and characterizing the quality, abundance, and temporal and spatial consistency of newly consumed food items may provide insight concerning the likelihood of a species persisting in a changing environment. We used Wood Storks (Mycteria americana) nesting in the Florida Everglades as a model system to study the possible effects of HIREC on a food-limited population. We compared the diets of Wood Storks in 2013 and 2014 with those reported during the 1970s before major anthropogenic activities affected the Everglades system and prey availability. Wood Storks in our study consumed more large-bodied sunfish species (Lepomis spp.), fewer native marsh fishes, and more non-native fish species than during the 1970s. Large sunfish and non-native fish are relatively rare in the drying pools of Everglades marshes where storks traditionally forage, suggesting that Wood Storks may be using novel foraging habitats such as created wetlands (i.e., canals and stormwater ponds). Although created wetlands have long hydroperiods conducive to maintaining large-bodied fishes and could provide alternative foraging habitat when prey availability is reduced in natural marshes, additional studies are needed to determine the extent to which these wetlands are used by Wood Storks and, importantly, the quality of prey items potentially available to foraging Wood Storks in created wetlands. © 2018 Association of Field Ornithologists</t>
  </si>
  <si>
    <t>diet change; foraging ecology; habitat change; hydrology; urban ecology</t>
  </si>
  <si>
    <t>Kouadja G.S., Bakayoko A., N'Guessan K.A., N'Gouan C.K.</t>
  </si>
  <si>
    <t>Livestock feeding practices on urban and peri-urban farms in Bouaké (IvoryCoast) [Modes d'alimentation des ruminants en élevages urbains et périurbains de Bouaké (Côte d'Ivoire)]</t>
  </si>
  <si>
    <t>The urbanisation of Bouaké is occurring at a frenzied pace. As a result, peri-urban pastures are shrinking, and livestock farmers are struggling to provide their animals with forage. To give technical support to these farmers and better understand both their practices and the needs of their livestock, we conducted a survey of livestock feeding practices (n=53 farmers). In pastures, farmers most commonly used Panicum maximum (41%) and Andropogon gayanus (25%). Trimmed Antiaris africana, a forage tree, was also utilised (12%). Woody forage is crucial during the dry season. Cassava peels (source: crop residues or kitchen waste) are the primary food supplement (80%). The average weekly cost of food supplements per head of cattle is 114.75 XOFs if animals graze or 738.36 XOFs if animals do not graze. © 2018 Association Francaise pour la Production Fourragere. All rights reserved.</t>
  </si>
  <si>
    <t>Andropogon gayanus; Antiaris africana; Cattle; City neighbourhood; Economic aspect; Feed supplementation; Forage; Forage resource; Goats; Grazing; Ivory Coast; Panicum maximum; Sheep; Survey; Woody species</t>
  </si>
  <si>
    <t>Koyama A., Egawa C., Taki H., Yasuda M., Kanzaki N., Ide T., Okabe K.</t>
  </si>
  <si>
    <t>Non-native plants are a seasonal pollen source for native honeybees in suburban ecosystems</t>
  </si>
  <si>
    <t>In urban and suburban ecosystems, biodiversity can depend on various non-native plant species, including crop plants, garden plants and weeds. Non-native plants may help to maintain biodiversity by providing a source of forage for pollinators in these ecosystems. However, the contribution of plants in urban and agricultural areas to ecosystem services has often been underestimated in biodiversity assessments. In this study, we investigated the pollen sources of native honeybees (Apis cerana) in an arboretum containing native trees and urban and agricultural plants in a suburban landscape. We surveyed the flowering tree species planted inside the arboretum, which were potential pollen sources. The number of potential pollen-source species of native trees peaked in June and July and decreased after August. We collected A. cerana pollen balls every month and identified plant species of pollen in the collected pollen balls using DNA barcoding. In total, we identified 29 plant species from A. cerana pollen balls. The probability of A. cerana using pollen from urban and agricultural plants was higher in July and August than in June. A. cerana collected pollen forages from native tree species (53%), but also gathered pollen from crop plants (13%), garden trees (19%) and native and non-native weeds (14%); the predominant pollen sources in September and October were the garden tree Ulmus parvifolia and the non-native weed Solidago altissima. We found that native honeybees used plants from a variety of habitats including non-native plants to compensate for apparent seasonal shortages of native tree sources in suburban ecosystems. Our results highlight the importance of assessments of both positive and negative roles of non-native plants in urbanized ecosystems to improve biodiversity conservation. © 2018, Springer Science+Business Media, LLC, part of Springer Nature.</t>
  </si>
  <si>
    <t>Apis cerana; Arboretum; Crop plants; Garden plants; Pollen forage; Solidago altissima</t>
  </si>
  <si>
    <t>Kratschmer S., Kriechbaum M., Pachinger B.</t>
  </si>
  <si>
    <t>Buzzing on top: Linking wild bee diversity, abundance and traits with green roof qualities</t>
  </si>
  <si>
    <t>Green roofs are potentially valuable habitats for plants and animals in urban areas. Wild bees are important pollinators for crops and wild plants and may be enhanced by anthropogenic structures, but little is known about wild bees on green roofs in cities. This study investigates the effects of green roof qualities (floral resources, substrate character and depth, roof height and age) on wild bee diversity, abundance and traits (nesting type, sociality, pollen specialisation, body size) on green roofs in Vienna. Nine green roofs were sampled monthly between March and September 2014 by a semi quantitative approach. Wild bees were collected in pre-defined sub-areas for the same amount of time and floral resources were recorded. Over all green roofs, 992 individuals belonging to 90 wild bee species were observed. Wild bee diversity and abundance was strongly positively affected by increasing forage availability and fine substrates. Wild bees on roofs were characteristically solitary, polylectic and 8.3–11.2 mm. Regarding nesting type, the percentage of above-ground nesting bees was higher compared to the common species composition in Middle Europe. Ground-nesting wild bees were mainly eusocial, smaller (6.4–9.6 mm) and positively affected by roofs with fine substrates. During June, when forage availability by wildflowers on roofs was “low” (5–15% flower coverage), flowering Sedum species were an important forage resource. We conclude that wild bee diversity and abundance on green roofs are enhanced by floral resources. Furthermore, the installations of areas with finer and deeper substrates benefit ground nesting and eusocial wild bees. © 2018, The Author(s).</t>
  </si>
  <si>
    <t>Apiformes; Floral resources; Pollinators; Urban biodiversity; Vegetated roofs; Vienna</t>
  </si>
  <si>
    <t>Kumar N., Gupta U., Jhala Y.V., Qureshi Q., Gosler A.G., Sergio F.</t>
  </si>
  <si>
    <t>Habitat selection by an avian top predator in the tropical megacity of Delhi: human activities and socio-religious practices as prey-facilitating tools</t>
  </si>
  <si>
    <t>Research in urban ecology is growing rapidly in response to the exponential growth of the urban environment. However, few studies have focused on tropical megacities, and on the interplay between predators’ habitat selection and human socio-economic aspects, which may mediate their resilience and coexistence with humans. We examined mechanisms of breeding habitat selection by a synanthropic raptor, the Black Kite Milvus migrans, in Delhi (India) where kites mainly subsist on: (1) human refuse and its associated prey-fauna, and (2) ritualised feeding of kites, particularly practised by Muslims. We used mixed effects models to test the effect of urban habitat configuration and human practices on habitat selection, site occupancy and breeding success. Kite habitat decisions, territory occupancy and breeding success were tightly enmeshed with human activities: kites preferred areas with high human density, poor waste management and a road configuration that facilitated better access to resources provided by humans, in particular to Muslim colonies that provided ritual subsidies. Furthermore, kites bred at ‘clean’ sites with less human refuse only when close to Muslim colonies, suggesting that the proximity to ritual-feeding sites modulated the suitability of other habitats. Rather than a nuisance to avoid, as previously portrayed, humans were a keenly-targeted foraging resource, which tied a predator’s distribution to human activities, politics, history, socio-economics and urban planning at multiple spatio-temporal scales. Many synurbic species may exploit humans in more subtle and direct ways than was previously assumed, but uncovering them will require greater integration of human socio-cultural estimates in urban ecological research. © 2017, The Author(s).</t>
  </si>
  <si>
    <t>Food subsidies; Muslim; Ritual feeding; Synurbic; Urban ecology; Urbanization</t>
  </si>
  <si>
    <t>La Sorte F.A., Lepczyk C.A., Aronson M.F.J., Goddard M.A., Hedblom M., Katti M., MacGregor-Fors I., Mörtberg U., Nilon C.H., Warren P.S., Williams N.S.G., Yang J.</t>
  </si>
  <si>
    <t>The phylogenetic and functional diversity of regional breeding bird assemblages is reduced and constricted through urbanization</t>
  </si>
  <si>
    <t>Aim: Urbanization broadly affects the phylogenetic and functional diversity of natural communities through a variety of processes including habitat loss and the introduction of non-native species. Due to the challenge of acquiring direct measurements, these effects have been studied primarily using “space-for-time” substitution where spatial urbanization gradients are used to infer the consequences of urbanization occurring across time. The ability of alternative sampling designs to replicate the findings derived using space-for-time substitution has not been tested. Location: Global. Methods: We contrasted the phylogenetic and functional diversity of breeding bird assemblages in 58 cities worldwide with the corresponding regional breeding bird assemblages estimated using geographic range maps. Results: Compared to regional assemblages, urban assemblages contained lower phylogenetic diversity, lower phylogenetic beta diversity, a reduction in the least evolutionary distinct species and the loss of the most evolutionarily distinct species. We found no evidence that these effects were related to the presence of non-native species. Urban assemblages contained fewer aquatic species and fewer aquatic foraging species. The distribution of body size and range size narrowed for urban assemblages with the loss of species at both tails of the distribution, especially large bodied and broadly distributed species. Urban assemblages contained a greater proportion of species classified as passerines, doves or pigeons; species identified as granivores; species that forage within vegetation or in the air; and species with more generalized associations with foraging strata. Main conclusions: Urbanization is associated with the overall reduction and constriction of phylogenetic and functional diversity, results that largely replicate those generated using space-for-time substitution, increasing our confidence in the quality of the combined inferences. When direct measurements are unavailable, our findings emphasize the value of developing independent sampling methods that broaden and reinforce our understanding of the ecological implications of urbanization. © 2018 John Wiley &amp; Sons Ltd</t>
  </si>
  <si>
    <t>breeding bird assemblages; evolutionary distinctiveness; functional diversity; phylogenetic diversity; traits; urbanization</t>
  </si>
  <si>
    <t>Laar, ME; Marquis, GS; Lartey, A; Gray-Donald, K</t>
  </si>
  <si>
    <t>Reliability of length measurements collected by community nurses and health volunteers in rural growth monitoring and promotion services</t>
  </si>
  <si>
    <t>BMC HEALTH SERVICES RESEARCH</t>
  </si>
  <si>
    <t>Background: Length measurements are important in growth, monitoring and promotion (GMP) for the surveillance of a child's weight-for-length and length-for-age. These two indices provide an indication of a child's risk of becoming wasted or stunted, and are more informative about a child's growth than the widely used weight-forage index (underweight). Although the introduction of length measurements in GMP is recommended by the World Health Organization, concerns about the reliability of length measurements collected in rural outreach settings have been expressed by stakeholders. Our aim was to describe the reliability and challenges associated with community health personnel measuring length for rural outreach GMP activities. Methods: Two reliability studies (A and B), using 10 children less than 24 months each, were conducted in the GMP services of a rural district in Ghana. Fifteen nurses and 15 health volunteers (HV) with no prior experience in length measurements were trained. Intra-and inter-observer technical error of measurement (TEM), average bias from expert anthropometrist, and coefficient of reliability (R) of length measurements were assessed and compared across sessions. Observations and interviews were used to understand the ability and experiences of health personnel with measuring length at outreach GMP. Results: Inter-observer TEM was larger than intra-observer TEM for both nurses and HV at both sessions and was unacceptably (compared to error standards) high in both groups at both time points. Average biases from expert's measurements were within acceptable limits, however, both groups tended to underestimate length measurements. The R for lengths collected by nurses (92.3%) was higher at session B compared to that of HV (87. 5%). Length measurements taken by nurses and HV, and those taken by an experienced anthropometrist at GMP sessions were of moderate agreement (kappa = 0.53, p &lt; 0.0001). Conclusions: The reliability of length measurements improved after two refresher trainings for nurses but not for HV. In addition, length measurements taken during GMP sessions may be susceptible to errors due to overburdened health personnel and crowded GMP clinics. There is need for both pre-and in-service training of nurses and HV on length measurements and procedures to improve reliability of length measurements.</t>
  </si>
  <si>
    <t>Length; Growth monitoring and promotion; Measurement reliability; Community health nurse; Community health volunteer</t>
  </si>
  <si>
    <t>Langellotto G.A., Melathopoulos A., Messer I., Anderson A., McClintock N., Costner L.</t>
  </si>
  <si>
    <t>Garden pollinators and the potential for ecosystem service flow to urban and peri-urban agriculture</t>
  </si>
  <si>
    <t>Hedgerows, flowering strips, and natural areas that are adjacent to agricultural land have been shown to benefit crop production, via the provision of insect pollinators that pollinate crops. However, we do not yet know the extent to which bee habitat in the form of urban gardens might contribute to pollination services in surrounding crops. We explored whether gardens might provision pollinators to adjacent agricultural areas by sampling bees from gardens in the Portland, Oregon metropolitan area, and estimating typical foraging distances in the context of commercialand residential-scale pollination-dependent crops up to 1000 m from garden study sites. We estimate that garden bees could forage outside of the garden in which they were collected, and that when pollination-dependent crops (commercial-scale or residential-scale) are nearby, 30-50% of the garden bee community could potentially provide pollination services to adjacent crops, if urban bees readily cross boundaries and forage among habitat types. Urban gardens might thus be well-positioned to provision neighboring farms and food gardens with pollination services, or could serve as a refuge for pollinators when forage is scarce or crop management practices are inhospitable. The actual capacity of gardens to serve as a refuge for pollinators from agricultural fields depends upon the extent to which bees forage across habitat types. However, relatively little is known about the degree to which bees move among habitat patches in heterogeneous landscapes. We thus propose a research agenda that can document the extent to which gardens contribute to pollinator health and pollination services at the interface of urban, peri-urban, and rural landscapes. In particular, more data is needed on how landscape context impedes or promotes garden bee movement between habitat types. © 2018 by the authors.</t>
  </si>
  <si>
    <t>Native bees; Suburban garden; Urban garden</t>
  </si>
  <si>
    <t>Lapiedra O.</t>
  </si>
  <si>
    <t>Urban Behavioral Ecology: Lessons from Anolis Lizards</t>
  </si>
  <si>
    <t>Integrative and comparative biology</t>
  </si>
  <si>
    <t>Human-driven rapid environmental changes such as urbanization challenge the persistence of animal populations worldwide. A major aim of research in urban ecology is to unravel which traits allow animals to successfully deal with these new selective pressures. Since behavior largely determines how animals interact with the environment, it is expected to be an important factor determining their success in urban environments. However, behavior is a complex trait and fully understanding how it contributes to urban success is not straightforward: different behaviors may help animals deal with urbanization at different levels of biological organization. For instance, at the species level, urban exploiters often share behaviors that allow them to successfully forage and reproduce in urban areas. However, these behaviors are not necessarily the same that differentiate urban populations from populations of the same species in less disturbed environments. In addition, individual-level studies are essential to identify which mechanisms favor survival and reproduction in urbanized settings. Yet, longitudinal, mid-to-long-term studies of animal behavior at the individual level have largely been limited by logistic challenges. Here, I suggest that research programs in urban behavioral ecology should consider studying behavior at species-, population-, and individual-levels to achieve an integrative understanding of how animal behavior governs urban success. I use recent research carried out in Anolis lizards as an example to illustrate recent progress in behavioral urban ecology. Finally, I suggest some avenues of research at the individual level that could bring insight toward an integrative perspective of the role of behavior in urbanization. Integrative research programs in urban behavioral ecology will provide valuable insight to design management measures to maximize biodiversity and preserve ecosystem services.</t>
  </si>
  <si>
    <t>Le Louarn M., Clergeau P., Strubbe D., Deschamps-Cottin M.</t>
  </si>
  <si>
    <t>Dynamic species distribution models reveal spatiotemporal habitat shifts in native range-expanding versus non-native invasive birds in an urban area</t>
  </si>
  <si>
    <t>Journal of Avian Biology</t>
  </si>
  <si>
    <t>Urbanisation as a major driver of changes leads to the extinction of some species while others increase in abundance, especially non-native species. Spatiotemporal distribution patterns of these successful species are likely to be shaped by their response and tolerance to urban features. This study assesses the anthropo-ecological requirements of two co-occurring bird species, the native range-shifting jackdaw Corvus monedula and the non-native invasive ring-necked parakeet Psittacula krameri. We built yearly models over an eight-year period using an ensemble modelling approach assessing response differences through time and between species. Predictors describing human-made structures, socio-ecological proxies and resources availability were extracted from temporally coincident databases. Dispersal and habitat constraints were implemented in final models to provide more realistic forecasts of species future distributions. Ensemble models evaluated with a random partition of the training dataset showed a higher accuracy than those evaluated with an independent dataset from another time period. Our results highlight temporal variations in the relative importance of predictors for both studied species. Single-season occurrence data may thus be insufficient to characterize species ecological requirements. The ring-necked parakeet and the jackdaw showed different responses to urban features. Jackdaws preferred the more urbanized part of the city while the distribution of parakeets was strongly positively associated with the density of exotic ornamental trees. We concluded that ring-necked parakeet range expansion is likely to be driven by its effective ability to exploit urban resources which native species do not or under exploit, suggesting an open window of foraging opportunities. However, the jackdaw may be misled by a high cavity availability and a large amount of low-quality anthropogenic food in the urban core. We suggest that dynamic SDMs are a critical tool not only to forecast the future expansion of invasive species but also for a better understanding of processes driving urban biodiversity persistence. © 2018 The Authors</t>
  </si>
  <si>
    <t>Corvus monedula; dispersal constraints; empty niche hypothesis; ensemble modelling; Mediterranean city; multi-season datasets; Psittacula krameri</t>
  </si>
  <si>
    <t>Liu S., Yu W.-H., Li F., Zhao J., Yin R.-Y., Zhou Z.-M., Pan B.</t>
  </si>
  <si>
    <t>Fertilizer application in rural cropland drives cadmium enrichment in bats dwelling in an urban area</t>
  </si>
  <si>
    <t>The transfer of pollutants from chemical fertilizers through food webs within cropland is well documented; however, its impacts on the wild animals that forage on croplands but roost in other locations remain poorly understood. The potential for this cross-ecosystem ‘spillover’ of pollutants is greatest for bats, some of which exploit urban settlements as roosting niches but must travel long distances to reach croplands as foraging niches. Here, we used hairs from a colony of insectivorous bats, Chinese Noctule (Nyctalus plancyi), from an urban area in Southwest China to assess whether exposure to heavy metals/metalloids by the bats varied from 1975 to 2016. Historical changes occurred in hair cadmium (Cd) concentrations in adult females, which was exclusively explained by the regional fertilizer application intensity (FAI), even considering the potential impacts of Cd emissions in urban areas, as indicated by camphor trees (Cinnamomum camphora) near the bats’ roosting niche, and the potential impacts of Cd in industrial wastewater, as documented in authorized databases. Therefore, the data from this bat colony, as urban dwellers, indicates Cd accumulation and cross-ecosystem transfer from rural croplands to an urban area. The hair cadmium concentrations of bats suggest pollutant spillover from cropland ecosystems to urban areas. © 2018 Elsevier Ltd</t>
  </si>
  <si>
    <t>Arsenic; Cadmium; Cropland; Fertilizer; Spillover effect</t>
  </si>
  <si>
    <t>Loder A.L., Mallory M.L., Spooner I., McLellan N.R., White C., Smol J.P.</t>
  </si>
  <si>
    <t>Do rural impoundments in coastal Bay of Fundy, Canada sustain adequate habitat for wildlife?</t>
  </si>
  <si>
    <t>Wetlands Ecology and Management</t>
  </si>
  <si>
    <t>In Canada and elsewhere in North America, impoundments are created in compensation for historic wetland loss and for habitat loss due to development projects, but these new sites are infrequently evaluated to determine how effectively they function. The Cumberland Marsh Region (CMR), located at the head of the Bay of Fundy, Canada, is of importance to migratory birds and has been subject to 300+ years of anthropogenic alteration, including impoundment creation on diked and drained tidal marsh in the last five decades. Wetland managers have noticed a pervasive decline in impoundment productivity leading to reduced waterbird usage (senescence). To understand factors that promote senescence, we analyzed abiotic and biotic proxies in sediment archives from six freshwater impoundments in two coastal watersheds to assess spatial trends across the CMR within recent decades. Our results demonstrate that impoundment productivity is driven by autochthonous nutrient sources (C/N between 7.7 and 14.4), but biogeochemical conditions can be highly variable among impoundments despite their proximity. Biogeochemical variation among top-of-core sediment samples from each impoundment was generally minimal, and thus we believe that the aging of impoundments has resulted in low productivity and organic matter accumulation due to dike stabilization and declines in nutrient loading. We conclude that these freshwater impoundments (in the CMR and likely other similar settings) are not highly productive, and may not provide abundant forage and optimal wildlife habitat which is expected of these systems; adaptive management strategies and hydrologic rehabilitation merit consideration to enhance ecological functioning. Understanding landscape attributes, hydrologic dynamics, and conditions prior to and after major human alterations should be a priority in future compensation projects. © 2017, Springer Science+Business Media B.V.</t>
  </si>
  <si>
    <t>Biogeochemistry; Compensation; Habitat; Impoundments; Productivity; Wetlands</t>
  </si>
  <si>
    <t>Loder A.L., Mallory M.L., Spooner I.S., Turner M., McLellan N.R.</t>
  </si>
  <si>
    <t>Nutrient availability reduced in older rural impoundments in coastal Bay of Fundy, Canada</t>
  </si>
  <si>
    <t>The Cumberland Marsh Region (CMR), located at the head of the Bay of Fundy, is an important area for waterbird foraging, and wetland restoration and creation. Wetland managers in the CMR have observed that waterbird usage is high when wetlands (impoundments) are newly created, but can decline upon impoundment aging—a phenomenon called wetland senescence that is not well understood. We examined surface water chemistry among newly created and older impoundments in the CMR during the summer months (when waterbird breeding and staging are important), and hypothesized that nutrient availability would be reduced in older impoundments if nutrient loadings were primarily of internal origin. Despite ample rainwater and proximate agricultural sources, macro and micronutrient concentrations in impoundment surface water were significantly higher in newly created impoundments (&lt; 1 year), and reduced in older impoundments (&gt; 30 years) and impoundments 5–7 years in age. We suspect that impoundment creation has potential to generate high productivity levels, and older impoundments lack land-derived nutrients and may not sustain long-term nutrient availability when waterfowl brood foraging is important. More research is required to better understand wetland rehabilitation strategies that can help sustain nutrient availability, and inputs and pathways in impoundments. © 2018, Springer International Publishing AG, part of Springer Nature.</t>
  </si>
  <si>
    <t>Habitat; Impoundments; Nitrogen; Nutrients; Phosphorus; Wetlands</t>
  </si>
  <si>
    <t>Luna Á., Romero-Vidal P., Hiraldo F., Tella J.L.</t>
  </si>
  <si>
    <t>Cities may save some threatened species but not their ecological functions</t>
  </si>
  <si>
    <t>Background: Urbanization is one of the main causes of biodiversity loss worldwide. Wildlife responses to urbanization, however, are greatly variable and, paradoxically, some threatened species may achieve much larger populations in urban than in natural habitats. Urban conservation hotspots may therefore help some species avoid regional or even global extinctions, but not conserve their often overlooked ecological functions in the wild. We aim to draw attention to this issue using two species of globally threatened parrots occurring in the Dominican Republic: the Hispaniolan amazon (Amazona ventralis) and the Hispaniolan parakeet (Psittacara chloropterus). Methods: We conducted a large-scale roadside survey in June 2017 across the country to estimate the relative abundance of parrots in natural habitats, rural habitats, and cities. We combined this with informal interviews with local people to collect information on past and current human impacts on parrot populations. We also looked for foraging parrots to assess their potential role as seed dispersers, an ecological function that has been overlooked until very recently. Results: Relative abundances of both parrot species were negligible in rural areas and very low in natural habitats. They were generally between one and two orders of magnitude lower than that of congeneric species inhabiting other Neotropical ecosystems. Relative abundances were six times higher in cities than in natural habitats in the case of the Hispaniolan parakeet and three times higher in the case of the Hispaniolan amazon. People indicated hunting for a source food and to mitigate crop damage as causes of parrot population declines, and a vigorous illegal trade for parrots (131 individuals recorded, 75% of them poached very recently), mostly obtained from protected areas where the last small wild populations remain. We observed parrots foraging on 19 plant species from 11 families, dispersing the fruits of 14 species by carrying them in their beaks and consuming them in distant perching trees. They discarded undamaged mature seeds, with the potential to germinate, in 99.5% of cases (n = 306), and minimum dispersal distances ranged from 8 to 155 m (median = 37 m). Discussion: The loss of ecological functions provided by some species when they disappear from natural habitats and only persist in cities may have long-term, unexpected effects on ecosystems. Our example demonstrates how two cities may soon be the last refuges for two endemic parrots if overharvesting continues, in which case their overlooked role as seed dispersers would be completely lost in nature. The functional extinction of these species could strongly affect vegetation communities in an island environment where seed-dispersal species are naturally scarce. While conservation plans must include urban populations of threatened species, greater efforts are needed to restore their populations in natural habitats to conserve ecological functions. © 2018 Luna et al.</t>
  </si>
  <si>
    <t>Ecological functions; Parrots; Poaching; Seed dispersal; Threatened species; Urban habitats</t>
  </si>
  <si>
    <t>Mach B.M., Bondarenko S., Potter D.A.</t>
  </si>
  <si>
    <t>Uptake and dissipation of neonicotinoid residues in nectar and foliage of systemically treated woody landscape plants</t>
  </si>
  <si>
    <t>Environmental Toxicology and Chemistry</t>
  </si>
  <si>
    <t>Systemic neonicotinoid insecticides used in urban arboriculture could pose a risk to bees and other pollinators foraging on treated plants. We measured uptake and dissipation of soil-applied imidacloprid and dinotefuran in nectar and leaves of 2 woody plant species, a broadleaf evergreen tree (Ilex × attenuata) and a deciduous shrub (Clethra alnifolia), to assess concentrations to which pollinators and pests might be exposed in landscape settings. Three application timings, autumn (postbloom), spring (prebloom), and summer (early postbloom), were evaluated to see if taking advantage of differences in the neonicotinoids’ systemic mobility and persistence might enable pest control while minimizing transference into nectar. Nectar and tissue samples were collected from in-ground plants and analyzed for residues by high-performance liquid chromatography–tandem mass spectrometry (HPLC–MS/MS) in 2 successive years. Concentrations found in nectar following autumn or spring applications ranged from 166 to 515 ng/g for imidacloprid and from 70 to 1235 ng/gg for dinotefuran, depending on plant and timing. These residues exceed concentrations shown to adversely affect individual- and colony-level traits of bees. Summer application mitigated concentrations of imidacloprid (8–31 ng/g), but not dinotefuran (235–1191 ng/g), in nectar. Our data suggest that dinotefuran may be more persistent than is generally believed. Implications for integrated pest and pollinator management in urban landscapes are discussed. Environ Toxicol Chem 2018;37:860–870. © 2017 SETAC. © 2017 SETAC</t>
  </si>
  <si>
    <t>Bee; Dinotefuran; Imidacloprid; Insecticide; Invertebrate toxicology; Nectar; Neonicotinoid; Pesticide risk assessment; Urban landscape</t>
  </si>
  <si>
    <t>Mahmoudzadeh Varzi M., Oad R.</t>
  </si>
  <si>
    <t>Sorghum-Sudangrass Water Productivity Under Subsurface Drip Irrigation</t>
  </si>
  <si>
    <t>Irrigation and Drainage</t>
  </si>
  <si>
    <t>Growing urban areas and industries tend to acquire water from the agricultural sector in order to satisfy their increasing water demand. As a result, agriculture needs to cope with limited available water for irrigation purposes. Yield response to water is, therefore, a basic piece of information that helps farm management to plan for water shortage. This research has determined the effect of water stress on yield production of sorghum-sudangrass in semiarid eastern Colorado, USA. The research was conducted in an experimental field equipped with subsurface drip irrigation system during the 2015 and 2016 growing seasons. The goal was to define the functional relationship between crop actual evapotranspiration and marketable yield, or the crop water production function; the results support a linear relationship between the two variables, indicating that the productivity of water stays constant with changes in evapotranspiration. Average crop water productivity for sorghum-sudangrass was 5.49 kg m-3 for the 2 years of data, which is higher than water productivity of most forage crops. However, sorghum varieties tend to accumulate nitrogen during drought periods and hay nitrogen toxicity becomes a concern under water stress. The crop water production function developed in this research can be used to predict the effect of water stress on yield loss and consequent farm profit loss, which is essential in planning for water transfer and compensating farmers for forgoing irrigation. © 2018 John Wiley &amp;amp; Sons, Ltd. © 2018 John Wiley &amp; Sons, Ltd.</t>
  </si>
  <si>
    <t>crop water production function; hay quality; subsurface drip irrigation; water productivity; yield response factor</t>
  </si>
  <si>
    <t>Makarov A.V., Belikova E.A., Bochkareva E.N.</t>
  </si>
  <si>
    <t>Spatial-typological structure and organization of the bird population of the Prealtai plain in the second half of the summer</t>
  </si>
  <si>
    <t>Vestnik Tomskogo Gosudarstvennogo Universiteta, Biologiya</t>
  </si>
  <si>
    <t>The paper presents information on the spatial heterogeneity of the bird population of the Prealtay plain in the second half of the summer. We compiled the classification and the spatial-typological structure of the ornithocomplexe heterogeneity and assessed the strength of the connection between environmental factors and heterogeneity of communities. We conducted bird counting in 2003-2005 and from 2014 to 2016 at four key sections of the Prealtai plain. The first section was located in the eastern part of the Prealtay plain within moderately moist meadow-steppe and forest-steppe landscapes, and the second site included the residential habitats of Biysk (Biysk and Krasnogorsk districts of Altai Krai). The third and fourth key sections were located in the central and western part of the Prealtay plain within arid and the moderately arid steppe landscapes (Petropavlovsk and Kur'inskiy districts of Altai Krai). 42 variants of bird population were analyzed and 158 species were counted for all years. Birds were counted on permanent routes, without limitation of the transect width. The recalculation for the area was conducted over average detection distances (Ravkin, 1967). The total length of the main registration routes was 795 km. The results of all bird counts are given as the number of individuals per 1 km2. We classified the bird population using one of the methods of cluster analysis (factor classification) (Trofimov, Ravkin, 1980). All the considered variants of ornithocomplexes were divided into an unspecified number of groups according to the degree of similarity of each sample with all the others. The Jacquard coefficient was used as a measure of similarity (Jaccard, 1902; Naumov, 1964). The spatial-typological structure was constructed on the matrix of average coefficients of similarity at the level of the bird community subtype. In the second half of the summer, the maximum total abundance of birds was recorded in built-up habitats (1793-1873 individuals per km2). The number of birds was 1.7 times less in floodplain meadows with bushes, and also in wet meadows outside the floodplain with coppices and in lowland swamps (1103). There were 3-3.5 times fewer birds in field, meadow-steppe and forest ornithocomplexes (505-599). More than five times fewer birds were in stubble fields of forage grasses and meadow-pastures adjoining them (322), and the minimum was observed in fallow lands (84). In the group of aquatic communities, the greatest number of birds was on small rivers with open banks (1284-1607), and significantly fewer were with increasing bushiness of banks and watercourse areas (140-409). The greatest number of species was noted in the subtype of floodplain meadows with shrubs, wet meadows outside the floodplain with coppices and lowland swamps (105/64), which is due to high patchiness of habitats, moistening, bushiness and food capacity. A decrease in the total number of encountered and background species was observed in forest and residential ornithocomplexes (71/46 and 72/32). In residential ornithocomplexes, the total number of species is the highest in the areas of urban multi-storey buildings, industrial zones and settlements (69/31) and much less in urban one-storey buildings and gardens (23/20). Then, the species richness decreases in the ornithocomplexes of fields, steppe meadows and meadow steppes (55/29), in stubble fields of forage grasses (34/24), in feather-grass steppes (19/15) and in fallow lands (9/7), that is, as plowing, grazing, haymaking and steppification increase. In aquatic communities, the species richness of birds is the highest in the population subtype of large and medium-sized rivers (32/16), and also on small rivers with open pebble-silt banks (21/19). With an increase in bank bushiness and, correspondingly, with a decrease in the food availability for birds, the number of species reduces (10/9). In the spatial-typological structure of the bird population, we examined subtype groups: undeveloped and build-up areas and aquatic communities. On the structural graph, the main trends in the change in the bird population are associated with afforestation, moistening, plowing, degree of development, haymaking, watering, watercourse size and the nature of small river banks (See Fig.). In forest habitats, the willow tit (Parus montanus Conrad von Baldenstein, 1827), the great tit (Parus major Linnaeus, 1758) and the chaffinch (Fringilla coelebs Linnaeus, 1758) prevail. With a decrease in afforestation and an increase in habitat patchiness and bushiness, the blyth's reed-warbler (Acrocephalus dumetorum Blyth, 1849), the common whitethroat (Sylvia communis Latham, 1787) and the black-crowned goldfinch (Carduelis carduelis Linnaeus, 1758) appear among the dominants, and as plowing and steppification increase, inhabitants of open spaces (the Eurasian skylark (Alauda arvensis Linnaeus, 1758), the Siberian stonechat (Saxicola maurus Pallas, 1773) and the booted warbler (Iduna caligata Lichtenstein, 1823)) begin to dominate. Under the influence of haymaking on fields of forage grasses and reduction in productivity in fallow lands, the population density of birds decreases two and seven times, respectively, in comparison with other field communities. Besides the Eurasian skylark, in the ornithocomplexes of stubble fields of forage grasses, the rook (Corvus frugilegus Linnaeus, 1758) and the Richard's pipit (Anthus richardi Vieillot, 1818) prevail, and in fallow lands it is the collared sand martin (Riparia riparia Linnaeus, 1758) and the common raven (Corvus corax Linnaeus, 1758). An increase in the total abundance of birds with the expansion of built-up areas and anthropogenic food capacity is mainly determined by synanthropic species, i.e. the house sparrow (Passer domesticus Linnaeus, 1758), the Eurasian tree sparrow (Passer montanus Linnaeus, 1758) and the rock pigeon (Columba livia J.F. Gmelin, 1789). Thus, the highest bird population density on the Prealtay plain was recorded mainly in residential habitats. Within undeveloped territories, an increase in the total abundance of birds correlates mainly with the growth of moistening and habitat patchiness and bushiness. The heterogeneity of bird population in the second half of the summer mostly depends on anthropogenic factors (64%), primarily on the degree of development (60%) and plowing (18%) (See Table). To a lesser extent, the heterogeneity of bird distribution depends on food capacity of the habitats (34%). The impact of forest-forming species composition, afforestation, moistening and bushiness is much less significant (12-20%). Thus, on the Prealtay plain the territorial heterogeneity of the bird population depends more on anthropogenic factors than on natural ones. This is due to a much smaller area of forests, arid climate and widespread agricultural and residential landscape degradation. © 2018 Tomsk State University. All rights reserved.</t>
  </si>
  <si>
    <t>Classification; Cluster analysis; Environmental factors; Heterogeneity of communities; Ornithocomplexes; Spatial structure</t>
  </si>
  <si>
    <t>Mansor M.S., Nor S.M., Ramli R., Sah S.A.M.</t>
  </si>
  <si>
    <t>Niche shift in three foraging insectivorous birds in lowland Malaysian forest patches</t>
  </si>
  <si>
    <t>With the rapid growth of agricultural areas globally, forest birds increasingly encounter fragmented landscapes in which forest patches are surrounded by an agricultural plantation matrix, yet how birds respond behaviourally to this fragmentation is poorly understood. Information on microhabitat requirements of birds is scarce, but nevertheless essential to predicting adaptation of bird species to the patchy landscapes. We investigated foraging patterns of three tropical insectivorous birds, Green Iora Aegithina viridissima, Pin-striped Tit-Babbler Macronus gularis and Chestnut-winged Babbler Cyanoderma erythropterum, to determine whether they vary in foraging methods in different forest patches. Our study area encompassed old-logged lowland forest; one continuous forest and three forest patches. Observations were performed for 15 days every month for a period of 13 months. Information on foraging height, substrate, attack manoeuvres, and foliage density was collected independently for each foraging bird individual. All three species used different foraging substrates and attack manoeuvres in different habitat types. The Green Iora frequently used lower strata when foraging in forest patches as opposed to continuous forest, while the Pin-striped Tit-Babbler tended to forage in more dense vegetation in patches. Only Chestnut-winged Babbler displayed complete foraging plasticity across all study parameters. Different habitat features (e.g., edges, microclimates) between continuous forest and forest patches significantly influenced the foraging strategies of the study species. These changes in foraging strategies suggest that some Malaysian forest birds (e.g. generalist species) can respond behaviourally to fragmentation and habitat loss. Although continuous forest has critically important characteristics that need to be conserved, remnant forest patches are also important as ecological movement corridors and foraging grounds for birds. © 2018 Elsevier B.V.</t>
  </si>
  <si>
    <t>Adaptive foraging; Behaviour; Foraging plasticity; Habitat fragmentation; Tropical forest</t>
  </si>
  <si>
    <t>Matchett E.L., Fleskes J.P.</t>
  </si>
  <si>
    <t>Waterbird habitat in california’s central valley basins under climate, urbanization, and water management scenarios</t>
  </si>
  <si>
    <t>California’s Central Valley provides critical, but threatened habitat and food resources for migrating and wintering waterfowl, shorebirds, and other waterbirds. To assist in conservation planning, the Central Valley Joint Venture identified nine basins in the Valley. The basins vary in composition and extent of habitats, which primarily include croplands and wetlands that rely on water supplies shared with other competing human and environmental uses. Changes in climate, urban development, and water supply management are uncertain and could reduce future availability of water supplies supporting waterbird habitats and limit effectiveness of wetland restoration planned by the Central Valley Joint Venture to support wintering waterbirds. We modeled 17 plausible scenarios including combinations of 3 climate projections, 3 urbanization rates, and 5 water-supply management options to promote agricultural and urban water uses, with and without wetland restoration. Our research examines the reduction in quantity and quality of habitats during the autumn migration–wintering period by basin under each scenario, and the efficacy of planned wetland restoration to compensate for reductions in flooded areas of wetland habitats. Scenario combinations of projected climate, urbanization, and water-supply management options reduced availability of flooded cropland and wetland habitats during autumn–winter and degraded the quality of seasonal wetlands (i.e., summer irrigation for improved forage production), though the extent and frequency of impacts varied by basin. Planned wetland restoration may substantially compensate for scenario-related effects on wetland habitats in each basin. However, results indicate that Colusa, Butte, Sutter, San Joaquin, and Tulare basins may require additional conservation to support summer irrigation of seasonal wetlands and winter flooding of cropland habitats. Still further conservation may be required to provide sufficient areas of flooded seasonal and semipermanent wetlands in San Joaquin and Tulare basins during autumn–winter. The main objective of this research was to provide decision support for achieving waterbird conservation goals in the valley and to inform Central Valley Joint Venture’s regional conservation planning. © 2018, Springer Verlag.</t>
  </si>
  <si>
    <t>Climate change; Urbanization; Water management; Waterbirds; Wetland restoration</t>
  </si>
  <si>
    <t>Maynard L.D., Ronconi R.A.</t>
  </si>
  <si>
    <t>Foraging behaviour of great black-backed gulls larus marinus near an urban centre in atlantic Canada: Evidence of individual specialization from GPS tracking</t>
  </si>
  <si>
    <t>Researchers studying the feeding behaviour of large Laridae have focused primarily on dietary reconstructions and behavioural observations on feeding grounds, but little is known about individual-level foraging habits. The recent development of GPS tracking technologies has allowed new ways to quantify individual-level foraging behaviour. We provide the first known tracking data of Great Black-backed Gull Larus marinus using GPS devices deployed on three incubating adults on Devil’s Island in Nova Scotia, Canada. Distance travelled and maximum foraging trip distance from the nest differed among individuals, and individuals showed differences in preference for habitat use. One individual visited coastal environments during 81% of its foraging trips, whereas the second visited urban areas during 71% of its foraging trips. The third individual did not display strong preference for any habitat relative to the other individuals but was the only tracked individual visiting salt marshes (24% of its trips). Calculation of core foraging/roosting area (50% utilization) using kernel density estimators also revealed different degrees of consistency in visited habitat and diversity of locations used among individuals. This study, although limited in sample size, suggests presence of variation in foraging behaviour among individuals. While dietary studies have presented Great Black-backed Gulls as generalists at the population level, telemetry data may reveal strong behavioural and habitat specialization at the individual level. © 2018, Marine Ornithology. All rights reserved.</t>
  </si>
  <si>
    <t>Foraging ecology; GPS-tracking devices; Great Black-backed Gull; Individual specialization; Larus marinus</t>
  </si>
  <si>
    <t>Preferences for Different Types of Offal by Black Kites Milvus migrans from Urban Garbage Dumps of Kolkata, India</t>
  </si>
  <si>
    <t>Facultative scavengers often forage on organic wastes from urban dumps. Despite being a major scavenging raptor in many urban areas, studies on Indian subspecies of Black Kites Milvus migrans govinda are very few. We studied the pattern of offal preference by Black Kites foraging in the dumping sites adjoining two major markets of Kolkata, India through cafeteria experiments, where successful foraging events and abundance of foraging Black Kites were recorded. We also carried out questionnaire surveys among 156 meat and fish sellers of 32 markets of this area to assess their offal disposal practice and understand their attitude towards Black Kites. During questionnaire surveys majority of the respondents (77.92%), indicated that Black Kites consume various kinds of offal, particularly chicken offal from garbage dumps of Kolkata. 51.92% respondents opined that Black Kite population has declined in Kolkata, and 41.03% of them believe such decline is due to food scarcity. Still many respondents (64.74%) sell their offal, which reflect their indifferent attitude towards this scavenging raptor. During 'cafeteria experiments, we noticed that foraging kites pick up small pieces of offal from the garbage dumps, particularly chicken, mutton and fish offal (in 15.45 ± 7.749, 9.7 ± 4.542 and 9.95 ± 4.951 successful foraging events/h respectively). Energy content (cal/g) of sun-dried samples of each type of offal substances revealed that the energy (calorie) of swine offal was highest followed by beef offal, mutton offal, chicken offal and fish offal. In spite of being energetically rich, beef and swine offal were less selected by Black Kites possibly because they are visibly larger than other offal, thus requires greater handling time and invites higher risk of kleptoparasitism. Successful foraging events were significantly influenced by offal type, but not by months, study sites or by the relative abundance of foraging Black Kites. © 2018 Polish Academy of Sciences.All rights reserved.</t>
  </si>
  <si>
    <t>cafeteria experiment; diurnal raptor; human attitude; questionnaire surveys; refuse dumps; scavenger; supplementary feeding; waste disposal</t>
  </si>
  <si>
    <t>Meager J.J., Hawkins E.R., Ansmann I., Parra G.J.</t>
  </si>
  <si>
    <t>Long-term trends in habitat use and site fidelity by Australian humpback dolphins Sousa sahulensis in a near-urban embayment</t>
  </si>
  <si>
    <t>Habitat use and site fidelity in coastal dolphins can vary in space and time, and are important components in conservation planning and predicting the impacts of environmental change. Little is known of long-term patterns of habitat use and site fidelity in threatened tropical delphinids. Here, we investigate trends in habitat use and site fidelity of Australian humpback dolphins Sousa sahulensis in Moreton Bay, a near-urban embayment in Queensland, Australia, using spatially referenced sightings from systematic surveys and government datasets. Data from 1992 to 2016 were assigned to 3 time periods with similar spatial coverage and compared using ecological niche and kernel models. We also used behavioural data collected from 2014 to 2016 to investigate the potential ecological function underpinning recent habitat preferences. A long-term fidelity and consistency in habitat use was evident at an industrialised port at the mouth of the Brisbane River, but patterns of habitat use were more dynamic elsewhere. Models of spatial patterns of behaviour suggested that areas used consistently were mostly foraging habitats. A marked shift in habitat use away from the Northwestern side of Moreton Bay was evident after 1999, which we suggest was due to a decline in habitat integrity exacerbated by periodic floods. Our results imply that the optimal conservation strategy for the species would be to focus on areas that are long-term core habitats, whilst safeguarding against environmental change by maintaining habitat integrity across the broader area delineated by their ecological niche. © Inter-Research and the Department of Environment and Science on behalf of the Queensland Government 2018.</t>
  </si>
  <si>
    <t>Coastal dolphin; Ecological niche modelling; Habitat use; Humpback dolphin; Site fidelity</t>
  </si>
  <si>
    <t>Milosevic-Zlatanovic S.M., Jovanović M.J., Radaković M.M., Stamenković S.Ž.</t>
  </si>
  <si>
    <t>Morphometric Variation of the Sand Martin Riparia riparia Populations in Serbia</t>
  </si>
  <si>
    <t>This study describes the morphometric variation among Sand Martin Riparia riparia populations in Serbia and assesses the relationship between breeding habitat characteristics and morphometric traits. Univariate and multivariate morphometric analyses based on 11 morphometric characters were performed on 233 adult Sand Martins from five populations. The populations showed differences in five morphometric traits: claw length, bill length, bill width, sternum length, and body weight. The differences were most pronounced in populations breeding at high densities in habitats under least human impact compared with urban habitats. Individuals from the Deliblato Sands Special Nature Reserve differed from all other populations in having distinctive characteristics (lower body weight, longer claws and wider bills). The morphological traits we analyzed are related to nesting, foraging and predator avoidance. Thus observed morphological variation might reflect differences in habitat characteristics. © The Ornithological Society of Japan 2018.</t>
  </si>
  <si>
    <t>Martins</t>
  </si>
  <si>
    <t>Breeding habitat; Morphometric variation; Riparia riparia</t>
  </si>
  <si>
    <t>Minias P., Jedlikowski J., Włodarczyk R.</t>
  </si>
  <si>
    <t>Development of urban behaviour is associated with time since urbanization in a reed-nesting waterbird</t>
  </si>
  <si>
    <t>Behavioural adaptations are recognized as crucial determinants for successful establishment and persistence of animal populations in a novel urban environment. Here, we examined mechanisms responsible for the development of urban behavioural type in a common waterbird, the Eurasian coot Fulica atra. We compared the behaviour of coots from a rural population and two urban populations that differed in the timing of colonization event (1960s vs. 2000s). We found that some behavioural characters associated with urban life (aggression during nest defence and boldness towards humans during foraging) were more strongly expressed in the older urban population when compared with the recently established urban population. By contrast, coots from the two urban populations showed a similar likelihood of exploiting human-derived food resources, as well as they showed similar levels of physiological stress. Urban coots were generally more aggressive, bolder, and less stressed than their rural conspecifics. Large behavioural and physiological divergence of coots from the recently established urban population and their rural conspecifics suggested that phenotypic plasticity and phenotype sorting may play a key role in the initial stages of urban colonization. On the other hand, increasing expression of boldness and aggression with the time since urbanization may suggest the role of microevolutionary adaptation in response to novel selective forces associated with the urban environment. Our results indicate that a combination of different processes (phenotypic plasticity, phenotype sorting, and microevolution) can determine successful colonization of urban areas by the Eurasian coots, and possibly other bird species. © 2018, The Author(s).</t>
  </si>
  <si>
    <t>Coots</t>
  </si>
  <si>
    <t>Behavioural type; Boldness; Eurasian coot; Fulica atra; Stress response; Urban colonization</t>
  </si>
  <si>
    <t>Morantes-Toloza J.L., Renjifo L.M.</t>
  </si>
  <si>
    <t>Live fences in tropical production systems: A global review of uses and perceptions [Cercas vivas en sistemas de producción tropicales: Una revisión mundial de los usos y percepciones]</t>
  </si>
  <si>
    <t>The expansion of agricultural and livestock production has been a key factor in deforestation in the world and especially in the tropical region. Currently, more than half of the Earth’s surface is used for the establishment of production systems; in this context, live fences can generate positive effects on the environment and provide environmental goods and services. In this work, we reviewed the effects of live fences on production systems from the tropical regions of America, Africa, Asia and Australia, analyzing the uses and perceptions of farmers that have made use of these fences. It was found that live fences were mainly related to the delimitation of farms and pastures. However, their uses and benefits are manifold, among which we found: provide forage, wood extraction, fruit supply, windbreaks, medicinal, to avoid soil erosion, moisture retention and nutritional support. In addition, other positive perceptions were: increasing landscape connectivity, increasing economic incomes, reducing production costs, reducing pressure on remaining vegetation, keeping maintenance costs down, contributing to pest control, and improving fertility. However, negative perceptions included the excessive work in repairing or pruning them, shade negative impact on agricultural production, lack of information discourages establishment, high establishment costs, generation of property conflicts and management difficulty. It was found that the uses by farmers are focused on improving the yields of productive systems, but also on the conservation of natural resources especially soil and biodiversity. We proposed research topics for the future, as determining the criteria in the selection of native species to establish and enrich living fences valuing ecological and socioeconomic aspects; in additionally, we must deepen the benefits they produce on the yields of productive systems. We suggest the development of live fences studies in the tropical region of Australasia, because no data was found for this region, in order to know the biodiversity and services status that they provide to the rural communities. As a conclusion, it will be important to generate initiatives that encourage the formulation of rural policies, the creation of programs that encourage the establishment of live fences, whether through payments for environmental services, tax compensation or other mechanisms. Providing adequate information to farmers and livestock farmers is a key aspect on dynamizing the establishment of live fences. © 2018, Universidad de Costa Rica. All rights reserved.</t>
  </si>
  <si>
    <t>Agricultural systems; Agroforestry; Live fences; Silvopastoral systems; Tropical biodiversity</t>
  </si>
  <si>
    <t>Mottet A., Teillard F., Boettcher P., Besi G.D., Besbes B.</t>
  </si>
  <si>
    <t>Review: Domestic herbivores and food security: Current contribution, trends and challenges for a sustainable development</t>
  </si>
  <si>
    <t>Herbivores are found in a variety of ecosystems all over the world. Permanent pastures and meadows cover about 25% of global land. We currently count one domesticated herbivore for two people in the world and the number is growing. Production systems and products are highly diverse. This high diversity is the result of thousands of years of natural selection and human-controlled breeding, as well as migration and trade. Because of the high diversity of domestic herbivore genetic resources, herders have been able to live in regions where no alternative for income generation exists. Meat and milk from domestic herbivores provide 16% and 8% of the global protein and kilocalorie consumption, respectively. They also provide a variety of essential micronutrients but can contribute to overweight and obesity when consumed in excess. Domestic herbivores also make significant contribution to food security through the production of manure, draught power and transport and the generation of income at household and national level. They have a key role to play in women's empowerment and gender equality, both in rural and urban areas. Demand for meat and milk is increasing because of population growth, rising incomes and urbanisation. This trend is expected to continue, especially in Latin America, South Asia and China. The sustainable development of domestic herbivore production needs to address the feed/food and the efficiency of herbivores in turning forages into protein. It also needs to address the contribution of herbivores to greenhouse gas emissions, especially of ruminants through enteric fermentation, and their mitigation potential, including through carbon sequestration. Animal genetic resources have a key role to play in mitigating and adapting to climate change. The role of ruminants in the circular bioeconomy needs to be enhanced, promoting the use of by-products and waste as livestock feed and the recycling of manure for energy and nutrients. Finally, the role of domestic herbivores in providing secure livelihoods and economic opportunities for millions of smallholder farmers and pastoralists needs to be enhanced. The sustainable development of the sector therefore requires adequate policies, and there are already a variety of mechanisms available, including regulations, cross-compliance systems, payments for environmental services and research and development. Priority areas for policy makers should be aligned with the global framework of the Sustainable Development Goals and include: (i) food security and nutrition, (ii) economic development and livelihoods, (iii) animal and human health and finally, (iv) environment, climate and natural resources. © Food and Agriculture Organization of the United Nations, 2018.</t>
  </si>
  <si>
    <t>Environment; Meat and milk; Policies; Ruminants; Sustainable development</t>
  </si>
  <si>
    <t>Mthembu B.E., Everson C.S., Everson T.M.</t>
  </si>
  <si>
    <t>Tree legumes-temperate grass agroforestry system effects on inorganic soil nitrogen as ecosystem services provision for smallholder farming systems in South Africa</t>
  </si>
  <si>
    <t>Journal of Crop Improvement</t>
  </si>
  <si>
    <t>Nitrogen is an essential macro-nutrient for plant growth and is indispensable for high agricultural food productivity and quality. Shortage of good quality forage under the dry winter season and low soil fertility conditions are the major constraints in rural farming systems in the Moist Tall Grassveld of the Upper Thukela, South Africa. The effect of legumes on inorganic soil nitrogen was assessed in an agroforestry trial (Leucaena leucocephala (Lam.) De Wit, Acacia karroo Hayne, Dactylis glomerata L., Festuca arundinacea Schreb.), by soil sampling method. In the agroforestry trial, total inorganic soil nitrogen accumulation was significantly greater under intercropping than under sole crop treatments and, irrespective of the treatments, significantly more nitrate than ammonium nitrogen was measured. The study demonstrated that intercropping grasses with tree legumes could provide important ecosystem services of nitrogen supply in the soil. The results suggested that introducing legume intercrops might constitute a relevant cropping strategy to improve the soil fertility status with regard to nitrogen while at the same time providing forage in smallholder farming systems in South Africa’s Moist Tall Grassveld regions. © 2017 Taylor &amp; Francis.</t>
  </si>
  <si>
    <t>Cock’s-foot and tall fescue; intercropping; leguminous trees; nitrogen fixation; soil fertility</t>
  </si>
  <si>
    <t>Mthembu B.E., Everson T.M., Everson C.S.</t>
  </si>
  <si>
    <t>Intercropping maize (Zea mays L.) with lablab (Lablab purpureus L.) for sustainable fodder production and quality in smallholder rural farming systems in South Africa</t>
  </si>
  <si>
    <t>An on-farm field experiment was conducted in South Africa’s rural Moist Tall Grassveld region which is characterized by overgrazing and a reduced grazing capacity. The grassland is sour veld and only provides palatable material during the 6-month growing season. The experiment was conducted to assess the effect of intercropping maize with lablab on maize fodder, grain yield, and quality, social and economic aspects. The results indicated superiority of intercropping over sole cropping, with intercropping treatments showing consistent superiority across 4 years of the experiment. Maize grain and fodder yields were positively influenced by intercropping with lablab. The maize fodder and total fodder yields were higher in intercropped than in sole maize plots. The maize grain DM yield of the first harvest in maize-only treatment was not significantly higher than in M + L treatment. Intercropping significantly increased crude protein of maize leaves and reduced the leaves’ fiber content. Crude protein contents were lower and fiber contents higher in maize stalks and leaves than in lablab. The field trial demonstrated that diverse plant communities in the form of intercropping provide sustainable production, positive environmental, and social impacts through reduced agrochemicals and are economically viable through cost avoidance and savings. The results of this study suggest that including lablab in traditional maize cropping systems can be beneficial when entanglement of maize is avoided by delayed under sowing of lablab. © 2017, © 2017 Taylor &amp; Francis.</t>
  </si>
  <si>
    <t>Crude protein content; fiber content; forage yield; intercropping; maize yield</t>
  </si>
  <si>
    <t>Investigating criteria for valuation of forage resources by local agro-pastoralists in West Africa: Using quantitative ethnoecological approach</t>
  </si>
  <si>
    <t>Background: This paper provides an insightful quantitative ethnoecological analysis and affirms that agro-pastoralists have a multiplicity of criteria for valuating their natural forage resources. Rural households in West Africa are not only confronted with water resource scarcity but also have to cope with limited forage resources to feed livestock in both wet and dry seasons based on local knowledge. Local agro-pastoral social-ecological systems (SESs) in the study areas stem from the daily utilization of available forage resources by dominant domestic livestock (cattle, goats, and sheep) over the years. However, there is very little systematic knowledge documentation on forage-related valuation criteria in this part of the world. Hence, this study aimed at examining (1) forage resources used for different seasons and livestock types, (2) explicit forage-related valuation criteria and associated salience, and (3) effects of socio-demographic and climatic aridity on local valuation criteria. Methods: To address these aims, a total of 526 individual ethnoecological interviews (encompassing Dagbani, Gurunsi, and Mossi ethnic groups) were conducted in 16 villages coupled with vegetation sampling of 144 plots in Ghana and Burkina Faso. Rigorous model selection, generalized linear mixed-effects models, cognitive salience indices, and descriptive statistics were applied. Results: The results revealed that majority (73%) of the agro-pastoralists regarded herbaceous forage plants to be very palatable for livestock consumption in the rainy season and for cattle while woody vegetation and crop-related forage plants were rather perceived to be more important in the dry season and for goats and sheep. The findings also indicated that climatic aridity significantly influenced the number of forage-related valuation criteria cited by agro-pastoralists for different seasonal and livestock types (p&lt;0.001). It was also found out that agro-pastoralists did not only judge forage plants based on their availability but also on other criteria such as palatability, stimulation of milk production, and healthy growth of livestock. Conclusion: Local agro-pastoralists' knowledge on natural forage resources and their valuation criteria is geared towards sustainable domestic livestock production. This study is thus interesting and crucially important for fellow scientists, policy-makers, and other stakeholders in the agricultural production sector in local farming landscapes within West Africa and beyond. © 2018 The Author(s).</t>
  </si>
  <si>
    <t>Agro-pastoralists; Burkina Faso; Forage plants; Ghana; Local valuation criteria; Social-ecological systems</t>
  </si>
  <si>
    <t>Nefzaoui A.</t>
  </si>
  <si>
    <t>Opuntia ficus-indica productivity and ecosystem services in arid areas</t>
  </si>
  <si>
    <t>Italus Hortus</t>
  </si>
  <si>
    <t>Cacti are cultivated on 2.6 million ha across the world, and mostly used for forage, fodder and fruit production in both subsistence and market oriented agriculture. Despite their ecological, economic and social importance, Opuntia (cactus pear) continues to receive limited scientific, political and media attention. Well-maintained cactus plantations generate positive externalities and environmental goods and services: they can play a major role, not only in terms of biodiversity enhancement and carbon sequestration, but with regard to landscape and nature conservation, mitigation of soil erosion, water protection and cultural heritage. Cactus crop is easy to establish and to maintain and has various utilizations able to improve the livelihoods of rural poor. It produces good quality fruits for local or international markets; cactus young cladodes (nopalitos) are used as vegetable and most of young and elder cladode provide forage and fodder which help also in reducing water consumption by 70%. The paper review the us of cactus trees in rangelands. Production of 50 T DM/ha/year are reported in intensive cultivation system (80 T of manure, 160,000 plants/ha) in rainfed conditions in North East of Brazil. In arid regions of Tunisia (200-250 mm rainfall, no fertilizers), 14.5 T DM/ha/year, sufficient to cover the needs of 15 sheep while 2 ha of rangeland are needed to support 1 sheep (35 times higher). A cactus orchard productivity of 20 T DM/ha/year is sufficient to sustain 4-5 cows per year. In the same area, 15 ha of rangeland is needed to sustain one animal unit (60-75 times higher). In fruit-forage orchard and under very harsh conditions, the productivity is around 1.5 to 2 T DM/ha/year. © 2020 Internationale Neerlandistiek. All rights reserved.</t>
  </si>
  <si>
    <t>Opuntia</t>
  </si>
  <si>
    <t>Neilsen D., Bakker M., Van der Gulik T., Smith S., Cannon A., Losso I., Sears A.W.</t>
  </si>
  <si>
    <t>Landscape based agricultural water demand modeling-A tool for water management decision making in British Columbia, Canada</t>
  </si>
  <si>
    <t>Frontiers in Environmental Science</t>
  </si>
  <si>
    <t>Regional water managers face challenges managing water demand and supply in response to climate change. In British Columbia (BC), &lt; 5% of the total land surface is suitable for cultivation and consequently, urban development and agriculture co-exist on lower elevation sites and compete for water. Surface and ground water supply all uses, affecting in-stream habitats and aquifer levels. To assess water needs, we used a GIS-based water demand model for agricultural water use, with layers for detailed land use, soils, a digital elevation model, sub-basins, aquifers, and socio-political jurisdictional boundaries. The model was driven by gridded daily minimum and maximum temperatures and precipitation at a 500 m spatial resolution using historical data (1961-2010) and downscaled climate scenarios (1961-2100) derived from five CMIP5 climate models under two greenhouse gas concentration scenarios (RCP4.5 and RCP8.5). Two case studies were examined: 1. Changes in water use were determined for scenarios of climate change and expanded cropping within the BC Agricultural Land Reserve for 17 agricultural regions. Potential increases in irrigation water demand (IWD) in response to climate change ranged from 21 to 58 and 30 to 114% under low and high emissions scenarios respectively. Land use change scenarios resulted in very large potential increases in water demand, up to 2,400%. Output from this work forms the basis for a web-based agricultural water license calculator. 2. Effects of crop production systems on IWD were examined in the Okanagan region. Combinations of pasture and forage crops with inefficient irrigation systems were most vulnerable to drought as indicated by two indices: relative vulnerability index (IWD/ETo) and allocation vulnerability index (IWD/Maximum annual water allocation). In drought years, up to 70% of the irrigated area was vulnerable. A comparison of detailed land use surveys made in 2006 and 2014 indicated a large shift to highly efficient irrigation systems in the horticultural sector from 38 to 68% of the irrigated acreage. Similar shifts for other agricultural sectors may require financial support. On-going development of regional drought management will require collaborative decision making by water suppliers and users. © 2018 Her Majesty the Queen in Right of Canada, as represented by the Minister of Agriculture and Agri-Food Canada.</t>
  </si>
  <si>
    <t>Agricultural land reserve; Climate change; Irrigation water demand (IWD); Land use; Water management tool</t>
  </si>
  <si>
    <t>Newberry G.N., Swanson D.L.</t>
  </si>
  <si>
    <t>Common nighthawks (Chordeiles minor) in the Western Corn Belt: Habitat associations and population effects of grassland and rooftop nesting habitat conversion</t>
  </si>
  <si>
    <t>Grassland habitat in the Northern Prairie region of North America has been greatly reduced since historical times, and conversion to agricultural row-crop production has recently intensified this decline. Common Nighthawk (Chordeiles minor) nesting habitat includes grasslands and flat, gravel rooftops, but relative occurrence of nighthawks in these habitats in the Northern Prairie region has not been previously quantified. We conducted point counts at 396 sites within two study areas in South Dakota, Nebraska, and Iowa; an eastern region dominated by row-crop agriculture and a western region with more grassland within the landscape. We compared land cover at points where nighthawks were present between the two regions and found higher incidences of cropland and grassland in the western region and higher developed land cover in the eastern region. We also compared land cover surrounding points where birds were present vs. absent for both regions combined and found greater cropland around points without birds and greater developed land cover around points with birds. We used Generalized Linear Models (GLMs) with binomial distributions to examine nighthawk presence relative to landscape variables, and ranked models with AICc. In the eastern study region, developed land cover was positively associated with nighthawk presence and cropland showed a weak negative trend with nighthawk presence. Nighthawks in the western region showed a positive association with cropland; suggesting that cropland has a positive effect on nighthawk occurrence, presumably by providing foraging opportunities, if grassland is present within the landscape at sufficient levels. If 2006-2015 regional conversion rates of grasslands and gravel rooftops continue, Markov models project suitable breeding habitat will decrease to levels where nighthawks might be extirpated as breeding birds from urban regions of the Western Corn Belt by 2026 and with substantial population reductions over the entire Northern Prairie region by 2106. © 2018 University of Notre Dame. All rights reserved.</t>
  </si>
  <si>
    <t>Nighthawks</t>
  </si>
  <si>
    <t>Newman E.A., Potts J.B., Tingley M.W., Vaughn C., Stephens S.L.</t>
  </si>
  <si>
    <t>Chaparral bird community responses to prescribed fire and shrub removal in three management seasons</t>
  </si>
  <si>
    <t>Chaparral, a type of shrubland common throughout the California Floristic Province, is subject to management and removal in regions where wildfire threatens human lives and property. Management practices include conducting prescribed burns outside of the historical fire season and employing mechanical fuel reduction (mastication). As the wildland–urban interface grows, particularly in coastal California, more of this ecosystem is subject to active management. To understand the ecological implications of current California chaparral fire management practices, we studied bird species composition, abundance and foraging guilds in managed and unmanaged chaparral over 5 years. Study areas were located in Mendocino County in the coast ranges of northern California. We contrast six chaparral removal or “fuels manipulation” treatments: (1) fall fire, (2) winter fire, (3) spring fire, (4) fall mastication, (5) spring mastication and (6) untreated control. Treatments and controls were implemented in plots 2 ha or larger, and replicated four times each. We find that species richness in prescribed fire treatments reaches comparable levels to controls in the first 3 years following treatment, whereas masticated units always have lower species richness. Generalized linear mixed models additionally confirm that mastication has highly negative effects on observed abundances of birds compared to controls and to prescribed fire. The season in which fuels reduction occurred was less important to species richness, although fall fire was more beneficial to bird abundance than spring or winter fire. Fire treatments in all seasons maintain the same general bird community structure as controls, while mastication results in strongly differentiated assemblages, increasing granivores while nearly excluding foliage gleaners. Synthesis and applications. We compare two California chaparral management techniques, prescribed fire and mastication, in three seasons (fall, winter and spring) in northern California, USA. We tracked chaparral bird community response in 23 experimental units for 2–5 years. We conclude that prescribed fire and mastication are not interchangeable management techniques, and that mastication negatively impacts bird communities, altering guild structure and reducing both diversity and abundance. © 2018 The Authors. Journal of Applied Ecology © 2018 British Ecological Society</t>
  </si>
  <si>
    <t>bird communities; California chaparral; California Floristic Province; Fire and Fire Surrogates; mastication; prescribed fire; shrublands; wildfire management</t>
  </si>
  <si>
    <t>Ng-Nguyen D., Noh J., Breen K., Stevenson M.A., Handali S., Traub R.J.</t>
  </si>
  <si>
    <t>The epidemiology of porcine Taenia solium cysticercosis in communities of the Central Highlands in Vietnam</t>
  </si>
  <si>
    <t>Background: Taenia solium cysticercosis, recognized as a neglected tropical disease by the WHO, is distributed mostly in developing countries of Latin America, sub-Saharan Africa and Asia. Pigs and humans act as intermediate hosts, acquiring T. solium cysticerci (larval stage) in their tissue, through the ingestion of T. solium eggs shed in the faeces of humans infected with adult tapeworms. The disease has a negative impact on rural economies due to losses in productivity arising from human disease, pork carcass condemnations and loss of market access. The aim of this study was to estimate the prevalence of T. solium cysticercosis in pigs in Dak Lak Province in the Central Highlands of Vietnam and to identify household level characteristics associated with T. solium porcine cysticercosis. Methods: This was a cross-sectional study of household pigs in three districts of Dak Lak Province. A total of 408 households in six villages in three districts were visited between June and October 2015. A questionnaire was administered to the head of each household, and within each household, serum samples were collected from three pigs. Serum samples were analyzed using the recombinant T24H antigen in enzyme-linked immunoelectrotransfer blot assay and lentil lectin purified glycoprotein in EITB assay. A Bayesian, mixed-effects logistic regression model was developed to identify management factors associated with the probability of a household having at least one cysticercosis-positive pig. Results: The prevalence of porcine T. solium cysticercosis in this study was low at 0.94 [95% confidence interval (CI) 0.51-1.68] cases per 100 pigs at risk, in agreement with other studies conducted throughout Vietnam. Scavenging of food and coprophagy were associated with T. solium cysticercosis [odds ratios 1.98 (95% CrI: 0.55-4.74) and 2.57 (95% CrI: 1.22-4.66), respectively]. Conclusions: This study proves that the seroprevalence of porcine cysticercosis in Dak Lak Province was as low as that of other studies conducted throughout Vietnam. Scavenging of food and coprophagy are modifiable factors, providing the opportunity to decrease the prevalence of porcine cysticercosis further in the province. © 2018 The Author(s).</t>
  </si>
  <si>
    <t>Epidemiology; Porcine cysticercosis; Taenia solium; Vietnam</t>
  </si>
  <si>
    <t>Nixon L.J., Morrison W.R., Rice K.B., Brockerhoff E.G., Leskey T.C., Guzman F., Khrimian A., Goldson S., Rostás M.</t>
  </si>
  <si>
    <t>Identification of volatiles released by diapausing brown marmorated stink bug, Halyomorpha halys (Hemiptera: Pentatomidae)</t>
  </si>
  <si>
    <t>The brown marmorated stink bug, Halyomorpha halys, is an agricultural and urban pest that has become widely established as an invasive species of major concern in the USA and across Europe. This species forms large aggregations when entering diapause, and it is often these aggregations that are found by officials conducting inspections of internationally shipped freight. Identifying the presence of diapausing aggregations of H. halys using their emissions of volatile organic compounds (VOCs) may be a potential means for detecting and intercepting them during international freight inspections. Headspace samples were collected from aggregations of diapausing H. halys using volatile collection traps (VCTs) and solid phase microextraction. The only compound detected in all samples was tridecane, with small amounts of (E)-2-decenal found in most samples. We also monitored the release of defensive odors, following mechanical agitation of diapausing and diapause-disrupted adult H. halys. Diapausing groups were significantly more likely to release defensive odors than diapause-disrupted groups. The predominant compounds consistently found from both groups were tridecane, (E)-2-decenal, and 4-oxo-(E)-2-hexenal, with a small abundance of dodecane. Our findings show that diapausing H. halys do release defensive compounds, and suggest that volatile sampling may be feasible to detect H. halys in freight. © This is an open access article, free of all copyright, and may be freely reproduced, distributed, transmitted, modified, built upon, or otherwise used by anyone for any lawful purpose. The work is made available under the Creative Commons CC0 public domain dedication.</t>
  </si>
  <si>
    <t>Stinkbug</t>
  </si>
  <si>
    <t>Nosazeogie E., Tende T., Monadjem A.</t>
  </si>
  <si>
    <t>Hooded Vultures Necrosyrtes monachus nearly extirpated from Edo State, Nigeria: a report on the avian scavenger community</t>
  </si>
  <si>
    <t>Avian scavengers, by feeding on carrion and other organic matter, provide critical ecosystem services. Vultures, the only obligate avian scavengers, have reportedly experienced massive population declines in Africa yet current knowledge regarding their status in most West African countries is unknown. This study set out to ascertain the status of the avian scavenger community in Edo State, southern Nigeria. We made total counts of all scavenging birds at foraging and roosting sites in 13 urban areas. We recorded three species of avian scavenger which were, in order of decreasing relative abundance, Pied Crow Corvus albus, Yellow-billed Kite Milvus migrans and Hooded Vulture Necrosyrtes monachus. There was a positive correlation between relative abundance of avian scavengers and human population size, such that more populous urban centres had larger populations of scavengers. We counted more scavenging birds at roosting sites than at foraging sites. While the Pied Crow and Yellow-billed Kite appear to be thriving in Edo State, the Hooded Vulture appears to have experienced a massive population decline. Our results suggest that without immediate conservation effort such as protection, education and advocacy, the Hooded Vulture will be extirpated from this region in the near future. We suggest that these conservation efforts be focused on the largest urban areas. Furthermore, we recommend that other states in southern Nigeria be urgently surveyed in order for more general conclusions to be drawn about the fate of avian scavengers in this region. © 2018, © 2018 NISC (Pty) Ltd.</t>
  </si>
  <si>
    <t>Hooded Vulture; Necrosyrtes monachus; Nigeria; population decline; scavengers</t>
  </si>
  <si>
    <t>Ntemiri K., Saravia V., Angelidis C., Baxevani K., Probonas M., Kret E., Mertzanis Y., Iliopoulos Y., Georgiadis L., Skartsi D., Vavylis D., Manolopoulos A., Michalopoulou P., Xirouchakis S.M.</t>
  </si>
  <si>
    <t>Animal mortality and illegal poison bait use in Greece</t>
  </si>
  <si>
    <t>The present study describes the use of poison baits against so-called pest species in Greece and explores various aspects of this illegal practice. Data were collected from 2000 to 2016, and a total of 1015 poisoning incidents in rural areas causing the death of 3248 animals were examined. In 58.7% of investigated cases, the motives remained unknown; in the remaining cases, human-wildlife conflicts and retaliatory actions among stakeholders (e.g., hunters vs. livestock breeders) were found to be the main reasons for poison bait use. The target animals for these actions were mainly mammalian carnivores, and stray canids, all of which were blamed for livestock and game losses. Avian scavengers were the wildlife species most affected by secondary poisoning (30% of the wildlife fatalities), whereas shepherd dogs accounted for 66.4% of domestic animal losses. Toxicological analyses showed that a wide range of chemical substances were used, mostly legal or banned pesticides (e.g., carbamates, organophosphates, and organochlorines) and potassium cyanide. Furthermore, the widespread trafficking of black marketed insecticides was also recorded, with methomyl (in powder form) and carbofuran being most common. The majority of poisoning events (72%) took place outside protected areas, while in approximately 73.4% of them, no official reporting to the competent authorities was made. Overall, the study highlights the significant impact of illegal poison bait use on wildlife in Greece and addresses its extreme socioeconomic complexity. The need for an integrated national anti-poison strategy is discussed. © 2018, Springer International Publishing AG, part of Springer Nature.</t>
  </si>
  <si>
    <t>Greece; Pesticides; Poison baits; Wildlife mortality</t>
  </si>
  <si>
    <t>Olds A.D., Frohloff B.A., Gilby B.L., Connolly R.M., Yabsley N.A., Maxwell P.S., Henderson C.J., Schlacher T.A.</t>
  </si>
  <si>
    <t>Urbanisation supplements ecosystem functioning in disturbed estuaries</t>
  </si>
  <si>
    <t>Humans have urbanised and fragmented landscapes across the globe, with detrimental impacts to biodiversity, habitats and food webs in most biomes. Urbanisation might also modify the provision of ecological functions, but these putative effects of landscape transformation are rarely measured. Coastal cities are typically located near estuaries, and we tested for potential impacts of these on ecological functions. Our study used 22 estuaries in eastern Australia as model systems to examine how urbanisation shapes the consumption of carrion by fish, a pivotal ecological function in estuaries. Fish assemblages varied among estuaries according to the extent of shoreline hardening, and this was correlated with changes in the rate of carrion consumption. In estuaries with low levels of shoreline hardening and abundant remnant mangroves, most carrion was consumed by toadfishes (Tetraodontidae). By contrast, in moderately urban estuaries (i.e. where 20–60% of shorelines had been hardened with artificial structures) yellowfin bream (Sparidae) replaced toadfish and performed the bulk of the scavenging function. Bream are particularly effective scavengers that utilize artificial structures as habitat for both foraging and sheltering. We show that by augmenting habitat for an important species of scavenger, the moderate addition of urban structures to estuarine shorelines also helped to supplement a key ecological function in estuaries. Urbanisation impacts diversity in all ecosystems, but many opportunistic species flourish in urban habitats. Identifying and conserving taxa that perform important roles in urban environments is now a critical conservation challenge for maintaining ecological functions across disturbed landscapes. © 2018 The Authors</t>
  </si>
  <si>
    <t>carrion consumption; coastal management; estuaries; fish; landscape ecology; scavenging; urbanisation</t>
  </si>
  <si>
    <t>Ongole S., Sankaran M., Karanth K.K.</t>
  </si>
  <si>
    <t>Responses of aerial insectivorous bats to local and landscape-level features of coffee agroforestry systems in Western Ghats, India</t>
  </si>
  <si>
    <t>Shade coffee has shown great promise in providing crucial habitats for biodiversity outside formal protected areas. Insectivorous bats have been understudied in coffee, although they may provide pest control services. We investigated the influence of local and landscape-level features of coffee farms on aerial insectivorous bats in Chikmagalur district in the Western Ghats biodiversity hotspot, India. Bats were monitored in 20 farm sites using ultrasound detectors, and the response of bat species richness and activity to changes in tree density, proportion of built-up area in the neighborhood, and distance of farm from forest areas quantified. We examined if models built to explain the species richness and activity could also predict them in nine additional sites. We detected nine phonic types/species in the study area. The quantified predictors had no effect on assemblage-level species richness and activity of bats. Responses of edge-space and cluttered-space forager guilds mirrored those of the overall assemblage, but some species vulnerable to forest conversion like Rhinolophus beddomei were detected rarely. Best models explained up to 20% and 15% variation in assemblage-level species richness and activity respectively, and were poor predictors of both response variables. We conclude that coffee farms in our study area offer an important commuting space for insectivorous bats across a gradient of shade management. Further research should include species-specific responses to management decisions for at-risk species and quantification of ecosystem services like natural pest control to inform biodiversity conservation initiatives in the Western Ghats coffee landscapes. © 2018 Ongole et al. This is an open access article distributed under the terms of the Creative Commons Attribution License, which permits unrestricted use, distribution, and reproduction in any medium, provided the original author and source are credited.</t>
  </si>
  <si>
    <t>Openshaw J.J., Medina A., Felt S.A., Li T., Huan Z., Rozelle S., Luby S.P.</t>
  </si>
  <si>
    <t>Prevalence and risk factors for Taenia solium cysticercosis in school-aged children: A school based study in western Sichuan, People’s Republic of China</t>
  </si>
  <si>
    <t>PLoS Neglected Tropical Diseases</t>
  </si>
  <si>
    <t>Background: Taenia solium cysticercosis affects millions of impoverished people worldwide and can cause neurocysticercosis, an infection of the central nervous system which is potentially fatal. Children may represent an especially vulnerable population to neurocysticercosis, due to the risk of cognitive impairment during formative school years. While previous epidemiologic studies have suggested high prevalence in rural China, the prevalence in children as well as risk factors and impact of disease in low-resource areas remain poorly characterized. Methodology/Principal findings: Utilizing school based sampling, we conducted a cross-sectional study, administering a questionnaire and collecting blood for T. solium cysticercosis antibodies in 2867 fifth and sixth grade students across 27 schools in west Sichuan. We used mixed-effects logistic regression models controlling for school-level clustering to study associations between risk factors and to characterize factors influencing the administration of deworming medication. Overall prevalence of cysticercosis antibodies was 6%, but prevalence was significantly higher in three schools which all had prevalences of 15% or higher. Students from households owning pigs (adjusted odds ratio [OR] 1.81, 95% CI 1.08–3.03), from households reporting feeding their pigs human feces (adjusted OR 1.49, 95% CI 1.03–2.16), and self-reporting worms in their feces (adjusted OR 1.85, 95% CI 1.18–2.91) were more likely to have cysticercosis IgG antibodies. Students attending high prevalence schools were more likely to come from households allowing pigs to freely forage for food (OR 2.26, 95% CI 1.72–2.98) and lacking a toilet (OR 1.84, 95% CI 1.38–2.46). Children who were boarding at school were less likely to have received treatment for gastrointestinal worms (adjusted OR 0.58, 95% CI 0.42–0.80). Conclusions/Significance: Our study indicates high prevalences of cysticercosis antibodies in young school aged children in rural China. While further studies to assess potential for school-based transmission are needed, school-based disease control may be an important intervention to ensure the health of vulnerable pediatric populations in T. solium endemic areas. © 2018 Openshaw et al. http://creativecommons.org/licenses/by/4.0/</t>
  </si>
  <si>
    <t>Páez D.J., Restif O., Eby P., Plowright R.K.</t>
  </si>
  <si>
    <t>Optimal foraging in seasonal environments: Implications for residency of australian flying foxes in food-subsidized urban landscapes</t>
  </si>
  <si>
    <t>Philosophical Transactions of the Royal Society B: Biological Sciences</t>
  </si>
  <si>
    <t>Bats provide important ecosystem services such as pollination of native forests; they are also a source of zoonotic pathogens for humans and domestic animals. Human-induced changes to native habitats may have created more opportunities for bats to reside in urban settings, thus decreasing pollination services to native forests and increasing opportunities for zoonotic transmission. In Australia, fruit bats (Pteropus spp. flying foxes) are increasingly inhabiting urban areas where they feed on anthropogenic food sources with nutritional characteristics and phenology that differ from native habitats. We use optimal foraging theory to investigate the relationship between bat residence time in a patch, the time it takes to search for a new patch (simulating loss of native habitat) and seasonal resource production. We show that it can be beneficial to reside in a patch, even when food productivity is low, as long as foraging intensity is low and the expected searching time is high. A small increase in the expected patch searching time greatly increases the residence time, suggesting nonlinear associations between patch residence and loss of seasonal native resources. We also found that sudden increases in resource consumption due to an influx of new bats has complex effects on patch departure times that again depend on expected searching times and seasonality. Our results suggest that the increased use of urban landscapes by bats may be a response to new spatial and temporal configurations of foraging opportunities. Given that bats are reservoir hosts of zoonotic diseases, our results provide a framework to study the effects of foraging ecology on disease dynamics. One contribution of 14 to a theme isssue ‘Anthropogenic resource subsidies and host–parasite dynamics in wildlife’. © 2018 The Author(s) Published by the Royal Society. All rights reserved.</t>
  </si>
  <si>
    <t>Bat-born diseases; Bats in cities; Flying costs; Foraging ecology; Seasonal resources</t>
  </si>
  <si>
    <t>Partridge D.R., Clark J.A.</t>
  </si>
  <si>
    <t>Urban green roofs provide habitat for migrating and breeding birds and their arthropod prey</t>
  </si>
  <si>
    <t>The world is rapidly urbanizing, and many previously biodiverse areas are now mostly composed of impervious surface. This loss of natural habitat causes local bird communities to become dominated by urban dweller and urban utilizer species and reduces the amount of habitat available for migrating and breeding birds. Green roofs can increase green space in urban landscapes, potentially providing new habitat for wildlife. We surveyed birds and arthropods, an important food source for birds, on green roofs and nearby comparable conventional (non-green) roofs in New York City during spring migration and summer breeding seasons. We predicted that green roofs would have a greater abundance and richness of both birds and arthropods than conventional roofs during both migration and the breeding season for birds. Furthermore, we predicted we would find more urban avoider and urban utilizer bird species on green roofs than conventional roofs. We found that both birds and arthropods were more abundant and rich on green roofs than conventional roofs. In addition, green roofs hosted more urban avoider and utilizer bird species than conventional roofs. Our study shows that birds use green roofs as stopover habitat during migration and as foraging habitat during the breeding season. Establishing green roofs in urban landscapes increases the amount of habitat available for migrating and breeding birds and can partially mitigate the loss of habitat due to increasing urbanization. © 2018 Partridge, Clark. This is an open access article distributed under the terms of the Creative Commons Attribution License, which permits unrestricted use, distribution, and reproduction in any medium, provided the original author and source are credited.</t>
  </si>
  <si>
    <t>Factors affecting presence of vervet monkey troops in a suburban matrix in KwaZulu-Natal, South Africa</t>
  </si>
  <si>
    <t>Globally with increased urban development, understanding spatial habitat requirements of urban-dwelling wildlife is increasingly important for conservation management. Consequently, we determined the factors that influence the presence of vervet monkeys (Chlorocebus pygerythrus) in urban landscapes. Firstly, we hypothesized that troop size is influenced by seasonality, residence type, proximity to water sources and food provisioning. Secondly, we hypothesized that the resting behaviour of vervet troops is influenced by natural factors, including the presence/absence of raptor nest(s)) and man-made structures including the distance to the nearest main road. Thirdly, we hypothesized that resting by vervet monkey troops would be influenced by the seasons, the distance to the nearest main road (due to the relative openness) and the residence type. Fourthly, we hypothesized that foraging by vervet monkey troops is influenced by food provisioning and bird feeders. Finally, we hypothesized that playing by vervet monkey troops are influenced by the presence/absence of a raptor nest(s), a dog(s) and the residency type. From June 2013 through May 2014 observations were conducted on vervet monkey troops in 20 suburban gardens in the Ethekwini and Msunduzi municipalities of KwaZulu-Natal, South Africa, following a standardized group scan sample method. The observation data were analyzed to determine population-level patterns of landscape use and key suburban landscape features influencing seasonal behaviour, troop size and sex ratios of vervet monkey troops. Mean troop size (29 ± 3.4 (SE) individuals) was influenced by female and juvenile numbers and sex ratio varied across study sites. Behavioural observations (foraging, grooming, playing) were more frequent during winter in gardens with high tree density, and a preference for visitation was found in gardens closer to roads, and where food was provisioned. Probability of foraging, grooming and playing was higher in gardens with greater canopy cover, however this decreased with increasing troop size. Probability of resting decreased with increasing distance from indigenous forest patches and roads. Gardens experienced high levels of raiding. Understanding vervet monkey spatial ecology within a transformed landscape contributes to determining sustainable ways to mitigate conflict and manage their populations in suburbia. © 2017 Elsevier B.V.</t>
  </si>
  <si>
    <t>Citizen science; Human-wildlife conflict; Land use patterns; Spatial ecology; Urbanisation; Vervet monkey</t>
  </si>
  <si>
    <t>Phillips J.N., Gentry K.E., Luther D.A., Derryberry E.P.</t>
  </si>
  <si>
    <t>Surviving in the city: higher apparent survival for urban birds but worse condition on noisy territories</t>
  </si>
  <si>
    <t>Anthropogenic landscapes and soundscapes impose strong selective pressures on a number of species, which can manifest in changes in vocalizations, foraging strategies, predator vigilance, and reproductive success. However, few studies have examined survival rates, a major component of fitness, across urban landscapes and soundscapes. White-crowned sparrows (Zonotrichia leucophrys) persist in both urban and rural landscapes and change their behavior in response to the soundscape. We color-banded adult white-crowned sparrows and collected noise levels on their territories in the urban San Francisco Bay Area and adjacent rural Point Reyes National Seashore in California. We collected mark-encounter data on territorial males from 2014 to 2017. Using the Program MARK, we tested the effects of habitat (urban/rural) and territory noise level on annual survival rates and body condition. We predicted that survival and body condition would be lower in urban habitats and decrease with increasing background noise level on territories. We found that survival estimates vary according to year, and males in urban landscapes have higher survival. Noise levels best predict body condition, such that soundscape negatively correlates with male body condition. Taken together, the urban landscape and soundscape shape the survival and health of birds in and near cities. © 2018 The Authors.</t>
  </si>
  <si>
    <t>body condition; MARK; soundscape; survival; urban ecology; white-crowned sparrow</t>
  </si>
  <si>
    <t>Pizo M.A.</t>
  </si>
  <si>
    <t>A narrow-billed woodcreeper, lepidocolaptes angustirostris, nesting in a mailbox</t>
  </si>
  <si>
    <t>Documenting the adaptations of birds to live in urban areas is important in a context of an anthropogenically altered world where such areas may represent novel ecological opportunities for birds. Here I report on a nest of the Narrow-billed Woodcreeper Lepidocolaptes angustirostris in a wooden mailbox in a suburban area. The nest was found in the first week of November 2016 with three eggs, and later two nestlings that died within approximately one week likely due to water leaking into the box. The ability of L. angustirostris to use man-made structures for foraging and nesting, and its typical occurrence in open areas (thus differing from the family pattern of predominantly forest species) are factors permitting the occupation of urban habitats. © 2018, Sociedade Brasileira de Ornitologia. All rights reserved.</t>
  </si>
  <si>
    <t>Woodcreeper</t>
  </si>
  <si>
    <t>Breeding biology; Dendrocolaptidae; Nest box; Suburban; Urban adapter</t>
  </si>
  <si>
    <t>Pol J., Gries R., Gries G.</t>
  </si>
  <si>
    <t>Rye bread and synthetic bread odorants – effective trap bait and lure for German cockroaches</t>
  </si>
  <si>
    <t>Bread-in-beer and bread-in-water are prevalent home recipe trap baits for attracting German cockroaches (GCRs), Blattella germanica (L.) (Dictyoptera: Blattellidae), which are significant urban pests. Our objectives were to (1) test the attractiveness of these baits, (2) study the underlying factors of GCR attraction, and (3) determine whether a blend of synthetic bread odorants could replace bread in a trap lure. In large-arena laboratory experiments with laboratory-reared GCR males, traps baited with rye bread not only captured eightfold more males than unbaited control traps but also most males released into bioassay arenas. Neither beer nor water enhanced the attractiveness of bread. Bread crust as a bait was more effective than bread crumbs. As Porapak Q headspace volatile extracts of rye bread attracted GCRs, all rye bread odorants in extracts were identified by gas chromatography-mass spectrometry. Synthetic rye bread odorants and other known bread odorants were then assembled into a master blend. This master blend, and even partial blends lacking certain groups of organic volatiles such as aldehydes and ketones, proved very attractive to GCRs. We conclude that rye bread could be used as an effective bait in retainer traps or, laced with insecticide, as a food source in bait stations. A lure of synthetic bread odorants may eventually replace bread as bait, but the minimum number of essential odorants for that lure has yet to be determined. © 2017 The Netherlands Entomological Society</t>
  </si>
  <si>
    <t>beer; Blattella germanica; Blattellidae; bread crumb; bread crust; Dictyoptera; foraging; GC-MS; synthetic lure; trap lure; trapping; water</t>
  </si>
  <si>
    <t>Prestes T.V., Manica L.T., Guaraldo A.C.</t>
  </si>
  <si>
    <t>Behavioral responses of urban birds to human disturbance in urban parks at Curitiba, Paraná (Brazil)</t>
  </si>
  <si>
    <t>Proximity to humans can influence behaviors that are essential in birds’ life, such as breeding, foraging and flight. In urban parks, which are important natural shelters to birds, human activity varies broadly in time such that attentiveness and escaping behavior of birds may be intensified as humans’ density increases. In this study, we tested this hypothesis in six urban parks at Curitiba, southern Brazil, using three common bird species as models, the Rufous Hornero (Furnarius rufus), the Southern Lapwing (Vanellus chilensis) and the Rufous-bellied Thrush (Turdus rufiventris). Specifically, we tested if foraging rate, alert distance (AD), flight initiation distance (FID) and flight distance (FD) were related to human density at birds’ surroundings. We found no influence of humans on birds foraging rate, whereas AD, FID and FD decreased with human density in the area. We also found differences in birds escaping strategy; “flying” strategy was associated with higher AD, FID and FD than “walking”. Results also indicate that humans’ presence temporally affected birds’ vigilance and flight responses, evident through their constant foraging rate irrespective of human density, i.e. increased tolerance to human proximity. Our study provides evidence of behavioral plasticity of the model species to the intensity of human use of their living area, which also highlights the importance of further efforts in creating refuges within urban parks to minimize negative anthropic impacts on urban species. © 2018, Sociedade Brasileira de Ornitologia. All rights reserved.</t>
  </si>
  <si>
    <t>Approaching experimental trial; Escaping strategy; Flight initiation distance; Foraging rate; Human density</t>
  </si>
  <si>
    <t>Price C.J., Banks P.B.</t>
  </si>
  <si>
    <t>Habitat augmentation for introduced urban wildlife: The use of piles of railway sleepers as refuge for introduced black rats Rattus rattus</t>
  </si>
  <si>
    <t>Despite their conspicuousness within urban environments, the ecology of commensal species is poorly understood. Urban environments are thought to provide abundant foraging and shelter resources for commensal species such as Black Rats Rattus rattus, but these assumptions are rarely tested. In this study, we tested whether Black Rats in the inner western suburbs of Sydney were shelter limited by placing piles of disused railway sleepers within small (&lt;1 ha) areas of regenerating bushland surrounded by houses and railway lines. The piles of railway sleepers were intended to provide refuge habitat to small mammals and were monitored for 123 days using motion-sensitive cameras. Rat activity was positively associated with sites that had the log piles added, with no rat activity recorded at any of the control sites (without log piles), despite the presence of predators (domestic cats and foxes) at all sites. Rats rapidly investigated the log piles (mean time to first rat observation ± SE: 27.25 ± 14.34 days), but were only recorded intermittently over the monitoring period, suggesting that they did not permanently inhabit the sites. Our results suggest that black rats are likely to be limited by refuge opportunities within urban areas, and will rapidly investigate shelter opportunities. Removing available shelter habitat is likely to be an effective means of reducing rat populations within urban areas, particularly adjacent to bushland sites that are vulnerable to black rat invasion. © 2018 Royal Zoological Society of New South Wales. All rights reserved.</t>
  </si>
  <si>
    <t>Commensal; Dispersal; Edge dynamics; Habitat restoration; Movement; Pest control; Rodent</t>
  </si>
  <si>
    <t>Rankin D.T., Clark C.J., Wilson Rankin E.E.</t>
  </si>
  <si>
    <t>Hummingbirds use taste and touch to discriminate against nectar resources that contain Argentine ants</t>
  </si>
  <si>
    <t>Abstract: Hummingbirds compete with other floral visitors for access to floral resources (nectar). Several hummingbird species, including Anna’s (Calypte anna), Black-chinned (Archilochus alexandri), Allen’s (Selasphorus sasin), and Costa’s (Calypte costae) hummingbirds, make extensive use of non-native plants of urban areas of Southern California. Exploitation of urban ornamentals may expose hummingbirds to increased interactions with invasive Argentine ants (Linepithema humile), which are also frequently found foraging on flowers in such habitats. Here, we investigated the mechanisms by which hummingbirds interact with invasive ants at nectar resources in a series of aviary and wild experiments. When given a choice, hummingbirds avoided flowers and feeders with ants in or feeding at a sucrose solution. We identified specific ant-derived cues (visual, tactile, and gustatory) which are sufficient to elicit changes in bird foraging. Tactile and gustatory cues appeared to play the strongest role in mediating interactions with Argentine ants, with visual cues alone not enough to deter hummingbirds from feeding at sugar resources with ants. Our experiments provide support for interference competition at floral resources, where ants limit the birds’ access to flowers and feeders. Significance statement: Hummingbirds and invasive Argentine ants both visit and exploit floral resources. However, hummingbirds avoid nectar sources that are occupied by ants. Here, we detail a series of mechanistic experiments to determine the proximate cause of this avoidance behavior. We found that the touch and taste of ants is strongly aversive to both wild, free-foraging and aviary hummingbirds. In urban environments and under low water situations, Argentine ants and hummingbirds come into frequent competition for the same few flowers. This competition leads to changes in foraging behavior and may have negative effects on hummingbirds. © 2018, Springer-Verlag GmbH Germany, part of Springer Nature.</t>
  </si>
  <si>
    <t>Birds (Humming)</t>
  </si>
  <si>
    <t>Hummingbird foraging; Invasive species; Nectar; Pollination; Resource competition</t>
  </si>
  <si>
    <t>Roeder K.A., Roeder D.V., Kaspari M.</t>
  </si>
  <si>
    <t>The role of temperature in competition and persistence of an invaded ant assemblage</t>
  </si>
  <si>
    <t>1. To achieve numerical dominance, an ectotherm consumer requires a sizeable abiotic window in which it can forage. Here we explore how one abiotic factor, temperature, provides opportunity and regulates the impact of the invasive red imported fire ant, Solenopsis invicta, on an urban ant assemblage. 2. We first quantified S. invicta's ability to outcompete native species by contrasting its foraging biomass to that of its potential competitors. In doing so, we found that S. invicta deployed more ant biomass at baits than the estimated whole colony biomass of three of the four co-occurring native species. It did so across c. 75% of the hours in a summer day, those hours below its thermal maximum of 49 °C. Higher thermal maxima allowed two native species to avoid encountering workers of S. invicta. 3. Exclosure experiments revealed that a third species, Dorymyrmex flavus, more similar in body size and thermal tolerance to S. invicta, was competitively suppressed by the invasive. Carbon and nitrogen stable isotope analysis suggests that D. flavus' persistence is likely due to dietary differences. 4. Although thermal and dietary traits help predict how species coexist in this invaded assemblage, one key to S. invicta's success is likely to be its ability to forage in all but 6 h of a summer's day. © 2018 The Royal Entomological Society</t>
  </si>
  <si>
    <t>Fire ant; invasive species; stable isotopes; temperature; thermal tolerance; traits</t>
  </si>
  <si>
    <t>Russell K.N., Russell G.J., Kaplan K.L., Mian S., Kornbluth S.</t>
  </si>
  <si>
    <t>Increasing the conservation value of powerline corridors for wild bees through vegetation management: an experimental approach</t>
  </si>
  <si>
    <t>Mounting evidence suggests declines in the abundance and diversity of wild bees. Increasing habitat that provides forage and nesting sites could boost struggling populations, particularly in urban, suburban and agricultural landscapes. The millions of acres beneath aerial electric transmission lines, sometimes referred to as easements or rights-of-way, must be kept free of tall-growing vegetation and hence have the potential to provide suitable habitat for many native species. Prior work has demonstrated that bee communities in easements managed using alternatives to episodic mowing were more diverse than in nearby open areas, however true control sites within the easements were unavailable. In order to compare vegetation management protocols, we conducted a two-year study which enabled us to directly compare transmission line easements in three locations currently undergoing Integrated Vegetation Management—a dynamic form of management involving spot removal and herbicide treatment of unwanted species (treatment) with nearby sites undergoing standard management protocols of yearly or biyearly mowing (control). Results show that treatment sites had significantly higher abundance and species richness than controls. Seasonal differences were pronounced, with the spring fauna most affected by differences in vegetation management. In addition, the older treatment sites house more social bees, more parasitic species and a more even distribution of bees across nesting guilds. Finally, we established that treatment sites had distinct bee communities, further increasing their value as sources for native bee populations in the landscape. Overall, the data clearly show the value of implementing alternative active vegetation management in the land under powerlines to achieve an increase in the abundance and diversity of wild bees. © 2018, The Author(s).</t>
  </si>
  <si>
    <t>Diversity; Easement; Integrated vegetation management; Native bees; Nesting substrate; Pollinators; Powerline</t>
  </si>
  <si>
    <t>Rutz C., Deans S.</t>
  </si>
  <si>
    <t>Nuthatch uses tool in London park</t>
  </si>
  <si>
    <t>Here, we report an observation of a Eurasian nuthatch Sitta europaea foraging with a tool in a public park in Greater London, UK. This record is of significance, as it provides the first photographic evidence (to our knowledge) of nuthatch tool use, reveals an unusually wide phylogenetic and geographic distribution of tool behaviour within the Sittidae, and constitutes a rare example of animal tool use in an urban environment. To improve our understanding of nuthatch tool behaviour, we are building a global database of relevant anecdotal field observations—submissions are most welcome. © 2018 Blackwell Verlag GmbH</t>
  </si>
  <si>
    <t>Nuthatch</t>
  </si>
  <si>
    <t>extractive foraging; Hawaiian crow; New Caledonian crow; tool use; urban ecology; woodpecker finch</t>
  </si>
  <si>
    <t>Safari A., Ghavi Hossein-Zadeh N., Shadparvar A.A., Abdollahi Arpanahi R.</t>
  </si>
  <si>
    <t>A review on breeding and genetic strategies in Iranian buffaloes (Bubalus bubalis)</t>
  </si>
  <si>
    <t>The aim of current study was to review breeding progress and update information on genetic strategies in Iranian buffaloes. Iranian buffalo is one of the vital domestic animals throughout north, north-west, south and south-west of Iran with measurable characteristics both in milk and meat production. The species plays an important role in rural economy of the country due to its unique characteristics such as resistance to diseases and parasites, having long productive lifespan and showing higher capability of consuming low-quality forage. In Iran, total production of milk and meat devoted to buffaloes are 293,000 and 24,700 tons, respectively. Selection activities and milk yield recording are carrying out by the central government through the Animal Breeding Centre of Iran. The main breeding activities of Iranian buffaloes included the estimation of genetic parameters and genetic trends for performance traits using different models and methods, estimation of economic values and selection criteria and analysis of population structure. Incorporating different aspects of dairy buffalo management together with improved housing, nutrition, breeding and milking, is known to produce significant improvements in buffalo production. Therefore, identifying genetic potential of Iranian buffaloes, selection of superior breeds, improving nutritional management and reproduction and developing the education and increasing the skills of practical breeders can be useful in order to enhance the performance and profitability of Iranian buffaloes. © 2018, Springer Science+Business Media B.V., part of Springer Nature.</t>
  </si>
  <si>
    <t>Breeding strategy; Buffalo; Genetic selection; Performance</t>
  </si>
  <si>
    <t>Schafer T.L.J., Breck S.W., Baruch-Mordo S., Lewis D.L., Wilson K.R., Mao J.S., Day T.L.</t>
  </si>
  <si>
    <t>American black bear den-site selection and characteristics in an urban environment</t>
  </si>
  <si>
    <t>Ursus</t>
  </si>
  <si>
    <t>Selection of den sites is a crucial aspect of American black bear (Ursus americanus) life history. High-quality dens provide thermal insulation, protection from disturbance, suitable environment for parturition and cub development, and proximity to available forage upon emergence. Black bears are increasingly coexisting with people in human-dominated landscapes; however, little is known about whether urban environments influence characteristics of dens and den site selection. Our objective was to determine the effect of housing density (a proxy for human activity and availability of anthropogenic resources) on selection of den sites in years of good and poor natural forage. We additionally compared size, shape, and location of dens of males and females to describe den characteristics and explore whether differences existed between males and females. We revisited 34 den locations detected during a 6-year (2005-2010) urban black bear study in Aspen, Colorado, USA, and measured den entrance and den volume. We fit a conditional logistic regression model using a resource selection function framework to determine the importance of housing density and other landscape variables (elevation, slope, aspect, and vegetation type) associated with den site selection. Slope was the best predictor of den site selection and there was no relationship between den selection and housing density, indicating that black bears were neither avoiding nor seeking urban areas for denning. Dens were smaller for females ( = 3.30 m3, SE = 1.94, n = 22) than for males ( = 7.56 m3, SE = 3.31, n = 8), supporting the idea that females have greater constraints in den characteristics, possibly related to cub development and security from predation or because females generally are smaller than males. © 2018 International Association for Bear Research and Management.</t>
  </si>
  <si>
    <t>Black bear; Colorado; Den site selection; Denning; Human-wildlife interaction; Logistic regression; Resource selection; Ursus americanus</t>
  </si>
  <si>
    <t>Scharf I., Gilad T., Bar-Ziv M.A., Katz N., Gregorian E., Pruitt J.N., Subach A.</t>
  </si>
  <si>
    <t>The contribution of shelter from rain to the success of pit-building predators in urban habitats</t>
  </si>
  <si>
    <t>Trap-building predators are sit-and-wait predators that construct a trap and wait for other arthropods to be captured in their trap. The abiotic features of their microhabitat play a significant role in their foraging success, and trap relocation can be costly and risky. Wormlions are fly larvae that construct pits in loose soil to catch prey that fall into their pit-traps and serve as a fine example of a trap-building predator. Wormlions flourish in cities and often occur under buildings that provide shelter from direct sunlight and rain. Here, we studied in the laboratory and in the field the effect of simulated rain and soil moisture on wormlion (Vermileo sp.) habitat choice, response to prey and prey escape success. Wet soil had a strong negative effect on the wormlion pit size and its response to prey, and a positive effect on the probability of ant prey escaping the pit-trap. All these limitations led to a strong avoidance by wormlions of wet soil both before and after a pit was constructed, even at the cost of pit relocation. A field experiment comparing wet and dry plots nevertheless failed to show the expected directional relocation from wet to dry plots, and we provide several explanations as to why the patterns detected in the laboratory were less clear in the field. We suggest that rain presents a considerable limiting factor for wormlion hunting success, and that rain-shielding artificial structures could be responsible for the success of these predators in urban environments. It remains to be tested whether our results hold true for other trap-building predators and whether their preference for dry habitats is as strong as that of wormlions. © 2018 The Association for the Study of Animal Behaviour</t>
  </si>
  <si>
    <t>Predators (Insects)</t>
  </si>
  <si>
    <t>ant; antlion; field experiment; soil humidity; urban ecology; urban specialist; wormlion</t>
  </si>
  <si>
    <t>Sgolastra F., Blasioli S., Renzi T., Tosi S., Medrzycki P., Molowny-Horas R., Porrini C., Braschi I.</t>
  </si>
  <si>
    <t>Lethal effects of Cr(III) alone and in combination with propiconazole and clothianidin in honey bees</t>
  </si>
  <si>
    <t>Several anthropogenic contaminants, including pesticides and heavy metals, can affect honey bee health. The effects of mixtures of heavy metals and pesticides are rarely studied in bees, even though bees are likely to be exposed to these contaminants in both agricultural and urban environments. In this study, the lethal toxicity of Cr alone and in combination with the neonicotinoid insecticide clothianidin and the ergosterol-biosynthesis-inhibiting fungicide propiconazole was assessed in Apis mellifera adults. The LD50 and lowest benchmark dose of Cr as Cr(NO3)3, revealed a low acute oral toxicity on honey bee foragers (2049 and 379 mg L−1, respectively) and the Cr retention (i.e. bee ability to retain the heavy metal in the body) was generally low compared to other metals. A modified method based on the binomial proportion test was developed to analyse synergistic and antagonistic interactions between the three tested contaminants. The combination of an ecologically-relevant field concentration of chromium with clothianidin and propiconazole did not increase bee mortality. On the contrary, the presence of Cr in mixture with propiconazole elicited a slight antagonistic effect. © 2017 Elsevier Ltd</t>
  </si>
  <si>
    <t>Apis mellifera; Ecotoxicology; Heavy metals; Pesticides; Pollution; Synergism/antagonism</t>
  </si>
  <si>
    <t>Sharpe P., Undersander D.J.</t>
  </si>
  <si>
    <t>Coexisting with wildlife</t>
  </si>
  <si>
    <t>Horse Pasture Management</t>
  </si>
  <si>
    <t>Increasing the biodiversity of ecosystems provides ecosystem services to landowners and the general public. Planting a greater diversity of forages encourages a greater diversity of wildlife to inhabit a property. Sometimes, too many of one species of animal is a big problem. However, not every animal is a nuisance. Extra income can be earned on rural properties by attracting fee-paying clients who want to do birdwatching, hunting, fishing, wildlife photography, fox hunting, or trail riding. Adding and removing species from ecosystems can have dramatic direct and indirect effects on other species. Simply removing one predator species can have cascading effects on many others and last for decades, while adding one species can also have lasting negative or positive effects on an environment. There are methods to prevent or reduce the probability of predatory or damaging animals entering your property and methods to control them with varying degrees of success. Identifying which animal species are present, which you want to encourage, and which you want to discourage are recommended initial steps in coexisting with wildlife and are worth reviewing periodically. Both lethal and nonlethal methods of removing nuisance animals should be part of a program of integrated pest management. © 2019 Elsevier Inc. All rights reserved.</t>
  </si>
  <si>
    <t>Biodiversity; Conservation; Ecosystem; Ecosystem services; Grazing; Habitat; Haying; Nuisance wildlife; Predation; Predators; Protection; Wildlife identification</t>
  </si>
  <si>
    <t>Shih W.-Y.</t>
  </si>
  <si>
    <t>Bird diversity of greenspaces in the densely developed city centre of Taipei</t>
  </si>
  <si>
    <t>Urban greenspaces harbouring many species in cities are vital planning objects for enhancing biodiversity. Seeking to optimise ecological values of urban greenspaces, this paper explores 1. Bird composition by feeding and foraging characteristics in urban greenspaces located in densely developed central districts of Taipei City; and 2. Important features of greenspaces and underlying built environments that influence bird abundance, species richness, and diversity. Results show that the majority of birds found in the study sites are omnivorous and ground foragers; whereas birds relying on water/wetland habitats for feeding and foraging are relatively small in population and species richness. This suggests water/wetland associated environments and birds might be negatively impacted by urbanisation. Secondly, bird richness and diversity increase in accordance with greenspace size, water area, and habitat heterogeneity, but little relationship is found with greenspace structure, such as greenspace shape, distance to nearest greenspaces, and proximity to source patches of mountains and rivers. Also, no significant influence is observed from development intensity, which is measured by NDBI, and building height at greenspace surroundings. According to this result, this study suggests conservation of large greenspaces as a priority strategy for enhancing urban biodiversity. The development of land should take its potential ecological value into account while assessing environmental impact. For enhancing habitat quality of existing urban greenspaces, creating water bodies and increasing habitat types can be effective methods. Yet current planning strategies to increase street greenery and to connect urban greenspaces with surrounding mountains and rivers might only benefit specific urban exploiters or adaptors and result in little overall effect on richness and diversity. © 2017, Springer Science+Business Media, LLC, part of Springer Nature.</t>
  </si>
  <si>
    <t>Green infrastructure; Taipei; Urban biodiversity; Urban birds; Urban ecological planning; Urban green spaces</t>
  </si>
  <si>
    <t>Sikder S., Konar G., Chakraborty N.</t>
  </si>
  <si>
    <t>Effect of Hybrid Energy Storage on Sizing of PV-Wind Standalone System using Bacteria Foraging Optimization Algorithm</t>
  </si>
  <si>
    <t>2018 20th National Power Systems Conference, NPSC 2018</t>
  </si>
  <si>
    <t>To meet the load demand of 15 rural houses in Sundarban (India) area, standalone solar-wind renewable power generation system along with battery, battery-ultracapacitor and battery-fuel cell hybrid energy storage is considered. Components of the renewable based proposed hybrid system are optimized through Bacteria Foraging Optimization (BFO) technique. The total lifetime (20 years) cost of the renewable system is minimized to meet a certain yearly load pattern. The results obtained show that the battery-ultracapacitor hybrid energy storage-based system accounts least cost compared to battery-only and battery-fuel cell storage system. The program for the optimization algorithm has been done in MATLAB 2015a platform. © 2018 IEEE.</t>
  </si>
  <si>
    <t>bacteria foraging optimization; battery; fuel cell; hybrid energy storage system; ultracapacitor</t>
  </si>
  <si>
    <t>Silva P.A.</t>
  </si>
  <si>
    <t>Massive consumption of unripe slash pine (pinus elliottii) seeds by blue-andyellow macaws (ara ararauna)</t>
  </si>
  <si>
    <t>This study reports the first case of wild Blue-and-yellow Macaws (Ara ararauna) feeding on a gymnosperm, specifically seed consumption in a slash pine (Pinus elliottii) stand in an urban area in Brazil. Flocks of up to 25 macaws spent long periods feeding on the pine cones and damaged up to 14% of the cones per plant. This massive granivory event lasted for at least a month, even in the presence of other food plants abundantly blooming and fruiting nearby. Seemingly, this foraging activity is a response of macaws to a concentrated food source. Slash pine unripe seeds appear to be valuable food sources for the wild Blue-and-yellow Macaws inhabiting this anthropogenic area. Moreover, seed consumption by macaws could potentially reduce the spreading of this invasive conifer. © Neotropical Ornithological Society.</t>
  </si>
  <si>
    <t>Anthropogenic environment; Ara ararauna; Brazil; Exotic plant; Food patch; Pinus elliottii; Seed predation</t>
  </si>
  <si>
    <t>Sinu P.A., Bronstein J.L.</t>
  </si>
  <si>
    <t>Foraging preferences of leafcutter bees in three contrasting geographical zones</t>
  </si>
  <si>
    <t>Aim: Leafcutter bees use plants as pollen and nectar sources, but also cut leaf discs and use them to line their nests. Which plant species they choose as nesting material and why they do so have remained obscure. We asked the following: (1) How are the plant species used by leafcutter bees distributed phylogenetically? (2) Does plant choice differ across geographical regions, and if so, in what ways? (3) Are the leaf plant species natives or exotics? (4) What plant and leaf traits predict selection of plant species by leafcutter bees? And (5) Does the abundance of individuals per species in the habitat influence leafcutter bees’ plant preferences?. Location: Tropical South Asia, temperate eastern Canada and US Sonoran Desert. Methods: We mapped taxa known to be used by leafcutter bees both from our own study and published literature onto the most recent angiosperm phylogeny. To determine what plant and leaf traits predict leaf selection, we monitored 6,120 individuals of 214 native and exotic plant species planted in a 3-sq. km. arboretum in Arizona and recorded leaf damage inflicted by bees. Results: Megachile showed a strong preference for species in the rosid clade, particularly the phylogenetic cluster of Fabales, Fagales and Rosales. Thirty-two to forty-five percentage of the leaf plant species were exotic to a given region. Membership in the rosid clade and Fabaceae family predicted plant preference, whereas the plant species’ local abundance and geographical origin did not. Leaf water content, morphotype and the presence of latex were important factors influencing plant choice, whereas leaf shape and size did not. Main conclusion: These patterns point to plant groups whose availability should be monitored to assure persistence of leafcutter bees. Their preference for specific globally distributed plant clades, yet ability to readily adopt certain exotic plant species as nest resources, likely augments their ability to persist. © 2018 John Wiley &amp; Sons Ltd</t>
  </si>
  <si>
    <t>antimicrobial; biogeography; distribution; diversity; evolution; herbivory; leafcutter bee; Megachile; Megachilidae; pollinator; urban ecosystem</t>
  </si>
  <si>
    <t>Sivakoff F.S., Prajzner S.P., Gardiner M.M.</t>
  </si>
  <si>
    <t>Unique bee communities within vacant lots and urban farms result from variation in surrounding urbanization intensity</t>
  </si>
  <si>
    <t>We investigated the relative importance of vacant lot and urban farm habitat features and their surrounding landscape context on bee community richness, abundance, composition, and resource use patterns. Three years of pan trap collections from 16 sites yielded a rich assemblage of bees from vacant lots and urban farms, with 98 species documented. We collected a greater bee abundance from vacant lots, and the two forms of greenspace supported significantly different bee communities. Plant-pollinator networks constructed from floral visitation observations revealed that, while the average number of bees utilizing available resources, niche breadth, and niche overlap were similar, the composition of floral resources and common foragers varied by habitat type. Finally, we found that the proportion of impervious surface and number of greenspace patches in the surrounding landscape strongly influenced bee assemblages. At a local scale (100 m radius), patch isolation appeared to limit colonization of vacant lots and urban farms. However, at a larger landscape scale (1000 m radius), increasing urbanization resulted in a greater concentration of bees utilizing vacant lots and urban farms, illustrating that maintaining greenspaces provides important habitat, even within highly developed landscapes. © 2018 by the authors.</t>
  </si>
  <si>
    <t>Bee conservation; Green infrastructure; Pollinator; Shrinking city; Urban agriculture</t>
  </si>
  <si>
    <t>Sourav, MSH; Thompson, PM; Biswas, KF</t>
  </si>
  <si>
    <t>Population and behavioural ecology of Alexandrine Parakeet Psittacula eupatria in Dhaka city, Bangladesh</t>
  </si>
  <si>
    <t>FORKTAIL</t>
  </si>
  <si>
    <t>The population status and ecology of the Alexandrine Parakeet Psittacula eupatria are poorly known in Bangladesh. We studied a small population discovered in the centre of Dhaka city. Observations took place during 2013-2017, and secondary sources and unpublished reports were also consulted. All nesting activities observed in Dhaka city took place in cavities in one building. Few cavities suitable for nesting appear to exist and additional pairs were present but not nesting; 15 nest-boxes were therefore installed on the building's wall, but were not occupied. However, the number of Alexandrine Parakeets in Dhaka city more than doubled during the study. In 2016,69 wild parakeets were counted (42 in Dhaka city, 15 in Lalmonirhat district and 12 in Bogura district). The number of offspring increased in Dhaka along with the number of active nests. A total of 16 tree species in Dhaka are used for regular foraging and diurnal roosting. Despite increasing in urban Dhaka, major constraints in Bangladesh include capture of nestlings and adults, felling of nesting trees and lack of suitable nesting cavities. Based on this study it is recommended that Alexandrine Parakeet be considered as Endangered within Bangladesh.</t>
  </si>
  <si>
    <t>Spencer R., Broom M.</t>
  </si>
  <si>
    <t>A game-theoretical model of kleptoparasitic behavior in an urban gull (Laridae) population</t>
  </si>
  <si>
    <t>Kleptoparasitism (food stealing) is a significant behavior for animals that forage in social groups as it permits some individuals to obtain resources while avoiding the costs of searching for their own food. Evolutionary game theory has been used to model kleptoparasitism, with a series of differential equation-based compartmental models providing significant theoretical insights into behavior in kleptoparasitic populations. In this paper, we apply this compartmental modeling approach to kleptoparasitic behavior in a real foraging population of urban gulls (Laridae). Field data was collected on kleptoparasitism and a model developed that incorporated the same kleptoparasitic and defensive strategies available to the study population. Two analyses were conducted: 1) An assessment of whether the density of each behavior in the population was at an equilibrium. 2) An investigation of whether individual foragers were using Evolutionarily Stable Strategies in the correct environmental conditions. The results showed the density of different behaviors in the population could be at an equilibrium at plausible values for handling time and fight duration. Individual foragers used aggressive kleptoparasitic strategies effectively in the correct environmental conditions but some individuals in those same conditions failed to defend food items. This was attributed to the population being composed of 3 species that differed in competitive ability. These competitive differences influenced the strategies that individuals were able to use. Rather than gulls making poor behavioral decisions these results suggest a more complex 3-species model is required to describe the behavior of this population. ©The Author(s) 2017. Published by Oxford University Press on behalf of the International Society for Behavioral Ecology. All rights reserved.</t>
  </si>
  <si>
    <t>evolutionarily stable strategies; evolutionary game theory; kleptoparasitism; Laridae; social foraging; urban gulls</t>
  </si>
  <si>
    <t>Stahlschmidt Z.R., Johnson D.</t>
  </si>
  <si>
    <t>Moving targets: determinants of nutritional preferences and habitat use in an urban ant community</t>
  </si>
  <si>
    <t>Urban environments are often associated with reduced biodiversity, presumably because they are typically more fragmented, warmer, and drier than nearby non-urban environments. However, urban landscapes offer significant complexity that have allowed some taxonomic groups to flourish. Understanding how urban-exploiting animals navigate this spatiotemporal heterogeneity is important given the continued global urban land expansion. Here, we examined the factors influencing resource-use in an urban community of ants, which represent a widespread and important taxon in urban ecosystems. In particular, we sought to integrate ants’ nutritional, thermal, and spatial niches to better understand how urban animals successfully access critical resources throughout their active season. Meteorological season (spring, summer, and fall) and/or species (n = 9) influenced ants’ preferences for nutrition (ratio of ingested protein-to-carbohydrate ratio), as well as the temperature, type (impervious vs. non-impervious), and shade status (shaded vs. non-shaded) of surfaces used during activity. Our data also indicate links among habitat variables, as well as between nutritional preferences and habitat use. Together, our results suggest that species and seasonality influence ecological (combined nutritional, thermal, and spatial) niches in an urban community. We encourage future work in urban ecosystems that continues to integrate more features of the ecological niche, and to examine the outcomes of variation in niches (e.g., non-overlapping niches may explain both the persistence of some native animals and the success of invaders). © 2018, Springer Science+Business Media, LLC, part of Springer Nature.</t>
  </si>
  <si>
    <t>Food; Foraging; Geometric framework; Niche; Resource; Temperature</t>
  </si>
  <si>
    <t>Stoiko, N; Stadnytska, O</t>
  </si>
  <si>
    <t>PROSPECTS OF EMPLOYMENT OF DEGRADED ARABLE LANDS IN UKRAINE</t>
  </si>
  <si>
    <t>SCIENTIFIC PAPERS-SERIES MANAGEMENT ECONOMIC ENGINEERING IN AGRICULTURE AND RURAL DEVELOPMENT</t>
  </si>
  <si>
    <t>Degradation of arable lands makes ecological and social-economic threats for sustainable development of rural territories in Ukraine. The most spread kinds of degradation of arable lands are water and wind erosion of soils. To solve the problems of land and soil degradation, the national ecological policy expects reduction of the area of degraded arable lands by conservation and improvement of the directions of economic activity on rural area. The present research gives argumentation of such alternative directions of employment of degraded arable lands as growing of energy willow and hazelnut, sowing of perennial herbs for production of forage and honey. Evaluation of the projects efficiency is made according such criteria as net present value, profitability index and payback period. Calculations prove reasonability of investments into alternative employment of degraded arable lands. Ecological benefits of the projects implementation include anchoring of the soil top layer with root systems of plants on erosion-dangerous land parcels; enrichment of soil cover layer with nutrients under perennial herbs; raise of biological diversity of the territory. To improve the directions of economic activity on rural area it is recommended to introduce grant-project form of development of territorial communities.</t>
  </si>
  <si>
    <t>degraded arable lands; alternative directions of activity; efficiency; sustainable development; rural territory</t>
  </si>
  <si>
    <t>Storm J.F., LePrevost C.E., Arellano C., Cope W.G.</t>
  </si>
  <si>
    <t>Certified Safe Farm Implementation in North Carolina: Hazards, Safety Improvements, and Economic Incentives</t>
  </si>
  <si>
    <t>Journal of Agromedicine</t>
  </si>
  <si>
    <t>Objectives: Certified Safe Farm (CSF) is a multimodal intervention composed of four components: safety, health, education, and economic incentive. North Carolina has conducted the largest implementation of CSF outside of the Midwestern United States where it was developed. This paper describes the Efficacy dimension of the Reach Effectiveness Adoption Implementation Maintenance (RE-AIM) framework for the implementation of CSF in North Carolina during 2009–2012 on 113 farms in a three-county, highly productive and diverse agricultural area. Methods: Using descriptive statistics, analysis of variance, correlational analyses, and logistic regression, quantitative data were examined from on-farm safety reviews, as well as primary operators’ use of cost-share funds as an economic incentive (34% participation) to make identified safety and health improvements on the farm. Results: Overall farm safety review scores were generally high (96% passing rate). Category scores revealed hazards in seven key categories: Chemical Storage; Tractors; Machine Shop, Repair Area; Gravity Flow, Auger, and Forage Wagons; Portable Augers; Dairy and Beef Structures; and Swine and Poultry Structures. The cost-share economic incentive component was utilized in addressing hazards in five of these categories, as well as in nine others. The average per farm cost-share reimbursement was $3,276, with a median of $1,615. In total, an investment of $255,307 (farmer investment plus incentive) was made in safety and health improvements on farms (n = 38). Correlation and logistic regression analyses revealed no significant relationships among scores, cost-share investments, and selected farm demographics. Conclusion: Findings suggest the 50% cost-share for safety and health improvements is a promising economic incentive model for CSF implementation. © 2018, © 2018 Taylor &amp; Francis.</t>
  </si>
  <si>
    <t>Agricultural safety and health intervention; Certified Safe Farm; economic incentive; hazard reduction; RE-AIM; research to practice</t>
  </si>
  <si>
    <t>Suarez-Rubio M., Ille C., Bruckner A.</t>
  </si>
  <si>
    <t>Insectivorous bats respond to vegetation complexity in urban green spaces</t>
  </si>
  <si>
    <t>Structural complexity is known to determine habitat quality for insectivorous bats, but how bats respond to habitat complexity in highly modified areas such as urban green spaces has been little explored. Furthermore, it is uncertain whether a recently developed measure of structural complexity is as effective as field-based surveys when applied to urban environments. We assessed whether image-derived structural complexity (MIG) was as/more effective than field-based descriptors in this environment and evaluated the response of insectivorous bats to structural complexity in urban green spaces. Bat activity and species richness were assessed with ultrasonic devices at 180 locations within green spaces in Vienna, Austria. Vegetation complexity was assessed using 17 field-based descriptors and by calculating the mean information gain (MIG) using digital images. Total bat activity and species richness decreased with increasing structural complexity of canopy cover, suggesting maneuverability and echolocation (sensorial) challenges for bat species using the canopy for flight and foraging. The negative response of functional groups to increased complexity was stronger for open-space foragers than for edge-space foragers. Nyctalus noctula, a species foraging in open space, showed a negative response to structural complexity, whereas Pipistrellus pygmaeus, an edge-space forager, was positively influenced by the number of trees. Our results show that MIG is a useful, time- and cost-effective tool to measure habitat complexity that complemented field-based descriptors. Response of insectivorous bats to structural complexity was group- and species-specific, which highlights the need for manifold management strategies (e.g., increasing or reinstating the extent of ground vegetation cover) to fulfill different species’ requirements and to conserve insectivorous bats in urban green spaces. © 2018 The Authors. Ecology and Evolution published by John Wiley &amp; Sons Ltd.</t>
  </si>
  <si>
    <t>acoustic monitoring; chiroptera; habitat heterogeneity; mean information gain; vegetation clutter; vegetation complexity</t>
  </si>
  <si>
    <t>Sullivan T.P., Sullivan D.S.</t>
  </si>
  <si>
    <t>Creation of bunchgrass, sagebrush, and perennial grassland habitats within a semi-arid agricultural setting: Implications for small mammals</t>
  </si>
  <si>
    <t>Native habitats of the semi-arid intermontane grasslands and shrub-steppe rangelands of the Pacific Northwest of North America are disappearing owing to agricultural, urban, and recreational development. A major small mammal occupying these habitats is the montane vole (Microtus montanus), along with the deer mouse (Peromyscus maniculatus), northwestern chipmunk (Neotamias amoenus), house mouse (Mus musculus), and two less common species at risk. To help restore these native habitats and small mammals, we tested three hypotheses (H) that non-crop habitats of native bunchgrasses, sagebrush (Artemisia tridentata), and perennial grasslands (alfalfa and mix of forage grasses) would: (H1) establish in an agricultural setting, (H2) conserve small mammal species, and (H3) limit vole damage to tree fruit production in orchards. Linear habitats of these non-crop treatments, within a semi-arid agrarian setting in south-central British Columbia, Canada, were sampled for all vascular plants and small mammals from 2006 to 2010. Mean abundance of bunchgrasses declined after the second year owing to competition from orchard herbs, but sagebrush and pasture grasses became well established, thereby partially supporting H1. Alfalfa established initially but then declined potentially owing to consumption by voles. Conservation of the three major small mammal species, but not less common species, partially supported H2. Alfalfa and pasture grasses provided optimum habitat for montane voles, but their high numbers did not result in feeding damage to tree fruit production, thereby supporting H3. Creation of non-crop habitats within as well as adjacent to agricultural settings should become a major endeavour to restore native habitats, enhance small mammal populations, and maintain biodiversity. © 2018 Elsevier Ltd</t>
  </si>
  <si>
    <t>Apple orchards; Conservation; Native bunch grasses; Perennial grasslands; Sagebrush; Semi-arid agriculture; Small mammals; Vole populations</t>
  </si>
  <si>
    <t>Sumasgutner P., Adrion M., Gamauf A.</t>
  </si>
  <si>
    <t>Carotenoid coloration and health status of urban Eurasian kestrels (Falco tinnunculus)</t>
  </si>
  <si>
    <t>As the world experiences rapid urban expansion, natural landscapes are being transformed into cities at an alarming rate. Consequently, urbanization is identified as one of the biggest environmental challenges of our time, yet we lack a clear understanding of how urbanization affects free-living organisms. Urbanization leads to habitat fragmentation and increased impervious surfaces affecting for example availability and quality of food. Urbanization is also associated with increased pollution levels that can affect organisms directly, via ecophysiological constraints and indirectly by disrupting trophic interactions in multi-species networks. Birds are highly mobile, while an individual is not necessarily exposed to urban stressors around the clock, but nestlings of altricial birds are. Such a city-dwelling species with a long nestling phase is the Eurasian kestrel (Falco tinnunculus) in Vienna, Austria, which forage on a diverse diet differing in composition from rural habitats. Furthermore, prey items vary in nutritional value and contents of micronutrients like carotenoids, which might impact the nestlings’ health. Carotenoids are pigments that are incorporated into integument tissues but also have antioxidant and immunostimulatory capacity, resulting in a trade-off between these functions. In nestlings these pigments function in parent-offspring communication or sibling competition by advertising an individual’s physical or physiological condition. Anthropogenic disturbance and pollutants could have disruptive effects on the coloration of these traits. In this study, we measured carotenoid based coloration and other indicators of individual health (body condition and susceptibility to the ectoparasite Carnus hemapterus) of 154 nestling kestrels (n = 91 nests) along an urban gradient from 2010 to 2015. We found skin yellowness of nestlings from nest-sites in the city-center to be least pronounced. This result might indicate that inner-city nestlings are strongly affected by urban stressors and depleted their stores of dietary carotenoids for health-related functions rather than coloration. In addition, skin yellowness intensified with age and was stronger pronounced in earlier nests. Since the immune system of nestlings is still developing, younger chicks might need more antioxidants to combat environmental stress. Additionally, parasite infection intensity was highest in nestlings with less intense skin yellowness (paler or less yellow pigmented integuments) and in earlier nests of the season. In combination with results from previous studies, our findings provide further support for the low quality of the inner-city habitat, both in terms of productivity and individual health. © 2018 Sumasgutner et al. This is an open access article distributed under the terms of the Creative Commons Attribution License, which permits unrestricted use, distribution, and reproduction in any medium, provided the original author and source are credited.</t>
  </si>
  <si>
    <t>Suripto B.A., Hendri N.</t>
  </si>
  <si>
    <t>The diurnal bird community in the vicinity of Adisutjipto International Airport Yogyakarta</t>
  </si>
  <si>
    <t>Java Island is inhabited by 368 species of sedentary birds and 126 species of wandering birds, but the number of species that live in urban areas is still unknown. Green Open Space (RTH) in the urban area of Yogyakarta is depreciating, but many species of birds are able to adapt and survive. The existence of birds in an urban area, such as airport area could potentially harm economic and human safety because of bird strikes. The research objective was to determine the community of diurnal birds and habitat used of by birds in The Adisutjipto International Airport Yogyakarta (AIAY) area as a preliminary study. The study was conducted from 10 July to 29 Aug 2017 in AIAY and surrounding area. Diversity data retrieval used Point of Abundance Index method and analyzed by the Shannon-Wienner Diversity Index. Types of the guild were directly observed and were determined based on literature review and the proportion of bird communities based on the type of guild were analyzed with modified use of importance value index. Conservation status was determined according to Government Regulation No. 7/1999 and IUCN Redlist. Nesting and foraging were observed directly and analyzed descriptively. The diversity of bird species in the AIAY area was moderate and taxonomically included 38 species that covered 36 genera and 23 families. The species composition between each zones do not have significant difference There were six species of birds that were protected, but the population status of all types were least concern. The composition of bird species based on the type of guilds is granivorous, insectivorous, mollucivorous, frugivorous and nectarivorous. Some birds used the area around the runway for foraging and crossing and potentially endanger the safety of flight, i.e., munia (Lonchura spp.), white-throated needletail (Collocalia linchi), Eurasian tree-sparrow (Passer montanus), grey heron (Ardea cinerea), and cattle egret (Bubulcus ibis). © 2018 Author(s).</t>
  </si>
  <si>
    <t>AIAY; Ardea cinerea; bird community; bird strike; guild type</t>
  </si>
  <si>
    <t>Syaqina T.Y., Mulyani Y.A., Hermawan R.</t>
  </si>
  <si>
    <t>Birds activities at urban greenways in Bogor</t>
  </si>
  <si>
    <t>Greenway is one of available habitats for birds in Bogor. Birds that occupied greenways are more susceptible to traffic noise disturbance because birds use acoustic signals to communicate. This research aims to identify noise levels and bird activities in four Bogor greenways with different traffic frequencies. Four greenways observed in this research were Jalan Ahmad Yani, Jalan Paledang, Jalan Semeru and Jalan Tentara Pelajar. Methods used in this research were measuring noise with sound level meter, and O'Donnell and Dilk's five-one minute observation on birds. The result showed that Jalan Semeru had the highest noise value. Foraging activities, singing, and perching had lower frequencies in the noisiest greenway, while breeding activities was never recorded. © Published under licence by IOP Publishing Ltd.</t>
  </si>
  <si>
    <t>birds; greenways; noise levels</t>
  </si>
  <si>
    <t>Tahir, Z; Chaudhari, SK; Arshad, S; Amjad, MS; Saboon</t>
  </si>
  <si>
    <t>BOTANICAL DEMOGRAPHY AND TRADITIONAL USES OF PLANTS OF KAGHAN VALLEY</t>
  </si>
  <si>
    <t>FRESENIUS ENVIRONMENTAL BULLETIN</t>
  </si>
  <si>
    <t>This research paper consists of an imperative ethnobotanical assessment related to utilization of wild plant resources by the native rural community of Kaghan valley and also reflects the pragmatic findings of the ethnobotanical survey. The elementary purpose of the study was to document indigenous knowledge of plants particularly medicinal, fodder, food, ethnoveterinary, fuel and construction etc. To document the ethnobotanical information the whole area was surveyed, semi- structured questionnaire was designed for taking interview and total 123 informants were selected. Plant specimens were collected, photographed, dried and properly identified. Total 104 plant species belonging to 99 genera and 51 families were found to be used for various purposes by the local community for achieving their basic needs. Different quantitative techniques like Frequency of citation (FC), Relative frequency of citation (RFC) and Use values (UV) were used for determining the most preferred plants, local importance and their use reports. Ethnobotanical data shows that most frequently used extensive category was met by fodder/ forage species (46 spp., 44.2%), followed by medicinal (45 spp., 43.2%), others (39 spp., 37.5%), food (24 spp., 23%), fuel (18 spp., 16.3%) and ethnovetinary (5 spp., 4.8%). Quantitative techniques like Frequency of citation (FC) are used for determining the most preferred plants and the Relative frequency of citation (RFC) shows the local importance of each species. High use value depicts that there are many use reports for a plant, indicating that the plant is important, and low use value (approaches to 0) indicates that there are few reports related to its use, however, use report does not distinguish whether a plant is used for single or multiple purposes. There is a need to educate the collectors regarding collection, storage, drying, pressing, preserving, packing and marketing. All this is done to increase the economic benefits from native flora. For quick production of medicinal plants, there cultivation should be encouraged by providing facility to the farmers and equipping them with standardize techniques. The study confirmed that most of the plants are used for fodder and medicinal purpose. Plants having more use reports will have high use values.</t>
  </si>
  <si>
    <t>unavailable</t>
  </si>
  <si>
    <t>Ethnobotany; medicinal use; relative frequency of citation (RFC); use values (UV); Kaghan valley</t>
  </si>
  <si>
    <t>uRural</t>
  </si>
  <si>
    <t>Tamou C., De Boer I.J.M., Ripoll-Bosch R., Oosting S.J.</t>
  </si>
  <si>
    <t>Traditional ecological knowledge underlying herding decisions of pastoralists</t>
  </si>
  <si>
    <t>Pastoralists have traditional ecological knowledge (TEK), which is important for their livelihoods and for policies and interventions. Pastoralism is under pressure, however, which may result in a decline of pastoral lifestyle and its related TEK. We, therefore, addressed the following objectives (i) to inventorise and assess how pastoralists characterise and value soils and forages in their environment, (ii) to analyse how soil, forage and livestock (i.e. cattle) characteristics relate to herding decisions and (iii) to determine whether TEK underlying herding decisions differs across generations. Data were collected through focus groups and individual interviews with 72 pastoralists, belonging to three generations and to three agro-ecological zones. Using a three-point scale (high, medium, low), four grasses and three tree forages were assessed in terms of nutritional quality for milk, meat, health and strength. Using their own visual criteria, pastoralists identified five different soils, which they selected for herding at different times of the year. Pastoralists stated that Pokuri was the best soil because of its low moisture content, whereas Karaal was the worst because forage hardly grows on it. They stated that perennials, such as Andropogon gayanus and Loxoderra ledermannii, were of high nutritional quality, whereas annuals such as Andropogon pseudapricus and Hyparrhenia involucrata were of low nutritional quality. Afzelia africana was perceived of high quality for milk production, whereas Khaya senegalensis had the highest quality for meat, health and strength. Pastoralists first used soil, then forage and finally livestock characteristics in their herding decisions. Pastoralists' TEK was not associated with their generations, but with their agro-ecological zones. This study suggests that pastoralists had common and detailed TEK about soils, forages and livestock characteristics, underlying their herding decisions. To conclude, pastoralists use a holistic approach, combining soil, vegetation and livestock TEK in herding decisions. Such TEK can guide restoration or improvement of grazing lands, and land use planning. © The Animal Consortium 2017.</t>
  </si>
  <si>
    <t>cattle; forage quality; grazing lands; pastoralism; soils</t>
  </si>
  <si>
    <t>Thabethe V., Downs C.T.</t>
  </si>
  <si>
    <t>Citizen science reveals widespread supplementary feeding of African woolly-necked storks in suburban areas of KwaZulu-Natal, South Africa</t>
  </si>
  <si>
    <t>African woolly-necked storks (Ciconia microscelis) depend on wetland habitats for foraging and nesting in natural environments. Recently, they have started colonising urban environments in KwaZulu-Natal, South Africa, and are now a common sight in suburban areas in particular. There have been some anecdotal reports on supplementary feeding of this species by households in some urban areas where they are common. However, these reports have never been confirmed and therefore the extent of feeding and lack thereof is unknown. Using a questionnaire survey, we therefore investigated the extent (if any) to which householders in urban and suburban areas of KwaZulu-Natal provide supplementary food to African woolly-necked storks. We also determined the feeders’ provisioning habits, and identified the motivation behind and attitudes toward feeding. We found that a significant number of householders fed African woolly-necked storks on a daily basis throughout the year. The majority of respondents provided meat while others provided inappropriate food such as bread. Respondents were most often motivated to feed for personal pleasure. Our results showed that this species is successfully utilising and exploiting anthropogenic food – a novel behaviour. The observations and narratives from respondents strongly suggest that the African woolly-necked stork is present throughout the year, contrary to the perception that this species is migratory during winter. Based on the results obtained in this study, supplementary feeding of African woolly-necked stork by householders is relatively common, widespread and established in suburban areas of KwaZulu-Natal, South Africa. However, reported inappropriate feeding may create concerns regarding the health status of African woolly-necked storks in urban population. Therefore, to prevent further detrimental effects and potential human-wildlife conflicts we recommend that suitable feeding guidelines be formulated. © 2018, Springer Science+Business Media, LLC, part of Springer Nature.</t>
  </si>
  <si>
    <t>African woolly-necked storks; Domestic gardens; Questionnaire survey; Supplementary feeding; Urbanisation</t>
  </si>
  <si>
    <t>Thomas L.S., Teich E., Dausmann K.H., Reher S., Turner J.M.</t>
  </si>
  <si>
    <t>Degree of urbanisation affects eurasian red squirrel activity patterns</t>
  </si>
  <si>
    <t>With cities growing at a rapid pace, animal species must either retreat to patches of intact natural habitat or adapt to novel conditions in urban areas. While this disturbance causes most species to be in local decline, some show specific behavioural plasticity, facilitating success in a new habitat. The Eurasian red squirrel (Sciurus vulgaris) is a common small mammal species which occurs in high numbers in urban environments. To determine which characteristics enable its success, we investigated space use and activity budgets of seven free-ranging individuals living in semi-natural and urban habitats within a large city. We did not find significant differences in animals’ space use between habitat types but tendencies towards smaller home ranges and increased home range overlap existed among individuals in the urban site. Squirrels differed between sites in both overall activity levels and temporal activity patterns: urban animals spent less time active and activity onset was later compared to semi-natural conspecifics. This is likely explained by a combination of dense and reliable supplementary food sources in the urban habitat, reducing foraging effort, and restrictions to movement imposed by higher fragmentation. Flexibility in space use and activity budgets, as well as the ability to exploit anthropogenic food sources and tolerate reduced habitat connectivity, are likely the most important factors contributing to the squirrels’ success in cities. Accordingly, these traits could be used as indicators of low sensitivity towards urbanisation when assessing other species’ potential resilience. However, they do not immunise squirrels against extirpation. Further research on individuals’ foraging ecology and population health may reveal possible threats to urban red squirrels and help predict their future persistence in this challenging habitat. © 2018 Associazione Teriologica Italiana.</t>
  </si>
  <si>
    <t>Behaviour; Habitat fragmentation; Radio telemetry; Sciuridae; Spatial ecology; Urbanisation</t>
  </si>
  <si>
    <t>Toger M., Benenson I., Wang Y., Czamanski D., Malkinson D.</t>
  </si>
  <si>
    <t>Pigs in space: An agent-based model of wild boar (Sus scrofa) movement into cities</t>
  </si>
  <si>
    <t>Last decades saw a dramatic increase in wildlife populations within urban areas. Policymakers seek to minimize human-wildlife conflicts resulting from overabundance of species, such as wild boars (Sus scrofa). To this end, there is a need to understand the drivers governing infiltration of wildlife into cities. In this paper we study the availability and distribution of food resources in urban areas as driver of wild boar movement patterns. Based on the optimal foraging theory, we utilize an agent-based simulation model to investigate the ever-growing infiltration of wild boars into some cities. We apply the model to an artificial city that mimics the landscape of the city of Haifa. Manipulating food availability and relative resistance costs of different land-covers we demonstrate that infiltration of boars depends on population size of wild boars and on the amount and spatial distribution of attractors (e.g., food). Model outputs for likely sets of parameters demonstrate good correspondence to the reports of boar observations within the city of Haifa, Israel, where the porosity of the urban fabric and the connectivity of open space patches provide a trail network that makes food throughout the city accessible at a relatively low search-cost. Our results indicate that land cover and food patterns determine critically boars’ foraging movement and infiltration into the city. The proposed modeling framework provides a tool to investigate wildlife management policies that aim at reducing people-wildlife conflicts in cities. © 2018 Elsevier B.V.</t>
  </si>
  <si>
    <t>Torres J.M., dos Anjos E.A.C., Ferreira C.M.M.</t>
  </si>
  <si>
    <t>Frugivory by phyllostomid bats (chiroptera, phyllostomidae) in two cerrado urban remnants in campo grande, mato grosso do sul [Frugivoria por morcegos filostomídeos (Chiroptera, Phyllostomidae) em dois remanescentes urbanos de cerrado em campo grande, mato grosso do sul]</t>
  </si>
  <si>
    <t>Phyllostomid bats are potential seed dispersers, due to their foraging habit and great mobility, and are the main species responsible for regeneration of neotropical forests. In Mato Grosso do Sul, research on bats diets is concentrated in the Pantanal region, with few studies focusing on the Cerrado portion, and only one study from an urban area. The objective of this study was to analyze the diets of frugivorous phyllostomid bats from two urban remnants of Cerrado in Campo Grande, Mato Grosso do Sul, evaluating whether the diet formulation of the species is based on preferences food. Bats were captured from two conservation units (the Dahma Ecological Station and Prosa State Park) for 12 nights in each area, using six mist nets, which were left open for six hours after sunset. After capture, each bat was kept in an individual cotton bag for one hour to collect a fecal sample. Fecal samples were individually stored in hermetic bottles, placed in glycerin, and then analyzed in the laboratory. All seeds found in the samples were identified. 250 bats were captured, distributed in ten species, eight genera, and two families. Phyllostomids constituted 93.2% of the captures (n = 233). The most frequent species were Carollia perspicillata (Linnaeus, 1758) (27.6%) and Artibeus lituratus (Olfers, 1818) (27.2%). Seeds were found in 46 fecal samples from seven species of phyllostomid bats. Most of the seeds found were from the family Piperaceae (69.6% of the samples), and was a key resource consumed by almost all phyllostomid species. Frugivores help maintain conservation units, as they promote self-renewal, and frugivory is an important process for forest remnants. Since these bats exclusively consumed pioneer species, they play a key role in maintaining these urban remnants of Cerrado. © 2018, Fundacao Zoobotanica do Rio Grande do Sul. All rights reserved.</t>
  </si>
  <si>
    <t>Conservation unit; Diet; Fecal samples; Piperaceae; Seed dispersion</t>
  </si>
  <si>
    <t>Tortoló T.M., Martínez H.M., Pérez A.S., López L.L., Casanova K.O., Yanes J.A.A., Naranjo M.A.G., Acosta I.M.C.</t>
  </si>
  <si>
    <t>From technology transfer to innovation-based rural development: A necessary turn at the Indio Hatuey experimental station</t>
  </si>
  <si>
    <t>Elementa</t>
  </si>
  <si>
    <t>The collapse of the socialist bloc in the early 1990s led to a severe economic crisis in Cuba, unleashing various processes of change to confront the situation. One such process involved taking a new look at the role of the scientific sector in the management and development of science, technology and innovation, and moving from a reductionist approach to a holistic, endogenous and territorial one. This article describes a process of change that occurred at the Indio Hatuey Experimental Station for Pasture and Forage, or EEPFIH, an experimental station for research and education in Matanzas province, Cuba. This article also presents environmental outcomes obtained on farms as a result of this new approach, and institutional outcomes such as the creation of new structures making it possible to address issues such as food security and sovereignty, sustainable agriculture, and climate change at the local and provincial levels. These transformations allow the EEPFIH to respond effectively to the demands of Cuban society in collaboration with other institutions, implementing practices that stimulate these institutions to play a central role in managing their development. More horizontal spaces for exchange and innovation have been opened up, and new mechanisms for management established, consolidating alliances and connections among actors at different levels. © 2018 Frontiers Media S.A.All rights reserved.</t>
  </si>
  <si>
    <t>Agroecology; Endogenous development; Governance; Innovation; Knowledge production; Territorial rural development</t>
  </si>
  <si>
    <t>Tran T.V., Fukai S., Giles H.E., Lambrides C.J.</t>
  </si>
  <si>
    <t>Salinity tolerance among a large range of bermudagrasses (Cynodon spp.) relative to other halophytic and non-halophytic perennial C4 grasses</t>
  </si>
  <si>
    <t>Environmental and Experimental Botany</t>
  </si>
  <si>
    <t>The increasing demand on potable water has resulted in a greater reliance on poorer quality water, including saline sources, for maintaining forage and turfgrasses in agricultural and urban landscapes. Consequently, it will be crucial to identify grasses that can tolerate saline irrigation water. This study aimed to determine salinity tolerance among a large range of bermudagrasses relative to other perennial C4 grasses and test the relationship between salt tolerance and drought resistance. We report the salinity tolerance of 70 genotypes of mostly Australian bermudagrass ecotypes that were compared to halophytic cultivars of seashore paspalum (Paspalum vaginatum Swartz) and a non-halophytic cultivar of Queensland blue couch (Digitaria didactyla Willd) using a flood and drain sand culture system with salt treatments 1–40 dS m−1. For the first time for C4 grasses, salt tolerance was determined by comparing total biomass of the grasses with and without salt treatment. Large genetic variation in salinity tolerance was identified and six bermudagrasses collected from saline habitats had salinity tolerance equal to that of seashore paspalum under the salinity treatments used in this study. There was no correlation between salt tolerance and drought resistance phenotypes determined from our previous research. Canopy temperature differential during salt stress was negatively correlated (r = −0.71 to −0.91, P &amp;lt; 0.001) to salt tolerance and has potential to be used for screening bermudagrasses for salt tolerance using flood and drain sand culture. Salinity levels above 20 dS m−1 for 8 weeks appeared to be effective for detecting large variation for salt tolerance in bermudagrass. © 2017</t>
  </si>
  <si>
    <t>Canopy temperature differential; Drought resistance; Salt tolerance</t>
  </si>
  <si>
    <t>Tufail M.S., Krebs G.L., Ahmad J., Southwell A., Piltz J.W., Wynn P.C.</t>
  </si>
  <si>
    <t>The effect of Rhizobium seed inoculation on yields and quality of forage and seed of berseem clover (Trifolium Alexandrinum L.) and its impact on soil fertility and smallholder farmer’s income</t>
  </si>
  <si>
    <t>A field experiment was conducted to investigate the effects of Rhizobium seed inoculation on forage and seed yield components and the forage quality of berseem clover (Trifolium alexandrinum). The experiment comprised of two treatments, seed inoculation with Rhizobium trifolii and the non-inoculation (control). The results revealed that the seed inoculation significantly affected (P&amp;lt;0.005) and produced maximum number of stems/m2 (348.2), plant height (24.4cm), green forage yield (39.9 t /ha), dry matter yield (5.54 t /ha), number of heads per m2 (339), number of seeds per head (24.5), 1000-seed weight (3.851 g) and predicted seed yield (320 kg/ha) as compared to non-inoculated plots. The similar trend of results was also found in the forage quality parameters and seed inoculation produced maximum values of neutral detergent fiber (26.5%), crude protein (28. 6%) and water soluble carbohydrates (2.02%). However, the acid detergent fiber (21.0%) and metabolisable energy (10. 7%) were found to be non-significant. The use of Rhizobium inoculum also added available nitrogen (N) to soil after the crop increasing available N to 0.0414% as compared to 0.0283% in the non-inoculated control. The use of Rhizobium trifolii inoculum in combination with the improved variety Agaitti Berseem-2002, produced an additional net income of PKR 111,913 Rs/ha (US$ 1145/ha) compared to non-inoculated plots. © 2018, Pakistan Agricultural Scientists Forum. All rights reserved.</t>
  </si>
  <si>
    <t>Forage development; Forage quality; Poverty alleviation; Rural development; Seed production; Smallholder farmers</t>
  </si>
  <si>
    <t>Tufail, MS; Krebs, GL; Southwell, A; Wynn, PC</t>
  </si>
  <si>
    <t>Village-based Forage Seed Enterprises: A Sustainable Intervention for Rural Development in the Mixed Farming Systems of Pakistan</t>
  </si>
  <si>
    <t>AUSTRALASIAN AGRIBUSINESS REVIEW</t>
  </si>
  <si>
    <t>This paper describes the on-farm profitability and sustainability implications of smallholder dairy farmers in Pakistan from an innovative informal strategy of developing village-based forage seed enterprises (VBFSEs) for berseem clover (Trifolium alexandrinum). The evaluation of agricultural innovations and their impact on whole farm profitability is often very difficult to relate to economic parameters. The agricultural interventions implemented in this study resulted in enhanced crop yields, but the farmers involved did not consider these gains fulfilled their economic rationale. The impact of growing improved varieties of berseem clover using research based technology and developing VBFSEs was validated through on-farm participatory research in the districts of Kasur and Okara, Punjab, Pakistan. The intervention was evaluated on the basis of net income and benefit:cost ratio to the farmers on their investment. The statistical analysis indicated that average net incomes of 512,340 Rs/ha (5,240 US$/ha) was achievable through establishing VBFSE for berseem clover when grown for both green fodder and seed production. The maximum green forage (50.58 t/ha) and seed yields (946 kg/ha) of berseem clover were produced by using improved seed and contemporary agronomic practices compared to 31.76 t/ha and 192 kg/ha, respectively with traditional methods of growing berseem clover. The average net income generated through berseem VBFSEs is eight times greater than for wheat (34,022 Rs/ha), six times more than for oats (45,541), five times more than for canola (56,083), four times more than for conventional berseem clover (67,723), and two times more than the net income from a potato crop (142,737) growing in the region. Thus berseem clover VBFSEs are more profitable than any other cash crop grown in the area, having a benefit to cost ratio of 5.32:1. They are therefore an economically viable agricultural option for smallholder farmers.</t>
  </si>
  <si>
    <t>Forage; profitability; participatory research; poverty; smallholder farmers</t>
  </si>
  <si>
    <t>Vaidya C., Fisher K., Vandermeer J.</t>
  </si>
  <si>
    <t>Colony development and reproductive success of bumblebees in an urban gradient</t>
  </si>
  <si>
    <t>Approximately 35% of all crop production is dependent on animal-mediated pollination. Many wild bee species are declining rapidly across North America and Europe, a potential consequence of land-use change driven by agricultural intensification and urbanization. In this study we assessed the impact of urbanization on the reproductive success and population growth rate of bumblebees in an urbanization gradient. We placed experimental nests in ten sites; all except one were community gardens, ranging from a 0-99% degree of urbanization. Reproductive success and colony size were positively correlated with cumulative weight gain of the nests (p &lt; 0.05). We did not find an effect of urbanization on the population growth rate of the nests or on forager activity (p &gt; 0.05). Growth rate was strongly negatively affected by the abundance of wax moth larvae (p &lt; 0.05) and positively correlated with parasite diversity (p &lt; 0.05) and the number of foragers entering the nest (p &lt; 0.01). With this study we show that not only bottom-up but also top-down effects are equally important for pollinator population dynamics. © 2018 by the authors.</t>
  </si>
  <si>
    <t>Bumblebees; Parasitism; Pollination; Urban ecology; Urbanization; Wax moth</t>
  </si>
  <si>
    <t>Vanitharani J.</t>
  </si>
  <si>
    <t>Conservation status and guidelines for the maintenance of endangered grizzled giant squirrel Ratufa macroura in Srivilliputhur Wildlife Sanctuary</t>
  </si>
  <si>
    <t>Indian Hotspots: Vertebrate Faunal Diversity, Conservation and Management</t>
  </si>
  <si>
    <t>India is a home to diverse and rich wildlife resources which includes over 52 critically endangered and 51 endangered species. According to IUCN red list of threatened species (Version 2014.3), the grizzled giant squirrel Ratufa macroura is one of the giant arboreal squirrels that inhabited the riverine forest of Srivilliputhur and shares eastern watershed of the Western Ghats located between 9° 21' to 9° 48'N and 77° 21' to 77° 46'E. The decline of this species is due to habitat fragmentation due to urban development and the unscrupulous poaching of the squirrels for their fur. Remaining populations in India appear to be significantly more threatened. Great deal of efforts has been made in the last 60 years to preserve the natural habitats. In 1989 the habitat is declared as 'Srivilliputhur Grizzled Squirrel Wildlife Sanctuary' in order to protect this inhabitant. The nesting and feeding behaviour observations infer the survival of this giant squirrel which mainly depends on certain group of trees in the dry deciduous and riverine forests of this sanctuary. These squirrels are diurnal and actively forage during early and late hours of the day. In this chapter presented the ecological study and management action plan for the afforestation in the affected and fragmented forest area of R. macroura's habitat to conserve the threatened giant squirrel. © Springer Nature Singapore Pte Ltd. 2018.</t>
  </si>
  <si>
    <t>Afforestation; Diurnal; Riverine forest; Sanctuary; Threatened</t>
  </si>
  <si>
    <t>Visscher D.R., Unger A., Grobbelaar H., Dewitt P.D.</t>
  </si>
  <si>
    <t>Bird foraging is influenced by both risk and connectivity in urban parks</t>
  </si>
  <si>
    <t>Animal behaviour is increasingly seen as an integral component in maintaining connectivity within landscapes. Perceived predation risk causes changes in behaviour, differentially distributing individuals across landscapes, resulting in patchy habitat use. While intuitively these two ecological processes must be linked, they are often investigated in isolation. Here we investigate these two processes in a feeding experiment of small birds in semi-natural urban parks during winter. Using an information theoretic model selection approach, we found that adding connectivity measures to variables reflecting birds' perception of risk significantly improved our understanding of foraging and use in urban landscapes. Our results demonstrate the importance of accounting for both perceived risk and connectivity when measuring resource use. ©The Author(s) 2018. Published by Oxford University Press.</t>
  </si>
  <si>
    <t>Connectivity; Foraging; Predation risk; Trade-off; Urban park</t>
  </si>
  <si>
    <t>Wang S., Ho Y., Chu L.M.</t>
  </si>
  <si>
    <t>Diet and feeding behavior of the critically endangered Yellow-crested Cockatoo (Cacatua sulphurea) in a nonnative urban environment</t>
  </si>
  <si>
    <t>This is the first empirical ecological study on the critically endangered Yellow-crested Cockatoo (Cacatua sulphurea) in a nonnative urban habitat of Hong Kong, southern China. The exotic Hong Kong population creates a conservation paradox in which efforts toward protecting the endangered species would conflict with the preservation of recipient communities and habitats. The diet and feeding ecology of Yellow-crested Cockatoo were investigated to better understand the interaction between the exotic population and its inhabiting urban environment. The results indicated that the cockatoos mainly exploited 11 plant species and 4 food types, most of which were exotic plant species. They had a moderate Levin's niche breadth of 0.41, suggesting that the birds were generalist feeders with flexible diet in a nonnative urban environment. They preferred to feed solitary or in small flocks, consistent with the low conspecific attraction rate in feeding. Conspecific attraction might increase the foraging efficiency of Yellow-crested Cockatoo. Cotton tree (Bombax ceiba) was ecologically significant to Yellow-crested Cockatoo; it not only provided the birds with different food types throughout the year, but also served as the major venue for take-away food. Our findings will help bridge the knowledge gap in the feeding ecology of urban exotic parrots and provide valuable information on how to manage or conserve the endangered alien species. © 2018 Wilson Ornithological Society. All rights reserved.</t>
  </si>
  <si>
    <t>conspecific attraction; exotic species; foraging; niche breadth; parrot</t>
  </si>
  <si>
    <t>Warren R.J., Bayba S., Krupp K.T.</t>
  </si>
  <si>
    <t>Interacting effects of urbanization and coastal gradients on ant thermal responses</t>
  </si>
  <si>
    <t>Urban-to-rural gradients intersect with other, often unmeasured, environmental gradients thatmay influence or even supersede species responses. Here we use coastal-to-interior and urban-to-rural gradients to investigate woodland ant response (physiological thermal tolerance, community structure and spring phenology) to two overlapping thermal gradients, the Great Lakes (Erie and Ontario) and the Buffalo, NY urban center (USA).Woodland ant physiological and behavioral responses, and community responses, shifted along the coastal-to-interior and urban-to-rural gradients, but they were generally best explained by lake effects (though urban ants tolerated higher temperatures than rural ants). The relatively colder spring temperatures in coastal areas (as compared with inland) corresponded with higher physiological cold tolerance in the ants, even though the coastal areas are annually warmer. The coastal spring temperatures also influenced ant phenology so that, in a warmyear, the coastal ants began foraging considerably earlier than inland ants, likely due to their lower physiological cold tolerance. Ant community responses also shifted with proximity to the lakes and urban areas, but those changes appearedmore linked with land use than climate. These results suggest that species responses to urbanization gradientsmay be influenced, or even superseded, by the impacts of proximate large water bodies. Our results suggested that spring coldness nearer the Great Lakesmay select for cold tolerance in ants (despite that the coastal areas are relatively warmer annually), whereas urbanization selected for greater heat tolerance. ©The Author(s) 2018. Published by Oxford University Press.</t>
  </si>
  <si>
    <t>Aphaenogaster rudis; Ctmax; Ctmin; Gradient study; Great lakes</t>
  </si>
  <si>
    <t>Warziniack T., Lawson M., Karen Dante-Wood S.</t>
  </si>
  <si>
    <t>Effects of Climate Change on Ecosystem Services in the Northern Rockies</t>
  </si>
  <si>
    <t>Advances in Global Change Research</t>
  </si>
  <si>
    <t>Ecosystem services are increasingly valued on federal lands, beyond just their economic value. Climate change effects will vary greatly within different subregions of the Northern Rockies, with some ecosystem services being affected in the short term and others in the long term. Of the many ecosystem services provided in the Northern Rockies, eight are considered here, including annual water yield, water quality, wood products, minerals and mineral extraction, forage for livestock, viewsheds and air quality, regulation of soil erosion, and carbon sequestration. Although annual water yield is not expected to change significantly, timing of water availability will likely shift, and summer flows may decline. These changes may result in some communities experiencing summer water shortages, although reservoir storage can provide some capacity. Rural agricultural communities will be disproportionately affected by climate change if water does become limiting. Water quality will also decrease in some locations if wildfires and floods increase, adding sediment to rivers and reservoirs. Hazardous fuel treatments, riparian restoration, and upgrading of hydrologic infrastructure can build resilience to disturbances that damage water quality. Forage for livestock is expected to increase in productive grasslands as a result of a longer growing season and in some cases elevated carbon dioxide. Therefore, ranching and grazing may benefit from climate change. Primary effects on grazing include loss of rural population, spread of nonnative grasses, and fragmentation of rangelands. Viewsheds and air quality will be negatively affected by increasing wildfires and longer pollen seasons. A growing percentage of the Northern Rockies population will be in demographic groups at risk for respiratory and other medical problems on days with poor air quality. Hazardous fuel treatments can help build resilience to disturbances that degrade air quality. Carbon sequestration will be increasingly difficult if wildfires, insect outbreaks, and perhaps plant disease increase as expected, especially in the western part of the Northern Rockies. At the same time, managing forests for carbon sequestration is likely to become more important in response to national policies on carbon emissions. Hazardous fuel treatments can help build resilience to disturbances that rapidly oxidize carbon and emit it to the atmosphere. © 2018, Springer International Publishing AG.</t>
  </si>
  <si>
    <t>Adaptation; Air quality; Carbon sequestration; Climate change; Ecosystem services; Minerals; Natural capital; Rocky Mountains; Social vulnerability; Soil erosion; Viewsheds; Water quality; Water yield; Wood products</t>
  </si>
  <si>
    <t>Watto M.A., Mugera A.W., Kingwell R., Saqab M.M.</t>
  </si>
  <si>
    <t>Re-thinking the unimpeded tube-well growth under the depleting groundwater resources in the Punjab, Pakistan [巴基斯坦Punjab省地下水资源消耗情况下管井无阻碍增长的再思考] [Repenser la croissance sans entrave des forages d’eau dans le contexte de l’épuisement des ressources en eau souterraine au Punjab, Pakistan] [Repensando o crescimento sem controle de poços tubulares sob a província de Punjab, Paquistão] [Reconsideración del crecimiento sin obstáculos de pozos entubados bajo el agotamiento de los recursos de agua subterránea en el Punjab, Pakistán]</t>
  </si>
  <si>
    <t>Hydrogeology Journal</t>
  </si>
  <si>
    <t>Groundwater resources are crucial in sustaining agro-ecosystems and ensuring food security in many parts of the world, including Pakistan. However, the sustainability of groundwater resources is subject to a number of challenges, including over-extraction, deterioration in quality, and vulnerability to the impacts of climate change and population growth. Given the current state of groundwater resources in Pakistan, policymakers seek to manage groundwater resources by limiting groundwater extraction. To achieve this goal on a national scale, it is important to understand the determinants of the decisions made by local farmers in respect of tube-well adoption. This study investigates smallholder farmers’ decisions to adopt tube-well technology in the face of dwindling groundwater resources and falling water tables. Analysis is based on a cross-sectional survey of 200 rural households from the arid to semi-arid predominantly groundwater-irrigated plains of the Punjab province, Pakistan. It is found that farmers will adopt tube-well technology in pursuit of reliable irrigation water supplies to hedge against production risks but not against the risk associated with unfavourable extreme events (downside risk) such as total crop failure. This suggests that the adoption decision is influenced by the expected long-term rather than the short-term benefits. This paper draws attention to the need to regulate groundwater resource exploitation by requiring the use of tube-well technology to be accompanied by irrigation water-efficient techniques and technologies. © 2018, Springer-Verlag GmbH Germany, part of Springer Nature.</t>
  </si>
  <si>
    <t>Groundwater irrigation; Groundwater management; Pakistan; Socio-economic aspects; Tube-well adoption</t>
  </si>
  <si>
    <t>Widdows C., Downs C.T.</t>
  </si>
  <si>
    <t>Genets in the city: community observations and perceptions of large-spotted genets (Genetta tigrina) in an urban environment</t>
  </si>
  <si>
    <t>The global increase in urbanization has resulted in exclusion of many carnivore species from human-altered landscapes due to a variety of anthropogenic impacts. However, despite the negative impacts of urbanization on carnivores, certain species exhibit an ability to survive within urban areas. The aim of the study was to solicit community-based information, using a questionnaire mainly, to investigate the distribution of Large-spotted Genets (Genetta tigrina) within the urban environment of the greater Durban district, KwaZulu-Natal, South Africa, and investigate their reported use of anthropogenic structures for resting, breeding and foraging. The study was also designed to determine possible areas of conflict, habitat use and residents’ attitudes towards G. tigrina. Consequently, interviews were conducted in the suburbs of Kloof and Hillcrest, KwaZulu-Natal to establish information pertaining to genet behaviour, land-use, potential wildlife conflicts and public perceptions with their presence in urban areas. Walking between areas (during foraging bouts or between roost sites) was the main activity observed. Domestic pet food was the main food item genets were observed eating. The most cited cause of genet fatalities were attacks by domestic dogs and collisions with vehicles. Genets were reported using roof spaces for resting during daylight hours and for breeding. Respondents reported providing supplementary food such as meat, chicken and pet food to urban genets. The majority of respondents expressed positive attitudes towards genets in urban Kloof. Negative views stemmed from concerns of disease transfer (RABV) and impacts on wild bird populations. This study illustrated the adaptability of genets to live in urban areas and their ability to utilise anthropogenic resources. Furthermore, the study identified various potential threats to genets in an urban environment. © 2017, Springer Science+Business Media, LLC, part of Springer Nature.</t>
  </si>
  <si>
    <t>Carnivore; Genet; Land-use; Perceptions; Urbanization</t>
  </si>
  <si>
    <t>Willmott N.J., Henneken J., Selleck C.J., Jones T.M.</t>
  </si>
  <si>
    <t>Artificial light at night alters life history in a nocturnal orb-web spider</t>
  </si>
  <si>
    <t>The prevalence of artificial light at night (ALAN) is increasing rapidly around the world. The potential physiological costs of this night lighting are often evident in life history shifts. We investigated the effects of chronic night-Time exposure to ecologically relevant levels of LED lighting on the life history traits of the nocturnal Australian garden orb-web spider (Eriophora biapicata). We reared spiders under a 12-h day and either a 12-h natural darkness (∼0 lux) or a 12-h dim light (∼20 lux) night and assessed juvenile development, growth and mortality, and adult reproductive success and survival. We found that exposure to ALAN accelerated juvenile development, resulting in spiders progressing through fewer moults, and maturing earlier and at a smaller size. There was a significant increase in daily juvenile mortality for spiders reared under 20 lux, but the earlier maturation resulted in a comparable number of 0 lux and 20 lux spiders reaching maturity. Exposure to ALAN also considerably reduced the number of eggs produced by females, and this was largely associated with ALAN-induced reductions in body size. Despite previous observations of increased fitness for some orb-web spiders in urban areas and near night lighting, it appears that exposure to artificial night lighting may lead to considerable developmental costs. Future research will need to consider the detrimental effects of ALAN combined with foraging benefits when studying nocturnal insectivores that forage around artificial lights. © Copyright 2018 Willmott et al.</t>
  </si>
  <si>
    <t>Artificial light at night; Development; Life history; Orb-web spider; Urbanisation</t>
  </si>
  <si>
    <t>Wu G., Cheng D., Li L., Li C., Jiang G., Zheng Y.</t>
  </si>
  <si>
    <t>Biomass energy utilization and soil carbon sequestration in rural China: A case study based on circular agriculture</t>
  </si>
  <si>
    <t>Journal of Renewable and Sustainable Energy</t>
  </si>
  <si>
    <t>Biogas projects have been promoted by the Chinese government in rural areas for several decades. However, these projects have proceeded slowly under the lack of biogas production technology. A circular agricultural experiment in combination with a local biogas promotion project was carried out in Jiangjiazhuang, a typical agricultural village in China, from 2008 to 2015. Agricultural production proceeded in an agricultural loop: "Crops → Grains/crop residues → Human/cattle → Human/cattle excreta → Biogas digester → Biogas/biogas residues → Domestic fuels/organic fertilizers → Crops." The abundant crop residues were used as cattle forage to turn the biomass energy into human-edible food. Human/cattle dejecta was used as the substrate to produce biogas for livelihood energy. Biogas digester residues were used as organic fertilizers after composting to improve soil quality and crop yield. The results showed that the proportion of crop residues used for cattle forage increased from 1.3% in 2008 to 86.2% in 2015, while cattle population increased from 3 to 198. The proportion of biogas in total household energy increased from 1.1% in 2008 to 62.3% in 2015. Soil organic carbon increased under organic fertilizer application from 83.8 Mg C hm-2 to 213.5 Mg C hm-2. Our findings demonstrate that the promotion of circular agriculture may effectively enhance the utilization rate of biomass energy (crop residues) and reduce the consumption potential of fossil energy over 50%. Circular agriculture is a sustainable agricultural system that could improve the environmental conditions in rural areas. © 2018 Author(s).</t>
  </si>
  <si>
    <t>Xiao S.-Y., Liu J., Cai B.-G.</t>
  </si>
  <si>
    <t>On-line optimization of energy-saving train control using bacteria foraging algorithm</t>
  </si>
  <si>
    <t>ACM International Conference Proceeding Series</t>
  </si>
  <si>
    <t>Reducing the energy consumption has been a significant issue in urban transit operations. Considering the prior constraint from the operational schedule, the online optimization of the speed curve between successive stations is capable of improving the energy saving capability and enhancing cost-efficiency of the whole rail transit system. To fulfill the requirements of schedule adherence, an on-line optimization method for reducing energy consumption the train traction control operation is presented in this paper. In this method, the bacteria foraging algorithm is adopted to achieve an optimal solution of an objective function concerning the energy consumption and other related factors, with which the speed curve for the following rail section can be updated and adjusted in-time to cope with the possible deviation between time schedule and the practical operation. With the integration of the rail dispatching and train operation control, the control strategy of the train can be updated according to specifically modified trip plan, which means that the changed schedule for the following rail section still can be fulfilled by re-calculating the optimized speed curve of the train within the standing time in a station. The optimization is achieved under a multi-objective optimization framework, where the energy consumption and passenger comfort degree are concerned under a time-domain constraint that might be adjusted based on the latest schedule. Results from simulation demonstrate the effectiveness and feasibility of the proposed method, which illustrate the great potentials in safer and greener urban transit systems in the future. © 2018 Association for Computing Machinery.</t>
  </si>
  <si>
    <t>Bacteria foraging algorithm; Energy saving; Online optimization; Train traction control</t>
  </si>
  <si>
    <t>Zhou X., Taylor M.P., Davies P.J.</t>
  </si>
  <si>
    <t>Tracing natural and industrial contamination and lead isotopic compositions in an Australian native bee species</t>
  </si>
  <si>
    <t>Trace elements and Pb isotopic compositions of Australian native bees, honey and wax can distinguish sources of contamination across urban environments.This study investigates trace element concentrations (arsenic (As), manganese (Mn), lead (Pb) and zinc (Zn)) and Pb isotopic compositions in an Australian native bee species, Tetragonula carbonaria, and its products of honey and wax. Co-located soil and dust samples were simultaneously analysed with the objective of determining if the bees or their products had potential application as a proxy for monitoring environmental contamination. The most significant relationships were found between Pb concentrations in honey (r = 0.814, p = 0.014) and wax (r = 0.883, p = 0.004) and those in co-located dust samples. In addition, Zn concentrations in honey and soil were significantly associated (r = 0.709, p = 0.049). Lead isotopic compositions of native bee products collected from background sites adjacent to Sydney national parks (206Pb/207Pb = 1.144, 208Pb/207Pb = 2.437) corresponded to local geogenic rock and soil values (206Pb/207Pb = 1.123–1.176, 208Pb/207Pb = 2.413–2.500). By contrast, inner Sydney metropolitan samples, including native bees and wax (206Pb/207Pb = 1.072–1.121, 208Pb/207Pb = 2.348–2.409), co-located soil and dust (206Pb/207Pb = 1.090–1.122, 208Pb/207Pb = 2.368–2.403), corresponded most closely to aerosols collected during the period of leaded petrol use (206Pb/207Pb = 1.067–1.148, 208Pb/207Pb = 2.341–2.410). A large range of Pb isotopic compositions in beehive samples suggests that other legacy sources, such as Pb-based paints and industrials, may have also contributed to Pb contamination in beehive samples. Native bee data were compared to corresponding samples from the more common European honey bee (Apis mellifera). Although Pb isotopic compositions were similar in both species, significant differences in trace element concentrations were evident across the trace element suite, the bees and their products. The statistical association between T. carbonaria and co-located environmental contaminant concentrations were stronger than those in European honey bees, which may be attributable to its smaller foraging distance (0.3–0.7 km versus 5–9 km, respectively). This implies that T. carbonaria may be more suitable for assessing small spatial scale variations of trace element concentrations than European honey bees. © 2018 Elsevier Ltd</t>
  </si>
  <si>
    <t>Bees; Bio-indicator; Honey; Leaded petrol; Pb isotopes; Tetragonula carbonaria</t>
  </si>
  <si>
    <t>5th IEEE International Smart Cities Conference, ISC2 2019</t>
  </si>
  <si>
    <t>The proceedings contain 126 papers. The topics discussed include: from sensors data to urban traffic flow analysis; intelligent power control and user comfort management in buildings using bacterial foraging algorithm; aloha-like neighbor discovery in a WSN star topology using a sink-side beam antenna; a socially inspired smartphone resource sharing scheme for internet of things in smart cities; official document management for government service in Indonesia using smart contract; features of physiological tremor in diabetic patients; and evaluation of urban congestion between the qualitative and quantitative approach.</t>
  </si>
  <si>
    <t>14th Pacific Rim Bio-Based Composites Symposium</t>
  </si>
  <si>
    <t>The proceedings contain 25 papers. The topics discussed include: relationship between thermal conductivity and adhesive distribution of phenol-formaldehyde visualized with x-ray computed tomography on sugi (cryptomeria japonica D.Don) heartwood plywood; thermal properties of isocyanate as particleboard's adhesive; structural and mechanical properties of carbon-carbon biocomposites; urban forest and financial resources perspective in Indonesia; phytochemical analysis of mangrove leaves (rhizophora sp.); supply chain management of the plywood industry in Indonesia; citric acid, an environmentally friendly adhesive and wood impregnation material-review of research; resinless plywood production by using oxidized acacia Bark powder as a binder; and study of bee forage based on bee bread from 4 species of honeybees in teaching forest Hasanuddin University.</t>
  </si>
  <si>
    <t>Aditya J.P., Bhartiya A., Chahota R.K., Joshi D., Chandra N., Kant L., Pattanayak A.</t>
  </si>
  <si>
    <t>Ancient orphan legume horse gram: a potential food and forage crop of future</t>
  </si>
  <si>
    <t>Planta</t>
  </si>
  <si>
    <t>Main conclusion: Tailoring crops to withstand rising temperature and declining precipitation may be unrewarding, therefore the potential of alternative undervalued crops such as horse gram can be explored for safeguarding food and nutritional security with health benefits in the era of climate change. Abstract: Horse gram [Macrotyloma uniflorum (Lam.) Verdc] under the family Fabaceae, has been cultivated for food, folklore medicine and fodder mainly by rural and tribal communities since prehistoric times in Asian and African countries. This valuable ancient legume not only offers diversification and resilience to agro-ecosystems but it also possesses high adaptation in risk-prone traditional farming systems in marginal environments of semi-arid and arid regions. Being a nutrient dense legume with remedial health-promoting effects due to the presence of various bioactive compounds, it is suitable for the development of functional food as well as for addressing micronutrient deficiencies among poor rural communities. Despite its enormous potential and a growing awareness about the utility of this underutilized crop for future climate adaptation and human well-being, this legume continues to be seriously neglected and labelled as “food of the poors”. India is the major producer of horse gram and presently, cultivation of horse gram remains confined to small-scale farming systems as an inter- or mixed crop. This crop is alienated from mainstream agriculture and relegated to a status of “underutilized” due to its limited competitiveness as compared to other commercial crops. Besides a scanty basic research on this crop, no attention has been paid to the factors like improvement of plant type, yield improvement, processing, value addition to suit consumer needs and reduction of anti-nutritional factors, which restricted the diffusion of this crop outside its niche area. The present review therefore is an attempt to compile the meagre information available on crop history, evolution, genetic enhancement, nutritional and health benefits to make the crop competitive and revitalize horse gram cultivation. © 2019, Springer-Verlag GmbH Germany, part of Springer Nature.</t>
  </si>
  <si>
    <t>Horse gram</t>
  </si>
  <si>
    <t>Breeding; Domestication; Genetic and genomic resources; Macrotyloma; Nutraceutical properties; Nutritional value</t>
  </si>
  <si>
    <t>Aires Souza J.T., de Farias Ramos J.P., Fernandes Costa R., Lima Araújo D., Correia Guedes P.L., Pontes Freitas R., Silva Ribeiro J.E., Ribeiro Cavalcante V.</t>
  </si>
  <si>
    <t>Ecophysiology and forage yield of purple elephantgrass as a function of nitrogen fertilization [Ecofisiologia e rendimento forrageiro do capim elefante roxo em função de adubação nitrogenada]</t>
  </si>
  <si>
    <t>The maximization of vegetable productivity indices is sought in any cultivation, including of Pennisetum purpureum, however, this depends on the nutritional status of the plants, in this aspect the nitrogen exerts essential function. The objective of the research was to evaluate the ecophysiological aspects and forage yield of purple elephantgrass as a function of nitrogen fertilization. The experiment was accomplished at the Experimental Station of Alagoinha, belonging to the Paraíba Research Company, Rural Extension and Land Regularization, located in the municipality of Alagoinha, state of Paraíba, Brazil; A randomized block design was used with five treatments and four repetitions. The treatments consisted of the application of 0, 20, 40, 60 and 80 kg of N ha-1. The variables evaluated were: chlorophyll a, b and total index, liquid photosynthesis, internal carbon concentration, instantaneous carboxylation efficiency, rain use efficiency, cultural water footprint, nitrogen use efficiency, productivity of green and dry matter and carrying capacity for dairy cows. The increase of N doses positively stimulates the indexes of chlorophyll, gas exchange, rain use efficiency, cultural water footprint, productivity and animals carrying capacity of the purple elephant grass, however, reduces the efficiency of use of N. © 2019, UCOPress. Cordoba University Press (UCOPress Editorial Universidad de Córdoba). All rights reserved.</t>
  </si>
  <si>
    <t>Gas exchange; Nitrogen; Pennisetum purpureum; Productivity</t>
  </si>
  <si>
    <t>Albarrán-Portillo B., López-González F., Ruiz-Albarrán M., Arriaga-Jordán C.M.</t>
  </si>
  <si>
    <t>Productive and economic response to concentrate supplementation by grazing dairy cows at high stocking</t>
  </si>
  <si>
    <t>Revista Mexicana De Ciencias Pecuarias</t>
  </si>
  <si>
    <t>Small-scale dairy systems contribute to ameliorate rural poverty and to local milk supply. Their sustainability is limited by high feeding costs, mainly from purchased concentrates (CC); whereas a higher reliance on quality forage may improve profitability; but high stocking rates may justify high CC use. The objective of this work was to assess the productive and economic response by grazing dairy cows to levels of CC under grazing of ryegrass–white clover pastures under high stocking rate (4 cows/ha). Six Holstein milking cows were replicated assigned 3 X 3 Latin Square arrangements. Daily milk yield and composition were recorded, and feed intake estimated from utilised metabolizable energy. Treatments were: T1= 1.0 kg T6= 3.0 kg and T6= 6.0 kg concentrate/cow/d. There were significant differences (P&lt;0.05) for milk yield, with T6 having higher yields than T1 and T3. There were no significant differences in milk protein or fat content among treatments (P&gt;0.05). Herbage intake was significantly (P&lt;0.05) lower in T6, with no differences (P&gt;0.05) between T1 and T3. There were no differences in margins over feeding costs, but feeding cost per kg of milk was 2.2 times higher in T6 compared to T1, and margin per kilo of milk was 26 % higher in T1 than T6. Although milk yields are higher with T6, T1 and T3 require less expenditures and margins are similar. Supplementation may alleviate high grazing pressure that deteriorates pastures, ensuring the long-term sustainability of small-scale dairy farming systems. © 2019 INIFAP-CENID Parasitologia Veterinaria. All rights reserved.</t>
  </si>
  <si>
    <t>Cows</t>
  </si>
  <si>
    <t>Concentrate; Cost; Intake; Milk; Stoking rate; Supplements</t>
  </si>
  <si>
    <t>Alexandrino E.R., Bogoni J.A., Navarro A.B., Bovo A.A.A., Gonçalves R.M., Charters J.D., Domini J.A., Ferraz K.M.P.M.B.</t>
  </si>
  <si>
    <t>Large terrestrial bird adapting behavior in an urbanized zone</t>
  </si>
  <si>
    <t>Wildlife living within urban ecosystems have to adapt or perish. Red-legged Seriema, a large terrestrial bird, are rare in urban ecosystems, however, they have been reported in a medium-sized Brazilian city. We investigated the reasons for this occurrence as well as their behavior. We assessed the distribution of Seriemas (including fledglings), free-ranging cats, and cat-feeding points provided by humans, and past records of Seriemas in the study area. We discovered that Seriemas are sharing spatial resources with cats without apparent conflicts, and intraspecific competition was important to define the spatial distribution of Seriemas. This species is able to use human-made structures to improve territory defense and opportunistic foraging. Direct and indirect human food provisioning is helping them to survive in the studied area, but is also facilitating the domestication process, which may cause future conflicts with humans and cats. Although Seriemas have inhabited the studied urban area for years, they are still adapting their behaviors for urban life, as they have not yet perceived the dangers of automotive traffic. Our study corroborates that wild species may adapt to urban areas driven by human contact, but it also acts as a trap for the adaptive process. © 2019 by the authors. Licensee MDPI, Basel, Switzerland.</t>
  </si>
  <si>
    <t>Avian ecology; Bird banding; Bird re-sighting; Collaborative citizen science; Home range; Human; Human-modified landscape; Ornithology; Participatory science; Urban wildlife; Wildlife conflicts</t>
  </si>
  <si>
    <t>Alfeo A.L., Ferrer E.C., Carrillo Y.L., Grignard A., Pastor L.A., Sleeper D.T., Cimino M.G.C.A., Lepri B., Vaglini G., Larson K., Dorigo M., Pentland A.S.</t>
  </si>
  <si>
    <t>Urban swarms: A new approach for autonomous waste management</t>
  </si>
  <si>
    <t>Proceedings - IEEE International Conference on Robotics and Automation</t>
  </si>
  <si>
    <t>Modern cities are growing ecosystems that face new challenges due to the increasing population demands. One of the many problems they face nowadays is waste management, which has become a pressing issue requiring new solutions. Swarm robotics systems have been attracting an increasing amount of attention in the past years and they are expected to become one of the main driving factors for innovation in the field of robotics. The research presented in this paper explores the feasibility of a swarm robotics system in an urban environment. By using bio-inspired foraging methods such as multi-place foraging and stigmergy-based navigation, a swarm of robots is able to improve the efficiency and autonomy of the urban waste management system in a realistic scenario. To achieve this, a diverse set of simulation experiments was conducted using real-world GIS data and implementing different garbage collection scenarios driven by robot swarms. Results presented in this research show that the proposed system outperforms current approaches. Moreover, results not only show the efficiency of our solution, but also give insights about how to design and customize these systems. © 2019 IEEE.</t>
  </si>
  <si>
    <t>Amulen D.R., D’Haese M., D’Haene E., Acai J.O., Agea J.G., Smagghe G., Cross P.</t>
  </si>
  <si>
    <t>Estimating the potential of beekeeping to alleviate household poverty in rural Uganda</t>
  </si>
  <si>
    <t>Robust evidence underpinning the role of beekeeping in poverty alleviation is currently lacking. This study estimated the production potential for beekeepers in Northern Uganda by quantifying current production assets (equipment and knowledge) and impact on rural income streams range of proposed interventions. Intervention scenarios evaluated the economic benefits to be derived from different hive types combined with year-round provision of a nectar source (Calliandra calothyrsus) planted at varying density. Findings show that the type and number of beehive combinations used influenced the amount of revenue streams generated by the beekeepers. Addition of 20 log hives increased incomes 10 times, 20 KTBs increased revenues 16 times and Langstroth 18 times. Adding Calliandra trees as a forage source to the baseline scenario yielded revenues up to 17.6 times higher than the baseline. Implying that good management plus the introduction of a reliable nectar source, to off-set dry season challenges (absconding), could improve beekeeping productivity in Northern Uganda. Further research is required to validate in situ the impact of modelled scenarios on both honey yield and other ecosystem service benefits. © 2019 Amulen et al. This is an open access article distributed under the terms of the Creative Commons Attribution License, which permits unrestricted use, distribution, and reproduction in any medium, provided the original author and source are credited.</t>
  </si>
  <si>
    <t>Ancillotto L., Bosso L., Salinas-Ramos V.B., Russo D.</t>
  </si>
  <si>
    <t>The importance of ponds for the conservation of bats in urban landscapes</t>
  </si>
  <si>
    <t>Ponds have an important role in the ecology of urban areas, as they provide essential habitats to aquatic species, as well as fundamental resources to terrestrial wildlife. Artificial water sites such as urban ponds provide foraging and drinking resources to synurbic wildlife, among which bats stand out as an important group. Availability of water sources may thus strongly influence the persistence of animal populations in urban habitats. Pond characteristics, as well as landscape structural patterns in the surrounding area, may modulate the use of such water sites by bats. We investigated bat species richness and activity levels in a pond archipelago within the city of Rome, one of the largest urban areas in Italy. We hypothesized that the presence of woody vegetation and hedgerows affects activity rates over ponds and that bat responses to habitat and landscape structures as well as artificial illumination are species-specific. Bat species richness was mainly influenced by the availability of wooded vegetation within 1000 m around ponds, with minor effects of the amount of bank habitat, while bat activity was affected by different habitat features in a species-specific way. All species responded positively to pond proximity to linear landscape elements such as hedgerows and to the amount of bank habitat. The presence of natural banks, the amount of woodland and that of open green areas positively influenced the activity of different species at different scales, while distances between ponds and artificial lights had a species-specific effect direction. Our results highlight the importance of key factors characterizing ponds and the surrounding habitat in urban landscapes whose appropriate management may improve the viability of synurbic bat populations. © 2019 Elsevier B.V.</t>
  </si>
  <si>
    <t>Chiroptera; Pond; Urban biodiversity; Urban ecosystem; Water site</t>
  </si>
  <si>
    <t>Andrade B.R., Nascimento A.S., Franco E.L., Santos D.R., Alves R.M.O., Costa M.A.P.C., Carvalho C.A.L.</t>
  </si>
  <si>
    <t>Pollen spectrum and trophic niche width of melipona scutellaris latreille, 1811 (Hymenoptera: Apidae) in highly urbanized and industrialized sites</t>
  </si>
  <si>
    <t>The floristic composition of an environment is important to ensure the trophic niche of bee species. Melipona scutellaris Latreille, is a typical stingless bee of Atlantic rainforest sites in northeastern Brazil, a region widely established in meliponaries for honey and pollen production. M. scutellaris is reared (meliponiculture) in rural and urban areas, where the species depends on the availability of different plants for nectar and pollen collection. In this study, we estimated food niche width, equitativity, and similarity between different colonies of M. scutellaris in highly urbanized and industrialized sites of the Metropolitan Region of Salvador, Bahia State, Brazil. We analyzed pollen spectrum of 58 honey samples from six meliponaries, during 12 months. We identified 111 pollen types distributed in 28 plant families. The Fabaceae family showed the highest diversity in pollen types (33.33% of the total) and Mimosa caesalpiniifolia was the most frequent pollen type, found in 100% of the samples. M. scutellaris concentrated its foraging activity on a few trophic resources (H' = 2.69 and J' = 0.01) indicating a few melittophilous plant species belonging to the genera Eucalyptus, Mimosa, Protium, Serjania and Tapirira, should be managed on a regional scale to favor meliponiculture with this native bee species. © 2019 Universidade Estadual de Feira de Santana. All rights reserved.</t>
  </si>
  <si>
    <t>Ecological indices; Flora; Melissopalynology; Stingless bee</t>
  </si>
  <si>
    <t>Andreotta M.D.R., Tapper A., Clough D., Carrera J.S., Sandhaus S.</t>
  </si>
  <si>
    <t>Understanding the intrinsic and extrinsic motivations associated with community gardening to improve environmental public health prevention and intervention</t>
  </si>
  <si>
    <t>International Journal of Environmental Research and Public Health</t>
  </si>
  <si>
    <t>Considering that community members continue to garden in and near environments impacted by pollutants known to negatively impact human health, this paper seeks to characterize the intrinsic and extrinsic motivations of a gardener and elucidate their perception of soil quality and environmental responsibility, awareness of past land use, and gardening behavior. Via semi-structured interviews with community gardeners in the Boston area (N = 17), multifactorial motivations associated with gardening as well as ongoing environmental health challenges were reported. Gardeners are knowledgeable about their garden’s historical past and are concerned with soil quality, theft, trash maintenance, animal waste, and loss of produce from foraging animals. Study findings directly inform the field of environmental health exposure assessments by reporting gardening duration, activities that can lead to incidental soil ingestion, and consumption patterns of locally grown produce. This information combined with an understanding of a gardener’s intrinsic and extrinsic motivations can be used to develop urban agricultural infrastructure and management strategies, educational programming, and place-based environmental public health interventions. © 2019 by the authors. Licensee MDPI, Basel, Switzerland.</t>
  </si>
  <si>
    <t>animals</t>
  </si>
  <si>
    <t>Environmental health; Exposure assessments; Extrinsic motivations; Intrinsic motivations; Soil quality; Urban gardening</t>
  </si>
  <si>
    <t>Ansar M., Sher A., Zaheer A., Mehmood A., Irfan M., Mukhtar M.A., Hussain M.</t>
  </si>
  <si>
    <t>Forage and seed yield of barley (Hordeum vulgare L.) cultivars under rainfed conditions of Pothwar region in Pakistan [Rendimiento de forraje y semilla de cultivares de cebada (Hordeum vulgare L.) bajo condiciones de secano en la región de Pothwar, Pakistán]</t>
  </si>
  <si>
    <t>Livestock is an important asset of the rural community and plays a vital role in livelihood and intensification of agricultural productivity in rainfed farming systems. In this study, local (HAIDER, SNOBER-96, and JAU-83) and foreign (ICABA and ASTARIAN) barley cultivars were evaluated for forage and seed yield under rainfed conditions of Pothwar, Pakistan. The experimental design was randomized complete block with three replications. Variables analyzed were plant height, tillers per plant, shoot/root/spike dry weight, forage and seed yields. Local cultivar JAU-83 gave the maximum plant height, tillers per plant, forage (8.95 Mg ha-1) and seed (1.76 Mg ha-1) yields, whereas the lowest forage (4.04 Mg ha-1) and seed yields (1.31 Mg ha-1) were recorded in the foreign cultivar ASTARIAN. Local barley cultivars are a best option for the rainfed conditions of Pothwar Pakistan in terms of forage and seed yields than foreign cultivars. © 2019, Colegio de Postgraduados.</t>
  </si>
  <si>
    <t>Forage barley cultivars; Forage yield; Pothwar Pakistan; Seed yield; Subtropical rainfed conditions</t>
  </si>
  <si>
    <t>Askren R.J., Dorak B.E., Hagy H.M., Eichholz M.W., Washburn B.E., Ward M.P.</t>
  </si>
  <si>
    <t>Tracking Canada geese near airports: Using spatial data to better inform management</t>
  </si>
  <si>
    <t>The adaptation of birds to urban environments has created direct hazards to air transportation with the potential for catastrophic incidents. Bird-aircraft collisions involving Canada geese (Branta canadensis; goose) pose greater risks to aircraft than many bird species due to their size and flocking behavior. However, information on factors driving movements of geese near airports and within aircraft arrival/departure areas for application to management are limited. To address this need, we deployed 31 neck collar-mounted global positioning system transmitters on Canada geese near Midway International Airport in Chicago, Illinois, USA during November 2015 to February 2016. We used the movement data obtained to model environmental and behavioral factors influencing the intersection of goose movements (i.e., transition from 1 location to another) with air operations areas (i.e., aircraft flight paths). Of 3,008 goose movements recorded, 821 intersected a 3-km buffer around the airport representing U.S. Federal Aviation Administration recommended distances from wildlife attractants, and 399 intersected flight paths for approaching and landing aircraft. The effects of weather (i.e., snow cover, temperature, wind speed) on the probability of geese flying varied with different air operation areas while certain habitat resources greatly increased the probability of intersection. For example, the juxtaposition of foraging (railyards with spilled grain) and loafing areas (rooftops) near the airport led to a higher probability of movements intersecting important air operations areas. The average altitude of flying geese was 29.8 m above the ground, resulting in the greatest risk of collision being within 0.5 km of the end of runways. We suggest airport goose collision mitigation management actions, such as reducing habitat resources near the airport and using focused nonlethal harassment or physical modifications, when guided by animal movement data, may further mitigate birdstrike risks. © 2019, Jack H. Berryman Institute.</t>
  </si>
  <si>
    <t>Aviation safety; Bird-aircraft collision; Branta Canadensis; Canada geese; Global positioning system satellite transmitters; Human-wildlife conflicts; Illinois; Risk mitigation; Spatial data</t>
  </si>
  <si>
    <t>Avillez F., Jorge M., Jesus J., Trindade C., Ferreira H., Costa J.</t>
  </si>
  <si>
    <t>Small farms in northern and central portugal</t>
  </si>
  <si>
    <t>Small Farm Agriculture in Southern Europe: Cap Reform and Structural Change</t>
  </si>
  <si>
    <t>The non-agricultural sector is very diversified, with ample opportunity for off farm employment. These regions thus offer a good opportunity to evaluate the competitiveness and long run viability of small farm agriculture, from both a part time and full time farming perspective. The small and medium traditional systems produce a number of crops for market. The small farm system grows about equal areas of grapes, orchards, and forages for beef production. The calculations of present and potential future performance were based on budgets of costs and returns of alternative commodities and technologies. Future competitiveness of the Portuguese farming systems is estimated by modification of the baseline model and results. The effect of structural adjustments on rural areas in Northern and Central Portugal and the kinds of policies that are needed to ease the process of structural adjustment are the principal concerns of policy. Portugal has considerable distance to go in the process of structural change. © Eric Monke, Francisco Avillez and Scott Pearson 1998. All rights reserved.</t>
  </si>
  <si>
    <t>Back J.P., Suzin A., Aguiar L.M.</t>
  </si>
  <si>
    <t>Activity budget and social behavior of urban capuchin monkeys, sapajus sp. (primates: Cebidae)</t>
  </si>
  <si>
    <t>Zoologia</t>
  </si>
  <si>
    <t>Constant changes in natural environments impose challenges to wild animal populations, especially those that depend on social life. We gathered data on the activity budget and social interactions of a capuchin monkey (Sapajus sp.) group of 17 individuals confined to an urban green area receiving human food supplementation. We observed the capuchins between 7:00 am and 5:00 pm, three days a month, between January 2012 and June 2013 (total of 530 hours of direct observations). We collected 15,208 behavioral records through instantaneous scan sampling and 2,538 events of social interaction in an adapted version of the “all occurrences” method. Activity budget of capuchins was dominated by traveling (42%) and foraging (38%), followed by feeding (10%), social interactions (5%), resting (4%), and others (2%). Except for feeding, the time spent on other activities varied across sex-age classes. Social interactions of capuchins were dominated by affiliative interactions (80%), mainly social play, followed by agonistic (11%) and cooperative (10%) interactions. Sexual interactions were rare (0.4%) and often involved juveniles (45% of the events). Juveniles performed most of the social interactions, followed by the alpha male, and were the main receptors of grooming, food sharing, and agonism. On the other hand, they were the main group involved in allocarrying of infants. Grooming between females and from them to alpha male was infrequent. However, grooming of the alpha male towards the adult females was frequent. We interpreted the deviations in the activity budget and social interactions of the urban capuchins as effects of human food supplementation and restriction on dispersal, illustrating the behavioral ability of capuchin monkeys to adjust their activity in human-altered environments. © 2019 Sociedade Brasileira de Zoologia.</t>
  </si>
  <si>
    <t>Anthropic influence; Food provisioning; Neotropical primates; Urban wildlife</t>
  </si>
  <si>
    <t>Balbi M., Petit E.J., Croci S., Nabucet J., Georges R., Madec L., Ernoult A.</t>
  </si>
  <si>
    <t>Title: Ecological relevance of least cost path analysis: An easy implementation method for landscape urban planning</t>
  </si>
  <si>
    <t>Landscape connectivity promotes dispersal and other types of movement, including foraging activity; consequently, the inclusion of connectivity concept is a priority in conservation and landscape planning in response to fragmentation. Urban planners expect the scientific community to provide them with an easy, but scientifically rigorous, method to identify highly connecting contexts in landscapes. The least-cost paths (LCP) method is one of the simplest resistance-based models that could be a good candidate to spatially identify areas where movement is potentially favored in a given landscape. We tested the efficiency of LCP predictions to detect highly connecting landscape contexts facilitating individual movements compared to those performed in un-connecting landscape contexts. We used a landscape-level behavioral experiment based on a translocation protocol and individual repeated measures. In the city of Rennes (France), 30 male hedgehogs (Erinaceus europaeus) were translocated and radio-tracked in both highly connecting and un-connecting contexts, respectively, which were determined by the presence and absence of modelled LCPs. Individual movement patterns were compared between the two predicted contexts. Individuals travelled longer distances, moved faster, and were more active in the highly connecting contexts compared to the un-connecting contexts. Moreover, in highly connecting contexts, hedgehog movement followed LCP orientation, with individuals using more wooded habitats than other land cover class. By using a rigorous experimental design, this study validated the ecological relevance of LCP analysis to identify highly connecting areas, and could be easily implemented by urban landscape planners. © 2019</t>
  </si>
  <si>
    <t>City; Fragmentation; Green infrastructure; Ground-dwelling mammal; Hedgehog; Least cost paths; Resistance based model; Translocation</t>
  </si>
  <si>
    <t>Baltensperger A.P., Joly K.</t>
  </si>
  <si>
    <t>Using seasonal landscape models to predict space use and migratory patterns of an arctic ungulate</t>
  </si>
  <si>
    <t>Background: Caribou in the Western Arctic Herd undertake one of the longest, remaining intact migrations of terrestrial mammals in the world. They are also the most important subsistence resource for many northern rural residents, who rely on the caribou's migratory movements to bring them near for harvest. Migratory geography has never been static, but subsistence harvesters have reported recent shifts in migration away from areas where they traditionally occurred. The reasons behind these changes are not well-understood, but may be related to rapid climate change and anthropogenic disturbances. Methods: To predict changes in distribution and shifting migratory areas over the past decade, we used GPS telemetry data from adult females to develop predictive ecological niche models of caribou across northwestern Alaska. We employed the machine-learning algorithm, TreeNet, to analyze interactive, multivariate relationships between telemetry locations and 37 spatial environmental layers and to predict the distributions of caribou during spring, calving season, insect-harassment season, late summer, fall, and winter from 2009 to 2017. Model results were analyzed to identify regions of repeated predicted use, quantify mean longitude, predict land cover selection, and track migratory changes over time. Results: Distribution models accurately predicted caribou at a spatially-explicit, 500-m scale. Model analyses identified migratory areas that shifted annually across the region, but which predicted 4 main areas of repeated use. Niche models were defined largely by non-linear relationships with coastally-influenced, climatic variables, especially snow-free date, potential evapo-transpiration, growing season length, proximity to sea ice, winter precipitation and fall temperature. Proximity to roads and communities were also important and we predicted caribou to generally occur more than 20-100 km from these features. Conclusions: Western Arctic Herd caribou were predicted to occur in warmer, snow-free and treeless areas that may provide conditions conducive for efficient travel and foraging. Rapidly changing seasonal climates and coastal influences that determine forage availability, and human impediments that slow or divert movements are related to geographically and phenologically dynamic migration patterns that may periodically shift caribou away from traditional harvest areas. An enhanced understanding of the geographic behavior of caribou over time could inform traditional harvests and help conserve important Western Arctic caribou migratory areas. © 2019 The Author(s).</t>
  </si>
  <si>
    <t>Caribou</t>
  </si>
  <si>
    <t>Alaska; Caribou; Climate; Ecological niche model; Infrastructure; Machine learning; Potential evapotranspiration; Rangifer tarandus; Snow; Stochastic gradient boosting</t>
  </si>
  <si>
    <t>Banerjee S.M., Allen C.D., Schmitt T., Cheng B.S., Seminoff J.A., Eguchi T., Komoroske L.M.</t>
  </si>
  <si>
    <t>Baseline Health Parameters of East Pacific Green Turtles at Southern California Foraging Grounds</t>
  </si>
  <si>
    <t>Chelonian Conservation and Biology</t>
  </si>
  <si>
    <t>Urban coastal ecosystems are unique intersections of human development and biodiversity, and monitoring populations in these areas is critical to understanding ecosystem health and function. Three highly urbanized estuary systems, San Diego Bay, San Gabriel River, and Seal Beach National Wildlife Refuge (all in California), are the northernmost foraging habitats for green turtles (Chelonia mydas) in the Eastern Pacific. Here, we report blood biochemistry and morphological parameters for these Southern California green sea turtle foraging aggregations to investigate the current health status of these animals and provide baseline values for future work. Morphometric and blood biochemistry parameters for green turtles captured in this study (n = 39) were clinically reasonable and were generally consistent with previously reported parameters for green turtles. © 2019 Chelonian Research Foundation.</t>
  </si>
  <si>
    <t>Chelonia mydas; marine turtle; plasma biochemistry; urban ecology; wildlife health</t>
  </si>
  <si>
    <t>Barbosa Leal E.S., de Queiróz Guerra Filho D., de Figueiredo Ramalho D., da Silva J.M., Bandeira R.S., Menezes da Silva L.A., Borstellman de Oliveira M.A.</t>
  </si>
  <si>
    <t>Bat fauna (Chiroptera) in an urban environment in the Atlantic Forest, northeastern Brazil [Fauna de Morcegos (Chiroptera) em ambiente urbano na Floresta Atlântica, Nordeste do Brasil]</t>
  </si>
  <si>
    <t>In Brazil, only few works have been conducted regarding urban bats and information about richness, composition and ecological interactions in urban areas is little known. Additional studies are important to understand the dynamic of urban bats and offer strategies for their protection. In this paper, we present the results of a bat inventory at the Dois Irmãos campus of UFRPE, Recife, Pernambuco, northeastern Brazil, with analyzes of the composition, richness, diversity, and seasonal variation. From May 2006 to April 2007, we captured 950 bats from 16 species (five families). Frugivores bats accounted for 84.42% of the captures, followed by insectivores, piscivorous, nectarivores, omnivores, and hematophages. The species Artibeus planirostris was the most abundant. There was no significant difference (t = 0.35443, p = 0.7257) on abundance between the seasons of the year. We observed a richer and more diverse bat fauna as one would expect in an urban area, which suggests that the campus is being used for foraging, commuting, or as shelters for these animals. © Edson Silva Barbosa Leal et al.</t>
  </si>
  <si>
    <t>Atlantic forest; Chiropterans; Inventory; UFRPE; Urban area</t>
  </si>
  <si>
    <t>Barnes C.H., Knierim T.K.</t>
  </si>
  <si>
    <t>Brief insight into the behavior, activity, and interspecific interactions of urban Trimeresurus (Cryptelytrops) albolabris (Reptilia: Squamata: Viperidae) vipers in Bangkok, Thailand</t>
  </si>
  <si>
    <t>Green Pit Vipers are a widely distributed, diverse group of snakes which occur across a variety of habitats. Little is known about their natural history in anthropogenically modified environments, and no ecological work has investigated their persistence in cities. We non-invasively photo-monitored White-lipped Green Pit Vipers Trimeresurus (Cryptelytrops) albolabris in the metropolis of Bangkok, Thailand (n = 4 individuals, mean = 2,658 minutes per individual). Subsequently, we preliminarily characterize urban green pit vipers as nocturnal predators, displaying ambush-foraging at night, sheltering during the day, and having limited movement in between temporal periods. We recorded two predation events of vipers capturing and ingesting anuran prey. Vipers infrequently displayed tail undulations (239 minutes total), with one event occurring immediately before a predation event. We also document chemosensory, probing, and mouth-gaping behaviors having occurred exclusively at night. Other vertebrates including birds, frogs, geckos, small mammals, and a cobra were photographed interacting with focal vipers or their immediate surroundings (315 minutes total). Knowledge of organisms in tropical urban environments is scarce, and the persistence of venomous snakes in these unique and challenging habitats requires further study. © Barnes &amp; Knierim. 2019.</t>
  </si>
  <si>
    <t>Activity; Behavior; Conservation; White-lipped Green Pit Viper</t>
  </si>
  <si>
    <t>Beesley L., Close P.G., Gwinn D.C., Long M., Moroz M., Koster W.M., Storer T.</t>
  </si>
  <si>
    <t>Flow-mediated movement of freshwater catfish, Tandanus bostocki, in a regulated semi-urban river, to inform environmental water releases</t>
  </si>
  <si>
    <t>Ecology of Freshwater Fish</t>
  </si>
  <si>
    <t>Movement and migration of fish are critical for sustaining riverine fish populations. Water resource development alters natural flow regimes and can disconnect habitats and interfere with hydrological cues for fish movement. Environmental flow releases can counter these impacts, but to be effective they must be based on quantitative flow–biota relationships. We used radio-telemetry to investigate the association between flow and movement of Tandanus bostocki, a plotosid fish endemic to south-western Australia. Movement was assessed for 15 adult fish at three temporal scales: weekly, daily and bihourly to reveal seasonal patterns in movement, movement around individual flow pulses, and to describe changes in home range respectively. We used a predictive modelling approach to assess the importance of discharge and other covariates on the directional distance travelled or linear home range size. Our seasonal and flow pulse study revealed that T. bostocki undertook larger downstream movements during higher flows and smaller upstream movements during lower flows. Daily movements tended to be downstream on the ascending limb of flow pulses and upstream on the descending limb. Flow-dependent movements at weekly or daily time scales were relatively modest (typically hundreds of metres) and were moderated by time of year and gender; however, fish underwent a synchronised 1-km movement upstream during the known reproductive period in October. The home range study revealed that T. bostocki had larger home ranges (night-time foraging) when baseflow was elevated. These results can assist the design of customised environmental flows in the study river and other flow-regulated rivers. © 2019 John Wiley &amp; Sons A/S. Published by John Wiley &amp; Sons Ltd</t>
  </si>
  <si>
    <t>Australia; environmental flows; fish movement; migration; Plotosidae; regulated river</t>
  </si>
  <si>
    <t>Bisui S., Layek U., Karmakar P.</t>
  </si>
  <si>
    <t>Comparing the pollen forage pattern of stingless bee (Trigona iridipennis Smith) between rural and semi-urban areas of West Bengal, India</t>
  </si>
  <si>
    <t>Journal of Asia-Pacific Entomology</t>
  </si>
  <si>
    <t>Pollen loads of Trigona iridipennis Smith were analyzed on a comparative basis between rural and semi-urban areas of Paschim Medinipur district, West Bengal in order to explore the botanical origin of pollen loads and pollen foraging activity of the bee species. Altogether 72 plants belonging to 37 families were recognized as pollen resources for the bee species. Major pollen contributing families were Myrtaceae, Fabaceae, Arecaceae and Cannabaceae. Very frequent pollen types were Borassus flabellifer, Brassica juncea, Delonix regia, Eucalyptus tereticornis, Syzygium cumini and Trema orientalis. The diversity of pollen type remains higher in rural areas of Garhbeta in comparison to the semi-urban areas of Midnapore town. Majority of natural forest trees, weeds and cultivated crops those were detected from rural areas were not recognized within the pollen spectrum in semi-urban areas of Midnapore town. In general, we found that T. iridipennis preferred tree habit with small sized flowers as a source of pollen. The most common shapes of the bee visited flowers were dish-like and brush-like, and the preferred flower colours were yellow, white or cream. Foraging activity of the bee species does not significantly differ between the two regions. However, activity differed significantly according to daytime hours as well as month wise in both the sites. Maximum activity observed in late morning, while early morning showed the lowest. Monthly activity was higher during the months of November to April, whereas activity was very low in July and August. © 2019 Korean Society of Applied Entomology</t>
  </si>
  <si>
    <t>Foraging activity; Pollen analysis; Pollen type</t>
  </si>
  <si>
    <t>Blanco A.L., Chaparro N., Rojas-Galeano S.</t>
  </si>
  <si>
    <t>An urban pigeon-inspired optimiser for unconstrained continuous domains</t>
  </si>
  <si>
    <t>Proceedings - 2019 Brazilian Conference on Intelligent Systems, BRACIS 2019</t>
  </si>
  <si>
    <t>A new metaheuristic is proposed for optimisation of unconstrained continuous domain cost functions, taking inspiration in the foraging behaviour of populations of urban pigeons in the public parks of large cities. We discuss the ideas underlying the computational model of the resulting optimiser, particularly its exploration vs exploitation strategies, and verified the applicability of the algorithm on a number of benchmark functions, obtaining error deviations from the optimum smaller than 0.1%. Despite the simplicity of the model, its effectiveness is comparable to other recently proposed swarm bird-inspired techniques. Besides, we discuss ideas to enhance the model towards the context of non-stationary function optimisation, a natural challenge pigeons undertake during their daily-basis food discovering journeys. © 2019 IEEE.</t>
  </si>
  <si>
    <t>Bioinspired algorithms; Continuous optimisation; Swarm intelligence</t>
  </si>
  <si>
    <t>Blasdell K.R., Perera D., Firth C.</t>
  </si>
  <si>
    <t>High prevalence of rodent-borne bartonella spp. in urbanizing environments in Sarawak, Malaysian Borneo</t>
  </si>
  <si>
    <t>American Journal of Tropical Medicine and Hygiene</t>
  </si>
  <si>
    <t>Rodents are the most prominent animal host of Bartonella spp., which are associated with an increasing number of human diseases worldwide. Many rodent species thrive in urban environments and live in close contact with people, which can lead to an increased human risk of infection from rodent-borne pathogens. In this study, we explored the prevalence and distribution of Bartonella spp. in rodents in urban, developing, and rural environments surrounding a growing city in Sarawak, Malaysian Borneo. We found that although Bartonella spp. infection was pervasive in most rodent species sampled, prevalence was highest in urban areas and infection was most commonly detected in the predominant indigenous rodent species sampled (Sundamys muelleri). Within the urban environment, parks and remnant green patches were significantly associated with the presence of both S. muelleri and Bartonella spp., indicating higher localized risk of infection for people using these environments for farming, foraging, or recreation © 2019 by The American Society of Tropical Medicine and Hygiene.</t>
  </si>
  <si>
    <t>Botina L.L., Vélez M., Barbosa W.F., Mendonça A.C., Pylro V.S., Tótola M.R., Martins G.F.</t>
  </si>
  <si>
    <t>Behavior and gut bacteria of Partamona helleri under sublethal exposure to a bioinsecticide and a leaf fertilizer</t>
  </si>
  <si>
    <t>The exposure of bees to agrochemicals during foraging and feeding has been associated with their population decline. Sublethal exposure to agrochemicals can affect behavior and the microbiota. Gut microbiota is associated with insect nutritional health, immunocompetence, and is essential for neutralizing the damage caused by pathogens and xenobiotics. Research on the effect of the bioinsecticides and fertilizers on the microbiota of bees remains neglected. In this study, we assessed the sublethal effect of both bioinsecticide spinosad and the fertilizer copper sulfate (CuSO4) on the behavior and gut microbiota in forager adults of the stingless bee Partamona helleri (Friese), which is an important pollinator in the Neotropical region. Behavioral assays and gut microbiota profiles were assessed on bees orally exposed to estimated LC5 values for spinosad and CuSO4. The microbiota were characterized through 16S rRNA gene target sequencing. Acute and oral sublethal exposure to spinosad and CuSO4 did not affect the overall activity, flight take-off, and food consumption. However, CuSO4 decreased bee respiration rate and copper accumulated in exposed bees. Exposure to spinosad increased the proportional abundance of the genus Gilliamella, but CuSO4 did not alter the composition of the gut microbiota. In conclusion, sublethal exposure to CuSO4 induces changes in respiration, and spinosad changes the abundance of gut microorganisms of P. helleri. © 2019 Elsevier Ltd</t>
  </si>
  <si>
    <t>Agrochemicals; Gut symbionts; Heavy metals; Stingless bees; Sublethal effects</t>
  </si>
  <si>
    <t>Bozek M.</t>
  </si>
  <si>
    <t>Characteristics of blooming, pollen production, and insect visitors of polemonium caeruleum l. - a species with a potential to enrich pollinator-friendly urban habitats</t>
  </si>
  <si>
    <t>Mosaic structure of urban green areas is regarded as favorable for pollinating insects. Ornamental plants can provide food resources to pollinators and may thus be used to create pollinator-friendly habitats. However, detailed data on forage quantity and quality is required for the selection of the most valuable plant species. In this paper, blooming biology, pollen production, and insect visitors of two forms (blue-flower and white-flower) of Polemonium caeruleum were studied in the period of 2012-2014 in Lublin, SE Poland. Both forms bloomed from mid-May until mid-June. The average mass of pollen produced in a single flower was 1.57 mg and 1.39 mg in blue-flower and white-flower forms, respectively. On average, the blue-flower form produced 7.74 g of pollen/m2, while the white-flower form yielded 6.54 g of pollen/m2. Both forms attracted mainly honey bees and solitary bees. Polemonium caeruleum can be considered a good source of pollen for honey bees and wild insect pollinators and should be propagated in urban pollinator-friendly arrangements. © The Author(s) 2019.</t>
  </si>
  <si>
    <t>Blooming; Forage flora; Honey bee; Insect visitors; Ornamental plants; Pollen production; Solitary bees</t>
  </si>
  <si>
    <t>Brown L., Rosabal M., Sorais M., Poirier A., Widory D., Verreault J.</t>
  </si>
  <si>
    <t>Habitat use strategy influences the tissue signature of trace elements including rare earth elements in an urban-adapted omnivorous bird</t>
  </si>
  <si>
    <t>Concentrations of trace elements vary naturally between geological environments and as a result of emissions from anthropogenic activities. Habitat use strategy is an important determinant of trace element concentrations in tissues and eggs of wild birds. However, a scarcity of studies have documented the relationships between individual bird movements related to foraging activities and exposure to contaminants including trace elements. The objective of the present study was to investigate the influence of habitat use strategy, determined using GPS-based telemetry, on the liver concentrations of selected trace elements including rare earth elements (REEs) as well as lead (Pb) isotope ratios in an urban-adapted omnivorous bird, the ring-billed gull (Larus delawarensis). Male (n = 20) and female (n = 18) ring-billed gulls breeding near Montreal (QC, Canada) in one of the largest colony in North America were tracked using miniature GPS devices to characterize their movements over a 10-days period. The time spent foraging by both male and female gulls in landfills and wastewater basins positively correlated with liver Pb concentrations. A positive correlation was also found between the time spent foraging in agricultural fields and liver concentrations of yttrium (Y) in male and female ring-billed gulls. Heavy REE concentrations were significantly greater in female gull liver relative to those of males, although this was not associated with the time spent in any foraging habitats. Pb isotope ratios (208Pb/206Pb and 206Pb/207Pb) in the liver of male ring-billed gulls tended to be lower in individuals that foraged in landfills, thus indicating that they may have been exposed to different Pb sources relative to birds that visited other sites. This study provided valuable information on the potential sources of trace elements at the landscape level in free-ranging birds spanning urbanized environments. © 2018 Elsevier Inc.</t>
  </si>
  <si>
    <t>Bird; Exposure; Foraging ecology; Rare earth element; Trace element</t>
  </si>
  <si>
    <t>Trap–treat–release: horizontal transfer of fipronil in field colonies of black carpenter ants, Camponotus pennsylvanicus</t>
  </si>
  <si>
    <t>BACKGROUND: Horizontal insecticide transfer is thought to play an important role in controlling a wide range of urban pests including ants, bed bugs, cockroaches, and termites. Despite decades of research and numerous laboratory studies, horizontal transfer has never been demonstrated in the field. As a result, the importance of horizontal transfer (and the resulting secondary kill) for practical pest management remains unknown. The goal of this study was to provide the first experimental examination of horizontal transfer under field conditions. The specific objective was to investigate horizontal transfer of fipronil in field colonies of black carpenter ants, Camponotus pennsylvanicus. RESULTS: Laboratory experiments demonstrated that fipronil is effectively transferred from treated donors to untreated recipients and causes significant secondary mortality. Fipronil was effectively vectored to untreated ants from donors exposed via residual and direct spray applications, and 100% mortality was achieved with both exposure routes. Furthermore, horizontal transfer continued beyond secondary mortality and resulted in significant tertiary mortality, which has not been previously demonstrated in ants. Field experiments utilized a novel, three-step control method consisting of trap–treat–release and demonstrated that fipronil is effectively transferred when foraging workers are trapped, treated, and subsequently released back into their colonies. CONCLUSION: The current study is the first field demonstration of the importance of horizontal transfer for the control of pest ants. The trap–treat–release method may be an effective alternative to broadcast spray applications and could help alleviate problems such as insecticide run-off, environmental contamination, and non-target effects. This method has the potential to provide effective management of invasive and pest ants and should be further tested across a wider range of ant species, habitats, and active ingredients. © 2019 Society of Chemical Industry. © 2019 Society of Chemical Industry</t>
  </si>
  <si>
    <t>black carpenter ant; Camponotus pennsylvanicus; fipronil; horizontal transfer; invasive ants; secondary kill</t>
  </si>
  <si>
    <t>Cabiddu, A; Delgadillo-Puga, C; Decandia, M; Molle, G</t>
  </si>
  <si>
    <t>Extensive Ruminant Production Systems and Milk Quality with Emphasis on Unsaturated Fatty Acids, Volatile Compounds, Antioxidant Protection Degree and Phenol Content</t>
  </si>
  <si>
    <t>ANIMALS</t>
  </si>
  <si>
    <t>Simple Summary This paper updates the knowledge on the effects of grazing ruminants on milk quality and cheese with emphasis on unsaturated fatty acids, volatile compounds antioxidant protection degree and phenols. It focuses on the effects of the forage species and its phenological phase on the fatty acid (FA) profile of the forage and the milk/cheese fatty acid profile. In addition, this paper highlights that milk and cheese sourced from grazed herbage is characterized by a higher content of volatile compounds compared to cheese made from sheep fed at stall. The volatile compounds, besides giving a characteristic flavor to the cheese, can also be used as biomarkers because they can be transferred from herbage to the milk. Recent results show that some endogenous plants factors are capable, when properly included into ruminant's diet, to modulate feed digestion and nutrient uptake, making livestock systems more efficient and environmentally sustainable. Finally, of particular interest is the role of grazing ruminants in land management and landscape re-evaluation for tourism purpose, a key element to prevent the depopulation and degradation of rural areas. Abstract Dairy products from grazing ruminant have numerous positive effects on human health thanks to their higher content essential fatty acids, vitamins, and polyphenols. Compared to livestock fed a conventional maize silage- and/or grain-based diet, grass-fed livestock produce milk with higher levels of n-3 fatty acids, vitamins A, E, carotenoids, and phenols. The effect is even more pronounced if animals are grazing on legume/forbs-rich grasslands. This review argues, based on the available literature, about the effect of grazing ruminant on milk and cheese quality, including the hedonistic aspects, pointing out the link between territory and dairy products quality (Protected Designation Origin; Protected Geografic Origin; namely PDO and PGI labels). Moreover, it points out the main plant biomarkers which can be used to discriminate grazing sourced from stall-fed sourced milk and dairy products. Overall milk and cheese sourced from grazing animals (cows, sheep and goat) showed higher levels (compared to stall system) of FA, vitamins, phenols, putatively beneficial for consumers' health. FA and plant secondary metabolites can also affect flavor and some nutritional and technological features of dairy products such as their antioxidant protection degree. This would favour a fair pricing of dairy products sourced from grazing systems and the persistence of viable and sustainable extensive production systems.</t>
  </si>
  <si>
    <t>dairy products quality; grazing ruminants; pasture; volatile compounds; fatty acids; phenols</t>
  </si>
  <si>
    <t>Calderón M.A.T., Africano A.M.C., Muñoz K.C.</t>
  </si>
  <si>
    <t>CONSTRUCTION OF A PARTICIPATORY GUARANTEE SYSTEM WITH AND FOR THE PEASANT AGROECOLOGICAL NETWORK ASSOCIATION (ARAC FOR ITS ACRONYM IN SPANISH) IN THE MUNICIPALITY OF SUBACHOQUE, CUNDINAMARCA, IN 2015. [CONSTRUCCIÓN DE UN SISTEMA PARTICIPATIVO DE GARANTÍA CON Y PARA LA ARAC (ASOCIACIÓN RED AGROECOLÓGICA CAMPESINA) EN EL MUNICIPIO DE SUBACHOQUE, CUNDINAMARCA, EN 2015.]</t>
  </si>
  <si>
    <t>Revista Luna Azul</t>
  </si>
  <si>
    <t>Introduction: One of the main obvious needs of the ARAC in 2014 was the improvement and expansion of its commercialization channels, as well as the lack of trust and verification of its productive processes, to be consistent with its mission in agroecological production. Objective: In this context, this research aimed to create a Participatory Guarantee System (SPG by its acronym in Spanish) with and for the ARAC organization. Methodology: A Participatory Action Research strategy (IAP for its acronym in Spanish) was applied during 2015. The process included all producers, although there were no consumers due to the difficulty for coordinating their times. The four phases of the research included: diagnosis, structuring of the SPG-ARAC, certification visits, and Agroecological Field Schools (EAC for its acronym in Spanish). Results: As a result, the SPG-ARAC was created with a committee linked to the organizational structure of the association, and a regulation that gathers standards and procedures to follow in the implementation of production processes, as well as control and verification mechanisms inspired by the agroecological principles of ARAC and stated in Resolution 187 of 2006 of the Ministry of Agriculture and Rural Development (MADR for its acronym in Spanish). Certification visits were made to 22 agricultural or processing production systems and to 4 EAC. Conclusions: The implementation of the SPG-ARAC demonstrates that it was possible to develop an SPG with and for the ARAC, and that the organization is close to completing the agroecological transition in the agricultural production subsystems, while in the livestock production and transformation systems there are several difficulties. The main limitations identified thanks to the SPG to achieve the agroecological transition of the organization are: the achievement of organic seeds and breeding stock, the continuous supply of water, the production of pastures and organic forages for animal feed, and the use of allopathic medicine. © Universidad de Caldas.</t>
  </si>
  <si>
    <t>Agroecological field schools (EAC for its acronym in Spanish); Agroecological markets; Agroecological transition; Participative guarantee systems</t>
  </si>
  <si>
    <t>Carter N., Cooke R., White J.G., Whisson D.A., Isaac B., Bradsworth N.</t>
  </si>
  <si>
    <t>Joining the dots: How does an apex predator move through an urbanizing landscape?</t>
  </si>
  <si>
    <t>Examining the movement of apex predators is difficult in urban environments due to private land ownership; however, understanding their movement is critical given the current and rapidly increasing rate of urbanization globally. Of equal importance is the understanding of what landscape factors allow these movements to occur. We used the powerful owl (Ninox strenua), an urban apex predator in Melbourne, Australia, as a case study to understand their movement ecology in urban environments. Owl movement was recorded using automated GPS logging devices deployed on ten powerful owls, resulting in 10870 GPS locations. In combination with these positions, four environmental covariates, and a priori understanding of owl ecology were used to assign movements to three different states (prey handling/eating, foraging and transitory) based on step length and turning angles between sequential locations in a hidden Markov model. We demonstrate that the environmental covariate combination of time of night, Euclidean distance to riparian vegetation, and NDVI best described movement states. Owl movement states changed across the night. Shorter movements with many turns were made towards the beginning of the night in riparian areas with high NDVI. This behavior is most likely linked to prey handling, suggesting powerful owls are more likely to hunt early in the evenings and as such travel short distances while carrying large prey items. Transitory movements with limited changes in turning angles were the dominant movement state towards the end of the night. As owls leave areas of high NDVI, they quickly travel long distances across cleared land and impervious surfaces to connect to the next habitat patch where they then transition back into shorter step lengths where NDVI is higher. This research highlights the critical importance of riparian vegetation and high NDVI areas in driving powerful owl movement and foraging in urban landscapes. Conservation priority should be placed on retaining and restoring riparian corridors as areas not only for powerful owls and their prey, but also for many other species that utilize similar resources. © 2019 The Authors</t>
  </si>
  <si>
    <t>GPS telemetry; Movement ecology; Powerful owls; Spatial; Temporal</t>
  </si>
  <si>
    <t>Cartraud A.E., Le Corre M., Turquet J., Tourmetz J.</t>
  </si>
  <si>
    <t>Plastic ingestion in seabirds of the western Indian Ocean</t>
  </si>
  <si>
    <t>We investigated seabird plastic ingestion in the western Indian Ocean by analyzing the stomach contents of 222 individuals belonging to nine seabird species (including two endangered species endemics to Reunion Island). The most affected species were tropical shearwaters (79%) and Barau's petrels (59%). The average number of plastic particles per contaminated bird was higher in Barau's petrels (6.10 ± 1.29) than in tropical shearwaters (3.84 ± 0.59). All other studied species also showed plastic presence in their stomach contents. The mass of plastic particles was significantly higher both in juvenile's Barau's petrels and tropical shearwaters than in adults. These results demonstrate the foraging areas of seabirds of the western Indian Ocean have a high level of plastic pollution. In Reunion Island, hundreds of tropical shearwaters and Barau's petrels are attracted by urban lights and die each year. We suggest taking advantage of this situation by using these species as long-term indicators of plastic marine pollution in the region. © 2019 Elsevier Ltd</t>
  </si>
  <si>
    <t>Indicator species; Marine debris; Plastic pollution; Pterodroma baraui; Puffinus bailloni; Reunion Island</t>
  </si>
  <si>
    <t>Chan K.S., Tan J., Goh W.L., Earl of Cranbrook</t>
  </si>
  <si>
    <t>Diet profiling of house-farm swiftlets (Aves, Apodidae, Aerodramus sp.) in three landscapes in Perak, Malaysia, using high-throughput sequencing</t>
  </si>
  <si>
    <t>Tropical Ecology</t>
  </si>
  <si>
    <t>In Peninsular Malaysia, from the 1980s there has been progressive expansion of an industry based on specially designed buildings to house colonies of edible-nest swiftlets (Apodidae, Collocaliini). The structures are termed house-farms and the birds, house-farm swiftlets. Genetic research has so far failed to establish affinity with any wild form of swiftlets that builds ‘white’ edible nests; we therefore identify house-farm swiftlets only as Aerodramus sp. The diet profiles of house-farm swiftlets were compared in different landscapes in Perak State, Malaysia, using a high-throughput sequencing of total DNA extracted from faecal samples collected at six house-farms, located at Beruas, Gopeng, Ipoh and Pantai Remis, in the month of October 2017. Landscape profiles of the presumed foraging area within 6 km radius of these six sites were estimated using Google MyMaps, and categorised as urban, monocrop or mixed-use. Based on the partial mitochondrial cytochrome oxidase I region (ca. 218-bp), 4852 operational taxonomic units (OTUs) were recovered, of which 266 belonged to arthropods. Overall, the diets of house-farm swiftlets assessed in this study mainly comprised Diptera (64.49%), followed by Hemiptera (16.73%), Coleoptera (13.47%), Lepidoptera (2.04%), Hymenoptera (1.63%), Blattodea (0.82%) and Odonata (0.82%). Ipoh (urban landscape) and Pantai Remis (mixed) recorded the highest diversity of dietary insects. Presence of the aquatic insect families in these diets may reflect extensive freshwater bodies in the urban landscape. Coleoptera and Hemiptera were found to be dominant in the swiftlet diets at two monocrop landscapes Beruas OP1 and Beruas OP2, but did not include the weevil Elaeidobius kamerunicus, an important pollinator of oil palm. Results confirm that house-farm swiftlets are opportunistic feeders, so that variation in the diet profiles in Perak reflected the availability of insect prey within the landscapes of the foraging ranges. © 2019, International Society for Tropical Ecology.</t>
  </si>
  <si>
    <t>Swiftlets</t>
  </si>
  <si>
    <t>Aerodramus; Arthropods; COI region; House-farm swiftlets; Malaysia; Next-generation sequencing</t>
  </si>
  <si>
    <t>Choudhary, S; Chauhan, NS; Kalsi, R</t>
  </si>
  <si>
    <t>Seasonal habitat selection by house sparrows across the urbanization matrix in Delhi, India</t>
  </si>
  <si>
    <t>JOURNAL OF WILDLIFE AND BIODIVERSITY</t>
  </si>
  <si>
    <t>House sparrows are associated with rural and urban regions and are a common species of any urban ecosystem. Iprevious studies confirm that urbanization and industrialization are two major factors causing the loss of suitable foraging and nesting space in urban areas for house sparrows, contributing to their rapid population decline. In this context, we studied habitat selection by sparrows and influence of season and urbanization on it. Totally 58 transects were traversed from August 2017 to July 2018 to locate house sparrows across five seasons and five urbanization types. Habitat variables for each occupied site and systematically selected sites was quantified. We found that suburban and high-density urban areas were mostly used by the species. Habitat variables like the presence of residential areas, old buildings, vegetation, water, grocery shops, food provision, small eateries, open drainage system and open household waste dump influenced the habitat selection by house sparrows. In order to conserve sparrows in Delhi, it is very important to conserve its habitat or artificially create it by the installation of artificial nest boxes and by providing food and water for them.</t>
  </si>
  <si>
    <t>Christen V., Joho Y., Vogel M., Fent K.</t>
  </si>
  <si>
    <t>Transcriptional and physiological effects of the pyrethroid deltamethrin and the organophosphate dimethoate in the brain of honey bees (Apis mellifera)</t>
  </si>
  <si>
    <t>The pyrethroid deltamethrin and the organophosphate insecticide dimethoate are widely used in agriculture and in urban areas. Both plant protection products (PPPs) unintendedly result in adverse effects in pollinators. Currently, the sublethal effects of both compounds are poorly known, particularly on the molecular and biochemical level. Here we analysed effects of deltamethrin and dimethoate at environmental and sublethal concentrations in honey bee workers by focusing on transcriptional changes of target genes in the brain. In addition, expression of vitellogenin protein and activity of acetylcholinesterase were assessed upon dimethoate exposure to assess physiological effects. Deltamethrin resulted in induction of the cyp9q2 transcript at 0.53 ng/bee, while dimethoate led to induction of vitellogenin on the mRNA and protein level at 2 ng/bee. Transcripts of additional cytochrome P450-dependent monooxygenases (cyps) and genes related to immune system regulation were not differentially expressed upon PPP exposure. Dimethoate but not deltamethrin led to a strong and concentration-related inhibition of the acetylcholinesterase at 2 and 20 ng/bee. Our data demonstrate that deltamethrin and dimethoate exhibit transcriptional effects at environmental concentrations in the brain of honey bees. Dimethoate also strongly affected physiological traits, which may translate to adverse effects in forager bees. Deltamethrin and dimethoate induce transcriptional effects. © 2018 Elsevier Ltd</t>
  </si>
  <si>
    <t>Acetylcholinesterase; Deltamethrin; Dimethoate; Honey bees; Transcriptional effects; Vitellogenin</t>
  </si>
  <si>
    <t>Czarnecka M., Kakareko T., Jermacz Ł., Pawlak R., Kobak J.</t>
  </si>
  <si>
    <t>Combined effects of nocturnal exposure to artificial light and habitat complexity on fish foraging</t>
  </si>
  <si>
    <t>Due to the widespread use of artificial light, freshwater ecosystems in urban areas at night are often subjected to light of intensities exceeding that of the moonlight. Nocturnal dim light could modify fish behaviour and benefit visual predators because of enhanced foraging success compared to dark nights. However, effects of nocturnal light could be mitigated by the presence of structured habitats providing refuges for prey. We tested in laboratory experiments whether nocturnal light of low intensity (2 lx) increases foraging efficiency of the Eurasian perch (Perca fluviatilis) on invertebrate prey (Gammarus fossarum). The tests were conducted at dusk and night under two light regimes: natural cycle with dark nights and disturbed cycle with artificially illuminated nights, in habitats differing in structural complexity: sand and woody debris. We found that nocturnal illumination significantly enhanced the consumption of gammarids by fish compared to dark nights. In addition, the perch was as effective predator in illuminated nights (2 lx) as at dusk (10 lx). Woody debris provided an effective refuge only in combination with undisturbed darkness, but not in illuminated nights. Our results suggest that nocturnal illumination in aquatic ecosystems may contribute to significant reductions in invertebrate population sizes through fish predation. The loss of darkness reduces the possibility of using shelters by invertebrates and hence the effects of elevated light levels at night could not be mitigated by an increased habitat complexity. © 2019</t>
  </si>
  <si>
    <t>Artificial light at night; Fish; Invertebrates; Predation; Urban ecosystems</t>
  </si>
  <si>
    <t>da Luz C.F.P., Fidalgo A.D.O., Silva S.A.Y., Rodrigues S.D.S., Nocelli R.C.F.</t>
  </si>
  <si>
    <t>Comparative floral preferences in nectar and pollen foraging by Scaptotrigona postica (Latreille 1807) in two different biomes in São Paulo (Brazil)</t>
  </si>
  <si>
    <t>To describe the trophic resources used by Scaptotrigona postica, honey and bee bread samples were taken monthly from May 2015 to December 2016 at two different localities. Fontes do Ipiranga State Park (PEFI), an urban remnant of the Atlantic Forest, and the Mogi Guaçu Biological Reserve (RBMG), in the Cerrado. Two colonies were kept in each site. Samples were analysed with the melissopalynological method in order to calculate the relative frequencies. Principal component analysis was used to compare the similarity between the samples and to examine the influence of quantitative and qualitative data on the ordination of the pollen types. Similarity tests were performed to compare the pollen spectra of the bee bread and honey samples between the study sites and seasons. Hence, 69 and 61 pollen types were identified in 33 honey and 29 bee bread samples. The main families in honey were Asteraceae, Euphorbiaceae and Fabaceae; in bee bread Fabaceae, Myrtaceae and Sapindaceae were the main families for both localities, followed by Asteraceae, Euphorbiaceae and Solanaceae at the RBMG. The results showed that the species maintains its floral preferences regardless of the biome in which it occurs. Also, demonstrates that the bees make use of nectariferous and polliniferous sources available in the preserved areas as well as in its surroundings. There is a risk of pesticides exposure caused by the use of trophic resources of cultivated plants by this bee. This points to the need for further studies. © 2019, © 2019 Collegium Palynologicum Scandinavicum.</t>
  </si>
  <si>
    <t>Atlantic forest; Cerrado; meliponinae; pesticide; pollen analysis</t>
  </si>
  <si>
    <t>Dahirel M., De Cock M., Vantieghem P., Bonte D.</t>
  </si>
  <si>
    <t>Urbanization-driven changes in web building and body size in an orb web spider</t>
  </si>
  <si>
    <t>In animals, behavioural responses may play an important role in determining population persistence in the face of environmental changes. Body size is a key trait central to many life-history traits and behaviours. Correlations with body size may constrain behavioural variation in response to environmental changes, especially when size itself is influenced by environmental conditions. Urbanization is an important human-induced rapid environmental change that imposes multiple selection pressures on both body size and (size-constrained) behaviour. How these combine to shape behavioural responses of urban-dwelling species is unclear. Using web building, an easily quantifiable behaviour linked to body size and the garden spider Araneus diadematus as a model, we evaluated direct behavioural responses to urbanization and body size constraints across a network of 63 selected populations differing in urbanization intensity. We additionally studied urbanization at two spatial scales to account for some environmental pressures varying across scales and to obtain first qualitative insights about the role of plasticity and genetic selection. Spiders were smaller in highly urbanized sites (local scale only), in line with expectations based on reduced prey biomass availability and the Urban Heat Island effect. Web surface and mesh width decreased with urbanization at the local scale, while web surface also increased with urbanization at the landscape scale. The latter two responses are expected to compensate, at least in part, for reduced prey biomass availability in cities. The use of multivariate mixed modelling reveals that although web traits and body size are correlated within populations, behavioural responses to urbanization do not appear to be constrained by size: there is no evidence of size–web correlations among populations or among landscapes, and web traits appear independent from each other. Our results demonstrate that responses in size-dependent behaviours may be decoupled from size changes, thereby allowing fitness maximization in novel environments. The spatial scale at which traits respond suggests contributions of both genetic adaptation (for web investment) and plasticity (for mesh width). Although fecundity decreased with local-scale urbanization, A. diadematus abundances were similar across urbanization gradients; behavioural responses thus appear overall successful at the population level. © 2018 The Authors. Journal of Animal Ecology © 2018 British Ecological Society</t>
  </si>
  <si>
    <t>adaptation; fecundity; foraging; multivariate mixed model; spider web; temperature–size rule</t>
  </si>
  <si>
    <t>Dahl B.</t>
  </si>
  <si>
    <t>Food Routes, Trails and Tours</t>
  </si>
  <si>
    <t>The Routledge Handbook of Gastronomic Tourism</t>
  </si>
  <si>
    <t>This chapter focuses on how existing and future food-based touring routes (FTR) planning procedures could benefit from utilizing geospatial technology to promote better experiences and foster local sustainable development. FTRs are a market-driven approach to promoting rural tourism and fostering development of an area. The chapter utilizes ‘FTR’ will be used synonymously to refer to all three terms: ‘tour’, ‘trail’, and ‘route’. FTR planning is an inherently geospatial management and design task. In the modern day, web-based Geographical Information Systems (GIS) is an essential tool for planning and marketing FTRs. Existing and future FTR planning procedures could benefit from utilizing geospatial technology to foster local sustainable development. The Fair Food Forager Pty Ltd is an example of a profit-for-purpose organization enacting a GIS-supported sustainable tourism infrastructure planning mobile application, which could be used for planning sustainable FTRs. Utilization of web-GIS is an important step to improving the sustainability of FTRs. © 2021 selection and editorial matter, Saurabh Kumar Dixit; individual chapters, the contributors.</t>
  </si>
  <si>
    <t>Dávila G.A.J., Tornquist C.G., Hermann J.-M., Overbeck G.E., Inda A.V.</t>
  </si>
  <si>
    <t>Refining regional soil C stocks estimates in temperate highlands of Southern Brazil</t>
  </si>
  <si>
    <t>Geoderma Regional</t>
  </si>
  <si>
    <t>Agricultural expansion on pristine woodlands and grasslands in Brazil usually causes major changes in soil organic C (SOC) stocks. Quantitative assessment of these stocks, their regional distribution and variability in rural landscapes are key scientific issues related to the Brazilian commitment to pursue climate-friendly agriculture. The aim of this research was to refine existing SOC stocks estimates in the Campos de Cima da Serra (temperate highlands) of Rio Grande do Sul state. Our approach included soil sampling campaigns to obtain primary SOC data, complemented by secondary data sources (published surveys and research projects). The field study sampled surface soil layers (to 30 cm depth) stratified by the predominant soil classes and agricultural land uses: primary grasslands with and without fire management, grasslands overseeded with legume forages, and fields fallowed after intensive annual horticultural crops or Pinus plantations (secondary grasslands). Large SOC stocks (0–30 cm depth) were measured in Ultisols (244.4 Mg C ha −1 ) and Inceptisols (191.1 Mg C ha −1 ) under grasslands without burning, whereas lower stocks were found in Inceptisols under agricultural crops. SOC stocks in this study were generally larger than those calculated using IPCC global reference SOC stocks, those estimated in SOC maps of Brazil − 70% higher in Inceptisols and 120% higher in Ultisols. Our estimates were 75% higher than those estimated for the study region in a state SOC map. Soils in this region store large C stocks, which had been generally underestimated in previous smaller scale inventory. Additionally, the SOC stock map obtained allows more detailed visualization of the spatial distribution of SOC than previously possible. This information can be used to define public policies for conservation agriculture and support the update and refinement of national inventories of SOC greenhouse gases. © 2019 Elsevier B.V.</t>
  </si>
  <si>
    <t>C inventory; Grasslands; Land use change; Soil C</t>
  </si>
  <si>
    <t>Diniz U.M., Lima S.A., Machado I.C.S.</t>
  </si>
  <si>
    <t>Short-distance pollen dispersal by bats in an urban setting: monitoring the movement of a vertebrate pollinator through fluorescent dyes</t>
  </si>
  <si>
    <t>Pollen dispersal in tropical seed plants is established mainly by biotic vectors, both in intact and fragmented environments. In urban landscapes, the segregation of natural remnants by an artificial matrix can reduce pollinator foraging efficiency. It is unknown how nectarivorous bats, regarded as long-distance pollen dispersers, respond to such habitat structure combined with city-related factors. Here, we investigated the pollen dispersal pattern between spatially segregated individuals of the bat-pollinated Bignoniaceae Crescentia cujete within an urban environment. From 2015 to 2017, we assessed their spatiotemporal structure, breeding system and annual fruit set in order to relate these factors to the bat activity in the region. We employed fluorescent dyes as pollen analogues to infer the role of bats in pollen flow. Adding to the low density of individuals, we found a low daily flower emission and low flowering synchrony (S = 0,092), all of which are traits that favor outcrossing. Individuals were distributed in two distant groups (&gt;600 m), with no occurrence of dye flow between them. In contrast, flow within the same individual was intense, which points toward bats’ territorial behavior. C. cujete is self-compatible, but not autogamous; therefore, despite few outcross events, bats could be ensuring the plant’s year-round fruit production mainly through self-pollination. Our findings show restricted bat foraging extent, which affects overall pollen dispersal distance and population connectivity. These results can be extrapolated to natural metapopulations inserted in an urban matrix and serve as a groundwork for studying directly the effect of city-related factors on pollinator behavior. © 2019, Springer Science+Business Media, LLC, part of Springer Nature.</t>
  </si>
  <si>
    <t>Breeding system; Flowering synchrony; Fluorescent dye; Fragmentation; Metapopulation connectivity; Northeastern Brazil</t>
  </si>
  <si>
    <t>Dixon M.A., Braae U.C., Winskill P., Devleesschauwer B., Trevisan C., Walker M., Damme I.V., Ramiandrasoa S., Schmidt V., Winkler A.S., Johansen M.V., Gabriël S., Harrison W.E., Basáñez M.-G., CystiTeam Group for Epidemiology and Modelling of Taenia solium Taeniasis/Cysticercosis</t>
  </si>
  <si>
    <t>The World Health Organization 2030 goals for Taenia solium: Insights and perspectives from transmission dynamics modelling</t>
  </si>
  <si>
    <t>Gates Open Research</t>
  </si>
  <si>
    <t>Taenia solium (TS), responsible for porcine cysticercosis, human taeniasis and (neuro)cysticercosis, was included in the World Health Organization neglected tropical disease (NTD) roadmap published in 2012. Targets set in this roadmap have not been met, but T. solium has been included in the consultation process for the new 2030 goals proposed for priority NTDs. Taenia solium transmission dynamics models can contribute to this process. A recent review has compared existing T. solium transmission models, identifying their similarities and differences in structure, parameterization and modelled intervention approaches. While a formal model comparison to investigate the impact of interventions is yet to be conducted, the models agree on the importance of coverage for intervention effectiveness and on the fact that human- and pig-focused interventions can be optimally combined. One of these models, cystiSim, an individual-based, stochastic model has been used to assess field-applicable interventions, some currently under evaluation in on-going trials in Zambia. The EPICYST, population-based, deterministic model has highlighted, based on simulating a generic sub-Saharan Africa setting, the higher efficacy (measured as the percentage of human cysticercosis cases prevented) of biomedical interventions (human and pig treatment and pig vaccination) compared to improved husbandry, sanitation, and meat inspection. Important questions remain regarding which strategies and combinations thereof provide sustainable solutions for severely resource-constrained endemic settings. Defining realistic timeframes to achieve feasible targets, and establishing suitable measures of effectiveness for these targets that can be quantified with current monitoring and evaluation tools, are current major barriers to identifying validated strategies. Taenia solium transmission models can support setting achievable 2030 goals; however, the refinement of these models is first required. Incorporating socio-economic elements, improved understanding of underlying biological processes, and consideration of spatial dynamics are key knowledge gaps that need addressing to support model development. © 2019 CystiTeam Group for Epidemiology and Modelling of Taenia solium Taeniasis/Cysticercosis.</t>
  </si>
  <si>
    <t>pig</t>
  </si>
  <si>
    <t>(neuro)cysticercosis; CystiSim; EPICYST; Mass drug administration; One Health; Pig vaccination; Taenia solium; Taeniasis</t>
  </si>
  <si>
    <t>Understanding the intricacy of canid social systems: Structure and temporal stability of red fox (Vulpes vulpes) groups</t>
  </si>
  <si>
    <t>Red foxes have a highly flexible social system. Despite numerous studies worldwide, our understanding of the pattern and stability of fox social relationships remains limited. We applied social network analysis to camera trap data collected at high-quality foraging patches to examine the social structure of a population of urban red foxes. Foxes encountered a conspecific on 13% of patch visits, and had significant preferred and avoided companionships in all seasons. They also associated in communities that matched territorial space use, confirming that territories can be analysed separately to increase power without excluding too many social partners. Foxes maintained stable, long-term relationships with other territory residents, but the average longevity of relationships varied seasonally, suggesting that social connectivity, particularly between foxes from different social groups, is influenced by their annual life cycle. The probability of re-association after a given time lag was highest in spring and summer, during cub birth and rearing, and lowest in the winter mating season, when mean relationship duration was shorter. 33% of fox relationships lasted for four consecutive seasons and were probably between territory residents. 14% lasted for around 20 days and were probably between residents and visitors from adjacent territories. The majority (53%) lasted less than one day, particularly during dispersal and mating, and were probably between foxes from non-adjacent social groups. Social structure varied between groups; in one group the death of the dominant male caused significant social disruption for two seasons. This is the first application of social network analysis to multiple red fox social groups. However, our analyses were based on interactions at high quality food patches; social connections may differ when foxes are resting, travelling and foraging elsewhere in their territory. Our results will inform management practices, particularly for disease spread and population control. © 2019 Dorning, Harris.</t>
  </si>
  <si>
    <t>Dunagan S.P., Karels T.J., Moriarty J.G., Brown J.L., Riley S.P.D.</t>
  </si>
  <si>
    <t>Bobcat and rabbit habitat use in an urban landscape</t>
  </si>
  <si>
    <t>Mammals are known to vary in their sensitivity to urbanization. In heavily urbanized southern California, bobcats (Lynx rufus) prey on rabbits (Sylvilagus spp.) that forage for lush vegetation in developed areas. We collected data on the density of rabbits in adjacent urban and natural areas using visual line surveys. We also measured habitat use for seven GPS-collared female bobcats to determine if bobcats selected areas with higher rabbit densities. Estimated rabbit densities did not vary between urban, urban edge, and natural areas during wet or dry seasons, reflecting their consistent presence across the landscape. During daytime and crepuscular hours, bobcats used natural coastal sage scrub and grassland habitats more frequently (76-84% of the time) than urban areas. Conversely, at night, bobcats decreased their use of coastal sage scrub and doubled their time in urban areas. In summary, we found that rabbits were present across the landscape, and bobcats are likely selecting urban areas at night to prey on rabbits and avoid people. © 2019 American Society of Mammalogists.</t>
  </si>
  <si>
    <t>Bobcats; Edge; Fragmentation; Lynx rufus; Rabbits; Resource selection function; Secondary urban resource subsidy; Sylvilagus; Urban</t>
  </si>
  <si>
    <t>Eggenberger H., Frey D., Pellissier L., Ghazoul J., Fontana S., Moretti M.</t>
  </si>
  <si>
    <t>Urban bumblebees are smaller and more phenotypically diverse than their rural counterparts</t>
  </si>
  <si>
    <t>With urbanization identified as being one of the key drivers of change in global land use, and the rapid expansion of urban areas world-wide, it is relevant to evaluate how novel ecological conditions in cities shape species functional traits, which are essential for how species interact with their environments and with each other. Despite the many comparative studies on organisms living in urban and non-urban areas, our knowledge on species responses to urban environments remains limited. For one, much of the ecological research has assumed that the environment changes in a linear fashion from the city core to the city edges, whereas in reality the environments within the cities are highly heterogeneous. Furthermore, studies on species responses to these highly variable ecosystems are often based on interspecific mean trait values, which ignore the potential for high levels of intraspecific variation among individuals in key functional traits. The current study investigated intraspecific functional trait differences for four functional traits associated with body size, mobility and resource selection among rural and urban populations of two common bumblebee species, Bombus pascuorum and Bombus lapidarius, in urban centres and adjacent rural areas in Switzerland. We document shifts in functional traits towards smaller individuals and higher multidimensional trait variation in urban populations compared to rural conspecifics of both species. This shows that urban individuals for both species are on average smaller sized but populations are distinctively different from rural population by increasing their trait richness and diversifying their trait combinations. In addition, we found bimodality in tongue length within urban B. pascuorum populations. Our results suggest that urban and rural populations possibly experience differential selection pressures resulting in trait differences across and among populations. We argue that variations in the respective foraging landscapes in cities leads to smaller sized but phenotypically more diverse populations, and drive functional trait divergence. © 2019 The Authors. Journal of Animal Ecology © 2019 British Ecological Society</t>
  </si>
  <si>
    <t>bimodal trait distribution; bumblebees; intraspecific functional trait variation; proboscises; trait richness; urban ecology</t>
  </si>
  <si>
    <t>Ermolaev, IV</t>
  </si>
  <si>
    <t>Ecological mechanisms of nonperiodical population wave: A case study of the poplar leafminer - Phyllonorycter populifoliella (Lepidoptera, Gracillariidae)</t>
  </si>
  <si>
    <t>ZHURNAL OBSHCHEI BIOLOGII</t>
  </si>
  <si>
    <t>Population dynamics of the poplar leafminer Phyllonorycter populifoliella (Lepidoptera, Gracillariidae) in urban populations often has a form of nonperiodical population wave resulting from a combination of various environmental factors. The existence of nonperiodical population wave is associated with efficient adaptations of the miner to the state of the host-plant and anthropogenic impact on the survival rate of miner generation. The specificity of the feeding behavior of Ph. populifoliella caterpillars leads to non-uniform damage to the tree crown without the host plant killing. The former trait determines the heterogeneity of regulation factors within the entire ecological space of the pest focus, whereas the latter ensures long-term interactions in the plant-phyllophage system. The behavior of egg-laying females allows maximum distribution of off-spring within the crown, which significantly reduces intra-population competition of caterpillars at low and medium population density. The weak flight activity of Ph. populifoliella imago determines the constancy of the pest focus localization. A significant concentration of poplars (the least resistant to the miner) in the green belt of the city determines the existence of a significant forage resource and the possibility of a rapid increase in the number of Ph. populifoliella. Thermal and chemical pollution of cities has a positive effect on the survival rate of both caterpillars and pupae during their development and adults during the wintering period.</t>
  </si>
  <si>
    <t>Evans T.A., Kasseney B.D.</t>
  </si>
  <si>
    <t>The dominance hierarchy of wood-eating termites from China</t>
  </si>
  <si>
    <t>Competition is a fundamental process in ecology and helps to determine dominance hierarchies. Competition and dominance hierarchies have been little investigated in wood-eating termites, despite the necessary traits of similar resources, and showing spatial and temporal overlap. Competition and dominance between five species of wood-eating termites found in Huangzhou, China, was investigated in three laboratory experiments of aggression and detection, plus a year-long field survey of termite foraging activity. Dominance depended on body size, with largest species winning overwhelmingly in paired contests with equal numbers of individuals, although the advantage was reduced in paired competitions with equal biomass. The termites could detect different species from used filter papers, as larger species searched through paper used by smaller species, and smaller species avoided papers used by larger species. The largest species maintained activity all year, but in low abundance, whereas the second largest species increased activity in summer, and the smallest species increased their activity in winter. The termite species displayed a dominance hierarchy based on fighting ability, with a temporal change in foraging to avoid larger, more dominant species. The low abundance of the largest species, here Macrotermes barneyi, may be a function of human disturbance, which allows subordinate species to increase. Thus, competitive release may explain the increase in abundance of pest species, such as Coptotermes formosanus, in highly modified areas, such as urban systems. © 2019 by the authors. Licensee MDPI, Basel, Switzerland.</t>
  </si>
  <si>
    <t>Aggression tests; Competitive release; Coptotermes; Macrotermes; Odontotermes; Reticulitermes; Urban ecosystems</t>
  </si>
  <si>
    <t>Falkowski T.B., Chankin A., Diemont S.A.W., Pedian R.W.</t>
  </si>
  <si>
    <t>More than just corn and calories: a comprehensive assessment of the yield and nutritional content of a traditional Lacandon Maya milpa</t>
  </si>
  <si>
    <t>The traditional ecological knowledge (TEK) of Lacandon Maya is expressed in their swidden (i.e., slash-and-burn), sequential agroforestry system. Successional pathways are initiated through controlled burns of secondary forest and by cultivating milpa: a swidden polyculture agroecosystem dominated by maize (corn; Zea mays). While past research demonstrated that traditional Maya milpas yield large quantities of corn that can meet caloric requirements for Lacandon communities, no studies have comprehensively quantified the yields of other crops cultivated in Lacandon milpas or assessed whether they can meet other nutritional requirements for local people. Using a case study approach, this research measured the agricultural yields and nutritional content of all foods (including crops and wild game) harvested from a traditional Lacandon milpa. Following traditional Lacandon agroforestry management practices, we performed a controlled burn of secondary forest and planted crops and trees in an experimental milpa in Lacanja Chansayab, Chiapas, Mexico. Over 3 years, we harvested, weighed, and calculated the nutritional content of all foodstuffs obtained from the milpa. Assuming an average family size of 5.3 individuals, yields from an average-sized milpa can meet most United States Food and Drug Administration daily value nutritional requirements per capita, including calories, fat, carbohydrates, fiber, sugar, protein, vitamins A and C, calcium, iron, zinc, and niacin. Diets derived exclusively from milpa may be deficient in saturated fat, cholesterol, sodium, calcium, and iodine, and harvests vary intra- and inter-annually. Lacandon farmers can supplement these harvests by foraging in their managed forest. These results underscore the potential of Lacandon agroforestry management to provide rural smallholder farmers in the Lacandon rainforest with food sovereignty while maintaining nearby forest cover to conserve biodiversity and other ecosystem services. © 2019, International Society for Plant Pathology and Springer Nature B.V.</t>
  </si>
  <si>
    <t>Agroforestry; Food security; Food sovereignty; Mexico; Traditional ecological knowledge</t>
  </si>
  <si>
    <t>Favaro R., Bauer L.M., Rossi M., D’Ambrosio L., Bucher E., Angeli S.</t>
  </si>
  <si>
    <t>Botanical Origin of Pesticide Residues in Pollen Loads Collected by Honeybees During and After Apple Bloom</t>
  </si>
  <si>
    <t>Frontiers in Physiology</t>
  </si>
  <si>
    <t>Honeybees closely rely on insect-pollinated plants for their survival. Each forager bee displays a tendency of loyalty toward specific plant species during the many daily foraging flights. Due to the ease of collection, pollen loads have been extensively used as a proxy for detection of pesticide residues. Pollen is the main protein food source for colonies, and its contamination has also been addressed as a reason for the colony losses phenomenon. As honeybees fly over a variable but wide range territory, they might collect pollen from both agricultural, urban and wild environments, also displaying considerable preferences in botanical sources between colonies of the same apiary. It is thus difficult to address the source of the pesticide contamination, when pollen is analyzed as a whole. In the current study, a practical and reliable approach has been proposed to narrow down the source of contamination. Pollen loads have been collected from colonies placed in eight locations over large apple orchard extensions in Trentino-South Tyrol region (Italy), during and 2 weeks after apple blossom. The pollen loads have been separated by the color due to the predominant plant species. On each color group, palynology and multi-residual chemical analyses have been performed in parallel. The pollen hazard quotient (PHQ) was used to estimate the risk to honeybees of each color group and of the total collected pollen. Apple and dandelion pollen were the main portions of the first collection, while a greater variety emerged after the apple blossom. Dandelion was always present in the samples. The frequency and the amount of pesticide residues differed according to the collection periods, the locations and the pollen color groups. The amount of insecticide residues increased after the apple blossom, while no difference between the period was found on fungicide residues. The PHQ values were higher after the blossom due to the insecticide contribution, with highest values of 160,000 and 150,000. The variations within samples did not allow to identify a unique source of contamination, whereas it seems that the pollen from plants outside the agricultural areas has as much residues as the pollen from apple orchards. © Copyright © 2019 Favaro, Bauer, Rossi, D’Ambrosio, Bucher and Angeli.</t>
  </si>
  <si>
    <t>agricultural landscape; colony loss; multi-residue analysis; palynology; pesticide drift; PHQ; pollen color</t>
  </si>
  <si>
    <t>Fernandes V.J., de Souza T.S., Gazal V., Aguiar-Menezes E.L., Menezes E.B.</t>
  </si>
  <si>
    <t>Differential susceptibility of MDF and commercial wood to Coptotermes gestroi</t>
  </si>
  <si>
    <t>Floresta e Ambiente</t>
  </si>
  <si>
    <t>The present study evaluated the foraging and feeding preferences of Coptotermes gestroi (Blattodea: Rhinotermitidae) in wood from four forest species and Medium Density Fiberboard (MDF) in urban areas of the municipalities of Rio de Janeiro, São Gonçalo and Seropédica, RJ, Brazil. Wooden and MDF stakes were buried in the soil in the presence of C. gestroi foragers, in multiple choice assays, where the stakes remained for 15, 30, 60 and 90 days. The highest occurrence of foragers was in Alcântara 2 (São Gonçalo). In three areas, the stakes presented no foraging at any time during the exposure period. Generally, the longer the exposure period, the greater the occurrence of C. gestroi in the stakes and their loss of mass. The Pinus elliottii stakes had a greater loss of mass caused by C. gestroi, followed by the MDF, suggesting the need for preservative treatment of these materials prior to use. © 2019 Universidade Federal Rural do Rio de Janeiro (UFRRJ).</t>
  </si>
  <si>
    <t>Cellulose material consumption; Foraging behavior; Medium Density Fiberboard; Xylophagous termite</t>
  </si>
  <si>
    <t>Fidelino, JS; Gan, JL</t>
  </si>
  <si>
    <t>The Influence of Vegetation and Insect Abundance on Insectivorous Bat Activity during Dusk Emergence in an Urban Space in Metro Manila, Philippines</t>
  </si>
  <si>
    <t>SCIENCE DILIMAN</t>
  </si>
  <si>
    <t>Because of their importance in the maintenance of ecological processes and sensitivity to multiple stressors, bat activity is increasingly being used to study habitat associations, including the effects of urbanization and other landuse changes. However, to be effectively used as a bioindicator, baseline information on bat activity patterns must first be established. In this study, we aimed to determine patterns of insectivorous bat activity, richness, and assemblage within an urban green space in the Philippines' capital region in relation to habitat type, insect abundance, and environmental conditions, with particular focus on activity at dusk emergence. Bat activity was measured as the number of bat passes per minute using a portable bat recorder at five time intervals from 5:30 PM to 7:30 PM, and compared between 10 open and 10 forested sites. Bat calls were classified into sonotypes based on five call variables. There was no difference in bat activity between forested and open sites, but more sonotypes were recorded in open sites. Both bat activity and sonotype richness peaked between 6:00 PM and 6:30 PM, representing a short foraging bout upon dusk emergence. However, we did not observe significant relationships between bat activity and insect abundance, air temperature, and relative humidity. Our study found considerable bat activity and diversity in an urban ecosystem, a poorly explored field of research in the Philippines. Additional studies are necessary to understand the impact of landuse changes on Philippine bats, and to inform their conservation and management in anthropogenically altered habitats.</t>
  </si>
  <si>
    <t>Bioacoustic monitoring; urban ecosystems; insectivorous bats</t>
  </si>
  <si>
    <t>Flamand A., Rebout N., Bordes C., Guinnefollau L., Bergès M., Ajak F., Siutz C., Millesi E., Weber C., Petit O.</t>
  </si>
  <si>
    <t>Hamsters in the city: A study on the behaviour of a population of common hamsters (Cricetus cricetus) in urban environment</t>
  </si>
  <si>
    <t>Animals in urban environments face challenging situations and have to cope with human activities. This study investigated the ecology and behaviour of a population of European hamsters (Cricetus cricetus) living in the city centre of Vienna (Austria). We recorded the surface activities of 35 hamsters in May 2015. Each focal animal was observed for 15 minutes, and a total of 66 focal samples were analysable. As a prey species in an environment teeming with human activities, we predicted a high level of vigilance by the hamsters. The results show that while animals dedicated a lot of time to vigilance, most of their time was spent foraging. The study also explores whether the frequency of vigilance behaviours differ between males and females. We found that vigilance behaviours were expressed in a different manner by males and females. Finally, we investigated the distribution of the burrows on green spaces depending on proximity to trees and on noise levels. We found a biased distribution of burrows, with a spatial preference for location protected by the vegetation and distant to noise sources. Although burrows were located preferentially under vegetation cover, levels of noise did not determine their positions. Moreover, this species does not respond to disturbances like daily urban noises, probably due to habituation. The common hamster is an endangered species; our results lead to a greater knowledge of its behaviour in a persistent urban population. © 2019 Flamand et al. This is an open access article distributed under the terms of the Creative Commons Attribution License, which permits unrestricted use, distribution, and reproduction in any medium, provided the original author and source are credited.</t>
  </si>
  <si>
    <t>Hamsters</t>
  </si>
  <si>
    <t>Found R., St. Clair C.C.</t>
  </si>
  <si>
    <t>Influences of Personality on Ungulate Migration and Management</t>
  </si>
  <si>
    <t>Loss of migratory behavior in ungulates often occurs with habituation to people to cause several challenges for wildlife managers, particularly in protected and urban areas. Aversive conditioning to increase ungulate wariness toward people could be an important tool for managing wildlife conflicts, but it is frequently thwarted by variation in responsiveness among individuals, an aspect of personality that is currently little understood by managers. In our paper, we describe the potential role of personality in the ecological progression associated with habituation, loss of migration, and human-wildlife conflict in ungulates. We do so by (a) synthesizing our prior work on two populations of wild elk (Cervus canadensis) living in national parks in the Canadian Rocky Mountains, (b) using it to articulate a conceptual model to explain how anthropogenic changes in landscapes favor bolder individuals, and (c) showing how targeted use of aversive conditioning could limit the advantages to bold individuals that promote residency. Our review showed how bolder elk, defined by a combination of seven separate personality metrics on a bold-shy continuum, are three times more likely to forego migration, but are also quicker to learn by association, whether via the provision or cessation of aversive conditioning. Differences in personality may relate to cognitive flexibility, which we measured with limb use preferences, to imbue bolder elk with more rapid responses to changing environments. In our conceptual model, we show how four ecological drivers comprised by interactions with humans, predators and conspecifics, in addition to changes in forage, favor bolder elk that are more likely to adopt a resident migratory tactic. We also explain how bold personalities could result from behavioral flexibility, genetic differences, or gene-environment interactions, each of which could be moderated by frequency-dependent payoffs to individuals. We suggest that managers could limit the prevalence of bold, resident ungulates by targeting bolder individuals with active and specific aversive conditioning, while minimizing anthropogenic food sources in predator refugia. A better understanding of personality in wildlife could support more proactive strategies to limit habituation and encourage migration and other keystone behaviors in changing landscapes. © Copyright © 2019 Found and St. Clair.</t>
  </si>
  <si>
    <t>Ungulates</t>
  </si>
  <si>
    <t>behavioral flexibility; habituation; human-wildlife conflict; personality; ungulates</t>
  </si>
  <si>
    <t>Fox, AD</t>
  </si>
  <si>
    <t>Urban Geese - looking to North America for experiences to guide management in Europe?</t>
  </si>
  <si>
    <t>WILDFOWL</t>
  </si>
  <si>
    <t>Free-flying geese have become a problem in many parts of urban North America as a result of accidental escapes, deliberate (re-)introductions and colonisation by naturally expanding populations. In the last 25 years, the same problem is becoming manifest in Europe. Such urban goose populations tend to benefit from access to highly suitable managed, fertilised short-cut grasslands (available at, for instance, golf dubs, sports fields, industrial estates) and other productive feeding sites dose to safe open-water night-time roost sites. This behaviour brings elevated reproductive success (due to reduced predation risk) and survival rates (due to reduced hunting and predation rates) compared to other goose populations. As a result, numbers have tended to increase as urban geese habituate to their proximity with humans. Fouling and contamination, disease and parasite transmission, impacts on biodiversity, public safety issues and simple nuisance factors represent some of the conflicts most frequently perceived and/or posed by increasing number of geese in urban environments. Literature reviews show that there are nutritional, energetic, foraging, thermal and fitness (both reproductive and survival) benefits for geese from using urban habitats compared to rural ones, underlining the potential for an increasing problem in the future. Solving urban wildlife issues is particularly challenging because sectors of the public may hold different views on the magnitude of the problem, and the urgency for and the nature of resolution. For this reason, management solutions to urban goose issues require sensitive and effective engagement with all stakeholders involved to ensure ownership of the process, to find solutions to opposing views and to gain agreement on the scale and nature of potential solutions prior to tackling problems. Potential local management mechanisms include removal of the food supply (e.g. by stopping provision of food, keeping potential feeding habitats in an unsuitable state, using chemical repellents, etc.), scaring and relocation/removal of geese from conflict loci, but all these actions have their limitations and costs. Population control indudes rendering nests unproductive or chemical contraception, but in long-lived birds such as geese, elevating adult mortality is far more effective at reducing population size than reducing reproductive output. We need to improve our understanding of the population dynamics of urban goose populations, be better able to communicate biological information to those charged with their management, have a better understanding of the values and perceptions of urban geese held by the wider public, and improve our ability to resolve conflicts between sectors of society with differing views on urban goose management, if we are to be better prepared for resolving such conflict in the future.</t>
  </si>
  <si>
    <t>Franco-Manchón I., Salo K., Oria-de-Rueda J.A., Bonet J.A., Martín-Pinto P.</t>
  </si>
  <si>
    <t>Are wildfires a threat to fungi in European Pinus forests? A case study of boreal and Mediterranean forests</t>
  </si>
  <si>
    <t>Forests</t>
  </si>
  <si>
    <t>Natural forests and plantations of Pinus are ecologically and economically important worldwide, producing an array of goods and services, including the provision of non-wood forest products. Pinus species play an important role in Mediterranean and boreal forests. Although Pinus species seem to show an ecological adaptation to recurrent wildfires, a new era of mega fires is predicted, owing to climate changes associated with global warming. As a consequence, fungal communities, which are key players in forest ecosystems, could be strongly affected by these wildfires. The aim of this study was to observe the fungal community dynamics, and particularly the edible fungi, in maritime (Pinus pinaster Ait.), austrian pine (Pinus nigra J.F. Arnold), and scots pine (Pinus sylvestris L.) forests growing under wet Mediterranean, dry Mediterranean, and boreal climatic conditions, respectively, by comparing the mushrooms produced in severely burned Pinus forests in each area. Sporocarps were collected during the main sampling campaigns in non-burned plots, and in burned plots one year and five years after fire. A total of 182 taxa, belonging to 81 genera, were collected from the sampled plots, indicating a high level of fungal diversity in these pine forests, independent of the climatic conditions. The composition of the fungal communities was strongly affected by wildfire. Mycorrhizal taxa were impacted more severely by wildfire than the saprotrophic taxa, particularly in boreal forests-no mycorrhizal taxa were observed in the year following fire in boreal forests. Based on our observations, it seems that fungal communities of boreal P. sylvestris forests are not as adapted to high-intensity fires as the Mediterranean fungal communities of P. nigra and P. pinaster forests. This will have an impact on reducing fungal diversity and potential incomes in rural economically depressed areas that depend on income from foraged edible fungi, one of the most important non-wood forest products. © 2019 by the authors.</t>
  </si>
  <si>
    <t>Edible mushrooms; Fire disturbance; Fungal diversity; Rural incomes</t>
  </si>
  <si>
    <t>Frank T.M., Gabbert W.C., Chaves-Campos J., Laval R.K.</t>
  </si>
  <si>
    <t>Impact of artificial lights on foraging of insectivorous bats in a costa rican cloud forest</t>
  </si>
  <si>
    <t>Journal of Tropical Ecology</t>
  </si>
  <si>
    <t>Determining the effects of light pollution on tropical bat communities is important for understanding community assembly rules in urban areas. Studies from temperate regions suggest that, among aerial insectivorous bats, fast-flying species that forage in the open are attracted to artificial lights, whereas slow-flying species that forage in cluttered environments avoid those lights. We measured aerial insectivore responses to light pollution in a tropical cloud forest to test this hypothesis. Bat echolocation was recorded at 20 pairs of light and dark sites in Monteverde, Costa Rica. Foraging activity was higher at artificially lighted sites than dark sites near the new moon, especially around blue-white fluorescent lighting. Most recorded bat species showed increased or unchanged activity in response to light, including some slow-flying and edge-foraging bats. This finding suggests that, contrary to the evaluated hypothesis, flight speed and foraging mode are not sufficient to determine bat responses to artificial lights in the tropics. Two bat species showed decreased activity at light sites, and a low species evenness was recorded around lights, particularly fluorescent lights, compared with dark sites. As in the temperate zone, light pollution in the tropics seems to concentrate certain bat species around human-inhabited areas, potentially shifting community structure. © Cambridge University Press 2018.</t>
  </si>
  <si>
    <t>Chiroptera; Cloud forest; Costa Rica; Light pollution</t>
  </si>
  <si>
    <t>Gallen C., Heffernan A.L., Kaserzon S., Dogruer G., Samanipour S., Gomez-Ramos M.J., Mueller J.F.</t>
  </si>
  <si>
    <t>Integrated chemical exposure assessment of coastal green turtle foraging grounds on the Great Barrier Reef</t>
  </si>
  <si>
    <t>The Great Barrier Reef receives run-off from 424,000 km2 catchment area across coastal Queensland, incorporating diffuse agricultural run-off, and run-off point sources of land-based chemical pollutants from urban and industrial development. Marine biota, such as green turtles (Chelonia mydas), are exposed to these diverse chemical mixtures in their natural environments, and the long term effects on turtle and ecosystem health remain unknown. This study was part of a larger multi-disciplinary project characterising anthropogenic chemical exposures from the marine environment and turtle health. The aim of this study was to screen for a wide range of anthropogenic chemical pollutants present in the external and internal environment of green turtles, using a combination of traditional targeted chemical analyses, non-target suspect screening, and effect-based bioassay methods, while employing a case-control study design. A combination of passive (water) and grab (water, sediment) samples were investigated. Three known green turtle foraging sites were selected for sampling: two coastal ‘case’ sites influenced primarily by urban/industrial and agricultural activities, respectively; and a remote, offshore ‘control’ site. Water and sediment samples from each of the three sampling locations showed differences in chemical pollutant profiles that reflected the dominant land uses in the adjacent catchment. Targeted mass spectrometric analysis for a range of pesticides, industrial chemicals, pharmaceuticals and personal care products found the greatest detection frequency and highest concentrations in coastal samples, compared to the control. Non-target screening analysis of water showed clear differentiation in chemical profile of the urban/industrial site. In-vitro assays of sediment samples from the control site had lowest induction, compared to coastal locations, as expected. Here we present evidence that turtles foraging in coastal areas are exposed to a range of anthropogenic pollutants derived from the adjacent coastal catchment areas. © 2018</t>
  </si>
  <si>
    <t>Chemical exposure; Exposure assessment marine wildlife; Green turtle; High resolution mass spectrometry (HRMS); Passive sampling</t>
  </si>
  <si>
    <t>Gan X., Guo H., Li Z.</t>
  </si>
  <si>
    <t>A new multi-agent reinforcement learning method based on evolving dynamic correlation matrix</t>
  </si>
  <si>
    <t>Multi-agent reinforcement learning approaches can be roughly classified into two categories. One is the agent-based approach which can be implemented in real distributed systems, though most approaches of this type cannot provide meaningful theoretical verifications. The other can be seen as the more formalized approach, which can provide theoretical results. However, most of current algorithms usually require unrealistic global communication, which makes them impractical for real distributed systems. In this article, we propose a dynamic correlation matrix based multi-agent reinforcement learning approach where the meta-parameters are evolved using an evolutionary algorithm. We believe that our approach is able to fill the gap between the two kinds of traditional multi-agent reinforcement learning approaches by providing both agent-level implementation and system-level convergence verification. The basic idea of this approach is that agents learn not only from local environmental feedback, i.e., their own experiences and rewards, but also from other agents' experiences. In this way, the agents' learning speed can be increased significantly. The performance of the proposed algorithm is demonstrated on a number of application scenarios, including blackjack games, urban traffic control systems and multi-robot foraging. © 2016 Institute of Archaeology and Enthnography of the Siberian Branch of The Russian Academy of Sciences. All rights reserved.</t>
  </si>
  <si>
    <t>Convergence; Dynamic correlation matrix; Metaparameter evolution; Multi-agent reinforcement learning</t>
  </si>
  <si>
    <t>Ganguli S., Pal S., Das K., Banerjee R., Bagchi S.S.</t>
  </si>
  <si>
    <t>Gut microbial dataset of a foraging tribe from rural West Bengal - insights into unadulterated and transitional microbial abundance</t>
  </si>
  <si>
    <t>Data in Brief</t>
  </si>
  <si>
    <t>The human gut microbiome contributes to a broad range of biochemical and metabolic functions that directly or indirectly affect human system. Numerous factors such as age, geographical location, genetic makeup, and individual health status significantly influence the diversity, stability, and relative abundance of the gut microbiome. Of the mentioned factors, geographical location and dietary practices appears to explain a significant portion of microbiome variation. On the other hand tribal people living in geographically isolated areas and dependent on their traditional food sources are considered as having relatively unadulterated gut as their guts are least colonized by Western diet. The Western diet — low in fiber and high in refined sugars — is basically wiping out species of bacteria from our intestines. That's the conclusion Smits (2017) and his team reached after analyzing the Hadza microbiome at one stage of their year long study. The trend was clear: The further away people's diets are from a Western diet, the greater the variety of microbes they tend to have in their guts. And that includes bacteria that are missing from American guts."So whether it's people in Africa, Papua New Guinea or South America, communities that live a traditional lifestyle have common gut microbes — ones that we all lack in the industrialized world. In this work we present a pilot study data of the gut microbiome of an ethnic tribe of West Bengal, India, originating from Dravidian descent - the Savars. These are nomadic tribes and are still dependent on hunting and gathering for their livelihood. We identified a healthy family and have analysed their stool samples for gut microbial profiles. © 2019</t>
  </si>
  <si>
    <t>Gut microbial profiles; Savars; Transitional microbiome</t>
  </si>
  <si>
    <t>Data Paper</t>
  </si>
  <si>
    <t>Garzon M., Rojas-Galeano S.</t>
  </si>
  <si>
    <t>An Agent-Based Model of Urban Pigeon Swarm Optimisation</t>
  </si>
  <si>
    <t>2019 IEEE Latin American Conference on Computational Intelligence, LA-CCI 2019</t>
  </si>
  <si>
    <t>Swarm intelligence algorithms are designed to find approximate solutions to optimisation problems emerging from the individual contributions of members of a population, and hence they can be naturally interpreted within the framework of agent-based models. This paper takes a recently introduced numeric optimisation swarm method inspired in the foraging behaviour or urban pigeons and reports a reworking of the algorithm as an agent-based model. The practicality of the model is tested on a set of benchmarks suitably adapted to a discrete search landscape, and the impact of the model parameters is investigated by exhaustive empirical simulations. To further validate the model, we compared it to an existing agent-based model of the standard Particle Swarm Optimisation, a widely-known swarm intelligence method. Results indicate that effectiveness and efficiency of both models are comparable, and moreover, that the agent-based framework was useful to discover new insights about improving the behaviour of the pigeon-inspired method. © 2019 IEEE.</t>
  </si>
  <si>
    <t>Gorlov I.F., Fedotova G.V., Slozhenkina M.I., Zlobina E.Y., Mosolova D.A.</t>
  </si>
  <si>
    <t>Nutritional value of beef from steers grown on natural pastures of arid territories</t>
  </si>
  <si>
    <t>International Journal of Innovative Technology and Exploring Engineering</t>
  </si>
  <si>
    <t>Intensive development of beef cattle breeding is becoming a task of a national scale, which is reflected in all regulatory documents that determine the imperatives of the modern socio-economic development of our country. To solve this problem, of great necessity are scientifically based methods and mechanisms that will increase the intensity of meat production without reducing its biological value and nutritional qualities. This article substantiates the need to improve the forage base for the development of beef cattle breeding due to a more intensive grazing system on the arid territories in the South of Russia. The cattle feeding and keeping technology of that kind will contribute to the development of rural areas, employment and increase in the profitability of the beef production. Territory belongs to the zone of steppe and semi-desert landscapes and is noted for certain problems in terms of the grass and forage base. The conducted comparative analysis of meat obtained due to the technology of stable and grazing keeping of beef cattle bred on the arid territories has proved that pasturing cattle breeding enables the beef to exceed its analogues in biological value and in the composition of essential amino acids. © BEIESP.</t>
  </si>
  <si>
    <t>Beef; Grass-fed; Nutritional and biological value; Pastures</t>
  </si>
  <si>
    <t>Green-Barber J.M., Old J.M.</t>
  </si>
  <si>
    <t>What influences road mortality rates of eastern grey kangaroos in a semi-rural area?</t>
  </si>
  <si>
    <t>BMC Zoology</t>
  </si>
  <si>
    <t>Background: Roads have major ecological impacts on wildlife. Vehicle collisions most frequently impact large herbivores due to their larger home range compared to smaller animals, and higher population density compared to carnivores. Kangaroos (Macropus spp.) account for a large proportion of reported wildlife vehicle collisions that occur in N S W, Australia. We aimed to evaluate what influenced road mortality of eastern grey kangaroos (Macropus giganteus) in a temperate rural/suburban region. The location of roadkilled kangaroos found on or near two 1 km stretches of road in Richmond NSW was recorded throughout 2014 and 2015. Weather and moon phase data were recorded for the date of each roadkilled kangaroo. Transects were setup on both roads, and multiple road and landscape features, including the width of roadside, fence construction, habitat type, and distance from street lights measured at 50 m intervals. Data were analyzed to explore which landscape features and temporal factors influenced the occurrence of a roadkill hotspot. Results: More kangaroo road mortalities occurred during periods of low temperature and low rainfall, and these factors are likely to affect forage quality. Fewer mortalities occurred when rain was falling. A greater number of mortalities occurred during the waning gibbous phase of the lunar cycle. Significantly more road mortalities occurred a short distance from the end of a section of street lights. Conclusions: The findings suggest that illumination influences the likelihood of kangaroo road mortalities. Large herbivores are particularly sensitive to habitat fragmentation because they need unrestricted access to large continuous habitat. Knowledge of factors that influence where and when kangaroos are most likely to cross roads can be used to inform more targeted management strategies and improve future road design and habitat connectivity to reduce the incidence of wildlife vehicle collisions. © 2019 The Author(s).</t>
  </si>
  <si>
    <t>Landscape; Macropod; Macropus giganteus; Marsupial; Roadkill hotspot; Wildlife vehicle collisions</t>
  </si>
  <si>
    <t>Guerrero B., Owens R., Amosson S., Sukcharoen K., Richeson J., Almas L.</t>
  </si>
  <si>
    <t>Assessing Economic Changes Due to an Expanding Dairy Industry in the Texas High Plains</t>
  </si>
  <si>
    <t>The dairy industry in the Texas High Plains has experienced rapid expansion in the past two decades. This study assesses the impact of the increased presence of dairies on overall water use, crop composition, and the local economy. The increase in water use related to the dairy industry from 2000 to 2015 was primarily due to an increase in demand for drinking by the cows (direct water) as well as an increased demand for silage (indirect water). However, a comparative analysis (dairy presence vs. no dairy presence) from a single year indicates minimal impacts on total water use due to dairies. During the same time period, the number, size, and employment of related local business establishments have increased economic activity in rural areas. Editor's note: This paper is part of the featured series on Optimizing Ogallala Aquifer Water Use to Sustain Food Systems. See the February 2019 issue for the introduction and background to the series. © 2019 American Water Resources Association</t>
  </si>
  <si>
    <t>business; dairy; irrigated forage; spatial analysis; water</t>
  </si>
  <si>
    <t>Haddock J.K., Threlfall C.G., Law B., Hochuli D.F.</t>
  </si>
  <si>
    <t>Responses of insectivorous bats and nocturnal insects to local changes in street light technology</t>
  </si>
  <si>
    <t>Artificial light at night is a pervasive anthropogenic stressor for biodiversity. Many fast-flying insectivorous bat species feed on insects that are attracted to light-emitting ultraviolet radiation (10–400 nm). Several countries are currently focused on replacing mercury vapour lamps, which emit ultraviolet light, with more cost-efficient light-emitting diode (LED) lights, which emit less ultraviolet radiation. This reduction in ultraviolet light may cause declines in insect densities in cities, predatory fast-flying bats, and some edge-foraging and slow-flying bats. Capitalising on a scheme to update streetlights from high ultraviolet mercury vapour to low ultraviolet LED in Sydney, Australia, we measured the activity of individual bat species, the activity of different functional groups and the bat and insect communities, before and after the change in technology. We also surveyed sites with already LED lights, sites with mercury vapour lights and unlit bushland remnants. Species adapted to foraging in cluttered vegetation, and some edge-space foraging species, were more active in unlit bushland sites than in all lit sites and decreased in activity at lit sites after the change to LED lights. The change to LED streetlights caused a decrease in the fast-flying Chalinolobus gouldii but not Miniopterus schreibersii oceanensis, the latter being more influenced by seasonal and environmental variables. Insect biomass was not affected by changing light types, but instead was negatively correlated with the moon's percentage illuminance. Changing streetlights to LEDs could result in a decline in some insectivorous bats in cities. This study confirms that unlit urban bushland remnants are important refuges for high bat diversity, particularly for more clutter-adapted species and some edge-space foraging species. Preventing light penetration into unlit bushland patches and corridors remains essential to protect the urban bat community. © 2019 Ecological Society of Australia</t>
  </si>
  <si>
    <t>artificial light; artificial light at night; light-emitting diode; mercury vapour; species traits; urban ecosystems</t>
  </si>
  <si>
    <t>Hardzei, SI; Satsyuk, LV; Urban, EP</t>
  </si>
  <si>
    <t>DIRECTIONS AND MAIN RESULTS OF WINTER WHEAT (TRITICUM AESTIVUM L.) BREEDING IN THE REPUBLIC OF BELARUS</t>
  </si>
  <si>
    <t>PROCEEDINGS OF THE NATIONAL ACADEMY OF SCIENCES OF BELARUS-AGRARIAN SERIES</t>
  </si>
  <si>
    <t>Creation of new varieties of winter wheat is one of the primary and decisive roles in increasing the genetic potential of productivity and obtaining high-quality grain. According to global trends, the main directions are clearly defined when creating new varieties of this culture in the Republic of Belarus: increasing winter resistance, resistance to disease, lodging, stressful environmental factors, increasing the baking and forage qualities of grain. Currently, new short-stemmed, highly productive varieties of Belarusian selection are offered for agricultural production: Elegy, Ode of Augustine, Mroya, Etude, Girlianda, Amelia, which are characterized by high genetic productivity potential. New varieties have significantly increased environmental stability, general adaptability to adverse environmental factors, baking and forage advantages. During creation of new varieties, new approaches and selection methods were developed and improved, a number of fundamental problems were solved. Thanks to development and practical application of molecular genetic methods, the selection process has been accelerated. A number of genes responsible for various economically useful traits are localized for wheat. Creation of new varieties of winter wheat using modern breeding-and-genetic methods, development and improvement of breeding methods are strategically significant areas both in relation to fundamental developments, and in practical terms, to ensure food security in conditions of hard competition from Western and Eastern Europe. Acknowledgments. Works on creation of new varieties of winter wheat and improvement of the breeding process methods were performed within the framework of the following research programs: State Research and Technical Program Agropromkompleks - rural revival and development; State Research and Technical Program Agropromkompleks - 2020, subprogram Agropromkompleks - efficiency and quality, State Program Import Substitution, EurAsEC Interstate Targeted Program Innovative Biotechnologies for 2011-2015, subprogram 1 Innovative biotechnologies in the Republic of Belarus; State Program Innovative biotechnologies for 2009-2011 and up to 2015, subprogram Agricultural biotechnology (Crop Science); State Program for Scientific Research Innovative Technologies in Agro-Industrial Complex; State program High Technologies and Engineering for 2016-2020, subprogram 1 Innovative biotechnologies - 2020; State Program for Scientific Research Quality and Efficiency of Agricultural Production.</t>
  </si>
  <si>
    <t>selection; winter wheat; variety; sample; genotype; heterosis; hybrid variety; winter resistance; crop yield; grain; quality; adaptability; protein; gluten</t>
  </si>
  <si>
    <t>Hassell J.M., Ward M.J., Muloi D., Bettridge J.M., Robinson T.P., Kariuki S., Ogendo A., Kiiru J., Imboma T., Kang'ethe E.K., Öghren E.M., Williams N.J., Begon M., Woolhouse M.E.J., Fèvre E.M.</t>
  </si>
  <si>
    <t>Clinically relevant antimicrobial resistance at the wildlife–livestock–human interface in Nairobi: an epidemiological study</t>
  </si>
  <si>
    <t>The Lancet Planetary Health</t>
  </si>
  <si>
    <t>Background: Antimicrobial resistance is one of the great challenges facing global health security in the modern era. Wildlife, particularly those that use urban environments, are an important but understudied component of epidemiology of antimicrobial resistance. We investigated antimicrobial resistance overlap between sympatric wildlife, humans, livestock, and their shared environment across the developing city of Nairobi, Kenya. We use these data to examine the role of urban wildlife in the spread of clinically relevant antimicrobial resistance. Methods: 99 households across Nairobi were randomly selected on the basis of socioeconomic stratification. A detailed survey was administered to household occupants, and samples (n=2102) were collected from the faeces of 75 wildlife species inhabiting household compounds (ie, the household and its perimeter; n=849), 13 livestock species (n=656), and humans (n=333), and from the external environment (n=288). Escherichia coli, our sentinel organism, was cultured and a single isolate from each sample tested for sensitivity to 13 antibiotics. Diversity of antimicrobial resistant phenotypes was compared between urban wildlife, humans, livestock, and the environment, to investigate whether wildlife are a net source for antimicrobial resistance in Nairobi. Generalised linear mixed models were used to determine whether the prevalence of antimicrobial resistant phenotypes and multidrug-resistant E coli carriage in urban wildlife is linked to variation in ecological traits, such as foraging behaviour, and to determine household-level risk factors for sharing of antimicrobial resistance between humans, wildlife, and livestock. Findings: E coli were isolated from 485 samples collected from wildlife between Sept 6,2015, and Sept 28, 2016. Wildlife carried a low prevalence of E coli isolates susceptible to all antibiotics tested (45 [9%] of 485 samples) and a high prevalence of clinically relevant multidrug resistance (252 [52%] of 485 samples), which varied between taxa and by foraging traits. Multiple isolates were resistant to one agent from at least seven antimicrobial classes tested for, and a single isolate was resistant to all antibiotics tested for in the study. The phenotypic diversity of antimicrobial-resistant E coli in wildlife was lower than in livestock, humans, and the environment. Within household compounds, statistical models identified two interfaces for exchange of antimicrobial resistance: between both rodents, humans and their rubbish, and seed-eating birds, humans and their rubbish; and between seed-eating birds, cattle, and bovine manure. Interpretation: Urban wildlife carry a high burden of clinically relevant antimicrobial-resistant E coli in Nairobi, exhibiting resistance to drugs considered crucial for human medicine by WHO. Identifiable traits of the wildlife contribute to this exposure; however, compared with humans, livestock, and the environment, low phenotypic diversity in wildlife is consistent with the hypothesis that wildlife are a net sink rather than source of clinically relevant resistance. Wildlife that interact closely with humans, livestock, and both human and livestock waste within households, are exposed to more antimicrobial resistant phenotypes, and could therefore act as conduits for the dissemination of clinically relevant antimicrobial resistance to the wider environment. These results provide novel insight into the broader epidemiology of antimicrobial resistance in complex urban environments, characteristic of lower-middle-income countries. Funding: UK Medical Research Council and CGIAR Research Program on Agriculture for Nutrition and Health. © 2019 The Author(s). Published by Elsevier Ltd. This is an Open Access article under the CC BY 4.0 license</t>
  </si>
  <si>
    <t>Heller E.L., Gaff H.D., Brinkerhoff R.J., Walters E.L.</t>
  </si>
  <si>
    <t>Urbanization and tick parasitism in birds of coastal southeastern Virginia</t>
  </si>
  <si>
    <t>One of North America's major avian migratory pathways occurs along a large anthropogenically modified coastal region of southeastern Virginia, USA. Because hundreds of avian species migrate along the east coast of North America, understanding factors affecting birds and their health is of ecological and conservation interest. Within southeastern Virginia, 14 tick species have been documented, all of which may serve as vectors of vertebrate pathogens. We tested 5 hypotheses to understand how varying levels of urbanization within an urban matrix of a coastal region affected avian parasitism rates. We sampled resident and migratory birds for ticks across an urbanization gradient at 5 permanent and 6 ad hoc sites from August 2012 to August 2014 and determined parasitism rates at the landscape and site scales. At the landscape scale, the proportion of birds parasitized by ticks was reduced at more urbanized sites. Urbanized sites were largely associated with higher water and impervious surfaces in the surrounding area, which may have prevented dispersal of ticks or hosts to isolated urban locations, and lower tree cover, which likely reduced tick survival because of decreased leaf litter. At the site scale, properties associated with being on or near the ground (i.e., foraging guild and age) were the best predictors of tick parasitism. These findings demonstrate that the effects of urbanization are neither uniform nor straightforward. In addition to affecting avian species composition, anthropogenic changes to the landscape are affecting the relationship between avian hosts and their parasites, a finding that has important implications for avian conservation efforts and management practices. © 2019 The Wildlife Society. © The Wildlife Society, 2019</t>
  </si>
  <si>
    <t>environmental constraint; foraging guild; host age; host sex; impervious surface</t>
  </si>
  <si>
    <t>Holman L.E., Rius M., Blackburn T.M.</t>
  </si>
  <si>
    <t>Observations of a novel predatory gull behavior on an invasive ascidian: A new consequence of coastal urban sprawl?</t>
  </si>
  <si>
    <t>Coastal urbanization has a dramatic effect on both terrestrial and marine ecosystems, altering resources such as food or space. Many species have shifted their ranges in response to anthropogenic pressures, resulting in novel species interactions. Here, we report an observation of a novel foraging behavior of the European Herring Gull (Larus argentatus): the capture and consumption of the widespread sea squirt Ciona intestinalis from under floating pontoons in a recreational marina in Ireland. Multiple gulls were observed performing a complex, multi-step manipulation of several C. intestinalis individuals to remove their cellulose-based tunic, which remained unconsumed. Further avenues of investigation are discussed, and hypotheses concerning possible ecosystem effects of novel ecological interactions occurring in proliferating artificial environments are presented. © 2019 The Authors.</t>
  </si>
  <si>
    <t>avian cognition; biotic resistance; foraging innovation; invasive; non-native; urban sprawl</t>
  </si>
  <si>
    <t>Homer I., Varnero M.T.</t>
  </si>
  <si>
    <t>Uses of nopal biomass as a source of energy and biofertilizers</t>
  </si>
  <si>
    <t>The nopal (Opuntia ficus-indica), cultivated by smallholder farmers, is traditionally used for production of fruits, industrial products, forage and “cochinilla”. Cladodes can also be used for a number of other purposes. We evaluated other uses of nopal cladodes. One of the uses is for biogas production from anaerobic bio-digestion. The daily energy need for a rural family of five people can be met from 3.61 m3 day-1 biogas. Considering that 10 t ha-1 year-1 dried cladodes are produced and that 3 kg dried cladodes produce 1 m3 biogas, it is possible to obtain the biogas needed annually by the family from a 0.4-ha cactus plantation. This amount of biogas has an economic value of US$1078, using the price of commercial gas as a reference. Solid materials and liquid biofertilizer that contain nutrients and material can be obtained in biogas systems. One tonne of solid biofertilizer is equivalent to 40 kg urea, 50 kg potassium nitrate and 94 kg triple superphosphate. Assuming an average price of US$0.32 kg-1 fertilizer, each tonne of biofertilizer would be worth US$58.80. Also, dried and crushed cladodes can be used for direct burning or in combination with coal. It is also possible to obtain ethanol from the cladodes, but the production technology is more complex. On a larger scale, 8.6 L ethanol could be produced from 100 kg dried cladodes and 24.7 L ethanol from 100 kg dried fruits, for concentrations of ethanol above 98%. Another bioenergy use is the extraction of fatty acids from fruit seed residues and their transformation into biodiesel. Each fruit has between 150 and 300 seeds, and the oil content ranges between 98 and 139 g kg-1 seed. © 2019 International Society for Horticultural Science. All rights reserved.</t>
  </si>
  <si>
    <t>Biogas; Cactus; Digestate</t>
  </si>
  <si>
    <t>Hosoishi S., Rahman M.M., Murakami T., Park S.-H., Kuboki Y., Ogata K.</t>
  </si>
  <si>
    <t>Winter activity of ants in an urban area of western Japan</t>
  </si>
  <si>
    <t>During winter, foraging activity of ants is considered low in temperate regions. Winter activity of ground-dwelling ants was investigated using bait traps and quadrat sampling in an urban area of Fukuoka City, western Japan. Six study sites were grouped into two categories: 4 open land types and 2 forest types. A total of 18 ant species were recorded between the end of January and beginning of March. The foraging activity of ants was generally low, except during relatively warm periods when the surface ground temperature was above 6 - 7°C or soil temperature was above 4 - 5°C. Tetramorium tsushimae, Messor aciculatus, and Pheidole noda were the most abundant in the open land type, whereas Nylanderia flavipes, P. noda, and Crematogaster osakensis were the most abundant in the forest type. Bait preference varied among the different species, e.g., P. noda preferred tuna over honey, whereas N. flavipes similarly responded to tuna and honey. This is the first detailed study on the relationship between temperature and ant activity in Japanese mainland fauna. © 2019 Universidade Estadual de Feira de Santana. All rights reserved.</t>
  </si>
  <si>
    <t>Bait preference; Foraging activity; Formicidae; Indigenous ants; Temperature</t>
  </si>
  <si>
    <t>Huo L., Zhao L., Meng H., Yao Z.</t>
  </si>
  <si>
    <t>Study on straw multi-use potential in China [中国农作物秸秆综合利用潜力研究]</t>
  </si>
  <si>
    <t>Straw is both a by-product of agriculture and a valuable resource for biomass. Turning straw wastes into resource will increase industrial efficiency, promote the cycle of planting and breeding, and meet the needs of people's livelihood such as clean heating in villages and towns. In China, the zoning layout of straw utilization is still not perfect, resulting in structural excess of straw in different regions and in certain season. The problems of straw resource waste and environmental pollution are outstanding. Based on the theory of comprehensive utilization of straw, we proposed a comprehensive utilization path of straw, which was "agricultural priority, agricultural production, rural energy utilization, and diversified utilization of fertilizers, feed, fuel, base materials and raw materials". The goal was "market user demand orientation, continuous supply of raw materials, comprehensive utilization for agriculture and industry, and significant improvement in comprehensive benefits". The comprehensive utilization potential of straw in China was 876 million tons, an increase was 156 million tons from 2015, Fertilizer utilization potential of straw was 476 million tons; Feed utilization potential of straw was 220 million tons; Energy utilization potential of straw was 120 million tons; Base material and raw material utilization potential of straw was 60 million. Among them, fertilizer, feed and energy utilization increased by 87.224 million tons, 51.232 million tons and 17.20 million tons from 2015. The straw resources in the six regions of Northeast China, North China, East China, South China, Northwest China and Southwest China could be fully utilized. The demand for forage in Central China was still unsatisfactory. Through fertilizer and feed utilization, the directly and indirectly substitution potential of chemical fertilizers was: nitrogen fertilizer (N) 14.816 million tons, phosphate fertilizer (P2O5) 4.19 million tons, potash fertilizer (K2O) 18.851 million tons, saving cost of fertilizers about 6 859 million yuan, equivalent to saving costs for unit straw replacement of fertilizer by 98.5 yuan per ton of straw. Through energy utilization, it could replace 59.824 million tons of fossil energy such as coal, reduce 150 million tons of carbon dioxide emissions, 4.487 million tons of sulfur dioxide, 2.243 million tons of nitrogen oxides, and 40.68 million tons of soot. The economic benefits of carbon emissions trading could reach 2 025 million yuan, equivalent to the increase in straw carbon emissions by16.9 yuan per unit ton of straw. Therefore, environmental and economic benefits were significant. The results of the study provide a reference for improving the comprehensive utilization level of straw, and the government decision-making and industrial development. © 2019, Editorial Department of the Transactions of the Chinese Society of Agricultural Engineering. All right reserved.</t>
  </si>
  <si>
    <t>Straw</t>
  </si>
  <si>
    <t>Energy; Feed; Fertilizers; Multi-use planning; Straw; Theoretical method</t>
  </si>
  <si>
    <t>Irisarri J.G., Derner J.D., Ritten J.P., Peck D.E.</t>
  </si>
  <si>
    <t>Beef production and net revenue variability from grazing systems on semiarid grasslands of North America</t>
  </si>
  <si>
    <t>Sustainability of ranches and rural economies in the Great Plains of western North America is contingent on the economic vitality of beef production in a changing climate. Our objective was to measure and compare the interannual variability of beef production (kg/ha) and net returns ($/ha) over the past 15 years (2003–2017) from grazing yearlings at three different grazing intensities (light, moderate and heavy) on semiarid shortgrass steppe from mid-May to October. Four useful insights emerged: 1) A ranking of interannual variability, from lowest to highest, reveals that beef production had the lowest coefficient of variation (CV = 17–29%), followed by aboveground net primary production (ANPP, 26–32%), spring/early summer precipitation (36%) and net revenue (107–139%). 2) Beef production increased with grazing intensity during average and wet years, but not during dry years. Beef production increased from early August to early September but became negligible from early September to the end of the grazing season. Overall, beef production and net revenue were 41% and 38% greater for the heavy grazing intensity compared to the recommended moderate grazing intensity, respectively. 3) Removing yearlings from pastures in early September rather than the traditional October timing would provide opportunities for ranchers to increase net returns. 4) Forage production, estimated through remote sensing information, was positively associated with beef production, but with a steeper slope for the heavy grazing intensity, indicating greater sensitivity at this grazing intensity level. Economic sustainability of beef production in this rangeland ecosystem is challenged by high interannual variability in net revenues. This variability suggests that ranchers should focus on understanding agricultural economic principles, livestock marketing, and available options for reducing price risk. These efforts would enhance both the economic sustainability of individual ranching operations and rural economies. © 2018 Elsevier B.V.</t>
  </si>
  <si>
    <t>Cattle grazing; Grazing intensity; Livestock gains; MODIS; Profitability; Short grass steppe</t>
  </si>
  <si>
    <t>Isa N., Sharifudin M.S.</t>
  </si>
  <si>
    <t>Traffic routing optimization using ant colony optimization</t>
  </si>
  <si>
    <t>International Journal of Advanced Trends in Computer Science and Engineering</t>
  </si>
  <si>
    <t>Traffic congestion is one of the main problems in traffic system and it occurs on most cities around the world. This project focuses on solving recurring congestion that occurs in area around Kuala Terengganu city. Traffic routing can be implemented to reduce traffic congestion by finding the best path for a vehicle. Ant Colony Optimization algorithm is applied to optimize traffic routing in this project. Ant Colony Optimization (ACO) takes inspiration from the foraging behavior of some ant species and these ants release pheromone on the ground in order to mark some favorable path that should be followed by other ants. Simulation of Urban Mobility (SUMO) is used for the simulation of traffic congestion and traffic routing. Traffic Control Interface (TraCI) gives the program that is written in Python to access the traffic while the simulation is running and it allows to retrieve values of road travel time and to re-route a vehicle based on the path that is found by ACO. The efficiency of ACO is compared with Dijkstra algorithm. It is found that average travel time for vehicle simulation in ACO perform 30% faster than Dijkstra. © 2019, World Academy of Research in Science and Engineering. All rights reserved.</t>
  </si>
  <si>
    <t>Ant colony; Congestion; Optimization; Routing</t>
  </si>
  <si>
    <t>Jimenéz-escobar N.D., Martinez G.J.</t>
  </si>
  <si>
    <t>Plants to raise livestock: Peasant knowledge associated to fodder species in Sierra de Ancasti (Catamarca, Argentina) [Plantas que mantienen al ganado: Conocimiento campesino asociado a especies forrajeras en la sierra de ancasti (catamarca, argentina)]</t>
  </si>
  <si>
    <t>Boletin de la Sociedad Argentina de Botanica</t>
  </si>
  <si>
    <t>Background and aims: Peasant communities associated with small-scale livestock often have deep knowledge of the environment, ecosystems and plant species in which their animals are fed. In this study, knowledge associated with forage plants in the Sierra de Ancasti, Argentina (Dry Chaco) was inquired. Accordingly, we determined what types of livestock is raised in the area, what plants are consumed by domestic animals and, in local terms, what is considered a forage. M&amp;M: By using the snowball technique, 20 households, related to livestock areas, participated in the open and semi-structured interviews. Study participants were specifically asked about forage species. Field work was complemented with participant observation and guided walks with peasant shepherd families related. Results: Local production is mainly related to goats, sheep and cattle. Regarding forage plants, 154 species were found (corresponding to 129 genera, 51 families). The high percentage of species of native origin is significant (78%). According to the Frequency Index, the most widely cited kinds of forage are: Cereus forbesii, Medicago sativa, Vachellia aroma, V. caven y Zea mays. Conclusions: The variety of species consumed by the different types of livestock, the prevalence of native fodder species and the diversity of habits and parts used highlights the region's rich biological diversity. Likewise, the forage term was defined by Ancasti's inhabitants as associated with the concept of "raise" the animal (feeding, fattening, caring or increasing production). © 2019 Sociedad Argentina de Botanica.</t>
  </si>
  <si>
    <t>Dry chaco; Ethnobotany; Fodder plants; Livestock; Rural communities</t>
  </si>
  <si>
    <t>Johnson J.C., Urcuyo J., Moen C., Stevens D.R., II</t>
  </si>
  <si>
    <t>Urban heat island conditions experienced by the Western black widow spider (Latrodectus hesperus): Extreme heat slows development but results in behavioral accommodations</t>
  </si>
  <si>
    <t>While shifts in organismal biology stemming from climate change are receiving increased attention, we know relatively little about how organisms respond to other forms of anthropogenic disturbance. The urban heat island (UHI) effect describes the capture of heat by built structures (e.g. asphalt), resulting in elevated urban temperatures. The UHI is a well-studied phenomenon, but only a handful of studies have investigated trait-based shifts resulting from the UHI, and even fewer have attempted to quantify the magnitude of the UHI experienced at the microclimate scale. Here, using a common urban exploiter, the Western black widow spider (Latrodectus hesperus), we show that the UHI experienced by spiders in July in their urban Phoenix, AZ refuges is 6◦C hotter (33◦C) than conditions in the refuges of spiders from Sonoran Desert habitat outside of Phoenix’s development (27◦C). We then use this field microclimate UHI estimate to compare the development speed, mass gain and mortality of replicate siblings from 36 urban lineages reared at ‘urban’ and ‘desert’ temperatures. We show that extreme heat is slowing the growth of spiderlings and increasing mortality. In contrast, we show that development of male spiders to their penultimate moult is accelerated by 2 weeks. Lastly, in terms of behavioral shifts, UHI temperatures caused late-stage juvenile male spiders to heighten their foraging voracity and late-stage juvenile female spiders to curtail their web-building behavior. Trait-based approaches like the one presented herein help us better understand the mechanisms that lead to the explosive population growth of urban (sometimes invasive) species, possibly at the expense of urban biodiversity. Studies of organismal responses to the present day UHI can be used as informative surrogates that help us grasp the impact that projected climate change will have on biodiversity. © 2019 Johnson et al. This is an open access article distributed under the terms of the Creative Commons Attribution License, which permits unrestricted use, distribution, and reproduction in any medium, provided the original author and source are credited.</t>
  </si>
  <si>
    <t>Jones T.B., Evans J.C., Morand-Ferron J.</t>
  </si>
  <si>
    <t>Urbanization and the temporal patterns of social networks and group foraging behaviors</t>
  </si>
  <si>
    <t>Urbanization causes dramatic and rapid changes to natural environments, which can lead the animals inhabiting these habitats to adjust their behavioral responses. For social animals, urbanized environments may alter group social dynamics through modification of the external environment (e.g., resource distribution). This might lead to changes in how individuals associate or engage in group behaviors, which could alter the stability and characteristics of social groups. However, the potential impacts of urban habitat use, and of habitat characteristics in general, on the nature and stability of social associations remain poorly understood. Here, we quantify social networks and dynamics of group foraging behaviors of black-capped chickadees (N = 82, Poecile atricapillus), at four urban and four rural sites weekly throughout the nonbreeding season using feeders with radio frequency identification of individual birds. Because anthropogenic food sources in urban habitats (e.g., bird feeders) provide abundant and reliable resources, we predicted that social foraging associations may be of less value in urban groups, and thus would be less consistent than in rural groups. Additionally, decreased variability of food resources in urban habitats could lead to more predictable foraging patterns (group size, foraging duration, and the distribution of foraging events) in contrast to rural habitats. Networks were found to be highly consistent through time in both urban and rural habitats. No significant difference was found in the temporal clumping of foraging events between habitats. However, as predicted, the repeatability of the clumping of foraging events in time was significantly higher in urban than rural habitats. Our results suggest that individuals living in urban areas have more consistent foraging behaviors throughout the nonbreeding season, whereas rural individuals adjust their tactics due to less predictable foraging conditions. This first examination of habitat-related differences in the characteristics and consistency of social networks along an urbanization gradient suggests that anthropic habitat use results in subtle modifications in social foraging patterns. Future studies should examine potential implications of these differences for variation in predation risk, energy intake, and information flow. © 2019 The Authors. Ecology and Evolution published by John Wiley &amp; Sons Ltd.</t>
  </si>
  <si>
    <t>behavioral consistency; network repeatability; social network analysis; sociality; urban ecology</t>
  </si>
  <si>
    <t>Justes M.B., Sánchez-Ramírez C.A.</t>
  </si>
  <si>
    <t>Association between demographic and socioeconomic factors with nutritional status in children under 5 years old in rural populations of Colima, Mexico [Asociación entre los factores demográficos y socioeconómicos con el estado nutricional en ninõs menores de 5 anõs en poblaciones rurales de Colima, México]</t>
  </si>
  <si>
    <t>Revista Espanola de Nutricion Humana y Dietetica</t>
  </si>
  <si>
    <t>Introduction: The prevalence of malnutrition in Mexico has remained higher in the national rural population than in urban areas. The growth pattern published by the WHO in 2006 confirms that children ≤5 years have the same growth potential if living conditions are optimal, being some factors associated to malnutrition, so the objective of the study was to determine if there is an association between the demographic-socioeconomic factors with nutritional status in rural populations of Colima. Material and Methods: Design: Cross sectional. We included 72 children ≤5 years (34 male gender; 38 female) from the villages of Suchitlán, Cofradiá de Suchitlán and Zacualpan (2015, April-June). Measurements of weight and height were taken and a questionnaire of demographicsocioeconomic factors was applied to the parents. The indicators weight-for-age, height-forage, weight-for-height and BMI-for-age were calculated. A questionnaire of demographic and socioeconomic factors was applied and the statistical analysis was carried out using χ2 or Fisher's exact to find associations between nutritional status and socioeconomic or demographic factors. Results: The prevalence of chronic malnutrition was 25%, acute malnutrition 2.8% and overweight or obesity 11.2%. It was associated being an only child with overweight/obesity (p=0.016) and breastfeeding with chronic malnutrition (p=0.014). Conclusions: Being an only child was identified as a risk factor for the development of overweight/obesity and breastfeeding with the presence of chronic malnutrition. © 2020 American Society for Microbiology. All rights reserved.</t>
  </si>
  <si>
    <t>Demography; Malnutrition; Obesity; Overweight; Socioeconomic factors</t>
  </si>
  <si>
    <t>Kaburu S.S.K., Beisner B., Balasubramaniam K.N., Marty P.R., Bliss-Moreau E., Mohan L., Rattan S.K., Arlet M.E., Atwill E.R., Mccowan B.</t>
  </si>
  <si>
    <t>Interactions with humans impose time constraints on urban-dwelling rhesus macaques (Macaca mulatta)</t>
  </si>
  <si>
    <t>Time is a valuable but limited resource, and animals' survival depends on their ability to carefully manage the amount of time they allocate to each daily activity. While existing research has examined the ecological factors affecting animals' activity budgets, the impact of anthropogenic factors on urban-dwelling animals' time budgets remains understudied. Here we collected data through focal animal sampling from three groups of rhesus macaques in Northern India to examine whether interactions with humans decrease macaques' resting and social time (time constraints hypothesis), or whether, by contrast, foraging on anthropogenic food, that is potentially high in calories, leads macaques to spend more time resting and in social interactions (free time hypothesis). We found that macaques who interacted more frequently with people spent significantly less time resting and grooming, supporting the time constraints hypothesis. We argue that these time constraints are likely caused by the unpredictability of human behaviour. © 2019 Brill Academic Publishers. All rights reserved.</t>
  </si>
  <si>
    <t>Macaques</t>
  </si>
  <si>
    <t>Ethnoprimatology; Monitoring; Resting; Social behaviour; Urban wildlife</t>
  </si>
  <si>
    <t>Incorporating movement patterns to discern habitat selection: Black bears as a case study</t>
  </si>
  <si>
    <t>Context: Animals' use of space and habitat selection emerges from their movement patterns, which are, in turn, determined by their behavioural or physiological states and extrinsic factors. Aim: The aims of the present study were to investigate animal movement and incorporate the movement patterns into habitat selection analyses using Global Positioning System (GPS) location data from 16 black bears (Ursus americanus) in a fragmented area of Florida, USA. Methods: Hidden Markov models (HMMs) were used to discern the movement patterns of the bears. These results were then used in step-selection functions (SSFs) to evaluate habitat selection patterns and the factors influencing these patterns. Key results: HMMs revealed that black bear movement patterns are best described by three behavioural states: (1) resting (very short step-lengths and large turning angles); (2) encamped (moderate step-lengths and large turning angles); and (3) exploratory (long step-lengths and small turning angles). Bears selected for forested wetlands and marsh wetlands more than any other land cover type, and generally avoided urban areas in all seasons and when in encamped and exploratory behavioural states. Bears also chose to move to locations farther away from major roads. Conclusions: Because habitat selection is influenced by how animals move within landscapes, it is essential to consider animals' movement patterns when making inferences about habitat selection. The present study achieves this goal by using HMMs to first discern black bear movement patterns and associated parameters, and by using these results in SSFs to investigate habitat selection patterns. Thus, the methodological framework developed in this study effectively incorporates state-specific movement patterns while making inferences regarding habitat selection. The unified methodological approach employed here will contribute to an improved understanding of animal ecology as well as informed management decisions. Implications: Conservation plans focused on preserving forested wetlands would benefit bears by not only providing habitat for resting and foraging, but also by providing connectivity through fragmented landscapes. Additionally, the framework could be applied to species that follow annual cycles and may provide a tool for investigating how animals are using dispersal corridors. © 2019 CSIRO.</t>
  </si>
  <si>
    <t>black bear movement; hidden Markov models; step-length; step-selection functions; Ursus americanus</t>
  </si>
  <si>
    <t>Katoch, R</t>
  </si>
  <si>
    <t>Tree fodder for mitigating the forage requirement in Himalayan region</t>
  </si>
  <si>
    <t>RANGE MANAGEMENT AND AGROFORESTRY</t>
  </si>
  <si>
    <t>In Himalayan region, fodder scarcity during lean periods has often been associated with serious economic loses to small hold farmers. Considering this, it has become pertinent to put adequate efforts for investigating alternative feed resources with superior traits over conventional forages. Forage trees, as an alternative or supplementary feed to conventional grasses, are effective sources to overcome scarcity of fodder in some regions. Tree foliages have appreciable amounts of nutrients which keep intestinal micro flora active for digesting cellulosic biomasses. The presence of anti-nutrients in tree foliage reduces the nutrient utilization in animals and results in discontinuation of various metabolic processes in body. The level of different anti-nutrients in tree foliage changes with the seasonal variations. Hence, a better understanding of seasonal variations and anti-nutrients level would help the farmer to predict optimum lopping time to harvest fodder trees with minimal amount of anti-nutrients. The purpose of reviewing the obnoxious effects of anti-nutrients in this article is to keep farmer aware rather than discourage the use of tree foliage for ruminant feeding. Different processing techniques have been developed to alleviate the ill effects of anti-nutrients in animals. Beside utilization of fodder trees as an excellent feed source, they do have significant values for sustainability of different agroforestry systems. This review emphasize the need of awareness, integration, cultivation and intensification of fodder trees in local farming systems through agroforestry for improving livestock productivity and sustenance of rural livelihoods in Himalayan region.</t>
  </si>
  <si>
    <t>Anti-nutrients; Livestock; Nutritional composition; Phenolic compounds; Tree fodder</t>
  </si>
  <si>
    <t>Keyser P.D., Buehler D.A., Hedges K., Hodges J., Lituma C.M., Loncarich F., Martin J.A.</t>
  </si>
  <si>
    <t>Eastern grasslands: Conservation challenges and opportunities on private lands</t>
  </si>
  <si>
    <t>Grasslands were once common in the eastern United States and provided habitat for numerous grassland-dependent wildlife. However, native grasslands in this region have largely been eliminated as a result of conversion to other land uses (e.g., urban development, row-crops), altered disturbance regimes (e.g., lack of fire and grazing), or conversion to introduced grasses for livestock production. Consequently, many wildlife species adapted to these environments have experienced protracted population declines, notably, northern bobwhite (Colinus virginianus), and other grassland-dependent bird species. Restoration of native grasslands with appropriate native plant species composition, structure, and disturbance regimes will be key to restoring at-risk wildlife. Indeed, the region still includes &gt;20 million ha of grasslands, but these are dominated by introduced grass species and focused on cattle (Bos taurus) production. Any successful restoration strategy must engage the agricultural community, provide profitable forage production, and benefit habitat for wildlife. Furthermore, grassland ecosystems in humid regions (i.e., &gt;95 cm annual rainfall) require frequent disturbance to prevent succession to forested conditions. Historically, these native grasslands were maintained by fire, herbivory, and their interaction. Consequently, wildlife communities in humid, native grasslands are adapted to those same disturbances and the conditions they create. Improving species composition by replacing introduced, sod-forming grass species commonly used in production agriculture (e.g., tall fescue [Schedonorus arundinaceus] and bermudagrass [Cynodon dactylon]) with native grasses can be beneficial but must be accompanied by appropriate disturbance to achieve and maintain improved habitat. Therefore, developing a business case for producers to incorporate native grasses into regional agro-grasslands that include disturbance through grazing may foster large-scale improvements in habitat quality. Although Farm Bill conservation practices can make important contributions to conservation of eastern grassland-dependent wildlife, such programs are dependent on uncertain and limited federal budgets and, to provide appropriate disturbance, require management intervention at a net cost to landowners and Farm Bill programs. Thus, there exists an opportunity to improve habitat at a scale that has the potential to sustain viable populations of grassland-dependent wildlife. Therefore, we discuss the potential of a new conservation paradigm, one based on grazing systems that utilize native grasses, for filling that conservation gap. © 2019 The Wildlife Society. © 2019 The Wildlife Society</t>
  </si>
  <si>
    <t>biofuels; breeding birds; Colinus virginianus; Conservation Reserve Program; grassland birds; grazing; hay production; northern bobwhite</t>
  </si>
  <si>
    <t>Khanna N.K., Shukla O.P., Gogate M.G., Narkhede S.L.</t>
  </si>
  <si>
    <t>Leucaena for paper industry in Gujarat, India: Case study</t>
  </si>
  <si>
    <t>India is one of the major producers/consumers of paper and pulp products (3-4% of global share). Approximately one-fourth of industry raw material has come from wood-based plantations from the 1990s onwards. The greatest development challenge faced by the industry since that time is sourcing robust raw material from agroforestry on private lands. Following genetic improvement of leucaena (Leucaena leucocephala) and realization of its potential as a multiple-use species, it was introduced into India in 1980 under an international cooperation effort with support from the Swedish International Development Cooperation Agency (SIDA). It has since spread across the country as a panacea for rural needs of fuel wood, small timber and cattle forage. The paper industry has found that it has potential as raw material for paper making. One of the largest Indian paper companies is JK Paper Ltd, which has an annual production capacity of 550,000 t/yr with 3 integrated pulp and paper plants located at Songadh (Gujarat), Rayagada (Orissa) and Kagaznagar (Telangana) producing writing and printing paper and virgin packaging boards. This case study describes the leucaena farm forestry plantation program initiated by JK Paper Ltd, Unit CPM (Central Pulp Mills). The unit, under its agroforestry and farm forestry plantation approach, planted leucaena plantations in 2009-2010 in parts of Gujarat, Maharashtra and Madhya Pradesh States. To motivate farmers in the mill's catchment area, and to build confidence in on-farm plantations, exposure visits were arranged to Andhra Pradesh, where huge tracts of agricultural land were under leucaena plantations. As a result, to date, this unit has engaged &gt; 7,800 farmers who have established leucaena plantations covering an area of &gt; 18,400 ha. A robust plantation R &amp; D network addressed issues such as seed treatment, seed germination, rhizobial inoculation, geometry of plantations, agro-forestry models, selection and development of high production clones, establishment of clonal seed orchards, genetic improvement through mutation techniques and hybridization programs for wood quality improvement. © 2019.</t>
  </si>
  <si>
    <t>Agroforestry; Breeding; Hybridization; Mutation; Plantations; Pulpwood</t>
  </si>
  <si>
    <t>Kim M., Sung K.</t>
  </si>
  <si>
    <t>Comparison of causality of temperature and precipitation on italian ryegrass (Lolium multiflorum Lam.) yield between cultivation fields via multi-group structural equation model analysis in the Republic of Korea</t>
  </si>
  <si>
    <t>This study aimed to compare the causality of climatic factors affecting the yield of Italian ryegrass (IRG) between upland fields and paddy fields, by multi-group structure equation modeling. The raw data (n = 728) on forage contains both yield, field type, and the plantation address were collected from the Rural Development Administration, Republic of Korea. The climatic factors were: growing days, temperature and precipitation-in autumn and next spring seasons-from the climate big data of the weather information system of Korean Meteorology Administration. In the result, the composition of climatic factors was similar, but the causality by the paths was different between upland fields and paddy fields. In particular, yield in the paddy fields was sensitive to autumn precipitation because of short growing days in the rice-rotation system. In the paddy fields, the precipitation effect in both autumn and the next spring indirectly affected the yield through temperature. The autumn temperature effect on yield in the paddy fields was 2.82 times greater than in the upland fields, between the two field types, the spring temperature effect was somewhat similar after wintering; thus, IRG cultivation in paddy fields should be limited to the south. However, there is greater suitability for IRG in the upland fields in the autumn, where the benefits of higher temperatures accumulate to offset effectively the short growing days. This study will assist in checking areas suitable for IRG cultivation as a winter forage crop in the Republic of Korea. In the future, the structure established in this study will be expanded by adding variables related to soil physical properties from soil information system and cultivation management from survey sheets. © 2019 by the authors. Licensee MDPI, Basel, Switzerland.</t>
  </si>
  <si>
    <t>Climatic factors; Cultivation field types; Italian ryegrass; Multi-group structure equation model</t>
  </si>
  <si>
    <t>Kloepper L.N., Simmons A.M., Simmons J.A.</t>
  </si>
  <si>
    <t>Echolocation while drinking: Pulse-timing strategies by high- And low-frequency FM bats</t>
  </si>
  <si>
    <t>During nightly foraging activity, echolocating bats drink by flying low over the water surface and dipping the lower jaw while avoiding further bodily contact with the water. This task poses different sensorimotor challenges than flying in the open to forage for insects. Of interest is how bats adjust the timing of their echolocation pulses to accommodate the surrounding scene, from the progressively nearer water surface itself to objects at longer distances. Drinking behavior has been described in only a few of the roughly 1,000 echolocating bat species, and in none of the 110 species in the Indian subcontinent. Here, we describe how bats emitting frequency-modulated (FM) echolocation pulses behaved while drinking from a swimming pool in urban northeast India. At least two different bat species were present, using 1st-harmonic frequencies sweeping down to about 35 Hz ("low frequency") and down to about 50 kHz ("high frequency"), separable at a 40 kHz boundary. Over entire drinking maneuvers, intervals between broadcast pulses accommodate both the proximate task of registering the water surface while drinking and registering echoes from the farther reaches of the scene. During approach to the water, both low and high frequency bats emit longer, more stable interpulse intervals that matched the time interval covering echo arrival-times out to the frequency-dependent maximum operating range. High frequency bats use shorter interpulse intervals than low frequency bats, consistent with the shorter operating range at higher frequencies. Bats then accelerate their pulse rate to guide the dive down to drinking, with low frequency bats continuing to decrease pulse intervals and high frequency bats maintaining a more steady interval during the drinking buzz. The circumstance that both groups were engaged in the same task made this a natural experiment on the behavior during approach. Copyright: © 2019 Kloepper et al. This is an open access article distributed under the terms of the Creative Commons Attribution License, which permits unrestricted use, distribution, and reproduction in any medium, provided the original author and source are credited.</t>
  </si>
  <si>
    <t>Kokkoris V., Massas I., Polemis E., Koutrotsios G., Zervakis G.I.</t>
  </si>
  <si>
    <t>Accumulation of heavy metals by wild edible mushrooms with respect to soil substrates in the Athens metropolitan area (Greece)</t>
  </si>
  <si>
    <t>Six wild edible mushroom species, Agaricus bisporus, A. bitorquis, A. gennadii, Coprinus comatus, Psathyrella candolleana and Volvopluteus gloiocephalus, were collected from the Greater Athens area (Greece), together with their soil substrates (two depth-layers) for studying bioaccumulation of heavy metals in a densely populated urban environment. Total and bioavailable Cr, Cu, Fe, Mn, Ni, Pb and Zn concentrations in soils were assessed along with their respective concentrations in mushrooms, and were evaluated in conjunction with soil properties, including K, P and Na content, CaCO3 equivalent percentage, mechanical composition, pH and organic matter. In particular, Cu, Pb, Zn and Ni displayed a high variability in their total and bioavailable concentrations measured in the upper soil layer. Relatively high Pb and Ni contents were measured in mushrooms, while Cu, Zn, Fe and Mn concentrations varied considerably. No significant correlations were detected between total concentrations of heavy metals in soils and mushrooms, whereas bioavailable fractions for several metals were significantly correlated with their respective content in A. bisporus, C. comatus, P. candolleana and V. gloiocephalus. K, Na and P concentrations in soils were associated to the content of several metals in fruit-bodies. The effect of soil texture on metals accumulation by mushrooms was species-dependent since high correlations were found for V. gloiocephalus and C. comatus only. Interactions between metals content in fruit-bodies seem to be species-specific except for Ni vs. Fe and Mn vs. Fe, which are positively correlated in all cases. Overaccumulation of metals in fruit-bodies was established only in respect to the bioavailable fractions of Cu, Mn, Zn and Ni in soil. The levels of toxicity for Pb were exceeded in mushrooms of five species, whereas the rest of the heavy metals (with the exception of Cu) were detected at lower contents than their recommended dietary allowances or tolerable upper intake levels. © 2019</t>
  </si>
  <si>
    <t>Available metal concentration; Bioaccumulation; Fungi; Metal toxicity; Soil properties; Urban foraging</t>
  </si>
  <si>
    <t>Kövér L., Lengyel S., Takenaka M., Kirchmeir A., Uhl F., Miller R., Schwab C.</t>
  </si>
  <si>
    <t>Why do zoos attract crows? A comparative study from Europe and Asia</t>
  </si>
  <si>
    <t>Crows have successfully colonized many cities, and urban zoos have been important in this process. To evaluate why zoos attract crows, we quantified crow numbers and behavior in three zoos in Europe (Debrecen, Edinburgh, Vienna) and one in Asia (Sapporo). Data were collected in 445 surveys over 297 days in summer 2014 and winter 2014–2015. We found that crow numbers were highest in Vienna, intermediate in Debrecen and Edinburgh and lowest in Sapporo, increased significantly from summer to winter (Debrecen, Edinburgh, Vienna), and from mornings to afternoons (Debrecen, Sapporo, Vienna), and were higher in sunny weather than in cloudy weather with precipitation and when visitor numbers were low (Debrecen, Vienna). The crows' use of natural food was highest in Vienna, intermediate in Edinburgh and Sapporo, and low in Debrecen. The use of anthropogenic food was high in Debrecen and Sapporo, where the availability of open grassy areas typically used by crows for natural foraging was low. In Sapporo, food availability was more limited than in other zoos, resulting in strong territoriality and few crows in summer, which decreased further in winter. Our study indicates that crows are primarily attracted to zoos by food availability and secondarily by breeding opportunities and that the relative importance of natural versus anthropogenic food sources may vary with zoo habitat structure. Our study draws attention to a previously overlooked role of zoos in urban biodiversity conservation. It may also provide useful information for the management of crow populations, if necessary, and for the planning of urban areas. © 2019 The Authors. Ecology and Evolution published by John Wiley &amp; Sons Ltd.</t>
  </si>
  <si>
    <t>adaptation; artificial food; city planning; Corvidae; pest management; urban ecology</t>
  </si>
  <si>
    <t>Kumar N., Singh A., HarRiss-White B.</t>
  </si>
  <si>
    <t>Urban waste and the human–animal interface in Delhi</t>
  </si>
  <si>
    <t>It is well-documented that urban waste contributes to the economy by creating livelihoods. Less is known, however, about the role of urban waste in producing human–animal ecologies involving livestock and wild birds. Here, four aspects of human–animal relationships in two urban subsystems involving waste as raw material for both stall-fed livestock (focusing on cows) and foragers (focusing on kites) are discussed. These are the roles of waste as feed; complex spatial relationships between animals, humans and their wastes; high densities of animals and humans leading to conflict over waste; and emerging threats of diseases spilling across social and physical barriers between animals and humans mediated by waste, with implications for the health of urbanised living beings. © 2019 Economic and Political Weekly. All rights reserved.</t>
  </si>
  <si>
    <t>kite</t>
  </si>
  <si>
    <t>Kumar S., Ankaram S.</t>
  </si>
  <si>
    <t>Waste-to-energy model/tool presentation</t>
  </si>
  <si>
    <t>Current Developments in Biotechnology and Bioengineering: Waste Treatment Processes for Energy Generation</t>
  </si>
  <si>
    <t>The rapid advancement toward industrialization, with its shift to urban areas and a hike in living standards, has created an increased demand for energy and fuel along with key issues like declining fossil fuels and natural resources, erroneous waste, and management problems. These issues can be dealt with through waste-to energy (WTE) technologies, encompassing thermal and nonthermal methods, such as incineration, anaerobic digestion, pyrolysis, gasification, fermentation, etc., catering to a sustainable future. These approaches to recovery of waste are gaining wide interest among waste management sectors, inhabitants, and authorities because of their dual benefits of energy generation and waste reduction, limiting emissions and avoiding the use of land for landfill with a creation of wealth from waste rather than burying it. Municipal solid waste is generated to no limit from human activities, which poses useful forage for WTE facilities performing a diverse set of processes and accounting for energy security in an affordable and sustainable way. The thermochemical process that extracts both energy and chemical value from waste is pyrolysis, heating and decomposing the waste material in the absence of oxygen at high temperature, resulting in hydrocarbon oils, gases, and char as a fuel source. Anaerobic digestion involves the breakdown of biomass with the aid of microorganisms, devoid of oxygen, yielding biogas, which is later used for domestic purposes or can be combusted to generate electricity and heat. Another thermal method is gasification, resulting in syngas or a product that can be converted into liquid fuel. © 2019 Elsevier B.V. All rights reserved.</t>
  </si>
  <si>
    <t>Anaerobic digestion; Emissions; Energy; Incineration; Landfill; Pyrolysis; Sustainable; Waste; WTE</t>
  </si>
  <si>
    <t>Kumar S., Sieverding H., Lai L., Thandiwe N., Wienhold B., Redfearn D., Archer D., Ussiri D., Faust D., Landblom D., Grings E., Stone J.J., Jacquet J., Pokharel K., Liebig M., Schmer M., Sexton P., Mitchell R., Smalley S., Osborne S., Ali S., Şentürklü S., Sehgal S., Owens V., Jin V.</t>
  </si>
  <si>
    <t>Facilitating crop–livestock reintegration in the northern great plains</t>
  </si>
  <si>
    <t>Integrated crop–livestock systems (ICLSs) can help increase food production while benefiting soils and the environment. This review summarizes recent impacts of ICLSs on crop and livestock production and rural economics and discusses lessons learned in the northern Great Plains (NGP). Research on ICLS conducted in the NGP indicates that the crop residue grazing, swath grazing, and annual forage grazing can positively influence crop production; whereas, livestock performance varies with season, forage nutritive value, and grazing management. Furthermore, ICLSs can reduce the costs and risks of agricultural production. The success of ICLSs in NGP region depends on trade-offs, planning, economic benefits, policies, regulations, community acceptance, and management skills. The ICLSs could play a strategic role in future agricultural production. The lessons learned from adopting ICLSs in the NGP include the lack of available land for fertilizer (manure) management, that to implement ICLS practices skills and knowledge must be maintained, and ICLS provides an entry point for young farmers and ranchers however capital is needed. These experiences and lessons could be valuable references for producers to adopt ICLSs in the NGP or other regions. © 2019 The author(s).</t>
  </si>
  <si>
    <t>Lambert S.F.X.</t>
  </si>
  <si>
    <t>Strontium isotope (87Sr/86Sr) data from archaeological sites in Utah, USA</t>
  </si>
  <si>
    <t>The information presented here includes the results of strontium isotope analysis on 75 baseline samples from nine Fremont sites in Utah. The baseline samples are of lagomorphs and rodents with limited foraging ranges. The baseline ranges for each site were calculated with two standard deviations. Also included are the raw strontium isotopic data for 30 large game samples from Wolf Village, a Fremont site in Utah. Additional data include a map showing the location of the sites in this study, box plots portraying the local ranges of nine Fremont sites in Utah, and an individual value plot comparing the Wolf Village large game samples to the strontium baseline for the site. These data compliment the discussions and interpretations found in “Identifying Strontium Baselines and Large Game Animal Trade at Fremont Sites through Strontium Isotope (87Sr/86Sr) Analysis” [1]. © 2019 The Author(s)</t>
  </si>
  <si>
    <t>Fremont; Strontium isotopes; Utah; Zooarchaeology</t>
  </si>
  <si>
    <t>Lanterman J., Reeher P., Mitchell R.J., Goodell K.</t>
  </si>
  <si>
    <t>Habitat Preference and Phenology of Nest Seeking and Foraging Spring Bumble Bee Queens in Northeastern North America (Hymenoptera: Apidae: Bombus)</t>
  </si>
  <si>
    <t>Bumble bees are among the most abundant and important wild pollinators in North America. Spring nest establishment is a brief and vulnerable stage in the colony life cycle that is poorly understood. Bumble bee nesting activity in temperate North America has received little recent attention, and this knowledge gap is a barrier to conservation efforts. The aim of this study was to investigate the habitat use, nesting phenology, and key food plants of spring bumble bee queens. Through 108 nonlethal surveys of bumble bee queens in spring 2018, researchers observed 451 nest seeking and 555 foraging queens of nine species in Ohio, U.S.A. Spring queen activity began in mid-April and peaked in mid-May, although nest seekers were observed into late June. Nest seeking queens favored woody transitional habitats over open habitats. In accordance queen abundance and diversity increased with the proportion of forest in the surrounding landscape. The proportion of row crops and urban areas negatively influenced queen diversity and the number of nest seekers, respectively. Through a literature review, the earliest emergence dates for each species were compared for 12 datasets to establish an order of species emergence in northeastern North America. Forty-seven species of flowering plants were used by foraging queens. Highly visited food plants included both native and nonnatives(∗): Lupinus perennis, Malus spp., Taraxacum officinale∗, Lonicera spp.∗, Lamium purpureum∗, Glechoma hederacea∗, Trifolium pratense∗, and Mertensia virginica. Systematic field surveys are needed by state to document the timing of spring queen emergence and nesting activities to inform conservation efforts. © 2019 University of Notre Dame. All rights reserved.</t>
  </si>
  <si>
    <t>Lau P., Bryant V., Ellis J.D., Huang Z.Y., Sullivan J., Schmehl D.R., Cabrera A.R., Rangel J.</t>
  </si>
  <si>
    <t>Seasonal variation of pollen collected by honey bees (Apis mellifera) in developed areas across four regions in the United States</t>
  </si>
  <si>
    <t>For honey bees (Apis mellifera), colony maintenance and growth are highly dependent on worker foragers obtaining sufficient resources from flowering plants year round. Despite the importance of floral diversity for proper bee nutrition, urban development has drastically altered resource availability and diversity for these important pollinators. Therefore, understanding the floral resources foraged by bees in urbanized areas is key to identifying and promoting plants that enhance colony health in those environments. In this study, we identified the pollen foraged by bees in four developed areas of the U.S., and explored whether there were spatial or temporal differences in the types of floral sources of pollen used by honey bees in these landscapes. To do this, pollen was collected every month for up to one year from colonies located in developed (urban and suburban) sites in California, Texas, Florida, and Michigan, except during months of pollen dearth or winter. Homogenized pollen samples were acetolyzed and identified microscopically to the lowest taxonomic level possible. Once identified, each pollen type was classified into a frequency category based on its overall relative abundance. Species richness and diversity indices were also calculated and compared across states and seasons. We identified up to 64 pollen types belonging to 39 plant families in one season (California). Species richness was highest in CA and lowest in TX, and was highest during spring in every state. In particular, “predominant” and “secondary” pollen types belonged to the families Arecaceae, Sapindaceae, Anacardiaceae, Apiaceae, Asteraceae, Brassicaceae, Fabaceae, Fagaceae, Lythraceae, Myrtaceae, Rhamnaceae, Rosaceae, Rutaceae, Saliaceae, and Ulmaceae. This study will help broaden our understanding of honey bee foraging ecology and nutrition in urban environments, and will help promote the use of plants that serve the dual purpose of providing aesthetic value and nutritious forage for honey bee colonies placed in developed landscapes. © 2019 Lau et al. This is an open access article distributed under the terms of the Creative Commons Attribution License, which permits unrestricted use, distribution, and reproduction in any medium, provided the original author and source are credited.</t>
  </si>
  <si>
    <t>le Roux A., Mathibane N., Nowak K.</t>
  </si>
  <si>
    <t>Wild Samango Monkeys, Cercopithecus mitis, Balance Risk and Opportunity to Interact with Novel Objects in Village Gardens</t>
  </si>
  <si>
    <t>Research suggests that wild animals in urban areas exhibit heightened behavioral flexibility when they encounter novel human-made objects, but most such studies compared responses in urban populations with those from disjunct populations in less disturbed environments. We therefore know little about intrapopulation variation in cognitive or behavioral flexibility under different conditions of anthropogenic exposure. Here, we investigate object exploration and behavioral flexibility in a single group of samango monkeys (Cercopithecus mitis) in an environment in which individuals forage in both gardens and natural forest. Over 2 months, we presented monkeys with novel, human-made objects in both natural and disturbed areas, varying the position of objects in trees to represent exposed or safer foraging zones. We video-recorded and analyzed interactions with these novel objects, assessing interaction times (an indicator of persistence), exploratory diversity (or motor diversity), and the occurrence of foraging innovations. Results from 67 interactions (29 in natural habitats and 38 in disturbed) indicate that samango monkeys exhibited a spatially complex response to novel objects: in contrast to that in other species, exploration diversity decreased significantly in anthropogenic environments, even as persistence remained largely static across contexts. Monkeys also exhibited foraging innovations by pulling on strings to bring objects closer. This may reduce exposure to danger, as string-pulling was most prevalent in the highest risk condition (ground level in human gardens). Significant intrapopulation variation in behavioral flexibility suggests that samango monkeys adjust the expression of problem-solving behaviors in relation to the degree of human disturbance in their immediate environment. © 2019, Springer Science+Business Media, LLC, part of Springer Nature.</t>
  </si>
  <si>
    <t>Samango monkey</t>
  </si>
  <si>
    <t>Anthropogenic habitat; Behavioral flexibility; Primate; String-pulling; Urban wildlife</t>
  </si>
  <si>
    <t>Leonard R.J., Pettit T.J., Irga P., McArthur C., Hochuli D.F.</t>
  </si>
  <si>
    <t>Acute exposure to urban air pollution impairs olfactory learning and memory in honeybees</t>
  </si>
  <si>
    <t>While the ecological effects of pesticides have been well studied in honeybees, it is unclear to what extent other anthropogenic contaminants such as air pollution may also negatively affect bee cognition and behaviour. To answer this question, we assessed the impacts of acute exposure to four ecologically relevant concentrations of a common urban air pollutant—diesel generated air pollution on honeybee odour learning and memory using a conditioned proboscis extension response assay. The proportion of bees that successfully learnt odours following direct air pollution exposure was significantly lower in bees exposed to low, medium and high air pollutant concentrations, than in bees exposed to current ambient levels. Furthermore, short- and long-term odour memory was significantly impaired in bees exposed to low medium and high air pollutant concentrations than in bees exposed to current ambient levels. These results demonstrate a clear and direct cognitive cost of air pollution. Given learning and memory play significant roles in foraging, we suggest air pollution will have increasing negative impacts on the ecosystem services bees provide and may add to the current threats such as pesticides, mites and disease affecting colony fitness. © 2019, Springer Science+Business Media, LLC, part of Springer Nature.</t>
  </si>
  <si>
    <t>Air pollution; Behaviour; Honeybee; Pollinator; Proboscis extension reflex response</t>
  </si>
  <si>
    <t>Leonard R.J., Vergoz V., Proschogo N., McArthur C., Hochuli D.F.</t>
  </si>
  <si>
    <t>Petrol exhaust pollution impairs honey bee learning and memory</t>
  </si>
  <si>
    <t>Volatile organic compounds (VOCs) serve as important infochemicals, mediating several ecological interactions including herbivory and pollination. Atmospheric pollutants including traffic-related air pollution may impair the detection of VOCs used by insects in insect–plant interactions. We investigated the indirect effect of petrol exhaust pollution on olfactory learning and memory (short and long term) in honey bees. Using appetitive olfactory conditioning, we trained bees to learn one of four floral VOC profiles; linalool, dipentene, myrcene and geranium. VOCs were unpolluted or polluted with exhaust collected from a petrol generator. Exhaust emissions included concentrations of CO (246.07 + 17 ppm), NO (20.50 + 6.90 ppb) and NO2 (20.93 + 0.05 ppb) consistent with those typically encountered in urban areas and near roads. Once bees had learnt the training VOC, we tested whether they could recognise that VOC 1 h, 24 h and 48 h post-training. Bees took significantly longer to learn polluted VOCs and forgot them faster than unpolluted ones. We also tested the ‘masking’ potential of pollution on floral VOCs. Using gas chromatography mass spectroscopy we noted differences in the chemical profile of polluted versus unpolluted VOCs and tested whether bees could recognise polluted VOCs if trained using unpolluted ones. For several VOCs tested, bees could distinguish between polluted and unpolluted VOCs. Ultimately, our results show that air pollution changes the recognition and retention of floral VOCs by bees which may consequently impact foraging efficiency. © 2018 The Authors</t>
  </si>
  <si>
    <t>air pollution; learning; memory; proboscis extension reflex response</t>
  </si>
  <si>
    <t>Li J., Xu G., Wang Z., Wang Z.</t>
  </si>
  <si>
    <t>Modeling and optimization of urban rail transit scheduling with adaptive fruit fly optimization algorithm</t>
  </si>
  <si>
    <t>Open Physics</t>
  </si>
  <si>
    <t>Despite the rapid development of urban rail transit in China, there are still some problems in train operation, such as low efficiency and poor punctuality. To realize a proper allocation of passenger flows and increase train frequency, this paper has proposed an improved urban rail transit scheduling model and solved the model with an adaptive fruit fly optimization algorithm (AFOA). For the benefits of both passengers and operators, the shortest average waiting time of passengers and the least train frequency are chosen as the optimization objective, and train headway is taken as the decision variable in the proposed model. To obtain higher computational efficiency and accuracy, an adaptive dynamic step size is built in the conventional FOA. Moreover, the data of urban rail transit in Zhengzhou was simulated for case study. The comparison results reveal that the proposed AFOA exhibits faster convergence speed and preferable accuracy than the conventional FOA, particle swarm optimization, and bacterial foraging optimization algorithms. Due to these superiorities, the proposed AFOA is feasible and effective for optimizing the scheduling of urban rail transit. © 2019 J. Li et al., published by De Gruyter 2019.</t>
  </si>
  <si>
    <t>Fruit flies</t>
  </si>
  <si>
    <t>Fruit fly optimization algorithm; Scheduling model; Train headway; Urban rail transit</t>
  </si>
  <si>
    <t>Li X., Mooney P.</t>
  </si>
  <si>
    <t>Implications of Avian Habitats: Relationships in Wetland Restoration</t>
  </si>
  <si>
    <t>Landscape Journal</t>
  </si>
  <si>
    <t>Wetlands in suburban areas have high net primary productivity, support urban biodiversity, and are candidate sites for ecological restoration and research. In many places around the world, especially China, these valuable ecosystems are in desperate need of restoration if they are to continue delivering the ecosystem services of food and fiber production, water purification, and habitat to support biodiversity. Traditional ecosystem restoration methodology relies on modeling an intact reference ecosystem that is near the restoration site. In many urban regions, such an ideal reference ecosystem no longer exists. This study developed and applied a method for conducting ecological restoration in such cases, using three altered sites in Tianjin, China, as a surrogate reference ecosystem. Qilihai Ancient Lagoon Wetland was used as a validation site. The vegetation structure, floristics, habitats, human disturbance, avian populations, distributions, and habitat characteristics of the reference sites were inventoried. Bird species were inventoried, and birds were grouped by foraging guild. Multispecies habitat models, developed with Lasso regressions, were used to predict avian diversity on the validation site. Species richness and guild richness were found to be sensitive to Shannon-Wiener vegetation diversity, horizontal patchiness, micro-habitat patch area, and human disturbance. The results were used to develop suitable micro-habitat types and conditions and for each guild. Although results would vary in different regions or even sites, this methodology could be used to make recommendations for habitat restoration in different locations. © 2020 by the board of Regents of the University of Wisconsin System.</t>
  </si>
  <si>
    <t>Avian biodiversity; Ecological restoration; Reference ecosystem; Species-habitat model</t>
  </si>
  <si>
    <t>Liu H., Wei Z., Yin C., Wei Y., Zhao S., Zhang R., Wang J., Zhao J.</t>
  </si>
  <si>
    <t>Research on water demand rules and yield of multi-storey cropping herbage groups under water stress conditions</t>
  </si>
  <si>
    <t>It is greatly significant to implement water-saving irrigation and establish a water-saving system for forage grass, on basis of non-full irrigation principles, in order to meet the demands for forage grass from the rapidly-developing Chinese dairy industry distributing in rural-urban fringes, and improve the utilization efficiency of limited water resources in the central dairy production area of Inner Mongolia. The paper targets four different planting patterns of maize/alfalfa, and discusses water demand rules of herbage groups, variation of evapotranspiration, influence of water shortage at different stages on evapotranspiration, and moisture sensitive period of the forage grass under multi-storey cropping conditions, based on the experimental data of forage multi-storey cropping field under different water stress conditions in the outskirts of Hohhot. According to the results, the change in water demand of maize/alfalfa belt type multi-storey cropping field presents a wavy rule during the whole growth period; compared to evapotranspiration of monocropping maize/alfalfa, the evapotranspiration of maize/alfalfa multi-storey cropping herbage group was not significantly variable. The moisture sensitive period of monoculture maize and alfalfa were respectively heading-milk ripe stage and branching-squaring stage, and the moisture sensitive period of 4//8-type multi-storey cropping pattern is branching-jointing stage. © 2019, ALÖKI Kft., Budapest, Hungary.</t>
  </si>
  <si>
    <t>Designed moisting layer; Evapotranspiration; Modal coefficient; Moisture sensitive period; Moisture sensitive period; Water balance equation; Water utilization efficiency; Water-saving irrigation</t>
  </si>
  <si>
    <t>Lowenstein D.M., Matteson K.C., Minor E.S.</t>
  </si>
  <si>
    <t>Evaluating the dependence of urban pollinators on ornamental, non-native, and ‘weedy’ floral resources</t>
  </si>
  <si>
    <t>Urban landscapes are often florally rich due to extensive management of cultivated plants around the city. High abundance and diversity of these floral resources has been linked to more abundant and diverse pollinator communities, but little is known about how urban pollinators select from the wide variety of available flowers. This study provides unique insight into urban plant-pollinator interactions by examining how many plant taxa, and which taxa, are visited by pollinators. Over a three-year period, we observed foraging of urban pollinators across 63 neighborhoods in Chicago, Illinois (USA). We observed 1815 plant-pollinator interactions between 24 pollinator morpho-types and 106 plant taxa. An additional 57 plant taxa were flowering but not visited by pollinators. On average, each pollinator morpho-type visited 19 plant taxa, and most pollinators showed generalist tendencies. We identified 42 plant taxa that were visited by more pollinator morpho-types than their floral abundance would predict; we call these ‘highly attractive’ plants. In general, perennial and native plants received more pollinator visits than their counterparts, and ornamental plants were visited by more species than unintentional ‘weeds’. However, the two most-visited plant taxa were non-native, perennial weeds. Our results suggest that many flowering plants in cities are not visited by pollinators. Furthermore, the plant-pollinator network could be reduced to only four plant taxa without losing any pollinator morpho-types. To enhance urban pollinator conservation, urban residents can select ornamental plants from our list of ‘highly attractive’ plant taxa, or can allow some of the highly attractive ‘weeds’ to persist in their gardens. © 2018, Springer Science+Business Media, LLC, part of Springer Nature.</t>
  </si>
  <si>
    <t>Bees; Flowers; Gardens; Generalist; Plant-pollinator networks; Residential yards; Specialist</t>
  </si>
  <si>
    <t>Luthuli C.F., Fon F.N., Gunya B.</t>
  </si>
  <si>
    <t>Knowledge and perception of small holding farmers on supplementation and feeding sweet potato vines to goats</t>
  </si>
  <si>
    <t>Goats in rural communities are often raised in conditions which do not allow them to achieve their maximum performance nor express their genetic potentials. For goats to perform to their full potential, they require high nutritious feed especially in the winter season when there is food shortage or during high milk-producing periods. However, supplementation can be done using fresh green feeds, protein blocks or vitamins which are often expensive, hence the need to source for indigenous crop residues. This study assessed the knowledge and perceptions of farmers on feeding sweet potato vines to their goats. The data were gathered by administering a total of 105 structured questionnaires using face-to-face interviews. The results showed that the majority of farmers (71.4%) were aware and practise some sort of supplementary feeding. Most farmers (72.4%) cultivated sweet potatoes, and they used them for different purposes such as income generation (53.3%), consumption (27.5%) or both (8%). Sweet potato vines were being discarded as waste or burnt (32.4%), left on the field as manure (25.7%), conserved as propagation material (8.6%) or randomly fed to livestock (7.6%). Nevertheless, most of the farmers (78.1%) rejected the use of sweet potato vines as feed to livestock. In conclusion, more intervention measures are required for developing farmers’ knowledge and perception on feeding sweet potatoe vines to livestock. Farmers may be assisted through training and workshops on the use of sweet potato vines and other indigenous forage supplementation as feed. © 2019, The Author(s).</t>
  </si>
  <si>
    <t>Feed; Supplementation; Sweet potato vines; Traditional knowledge</t>
  </si>
  <si>
    <t>Martínez L. S., Otero O. J.T.</t>
  </si>
  <si>
    <t>Pollen collected by nannotrigona mellaria (Apidae: Meliponini) in two urban environments (Valle del cauca-Colombia) [Polen recolectado por nannotrigona mellaria (Apidae: Meliponini) en dos ambientes urbanos (Valle del cauca-Colombia)]</t>
  </si>
  <si>
    <t>Boletin Cientifico del Centro de Museos</t>
  </si>
  <si>
    <t>Objectives: To know the forage habits related to pollen collected by Nannotrigona mellaria in two urban environments of Valle del Cauca. Scope: Inventory of plant species mostly used by this group of bees as a source of pollen for their diet. Methodology: Corbicular pollen of worker bees was collected in four nests: three at Universidad del Valle (Cali, Colombia) and one at Universidad Nacional, Palmira Campus during a period of 24 weeks between June 2013 and January 2014. In the same way, pollen was collected from plant species near the nesting site and the comparison was made. A grouping analysis was carried out to determine similarity between the diets and a Dufrene and Legendre's species indicator analysis was performed to determine the type of pollen related to each beehive. Main results: The species collects pollen from 29 plant families and 73 different species, being the species of the Fabaceae family the most represented among the collected material (29% of the records) and Leucaena leucocephala the most frequent species (18% of the records). Fourteen species with a significant indicator value were reported (p &lt;0.05), being the beehive at Universidad Nacional the one that presented a greater number (seven in total). Conclusions: The N. mellaria species collects pollen from a wide variety of plants in the study sites and therefore it has great potential as a pollinator in urban areas. In addition, this species has preference in the collection of leguminous plants pollen, possibly due to their abundance in the study area and their abundant flowering visually appealing to the Apidae and because they can offer nectar as well as pollen. © 2019, Universidad de Caldas.</t>
  </si>
  <si>
    <t>Bees foraging; Meliponicultura; Pollen; Valle del cauca</t>
  </si>
  <si>
    <t>Mashizi A.K., Sharafatmandrad M.</t>
  </si>
  <si>
    <t>Assessing impact of anthropogenic disturbances on forage production in arid and semiarid rangelands</t>
  </si>
  <si>
    <t>Journal of Rangeland Science</t>
  </si>
  <si>
    <t>Forage is one of the main products of rangeland ecosystems, which is threatened by different anthropogenic disturbances. This study was conducted to assess the impact of urbanization, rural development, agriculture extension, road construction and industry on forage production in an arid and semiarid rangeland using InVEST habitat quality model in spring 2018. In 14 rangeland types, thirty 2×1m quadrats were randomly located to measure forage production using double sampling method. Habitat quality was mapped based on the relative impact of each threat, the relative sensitivity of each rangeland type to each threat and the distance between the habitats and threats. The results showed that there is a significant relationship between rangeland condition and habitat quality (p &amp;lt; 0.01). Habitat quality varied between 0 and 0.77 across the study region. Habitats with low quality comprised half of the total area (51%) where anthropogenic factors were concentrated. Habitat quality was significantly correlated with forage production (p &amp;lt; 0.01). The dominant species Artemisia sieberi was replaced by invasive species Salsola brachiata and forage production was decreased to the minimum 21 kg ha-1 in habitats with low quality. Rangelands with medium habitat quality produced two and a half times more forage than the ones with low habitat quality and half of the ones with high habitat quality. Astragalus gossypinus and Artemisia aucheri in high habitat quality areas supplied the highest forage production (216 kg ha-1). Since the large areas of agricultural lands are in the low quality habitats, agriculture can be considered as the main threat of forage production. Hence, the extension of agricultural lands with short-term benefits should be controlled in order to improve ecosystem services which have long-term benefits in sustainable development. © 2019, Islamic Azad University.</t>
  </si>
  <si>
    <t>Ecosystem services; Habitat quality; InVEST</t>
  </si>
  <si>
    <t>Menon T., Sridhar H., Shahabuddin G.</t>
  </si>
  <si>
    <t>Effects of extractive use on forest birds in Western Himalayas: Role of local and landscape factors</t>
  </si>
  <si>
    <t>Rural populations in developing countries depend on forests for fuelwood, fodder and other non-timber forest products. Such dependence has significant effects on faunal diversity and composition, primarily due to alteration of vegetation structure. While earlier studies have assessed the consequences of extractive activities for forest fauna, very few simultaneously acknowledge the role of landscape context, which includes agricultural land-uses and managed forests. This study was carried out in oak-dominated forests located in the middle elevations of the Western Himalayas to investigate effects of extractive activities on avifaunal communities, taking into account the role of landscape composition. Birds were sampled at 74 sites, six times each, over two seasons using fixed-radius point counts. We analysed avian species richness, abundance, composition and guild abundances (based on foraging and habitat preference) as a function of vegetation structure and proportion of dense oak forest around each site. Our results suggest that extractive activities in forests can result in reduced species richness, abundance and altered composition of forest avifauna, brought about by changes in vegetation structure. We also find that these effects may be intensified by the loss of dense oak forests in the landscape. Insectivorous birds and forest specialists were most sensitive to extractive activities and landscape composition. Decreasing canopy cover and proportion of oak forest in the landscape had strong negative effects on insectivorous and forest specialist species. Other local factors such as vertical stratification and understory density also had effects on these avian guilds. Our study indicates that in order to conserve bird species in an increasingly human-dominated landscape of the Western Himalayas, it may be necessary to control extractive activities that affect forest structure as well as retain protected forest stands within a continuum of harvested forest and agricultural landscapes. © 2019 Elsevier B.V.</t>
  </si>
  <si>
    <t>Avian guilds; Avifauna; Forest use; Insectivores; Landscape composition</t>
  </si>
  <si>
    <t>Miczajka V.L., Klein A.-M., Pufal G.</t>
  </si>
  <si>
    <t>Slug activity density increases seed predation independently of an urban–rural gradient</t>
  </si>
  <si>
    <t>Basic and Applied Ecology</t>
  </si>
  <si>
    <t>Post-dispersal seed predation by slugs is increasingly being acknowledged as a potentially important contribution to this ecosystem function. However, specific drivers of predation rates in different landscape contexts are still unknown. We assessed the role of slugs as facultative seed predators along an urban–rural gradient and identified scale-dependent anthropogenic drivers that might affect either slugs or their function as seed predators. We used a combination of seed cafeterias and pitfall traps in grassy areas of eleven schoolyards and five field margins surrounded by different land-use types to assess slug activity density and seed predation rates and quantified urbanization, habitat heterogeneity and microhabitat structure. We show that slugs are important seed predators regardless of anthropogenic land use. Their activity density was a significant predictor for seed predation but increases in woody vegetation and bare soil also increased seed predation. This indicates that the magnitude of seed predation might also be affected by slug foraging activity and feeding behaviour, which might be influenced by habitat features such as the availability of vegetation and bare soil. Our results suggest that not only assessing the activity density (as proxy for relative abundance) of seed predators but also identifying effects on their feeding patterns and behaviour might increase our mechanistic understanding of relationships between land-use changes and seed predation and their impact on cultivated and wild plant species. © 2019 Gesellschaft für Ökologie</t>
  </si>
  <si>
    <t>Slugs</t>
  </si>
  <si>
    <t>Cafeteria-experiment; Ecosystem function; Gastropods; Granivory; Vegetation structure</t>
  </si>
  <si>
    <t>Monberg R.J., Howe A.G., Kepfer-Rojas S., Ravn H.P., Jensen M.B.</t>
  </si>
  <si>
    <t>Vegetation development in a stormwater management system designed to enhance ecological qualities</t>
  </si>
  <si>
    <t>Urban green areas can provide ecosystem services such as biodiversity conservation, recreational and educational services, and local climate regulation including stormwater management. Implementation of sustainable urban drainage systems (SUDS) allows for development of designs targeting desired habitats or species groups. This study investigated short-term changes in a plant community following implementation of a SUDS designed to enhance nature quality of a 4.8 ha urban grassland in Lynge, Denmark. Dry basins allowed for water detention with construction entailing terrain modifications, seeding of target species and changes to water dynamics, resulting in four treatments differing in soil conditions and water regimes. Plant species richness and composition were documented before (2012) and two years after (2015 and 2016) implementation of the SUDS. A floral resources index was composed to assess the quality of the flora as foraging resource for four groups of bees. Plant species richness, alpha- and beta-diversity as well as frequency of target plant species significantly increased after SUDS construction, as did floral resources for bees. Increased alpha diversity was primarily seen in areas around dry basins, while the increase in overall beta-diversity related to a shift in plant community composition within dry basins. The SUDS construction also changed dominance relationships among plant groups as forb cover increased at the expense of grasses, and cover of seeded and post-construction naturally colonising species increased. Two years after construction this study confirms potentials of SUDS to enhance ecological value of urban grasslands, when targets for ecological enhancement are integrated in the SUDS design. © 2019 Elsevier GmbH</t>
  </si>
  <si>
    <t>Biodiversity; Ecological design; Pollinators; Sustainable urban drainage systems; Urban grassland</t>
  </si>
  <si>
    <t>Morand-Ferron J., Hermer E., Jones T.B., Thompson M.J.</t>
  </si>
  <si>
    <t>Environmental variability, the value of information, and learning in winter residents</t>
  </si>
  <si>
    <t>Cognitive processes related to the collection, storage and use of information (e.g. learning, memory) contribute to reducing uncertainty about the environment and can thus be key to survival and reproduction. However, information processing is rarely cost-free, and thus cognitive adaptations are expected to be fined-tuned to prevailing ecological and social conditions. Models and laboratory experiments underline the importance of environmental variability in determining the value of information; however, we still know very little on the link between environmental variability and cognitive abilities in wild populations. Here we outline a series of studies in which we assessed information use and learning in conspecifics living along two ecological gradients that impact variability of the food supply: elevation and urbanization. While low- and high-elevation great tits, Parus major, were found to differ in accuracy in a reversal learning task, the difference was in the direction opposite to our prediction, with low-elevation birds outperforming their high-elevation counterparts. Furthermore, we found no relationship between urbanization and spatial memory accuracy in black-capped chickadees, Poecile atricapillus, despite urban habitats being known to harbour more stable food supplies during the winter and, thus, potentially providing lower incentive to invest in food hoarding and spatial memory. However, as predicted, chickadees in urban habitats explored a new environment faster and seemed to rely less heavily on social information about novel food patches compared to forest chickadees. Our results point to the need to better link predictive models with experienced fluctuations in food availability for individual foragers and to take into account social as well as ecological variables that can impact the value of information and may covary along natural gradients of harshness. © 2018 The Association for the Study of Animal Behaviour</t>
  </si>
  <si>
    <t>altitude; cognitive ecology; harsh environment hypothesis; network-based diffusion analysis; reversal learning; social information use; spatial memory; urbanization</t>
  </si>
  <si>
    <t>Moreira De Farias A.E., Alexandre Alves J.R., Fernandes Alves F.S., Pinheiro R.R., Faccioli-Martins P.Y., César Lima A.M., Azevedo S.S., Alves C.J.</t>
  </si>
  <si>
    <t>Characterization of goat production systems in five states of northeastern Brazil</t>
  </si>
  <si>
    <t>Goat farming is a very important activity contributing to the social and economic development of northeastern (NE) Brazil. The objective of the present study was to characterize the goat farming production system in five of the nine states that constitute the Brazilian NE (Ceará, Paraíba, Piauí, Rio Grande do Norte, and Sergipe). Research was carried out in 230 rural properties located in 62 municipalities of the NE of Brazil, in regions exhibiting a productive arrangement and significant goat population density. An epidemiological questionnaire seeking information on economic, productive, and social aspects of owners/properties was supplied to all properties. The results described the goat farming system in the Brazilian NE as family and subsistence, directed towards domestic consumption and local commerce, and exhibiting a low technological level. The farmers' education level, investments, and technical assistance were all considered low, and thus insufficient or inadequate for a full development of the activity in the region. Therefore, such aspects are suggested to be taken into account in the planning of future goat farming development policies-particularly financing and technical assistance, better preparation of farmers, administrative aspects, forage production and conservation, and the implementation of actions towards reproductive and frequent disease control. © 2019 Universidade Estadual de Londrina. All rights reserved.</t>
  </si>
  <si>
    <t>Goat farming; Northeast; Productive characteristics</t>
  </si>
  <si>
    <t>Moseley D.L., Phillips J.N., Derryberry E.P., Luther D.A.</t>
  </si>
  <si>
    <t>Evidence for differing trajectories of songs in urban and rural populations</t>
  </si>
  <si>
    <t>Learned traits, such as foraging strategies and communication signals, can change over time via cultural evolution. Using historical recordings, we investigate the cultural evolution of birdsong over nearly a 50-year period. Specifically, we examine the parts of white-crowned sparrow (Zonotrichia leucophrys nuttalli) songs used for mate attraction and territorial defense. We compared historical (early 1970s) recordings with contemporary (mid-2010s) recordings from populations within and near San Francisco, CA and assessed the vocal performance of these songs. Because birds exposed to anthropogenic noise tend to sing at higher minimum frequencies with narrower frequency bandwidths, potentially reducing one measure of song performance, we hypothesized that other song features, such as syllable complexity, might be exaggerated, as an alternative means to display performance capabilities. We found that vocal performance increased between historical and contemporary songs, with a larger effect size for urban songs, and that syllable complexity, measured as the number of frequency modulations per syllable, was historically low for urban males but increased significantly in urban songs. We interpret these results as evidence for males increasing song complexity and trilled performance over time in urban habitats, despite performance constraints from urban noise, and suggest a new line of inquiry into how environments alter vocal performance over time. © 2019 The Author(s).</t>
  </si>
  <si>
    <t>anthropogenic noise; birdsong; cultural evolution; sexual selection; urbanization; vocal performance</t>
  </si>
  <si>
    <t>Intercropping for enhancement and provisioning of ecosystem services in smallholder, rural farming systems in KwaZulu-Natal Province, South Africa: a review</t>
  </si>
  <si>
    <t>Monocropping of maize (Zea mays L.) and communal grazing of livestock (cattle) are the major farming systems for smallholder farmers in the Upper Thukela region of KwaZulu-Natal, South Africa. However, these farming systems are unable to contribute meaningfully to sustainable food security and viable livelihoods. This is because of continuous declines in crop productivity and soil fertility under monocropping systems and shortages of adequate and good quality forage under communal grazing systems. Although the benefits of intercropping have been well documented, there has been low uptake by small-scale farmers in the temperate, frost-prone communal areas of KwaZulu-Natal. This may be attributed to a lack of research applicable to this region as well as to a lack of understanding of how these systems can address the social and technological challenges faced by these farmers. The latest advances in agroecological farming systems are reviewed here to enable small-scale farmers to better assess the benefits relative to ecosystem services that are compatible with their needs. One such service is the provision of food through nutrient cycling. Available nitrogen (N) and phosphorus (P) are the most limiting nutrients in the soils, which are acidic in nature, of this high-rainfall area of KwaZulu-Natal, South Africa. This results in poor crop productivity and quality, particularly in smallholder, rural farming systems. High costs of chemical fertilizers, which most smallholder farmers cannot afford, and cropping systems involving monoculture, exacerbate the macro-nutrient deficiency, which leads to low crop yields and quality, feed scarcity, plant pests and diseases, resulting in reduced viable livelihoods and household food insecurity. One option to alleviate the situation is by the use of mixed cropping systems in the form of intercropping, the practice of growing two or more crop species at the same time and in the same place. This review explores, elucidates and summarizes the capability of intercropping to augment agroecosystem services essential for sustainability of smallholder, rural farming systems. The review highlights ways in which intercropping can address the socio-economic needs and aspirations of communities and conserve resources for the benefit of the local environment. Niche differentiation (facilitation and complementarity of resources); soil fertility; crop genetic diversity; management of pests, diseases and weeds; crop production; environmental sustainability and economic viability are discussed, as are the mechanisms underlying provisioning of ecosystem services. We have highlighted that intercropping farming systems considerably improve soil fertility, resource-use efficiency, carbon sequestration, phosphorus uptake and availability, water conservation in soils, crop and fodder productivity and quality and control pests and diseases compared with monoculture farming systems. The other major latest development in mixed-cropping systems is that crop genetic diversity resulting from intercropping contributes in various ways towards reducing incidences of pests and diseases. Technologies and mechanisms that have potential to enhance key ecosystem services for promoting sustainable food systems of rural farmers in KwaZulu-Natal are highlighted. © 2018, © 2018 Informa UK Limited, trading as Taylor &amp; Francis Group.</t>
  </si>
  <si>
    <t>Carbon sequestration; fodder yield; grain yield; interspecific facilitation and complementarity; nitrogen fixation; phosphorus mobilization; soil fertility</t>
  </si>
  <si>
    <t>Muiño W.A., Fernández L.</t>
  </si>
  <si>
    <t>Perceptions and knowledge of a peasant community in the Southwest of La Pampa (Argentina). Forage resources, hydrocarbons, and life strategies [Percepciones y conocimientos de una comunidad campesina del Sudoeste de la Pampa (Argentina). recursos forrajeros, hidrocarburos y estrategias de vida]</t>
  </si>
  <si>
    <t>Introduction: Human perception of the environment is conditioned by culture. Consequently, different societies can experience different perceptions of the same phenomenon (Sardi et al. 2012). In regions where recent changes on the land use are recorded, the diversity of views of different social actors is important to be considered (Sánchez-Vázquez et al. 2016). Latin American peasant perspective of the environment and their ways of living can be found in the works of Gerritsen et al. (2003), Chávez-García (2011), and Flores-Moreno &amp; Valdivia-Corrales (2012). In Argentina, there are many investigations about peasantry focusing on the territoriality and the mechanisms of social reproduction (Torres et al. 2014). In the current work, perceptions and assessments of a community of farmers from the Southwest of La Pampa province, Argentina, are analyzed considering the emic perspective. In particular, our study addresses the knowledge of this community about forage resources and limiting factors for production, and how changes in the environment since the 1990 decade up to now have affected their way of life. The emic approach takes social actor’s subjectivities to understand the natural environment (Arenas &amp; Martínez 2012). However, analyzing this information, consequently the etic perspective is recorded too. The aim of our work is to record: A) the farmer’s knowledge about plant forage resources and the perception of the restricting factors for production, b) their perception about the evolution of their own quality of life along time, c) their strategies to increase economic incomes, and d) their opinion about the advance of the oil frontier in the region. Locals in the study area are farmers that belong to the socio-economical category of peasantry, and are bearers of a rich traditional knowledge (Muiño 2010). Methods: The study area is located in Puelén, in the Southwest of La Pampa province, Argentina (Fig. 1). The area is part of the phytogeographical province of Monte where “jarillas” (Larrea spp.) are the dominant species. Soils are sandy, and rocky outcrops and salt lakes are common. Mean annual precipitation is 300 mm. In this region the frontier of oil industry is advancing over natural pasture lands. The main production of the settlers is extensive stockbreeding of cows and goats, which provides low economic incomes. Field work initially consisted of open interviews and latter of semi-structured interviews to twenty adult farmers. The information about the environment and particularly forage resources was recorded according to the usual protocol for ethnobotanical investigations (Arenas &amp; Martínez 2012). Open interviews were used to formulate new questions in subsequent field work. For each plant species mentioned by farmers, a voucher was collected and deposited in the Herbarium of the Universidad Nacional de La Pampa (SRFA). The aims of this work were previously explicated to interviewees and the authors relied on their consent for the investigation. Results: Forage plants: According to farmer’s responses, the best forage species for cows in the region is “coirón” (Pappostipa speciosa (Trin. &amp; Rupr.) Romasch.). This species is, however, highly sensitive to drought, as indicated by 35% of interviewees. The most important species in the diet of goats are Prosopis flexuosa DC var depressa F.A. Roig, Lycium chilense Miers ex Bertero, Condalia microphylla Cav., Monttea aphylla (Miers.) Benth. &amp; Hook., Atriplex lampa (Moq.) D.Dietr. and Cyclolepis genistoides Gillies ex D.Don. In turn, the diet of cows is mainly composed of Nassella tenuis (Phil.) Barkworth, Lycium chilense, Panicum urvilleanum Kunth, Poa ligularis Nees ex Steud., Atriplex lampa, and Schismus barbatus (L.) Thell. Total forage species and their preference by cattle is represented in Table 1. In general, forage availability is considered as to be highly dependent on rain, and when rain occurs after a long drought period, the pasture recovers from the seed bank. This experience prompts farmers to avoid reducing stocking density during droughts because reducing the herd means losing capital. Perceptions of the restricting factors for production and life quality: Three restricting factors were mentioned for stockbreeding. The most important was drought (70% of interviews).Shallow soils that means low water retention capability, and the falling of volcanic ashes, that limits cattle foraging, reached in both cases 10% of interviews. In 50% of the answers, the opinion was that in past times people had a better life quality than at present. In contrast, only 5% of the answers indicated that at present, life quality is better than in the past. Farmers proposing that past times were better argued that rain and snow were more abundant in the past. Those weather conditions allowed denser animal flocks and, consequently, higher annual incomes. Land owning and use were other two topics mentioned during interviews. In the past, fields without fences allowed farmers to do a broader use of forage resources. Grazing in fields without fences ensured them subsistence probabilities in drought times because cattle could explore broader areas. Currently, new farmers have a different and modern perspective about production. They usually fence their plots and invest in technology, altering the traditional way of cattle management. The sale of wild animal skins represented another source of income in the past. Currently, protective policies against this trade force farmers to sale, instead, goat skins. The price of the skin of these domestic animals is, however, so low that their commercialization is usually abandoned. Strategies for increasing incomes and opinions on the advance of oil extraction activities: Production diversification and the use of animal derivatives are strategies for increasing familiar incomes through the sale of fowls and cheese. In some cases, an increase of the production profitability is sought through genetic improvement in goats. From 1990s, the “red goat”, a local ecotype with higher meat production, more resistant to cold and with fur that allows the production of mohair has been developed in the region. When farms are within the oil exploitation area, alternative ways of incomes include economic activities conducted outside their property and economic compensations from oil companies. Farms that earn this type of extra incomes are the 30% of the total in the oil extractive area. In relation to the advance in the last years of the oil frontier, the 35% of the interviewees had a favorable opinion because they are expecting extra incomes by easements, and 15% opposes to that economic opportunity because of the damages and contamination that companies cause. Discussion: Some of the taxa mentioned as good quality forage are considered as indicators of pastures with poor conditions or low forage in other grazing areas of Argentina with higher precipitation (Kröpfl &amp;Villasuso 2012). In the study area, vegetation structure, forage supply and accessibility and marked plant phenology are all variables that influence the cattle´s preference by plants (Velázquez-Vélez et al. 2009). The perception of losing life quality is based on the idea that the weather is currently drier than before. Historical rainfall records indicate, however, the opposite trend (Casagrande et al. 2006). In relation to this perception, no information was recorded about overgrazing effects; that is, interviewees do not associate the degradation of the natural environment to holding high stocking densities during drought periods. This perception is consistent with peasant rationality recorded in other social works in Argentina (Bendini &amp; Pescio 1999). As with overgrazing, there are another environmental processes, invisible to farmers because they became used to them, such as wind, water erosion and fires (Dussart et al. 2015). These processes, isolated or combined, reduce the grazing area year after year, but none of them were noticed by the interviewees. The naturalization of some restricting environmental factors was pointed out in other works about peasant societies (Stadel 1989), and may be related to a difficult access to technical information. The advance of oil production in the area and changes in the possession and use of land are fast processes that are promoting changes in the society with unknown projections and consequences. Near this region, in other oil extractive areas, the damage of natural resources has been recorded just as its negative incidence on local economies (Schweitzer 2011, D’Amico 2012). Incomes that farmers get from oil companies have an ambiguous effect on the domestic economy. On one hand, those incomes can be the main revenue, what means a high dependence on them. Furthermore, as a result of the gradual worsening of traditional economies, those incomes tend to become the main earning for families, slowly neglecting alternative survival strategies linked to peasant culture (Cáceres 2014). In our opinion, these changes may threaten the persistence of the peasant’s ways of life. Conclusion: In this work, the perceptions of a rural community of farmers that is undergoing several changes are recorded. The persistence of traditional knowledge is presented here by the information about forage plants and the local environmental elements that are the base of the stockbreeding, which is the main economic production of farmers. This knowledge allows a management of landscape according to the breeding activity, but market rules, changes in the possession and use of the land, and the permanent processes of decapitalization are endangering farmers’ way of life. Strategies for improving their incomes are survival and social reproduction methods commonly employed in peasant societies. The different options under consideration in the face of the advance of the oil industry frontier rise doubts, however, about the persistence of this community in the near future. © 2019, Ilia State University, Institute of Botany, Department of Ethnobotany. All rights reserved.</t>
  </si>
  <si>
    <t>Arid zones; Environmental perception; Ethnobotany; Forage resources; Territory; Traditional knowledge</t>
  </si>
  <si>
    <t>Naah J.-B.S.N., Braun B.</t>
  </si>
  <si>
    <t>Local agro-pastoralists’ perspectives on forage species diversity, habitat distributions, abundance trends and ecological drivers for sustainable livestock production in West Africa</t>
  </si>
  <si>
    <t>Despite the importance of local ecological knowledge of forage plants, there has been little discussion on how local agro-pastoralists perceive forage species diversity, abundance trends, habitat distributions and ecological drivers influencing changing abundance trends over time in rural West Africa’s savannas. In estimating, assessing and investigating the ecological variables, we performed elaborate ethnobotanical surveys in seven villages in northern Ghana and nine villages in southern-central Burkina Faso. Data were analyzed using descriptive statistics, bivariate correlation analysis and cognitive salience index calculations to disentangle the dynamics of local responses to ecological variables considered in this study. Our results revealed that agro-pastoralists exhibited extensive knowledge on forage species diversity, habitat types, abundance trends and ecological drivers. According to agro-pastoralists interviewed, about 82 percent of all forage species known to them were commonly available in local landscapes, while a majority of our interviewees indicated that available forage resources have shown a gradually increasing trend over the past few years. Rainfall variability, tree cutting and drought were the topmost perceived threats causing changes in the trends of forage species abundance. Given our findings, local perceptions of agro-pastoralists could have substantial practical implications in favor of forage-related biodiversity conservation and sustainable livestock production. © 2019, The Author(s).</t>
  </si>
  <si>
    <t>Nakamura S., Kudo G.</t>
  </si>
  <si>
    <t>The influence of garden flowers on pollinator visits to forest flowers: comparison of bumblebee habitat use between urban and natural areas</t>
  </si>
  <si>
    <t>As garden plants in urbanized environments provide considerable diverse floral resources to pollinators, the availability of floral resources has changed as a consequence of increasing urbanization. Although pollinators often forage at different sites in response to spatiotemporal variations in floral resources, little is known about the differences in pollinator foraging between urban and nearby natural environments. We monitored the foraging patterns of bumblebees in open and forest habitats in two areas with and without urban gardens with respect to flowering phenology and the availability of floral resources in each habitat. Floral richness in the forest habitat decreased as the season progressed, with a peak in late spring to early summer, whereas floral resources in the open habitat increased late in the season. Thus, floral resources in the open habitat could compensate for seasonal declines in forest floral resources. In the urban area, which contained green gardens, floral richness in the open habitat was much greater than that in the forest habitat. This resulted in a relatively high density of bumblebees in the open habitat in the urban area compared with those in the natural area, which lacked green gardens. Visitation frequency of bumblebees to forest flowers decreased as the floral richness of the open habitat increased. These results suggest that although urban gardens are important foraging sites for pollinators, the high attractiveness of garden flowers reduces pollinator visits to wildflowers in nearby forests. This may result in reduced pollination of native flowers. © 2019, Springer Science+Business Media, LLC, part of Springer Nature.</t>
  </si>
  <si>
    <t>Bumblebee; Floral resource; Flowering phenology; Foraging habitat; Forest; Garden flower</t>
  </si>
  <si>
    <t>Natsukawa H., Mori K., Komuro S., Shiokawa T., Umetsu J., Ichinose T.</t>
  </si>
  <si>
    <t>Environmental Factors Affecting the Reproductive Rate of Urban Northern Goshawks</t>
  </si>
  <si>
    <t>Urbanization has increased with human population growth and the responses from raptor species are gaining more attention from both researchers and the public. Northern Goshawks (Accipiter gentilis) now breed in urban areas in Japan and Europe; however, there are few studies examining the factors that influence their reproductive rate in urban areas. We investigated the reproductive rate (number of fledglings per nest) of the Northern Goshawk population in an urbanized area of Japan from 2014 to 2016, and used a binomial mixture model to examine the relationship between the number of fledglings per nest and environmental factors such as nesting and foraging environments, anthropogenic disturbance, predation risk, and intraspecific competition. The goshawk nesting success rate from 2014 to 2016 was 71.6%, with an average reproductive rate of 1.7 fledglings per occupied nest. The percentage of canopy cover of nesting stands had a significant positive effect on fledgling numbers, and the number of adjacent occupied nests had a significant negative effect on fledgling numbers. The positive effects of canopy coverage may be explained by the protection offered by canopy against direct sunlight, wind, and rain. The negative effect of the adjacent occupied nests may result from an increase in the amount of time and energy goshawks spent in territory defense, and a decrease in available foraging habitat due to intraspecific competition. © 2019 The Raptor Research Foundation, Inc.</t>
  </si>
  <si>
    <t>Accipiter gentilis; Breeding success; Canopy coverage; Density effect; Interference competition; Northern Goshawk; Reproductive rate; Urban</t>
  </si>
  <si>
    <t>Neumann M., Heker J.C., Jr., Carneiro M.K., Ghizzi L.G., Stadler E.S., Jr., Pereira E Silva E., Petkowicz K., Pontarolo G.B., Cristo F.B.</t>
  </si>
  <si>
    <t>Production efficiency of corn for forage at different growing densities and harvesting times</t>
  </si>
  <si>
    <t>The experiment was conducted at the Animal Production Center (Núcleo de Produção Animal - NUPRAN) of the Center for Agrarian and Environmental Sciences of the Universidade Estadual do Centro-Oeste - UNICENTRO - CEDETEG Campus, Guarapuava, State of Paraná. This study aimed to evaluate biomass production, plant physical composition, chemical composition and dry matter contents of the plant and structural components of forage corn. The experiment was carried out in 5x5 factorial with five planting densities (80, 160, 240, 320 and 400 thousand plants ha-1), harvested in 5 times (40, 50, 60, 70 and 80 days after planting). The harvesting time caused a statistical difference for all parameters, and the planting densities factor only caused statistical difference in leaf participation and dry biomass production. There was no interaction for any of the parameters evaluated. Forage corn, harvested in the vegetative stage, can be a great ally of the rural producer, since it presents high potential for food production with high nutritional value in a short period of time, and in significant amount with production of up to 14,720 kg ha-1 dry biomass reached at 80 days of cycle with 320 thousand ha-1, freeing the soil for the production of another crop. © 2019 Universidade Estadual de Londrina. All rights reserved.</t>
  </si>
  <si>
    <t>Dry biomass production; Dry matter content; Neutral detergent fiber</t>
  </si>
  <si>
    <t>Ngcobo S.P., Wilson A.-L., Downs C.T.</t>
  </si>
  <si>
    <t>Home ranges of Cape porcupines on farmlands, peri-urban and suburban areas in KwaZulu-Natal, South Africa</t>
  </si>
  <si>
    <t>Cape porcupines, Hystrix africaeaustralis, are one of the South African mammalian species that are increasing their distribution range and abundance with anthropogenic changing land-use. Knowledge of the home range of this species can provide important ecological information and explain their ability to persist in a range of land-use types. We investigated the home ranges of 15 radio-tagged Cape porcupines on farmlands, peri-urban and suburban areas in KwaZulu-Natal, South Africa. Using the 95% Kernel Density Estimator (KDE), Cape porcupines had an overall estimated mean home range of 39.37 ± 6.33 ha (n = 9) which ranged from 13.19 to 67.19 ha. When compared with other Hystrix species, Cape porcupines had the lowest estimated home range size. Individuals on farmlands had the smallest mean estimated home range area (24.57 ha), relative to peri-urban (34.61 ha) and suburban (45.18 ha) sites. Variation in the home range sizes of Cape porcupines with differing anthropogenic land-use type showed their behavioural flexibility in response to habitat heterogeneity and forage availability in each. Our results suggest that Cape porcupine ranging ecology is influenced by food resource distribution and availability in various land-use types. © 2018 Deutsche Gesellschaft für Säugetierkunde</t>
  </si>
  <si>
    <t>Porcupines</t>
  </si>
  <si>
    <t>Forage distribution; GPS telemetry; Hystrix africaeaustralis; Kernel Density Estimator (KDE); Land-use change</t>
  </si>
  <si>
    <t>Niedobová J., Skalský M., Ouředníčková J., Michalko R., Bartošková A.</t>
  </si>
  <si>
    <t>Synergistic effects of glyphosate formulation herbicide and tank-mixing adjuvants on Pardosa spiders</t>
  </si>
  <si>
    <t>Glyphosate-based herbicides are the world's most consumed agrochemicals, and they are commonly used in various agroecosystems, including forests, as well as in urban zones and gardens. These herbicides are sold as formulations containing adjuvants. Other tank-mixing adjuvants (most often surfactants) are commonly added to these formulations prior to application. According to the manufacturers of agrochemicals, such tank mixes (as these are known in agronomic and horticultural practice) have modified properties and perform better than do the herbicides as used alone. The effects of these tank mixes on the environment and on beneficial arthropods are almost unknown. Therefore, we studied whether a herbicide formulation mixed with adjuvant has modified effects on one of the most common genera of ground-dwelling wolf spiders vis-à-vis the herbicide formulation and adjuvants themselves. Specifically, we studied the synergistic effect in the laboratory on the predatory activity (represented by the number of killed flies) of wolf spiders in the genus Pardosa after direct treatment using the glyphosate-based herbicide formulation Roundup klasik Pro®, Roundup klasik Pro® in a mixture with the surfactant Wetcit®, Roundup klasik Pro® in a mixture with the surfactant Agrovital®, and the surfactants alone. We found that pure surfactants as well as herbicide-and-surfactants tank mixes significantly decrease the predatory activity of Pardosa spiders in the short term even as Roundup klasik Pro® did not itself have any such effect. Our results support the hypothesis that plant protection tank mixes may have modified effect on beneficial arthropods as compared to herbicide formulations alone. Therefore, testing of pesticide tank mixes is highly important, because it is these tank mixes that are actually applied to the environment. © 2019 Elsevier LtdGlyphosate herbicide formulation in a tank mix with surfactants and also surfactants alone significantly influenced the predatory activity of Pardosa spiders in the short term even as the glyphosate formulation alone had no effect. © 2019 Elsevier Ltd</t>
  </si>
  <si>
    <t>Foraging behavior; Herbicide; Spider; Surfactant; Tank mix</t>
  </si>
  <si>
    <t>Nishikawa Y., Shimamura T., Kudo G., Yabe K.</t>
  </si>
  <si>
    <t>Habitat use and floral resource partitioning of native and alien bumblebees in the coastal grassland—rural landscape</t>
  </si>
  <si>
    <t>The invasion of alien pollinators may disturb the local pollination network between plants and native pollinators. However, alien pollinators may be able to coexist with native pollinators if spatiotemporal partitioning of floral resources is possible at the landscape scale. We compared the seasonal patterns of floral choice and habitat use across local habitats (natural coastal grassland, semi-natural grassland and arable field) between alien Bombus terrestris and two major native species, Bombus hypocrita and Bombus deuteronymus, in a coastal area of northern Japan. Although two native species with different morphological characteristics showed specific floral use patterns, that of B. terrestris overlapped with both native species. Short-tongued B. terrestris and B. hypocrita frequently visited Rosa rugosa and Calystegia soldanella flowers that have shallow or open corollas in the coastal grassland. B. terrestris also visited legume flowers with a long-tubed shape at high frequency in both semi-natural and coastal grasslands, as did long-tongued B. deuteronymus despite the difference in morphology. B. terrestris was observed in every habitat type based on the abundance of floral resources. B. terrestris had wide foraging area and changed target flowers flexibly at the landscape scale according to the seasonal changes in floral resources. Because of the spatiotemporally diverse foraging patterns between B. terrestris and native bumblebees, competition for floral resources may not be intensive at the landscape scale owing to the diverse plant communities mixed with natural and non-natural habitats. © 2019, Springer Nature Switzerland AG.</t>
  </si>
  <si>
    <t>Bombus terrestris; Floral resource partitioning; Flower choice; Habitat use; Native bumblebees</t>
  </si>
  <si>
    <t>Nooten S.S., Schultheiss P., Rowe R.C., Facey S.L., Cook J.M.</t>
  </si>
  <si>
    <t>Habitat complexity affects functional traits and diversity of ant assemblages in urban green spaces (Hymenoptera: Formicidae)</t>
  </si>
  <si>
    <t>Habitat complexity conferred by vegetation characteristics mediates key processes that govern the assemblage of insect communities. Thus, species within the community should only persist if their functional traits are well-matched to the conditions of their environment. Here, we compared ant assemblages between habitats in terms of species richness and functional-trait distribution at the species and the assemblage level. Ants were collected from 36 sites representing different degrees of habitat complexity mediated by standing vegetation. We found fewer ant species in simpler habitats, supporting the “habitat-heterogeneity” hypothesis. We measured key functional traits of ants that reflect their foraging and dispersal strategies, such as body size, femur length, antenna scape length, and head length / width. Interactions of species traits with measured habitat complexity variables were assessed at the species and the assemblage level using a fourth-corner approach. Ant traits were closely related to environmental complexity. In wooded habitats, ants were larger and had broader heads, while ants with longer antenna scapes prevailed in habitats with a dense herb / grass layer. Our study suggests that vegetation structural complexity can act as an environmental filter, driving ant assemblages in terms of both species numbers and functional traits. Our results can be used to predict turnover patterns in ant assemblages due to changes in management practices. © 2019 The Author(s).</t>
  </si>
  <si>
    <t>Ant assemblages; Fourth corner; Functional traits; Habitat complexity</t>
  </si>
  <si>
    <t>Nordberg E.J.</t>
  </si>
  <si>
    <t>Potential impacts of intraguild predation by invasive Asian house geckos</t>
  </si>
  <si>
    <t>The introduction of the Asian house gecko, Hemidactylus frenatus, to mainland Australia has sparked considerable debate in regard to its potential impacts on native lizard species. Their historically patchy distribution across Australia has gained attention as populations have spread into peri-urban and native bushland. Hemidactylus frenatus potentially pose a threat to native species through competition and predation. I documented some activity of H. frenatus during the day, including foraging, which may broaden the potential impacts to diurnal species. Here, I highlight (i) the potential impact of predation by H. frenatus on native lizards and (ii) the need for empirical studies directly quantifying competitive encounters, with special interest in intraguild predation. © 2019 Ecological Society of Australia</t>
  </si>
  <si>
    <t>competition; gecko; invasive species; predation</t>
  </si>
  <si>
    <t>Nusová G., Uhrin M., Kaňuch P.</t>
  </si>
  <si>
    <t>Go to the city: Urban invasions of four pipistrelle bat species in eastern Slovakia</t>
  </si>
  <si>
    <t>Until now, late summer or autumn invasions into inhabited building have been regarded as phenomenon typical for the common pipistrelle, pipistrellus pipistrellus, exclusively. During the investigation of this phenomenon in the city of Košice (eastern Slovakia), we discovered that it was not always entirely specific for this species. During the period 2016-2018, we recorded 3 events out of 35 invasions, where small groups of common pipistrelles that invaded into inhabited buildings were also accompanied by individuals of two con-generic bat species, pipistrellus pygmaeus and pipistrellus kuhlii. Cryptic species p. pipistrellus and p. pygmaeus were determined by genetic test. In addition, in 2019, we recorded the first winter occurrence of another pipistrelle species, pipistrellus nathusii, in this urban environment. We conclude that areas of frequent invasive behaviour of p. pipistrellus may be sometimes associated with concomitant occurrence of other related species that share common thermal or foraging niche and such behaviour could be evidence of their urbanisation tendencies. © 2019 Gréta Nusová et al., published by Sciendo 2019.</t>
  </si>
  <si>
    <t>ecological trap; multi-species aggregations; synurbanisation; urban habitats; Vespertilionidae</t>
  </si>
  <si>
    <t>Oliveira W.F., Lima E.M., Gomes D.I., Alves K.S., Santos P.M., Azevedo G.S., Mezzomo R.</t>
  </si>
  <si>
    <t>Agronomic performance of Marandu grass treated with plant growth biostimulants in the Amazon biome</t>
  </si>
  <si>
    <t>Arquivo Brasileiro de Medicina Veterinaria e Zootecnia</t>
  </si>
  <si>
    <t>The aim was to evaluate the effect of different doses of two biostimulants on the productivity and canopy structure of Urochloa brizantha cv. Marandu grass in the establishment fase. The study was conducted in Universidade Federal Rural da Amazônia, Parauapebas, Pará, Brazil. One module of 35 plots of 25m2 were established. A completely randomized experimental design was used, with seven treatments and five replicates. The treatments included a control, 0.5, 1, and 2kg/ha of biostimulant A (BIOST.A); and 0.25, 0.5, and 1L/ha of biostimulant B (BIOST.B). Three collections were performed. The data for application of the two biostimulants were analyzed separately, using the Dummy variable method and regression analysis. The application of 2kg/ha BIOST.A resulted in increases of 842kg/ha in the forage mass. The application of BIOST.B on Marandu grass resulted in a linear increase in stem mass. The application of 2kg/ha BIOST.A in the establishment of Marandu grass result in higher growth rates, forage accumulation, and stem proportion in the canopy. © 2019 Universidade Federal de Minas Gerais.</t>
  </si>
  <si>
    <t>Auxin; Cytokinin; Forage stimulation; Gibberellin; Urochloa brizantha</t>
  </si>
  <si>
    <t>Parkins K., Scott A., Di Stefano J., Swan M., Sitters H., York A.</t>
  </si>
  <si>
    <t>Habitat use at fire edges: Does animal activity follow temporal patterns of habitat change?</t>
  </si>
  <si>
    <t>Edges are ecologically important environmental features that have been well researched in agricultural and urban landscapes. However, little work has been conducted in flammable ecosystems where spatially and temporally dynamic fire edges are expected to influence animal activity patterns, particularly for animals reliant on vegetation for cover, foraging or nesting. We quantified the response of ground-dwelling mammals to fire edges and sought to determine whether animal activity mirrored temporal changes in regenerating understorey vegetation. We used a space-for-time substitution sampling design and selected a series of 26 treatment sites burnt by prescribed fire, where time since fire ranged from 0 to 7 years. Ten long-unburnt sites acted as controls. At each treatment site we identified a burnt/unburnt edge and used camera traps and Elliott traps to survey ground-dwelling mammals on either side. Habitat structure was measured at all 36 sites. We used general and generalised linear mixed models to determine the response of both habitat and animals to time since fire on both burnt and unburnt sides of edges. In addition, we used a resource selection index to assess the congruence between changes in understorey complexity and animal activity identified in the first set of analyses. On the unburnt side of the edge understorey complexity remained constant over time. On the burnt side understorey complexity followed a hump-shaped trend, peaking at 3 years post-fire where it exceeded the level of complexity on the unburnt edge. Larger animals with general resource requirements were more active at burnt compared to unburnt edges immediately after fire, but similarly active on both sides of fire edges from three years post-fire. Despite some activity on the burnt side of edges immediately after fire, small mammals were generally less active on burnt edges compared to unburnt edges for up to three years. Native species’ activity did not follow patterns of temporal change in structurally complex understorey vegetation. For all species, selection was strongest at recently burnt edges with little vegetation and substantially lower at 3–7 year old regenerating edges where understorey complexity was higher. In general, patterns of selection on the unburnt side of edges were similar over time. Our findings suggest that vegetation change on the burnt side of fire edges may not be a good predictor of native mammal use. Foxes and cats, exotic predators in our system, were also using the burnt edge more than expected immediately after fire. Immediate post-fire predation may be higher at fire edges than elsewhere, and recently burnt edge zones could be suitable locations for integrated predator and fire management. © 2019 Elsevier B.V.</t>
  </si>
  <si>
    <t>Biodiversity; Edge effects; Fire ecology; Fire management; Mammals</t>
  </si>
  <si>
    <t>Patriquin K.J., Guy C., Hinds J., Ratcliffe J.M.</t>
  </si>
  <si>
    <t>Male and female bats differ in their use of a large urban park</t>
  </si>
  <si>
    <t>Understanding how wildlife respond to ever-encroaching urbanization is of great concern. Bats are the second-most speciose mammalian order and while many appear to be urban adapted, we currently have a limited understanding of their demography and habitat use within urban environments. Using a combination of captures to obtain demographic data, radio-telemetry to examine foraging and roosting behaviour, and data on diet and prey availability, we examined how big brown bats (Eptesicus fuscus), a synurbic species, use an urban green space (High Park) in Canada's largest city centre, Toronto. We found that adult males outnumbered adult females more than two to one and that males were found throughout the park, while females were concentrated in an area with greater access to water, but lower prey availability. We also found that bats of both sexes were in poorer body condition than reported for other non-urban areas, including a site within southern Ontario. Our data suggest that High Park may not provide adequate resources for reproductive females as they were never found roosting in the park and beetles, their preferred prey, were limited. Although previous studies suggest urban green spaces may offer refuge to bats, most have not considered sex-specific responses to urbanization as they have largely been based on acoustic surveys. Our study therefore highlights the importance of considering demographic differences in response to urbanization to better inform urban management plans and green space development. © 2019 The Author(s) 2019. Published by Oxford University Press.</t>
  </si>
  <si>
    <t>bats; diet; foraging; roosting; sexual partitioning</t>
  </si>
  <si>
    <t>Persons W.E., Eason P.K.</t>
  </si>
  <si>
    <t>White-footed mouse (Peromyscus leucopus) habitat selection and Amur honeysuckle (Lonicera maackii) canopy use in an urban forest</t>
  </si>
  <si>
    <t>Urban parks undergo significant changes in their community composition and habitat structure as a result of anthropogenic land-use changes. Amur honeysuckle (Lonicera maackii) dominates invaded urban parks and changes the vegetative community. This study examines the impact of L. maackii on white-footed mouse (Peromyscus leucopus) foraging behavior and habitat selection. Detailed vegetative and structural surveys allowed for analysis of habitat use. A capture-mark-recapture study was conducted in both the terrestrial and arboreal environment. We found that P. leucopus increased preference for the honeysuckle canopy when berries and leaves were present, but the primary habitat component selected for was coarse woody debris (CWD). Peromyscus leucopus appeared to avoid areas heavily trafficked by people, regardless of habitat. We demonstrated that urban P. leucopus could adjust to the presence of a dominant invasive plant, but still appeared to retain a threshold tolerance for human presence. The arboreal behavior of P. leucopus suggests L. maackii can provide desirable habitat and has practical implications for nesting birds through egg predation. Strong avoidance of human paths by P. leucopus has practical implications for Lyme disease transmission. © 2019, Springer Science+Business Media, LLC, part of Springer Nature.</t>
  </si>
  <si>
    <t>Arboreal; Foraging behavior; Honeysuckle; Invasive species; Log-linear; Lonicera; Parks; Peromyscus</t>
  </si>
  <si>
    <t>Philp J.N.M., Vance W., Bell R.W., Chhay T., Boyd D., Phimphachanhvongsod V., Denton M.D.</t>
  </si>
  <si>
    <t>Forage options to sustainably intensify smallholder farming systems on tropical sandy soils. A review</t>
  </si>
  <si>
    <t>Intensifying livestock production by integrating perennial forages has great potential to contribute to sustainable development and livelihoods in the Mekong region. However, the approach taken must be informed by the environmental, social, and cultural context of the region. Accordingly, we review published research papers and reports from relevant research for development projects to identify options for sustainably integrating forages into farming systems, with a focus on sand-dominant soils of southern Laos and Cambodia. First, we examine existing livestock management practices to determine the compatibility of forages as an option to intensify livestock production. Second, we review the environmental properties of rainfed lowland rice systems with sandy soils and their implications for forage growing. Third, we identify and compare the suitability of existing forage genetics that is adapted to these environmental properties. Fourth, we propose adapted varieties, outline appropriate management options, and discuss the sustainable engagement of smallholders in the production of forages. The key findings are as follows: (1) Forages appear compatible with the sociocultural properties of smallholder farming systems in southern Laos and Cambodia because there is an awareness of existing limitations to livestock production, widespread desire to possess livestock for cultural reasons, and mounting pressure to improve the productivity of grazing areas and the efficiency of labor. (2) The limiting properties of the environment are drought, soil acidity, flooding, and soil infertility, which must be addressed in the selection and management of forage genetics. (3) Broadly adapted perennial tropical grasses and herbaceous legumes exist, but these are unlikely to thrive in lowland ecosystems of southern Laos and Cambodia that are prone to both annual flooding and drought. (4) Variations in surface hydrology at the farm scale often result in differentiated environments suitable for differing varieties. Brachiaria sp. hybrid “Mulato II,” Panicum maximum, and Stylosanthes guianensis are recommended for drought-prone, acidic sands that are safe from prolonged submergence and would require the least additional management, whilst Paspalum atratum is recommended for low-lying areas with access to irrigation. (5) The transition to perennial forage integration appears to be accessible to farmers and can allow them to rapidly accumulate benefits in terms of saved labor; however, efforts to intensify animal production have been slow and must contend with multiple challenges: poor understanding of animal husbandry and health, cultural views relating to the role of animals in production systems, and poor access to forage and livestock services. These must all be addressed if sustainably intensified animal production is to be achieved in these and similar regions. © 2019, INRA and Springer-Verlag France SAS, part of Springer Nature.</t>
  </si>
  <si>
    <t>Acid soils; Cambodia; Laos; Livestock; Mekong region; Rural development; Sustainable intensification; Tropical agriculture; Tropical grasslands</t>
  </si>
  <si>
    <t>Poirazidis, K; Bontzorlos, V; Schindlero, S; Vasilakis, D</t>
  </si>
  <si>
    <t>Lesser Spotted Eagle Clanga potnarina Brehm, 1831 (Ayes: Accipitridae) in Dadia-Lefkimi-Soufli National Park, Greece: Population Trends and Spatial Use in Respect to Continuous Landscape Changes during the Last 35 Years</t>
  </si>
  <si>
    <t>ACTA ZOOLOGICA BULGARICA</t>
  </si>
  <si>
    <t>Lesser Spotted Eagle is a medium sized raptor with a stable population within its breeding range. Nonetheless, its favourable habitats (a mosaic of forest and low-vegetation forest-openings, often with water elements such as small ponds and flowing streams), are suffering from land abandonment as a result of abrupt socio-economic changes related to rural depopulation and the decline of traditional agro-silvo-pastoral practices. The species' breeding population in Dadia National Park (Dadia NP) of approximately 20 pairs, is an important stronghold at the southern fringe of its European breeding range. The breeding territories and their spatial distribution trends were studied in Dadia NP for 35 years (1979 to 2012). The overall interannual trend was not statistically significant for the population, with a minimum value of 17 pairs (2001 and 2012) to a maximum of 22 (2005). Despite this long-term stability though, territories' distribution in Dadia NP has changed remarkably. During the 1970s, a more uniform and clearly territorial distribution had been observed in the western part of Dadia NP, the stronghold of the species. It was an area characterized predominantly by forests, mixed with small-extension open landscapes, an optimal foraging and breeding landscape for the species. In contrast, in the 21st Century the population has shifted progressively to the eastern forest lowlands of Dadia NP adjacent to agricultural land, demonstrating a clustered distribution with reduced territory distances in an agro-forest area, not considered optimal for Lesser Spotted Eagle. This noticeable spatial change could be related to a decline in forest openings and habitat mosaics to the western part, as a result of land abandonment. Thus, the most suitable region for the species, decreased from 66% in 1979 to 54% in recent years, and specifically in Zone A of the National Park the most radical change was observed (from 80% to 53%). In conclusion, increased landscape homogeneity and reforestation of open areas could be major threats to the viability of Lesser Spotted Eagle. This has forced the species to shift its breeding territories already towards more humanized areas, in a more clustered distribution and expose them to human induced risks. Conservation policies should strive to increase heterogeneity at the landscape level and decrease the ecological impact of land abandonment.</t>
  </si>
  <si>
    <t>Clanga pomarina; Dadia; Greece; landscape change; Maxent; niche shift; space use change</t>
  </si>
  <si>
    <t>Potter C., De Vere N., Jones L.E., Ford C.R., Hegarty M.J., Hodder K.H., Diaz A., Franklin E.L.</t>
  </si>
  <si>
    <t>Pollen metabarcoding reveals broad and species-specific resource use by urban bees</t>
  </si>
  <si>
    <t>Bee populations are currently undergoing severe global declines driven by the interactive effects of a number of factors. Ongoing urbanisation has the potential to exacerbate bee declines, unless steps are taken to ensure appropriate floral resources are available. Sown wildflower strips are one way in which floral resources can be provided to urban bees. However, the use of these strips by pollinators in urban environments remains little studied. Here, we employ pollen metabarcoding of the rbcL gene to compare the foraging patterns of different bee species observed using urban sown wildflower strips in July 2016, with a goal of identifying which plant species are most important for bees. We also demonstrate the use of a non-destructive method of pollen collection. Bees were found to forage on a wide variety of plant genera and families, including a diverse range of plants from outside the wildflower plots, suggesting that foragers visiting sown wildflower strips also utilize other urban habitats. Particular plants within the wildflower strips dominated metabarcoding data, particularly Papaver rhoeas and Phacelia tanacetifolia. Overall, we demonstrate that pollinators observed in sown wildflower strips use certain sown foodplants as part of a larger urban matrix. © 2019 Potter et al.</t>
  </si>
  <si>
    <t>Bumblebees; Conservation; DNA barcoding; EDNA; Halictidae; Metabarcoding; Plant–pollinator interactions; RbcL; Second-generation sequencing; Sown wildflower strips</t>
  </si>
  <si>
    <t>Prado A., Pioz M., Vidau C., Requier F., Jury M., Crauser D., Brunet J.-L., Le Conte Y., Alaux C.</t>
  </si>
  <si>
    <t>Exposure to pollen-bound pesticide mixtures induces longer-lived but less efficient honey bees</t>
  </si>
  <si>
    <t>Due to the widespread use of pesticides and their persistence in the environment, non-target organisms are chronically exposed to mixtures of toxic residues. Fungicides, herbicides and insecticides are all found at low doses in the diet of pollinators such as honey bees, but due to the lack of data on the toxicological effects of these mixtures, determining their risk is difficult to assess. We therefore developed a study combining the identification of common pollen-bound pesticide mixtures associated with poor colony development and tested their effects on bee behavior and physiology. We exposed bees to the identified pesticide mixtures during the first days of their adult life, a crucial period for physiological development. Using optic bee counters we recorded the behavior of bees throughout their lives and identified two pesticide mixtures that delay the onset of foraging and slow-down foraging activity. Furthermore, one of these mixtures hampers pollen foraging. As bee longevity is strongly influenced by the time spent foraging, bees exposed to these pesticide mixtures outlived control bees. Physiological analysis revealed that perturbations of the energetic metabolism preceded the altered behavior. In conclusion, we found that early-life exposure to low doses of pesticide mixtures can have long-term effects that translate into longer-lived but slower and less efficient bees. These surprising findings contrast with the commonly reported increase in bee mortality upon pesticide exposure, and demonstrate that exposure that may seem harmless (e.g., very low doses, pesticides not intended to kill insects) can have undesirable effects on non-target organisms. © 2018</t>
  </si>
  <si>
    <t>Foraging; Fungicides; Honey bee; Insecticides; Pollen; Survival</t>
  </si>
  <si>
    <t>Prior S.A., Runion G.B., Torbert H.A.</t>
  </si>
  <si>
    <t>Long-term response of a bahiagrass pasture to elevated CO2 and soil fertility management</t>
  </si>
  <si>
    <t>Soil and Tillage Research</t>
  </si>
  <si>
    <t>Pastures represent a significant portion of the rural landscape in the southeastern US, yet remain understudied agro-ecosystems in terms of the effects of rising atmospheric CO2 concentration. Therefore, in 2005 we initiated a long-term (10 yr) study of bahiagrass (Paspalum notatum Flüggé) response to elevated CO2 using open top field chambers on a Blanton loamy sand (loamy siliceous, thermic, Grossarenic Paleudults). Plants were exposed to ambient or elevated (ambient + 200 μmol mol−1) CO2. After a one-year establishment period, a management (M) treatment was applied where half of all plots received N [(NH4)2SO4] at 90 kg ha−1 three times yearly plus P, K, and lime as recommended by soil testing; the remaining plots received no fertilization. These two treatments represent managed and unmanaged pastures, both of which are common in the Southeast. Prior to M treatment initiation (establishment phase) biomass production was unaffected by CO2 treatment. Harvests after M treatment initiation (Spring 2006) showed strong effects of fertilizer addition on cumulative forage biomass production (˜231.8% increase); the main effect of CO2 was also significant (˜13.8% increase with elevated CO2). Significant M x CO2 interactions showed that CO2 had no impact on bahiagrass production with no fertilizer added (as observed in establishment year); however, forage production was increased (˜15.3%) under elevated CO2 with fertilizer addition. These findings highlight the importance of soil fertility management to enhance pasture productivity under rising atmospheric CO2 levels. © 2019</t>
  </si>
  <si>
    <t>Carbon dioxide; Global change; Nitrogen fertilization; Pasture</t>
  </si>
  <si>
    <t>Prŷs-Jones O.</t>
  </si>
  <si>
    <t>Preadaptation to the vertical: an extra dimension to the natural history and nesting habits of the Tree Bumble Bee, Bombus (Pyrobombus) hypnorum</t>
  </si>
  <si>
    <t>The Tree Bumble Bee, Bombus hypnorum, is a native of forest environments but has now successfully colonised urban areas. To better understand its success in an anthropogenic context, this review considers aspects of its natural history and nesting habits using a combination of published literature, anecdotal field observations by entomologists from a number of countries, and information from the BWARS database. Where man’s influence is minimal, B. hypnorum appears to nest almost exclusively in tree cavities. Modern woodlands tend to be managed and nest-cavity poor. Urban areas with gardens provide foraging opportunities together with a large supply of well-insulated and well-protected aboveground nest sites. B. hypnorum currently appears to do better in urban areas than managed woodlands, and quite possibly better than it ever did in primeval forest. In Britain, where it was first found in 2001, its notable success appears to reflect the absolute quantity of suitable anthropogenic, and specifically urban, nesting habitat. Conspicuous nest placement has resulted in more nest records for this recent arrival than exist for any native British bumble bee species. In “helping itself” to an anthropogenic nesting niche, B. hypnorum highlights how important appropriate nesting sites are in determining which bumble bee species can live in any given area. Detailed information on nest site preferences and availability needs to inform conservation measures for threatened native species. © 2019, © 2019 International Bee Research Association.</t>
  </si>
  <si>
    <t>anthropogenic effects; colonisation; community ecology; distribution; nest sites; nesting requirements; Tree Bumble Bee; urban ecology</t>
  </si>
  <si>
    <t>Rachmalina R., Khusun H., Salim L.B., Wiradnyani L.A.A., Dillon D.H.S.</t>
  </si>
  <si>
    <t>Comparing intake adequacy and dietary diversity between adolescent schoolgirls with normal nutritional status (NG) and undernutrition (UG) based on BMI-forage (BAZ) living in urban slums in Central Jakarta</t>
  </si>
  <si>
    <t>Introduction: Undernutrition among adolescent girls is an important concern due to their rapid growth velocity that requires adequate intake of energy and nutrients. This study compared intake adequacy and dietary diversity between adolescent public schoolgirls from slum areas in Central Jakarta who had normal and poor nutritional status. Methods: A total of 220 eligible girls aged 14-18 years were recruited, with an equal proportion in the normal group (NG) [-1 to +1 SD body mass index-for-age z-score (BAZ)], and undernutrition group (UG) (BAZ &lt; -1SD). Dietary intake was assessed using two non-consecutive 24-hour recalls. Dietary diversity scores (DDS) were determined with reference to the intake of 13 food groups with a minimum daily intake of 15 gram/food group. Receiver operating curve analysis was performed to obtain the DDS cut-off. The Mann-Whitney test was performed to compare DDS between the NG and UG. Logistic regression analysis was conducted to examine the likelihood of potential factors in predicting nutritional status outcome. Results: Overall, almost half of the girls' daily food intake showed low dietary diversity based on DDS cut-off &lt; 5, with no significant difference between NG and UG adolescents. Protein intake inadequacy showed significant unlikelihood of a NG outcome (OR=0.4; 95% CI: 0.2-0.8), while low socioeconomic status (SES) showed a strong likelihood of an UG (OR=2.7; 95% CI: 1.3-5.5) compared to high SES. Conclusions: Low dietary intake and DDS were common among adolescent schoolgirls in slum areas in Jakarta. Nutrition interventions promoting appropriate dietary intake among adolescent girls are recommended. © 2019 Malaysian Journal of Nutrition.</t>
  </si>
  <si>
    <t>Adolescent girls; Dietary diversity; Jakarta slums; Nutrient adequacy; Undernutrition</t>
  </si>
  <si>
    <t>Rahman F., Ismail A., Nurul-Huda M.J.</t>
  </si>
  <si>
    <t>Food items and foraging sites of the oriental pied-hornbill (anthracoceros albirostris) during breeding season in sungai panjang, sabak bernam, Malaysia</t>
  </si>
  <si>
    <t>Pertanika Journal of Tropical Agricultural Science</t>
  </si>
  <si>
    <t>The Oriental pied-hornbill (Anthracoceros albirostris) is highly adaptable to habitat changes compared with other hornbill species. Although the species is omnivorous, their diet varies between seasons and can be restricted by food availability and abundance in the forest. Recently, Oriental pied-hornbills were spotted breeding at a human settlement in the rural area of Sungai Panjang, Selangor in abandoned clay jars. As the female seals itself in the nest, the male plays an important role in provisioning its partner and the chicks. Therefore, this study aimed at understanding the male's food items and foraging sites selection in Sungai Panjang during the breeding season. Three hornbill pairs were monitored between 2009 and 2011 to examine their foraging activities. Video recorders were used and the males were followed every alternate day to their respective foraging sites. Results showed the number of visits made and foods brought back by the males to the nests were dependent on the location of their nests. The average visits recorded were between four and 12 times a day (mean visit per day: 9.07 ± 3.40). In addition, they utilised different foraging areas, such as oil palm plantations, orchards and forest patches. Interestingly, 50% of animals were brought back to the nests after visits to plantations compared with fruits that were gathered mainly from the orchard (48%), while the rest (2%) was unidentified. Forest patches were the least utilised site. In sum, the species has taken advantage of Sungai Panjang's agricultural background particularly during its breeding season. The findings confirm the species high adaptability to disturbed habitat. © Universiti Putra Malaysia Press.</t>
  </si>
  <si>
    <t>Adaptability; Agricultural land; Diet; Foraging activity; Oriental pied-hornbill</t>
  </si>
  <si>
    <t>Rajpar M.N., Hassan-Aboushiba A.B., Ullah S., Ozdemir I., Ullah A., Zakaria M.</t>
  </si>
  <si>
    <t>Determining the temporal changes in avian population inhabiting urban seasonally waterlogged areas in hyderabad sindh, Pakistan</t>
  </si>
  <si>
    <t>Determining the temporal change in avian population is crucially important in order to understand whether their population is increasing or decreasing. The information about population parameters will help in conservation and protection efforts of avian species in future. Hence, the present study was carried out to determine the temporal changes in avian species in the 2014/15 and 2018/19 periods in urban waterlogged area of Hyderabad district Sindh, Pakistan. The highest relative abundance (28229 bird individuals representing 50 species and 14 families) was detected in 2018/19 rather than in 2014/15 (17454 individuals representing 38 bird species and 12 families). Out of the 50 bird species detected in 2018/2019, 30 were migrants (18965 individuals); 15 residents (5370 individuals), and 5 resident-migrants (3897 individuals) and while in the case of 2014/15 period, 22 species were migrants (11547 individuals), 15 residents (5247 individuals) and one resident-migrant (660 individuals). IUCN and BirdLife Status indicated that one migrant species was critically endangered; two species Rare/Accidental/Vulnerable and the rest of the 23 species were of the least concern. All resident bird species were totally protected (LC) while one resident-migrant species was data deficient. Foraging guild structure indicated that omnivore (32.489%) and Piscivore (12.808%) were the most dominant guilds of 2018/19 rather than 2014/15 while Carnivore was absent in detections of 2014/15. Alpha diversity analysis indicated that urban seasonal waterlogged was more diverse, rich and evenly distributed in 2018/19 than 2014/15. The findings of this study indicated that urban seasonal waterlogged area is suitable habitat (foraging sites and stopover) for a wide array of waterbird species especially migrant birds to refuel, rest, and forage. © 2019, ALÖKI Kft., Budapest, Hungary.</t>
  </si>
  <si>
    <t>Birdlife; Native; Population parameters; Threatened; Waterbirds</t>
  </si>
  <si>
    <t>Ramer H., Nelson K.C., Spivak M., Watkins E., Wolfin J., Pulscher M.</t>
  </si>
  <si>
    <t>Exploring park visitor perceptions of ‘flowering bee lawns’ in neighborhood parks in Minneapolis, MN, US</t>
  </si>
  <si>
    <t>Flowering bee lawns integrate low-growing flowers into mowed turfgrass to increase the availability of bee forage. They also maintain many of the aesthetic and recreational functions of the lawns in urban green spaces. Common cultural preferences for uniform, green, grass-monoculture lawns may pose a barrier to widespread adoption of flowering lawns. However, a growing body of literature suggests that there may be a higher degree of acceptance of lawn alternatives, such as grass-free lawns or urban meadows, than previously thought. We examined park visitors’ perceptions of flowering lawns at four parks in Minneapolis, U.S. through an on-site questionnaire survey using photos. When first asked, 97.2% of respondents supported implementing flowering lawns in public parks. Informing participants that flowering lawns are designed to provide bee forage had a polarizing effect where strong support increased yet overall support declined slightly. Positive perceptions of bees and of flowering lawn appearance were the only two significant factors associated with support for flowering lawns in both pre- and post-informational intervention logistic regression models. Similarly, aesthetics and benefits to bees were the most frequently stated perceived benefits. When asked about concerns, the most frequent responses were ‘no concerns’ and ‘reduced recreational use of lawns’. For public land managers who wish to add flowering lawns to their suite of green infrastructure options to increase forage availability for bees, our findings suggest there is widespread public support. Public engagement should be carefully crafted to address concerns about flowering lawns and reinforce existing positive perceptions. © 2019 Elsevier B.V.</t>
  </si>
  <si>
    <t>Rastogi A., Doegar A.</t>
  </si>
  <si>
    <t>Object-based and rule-based classification of synthetic aperture radar images</t>
  </si>
  <si>
    <t>Since thousands of years, the land is the basic and very important requirement for humans to survive and grow. The surface area of the earth provided by nature contains many different geographical locations divided into oceans, mountains, rivers, barren land, fertile land, ice caps and many more. The huge land masses and water bodies need to be observed and analyzed for optimum utilization of resources. Remote sensing is the best possible way to observe the earth's surface from a distance through different satellites and sensors. But most of the satellite images are not clear up to the extent to classify different terrain features accurately. Hence classification of image is needed to observe different terrain features in original images. In this study, the aim is to propose a branch of natural computation for SAR image classification into different terrain features with better information retrieval and accuracy measures as compared to traditional methods for satellite image classification. The object-based analysis has been used to extract spectral reflectance of five texture measures namely urban, rocky, vegetation, water and barren to generate training set. Minimum distance to mean classifier has been used with one of the Nature Inspired computation technique i.e. bacterial foraging optimization algorithm for the satellite image classification, to extract the more accurate information about land area of Alwar district, Rajasthan, India. In the proposed study a high-quality thematic map has been generated with the 7-band multi-spectral, medium-resolution satellite images. This approach provides the greater speed and accuracy in its computation with 97.43% overall accuracy (OA) and 0.96 Kappa co-efficient. © BEIESP.</t>
  </si>
  <si>
    <t>Bacterial Foraging Optimization Algorithm (BFOA); Land use land cover (LULC); Object-based image analysis (OBIA); Synthetic Aperture Radar (SAR) Image</t>
  </si>
  <si>
    <t>Robins C.W., Kertson B.N., Faulkner J.R., Wirsing A.J.</t>
  </si>
  <si>
    <t>Effects of urbanization on cougar foraging ecology along the wildland–urban gradient of western Washington</t>
  </si>
  <si>
    <t>Humans have dramatically altered ecosystem structure through landscape manipulation, often leaving refuge patches of suitable habitat for wildlife amidst inhospitable terrain. Large carnivores are especially vulnerable to such habitat modification because they tend to have low population densities and wide-ranging movements necessitated by their food requirements. Cougars (Puma concolor), unlike many other large carnivores, have demonstrated an ability to exploit resources in fragmented and managed landscapes. The influence of increasing landscape development on cougar foraging behavior, however, has yet to be fully elucidated. Accordingly, we investigated variation in cougar use of three prey types (synanthropes, ungulates, and rodents) along a wildland–urban gradient in western Washington to determine how urbanization affects the foraging ecology of this apex predator. We predicted that cougar diets would comprise more synanthropic prey (e.g., prolific urban species) and fewer deer as a function of increasing residential development. Generalized linear mixed model results showed that the odds of cougar predation on synanthropic prey did increase with urbanization. The odds of ungulate predation, however, remained relatively consistent across the wildland–urban gradient despite cougar use of black-tailed deer (Odocoileus hemionus columbianus) and elk (Cervus canadensis) increasing over time. These results suggest that cougar–ungulate predator–prey systems can persist in landscapes with substantial human presence. The odds of forest-associated rodent (Castor sp., Aplodontia sp.) predation decreased with increasing development, suggesting that urbanization may coincide with more intensive beaver management near residences and thereby reduce beaver and mountain beaver presence in exurban landscapes in western Washington. Most cougars exhibited similar diets, but certain individuals deviated significantly from the population averages characterizing use of all three major prey categories. This variation suggests that cougar population responses to urbanization are unlikely to be uniform and that cases of human–cougar conflict may be linked to individual cats, rather than the population as a whole. © 2019 The Authors.</t>
  </si>
  <si>
    <t>building density; development; exurban; Odocoileus hemionus; Puma concolor; rodents; specialization; synanthropes</t>
  </si>
  <si>
    <t>Rodríguez-Araujo M.E., Milano C., Pérez D.R.</t>
  </si>
  <si>
    <t>Germination of Ephedra ochreata Miers: Contribution for productive restoration of arid environments in Argentina [Germinación de Ephedra ochreata Miers para la restauración de ambientes áridos en Argentina]</t>
  </si>
  <si>
    <t>Ephedra ochreata Miers is a shrub native to arid areas of Argentina that is useful for rural communities because its edible cones provide food and livestock forage. Besides it is able to inhabit areas affected by severe desertification. Given these two features, it is considered a potentially useful species for productive restoration, a type of ecological restoration that proposes the recovery of the structure and function of degraded ecosystems, while at the same time using the land for productive purposes. For this goal, it is necessary determine the simplest way to achieve high and homogeneous seed germination to optimize the production of seedlings in nursery gardens or direct seeding in the field. The hypothesis of this study was that germination treatments that are effective in other Ephedraceae will also improve germination in this species and that the provenance of the seeds will affect characteristics such as size, weight, and germination rate. The objective of this research was to compare the size and weight of the seeds from two areas of the Patagonian distribution of the species: the extreme west (Monte Neuquino: MN) and east (Coastal Dunes: CD). Then, we compared the effects of four pregerminative treatments: soaking (SO), cold-wet (CW), chemical scarification (CE) and control (C) on germination rates. The experimental design was completely randomized with three replicates of 30 seeds per treatment. The results were analyzed with ANOVA (p≤0.05). The seeds from MN were larger and heavier than those of CD and had higher germination rates overall. The CW treatment accelerated the germination of MN seeds and produced 98.9 % of germination at 14 d after treatment. The seeds from CD had shorter germination time with CW and SO compared to the other treatments. These results provide relevant information for nursery production for outplantings or direct seeding of E. ochreata for use in productive restoration of arid zones of Argentina. © 2019, Colegio de Postgraduados.</t>
  </si>
  <si>
    <t>Desertificación; Ephedra ochreata; Monte Austral; Patagonia Argentina; Tratamientos pregerminativos</t>
  </si>
  <si>
    <t>Rodríguez-Bermúdez R., Miranda M., Baudracco J., Fouz R., Pereira V., López-Alonso M.</t>
  </si>
  <si>
    <t>Breeding for organic dairy farming: What types of cows are needed?</t>
  </si>
  <si>
    <t>Journal of Dairy Research</t>
  </si>
  <si>
    <t>Organic farming is believed by many to be an environmentally friendly production system that promotes the use of local forage while strongly limiting the input of chemicals, including allopathic treatments. As organic dairy farming has grown, farmers have realised that many available conventional breeds of cow are not well adapted to the new situations and that more 'robust' cows, able to function well in the constraining organic environment, are needed to yield acceptable longevity and productivity. In this review paper, the current breed diversity in organic dairy farming is analysed with the aim of identifying the types of cow that would best fulfil organic breeding goals. Unlike the conventional sector, organic dairy farming is very heterogeneous and no single type of cow can adapt well to all scenarios. There are advantages and disadvantages to the use of existing breeds (rustic Holstein-Friesian, other rustic breeds and crosses), and strong genotype × environment interactions demand different strategies for very diverse situations. Organic dairy farms producing milk for systems that recompense milk volume would benefit from using higher milk yielding cows, and rustic Holstein-Friesian cows may be the best option in such cases. Although most Holstein-Friesian cows are currently selected for use in conventional systems, this situation could be reversed by the implementation of an organic merit index that includes organic breeding goals. Farms producing milk either for systems that recompense milk solids or for transformation into dairy products would benefit from using breeds other than Holstein-Friesian or their crosses. Organic farmers who focus on rural tourism, farm schools or other businesses in which marketing strategies must be taken into account could benefit from using local breeds (when possible) or other rustic breeds that are highly valued by consumers. © 2019 Hannah Dairy Research Foundation.</t>
  </si>
  <si>
    <t>crosses; dairy breeds; dairy cattle; Holstein-Friesian; organic farming</t>
  </si>
  <si>
    <t>Rojas-Galeano S.</t>
  </si>
  <si>
    <t>Binary Optimisation with an Urban Pigeon-Inspired Swarm Algorithm</t>
  </si>
  <si>
    <t>Communications in Computer and Information Science</t>
  </si>
  <si>
    <t>In this paper we introduce a metaheuristic for optimisation of discrete binary problems, derived from a recently proposed particle swarm algorithm inspired on the foraging behaviour of urban pigeons. The new variant of the algorithm is obtained by mapping the real–valued search space of the original version into a discrete binary–valued encoding. We illustrate the feasibility of the method on several binary benchmark problems and we study the impact of different running parameters such as problem dimension, population size and maximum number of evaluations. The potential of the method and possible extensions for improvement are also discussed. © 2019, Springer Nature Switzerland AG.</t>
  </si>
  <si>
    <t>Binary optimisation benchmarks; Metaheuristics; Particle Swarm Optimisation</t>
  </si>
  <si>
    <t>Rollings R., Goulson D.</t>
  </si>
  <si>
    <t>Quantifying the attractiveness of garden flowers for pollinators</t>
  </si>
  <si>
    <t>There is great interest in planting urban areas to benefit pollinating insects, with the potential that urban areas and gardens could act as an extensive network of pollinator-friendly habitats. However, there are a great many different plant cultivars available to the gardener, and a paucity of evidence-based advice as to which plants are truly most attractive to flower-visiting insects. Here, we report insect visitation to metre square plots of 111 different ornamental plant cultivars at a site in central UK. Data were collected over 5 years, and comprise over 9000 insect observations, which were identified to species (for honeybees and bumblebees) or as ‘solitary bees’, Syrphidae, Lepidoptera and ‘others’. Unlike some previous studies, we found no difference in numbers of insects attracted to native or non-native species, or according to whether plants were annuals, biennials or perennials, but we did find that native plants attracted a significantly higher diversity of flower-visiting insects. Overall, the most-visited plants were Calamintha nepeta, Helenium autumnale and Geranium rozanne. However, patterns of visitation were quite different for every insect taxa examined. For example, different species of short-tongued bumblebees showed little overlap in their most-preferred plant cultivars. Interestingly, very similar plant cultivars often attracted different insect communities; for example, 72% of visitors to Aster novi belgii were honeybees or bumblebees, while the related Anthemis tinctoria, which also has daisy-like flowers, did not attract a single honeybee or bumblebee but was popular with solitary bees, hoverflies, and ‘other’ pollinators. Some plant cultivars such as Eryngium planum and Myosotis arvensis were attractive to a broad range of insects, while others attracted only a few species but sometimes in large numbers, such as Veronicastrum virginicum and Helenium autumnale which were both visited predominantly by honey bees. It is clear that we do not yet fully understand what factors drive insect flower preferences. Recommendations are made as to which flower cultivars could be combined to provide forage for a diversity of pollinator groups over the season from early spring to autumn, though it must be born in mind that some plants are likely to perform differently when grown in different environmental conditions. © 2019, The Author(s).</t>
  </si>
  <si>
    <t>Flower; Insects; Pollinator; Urban areas; Wildlife gardening</t>
  </si>
  <si>
    <t>Ropars L., Dajoz I., Fontaine C., Muratet A., Geslin B.</t>
  </si>
  <si>
    <t>Wild pollinator activity negatively related to honey bee colony densities in urban context</t>
  </si>
  <si>
    <t>As pollinator decline is increasingly reported in natural and agricultural environments, cities are perceived as shelters for pollinators because of low pesticide exposure and high floral diversity throughout the year. This has led to the development of environmental policies supporting pollinators in urban areas. However, policies are often restricted to the promotion of honey bee colony installations, which resulted in a strong increase in apiary numbers in cities. Recently, competition for floral resources between wild pollinators and honey bees has been highlighted in semi-natural contexts, but whether urban beekeeping could impact wild pollinators remains unknown. Here, we show that in the city of Paris (France), wild pollinator visitation rates are negatively correlated to honey bee colony densities present in the surrounding landscape (500m -slope = -0.614; p = 0.001 -and 1000m -slope = -0.489; p = 0.005). Regarding the morphological groups of wild pollinators, large solitary bee and beetle visitation rates were negatively affected by honey bee colony densities within a 500m buffer (slope = -0.425, p = 0.007 and slope = - 0.671, p = 0.002, respectively) and bumblebee visitation rates were negatively affected by honey bee colony density within a 1000m buffer (slope = - 0.451, p = 0.012). Further, lower interaction evenness in plant-pollinator networks was observed with high honey bee colony density within a 1000m buffer (slope = -0.487, p = 0.008). Finally, honey bees tended to focus their foraging activity on managed rather than wild plant species (student t-test, p = 0.001) whereas wild pollinators equally visited managed and wild species. We advocate responsible practices mitigating the introduction of high density of honey bee colonies in urban environments. Further studies are however needed to deepen our knowledge about the potential negative interactions between wild and domesticated pollinators. © 2019 Ropars et al. This is an open access article distributed under the terms of the Creative Commons Attribution License, which permits unrestricted use, distribution, and reproduction in any medium, provided the original author and source are credited.</t>
  </si>
  <si>
    <t>Roy A.K., Malaviya D.R., Kaushal P.</t>
  </si>
  <si>
    <t>Genetic improvement of dominant tropical Indian range grasses</t>
  </si>
  <si>
    <t>Grassland and rangeland ecosystems play a major role in livestock productivity, livelihood and rural economics in India. These grasslands are under heavy grazing pressures and have deteriorated to a large extent and needs rejuvenation. India holds rich diversity of native grasses. Various problems encountered especially in rangeland grasses genetic improvement with multiple objectives including breeding for yield, quality, antinutritional factors, abiotic stress etc. have been elaborated. Problems of polyploidy and apomictic breeding nature of most of the perennial grasses of high forage value were also presented with possible advancement through biotechnological approach, search for sexual lines etc. The recent advances in apomixis have offered unlimited potential in developing superior varieties where heterosis and heterozygosity can be fixed leading to next generation revolution. The article provides the advances made in a few selected important grasses of arid and semi-arid regions including a list of cultivars of the grass varieties released in India. © 2019, Range Management Society of India. All rights reserved.</t>
  </si>
  <si>
    <t>Apomixis; Biotechnological approach; Genetic improvement; Range grasses</t>
  </si>
  <si>
    <t>Sahu B.K., Parganiha A., Pati A.K.</t>
  </si>
  <si>
    <t>Spatiotemporal variability in activity patterns of urban street cattle as function of environmental factors</t>
  </si>
  <si>
    <t>Chronobiology International</t>
  </si>
  <si>
    <t>In the current study, we studied behavioral patterns, such as foraging, activity, standing, and laying in a population of cattle wandering on streets of Raipur city. We also determined the effects of four environmental factors (temperature, humidity, light, and noise intensities) on these behaviors. We recorded all four behavioral variables at four time points each day over a period of three consecutive days at 10 randomly selected locations using on-site human observation method, digital video, and still camera. We used Cosinor rhythmometry to analyze the time series data on all four behavioral variables. One-way ANOVA was performed to determine the impact of the factor “time of the day” on all observed behavioral variables. Pearson correlation was also employed to evaluate the relationship between the environmental and behavioral variables. Cosinor analyses revealed statistically significant 24-h rhythms in all observed behavioral variables, at the group level, with peaks of foraging, activity, standing, and laying located at 11.54 h, 14.54 h, 18.66 h, and 23.88 h, respectively. Factor “time of the day” had statistically significant effect on all observed behavioral variables. Foraging and activity were found to be positively correlated with temperature, light, and noise intensities; and negatively correlated with humidity. The laying behavior was found to be negatively associated with temperature, light, and noise intensities; and positively correlated with humidity. The findings of this study might be helpful in the management of cattle menace that has become an annoying phenomenon on the streets and highways of almost all Indian cities. © 2019, © 2019 Taylor &amp; Francis Group, LLC.</t>
  </si>
  <si>
    <t>activity; cattle menace; foraging; laying; rhythmic pattern; standing; Street cattle</t>
  </si>
  <si>
    <t>Playful waterbird: Australasian darter (anhinga novaehollandiae) plays with sticks</t>
  </si>
  <si>
    <t>Play with objects by birds is recorded usually for nestlingsand juveniles. This behaviour is regarded as important for motor development and practice of essential skills, mostly foraging and breeding. Play is recorded for the Anhinga (Anhinga anhinga) in North America. For the remaining three recognised species play with objects seemsunreported. Herein I present events of play with objects by a maturing individual of the Australasian Darter (Anhinga novaehollandiae) recorded at the urban area of Sydney, southeastern Australia. In one of the play events, the darter played with a stick it broke from a partly submerged tree it was resting on. In another event, the bird pickeda floating pod, tossed it into the air and caught it again. As the Australasian Darter maturing individual possibly was a male, it could be practicing to gather sticks for nest construction, whereas playing with the pod is related to prey handling. © 2019, MDPI AG. All rights reserved.</t>
  </si>
  <si>
    <t>Anhingidae; Australia; play behaviour; play with objects; urban waterbirds</t>
  </si>
  <si>
    <t>Scheun J., Greeff D., Nowack J.</t>
  </si>
  <si>
    <t>Urbanisation as an important driver of nocturnal primate sociality</t>
  </si>
  <si>
    <t>Urbanisation is an important factor driving species and biodiversity decline. Although habitat alterations can be detrimental for species, studies have shown that many diurnal primates are able to adapt to novel environments. Little is known about the ability of nocturnal primates to survive within an urban environment. To increase our understanding on this topic, we present ad libitum observations on group movement and sociality from urban and rural populations of the African lesser bushbaby (Galago moholi) in South Africa from 2014–2018. Our data show considerable changes in the social dynamics within urban bushbaby populations. In contrast to rural individuals, which spent the majority of their activity period solitarily or in pairs, urban individuals displayed a larger degree of sociality throughout their active period, forming groups of up to ten individuals. Furthermore, urban individuals spent less time moving around, while increasing social (communication/pair-grooming), foraging and feeding behaviour. Urban individuals fed on a range of different anthropogenic and natural food sources (insects/tree gum/nectar) compared to their rural counterparts. In summary, urban bushbabies showed a large degree of behavioural plasticity, with changes in social dynamics and structure frequently observed. Such alterations in sociality, along with the ability to utilise different feeding resources, may explain the ability of the species to survive within a highly altered environment. © 2019, Japan Monkey Centre and Springer Japan KK, part of Springer Nature.</t>
  </si>
  <si>
    <t>Bush baby</t>
  </si>
  <si>
    <t>Anthropogenic; Dietary flexibility; Nocturnal primates; Sociality; Urbanisation</t>
  </si>
  <si>
    <t>Serem E.K., Abuom T.O., Peter S.G., Gakuya D.W., Kirui G.K., Mbuthia P.G.</t>
  </si>
  <si>
    <t>Microcardia associated with Traumatic Reticulo Pericarditis (TRP) in an adult female ayrshire cow: A case report</t>
  </si>
  <si>
    <t>International Journal of Veterinary Science</t>
  </si>
  <si>
    <t>A 7 months pregnant Ayrshire cow raised in open fields in Dandora area, Nairobi was presented to the Large Animal Clinic, University of Nairobi, on 6/11/2017 with a history of being off feed for a week and constipated She had been treated for two weeks with Magnesium Sulphate oral drench and gentamycin injection without significant improvement. A week later, she deteriorated becaming completely anorexic and developed brisket oedema. General exam revealed good body condition, dullness and depression, predominant abdominal breathing, brisket oedema, careful gait, pronounced elbow abduction, distended jugular vein, grunting and teeth grinding. On physical examination the respiratory rate was 24 breathes per minute with a strong character, pulse rate of 92 beats per minute, temperature of 40.70 degrees Celsius, splashing heart sound, suppressed thoracic respiration and harsh lung sounds. Haematological analysis showed anaemia, evident by decreased haematocrit, haemoglobin concentration and red blood cell count. Leucocytosis, neutrophilia and lymphopaenia was also evident. A tentative diagnosis of terminal traumatic reticulo-pericarditis was made carrying a grave prognosis. Euthanasia was indicated but the cow died in the night of 8/11/2017. Post mortem revealed hydro-peritoneum, hydro-thorax, three (3) wires piercing through the reticula wall and diaphragm to the pericardial sac, fibrinous adhesions of reticulum, diaphragm and pericardium. The heart was atrophied with the pericardial sac holding 12 litres of creamy liquefied content with fibrin attachments. This report documents atrophied heart associated traumatic reticulo-pericarditis caused by several wires penetrating through the diaphragm in a cow raised in peri-urban area. In conclusion, the cow was from an urban farm and farming in such areas is more likely to predispose cattle to TRP due to uncontrolled grazing in urban centred which exposes them to unsafe foraging areas and fodder. © 2019 IJVS.</t>
  </si>
  <si>
    <t>Dairy farming; Microcardia; Traumatic Reticulopericarditis (TRP)</t>
  </si>
  <si>
    <t>Serieys L.E.K., Bishop J., Okes N., Broadfield J., Winterton D.J., Poppenga R.H., Viljoen S., Wayne R.K., O'Riain M.J.</t>
  </si>
  <si>
    <t>Widespread anticoagulant poison exposure in predators in a rapidly growing South African city</t>
  </si>
  <si>
    <t>Anticoagulant rodenticides (ARs) are used worldwide to control rodent populations. ARs bioaccumulate across trophic levels and threaten non-target wildlife. We investigated the prevalence of AR exposure in seven predator species in the rapidly developing Greater Cape Town region of South Africa – a mosaic of natural, urban, and agricultural areas within a global biodiversity hotspot. We focused sampling on caracals (Caracal caracal, n = 28) as part of a larger caracal ecology study, but also opportunistically sampled Cape Clawless otters (Aonyx capensis, n = 9), large-spotted genets (Genetta tigrina, n = 4), honey badger (Mellivora capensis, n = 1), water mongoose (Atilax paludinosus, n = 1), small gray mongoose (Galerella pulverulenta, n = 1), and Cape Eagle owl (Bubo capensis, n = 1). We tested livers from all species, and blood from ten caracals, for eight AR compounds to assess prevalence and amount of exposure for each compound. We used generalized linear models to test spatial, demographic, and seasonal risk factors for ten measures of AR exposure in caracals. We detected at least one of the four most toxic AR compounds in six species. Exposure was high for caracals (92%) and all species combined (81%). For caracals, proximity to vineyards was the most important AR exposure risk factor. Vineyards in Cape Town do not use ARs to protect their vines but do host commercial hospitality structures where ARs are used. Vineyards may thus link caracals that forage within vineyards to the rat poisons used in and around their commercial structures. Residue levels were unexpected in large-spotted genets and Cape Clawless otters, suggesting invertebrate vectors. ARs may present a cryptic threat to populations already vulnerable to increasing habitat loss, vehicle collisions, poachers and fire. Targeted mitigation should include a mix of environmentally responsible policies that reduce AR use, particularly in areas near wildlife habitat. © 2019 Elsevier B.V.</t>
  </si>
  <si>
    <t>Predators</t>
  </si>
  <si>
    <t>Anticoagulant rodenticides; Caracal; South Africa; Urbanization; Vineyards</t>
  </si>
  <si>
    <t>Sharma S., Buss E.A., Hodges G.S., Oi D.H.</t>
  </si>
  <si>
    <t>Effect of Soil Treatments for Cottony Cushion Scale (Hemiptera: Monophlebidae) Control on Nylanderia fulva (Hymenoptera: Formidicae) Survival and Trailing Activity</t>
  </si>
  <si>
    <t>Nylanderia fulva (Mayr) (Hymenoptera: Formicidae), or tawny crazy ant, is an invasive ant from South America that is spreading in the southern US. Extremely large populations of this ant can inundate urban and natural landscapes, and efficient control methods are lacking. This study was conducted to determine if activity of N. fulva would decline after controlling the hemipteran honeydew-producers they were tending. Potted plants infested with cottony cushion scale (Icerya purchasi Maskell) (Hemiptera: Monophlebidae) were treated with 2 imidacloprid insecticide formulations, and changes in N. fulva survival and foraging behavior were monitored. There were fewer ant trails, lower trailing intensity, less foraging, and less nesting in potted plants treated with either product than in the control pots. The use of low application rates of systemic insecticide to reduce honeydewproducing hemipterans, such as cottony cushion scale, could be an important component of the integrated pest management of N. fulva. © 2019 Florida Entomological Society. All rights reserved.</t>
  </si>
  <si>
    <t>Caribbean crazy ant; invasive ants, integrated pest management; Nylanderia pubens; Paratrechina pubens; Rasberry [sic] crazy ant; tawny crazy ant</t>
  </si>
  <si>
    <t>Shiels A.B., Kalodimos N.P.</t>
  </si>
  <si>
    <t>Biology and Impacts of Pacific Island Invasive Species. 15. Psittacula krameri, the Rose-Ringed Parakeet (Psittaciformes: Psittacidae)</t>
  </si>
  <si>
    <t>Pacific Science</t>
  </si>
  <si>
    <t>The rose-ringed parakeet (RRP), Psittacula krameri, has become established in at least four Pacific Island countries (Hong Kong China, Japan, New Zealand, U.S.A.), including the Hawaiian islands of Kaua'i, O'ahu, and Hawai'i. Most Pacific islands are at risk of RRP colonization. This species was first introduced to Hong Kong in 1903 and Hawai'i in the 1930s-1960s, established since 1969 in Japan, and in New Zealand since 2005 where it has repeatedly established after organized removals. The founding birds were imported cage-birds from the pet trade. In native India, RRP are generally found associated with human habitation and are considered a severe agricultural pest. In the Hawaiian Islands, RRP are increasing and expanding their geographic ranges below 500 m elevation. Population estimates in 2018 on Kaua'i were ~6,800 birds, which was a three-fold increase and a 22.5% annual growth rate in the prior 6 years, whereas O'ahu had ~4,560 birds with a 21% annual growth rate the prior 9 years; these rates suggest a population doubling time of ~3.5 years. Wild RRP can live 14+ years, can reproduce after 1.5 years, and have few effective predators. Breeding pairs produce 1-3 fledglings annually. RRP are seed predators and rarely seed dispersers; their flock-foraging behavior can result in severe damage to orchard and field agricultural crops including tropical fruit and corn (Zea mays), and such economic damages are especially pronounced on Kaua'i. Island societies should prevent new introductions and consider RRP deterrents and population control methods to protect resources. © 2019 by University of Hawai'i Press. All rights reserved.</t>
  </si>
  <si>
    <t>agricultural crop and orchard loss; economic costs; human-wildlife interaction; parrot damage management; pest eradication; pet trade; ring-necked parakeet; urban bird ecology</t>
  </si>
  <si>
    <t>Shukshina M.S.</t>
  </si>
  <si>
    <t>Foraging Behavior Features of the Blackbird Turdus merula L. and Fieldfare Turdus pilaris L. (Turdidae, Passeriformes) in Kaliningrad</t>
  </si>
  <si>
    <t>Biology Bulletin</t>
  </si>
  <si>
    <t>Abstract—The foraging behavior of the blackbird and fieldfare in the city of Kaliningrad was studied. The similarity of the feeding habitats used by the thrushes is noted. The main type of fodder habitats during the reproductive period are lawns with low vegetation cover, rarefied as a result of human influence, while they are squares and gardens with fruit bushes and trees during the autumn and winter period. The use of fodder habitats and fodder objects of anthropogenic origin is noted for the blackbird out of its period of reproduction. The differences in nutrition behavior consist in the frequency and sequence of the use of foraging acts and are associated with the thrushes’ use of various quantities of objects from the soil and from its surface. During the breeding season, sweeping motions of the beak are the most characteristic for the blackbird, and digging up objects from the soil is typical for the fieldfare. The differences in the foraging behavior of the thrushes in Kaliningrad (in contrast to natural habitats) are expressed as an increased variety of the foraging methods used and a significantly prolonged duration of examination for the blackbird and fieldfare, respectively. These differences are due to the manifestation of specific features in specific places of feeding. © 2019, Pleiades Publishing, Inc.</t>
  </si>
  <si>
    <t>fieldfare; foraging behavior; Kaliningrad; Keywords: blackbird; urban population</t>
  </si>
  <si>
    <t>Sielfeld W., Salinas-Cisternas P., Contreras D., Tobar M., Gallardo J., Azocar C.</t>
  </si>
  <si>
    <t>Population Status of Green Turtles (Chelonia mydas) Foraging in Arica Bay, Chile</t>
  </si>
  <si>
    <t>Population characteristics and carapace growth rates were estimated for green turtles (Chelonia mydas) foraging in Arica Bay, northern Chile, from 2012 to 2016. Within the main foraging area of La Puntilla, an open population of up to 514 individuals was estimated by mark and recapture (Jolly-Seber method), with densities of 20-225 individuals/km2. Captured individuals (n = 159) ranged from 44.6 to 98.6 cm straight carapace length (SCL) with a mean SCL of 64.9 cm (SD 10.8); most turtles were juveniles; however, 10 were adults with SCL &amp;gt; 80 cm (three of these being males). A mean body condition index (BCI) of 1.64 (range 0.34-3.63) indicated healthy population conditions, with mean annual growth rates (AGR) of 4.6 cm/year (SD 2.97). The consistent presence of turtles between 2012 and 2016 and the relatively high abundance compared to the general situation reported for the species in Chile makes Arica Bay the most important feeding congregation of green turtles in the country. The population's healthy state and size, its location within an urban radius, and the multiple human uses of this site represent aspects that must be considered in protection and development plans for the city's coastal border. © 2019 by University of Hawai'i Press. All rights reserved.</t>
  </si>
  <si>
    <t>Arica Bay Chile; Chelonia mydas; green turtles; La Puntilla</t>
  </si>
  <si>
    <t>Flower eating by the Toco Toucan (Ramphastos Toco) in an anthropogenic landscape during the dry season [Consumo de flores pelo Tucano Toco (Ramphastos Toco) em uma paisagem antropogênica durante a estação seca]</t>
  </si>
  <si>
    <t>Toucans rarely feed on plant parts other than ripe fleshy fruits. Here, I report observations of flower exploitation by Toco Toucans (Ramphastos toco), in Sao Paulo state, Brazil. This toucan fed on the buds, floral tissues, whole flowers and nectar of seven plant species. I made the observations in a highly anthropogenic landscape, mostly at the height of the dry season, when the availability of ripe fleshy fruits declines in the area. The exploitation of flowers reported here is consistent with an opportunistic foraging habit in which toucans resort to eating flowers to obtain nutrients, energy, and water when ripe fleshy fruits are scarce. © 2019 Neotropical Ornithological Society.</t>
  </si>
  <si>
    <t>Toucan</t>
  </si>
  <si>
    <t>Cultivated plants; Florivory; Ramphastidae; Ramphastos toco; Seasonal diet; Urban environments</t>
  </si>
  <si>
    <t>Singh M.</t>
  </si>
  <si>
    <t>Management of Forest-Dwelling and Urban Species: Case Studies of the Lion-Tailed Macaque (Macaca silenus) and the Bonnet Macaque (M. radiata)</t>
  </si>
  <si>
    <t>Species conservation depends on the needs of the species concerned. For example, obligatory forest-dwelling and typically urban primate species require different conservation approaches. Here, I compare the ecology, life history, and behavior of two species of macaques in southern India; review what we know about the conservation challenges for each; and propose conservation measures. Lion-tailed macaques (Macaca silenus) are endemic to the rainforests of the Western Ghats and are endangered as a result of fragmentation of their habitats and low population growth. I recommend identification of contiguous forest habitats for viable lion-tailed macaque populations, improving the quality of their degraded habitats, and the linking of forest fragments with native vegetation as management measures for their conservation. In contrast, the bonnet macaque (M. radiata) is a habitat generalist endemic to southern India, but is losing its range to the relatively larger bodied and more aggressive rhesus macaque (M. mulatta). It is not a typically forest-dwelling species, and its populations are declining drastically in its traditional habitats that include Hindu temples, tourist spots, and roadsides with fruit-bearing trees and agricultural crops. The population has remained stable only where the habitat allows the macaques to forage in scrub jungle and includes a temple where the monkeys can obtain food from visitors. India is dotted with small hillocks with natural scrub or deciduous forest vegetation with one or two Hindu temples, and it appears that such habitats are the most suitable places for the long-term conservation of this species. These two case studies serve as examples of the different approaches needed to conserve forest-dwelling and urban primates, and with appropriate modifications, may inform the conservation of many other species. © 2019, Springer Science+Business Media, LLC, part of Springer Nature.</t>
  </si>
  <si>
    <t>Bonnet macaque; Forest-dwelling; Habitat fragmentation; Lion-tailed macaque; Management; Urban; Western Ghats</t>
  </si>
  <si>
    <t>Sintori A., Liontakis A., Tzouramani I.</t>
  </si>
  <si>
    <t>Assessing the environmental efficiency of greek dairy sheep farms: GHG emissions and mitigation potential</t>
  </si>
  <si>
    <t>One of the main ecological challenges that agricultural and especially livestock production systems face is the adoption of management practices that encourage the mitigation of greenhouse gas (GHG) emissions, while maintaining their production level. According to the relevant literature, the potential for GHG reduction lies mainly in greater efficiency in meat and dairy production, which suggests that the ecological modernization of livestock farms follows the efficiency/substitution pathway. This study aims to investigate the above assumption and explore the link between the technical efficiency (TE) and environmental efficiency (EE) of livestock farms using data envelopment analysis (DEA). The analysis focuses on dairy sheep farming, since the activity is important for the Greek rural economy while at the same time responsible for half of the country’s agricultural methane emissions. Results indicate that the correlation between technical and environmental efficiency of sheep farms is significant. Environmental efficiency is affected by farm size, specialization and production orientation. Feeding practices, like the ratio of concentrates to forage, also appear to have a positive effect on environmental efficiency. On the other hand, experienced farmers tend to have lower environmental efficiency, which may indicate their reluctance to adopt modern farming practices. © 2019 by the authors. Licensee MDPI, Basel, Switzerland.</t>
  </si>
  <si>
    <t>Dairy sheep farming; Data envelopment analysis; Environmental efficiency; Greenhouse gas emissions</t>
  </si>
  <si>
    <t>Sodiq A., Yuwono P., Sumarmono J., Wakhidati Y.N., Rayhan M., Sidhi A.H., Maulianto A.</t>
  </si>
  <si>
    <t>Improving production system of beef cattle agribusiness</t>
  </si>
  <si>
    <t>Beef cattle agribusiness plays an important role in income generation for most farmers in rural areas of Cilacap, Banyumas, and Banjarnegara regencies. In small-holder farming systems, beef cattle production is usually closely integrated into overall food production. The potential economic benefits of the application of important technologies and improved natural resources management could be taken into account. This study described the situation of the improving livestock production system of beef cattle agribusiness in order to increase accessibility to bank, to identify characteristics of management system and constraints of accessibility to bank. This study was conducted at the farmer groups of Beef Cattle Cluster Program located at Cilacap, Banyumas, and Banjarnegara regencies. Constraints related to development of beef cattle agribusiness include lack of feeding technology, landless, lack of managing natural resources especially for forages. Implementation of technology in term of good farming practices including breeding and feeding practices could be considered for increasing feasibility and competitiveness beef cattle agribusiness. © 2019 Published under licence by IOP Publishing Ltd.</t>
  </si>
  <si>
    <t>Sotillo A., Baert J.M., Müller W., Stienen E.W.M., Soares A.M.V.M., Lens L.</t>
  </si>
  <si>
    <t>Recently-adopted foraging strategies constrain early chick development in a coastal breeding gull</t>
  </si>
  <si>
    <t>Human-mediated food sources offer possibilities for novel foraging strategies by opportunistic species. Yet, relative costs and benefits of alternative foraging strategies vary with the abundance, accessibility, predictability and nutritional value of anthropogenic food sources. The extent to which such strategies may ultimately alter fitness, can have important consequences for long-term population dynamics. Here, we studied the relationships between parental diet and early development in free-ranging, crossfostered chicks and in captive-held, hand-raised chicks of Lesser Black-backed Gulls (Larus fuscus) breeding along the Belgian coast. This traditionally marine and intertidal foraging species is now increasingly taking advantage of human activities by foraging on terrestrial food sources in agricultural and urban environments. In accordance with such behavior, the proportion of terrestrial food in the diet of free-ranging chicks ranged between 4% and 80%, and consistent stable isotope signatures between age classes indicated that this variation was mainly due to between-parent variation in feeding strategies. Astronger terrestrial food signature in free-ranging chicks corresponded with slower chick development. However, no consistent differences in chick development were found when contrasting terrestrial and marine diets were provided ad libitum to hand-raised chicks. Results of this study hence suggest that terrestrial diets may lower reproductive success due to limitations in food quantity, rather than quality. Recent foraging niche expansion toward terrestrial resources may thus constitute a suboptimal alternative strategy to marine foraging for breeding Lesser Black-backed Gulls during the chick-rearing period. © 2019 Sotillo et al.</t>
  </si>
  <si>
    <t>Anthropogenic food; Discard ban; Early development; Foraging strategies; Gulls; Opportunistic feeders; Scavengers</t>
  </si>
  <si>
    <t>Spelt A., Williamson C., Shamoun-Baranes J., Shepard E., Rock P., Windsor S.</t>
  </si>
  <si>
    <t>Habitat use of urban-nesting lesser black-backed gulls during the breeding season</t>
  </si>
  <si>
    <t>Increasing urbanisation is detrimental for some animal species and potentially advantageous for others. Urban-nesting populations of gulls have undergone rapid population increases worldwide, which has resulted in an increase in human-gull conflicts. In order to inform management and conservation decisions in relation to these populations, more information is needed about the behaviour of these birds in urban settings and how they utilise their environment. This study combined Global Positioning System (GPS) tracking data of 12 urban-nesting lesser black-backed gulls, Larus fuscus, with habitat and behaviour data over three breeding seasons (2016–2018). Despite the proximity of marine areas (~10 km), the birds only made significant use of terrestrial environments, spending two-thirds of their time away from the nest in suburban and urban areas, and one-third in rural green areas. The gulls utilised suburban and urban areas more as their chicks grew and appeared to use diverse foraging strategies to suit different habitats. These results indicate that the range of potential foraging areas available needs to be considered in management decisions and that urban bird populations may not use the resources they are expected to. © 2019, The Author(s).</t>
  </si>
  <si>
    <t>Stofberg M., Cunningham S.J., Sumasgutner P., Amar A.</t>
  </si>
  <si>
    <t>Juggling a “junk-food” diet: responses of an urban bird to fluctuating anthropogenic-food availability</t>
  </si>
  <si>
    <t>Within highly urban systems, anthropogenic activity often fluctuates cyclically, e.g. between weekdays and weekends. Thus, urban species may regularly experience significant changes in human activity and anthropogenic food abundance over very short time scales. Knowledge of how urban birds cope with such fluctuations may improve our understanding of how some species exploit and thrive in urbanised habitats. In this study, we explore the consequences of highly fluctuating anthropogenic food for Red-winged Starlings Onychognathus morio at the University of Cape Town campus, South Africa. Here, high numbers of students (and therefore anthropogenic food resources) are present during weekdays in term time (high human presence “HHP” days). However, students are largely absent and food outlets closed during weekends and vacation periods (“LHP” days). Using focal observations and morning and evening weights of habituated colour-ringed starlings during the non-breeding season, we investigated how diet, behaviour and daily mass gain differed between HHP and LHP days. We hypothesised that anthropogenic food supply is beneficial to this city-dwelling species. We predicted that on HHP days starlings would consume overall more food and a greater proportion of anthropogenic food items, resulting in less time spent foraging and greater daily mass gain compared to LHP days. We found that on HHP days, starlings consumed more anthropogenic food, however overall food intake, and time budgets were similar to LHP days. Additionally, there was an indication that mass gain was greater on HHP days. Thus, starlings appear to cope with potential food shortage on LHP days by including more natural items in their diet. © 2019, Springer Science+Business Media, LLC, part of Springer Nature.</t>
  </si>
  <si>
    <t>Africa; Anthropogenic food; Cape Town; Fluctuating human activity; Food abundance; Foraging; Onychognathus mori; Red-winged Starling</t>
  </si>
  <si>
    <t>Straka T.M., Wolf M., Gras P., Buchholz S., Voigt C.C.</t>
  </si>
  <si>
    <t>Tree cover mediates the effect of artificial light on urban bats</t>
  </si>
  <si>
    <t>With urban areas growing worldwide, so does artificial light at night (ALAN) which negatively affects many nocturnal animals, including bats. The response of bats to ALAN ranges from some opportunistic species taking advantage of insect aggregations around street lamps, particularly those emitting ultraviolet (UV) light, to others avoiding lit areas at all. Tree cover has been suggested to mitigate the negative effects of ALAN on bats by shielding areas against light scatter. Here, we investigated the effect of tree cover on the relationship between ALAN and bats in Berlin, Germany. In particular, we asked if this interaction varies with the UV light spectrum of street lamps and also across urban bat species. We expected trees next to street lamps to block ALAN, making the adjacent habitat more suitable for all species, irrespective of the wavelength spectrum of the light source. Additionally, we expected UV emitting lights next to trees to attract insects and thus, opportunistic bats. In summer 2017, we recorded bat activity at 22 green open spaces in Berlin using automated ultrasonic detectors. We analyzed bat activity patterns and landscape variables (number of street lamps with and without UV light emission, an estimate of light pollution, and tree cover density around each recording site within different spatial scales) using generalized linear mixed-effects models with a negative binomial distribution. We found a species-specific response of bats to street lamps with and without UV light, providing a more detailed picture of ALAN impacts than simply total light radiance. Moreover, we found that dense tree cover dampened the negative effect of street lamps without UV for open-space foraging bats of the genera Nyctalus, Eptesicus, and Vespertilio, yet it amplified the already existing negative or positive effect of street lamps with or without UV on Pipistrellus pipistrellus, P. pygmaeus, and Myotis spp. Our study underpins the importance of minimizing artificial light at night close to vegetation, particularly for bats adapted to spatial complexity in the environment (i.e., clutter-adapted species), and to increase dense vegetation in urban landscape to provide, besides roosting opportunities, protection against ALAN for open-space foraging bats in city landscapes. © 2019 Straka, Wolf, Gras, Buchholz and Voigt.</t>
  </si>
  <si>
    <t>ALAN; Bats; Canopy cover; Chiroptera; Light-emitting diodes; Trees; Ultraviolet light; Urban</t>
  </si>
  <si>
    <t>Thatcher H.R., Downs C.T., Koyama N.F.</t>
  </si>
  <si>
    <t>Anthropogenic influences on the time budgets of urban vervet monkeys</t>
  </si>
  <si>
    <t>Continuing urban developments are ecologically changing many landscapes. A greater understanding of how wildlife adapt behaviorally to these changes is necessary to inform management decisions. Time is a valuable resource to wildlife and a reflection of ecological pressures on the behavioral repertoire of an animal. Data on urban vervet monkey, Chlorocebus pygerythrus, time budgets are generally limited and dated. We aimed to investigate the effect of anthropogenic influences, both human food consumption (positive) and human-monkey conflict (negative) on the time budgets of vervet monkeys in an urban landscape. We collected 20 min. focal animal observations and used generalized linear mixed models to assess the variation in time budget between five urban vervet monkey groups differing in anthropogenic contact over one year. We recorded anthropogenic interactions as positive and/or negative. Our results showed seasonal influences across all behaviors. Furthermore, anthropogenic disturbance influenced all aspects of time budget to some degree. We found a positive interaction effect between positive and negative human incidents on foraging, and a negative interaction effect on movement and social behavior. Overall, vervet monkeys exhibited behavioral flexibility in the urban landscape. We suggest a complex association of costs and benefits to urban living. © 2018 Elsevier B.V.</t>
  </si>
  <si>
    <t>Activity budget; Human-food; Human-primate conflict; Urbanization</t>
  </si>
  <si>
    <t>Positive and Negative Interactions with Humans Concurrently Affect Vervet Monkey (Chlorocebus pygerythrus) Ranging Behavior</t>
  </si>
  <si>
    <t>Many nonhuman primates adjust their behavior and thrive in human-altered habitats, including towns and cities. Studying anthropogenic influences from an animal’s perspective can increase our understanding of their behavioral flexibility, presenting important information for human–wildlife cohabitation management plans. Currently, research on anthropogenically disturbed wildlife considers either positive or negative aspects of human–wildlife encounters independently, highlighting a need to consider potential interactions between both aspects. Vervet monkeys (Chlorocebus pygerythrus) are a suitable species to address this gap in research as they tolerate urbanization; however, they are understudied in urban landscapes. We conducted this study in KwaZulu-Natal, South Africa, where vervet monkeys are commonly found throughout the anthropogenic landscape. Here we determined, from a monkey’s perspective, how the frequency and nature of human–monkey interactions, both positive (human food availability) and negative (human–monkey aggression), affected vervet monkey ranging patterns in an urban environment. We assessed the movement patterns of three groups of urban vervet monkeys over 1 year, analyzing both 95% and 50% kernel density estimates of their home ranges alongside daily path lengths and path sinuosities every month using generalized linear mixed models. Overall, we found that human interactions within the urban landscape affected all measures of ranging to some degree. The core home ranges of vervet monkeys increased with a higher rate of positive human encounters, and their total home range increased with an interaction of both positive and negative human encounters. Furthermore, vervet monkeys were less likely to respond (i.e., increase daily path length or path sinuosity) to human aggression when food rewards were high, suggesting that effective management should focus on reducing human food foraging opportunities. Our results highlight the complex interplay between positive and negative aspects of urban living and provide guidance for managers of human–nonhuman primate interactions. © 2019, The Author(s).</t>
  </si>
  <si>
    <t>Anthropogenic effects; Chlorocebus pygerythrus; Daily path length; Human–wildlife interactions; Path sinuosity; Urban landscape</t>
  </si>
  <si>
    <t>Thomas J.P., Jung T.S.</t>
  </si>
  <si>
    <t>Life in a northern town: rural villages in the boreal forest are islands of habitat for an endangered bat</t>
  </si>
  <si>
    <t>Urban development is detrimental to many wildlife species; however, endangered little brown bats (Myotis lucifugus) may be attracted to human settlements, making them a synurbic species. Buildings likely provide high-quality roosting habitat, which may be a limiting factor in the boreal forest where trees are typically small and potentially unsuitable for hosting large maternity colonies. In the boreal forest, there are relatively few urban developments in a matrix of wilderness and apparently suboptimal natural roosting habitat; thus, we hypothesized that isolated rural villages were islands of summer habitat for little brown bats that may be important for their conservation and recovery. To test this hypothesis, we investigated the relationship between little brown bat activity, foraging rates, and proximity to rural villages. We expected bat activity and foraging rates to increase with proximity to villages, as bats should optimally forage near their roosts to minimize flight costs. We used ultrasonic detectors to passively monitor bat activity near three rural villages in Yukon, Canada, and characterized bat habitat with forest measurements and remotely sensed data. Bat activity increased with proximity to village centers, but foraging activity did not, suggesting that human settlements in the boreal forest were important as roosting rather than foraging habitat. Bat activity was higher near water bodies and areas with relatively high densities of linear features (e.g., roads and transmission lines), perhaps because prey were most abundant near water features and along forest edges. The island phenomenon we observed (i.e., higher bat activity near villages) has also been documented in larger human settlements at lower latitudes, where urban areas provided better roosting habitat than surrounding agricultural matrices. Given that little brown bats were concentrated near rural villages, small human settlements should be a focus of conservation efforts in the boreal forest—particularly the identification and protection of buildings used as maternity colonies. Our study advances knowledge of little brown bat habitat requirements in the boreal forest and identifies habitats that may be important for their recovery. © 2019 The Authors.</t>
  </si>
  <si>
    <t>boreal forest; endangered species recovery; little brown bat; Myotis lucifugus; roosting habitat; synurbic wildlife; urban ecosystems</t>
  </si>
  <si>
    <t>Thompson M.J., Morand-Ferron J.</t>
  </si>
  <si>
    <t>Food caching in city birds: urbanization and exploration do not predict spatial memory in scatter hoarders</t>
  </si>
  <si>
    <t>Urbanization has been shown to affect the physiological, morphological, and behavioral traits of animals, but it is less clear how cognitive traits are affected. Urban habitats contain artificial food sources, such as bird feeders that are known to impact foraging behaviors. As of yet, however, it is not well known whether urbanization and the abundance of supplemental food during the winter affect caching behaviors and spatial memory in scatter hoarders. We aim to compare caching intensity and spatial memory performance along an urban gradient to determine (i) whether individuals from more urbanized sites cache less frequently and perform less accurately on a spatial memory task, and (ii) for the first time in individual scatter hoarders, whether slower explorers perform more accurately than faster explorers on a spatial memory task. We assessed food caching, exploration of a novel environment, and spatial memory performance of wild-caught black-capped chickadees (Poecile atricapillus; N = 95) from 14 sites along an urban gradient. Although the individuals that cached most in captivity were all from less urbanized sites, we found no clear evidence that caching intensity and spatial memory accuracy differed along an urban gradient. At the individual level, we found no significant relationship between spatial memory performance and exploration score. However, individuals that performed more accurately on the spatial task also tended to cache more, pointing to a specialization of spatial memory in scatter hoarders that could occur at the level of the individual, in addition to the previously documented specialization at the population and species levels. © 2019, Springer-Verlag GmbH Germany, part of Springer Nature.</t>
  </si>
  <si>
    <t>Adaptive specialization; Cognitive ecology; Cognitive repeatability; Food hoarding; Personality; Urbanization</t>
  </si>
  <si>
    <t>Tolleson D.R., Rhodes E.C., Malambo L., Angerer J.P., Redden R.R., Treadwell M.L., Popescu S.C.</t>
  </si>
  <si>
    <t>Old School and High Tech: A Comparison of Methods to Quantify Ashe Juniper Biomass as Fuel or Forage</t>
  </si>
  <si>
    <t>Rangelands</t>
  </si>
  <si>
    <t>• Ashe juniper invasion is a widespread issue on Texas and Oklahoma rangelands. Increased densities of Ashe juniper trees increase the risk of wildfire and decrease herbaceous forage production. • Browsing animals, such as goats, are one tool that can be used to effectively reduce juniper fuel. • In order to estimate the available biomass, allometric measurements were compared against three-dimensional Light Detection and Ranging (LiDAR) scans of whole juniper plants. • Accurate measurements of standing juniper browse and fuel load can be vital information for decision support of grazing management and wildland fire mitigation, especially in the ever-growing wildland-urban interface. © 2019</t>
  </si>
  <si>
    <t>Grazers</t>
  </si>
  <si>
    <t>browse; fuel load; goats; juniper; LiDAR; targeted grazing; wildland-urban interface</t>
  </si>
  <si>
    <t>Tzortzakaki O., Papadatou E., Kati V., Giokas S.</t>
  </si>
  <si>
    <t>Winners and losers in an urban bat community: A case study from southeastern Europe</t>
  </si>
  <si>
    <t>Increasing urbanisation is reported to have significant effects on bat communities, due to habitat modifications, light and noise pollution and reduced prey availability. Recent studies have indicated that species show varying responses to urbanisation, with a few able to exploit man-made structures and adjust to the new environmental conditions. This study aimed to identify how landscape composition influences bat diversity and community structure along the urbanisation gradient in a coastal Mediterranean city (Patras, Greece) and whether particular species benefit from the novel conditions. We conducted acoustic surveys along 45 transects during the post-breeding season for two years. The effect of land cover, the number of streetlamps (a proxy of artificial illumination), the presence of water bodies and weather conditions on bat activity, and community structure were investigated using Generalized Linear Mixed Models, and multivariate statistics respectively. Eight bat species and five species groups were identified. Bat communities were affected by urbanisation in general and diversity was low in the entire study area. The community was dominated by the synurbic species Pipistrellus kuhlii, which comprised more than 70% of the total bat activity recorded. A positive relationship between built-up areas and bat activity was found, probably because P. kuhlii usually forages around streetlamps in urban areas. In contrast, vegetation cover did not affect bat activity, even in the less urbanised areas. The remainder of the bat species were not frequently recorded and were mostly detected close to water bodies, highlighting their value for foraging bats and the need for their conservation. ©2019 Associazione Teriologica Italiana.</t>
  </si>
  <si>
    <t>Land cover; Mediterranean basin; Pipistrellus kuhlii; Urbanisation gradient; Water bodies</t>
  </si>
  <si>
    <t>Utomo S., Rasminati N.</t>
  </si>
  <si>
    <t>The development potential of goat for poverty reduction in Windusari Subdistrict, Magelang Regency</t>
  </si>
  <si>
    <t>This research was conducted in two villages with poor category, Wonoroto and Ngemplak villages, Windusari subdistrict of Magelang regency, aiming to know the potential of local resources for the development of goats, in order to eradicate poverty. Primary data were taken by census of 35 goat farmers in the two villages, while competitor's livestock data were sampled on 50 sheep breeder. Cattle competitors' data were calculated based on monograph data of two research villages. The data analysis was done descriptively on the production of forage (in dry matter), goats population on adult, young and kid phase. Based on the results of the research, it was known that every household of goat farmers had production of feed sources (dry matter) for ruminant livestock as much as 1954.87 kg. Thus, the capacities of livestock per household were 0.85 animal unit equivalent to 6 adult goats or 1 head of heifers. It was found that the average land that produced fodder for two villages was 350.77 ha. The production of forage (DM) in Ngemplak and Wonoroto villages in one year averaged 363.05 ton/year or total of two villages was 726.10 ton/year, then the two areas had the capacity of livestock as much as 315.69 AU or about 157.85 AU for each village. The performance of goat reproductive in two areas, the average sex ratio was 1: 6.5, with the first kidding of 18 months, the kidding interval of 8.9 months and littersize 1.3. It is concluded that each goat-raiser family is still possible to increase its ownership, the area of two poor villages is still able to accommodate goats as much as 8,275 AU, with reproduction status which still needs to improve again. © 2019 IOP Publishing Ltd. All rights reserved.</t>
  </si>
  <si>
    <t>van der Plas F., Allan E., Fischer M., Alt F., Arndt H., Binkenstein J., Blaser S., Blüthgen N., Böhm S., Hölzel N., Klaus V.H., Kleinebecker T., Morris K., Oelmann Y., Prati D., Renner S.C., Rillig M.C., Schaefer H.M., Schloter M., Schmitt B., Schöning I., Schrumpf M., Solly E.F., Sorkau E., Steckel J., Steffan-Dewenter I., Stempfhuber B., Tschapka M., Weiner C.N., Weisser W.W., Werner M., Westphal C., Wilcke W., Manning P.</t>
  </si>
  <si>
    <t>Towards the development of general rules describing landscape heterogeneity–multifunctionality relationships</t>
  </si>
  <si>
    <t>Rapid growth of the world's human population has increased pressure on landscapes to deliver high levels of multiple ecosystem services, including food and fibre production, carbon storage, biodiversity conservation, and recreation. However, we currently lack general principles describing how to achieve this landscape multifunctionality. We combine theoretical simulations and empirical data on 14 ecosystem services measured across 150 grasslands in three German regions. In doing so, we investigate the circumstances under which spatial heterogeneity in a driver of ecosystem functioning (an “ecosystem-driver,” e.g., the presence of keystone species, land-use intensification, or habitat types) increases landscape-level ecosystem multifunctionality. Simulations based on theoretical data demonstrated that relationships between heterogeneity and landscape multifunctionality are highly variable and can range from nonsignificant to strongly positive. Despite this variability, we could identify criteria under which heterogeneity-landscape multifunctionality relationships were most strongly positive: this happened when multiple ecosystem services responded contrastingly (both positively and negatively) to an ecosystem-driver. These findings were confirmed using empirical data, which showed that heterogeneity in land-use intensity (LUI) promoted landscape multifunctionality in cases where functions with both positive (e.g., plant biomass) and negative (e.g., flower cover) responses to land use intensification were included. For example, the simultaneous provisioning of ecosystem functions related to forage production (generally profiting from land-use intensification), biodiversity conservation and recreation (generally decreasing with land-use intensification) was highest in landscapes consisting of sites varying in LUI. Synthesis and applications. Our findings show that there are general principles governing landscape multifunctionality. A knowledge of these principles may support land management decisions. For example, knowledge of relationships between ecosystem services and their drivers, such as land use type, can help estimate the consequences of increasing or decreasing heterogeneity for landscape-level ecosystem service supply, although interactions between landscape units (e.g., the movement of pollinators) must also be considered. © 2018 The Authors. Journal of Applied Ecology © 2018 British Ecological Society</t>
  </si>
  <si>
    <t>agricultural production; ecosystem multifunctionality; ecosystem services; grasslands; heterogeneity; land use intensity; landscape multifunctionality; trade-offs</t>
  </si>
  <si>
    <t>Van Donk S., Shamoun-Baranes J., Van Der Meer J., Camphuysen K.C.J.</t>
  </si>
  <si>
    <t>Foraging for high caloric anthropogenic prey is energetically costly</t>
  </si>
  <si>
    <t>Background: Several generalist species benefit from food provided by human activities. Food from anthropogenic sources is often high in caloric value and can positively influence reproductive success or survival. However, this type of resource may require specific foraging skills and habitat experience with related costs and benefits. As a result, not all individuals utilize these resources equally, with some individuals preferentially foraging in habitats where natural resources of lower energy content are predominant, possibly due to lower energy expenditure of the specific foraging strategy. Methods: Here we investigate whether foraging in habitats which contain high caloric resources of anthropogenic origin is energetically costlier than foraging in habitats with low caloric resources such as intertidal areas or agricultural and natural areas, for example due to increased flight costs, in a generalist seabird, the herring gull Larus argentatus. We use data from GPS trackers with tri-Axial acceleration measurements that allow us to quantify time-energy budgets, representing energy expenditure during foraging trips of herring gulls for each habitat. Results: We show that the rate of energy expenditure is on average 34% higher when individuals forage for high caloric prey in marine and urban areas compared to foraging for low caloric prey in intertidal and agricultural areas. Energetic estimates suggest that if birds would feed completely on these resources, they have to gather ~ 400 kJ per day more to compensate for the higher foraging costs. Conclusions: Energy expenditure differs among foraging habitat and may thereby influence foraging decisions of individual herring gulls. As management of anthropogenic resources changes, so too may the costs and potential benefits of foraging strategies which are strongly tied to human activities. © 2019 The Author(s).</t>
  </si>
  <si>
    <t>Anthropogenic impact; Energy expenditure; Foraging strategies; Larus argentatus; Movement</t>
  </si>
  <si>
    <t>Vijayasarathy S., Baduel C., Hof C., Bell I., del Mar Gómez Ramos M., Ramos M.J.G., Kock M., Gaus C.</t>
  </si>
  <si>
    <t>Multi-residue screening of non-polar hazardous chemicals in green turtle blood from different foraging regions of the Great Barrier Reef</t>
  </si>
  <si>
    <t>Green turtles spend a large part of their lifecycle foraging in nearshore seagrass habitats, which are often in close proximity to sources of anthropogenic contaminants. As most biomonitoring studies focus on a limited number of targeted chemical groups, this study was designed to screen for a wider range of hazardous chemicals that may not have been considered in prior studies. Whole blood of sub-adult green turtles (Chelonia mydas) were sampled from three different locations, a remote, offshore ‘control’ site; and two coastal ‘case’ sites influenced by urban and agricultural activities on the Great Barrier Reef in North Queensland, Australia. In order to screen blood samples for chemicals across a wide range of KOW's, a modified QuEChER's extraction method was used. The samples were analysed using a multi-residue gas chromatography with tandem mass spectrometry system (GC–MS/MS method that allowed simultaneous quantification of polychlorinated biphenyls (PCBs), polychlorinated diphenyl ethers (PBDES), organochlorine pesticides (OCPs) and polycyclic aromatic hydrocarbons (PAHs). While PBDEs, PCBs and OCPS were below the limits of quantification, PAHs were detected in all turtle blood samples. However, PAH levels were relatively low (maximum ΣPAH = 13 ng/mL ww) and comparable to or less than those reported from other green turtles globally. The present study provides the first baseline PAH levels in blood samples from green turtles from nearshore and offshore locations in the Southern Hemisphere. © 2018</t>
  </si>
  <si>
    <t>Great Barrier Reef; Green turtle; Multiresidue method; PAHs; QuEChERS method</t>
  </si>
  <si>
    <t>Visconti D., Fiorentino N., Caporale A.G., Stinca A., Adamo P., Motti R., Fagnano M.</t>
  </si>
  <si>
    <t>Analysis of native vegetation for detailed characterization of a soil contaminated by tannery waste</t>
  </si>
  <si>
    <t>The risks for human health and the ecosystem due to potentially toxic elements (PTEs) were investigated in a farmland classified as potentially contaminated by Cr and Zn by analysing native vegetation and relative rhizo-soils. Rhizo-soils of different plant species were found to be enriched by Cr and Zn as well as by elements omitted from official environmental characterization, namely Cd, As and Pb. The ecological risk index (ERI) had a mean value of 510, indicating high to “very high” risk in different habitats. ERI above the very high risk threshold characterized the rhizo-soils of Lolium perenne, Erigeron sumatrensis, Oloptum thomasii and Amaranthus retroflexus. Two of these plant species (E. sumatrensis and A. retroflexus) are exotic in Italy and accumulated Cd in the shoots above the EU threshold for forage, suggesting a potential risk of Cd transfer to the food chain. Hence, this element was found to contribute most to the ERI. Cynodon dactylon was recognized as the most suitable plant species for the phytostabilization of the contaminated site, as it showed the highest bioavailable Cd accumulation in roots coupled with the highest frequency and soil-cover capacity during spring-summer, when the risk of soil resuspension is generally more intense. In a soil polluted by tannery wastes, Cr and Zn did not pose environmental and sanitary risks, while Cd was the most dangerous element. Cynodon dactylon was the most suitable species for remediating the site. © 2019 Elsevier Ltd</t>
  </si>
  <si>
    <t>Bioaccumulation coefficient; Ecological risk index; Heavy metals; Phytostabilization; Vascular flora</t>
  </si>
  <si>
    <t>Vossler F.G.</t>
  </si>
  <si>
    <t>Native and ornamental exotic resources in pollen loads and garbage pellets of four stingless bees (Apidae, Meliponini) in an urban environment with riparian native forest</t>
  </si>
  <si>
    <t>Anais da Academia Brasileira de Ciencias</t>
  </si>
  <si>
    <t>An entomopalynological study to assess pollen use by wild bees was performed in an urban environment with riparian native forest in the Chaco region of Argentina. A combined method for sampling pollen loads and garbage pellets at nest entrances in four stingless bees with different entrance size and forager traffic was here successfully used. Sampling was carried out in a short period of time (late winter) and located within a distance of 50 m. Pollen analysis using acetolysis showed that most identified pollen types (31) were from native species, 12 from ornamental exotic species, 5 included native and ornamental exotic species and 18 of uncertain status. A much broader pollen spectrum was present in garbage pellets (62 types) than loads (14 types). A few resources from previous blooming (late spring-summer) were identified in garbage pellets, which were mainly composed of current flowerings. From the 66 pollen types found in all samples, many (18) remained unidentified due to the complex nature of the vegetation surrounding the nests and the generalist behaviour of these bees. The versatile foraging behaviour on spontaneous (mostly native) and cultivated (mostly ornamental exotic) pollen resources is an important issue for the conservation and rearing of stingless bee colonies in urban habitats where native flora is preserved, particularly the riparians, where a high richness of blooming plants is available. © 2019, Academia Brasileira de Ciencias. All rights reserved.</t>
  </si>
  <si>
    <t>Entomopalynology; Geotrigona argentina; Plebeia catamarcensis; Polylectic bee; Scaptotrigona jujuyensis; Tetragonisca angustula fiebrigi</t>
  </si>
  <si>
    <t>Waldron S., Ngongo J., Kusuma Putri Utami S., Halliday M.J., Panjaitan T., Yuliana B.T., Dahlanuddin, Nulik J., Hau D.K., Shelton H.M.</t>
  </si>
  <si>
    <t>Economic analysis of cattle fattening systems based on forage tree legume diets in eastern Indonesia</t>
  </si>
  <si>
    <t>Research and government agencies in eastern Indonesia have identified 2 systems with potential to increase productivity and incomes of small-holder cattle producers: improved cattle feeding practices through forage tree legumes (FTL); and the development of more efficient and specialized cattle-fattening systems. Extensive research has been conducted on production and technical aspects of FTL-fattening systems, but there is a gap in research on economic incentives for households to adopt the systems. This paper provides an economic analysis of a leucaena-fattening system in a village in West Timor. It draws on trial data from associated technical research projects and detailed semi-structured interviews with farmers and other stakeholders to populate a bio-economic model built for the research. Under all measures of profitability, leucaena-fattening systems in representative households are profitable in the wet season. Importantly, 'returns to person days' are higher than off-farm incomes. The activity generates cash income, increasingly required to meet cash expenses in modern rural Indonesian society. However, returns vary considerably between households, are considerably lower in the dry season and, as would be expected, are sensitive to relative prices of feeder and finished cattle. © 2019, Centro Internacional de Agricultura Tropical (CIAT).</t>
  </si>
  <si>
    <t>Household budgeting; Leucaena; Profitability; Small-holders; West Timor</t>
  </si>
  <si>
    <t>Walters M.J., Guralnick R.P., Kleist N.J., Robinson S.K.</t>
  </si>
  <si>
    <t>Urban background noise affects breeding song frequency and syllable-Type composition in the Northern Mockingbird</t>
  </si>
  <si>
    <t>The Northern Mockingbird (Mimus polyglottos) is a successful urban adaptor known to display flexibility in foraging, nesting, and anti-predator behavior. Its vocal behavior is also complex, with a breeding song composed of a wide variety of non-mimetic and mimetic elements, or "syllable types." We tested the hypothesis that Northern Mockingbird adaptation to urban settings includes changes in its vocal behavior in noisy urban environments. We studied an urban/suburban mockingbird population to test the effect of urban background noise on breeding song frequency and syllable-Type composition. Given that urban noise overlaps most strongly with low-frequency vocalizations, a phenomenon known as "signal masking," we predicted a positive association between noise levels and mockingbird average peak frequency (a measure of vocalization power). We further predicted a positive effect of noise levels on the peak frequency of the lowest-pitched syllable type in a mockingbird's song, no effect on the peak frequency of the highest-pitched syllable type, and thus a negative effect on mockingbird peak frequency range. Lastly, we predicted a negative effect of background noise on the use of syllable types experiencing heavy signal masking and, conversely, a positive effect on the use of syllable types experiencing minimal signal masking. We found a significant positive effect of noise levels on both average peak frequency and peak frequency of the lowest-pitched syllable type, but no effect on the peak frequency of the highest-pitched syllable type and peak frequency range. In addition, as background noise levels increased, we found significant declines in the percentages of heavily masked syllable types (1-3 kHz) and significant increases in the percentages of syllable types in the 3-5 kHz range; percentages of syllable types &gt;5 kHz were, however, unaffected by background noise. These results were consistent with the hypothesis that Northern Mockingbird breeding songs change in pitch and syllable-Type composition in noisy settings, providing further evidence that songs of urban-Adapting species differ in noisy environments. © American Ornithological Society 2019. All rights reserved.</t>
  </si>
  <si>
    <t>Mimus polyglottos; Northern Mockingbird; Song frequency; Syllable type; Urban noise</t>
  </si>
  <si>
    <t>Warren R.J., II, Mathew A., Reed K., Bayba S., Krupp K., Spiering D.J.</t>
  </si>
  <si>
    <t>Myrmica rubra microhabitat selection and putative ecological impact</t>
  </si>
  <si>
    <t>1. Myrmica rubra (European fire ant) has invaded northern latitude coastal areas in North America. This macroscale distribution suggests that M. rubra is moisture- and temperature-limited, but the distribution of the invaded range may reflect the legacy of original introduction locations preserved by limited dispersal. 2. This study examined a two-decade population change in M. rubra (1994–2015) and the microscale abiotic (moisture and temperature), biotic (plants), anthropogenic (pesticide) and physiological (thermal tolerance) limits on the invasion at the Tifft Nature Preserve in Buffalo, NY (U.S.A.). Changes in the abundance of native ants and other invertebrates were also examined. 3. Despite localised declines with pesticide treatments, overall M. rubra forager abundance increased 27% between 1994 and 2015. Abundance increased the most in the warmest areas (native ants were unaffected by temperature), but M. rubra colony locations were strongly linked to higher soil moisture and lower soil temperature. Myrmica rubra ants also exhibited relatively low thermal tolerances consistent with high-latitude and high-elevation ants. 4. Where local M. rubra populations increased the most, native ant species decreased, and where local M. rubra populations declined, native ant species increased. Some arthropod species had lower abundance with M. rubra presence, but the impacts were less striking. 5. Myrmica rubra population growth was promoted at the microhabitat scale where relatively higher temperatures prompted foraging, and relatively lower temperatures and high moisture supported nesting. These results suggest that macroscale M. rubra invaded-range distributions in northern climates near coastal areas are replicated at the microscale where the ant prefers cooler, moister microsites. © 2018 The Royal Entomological Society</t>
  </si>
  <si>
    <t>European fire ant; habitat management; invasive species; urban ecology</t>
  </si>
  <si>
    <t>Weise F.J., Fynn R.W.S., Stein A.B., Tomeletso M., Somers M.J., Périquet S.</t>
  </si>
  <si>
    <t>Seasonal selection of key resources by cattle in a mixed savannah-wetland ecosystem increases the potential for conflict with lions</t>
  </si>
  <si>
    <t>In Africa's pastoral conservation landscapes, apex predators frequently kill livestock. Retaliatory persecution such as poisoning threatens predators, but also non-target biota. Several factors influence conflict severity, including livestock husbandry, overlap in seasonal habitat use, and the degree to which livestock perceive and are able to respond to a landscape of fear. We investigated these factors by GPS-tracking 42 Tswana beef cattle (Bos taurus) from 29 herds in 2017 and six lions (Panthera leo) from different prides (May 2016–Dec. 2017) in the northern Okavango Delta, Botswana, where cattle depredation significantly impacts the livelihoods of rural agro-pastoralists. Cattle exhibited seasonal habitat selection patterns similar to wild ungulates in the region. They preferred woodland habitats, with more digestible grasses, during the wet season. During the dry season, they preferred wetland habitats with reliable forage and water availability. Cattle also preferred areas close to human settlements, but the necessity to forage in wetlands during the dry season exposed them to significant depredation risk, especially &gt;4 km from settlements. Lions killed most cattle in wetlands during the late dry season but the intensity of recent lion presence (previous 14 days) only had a weak negative effect on cattle habitat selection patterns. Cattle used rangelands according to nutritional requirements, irrelevant of the associated predation risk, suggesting that socio-ecologically acceptable conflict solutions cannot rely on the exclusion of livestock from seasonal wetlands. Curbing depredation by lions will best be achieved by a combination of resource- and predation-cognisant seasonal herding strategies with adequate livestock protection. Understanding the ecological constraints that intensify conflict is pertinent to any livestock production landscape with predator presence. It is also a central prerequisite for future land use planning and devolution of legal, controlled resource access rights through policy. Coexistence strategies must account for the strong reliance of people, their livestock, and wildlife on shared key resources. This is particularly important in large trans-frontier conservation areas where the successful merging of biodiversity conservation and rural development is a strategic goal. Omission will foster resentment and resistance to coexistence with apex predators, particularly if livestock productivity and human livelihoods are negatively affected. © 2019 Elsevier Ltd</t>
  </si>
  <si>
    <t>Coexistence; Functional resource heterogeneity; Habitat quality; Landscape of fear; Livestock; Okavango Delta; Panthera leo; Predation risk; Water availability</t>
  </si>
  <si>
    <t>Wentzel J.J., Craig M.D., Barber P.A., StJ Hardy G.E., Fleming P.A.</t>
  </si>
  <si>
    <t>Microbat responses to forest decline</t>
  </si>
  <si>
    <t>Tree declines have been recorded across forests and woodlands on most continents, causing tree mortality over thousands of square kilometres, yet the impact of tree declines upon mammals have only rarely been quantified. Once the dominant tree over the western parts of the Swan Coastal Plain in Western Australia, tuart (Eucalyptus gomphocephala) forest has been reduced to less than a third of its former range through clearing for agriculture and urban development. Additionally, over the last 30 years, the remnant population has been heavily impacted by a decline that has an unknown cause, but is likely related to a root pathogen coupled with abiotic factors (reduced rainfall, increased salinity and elevated temperatures). Tuart decline is evident as marked canopy dieback, replacement with epicormic growth and increasing bare branches, while leaf litter is lost from the tree surrounds. We examined the effect of tuart decline and other vegetation measures upon bat activity using auditory monitoring. Vegetation structure was correlated with Vespertilionidae bat activity. Falsistrellus mackenziei were more likely to forage around healthy canopies (activity positively correlated with tuart crown density and negatively correlated with tuart crown dieback). By contrast, the other three taxa were more often encountered in declining rather than healthy tuart sites. Chalinolobus gouldii was positively associated with tuart crown dieback. Activity of Vespadelus regulus and Nyctophilus spp. (species not distinguishable from their calls) were significantly positively correlated with an open tall canopy (positively with cover of plants &gt;10 m tall and negatively with overall canopy cover density). There were no vegetation measurements that were strong predictors of activity of two Molossidae species (Ozimops kitcheneri and Austronomus australis), which intercept insects above the forest canopy. This study clearly reveals different factors influencing the activity of bat taxa, which are likely related to where they feed and their manoeuvrability around tree canopies. © 2018 Ecological Society of Australia</t>
  </si>
  <si>
    <t>Chiroptera; Eucalyptus gomphocephala; microchiroptera; Phytophthora multivora; plant pathology; tree decline</t>
  </si>
  <si>
    <t>Widyati E., Darwiati W., Yulianti M.</t>
  </si>
  <si>
    <t>Land Management in Optimizing Productivity of Limited Land to Deal with Rural Food, Feed and Fuel (3F) Security</t>
  </si>
  <si>
    <t>Study aims to observe the best practice in optimizing land productivity for successing rural food and energy sovereignity. This study was carried out in Majalengka District on 2 ha land, arranged as monoculture calliandra plantation (2 × 3 m spacing), agroforestry (2 × 5 m spacing), and agro-sylvo-pasture (2 × 5 m spacing). Calliandra planted in agroforestry was combined with maize, beans, and peas; while agro-silvo-pasture planted with the same commodities mixed with utilizing waste of corn and calliandra for forage of cattle or goats. Calliandra were harvested in 2 years age by applying coppice system. Yield of 2 years fire-woods, annual (food crops), and 6 months coppice sprouting capacity of calliandra, were calculated as land productivity. The result showed that productivity of grown in monoculture was 28 tons/ha, higher than agroforestry (15) or agro-silvo-pasture (13.8). However, agro-silvo-pasture could significantly improve number of 6 months age coppice (diameter 4-6 cm) by 8-10 coppices/trees higher than agroforestry (6-8) or monoculture (3-5). Agroforestry was also successfuly improve land productivity; such as produced corn grain (8.4 tons), mung bean (1.6 tons), groundnut grain (2.5 tons), pigeon pea (0.8 tons), respectively, per year. Income for farmer can be calculated per years per hectar, as 3,050,000 IDR (monoculture); 26,575,000 IDR (agroforestry), and 28,375,000 IDR (agro-silvo-pasture). Whereas agro-silvo-pasture was not significantly different in increasing land productivity compare to agroforestry, nevertheless, cattle or goat breeder not only gained 3 tons maize waste and 2.2 tons leaf during a season but also saved fertilizers due to manure production. It can be concluded that developing energy plantation forest through agroforestry or agrosylvopasture can be the promissing program to realize the rural food, feed, fuel security. © 2019 IOP Publishing Ltd.</t>
  </si>
  <si>
    <t>Wilkinson J.M., Muck R.E.</t>
  </si>
  <si>
    <t>Ensiling in 2050: Some challenges and opportunities</t>
  </si>
  <si>
    <t>Challenges to ensiling are coming from a wide spectrum. Faster harvest rates are making it more difficult to achieve target silage densities. Larger harvest equipment is increasing soil compaction and rural road issues. Older silos are too small and are overfilled, creating safety issues, or temporary piles are placed on bare ground permitting soil contamination. Mycotoxins and other pathogens in silages are still a problem. Global warming may affect the forage crops grown and crop characteristics as well as rates of silage fermentation and aerobic deterioration. Silage as an input to bio-refineries has an unclear future. Silage analysis is challenged by sampling and knowing what components truly predict nutritional value. The future holds many opportunities for both ensiling and silage research. Robotic harvesting will release more labour for silo packing, and there are opportunities to develop tools to estimate silage density during filling. Total mixed ration silages should allow more by-products in rations. The development of novel silage additives to improve silage hygiene or increase nutrient availability appears promising. Predicting the onset of aerobic deterioration with quick tests for lactate-assimilating yeasts or silage temperatures seems possible. Metabolomics and metabonomics, in addition to the microbiome tools in development, put us at the cusp of being able to see which microorganisms are active in the silo and rumen and what compounds of significance they are producing. This could lead to many advances in silage quality including reduced microbial toxins, better hygiene and improved utilization by livestock. © 2019 John Wiley &amp; Sons Ltd</t>
  </si>
  <si>
    <t>additives; fermentation; harvesting; microorganisms; silage</t>
  </si>
  <si>
    <t>Willmott N.J., Henneken J., Elgar M.A., Jones T.M.</t>
  </si>
  <si>
    <t>Guiding lights: Foraging responses of juvenile nocturnal orb-web spiders to the presence of artificial light at night</t>
  </si>
  <si>
    <t>The reach of artificial light at night (ALAN) is growing rapidly around the globe, including the increasing use of energy-efficient LED lights. Many studies document the physiological costs of light at night, but far fewer have focused on the potential benefits for nocturnal insectivores and the likely ecological consequences of shifts in predator–prey relationships. We investigated the effects of ALAN on the foraging behaviour and prey capture success in juvenile Australian garden orb-web spiders (Eriophora biapicata). Laboratory experiments demonstrated that juvenile spiders were attracted to LED lights when choosing foraging sites, but prey availability was a stronger cue for remaining in a foraging site. Field experiments revealed a significant increase in prey capture rates for webs placed near LED lights. This suggests that any physiological costs of light at night may be offset by the foraging benefits, perhaps partially explaining recently observed increases in the size, fecundity and abundance of some orb-web spider species in urban environments. Our results highlight the potential long-term consequences of night lighting in urban ecosystems, through the impact of orb-web spiders on insect populations. © 2019 Blackwell Verlag GmbH</t>
  </si>
  <si>
    <t>araneidae; light pollution; prey capture; trade-off; urbanisation; web architecture</t>
  </si>
  <si>
    <t>Wu T.</t>
  </si>
  <si>
    <t>Abundance and diversity of pollinators on green roofs are affected by environmental factors</t>
  </si>
  <si>
    <t>Bees provide a variety of ecological services for urban ecosystems, while green roofs can also be of high value to bees through providing habitats and foraging sites. In this study, four hypotheses about impacts on abundance and diversity of pollinators were proposed from the roof and the surrounding environment. The evidences revealed that the height of the building affected the diversity of some bee species; increasing proportions of surrounding green space helped to increase abundance of bees and wasps; the colonies of bees were significantly affected by habitat connectivity, a frequent movement of bees and other mobile insects between roofs and ground guaranteed pollination of plants; plentiful plants combination was better than a single species in roof ecosystem services, and native forbs were beneficial for pollinations and foraging of pollinators; using fine substrate on green roofs may have a greater ecological value than common soil. © 2019 Published under licence by IOP Publishing Ltd.</t>
  </si>
  <si>
    <t>Yue S., Bonebrake T.C., Gibson L.</t>
  </si>
  <si>
    <t>Informing snake roadkill mitigation strategies in Taiwan using citizen science</t>
  </si>
  <si>
    <t>Despite their prevalence in roadkill in East Asia, there has been little research on snake mortality along roads, even though the region's fauna contains some of the highest proportions of threatened or data-deficient reptiles. We analyzed citizen-collected roadkill data from Taiwan, comprising &gt;11,000 records of snake roadkill from 2006–2017. We used maximum entropy environmental niche modeling to predict roadkill sighting patterns across snake species differing in habitat use, foraging behavior, and taxonomic group. Roadkill sightings were highest in low to mid-elevation (i.e., 0–2,000 m) forests and strips of farmland or shrubland that cut through forests; these areas likely support high snake abundances or dispersal activity. Sightings were lowest in urban areas and at high elevations (i.e., &gt;2,000 m), likely because of unfavorable habitat conditions. Road density had little influence on roadkill sightings; areas with dense roads may be of lower habitat quality and contain fewer snakes. Roadkill sighting patterns differed among snake species with different habitat use and behavior. Natural history and landscape factors should be considered in roadkill mitigation design to reduce snake roadkill effectively. We recommend the use of similar citizen-science projects elsewhere to supplement conservation planning. © 2018 The Wildlife Society. © The Wildlife Society, 2018</t>
  </si>
  <si>
    <t>citizen science; East Asia; habitat use; maximum entropy models; reptile; road mortality</t>
  </si>
  <si>
    <t>Zahor, DL; Glynn, KJ; Chiparus, SL; Cornelius, JM</t>
  </si>
  <si>
    <t>Species, age and foraging-niche variation in blood lead levels in urban and rural songbirds</t>
  </si>
  <si>
    <t>Zamora-Gutierrez V., Amano T., Jones K.E.</t>
  </si>
  <si>
    <t>Spatial and taxonomic biases in bat records: Drivers and conservation implications in a megadiverse country</t>
  </si>
  <si>
    <t>Biases in data availability have serious consequences on scientific inferences that can be derived. The potential consequences of these biases could be more detrimental in the less-studied megadiverse regions, often characterized by high biodiversity and serious risks of human threats, as conservation and management actions could be misdirected. Here, focusing on 134 bat species in Mexico, we analyze spatial and taxonomic biases and their drivers in occurrence data; and identify priority areas for further data collection which are currently under-sampled or at future environmental risk. We collated a comprehensive database of 26,192 presence-only bat records in Mexico to characterize taxonomic and spatial biases and relate them to species' characteristics (range size and foraging behavior). Next, we examined variables related to accessibility, species richness and security to explain the spatial patterns in occurrence records. Finally, we compared the spatial distributions of existing data and future threats to these species to highlight those regions that are likely to experience an increased level of threats but are currently under-surveyed. We found taxonomic biases, where species with wider geographical ranges and narrow-space foragers (species easily captured with traditional methods), had more occurrence data. There was a significant oversampling toward tropical regions, and the presence and number of records was positively associated with areas of high topographic heterogeneity, road density, urban, and protected areas, and negatively associated with areas which were predicted to have future increases in temperature and precipitation. Sampling efforts for Mexican bats appear to have focused disproportionately on easily captured species, tropical regions, areas of high species richness and security; leading to under-sampling in areas of high future threats. These biases could substantially influence the assessment of current status of, and future anthropogenic impacts on, this diverse species group in a tropical megadiverse country. © 2019 The Authors. Ecology and Evolution published by John Wiley &amp; Sons Ltd.</t>
  </si>
  <si>
    <t>anthropogenic threats; chiroptera; data gaps; Mexico; risk hotspots</t>
  </si>
  <si>
    <t>Zawislak J., Adamczyk J., Johnson D.R., Lorenz G., Black J., Hornsby Q., Stewart S.D., Joshi N.</t>
  </si>
  <si>
    <t>Comprehensive survey of area-wide agricultural pesticide use in southern united states row crops and potential impact on honey bee colonies</t>
  </si>
  <si>
    <t>Honey bees forage across a large area, continually scouting the local landscape for ephemeral food resources. Beekeepers often rely on flowering plants in and around irrigated farmland to maintain their colonies during dry seasons, despite the potential risk of pesticide exposure. Recent declines in pollinator abundance and diversity have focused attention on the role of pesticides and their e_ects on honey bee health. This investigation examined two types of landscapes within a two-mile (3.2 km) radius of honey bee colonies: An intensive agricultural setting and a rural setting without intensive agriculture. More than 10,000 acres of agricultural land was surveyed to quantify the area of cultivated crops and the area treated with pesticides, including seed treatments and foliar applications of insecticides. Samples of honey, bee bread (stored pollen), beeswax, and adult bees were collected from hives in both landscape types and screened for pesticide residues to determine if foraging bees were transporting pesticides to hives. Some samples of bee bread and honey did contain pesticide residues, but these were below known lethal dose (LD50) levels for honey bees. Beeswax samples contained the highest levels of contamination, but most were still relatively low. Samples were screened for 174 common agricultural pesticides and metabolites, but only 26 compounds were detected during the two-year study. These included one defoliant, one insect growth regulator, five herbicides, six fungicides, six insecticides never used in beekeeping, and five insecticides/miticides and their metabolites, which are used in beekeeping and for various other agricultural purposes, as well as two miticides exclusively used by beekeepers to control Varroa destructor. Bee colonies foraging in agricultural landscapes are potentially exposed to numerous pesticide applications. While the residues detected in this study did not pose an acute lethal risk to adult honey bees, this study did not measure sublethal effects on bee colony health or performance, which merit further investigation. © 2019 by the authors. Licensee MDPI, Basel, Switzerland.</t>
  </si>
  <si>
    <t>Agriculture; Apis mellifera; Apoideae; Crops; Honey bee; Landscape; Neonicotinoid; Pesticide; Pollinator decline</t>
  </si>
  <si>
    <t>Zelenskaya L.А.</t>
  </si>
  <si>
    <t>Ecology of an urban population of the slaty-backed gull (Larus schistisagus) in comparison with natural colonies. 2. Feeding and foraging flights [ЭКОЛОГИЯ УРБАНИЗИРОВАННОЙ ПОПУЛЯЦИИ ТИХООКЕАНСКОЙ ЧАЙКИ (LARUS SCHISTISAGUS) В СРАВНЕНИИ С ЕСТЕСТВЕННЫМИ КОЛОНИЯМИ. 2. ПИТАНИЕ И КОРМОВЫЕ ПОЛЕТЫ]</t>
  </si>
  <si>
    <t>Zoologicheskii Zhurnal</t>
  </si>
  <si>
    <t>The second contribution to a series analyzing the results of a fourteen-year (2004-2017) long monitoring of a Slaty-backed Gull population nesting on the roofs of Magadan City is presented. As a result of the analyses of food samples, foraging behavior and the tracing of forage flights, a number of certain peculiarities of the population of gulls nesting on the roofs are revealed. The proportion of anthropogenic food in the diet of the urbanized Slaty-backed Gull population amounts to about 50%, based on food samples. The successful collection of food waste is promoted by special methods. Fish is the most important natural food in the diet of urban gulls. The list of fish pray, its seasonal shift during the nesting period and the ways to obtain the various types of fish are similar to those observed in natural populations of the Slaty-backed Gull. Marine invertebrates and earthworms are either weakly or not at all represented in food samples because of the absence of solid remains for their identification. These groups of food, however, are clearly underestimated for the population of city gulls in Magadan City, as they have a very large seasonal significance. The greatest “transformation” of foraging in urban gulls, in contrast to natural populations, can be observed in relation to predation. In the city, there is no intraspecific predation of eggs which is widespread in natural colonies. Nor is there cannibalism, but hunting for urban pigeons has developed as a norm. In contrast to those nesting in the surrounding natural colonies, city gulls do not eat common wild berries. GPS-GSM tracking displayed high-level individual specialization in the usage of different habitats and individual segregation within each such habitat. The use of more than two food production facilities in one far-flight forage was confirmed. “Short flights” combine rest with feeding on garbage containers and often occur during the night and morning hours. In urban gulls, the range of fodder flights is much less than in natural colonies. © 2019 Izdatel'stvo Nauka. All rights reserved.</t>
  </si>
  <si>
    <t>Diet of urban gulls; Feeding ecology; Foraging behaviour; Foraging flights; GPS-GSM trcking; Slaty-backed Gull</t>
  </si>
  <si>
    <t>Zhang J., Zhu Z., Chang Y., Wu D., Du L., Cui Z.</t>
  </si>
  <si>
    <t>Demand Estimation of Water Resources based on Coupling Algorithm</t>
  </si>
  <si>
    <t>Proceedings of the 31st Chinese Control and Decision Conference, CCDC 2019</t>
  </si>
  <si>
    <t>Demand estimation of water resources is an important basic content in the process of urban water resources planning. To predict water resource demand accurately, a coupling algorithm based on bacterial foraging optimization algorithm (BFOA) and glowworm swarm optimization (GSO) is employed to estimate the demand of water resources in this paper. The historical data (2003-2015) is divided into two parts for convenience in the simulation experiments, one (2003-2012) is trained to gain the weighting factors of the estimation and the other (2013-2015) is used for predicting and evaluating water resources. In addition, the simulation results show that the coupling algorithm achieves a higher accuracy compare with BFOA and GSO on prediction. © 2019 IEEE.</t>
  </si>
  <si>
    <t>bacterial foraging optimization algorithm; glowworm swarm optimization; water resources</t>
  </si>
  <si>
    <t>Altobelli L.C., Cabrejos-Pita J., Penny M., Becker S.</t>
  </si>
  <si>
    <t>A cluster-randomized trial to test sharing histories as a training method for community health workers in Peru</t>
  </si>
  <si>
    <t>Global Health Science and Practice</t>
  </si>
  <si>
    <t>Background: Community health workers (CHWs) are increasingly deployed to support mothers' adoption of healthy home practices in low- and middle-income countries. However, little is known regarding how best to train them for the capabilities and cultural competencies needed to support maternal health behavior change. We tested a CHW training method, Sharing Histories (SH), in which CHWs recount their own childbearing and childrearing experiences on which to build new learning. Methods: We conducted an embedded cluster-randomized trial in rural Peru in 18 matched clusters. Each cluster was a primary health facility catchment area. Government health staff trained female CHWs using SH (experimental clusters) or standard training methods (control clusters). All other training and system-strengthening interventions were equal between study arms. All CHWs conducted home visits with pregnant women and children aged 0-23 months to teach, monitor health practices and danger signs, and refer. The primary outcome was height-forage (HAZ)&lt;-2 Z-scores (stunting) in children aged 0-23 months. Household surveys were conducted at baseline (606 cases) and 4-year follow-up (606 cases). Results: Maternal and child characteristics were similar in both study arms at baseline and follow-up. Difference-in-differences analysis showed mean HAZ changes were not significantly different in experimental versus control clusters from baseline to endline (P=.469). However, in the subgroup of literate mothers, mean HAZ improved by 1.03 on the Z-score scale in experimental clusters compared to control clusters from baseline to endline (P=.059). Using generalized estimating equations, we demonstrated that stunting in children of mothers who were literate was significantly reduced (Beta=0.77; 95% confidence interval=0.23, 1.31; P&lt;.01), adjusting for covariates. Conclusion: Compared with standard training methods, SH may have improved the effectiveness of CHWs as change agents among literate mothers to reduce child stunting. Stunting experienced by the children of illiterate mothers may have involved unaddressed determinants of stunting. © 2020 Johns Hopkins University Press. All rights reserved.</t>
  </si>
  <si>
    <t>Alturki F.A., Farh H.M.H., Al-Shamma’a A.A., Alsharabi K.</t>
  </si>
  <si>
    <t>Techno-economic optimization of small-scale hybrid energy systems using manta ray foraging optimizer</t>
  </si>
  <si>
    <t>Electronics (Switzerland)</t>
  </si>
  <si>
    <t>Hybrid energy systems (HESs) are becoming popular for electrifying remote and rural regions to overcome the conventional energy generation system shortcomings and attain favorable technical and economic benefits. An optimal sizing of an autonomous HES consisting of photovoltaic technology, wind turbine generator, battery bank, and diesel generator is achieved by employing a new soft computing/metaheuristic algorithm called manta ray foraging optimizer (MRFO). This optimization problem is implemented and solved by employing MRFO based on minimizing the annualized system cost (ASC) and enhancing the system reliability in order to supply an off-grid northern area in Saudi Arabia. The hourly wind speed, solar irradiance, and load behavior over one year are used in this optimization problem. As for result verification, the MRFO is compared with five other soft computing algorithms, which are particle swarm optimization (PSO), genetic algorithm (GA), grasshopper optimization algorithm (GOA), big-bang-big-crunch (BBBC) algorithm, and Harris hawks optimization (HHO). The findings showed that the MRFO algorithm converges faster than all other five soft computing algorithms followed by PSO, and GOA, respectively. In addition, MRFO, PSO, and GOA can follow the optimal global solution while the HHO, GA and BBBC may fall into the local solution and take a longer time to converge. The MRFO provided the optimum sizing of the HES at the lowest ASC (USD 104,324.1), followed by GOA (USD 104,347.7) and PSO (USD 104,342.2) for a 0% loss of power supply probability. These optimization findings confirmed the supremacy of the MRFO algorithm over the other five soft computing techniques in terms of global solution capture and the convergence time. © 2020 by the authors. Licensee MDPI, Basel, Switzerland.</t>
  </si>
  <si>
    <t>Annualized system cost; Manta ray foraging optimizer (MRFO); Off-grid hybrid energy systems; Renewable energy fraction; Soft computing algorithms; Surplus energy</t>
  </si>
  <si>
    <t>Arifuddin M.S., Damry, Najamuddin, Toknok B.</t>
  </si>
  <si>
    <t>Botanical types and composition of grazing field in the captive breeding area for Timor deer (Cervus timorensis) at Wosu Village, Central Sulawesi</t>
  </si>
  <si>
    <t>A research has been conducted to determine the botanical types and composition of the grazing field of a captive breeding area for Timor deer (Cervus timorensis) at Wosu village, Bungku Barat district, Morowali district, Central Sulawesi province from April 26 to May 16, 2018. Forage samples were taken with a destructive sampling method using a pair of 1 x 1m frame. The dry matter content of the forage samples was analyzed at the animal nutrition and feeding laboratory, Tadulako University. Data were analyzed, and results were presented descriptively. The results showed that the botanical composition of the was 83% kinds of grass and 17% weeds. The grasses were dominated by Imperata cylindrica, Cyperus rotundus, Cyperus kyllingia Endl., and Paspalum conjugatum. © Published under licence by IOP Publishing Ltd.</t>
  </si>
  <si>
    <t>Arya S., Swain R.K., Nayak H.K., Pati A.K.</t>
  </si>
  <si>
    <t>Circadian variations in foraging and resting/standing activity patterns of stray street cattle of urban Sambalpur, Odisha, India</t>
  </si>
  <si>
    <t>Biological Rhythm Research</t>
  </si>
  <si>
    <t>In Indian cities, you are likely to find cows/cattle on the streets eating castoffs from kitchens, restaurants and vegetable markets. They contribute to strewn trash, spread of disease, traffic congestion, and occurrence of road accidents. In this study, we examined circadian variations in foraging and resting/standing activities of stray cattle on the streets. We also estimated the population of these cattle, using the Lincoln index. We used single Cosinor rhythmometry to analyze time series data on different variables. It was discovered that the maximum number of street cattle rested on the streets around 21.7 h with a spread of about 9 h starting at 17.2 h in the evening. These cattle were found to be engaged in foraging activities with a peak located at 9.4 h in the late morning hours. To the best of our knowledge, this is the first report on circadian rhythms in the foraging, and resting/standing behavior of stray street cattle. We recommend that more intensive investigation should be carried out to understand the underlying causes of this problem and to find out an effective solution, which would be beneficial both to the street cattle and the citizens of cities inflicted with cattle menace. © 2019 Informa UK Limited, trading as Taylor &amp; Francis Group.</t>
  </si>
  <si>
    <t>circadian rhythm; foraging; resting/standing activity; stray cow; Street cow</t>
  </si>
  <si>
    <t>Ashigar M.A., Majid A.H.A.</t>
  </si>
  <si>
    <t>Diversity, abundance, and foraging behavior of ants (hymenoptera:formicidae) scavengingon american cockroach in various habitats of Nasarawa State, Nigeria</t>
  </si>
  <si>
    <t>Ants play a vital role in removing dead arthropods from the environment. Complex foraging patterns are used by ants to locate food items and overwhelm even larger insects such as cockroach. Consequently, the biotic interaction between the ants and the American cockroach, Periplaneta americana, another home infesting and a vector of major foodborne diseases, may lead to microbial handover and ease the spread of mechanically transmitted human pathogenic microbes. This study was done to determine the diversity and abundance of cockroach-foraging ants in Nasarawa State, Nigeria. Ten households were randomly selected from 14 locations: 5 residential communities from three most urbanized areas (Lafia, Akwanga, and Keffi) and 5 rural communities. Four remaining locations were nonresidential from Lafia and Akwanga, respectively. A total of 1,364 ants belonging to three subfamilies (Myrmicinae, Formicinae, and Ponerinae) were collected from 140 households. Pheidole rugaticeps Emery recorded the highest relative abundance (52%) followed by Pheidole decarinata Santschi (16%), Pheidole sp. (17%), Camponotus maculatus (7%), Paratrechina longicornis (7%), while both Crematogaster sp. and Brachyponera sennaarensis recorded the lowest relative abundance (1%). There is a significant difference in the species diversity between the urban and the rural communities. Pheidole rugaticeps, P. decarinata, Pheidole sp., and P. longicornis were more organized in foraging and operating in group by recruiting nest-mate for collecting fragments of dead cockroach. Studies on the epidemiology, conservation implications, and biocontrol potentials of these Pheidole species are recommended. © Universiti Putra Malaysia Press</t>
  </si>
  <si>
    <t>Abundance; Diversity; Periplaneta americana; Pheidole; Rural; Scavenging ants; Urban</t>
  </si>
  <si>
    <t>Bahar S., Rachman R., Corfield J., Pengelly B.</t>
  </si>
  <si>
    <t>Forage Resources for Bali Cattle (Bos javanicus) in Small Holder Farming Systems in South Sulawesi Province, Indonesia</t>
  </si>
  <si>
    <t>Bali cattle (Bos javanicus) are a vital component of Indonesia's crop-livestock farming systems. A research has been conducted to analyze the resources of cattle forage and it's use on the systems of small holder farming in Bone regency, South Sulawesi Province, Indonesia. The research particularly conducted on the centre of "Bali cattle" development at Libureng district, Bone regency aiming to optimize the use of available forage and introducing the new forage. Research conducted on 4 (four) controlled villages namely Mattirowalie village, Bune village, Tappale villageand Laburasseng village. The determination ofselected farmers or called as "best bet farmers" conducted through selection towards the farmers to each village. The results of selection of "best bet farmers" obtained 5 (five) persons in each village so total farmer were 20 persons "best betfarmers expected to be the example case study farmer or the pioneer farmer for the other farmers in conducting the innovative technology of improving cattle forage. The results of research showed that the forage resources of cattle were varied.The system of feed giving the combined foragebetween shepherd system and cut-carry system.If compared with the forage resources condition of cattle after this project implemented, there were the significant influence where farmers have been familiar to plant the forage in form of grasses and legumesthen remain rice and peanut crop residues conservation for their cattle, while before they only focused on Native pasture or field grasses mixture and a little plants straw or crop residues. © Published under licence by IOP Publishing Ltd.</t>
  </si>
  <si>
    <t>Baker A.M., Potter D.A.</t>
  </si>
  <si>
    <t>Invasive paper wasp turns urban pollinator gardens into ecological traps for monarch butterfly larvae</t>
  </si>
  <si>
    <t>Invasive species can be particularly disruptive when they intersect with organisms of conservation concern. Stabilizing the declining eastern migratory population of monarch butterflies (Danaus plexippus) is projected to require extensive habitat restoration across multiple land use sectors including metropolitan areas. Numerous conservation programs encourage urban citizens to plant gardens with milkweeds, the obligate larval host plants of the monarch. Here, we show that predation by Polistes dominula, an invasive paper wasp that is particularly abundant in urban settings, can turn such sites into ecological traps for monarch larvae. Polistes dominula was the predominant paper wasp seen foraging in central Kentucky pollinator gardens. In 120 observed encounters with monarch larvae on milkweeds in gardens, most second to fourth instars were killed, whereas most fifth instars escaped by thrashing or dropping. The wasps bit and carried off second instars whole, whereas third and fourth instar kills were first gutted, then processed and carried away piecemeal. Predation on sentinel larvae was much higher in urban gardens than in rural settings. The wasps exploited ornamental butterfly “hibernation boxes” in pollinator gardens as nesting habitat. Polistes dominula is an under-recognized predator that may diminish the urban sector’s contributions to monarch habitat restoration. © 2020, The Author(s).</t>
  </si>
  <si>
    <t>Balasubramaniam K.N., Marty P.R., Arlet M.E., Beisner B.A., Kaburu S.S.K., Bliss-Moreau E., Kodandaramaiah U., McCowan B.</t>
  </si>
  <si>
    <t>Impact of anthropogenic factors on affiliative behaviors among bonnet macaques</t>
  </si>
  <si>
    <t>Objectives: In primates, allogrooming and other affiliative behaviors confer many benefits and may be influenced by many socioecological factors. Of these, the impact of anthropogenic factors remain relatively understudied. Here we ask whether interactions with humans decreased macaques' affiliative behaviors by imposing time-constraints, or increased these behaviors on account of more free-/available-time due to macaques' consumption of high-energy human foods. Materials and methods: In Southern India, we collected data on human–macaque and macaque–macaque interactions using focal-animal sampling on two groups of semi-urban bonnet macaques for 11 months. For each macaque within each climatic season, we calculated frequencies of human–macaque interactions, rates of monitoring human activity and foraging on anthropogenic food, dominance ranks, grooming duration, number of unique grooming partners, and frequencies of other affiliative interactions. Results: We found strong evidence for time-constraints on grooming. Macaques that monitored humans more groomed for shorter durations and groomed fewer partners, independent of their group membership, sex, dominance rank, and season. However, monitoring humans had no impact on other affiliative interactions. We found no evidence for the free-time hypothesis: foraging on anthropogenic food was unrelated to grooming and other affiliation. Discussion: Our results are consistent with recent findings on other urban-dwelling species/populations. Macaques in such environments may be especially reliant on other forms of affiliation that are of short duration (e.g., coalitionary support, lip-smacking) and unaffected by time-constraints. We stress on the importance of evaluating human impact on inter-individual differences in primate/wildlife behavior for conservation efforts. © 2020 Wiley Periodicals, Inc.</t>
  </si>
  <si>
    <t>allogrooming; anthropogenic factors; bonnet macaques; human–macaque interactions; inter-individual differences; time-budgets</t>
  </si>
  <si>
    <t>Balland J., Herbert C.A., Welbergen J.A., Martin J.M.</t>
  </si>
  <si>
    <t>Habitat selection in a peri-urban area by a large mammal indicates a low potential for human-wildlife conflict</t>
  </si>
  <si>
    <t>Abstract: Context: In Australia, various species of macropods (family Macropodidae) are known to occur within peri-urban areas, where they can be a source of human-wildlife conflict. Some species, such as the eastern grey kangaroo (Macropus giganteus), have received considerable research attention over the past few years following demands from land managers for evidence-based management guidelines; however, the ecology of other macropod species found in peri-urban areas, such as the eastern wallaroo (Osphranter robustus robustus), remains poorly understood. Aims: The aims were to determine the home range of male and female eastern wallaroos and assess habitat selection in order to define whether wallaroos in a peri-urban environment should be viewed as thriving ('matrix-occupying'), persisting ('matrix-sensitive') or struggling ('urban-sensitive'). Methods: Home range and habitat use of six adult male, five adult female and one subadult male eastern wallaroo were investigated using GPS telemetry between October 2017 and May 2018 in the south-west of Sydney. Key results: Home ranges (mean ± s.e.) of males (63.1 ± 10.2 ha) were significantly larger than those of females (31.1 ± 3.3 ha). Every adult wallaroo had highly overlapping monthly home ranges, indicating strong site fidelity in all individuals. Eastern wallaroos selected habitats based on vegetation composition during the night and canopy cover during the day. Grassland and open native woodlands were preferred during foraging activities at night. By contrast, human-modified habitats, including hard surfaces and lawns, were avoided at all times by all individuals. Conclusion: The results indicate that eastern wallaroos avoid human-modified features in the landscape, so they could be viewed as persisting ('matrix-sensitive') in peri-urban areas. Implications: Compared with matrix-occupying macropods, such as the eastern grey kangaroo, the eastern wallaroo is less likely to cause human-wildlife conflicts-a result of its avoidance of human-modified habitat. Land-use planning, involving green corridors linking remnant vegetation, should be implemented as part of urban planning to enable the persistence of diverse mammal populations in urban areas, particularly matrix-sensitive species. © 2020 CSIRO.</t>
  </si>
  <si>
    <t>Walleroo</t>
  </si>
  <si>
    <t>GPS telemetry; kangaroo; macropod; Osphranter robustus robustus; spatial ecology; urban</t>
  </si>
  <si>
    <t>Barbosa A.S., Pires M.M., Schulz U.H.</t>
  </si>
  <si>
    <t>Influence of Land-Use Classes on the Functional Structure of Fish Communities in Southern Brazilian Headwater Streams</t>
  </si>
  <si>
    <t>Changes in landscape composition caused by conversion of natural habitats into human-altered ecosystems can directly influence the physical characteristics of stream networks. Such impacts can modify the functional structure of fish communities, although the exact consequences of anthropic land-use changes can be context-dependent. This study investigated the influence of different land-use classes on the functional structure of fish communities in 32 headwater streams from southern Brazil. Trait composition and indices of functional diversity of the fish community were related to four land-use classes: native forest vegetation, silviculture, agriculture, and urban areas. Streams surrounded by larger areas of native forest were characterized by the predominance of foraging specialist species like grazers. However, as native vegetation is replaced by agriculture and urban areas, specialist species are replaced by species with generalist diet like detritivores. In streams surrounded by larger areas of agriculture, functional richness and divergence increased, while functional evenness decreased. Most likely, these changes were induced by alterations in the water quality, indicated by increased electrical conductivity and water temperature in streams with more agriculture areas. In conclusion, the conservation of the native forest vegetation is essential to maintain habitat characteristics and ecological processes in streams and to avoid the loss of specialist species in fish communities. © 2020, Springer Science+Business Media, LLC, part of Springer Nature.</t>
  </si>
  <si>
    <t>Agriculture; Anthropic disturbance; Forest; Functional composition; Functional traits; Urbanization</t>
  </si>
  <si>
    <t>Barraza A.D., Komoroske L.M., Allen C.D., Eguchi T., Gossett R., Holland E., Lawson D.D., LeRoux R.A., Lorenzi V., Seminoff J.A., Lowe C.G.</t>
  </si>
  <si>
    <t>Persistent organic pollutants in green sea turtles (Chelonia mydas) inhabiting two urbanized Southern California habitats</t>
  </si>
  <si>
    <t>Within Southern California, east Pacific green sea turtles (Chelonia mydas) forage year-round, taking advantage of diverse food resources, including seagrass, marine algae, and invertebrates. Assessing persistent organic pollutants (POP) in green turtle aggregations in the Seal Beach National Wildlife Refuge (SBNWR, n = 17) and San Diego Bay (SDB, n = 25) can help quantify contamination risks for these populations. Blood plasma was analyzed for polychlorinated biphenyls (PCBs), organochlorinated pesticides (OCPs), and polybrominated diphenyl ethers (PBDEs). PCBs and body size explained much of the separation of turtles by foraging aggregation in a principal component analysis. Turtles from SDB had significantly (p &lt; 0.001) higher total PCBs than SBNWR turtles. Most PCBs detected in turtles were non-dioxin-like PCB congeners (153, 138, 99) that are associated with neurotoxicity. Recaptured turtles' POP levels changed significantly over time indicating significant variation in POP levels through time and space, even among adjacent foraging locations. © 2020 Elsevier Ltd</t>
  </si>
  <si>
    <t>Chelonia mydas; Marine turtles; Organochlorinated pesticides; Persistent organic pollutants; Polychlorinated biphenyls; Urbanized habitats</t>
  </si>
  <si>
    <t>Baskaran N., Karthikeyan G., Ramkumaran K.</t>
  </si>
  <si>
    <t>Golden Jackal Canis aureus Linnaeus, 1758 (Mammalia: Carnivora: Canidae) distribution pattern and feeding at Point Calimere Wildlife Sanctuary, India</t>
  </si>
  <si>
    <t>Golden Jackal Canis aureus, a medium-sized omnivore belonging to the family Canidae, ranges widely from Europe and extends across the middle-east to India. It's adaptable social system according to the distribution of food resources enabling it to range widely from desert to evergreen forests, mangroves, rural, and semi-urban human-agro-ecosystems. Despite its wide distribution, the species has not received adequate scientific attention in much of its southern India range. This study was carried out to assess its distribution pattern, diet composition, and prey preference at Point Calimere Wildlife Sanctuary, a well-known habitat for the jackal and the only predator of the sanctuary. Data on distribution collected through extensive field surveys revealed that the species distribution is uniform in southern and southeastern parts of the sanctuary, in areas where the habitat is more open with grasslands and mudflats and is patch in the tropical dry-evergreen habitat. Analysis of 155 scat samples revealed that the diet comprised 19 species of food items, including mammals, birds, insects, other invertebrates, and plant matter characterizing omnivorous nature. Temporal variation in diet composition-with significantly higher proportion of birds during winter than in summer-coincides with abundance of prey species in relation to season, which indicate the opportunistic foraging and hunting nature of the species. Data on diet preference showed that jackals in the area preferred Black-naped Hare, Spotted Dove and Lapwing followed by Chital, Grey Francolin, Cattle Egret, and Large Egret, while Blackbuck, Bonnet Macaque, and cattle were not preferred, which is discussed under optimal foraging. The jackal being the only large-sized predator of this natural system, more detailed studies and effective measures to conserve the species are vital not only to understand the prey-predator mechanism, but also to conserve the biodiversity of this unique ecosystem. © Baskaran et al. 2020.</t>
  </si>
  <si>
    <t>Diet composition and preference; Southern India; Spatio-temporal variation in diet</t>
  </si>
  <si>
    <t>Bauder J.M., Breininger D.R., Bolt M.R., Legare M.L., Jenkins C.L., Rothermel B.B., McGarigal K.</t>
  </si>
  <si>
    <t>Movement barriers, habitat heterogeneity or both? Testing hypothesized effects of landscape features on home range sizes in eastern indigo snakes</t>
  </si>
  <si>
    <t>Animal home ranges are influenced by diverse intrinsic and extrinsic factors. For example, habitat heterogeneity may affect the spatial distribution of resources leading to larger home ranges where resources are spatially dispersed or, conversely, smaller home ranges where resources are concentrated or abundant. Other landscape features may lead to smaller home ranges by constraining or restricting animal movements. Understanding the relative importance of these two processes is increasingly important given the prevalence of anthropogenic features across contemporary landscapes. We test the relative importance of habitat heterogeneity and movement restriction on the home range size of a wide-ranging, habitat and dietary generalist, the federally threatened eastern indigo snake (Drymarchon couperi). We used data from 83 radio-tracked individuals in a multi-scale analysis of home range size as a function of multiple landscape features representing land cover and habitat heterogeneity. We found that home range size was negatively correlated to habitat heterogeneity (i.e., the standard deviation of normalized difference vegetation index [NDVI]) and urban intensity. Smaller home ranges in areas with high habitat heterogeneity and low urban intensity likely reflected reduced resource dispersion through the concentration of diverse foraging habitats. Home ranges were smallest in urban landscapes which, combined with previously documented avoidance of urban habitats by eastern indigo snakes, suggests that urban land cover restricts home range size. Our results demonstrate the importance of considering both the influence of resource dispersion and movement barriers in understanding animal space use. Moreover, we highlight the need to consider the potential role of anthropogenically subsidized resources (e.g., prey, shelter sites) to understand variation in eastern indigo snake home range sizes within urban areas. © 2020 The Zoological Society of London</t>
  </si>
  <si>
    <t>fixed kernel utilization distribution; herpetology; heterogeneity; multi-scale; normalized difference vegetation index; resource dispersion; urban ecology; urbanization</t>
  </si>
  <si>
    <t>Bellamy C., Boughey K., Hawkins C., Reveley S., Spake R., Williams C., Altringham J.</t>
  </si>
  <si>
    <t>A sequential multi-level framework to improve habitat suitability modelling</t>
  </si>
  <si>
    <t>Context: Habitat suitability models (HSM) can improve our understanding of a species’ ecology and are valuable tools for informing landscape-scale decisions. We can increase HSM predictive accuracy and derive more realistic conclusions by taking a multi-scale approach. However, this process is often statistically complex and computationally intensive. Objectives: We provide an easily implemented, flexible framework for sequential multi-level, multi-scale HSM and compare it to two other commonly-applied approaches: single-level, multi-scale HSM and their post-hoc combinations. Methods: Our framework implements scale optimisation and model tuning at each level in turn, from the highest (population range) to the lowest (e.g. foraging habitat) level, whilst incorporating output habitat suitability indices from a higher level as a predictor. We used MaxEnt and a species of conservation concern in Britain, the lesser horseshoe bat (Rhinolophus hipposideros), to demonstrate and compare multi-scale approaches. Results: Integrating models across levels, either by applying our framework, or by multiplying single-level model predictions, improved predictive performance over single-level models. Moreover, differences in the importance and direction of the species-environment associations highlight the potential for false inferences from single-level models or their post-hoc combinations. The single-level summer range model incorrectly identified a positive influence of heathland cover, whereas sequential multi-level models made biological sense and underlined this species’ requirement for extensive broadleaf woodland cover, hedgerows and access to buildings for roosting in rural areas. Conclusions: We conclude that multi-level HSM appear superior to single-level, multi-scale approaches; models should be sequentially integrated across levels if information on species-environment relationships is of importance. © 2020, The Author(s).</t>
  </si>
  <si>
    <t>Lesser horseshoe bat; MaxEnt; Multi-scale; Nested model; Rhinolophus hipposideros; Species distribution model</t>
  </si>
  <si>
    <t>Berger A., Barthel L.M.F., Rast W., Hofer H., Gras P.</t>
  </si>
  <si>
    <t>Urban hedgehog behavioural responses to temporary habitat disturbance versus permanent fragmentation</t>
  </si>
  <si>
    <t>Anthropogenic activities can result in both transient and permanent changes in the environment. We studied spatial and temporal behavioural responses of European hedgehogs (Erinaceus europaeus) to a transient (open-air music festival) and a permanent (highly fragmented area) disturbance in the city of Berlin, Germany. Activity, foraging and movement patterns were observed in two distinct areas in 2016 and 2017 using a “Before &amp; After“ and “Control &amp; Impact“ study design. Confronted with a music festival, hedgehogs substantially changed their movement behaviour and nesting patterns and decreased the rhythmic synchronization (DFC) of their activity patterns with the environment. These findings suggest that a music festival is a substantial stressor influencing the trade-off between foraging and risk avoidance. Hedgehogs in a highly fragmented area used larger home ranges and moved faster than in low-fragmented and low-disturbed areas. They also showed behaviours and high DFCs similar to individuals in low-fragmented, low disturbed environment, suggesting that fragmentation posed a moderate challenge which they could accommodate. The acute but transient disturbance of a music festival, therefore, had more substantial and severe behavioural effects than the permanent disturbance through fragmentation. Our results are relevant for the welfare and conservation measure of urban wildlife and highlight the importance of allowing wildlife to avoid urban music festivals by facilitating avoidance behaviours. © 2020 by the authors. Licensee MDPI, Basel, Switzerland.</t>
  </si>
  <si>
    <t>Anthropogenic habitat change; Behavioural plasticity; Disturbance; Fragmentation; GPS telemetry; Hedgehogs; Urban ecology</t>
  </si>
  <si>
    <t>Bloomfield L.S.P., McIntosh T.L., Lambin E.F.</t>
  </si>
  <si>
    <t>Habitat fragmentation, livelihood behaviors, and contact between people and nonhuman primates in Africa</t>
  </si>
  <si>
    <t>Context: Deforestation and landscape fragmentation have been identified as processes enabling direct transmission of zoonotic infections. Certain human behaviors provide opportunities for direct contact between humans and wild nonhuman primates (NHPs), but are often missing from studies linking landscape level factors and observed infectious diseases. Objectives: Our objective is to better understand landscape and livelihood factors influencing human-NHP contact in rural communities whose landscapes undergo deforestation. We investigate core loss and edge density within a buffered area around survey respondent households to identify which landscape changes and behaviors increase the risk of human-NHP contact. Methods: Behavioral survey data were collected from small-scale agriculturists living near forest fragments around Kibale National Park in western Uganda. We combined spatially explicit behavioral data with high-resolution satellite imagery. Using land cover classification and change detection, we investigated the relationships between forest loss and fragmentation, behavioral data, and human-NHP contact using logistic regression. Results: Between 2011 and 2015, there were differences in the landscape metrics around the households of individuals who had experienced human-NHP contact compared to those who had not had contact. Increased edge density around households, collection of small trees for construction, and foraging and hunting for food in forested habitat significantly increase the likelihood of human-NHP contact. Conclusion: This study provides empirical evidence that forest landscape fragmentation and certain smallholders’ behaviors in forest patches jointly increase the likelihood of human-NHP contact events. Combining spatially explicit data on land use and human behaviors is crucial for understanding the social and ecological drivers of human-NHP contact. © 2020, Springer Nature B.V.</t>
  </si>
  <si>
    <t>Agricultural livelihoods; Forest fragmentation; Human-wildlife contact; Kibale National Park, Uganda; Land use and land cover change; Zoonotic risk</t>
  </si>
  <si>
    <t>Hydrogel baits pose minimal risk to non-target insects and beneficial species</t>
  </si>
  <si>
    <t>Invasive ants are a significant pest around the world and have negative impact on natural and agricultural environments. Chemical control is mainly accomplished with residual sprays and toxic baits. Hydrogel baits are a novel bait formulation that has proven highly effective against multiple invasive ant species, but potential non-target effects have not been investigated. The baits are typically saturated in 25% sucrose solution which makes them attractive to foraging ants and potentially non-target organisms such as pollinators. The objective of the current study was to perform field studies to assess the potential attractiveness of hydrogel baits to various pollinating and non-pollinating arthropods in a variety of ecosystems, including tallgrass prairies, urban pollinator gardens, and commercial apiaries. The study focused on social Hymenoptera as pesticides are acutely toxic to various Hymenoptera and have been implicated as one of the contributing factors in pollinator declines. Results show that Diptera were overwhelmingly the most common visitors and accounted for &gt;40% of all visitors. Other common groups included beetles and yellowjackets. Common pollinating insects such as honeybees, solitary bees, and butterflies rarely visited the baits and accounted for ca. 3% of all visits and were never found on ground baits. Results show that the risk to pollinators is relatively low; most arthropods attracted to the baits were taxa that are extremely abundant, not of conservation concern, and in some cases pestiferous or invasive. The deployment of hydrogels for invasive ant control in areas where multiple invasive insect taxa are present may have the additional benefit of controlling multiple pests. © 2020 The Netherlands Entomological Society</t>
  </si>
  <si>
    <t>bait formulation; chemical control; conservation concern; foraging ants; hydrogel; Hymenoptera; invasive ants; non-target effect; pest control; pollinators; toxic bait; water-storing crystals</t>
  </si>
  <si>
    <t>Camacho-García N.A., Corcuera P., Lara C., Salgado Ugarte I.H., Asunción Soto M.D.L.</t>
  </si>
  <si>
    <t>Habitat use and behavioral patterns of Cassin's Kingbird (Tyrannus vociferans) in an urban park of Mexico City [Uso del habitat y patrones de comportamiento del tirano griton (Tyrannus vociferans) en un parque urbano de la Ciudad de Mexico]</t>
  </si>
  <si>
    <t>Changes in vegetation structure and species composition affect habitat use and behavior in most bird species by altering the distribution and abundance of their resources. We explore how the mating and foraging behavior of Cassin's Kingbirds (Tyrannus vociferans) varies by habitat type within a 2,450 ha urban park in Mexico City. The study site includes primarily water bodies, riparian vegetation, willow and Montezuma cypress stands, maize fields, and grasslands. We recorded kingbird behavior twice a week along 21 transects throughout 2012 and 2015. Courtship and reproductive behaviors were displayed in autumn (Sep) and early winter (Dec). Intraspecific agonistic behaviors were associated with courtship and mating events, particularly in 2015. Cassin's Kingbird generally favored open vegetation. The main foraging strategy in open habitats was flycatching but foliage gleaning became frequent when mistletoe plants produced fruits in infested willow stands. The use of mistletoe fruits, presumably a secondary diet item, coincided with the breeding season. In addition to these observations, our study is the first report of Cassin's Kingbird winter mating at low latitudes. © 2020 Wilson Ornithological Society. All rights reserved.</t>
  </si>
  <si>
    <t>Kingbird</t>
  </si>
  <si>
    <t>behavior; courtship; foraging; kingbird; vegetation</t>
  </si>
  <si>
    <t>Carvalho J.S., Da Silva T.R., De Morais Santos P.V., Almeida F.F., De Jesus T.K.S., Rizzo H.</t>
  </si>
  <si>
    <t>Characterization of goat and sheep production in the state of Sergipe, Northeast of Brazil [Caracterização do sistema de produção de caprinos e ovinos no estado de Sergipe, Nordeste do Brasil]</t>
  </si>
  <si>
    <t>Characterization of the profile of goat and sheep production in Sergipe enables better understanding of the main barriers linked to low productivity, generating important information for the development of this sector. The objective was to identify and characterize the production of goats and sheep in Sergipe. From 2011 to 2014, 41 goat properties and 60 sheep properties were analyzed, located in 25 municipalities in the three mesoregions of the State (Leste, Agreste, and Sertão). The information was obtained through application of a structured questionnaire to the farmers addressing topics such as: characterization of the property, herd, facilities, sanitary, nutritional, and reproductive management, and socioeconomic aspects of the farmer. The results demonstrated that 58.5% (24/41) of goat farms had an area less than 30 hectares (ha), reared predominantly mixed breed animals (SRD), with low use of technologies, aiming at family consumption, and complementing income through local marketing. On the sheep properties, 58.3% (35/60) were over 100 ha and used for the production of Santa Inês sheep and crossbreeds together with cattle. Significant flaws were also observed in feed, sanitary, and reproductive management, emphasizing the non-use of preserved foods and forages typical of the region, factors that contribute to the low level of productivity and sustainability of production in a viable and homogeneous manner. The findings led to the conclusion that more organized production is necessary, mainly through investment in technologies and qualified and continuous rural extension, aiming at improving the production, productivity, income, and quality of life of the breeders. © 2020 Universidade Federal Rural do Semi-Arido. All rights reserved.</t>
  </si>
  <si>
    <t>Characterization of properties; Consumer market; Health; Sheep and goat farming in Sergipe; Small ruminants</t>
  </si>
  <si>
    <t>Cestari C., da Silva Gonçalves C., de Melo C.</t>
  </si>
  <si>
    <t>Keeping safe and fed: large heterospecific shorebird flocks to decrease intraspecific competition</t>
  </si>
  <si>
    <t>Shorebirds join cohesive flocks for safety. The joining of individuals of several species in large heterospecific flocks can optimise individual vigilance and foraging. However, a large number of conspecific individuals in flocks may deplete food resources and increase intraspecific competition. In the present study, we argue that Nearctic–Neotropical migratory shorebird species join large heterospecific flocks in a balanced number as a way of controlling intraspecific competition. We recorded monospecific and heterospecific flocks in urban beaches from southeastern Brazil and annotated the species richness and the number of individuals per bird species per flock. Besides, we recorded the number of people around shorebird flocks to examine any relationship with flock size. We also recorded the foraging rate of the semipalmated plover Charadrius semipalmatus, a common migrant species in the region, as a species model to test competition and vigilance. We hypothesised that this species would exhibit a low foraging rate in scenarios with high intraspecific competition (i.e. large flocks with a high number of conspecifics) and high density of people, which may disturb birds. In the initial results, the density of people did not influence size of monospecific and heterospecific flocks; heterospecific flocks were larger than monospecific flocks, and heterospecific flocks increased in size by the addition of more species rather than more individuals of the same species. These data reflect a decrease in the relative abundance of individuals per species. Additionally, the semipalmated plover foraging rate was reduced in monospecific flocks, flocks with a high relative abundance (and total number) of the specific individuals and flocks surrounded by a high density of people. All these results indicate that shorebirds may adjust flock composition and size according to preferred foraging conditions, i.e. large and balanced heterospecific flocks with less intraspecific competition and less vigilance to potential predators in wintering areas. © 2019 Nordic Society Oikos. Published by John Wiley &amp; Sons Ltd</t>
  </si>
  <si>
    <t>behaviour; biodiversity; birds; coast; ecological niche; mixed-species</t>
  </si>
  <si>
    <t>Cevher C., Altunkaynak B.</t>
  </si>
  <si>
    <t>Socioeconomic factors and sustainable forage crops production in Turkey Aegean region: A multivariate modeling</t>
  </si>
  <si>
    <t>The aim of this study is to evaluate the effect of farmers’ socioeconomic characteristics on sustainable forage crop production after forage crop subsidies. One of the innovative aspects of the study is the simultaneous modeling of alfalfa, silage corn and vetch production efficiency. For this, the multivariate linear regression model was used. In this way, the effect of socioeconomic characteristics on production is more clearly demonstrated by taking into account the dependency structure between forage crop production. For the study, 487 farmers in the Aegean region, where fodder crops can be produced throughout the year, were interviewed face-to-face and data were collected through a questionnaire. According to the results obtained, it was determined that the width of the land had a positive effect on the increase in alfalfa, silage corn, and vetch production. The number of animals was found to have a positive effect on alfalfa and silage maize production growth. The production of alfalfa was higher in rural farmers, and vetch production was higher in urban farmers. Farmers who do not have non-agricultural income focused on vetch production, and farmers with non-agricultural income focused on alfalfa production. It was seen that the majority of the farmers participating in the study were primary school graduates and lived in rural areas. In general, a significant increase was observed in the production of silage corn, vetch, and alfalfa, respectively. After the subsidies, it was concluded that this increase in the production of silage corn, vetch, and alfalfa was not at a level to meet the amount of forage crops needed by animal husbandry. © 2020 by the authors. Licensee MDPI, Basel, Switzerland.</t>
  </si>
  <si>
    <t>livestock forage</t>
  </si>
  <si>
    <t>Aegean region; Forage crops; Multivariate modelling; Socioeconomics; Subvention; Sustainability</t>
  </si>
  <si>
    <t>Chen, XY; Mi, H; Cui, K; Zhou, RY; Tian, SJ; Zhang, LY</t>
  </si>
  <si>
    <t>Effects of Diets Containing Finger Millet Straw and Corn Straw on Growth Performance, Plasma Metabolites, Immune Capacity, and Carcass Traits in Fattening Lambs</t>
  </si>
  <si>
    <t>Simple Summary As the byproduct of crops, straw is an important roughage resource in sheep production in rural areas. Finger millet straw crop has widely been planted in arid and semi-arid area of the world. However, little is known about the effect of mixed diets containing millet straw and corn straw on the production of fattening lambs. This research evaluated the effect of whole mix diet concentrate and roughage containing different proportions of millet straw and corn straw on the growth performance, blood metabolites, immune capacity, and carcass traits of lambs. The results proved the feeding effect of millet straw substituted for 50% of corn straw in fattening lambs. As the byproduct of finger millet, millet straw is a new forage resource of ruminants. The effect of the combined utilization of millet straw with corn straw on fattening lamb production is seldom reported. The purpose of this study was to investigate the effect of different proportions of millet straw instead of corn straw on the growth performance, blood metabolites, immune response, meat yield, and quality of fattening lamb. Sixty-three-month-old healthy Small-Tailed Han sheep crossbred rams with an average initial weight of 19.28 +/- 2.95 kg were randomly divided into four groups, with three replicates in each group and five lambs in each replicate. The replacement ratio of millet straw of each group (Group ROMAN NUMERAL ONE, II,) was 0%, 25%, 35%, 50% at the first stage (the first two months) and 0%, 20%, 28%, 40% in the second period (final two months), respectively. The experiment lasted 4 months 10 days of the pre-feeding period. The results indicated that the body weight gain and average daily gain of group II were significantly higher than those of group ROMAN NUMERAL ONE and group (p&lt; 0.05). The concentration of total protein in group was significantly increased compared to those of the other three groups at the second stage (p&lt; 0.05), which proved that the protein synthesis metabolism capacity was improved with the addition of millet straw. The concentration of the plasma glutamic-oxalacetic transaminase and lactic dehydrogenase of lambs was significantly decreased in group II (p&lt; 0.05). The combination of millet straw and corn straw had no impact on the glucose, total cholesterol, and triglycerides metabolism (p&gt; 0.05). There was no significant difference in the pre-slaughter weight, carcass weight, dressing percentage, loin-eye area, and GR value among the four groups (p&gt; 0.05). Furthermore, the immune response and meat quality were not impacted by the different proportions of millet and corn forage diets. The results showed that the combined utilization of millet straw with corn straw could improve the blood biochemistry metabolism capability of fattening lambs. The replacement of 50% of corn straw with millet straw could improve the growth performance and be an application in fattening lamb production.</t>
  </si>
  <si>
    <t>millet straw; corn straw; lamb; daily gain; blood metabolites; carcass traits</t>
  </si>
  <si>
    <t>Cohen H., McFrederick Q.S., Philpott S.M.</t>
  </si>
  <si>
    <t>Environment Shapes the Microbiome of the Blue Orchard Bee, Osmia lignaria : RRH: Environmental Drivers of Bee Microbiome</t>
  </si>
  <si>
    <t>Microbial Ecology</t>
  </si>
  <si>
    <t>Wild bees encounter environmental microbes while foraging. While environmental context affects bee diversity, little is known about it how affects the wild bee microbiome. We used field surveys in 17 urban gardens to examine whether and how variation in local and landscape habitat features shapes the microbiome of the solitary Blue Orchard Bee, Osmia lignaria. We installed O. lignaria cocoons at each site, allowed bees to emerge and forage, then collected them. We measured local features of gardens using vegetation transects and landscape features with GIS. We found that in microbiome composition between bee individuals varied by environmental features such as natural habitat, floral resources, and bee species richness. We also found that environmental features were associated with the abundance of bacterial groups important for bee health, such as Lactobacillus. Our study highlights complex interactions between environment context, bee species diversity, and the bee-associated microbes. © 2020, Springer Science+Business Media, LLC, part of Springer Nature.</t>
  </si>
  <si>
    <t>Bee-microbe interactions; Horizontal-transmission; Microbiome; Urban gardens</t>
  </si>
  <si>
    <t>Cohen Y., Bar-David S., Nielsen M., Bohmann K., Korine C.</t>
  </si>
  <si>
    <t>An appetite for pests: Synanthropic insectivorous bats exploit cotton pest irruptions and consume various deleterious arthropods</t>
  </si>
  <si>
    <t>Conservation biological control (CBC) seeks to minimize the deleterious effects of agricultural pests by enhancing the efficiency of natural enemies. Despite the documented potential of insectivorous bats to consume pests, many synanthropic bat species are still underappreciated as beneficial species. We investigated the diet of Kuhl's pipistrelle (Pipistrellus kuhlii), a common synanthropic insectivorous bat that forages in urban and agricultural areas, to determine whether it may function as a natural enemy in CBC. Faecal samples of P. kuhlii were collected throughout the cotton-growing season from five roost sites near cotton fields located in a Mediterranean agroecosystem, Israel, and analyzed using DNA metabarcoding. Additionally, data on estimated abundance of major cotton pests were collected. We found that the diet of P. kuhlii significantly varied according to sites and dates and comprised 27 species of agricultural pests that were found in 77.2% of the samples, including pests of key economic concern. The dominant prey was the widespread cotton pest, the pink bollworm, Pectinophora gossypiella, found in 31% of the samples and in all the roosts. Pink bollworm abundance was positively correlated with its occurrence in the bat diet. Furthermore, the bats’ dietary breadth narrowed, while temporal dietary overlap increased, in relation to increasing frequencies of pink bollworms in the diet. This suggests that P. kuhlii exploits pink bollworm irruptions by opportunistic feeding. We suggest that synanthropic bats provide important pest suppression services, may function as CBC agents of cotton pests and potentially contribute to suppress additional deleterious arthropods found in their diet in high frequencies. © 2020 John Wiley &amp; Sons Ltd</t>
  </si>
  <si>
    <t>bats; conservation biological control; cotton pest; DNA metabarcoding</t>
  </si>
  <si>
    <t>Cook B., Haverkamp A., Hansson B.S., Roulston T., Lerdau M., Knaden M.</t>
  </si>
  <si>
    <t>Pollination in the Anthropocene: a Moth Can Learn Ozone-Altered Floral Blends</t>
  </si>
  <si>
    <t>Insect pollination is essential to many unmanaged and agricultural systems and as such is a key element in food production. However, floral scents that pollinating insects rely on to locate host plants may be altered by atmospheric oxidants, such as ozone, potentially making these cues less attractive or unrecognizable to foraging insects and decreasing pollinator efficacy. We demonstrate that levels of tropospheric ozone commonly found in many rural areas are sufficient to disrupt the innate attraction of the tobacco hawkmoth Manduca sexta to the odor of one of its preferred flowers, Nicotiana alata. However, we further find that visual navigation together with associative learning can offset this disruption. Foraging moths that initially find an ozone-altered floral scent unattractive can target an artificial flower using visual cues and associate the ozone-altered floral blend with a nectar reward. The ability to learn ozone-altered floral odors may enable pollinators to maintain communication with their co-evolutionary partners and reduce the negative impacts that anthropogenically elevated oxidants may have on plant-pollinator systems. © 2020, The Author(s).</t>
  </si>
  <si>
    <t>Moth</t>
  </si>
  <si>
    <t>Anthropocene; Insect olfaction; Manduca sexta; Pollination; Pollution</t>
  </si>
  <si>
    <t>Corcos D., Mazzon L., Cerretti P., Mei M., Giussani E., Drago A., Marini L.</t>
  </si>
  <si>
    <t>Effects of natural pyrethrum and synthetic pyrethroids on the tiger mosquito, Aedes albopictus (skuse) and non-target flower-visiting insects in urban green areas of Padua, Italy</t>
  </si>
  <si>
    <t>The tiger mosquito is a key vector of several human diseases and is considered a public health concern worldwide. The implementation of strategies aimed at maximizing mosquito control without affecting non-target insect groups is of major importance. In a field trial, we tested the efficiency of a natural pyrethrum-based vs. a synthetic pyrethroid-based insecticide in reducing tiger mosquito population and how they affect the diversity of non-target flower-visiting insects in green urban areas. Only the pyrethroid insecticide was effective in reducing mosquito abundance, although its effects disappeared nine days after application. The two adulticides did not significantly affect the diversity of flower-visiting insects, probably because of their large body size and the difference in flying and foraging activity. To effectively control mosquito populations while preventing intoxication of non-target flower-visiting insects, adulticide applications should be applied early in the morning and only on bushes and trees. Results from our small-scale applications cannot be extrapolate when larger areas are treated. © 2019, © 2019 Informa UK Limited, trading as Taylor &amp; Francis Group.</t>
  </si>
  <si>
    <t>Adulticides; Mosquito control; Natural pyrethrum; Non-target groups; Pollinators; Pyrethroids</t>
  </si>
  <si>
    <t>Cortez A M.M., Rojas G., Aguilar C.M., Ferrer E., Alviarez Y., Méndez C., Medina-Freites C., Parkhouse R.M.E.</t>
  </si>
  <si>
    <t>Seroepidemiological evidence for Taenia solium taeniasis/cysticercosis in three Venezuelan rural communities</t>
  </si>
  <si>
    <t>Taenia solium is the most common parasite infection of the brain, causing neurocysticercosis and typically found in rural communities with free-ranging pigs. Identification of transmission in rural areas is essential for its control. Risk factors and transmission of the parasite were evaluated in three rural Venezuelan communities (Valle del Rio and Potrero Largo, Cojedes state; and Palmarito, Portuguesa state) by a questionnaire (112 households) and coprological (492 samples) and serological (433 human and 230 porcine sera) analysis, respectively. Typical risk factors were found in all three communities: free-foraging pig husbandry, deficient sanitary conditions, high open defecation and ignorance of the parasite life cycle. Coprological examinations revealed a high level of soil-transmitted parasites. Importantly, two T. solium adult worm carriers were identified in each of the three communities. Anti-metacestode antibodies and the HP10 secreted metacestode glycoprotein were detected at significant levels in human and porcine sera in Valle del Rio, Potrero Largo and Palmarito. In conclusion, these communities may be considered to be endemic for taeniasis/cysticercosis, and the instigation of an appropriate control programme is recommended. Copyright © The Author(s), 2020. Published by Cambridge University Press.</t>
  </si>
  <si>
    <t>Tapeworm</t>
  </si>
  <si>
    <t>Anti-metacestode antibody; ELISA; HP10 secreted metacestode glycoprotein; Taenia solium; taeniasis/cysticercosis; Venezuelan communities</t>
  </si>
  <si>
    <t>Cowley F.C., Syahniar T.M., Ratnawati D., Mayberry D.E., Marsetyo, Pamungkas D., Poppi D.P.</t>
  </si>
  <si>
    <t>Greater farmer investment in well-formulated diets can increase liveweight gain and smallholder gross margins from cattle fattening</t>
  </si>
  <si>
    <t>To improve the productivity of smallholder cattle fattening, farmers will need to invest in higher quality concentrate-based diets which provide a return greater than the additional feed costs. This research assessed two formulations of elephant grass, cassava bagasse, palm kernel cake and copra meal mixes for average daily liveweight gain (ADG) and income over feed cost (IOFC), compared to a forage diet in a pen experiment; and then evaluated the best performing diet as a supplement to existing smallholder bull fattening diets in villages in East Java, Indonesia. In the pen experiment, 24 Ongole bulls were allocated to three treatment diets fed at 25 g DM/kg liveweight.day in a 12-week randomised block experiment: 1) Elephant grass only; 2) a simplified feedlot diet (elephant grass, cassava bagasse, palm kernel cake and copra meal at 4.9, 9.8, 4.9 and 4.9 g DM/kg liveweight.day, respectively); and 3) a high cassava bagasse inclusion diet (elephant grass, cassava bagasse, palm kernel cake and copra meal at 4.9, 17.1, 1.2 and 1.2 g DM/kg liveweight.day, respectively). Intake and ADG were recorded. In the village experiment, 46 smallholder-managed Ongole crossbred bulls were randomly allocated to a control or intervention treatment group. Intervention group farmers fed their bulls 4 kg DM/day of the concentrate mix from the simplified feedlot diet in addition to normal feeding. Costs and returns, ADG and feeding were recorded. IOFC was calculated for both experiments and sensitivity-tested for variation in cattle price and opportunity cost of labour for harvesting home-grown feeds. In the pen experiment, the simplified feedlot diet yielded the highest ADG at 1.00 kg/day, with high cassava and elephant grass both yielding 0.23 kg/day. The purchased feed cost of gain was lowest for elephant grass (nil), followed by the simplified feedlot and the high cassava diets (9831 and 26,708 IDR/kg liveweight, respectively). However, the high ADG in the simplified feedlot diet made that the most profitable diet, with an IOFC of IDR 27,673, compared to IDR 2603 and IDR 8156 for the high cassava and elephant grass diets respectively. Including opportunity cost of labour for harvesting grass made simplified feedlot even more advantageous. When the concentrate from the simplified feedlot diet was fed to village bulls, ADG and daily feed cost doubled from 0.6 kg/day and IDR 6523/day, respectively, for control group bulls to 1.2 kg/day and IDR 11,069/day for intervention bulls. However, IOFC did not improve with the intervention supplement when growth rates were already high, for example, when cattle were already fed high amounts of rice-bran or forage tree legumes. When opportunity cost of household labour for harvesting forages was included, most grass-based village diets became unprofitable. Even when the return per kg of liveweight gain is reduced by higher feed costs, if this results in higher ADG, then the IOFC of this strategy can far exceed least-cost feeding strategies for fattening cattle. © 2020</t>
  </si>
  <si>
    <t>Concentrate; Economics; Onggok; Profitability; Protein</t>
  </si>
  <si>
    <t>Cummings C.R., Hernandez S.M., Murray M., Ellison T., Adams H.C., Cooper R.E., Curry S., Navara K.J.</t>
  </si>
  <si>
    <t>Effects of an anthropogenic diet on indicators of physiological challenge and immunity of white ibis nestlings raised in captivity</t>
  </si>
  <si>
    <t>When wildlife forage and/or live in urban habitats, they often experience a shift in resource availability and dietary quality. Some species even use human handouts, such as bread, as well as human refuse, as a large part of their new diets; yet the influences of this nutritional shift on health and survival remain unclear. American white ibises are increasingly being seen in urban areas in Florida; they collect handouts, such as bread and other food items, from humans in parks, and are also found foraging on anthropogenic sources in trash heaps. We hypothesized that the consumption of these new anthropogenic food sources may trigger increases in indicators of physiological challenge and dampen immune responses. We tested this experimentally by raising 20 white ibis nestlings in captivity, and exposing 10 to a simulated anthropogenic diet (including the addition of white bread and a reduction in seafood content) while maintaining 10 on a diet similar to what ibises consume in more natural environments. We then tested two indicators of physiological challenge (corticosterone and heat shock protein 70), assessed innate immunity in these birds via bactericidal assays and an in vitro carbon clearance assay, and adaptive immunity using a phytohemagglutinin skin test. The anthropogenic diet depressed the development of the ability to kill Salmonella paratyphi in culture. Our results suggest that consuming an anthropogenic diet may be detrimental in terms of the ability to battle a pathogenic bacterial species, but there was little effect on indicators of physiological challenge and other immunological measures. © 2020 The Authors. Ecology and Evolution published by John Wiley &amp; Sons Ltd.</t>
  </si>
  <si>
    <t>bactericidal assay; corticosterone; phytohemagglutinin; urbanization</t>
  </si>
  <si>
    <t>Cummings C.R., Khan N.Y., Murray M.M., Ellison T., Welch C.N., Hernandez S.M., Navara K.J.</t>
  </si>
  <si>
    <t>Foraging in Urban Environments Increases Bactericidal Capacity in Plasma and Decreases Corticosterone Concentrations in White Ibises</t>
  </si>
  <si>
    <t>As humans continue to infringe on natural habitats, more animals are exposed to urbanization and its associated challenges. It is still unclear, however, whether the movement of animals into urban habitats negatively influences the health and/or survival of those animals, however those animals often experience shifts in resource availability, diet composition, and exposure to stimuli that are new and potentially stressful. Recently, white ibises (Eudocimus albus) have become increasingly common in urban habitats where they forage in close proximity to humans and even interact with them, collecting food handouts. We hypothesized that foraging in urban habitats would negatively impact measures of health, impair innate immunity, trigger elevated concentrations of corticosterone, and depress physiological responses to stressors in white ibises. We found that plasma from birds captured from urban sites had higher bactericidal capacity against Escherichia coli than those captured in natural sites. Additionally, adults captured in urban habitats had a significantly lower baseline corticosterone concentrations during the post-breeding season, and corticosterone responses to a handling challenge were lower for birds captured from urban sites during year 2 of the study. These results indicate that exposure to urban habitats impacts ibis health, though in the opposite direction of what was predicted. © Copyright © 2020 Cummings, Khan, Murray, Ellison, Welch, Hernandez and Navara.</t>
  </si>
  <si>
    <t>bird; corticosterone; glucocorticoid; immune; microbicidal; Salmonella; stress; urbanization</t>
  </si>
  <si>
    <t>Currier H.A., Fremlin K.M., Elliott J.E., Drouillard K.G., Williams T.D.</t>
  </si>
  <si>
    <t>Bioaccumulation and biomagnification of PBDEs in a terrestrial food chain at an urban landfill</t>
  </si>
  <si>
    <t>Biota samples from the Vancouver municipal landfill located in Delta, BC, Canada, have some of the highest polybrominated diphenyl ether (PBDE) levels reported from North America. We followed a population of European starlings (Sturnus vulgaris) breeding in a remediated area in the landfill to identify exposure routes and bioaccumulation of PBDEs in a simple terrestrial food chain. This population was compared to a reference farm site located 40 km east in Glen Valley. We analyzed samples of European starling eggs and nestling livers as well as invertebrate prey species consumed by starlings for PBDE concentrations. We also collected soil samples from starling foraging areas. All samples from the Delta landfill had higher PBDE congener concentrations compared to the Glen Valley reference site and were dominated by BDE-99 and BDE-47. Stable nitrogen (δ N15) and carbon (δ C13) isotope analysis of starling blood samples and provisioned invertebrates revealed that stable δC13 signatures differed between the sites indicating that the diet of starlings in the Delta landfill included a component of human refuse. Biota-soil accumulation factors (BSAFs) &amp;gt; 1 demonstrated that PBDEs were bioaccumulating in soil invertebrates, particularly earthworms, which were readily accessible to foraging starlings in the landfill. Biomagnification factors (BMFs) calculated from foraged food items and starling egg and liver samples were &amp;gt;1, indicating that a diet of soil invertebrates and refuse contributed substantially to the PBDE exposure of local starlings. © 2019</t>
  </si>
  <si>
    <t>Bioaccumulation; Biomagnification; European starling; PBDEs; Stable isotopes; Terrestrial food-chain</t>
  </si>
  <si>
    <t>Daneshvar M., Fattahi F., Rahmani H.R., Sanavy S.A.M.M., Sami M.</t>
  </si>
  <si>
    <t>Effect of municipal wastewater irrigation and well water on plant and soil characteristics</t>
  </si>
  <si>
    <t>Notulae Botanicae Horti Agrobotanici Cluj-Napoca</t>
  </si>
  <si>
    <t>In order to investigate the effect of treated wastewater on forage yield, nutrient elements and heavy metals in corn plants fZea maize, 704 single cross), a field experiment was conducted in RCBD with three treatments in four replications in 2017. Irrigation with wellwater as first treatment, irrigation with wastewater as second treatment and irrigation with well water and wastewater was alternately applied as a third treatment. The results showed that the highest amount of forage corn yield, stalk and ear dry weight, plant height and leaf number and spade index were obtained in irrigation with wastewater. The highest nitrogen content of leaf and stalk and corn grain was obtained in irrigation with wastewater treatment and the least amount in irrigation with well water treatment was obtained. The amount of phosphorus and potassium measured in leaf and stalk of corn in all three treatments were not significantly different. Also, the highest amount of iron and zinc in leaf and stalk of corn was obtained in irrigation with wastewater treatment. The results showed that the amount of heavy metals including lead, cadmium and nickel in soils were not significantly different in all three treatments. According to the results, the use of urban wastewater not only does not cause soil and plant pollution to heavy elements, but also increases plant yield and nutrition. © 2020. Articles by the authors; SHST, Cluj-Napoca, Romania. All Rights Reserved.</t>
  </si>
  <si>
    <t>nutritional elements; pollution; yield components</t>
  </si>
  <si>
    <t>Daniel J., Penn C., Antonangelo J., Zhang H.</t>
  </si>
  <si>
    <t>Land application of urban horizontal directional drilling residuals to established grass and bare soils</t>
  </si>
  <si>
    <t>Horizontal directional drilling (HDD) is a non-invasive alternative to trenching used for the installation of many common utilities. The process involves drilling fluid used to stabilize the borehole, lubricate the bit, and float cuttings to the surface. A sustainable alternative to landfill disposal is land application. Two field studies were conducted to determine the optimum application rate of HDD residuals to both established bermudagrass and bare soil seeded with bermudagrass. Residuals were applied at six rates ranging from 0 to 112 tons solid ha−1 for both trials. Soils were sampled 7, 30, and 90 days after application. Saturated paste and Mehlich-3 extractions were performed on all samples. Grass biomass was measured at the end of the study. No significant amount of nutrients or trace metals were found in the treated soils. All concentrations were in the range of typical soils. However, total dissolved solids (TDS) and sodium absorption ratio (SAR) increased with application rate. There was no significant difference in the yields of forage harvested on the established grass plots 110 days after application. Bare plots that received 22 tons solid ha−1 had higher percent ground cover than other rates. It is ecologically safe to apply HDD residuals up to 112 tons and 90 tons solid ha−1 to established bermudagrass and bare soil, respectively. © 2020 by the authors. Licensee MDPI, Basel, Switzerland.</t>
  </si>
  <si>
    <t>Bermudagrass; Horizontal directional drilling; Land application; Residuals; Soil</t>
  </si>
  <si>
    <t>Daniels B., Jedamski J., Ottermanns R., Ross-Nickoll M.</t>
  </si>
  <si>
    <t>A “plan bee” for cities: Pollinator diversity and plant-pollinator interactions in urban green spaces</t>
  </si>
  <si>
    <t>Green infrastructure in cities is considered to serve as a refuge for insect pollinators, especially in the light of an ongoing global decline of insects in agricultural landscapes. The design and maintenance of urban green spaces as key components of green infrastructure play a crucial role in case of nesting opportunities and for foraging insects. However, only few research has explored the impact of urban green space design on flower visitor communities, plant-pollinator interaction and the provision of the ecosystem service of pollination in cities. We investigated the abundance and diversity of pollinator communities in different urban park types in designed, standardized vegetation units, linked the visitation rates to the structural composition of the park types and derived indices for implemented pollination performances. The study was performed in two different structural park elements, flower beds and insect-pollinating trees. To gain a comprehensive understanding of the interaction between plants and pollinators, we calculated a plant-pollinator network of the recorded community in the investigation area. Visitation rates at different park types clearly showed, that the urban community gardens in comparison to other urban park types had a significantly higher abundance of pollinator groups, comparable to results found on a rural reference site. Tilia trees contributed significantly to the ecosystem service of pollination in investigated green spaces with a high supply of nectar and pollen during their flowering period. Calculations of pollination performances showed that recreational parks had comparably low visitation rates of pollinators and a high potential to improve conditions for the ecosystem service of pollination. The results indicated the strong potential of cities to provide a habitat for different groups of pollinators. In order to access this refuge, it is necessary to rely on near-natural concepts in design and maintenance, to create a wide range of flower diversity and to use even small green patches. Based on the findings, we encourage an integrated management of urban free spaces to consider parks as key habitats for pollinators in anthropogenic dominated, urban environments. © 2020 Daniels et al. This is an open access article distributed under the terms of the Creative Commons Attribution License, which permits unrestricted use, distribution, and reproduction in any medium, provided the original author and source are credited.</t>
  </si>
  <si>
    <t>Das S., David R.C., Anand A., Harikumar S., Rajan R., Singh M.</t>
  </si>
  <si>
    <t>Use of an embedded fruit by Nicobar Long-tailed Macaque Macaca fascicularis umbrosus: II. Demographic influences on choices of coconuts Cocos nucifera and pattern of forays to palm plantations</t>
  </si>
  <si>
    <t>Adaptive pressures of human-induced rapid environmental changes and insular ecological conditions have led to behavioral innovations among behaviorally flexible nonhuman primates. Documenting long-term responses of threatened populations is vital for our understanding of species and location-specific adaptive capacities under fluctuating equilibrium. The Nicobar Long-tailed Macaque Macaca fascicularis umbrosus, an insular sub-species uses coconuts Cocos nucifera, an embedded cultivar as a food resource and is speculated to have enhanced its dependence as a result of anthropogenic and environmental alterations. We explored demographic patterns of use and abandonment of different phenophases of fresh coconuts. To study crop foraging strategies, we recorded daily entry and duration of forays into coconut plantations. We divided age-classes into early juvenile (13-36 months), late juvenile (37-72 months), and adults (&gt;72 months) and classified phenophase of coconuts into six types. Consistent with the theory of life history strategies, late juveniles were found to use a greater number of coconuts, which was considerably higher in an urban troop but marginally higher in a forest-plantation dwelling group. Except in late juveniles, males consumed a higher number of coconuts than females in the remaining age-classes. Owing to developmental constraints, juveniles of both types used higher proportion of immature coconuts though adults showed equitable distribution across phenophases. Pattern of entries to plantations and duration of forays were uniform through the day in the urban troop but modulatory in the forest-plantation group, perhaps due to frequent and hostile human interferences. Observations corroborating adaptations to anthropogenic disturbances are described. © Das et al. 2020.</t>
  </si>
  <si>
    <t>Coconut consumption; Coconut phenophases; Coconut-based resource competition; Dependence on coconut; Hard to process food; Human-induced rapid environmental change; Human-macaque competition; Nicobar archipelago</t>
  </si>
  <si>
    <t>Das S., Harpalani M., Chaudhuri B., Singh M., Negi R., Ali S.T.</t>
  </si>
  <si>
    <t>Use of an embedded fruit by the nicobar long-tailed macaque (Macaca fascicularis umbrosus): I. Familiarity to coconuts (Cocos nucifera L.) and temporal patterns of coconut foraging</t>
  </si>
  <si>
    <t>Primate Conservation</t>
  </si>
  <si>
    <t>Local ecological conditions on islands and their situational derivatives often lead primates with high sensorimotor intelligence to exploit embedded foods through extractive foraging. Coconuts are one such embedded resource, but covered by two protective layers-a thick fibrous husk (mesocarp) and a woody shell (endocarp)-that harden with maturity making resource extraction time-consuming and challenging. The Nicobar long-tailed macaque (Macaca fascicularis umbrosus) has subsisted with the coconut palm (Cocos nucifera) for about two millennia leading to the development of the skills needed for foraging and processing the nut. We explored how integral the nut is to the feeding ecology of the macaques by describing a gradient of its use by the macaque groups. We tested the familiarity of groups with home ranges at different distances from palm plantations, outlining (1) consumption of coconut by four classes of groups, (2) the time spent in palm clusters/plantations by two groups, (3) the phenophases of coconuts preferred by two groups, and (4) proportionate consumption of coconuts with respect to other dietary items. Two coastal groups, one in an urban landscape and the other in a forest-farm ecotone, showed higher dependence on coconuts, with strict seasonal feeding, and longer forays into palm cluster/plantations, and chose more mature coconuts than an inland group. We conclude by reporting the hourly distribution of coconut foraging across annual cycles and between the highest/ lowest feeding months along with determinants of coconut consumption per foray. © 2020 Global Wildlife Conservation. All rights reserved.</t>
  </si>
  <si>
    <t>Coconut consumption; Coconut-based resource competition; Dependence on coconut; Feeding ecology; Feeding seasonality; Human-macaque competition; Nicobar archipelago</t>
  </si>
  <si>
    <t>de Castro Lima J.A.M., Labanowski J., Bastos M.C., Zanella R., Prestes O.D., de Vargas J.P.R., Mondamert L., Granado E., Tiecher T., Zafar M., Troian A., Le Guet T., dos Santos D.R.</t>
  </si>
  <si>
    <t>“Modern agriculture” transfers many pesticides to watercourses: a case study of a representative rural catchment of southern Brazil</t>
  </si>
  <si>
    <t>The total cultivated area in Brazil reached to 62 million ha in 2018, with the predominance of genetically modified soybean and corn (36 and 17 million ha, respectively) in no-tillage systems. In 2018, 5.3 × 105 Mg of active ingredient of pesticides was applied in cropfields, representing about 7.3 L of commercial product by habitant. However, the monitoring of water courses contamination by pesticides remains scarce and is based on traditional grab sampling systems. In this study, we used the grab (water) and passive sampling (Polar Organic Chemical Integrative Sampler—POCIS) to monitor pesticide contamination in the river network of a representative agricultural catchment of southern Brazil. We selected 18 sampling sites located in tributaries and in the main course of the Guaporé River, in Rio Grande do Sul State, with different land use predominance including forest, urban, and agricultural areas. Altogether, 79 and 23 pesticides were, respectively, analyzed in water and POCIS samples. The water of Guaporé River and its tributaries were highly contaminated by many pesticides, especially by four herbicides (2,4-D, atrazine, deethyl-atrazine, and simazine), three fungicides (carbendazim, tebuconazole, and epoxiconazole), and one insecticide (imidacloprid). The amount, type, and concentration of pesticides detected were completely different depending on the sampling technic used. POCIS was effective to discriminate the contamination according to the main land use of each sampling site. The monitored areas with the predominance of soybean cultivation under no-tillage tended to have higher concentrations of fungicide, while in the more diversified region, the herbicides showed higher values. The presence of five herbicides used in corn and grassland forage production was correlated with areas of integrated crop-livestock systems, in contrast to higher contamination by 2,4-D in areas of intensive production of soybean and winter cereals. © 2020, Springer-Verlag GmbH Germany, part of Springer Nature.</t>
  </si>
  <si>
    <t>Environmental monitoring; Polar Organic Chemical Integrative Sampler; Water contamination</t>
  </si>
  <si>
    <t>DE SOUZA AQUINO A.M., LUNA MATTAR E.P., FRADE JÚNIOR E.F., EBLING L.H., DE ARAÚJO E.A., DA CRUZ L.R., DE OLIVEIRA COSTA A.P., RODRIGUES MATRANGOLO W.J.</t>
  </si>
  <si>
    <t>Establishing Cratylia argentea in an Ultisol in the West of Acre, Southwestern Amazon, Brazil</t>
  </si>
  <si>
    <t>Cratylia argentea is a multi-purpose shrub with potential as a source of protein for livestock, but is rarely used in production units. This study aimed to monitor the establishment of a stand of this plant in a sandy Ultisol (Red-Yellow Argisol), in an area of 4,000 m2 on a rural property in Cruzeiro do Sul, Acre, Brazil, comparing 2 planting methods: (i) transplanting seedlings (78 in total); and (ii) direct seeding (3,820 seeds in 1,910 pits). The existing pasture was sprayed with glyphosate before planting C. argentea. Subsequently, herbicide and mechanical methods were used to control weeds, while fertilizer was applied and the area was mulched. In the first year after planting, activities performed and inputs were recorded along with costs in order to create a reference model for those intending to cultivate this species in the humid tropics. At 10 months after planting, average height of plants was 162 cm (range 70–240 cm) with no effect of planting method. Ninety-seven per cent of plants established from seedlings survived, while 81% of pits established from direct seeding in the field had surviving plants. The cost of establishing a hectare of C. argentea was US$ 1,654.17, with 85.8% of the cost for labor and only 14.2% for other inputs, although costs of producing seedlings and hand-planting them were not considered. Studies to develop planting systems using less labor seem warranted. © 2020</t>
  </si>
  <si>
    <t>Cratylia</t>
  </si>
  <si>
    <t>Direct seeding; establishment costs; humid tropics; legumes; novel forage; seedlings</t>
  </si>
  <si>
    <t>Deen S., Kuzmenko T., Asghari H., Willette D.A.</t>
  </si>
  <si>
    <t>Investigating Los Angeles' urban roadway network from a biologically-formed perspective</t>
  </si>
  <si>
    <t>The evolution of networks is constrained by spatial properties of the environment; a characterization that is true in both biological and built networks. Hence built networks such as urban streets can be compared to biological networks to reveal differences in efficiency and complexity. This study assessed foraging networks created by the slime-mold Physarium polycephalum on proportional 3D-printed topographic maps of metropolitan city of Los Angeles, California. Rapidly-generated isomorphic solutions were found to be consistently and statistically shorter than existing roadways in system length. Slime mold also allocated resources to supporting key nodes, analogous to how heavy traffic flows through major intersections. Further, chemical deterrents inhibited exploration of slime mold in selected areas and allows for testing of network redundancy and system resilience, such as after an earthquake or wildfire. © 2020 Deen et al.</t>
  </si>
  <si>
    <t>3D printing; Biological network; Built network; Physarium polycephalum; Roadway planning; Slime mold</t>
  </si>
  <si>
    <t>del Río-Mena T., Willemen L., Tesfamariam G.T., Beukes O., Nelson A.</t>
  </si>
  <si>
    <t>Remote sensing for mapping ecosystem services to support evaluation of ecological restoration interventions in an arid landscape</t>
  </si>
  <si>
    <t>Considerable efforts and resources are being invested in integrated conservation and restoration interventions in rural arid areas. Empirical research for quantifying ecosystem services – nature's benefits to people – is essential for evaluating the range of benefits of ecological restoration and to support its use in natural resource management. Satellite remote sensing (RS) can be used to monitor interventions, especially in large and remote areas. In this study we used field measurements, RS-based information from Sentinel-2 imagery together with soil and terrain data, to estimate ecosystem service supply and evaluate integrated ecological restoration interventions. We based our research on the arid, rural landscape of the Baviaanskloof Hartland Bawarea Conservancy, South Africa, where several integrated interventions have been implemented in areas where decades of small livestock farming has led to extensive land degradation. Interventions included i) long term livestock exclusion, ii) revegetating of degraded areas, iii) a combination of these two, and iv) essential oil production as alternatives to goat and sheep farming. We assessed six ecosystem services linked to the objectives of the interventions: erosion prevention, climate regulation, regulation of water flows, provision of forage, biomass for essential oil production, and the sense of place through presence of native species. We first estimated the ecosystem service supply based on field measurements. Secondly, we explored the relationships between ecosystem services quantities derived from the field measurements with 13 Sentinel-2 indices and four soil and terrain variables. We then selected the best fitting model for each ecosystem service. Finally, we compared the supply of ecosystem services between intervened and non-intervened sites. Results showed that models based on Sentinel-2 indices, combined with slope information, can estimate ecosystem services supply in the study area even when the levels of field-based ecosystem services supplies are low. The RS-based models can assess ecosystem services more accurately when their indicators mainly depend on green vegetation, such as for erosion prevention and provision of forage. The agricultural fields presented high variability between plots on the provision of ecosystem services. The use of Sentinel-2 vegetation indices and terrain data to quantify ecosystem services is a first step towards improving the monitoring and assessment of restoration interventions. Our results showed that in the study area, livestock exclusion lead to a consistent increase in most ecosystem services. © 2020 Elsevier Ltd</t>
  </si>
  <si>
    <t>Essential oils; Rehabilitation; Revegetation; Sentinel-2; South Africa; Thicket; Vegetation indices</t>
  </si>
  <si>
    <t>Del Toro I., Ribbons R.R.</t>
  </si>
  <si>
    <t>No Mow May lawns have higher pollinator richness and abundances: An engaged community provides floral resources for pollinators</t>
  </si>
  <si>
    <t>No Mow May is a community science initiative popularized in recent years that encourages property owners to limit their lawn mowing practices during the month of May. The goal of No Mow May is to provide early season foraging resources for pollinators that emerge in the spring, especially in urban landscapes when few floral resources are available. We worked with the city council of Appleton, Wisconsin, USA. to allow No Mow May to take place in May 2020. Four hundred and thirty-five property owners registered for No Mow May in Appleton. We measured floral and bee richness and abundance in the yards of a subset of homes (N = 20) located near regularly mowed urban parks (N = 15) at the end of the month. We found that homes that participated in No Mow May had more diverse and abundant flora than regularly mowed green spaces throughout the city. No Mow May homes had three times higher bee richness and five times higher bee abundances than frequently mowed greenspaces. Using generalized linear models, we found that the best predictor of bee richness was the size of the designated unmowed area, and the best predictors of bee abundances were the size of the unmowed area as well as floral richness. While our findings cannot conclusively attribute increases in bee abundances and richness to the No Mow May efforts, our data does show that bee pollinators make use of no mow spaces as key floral resources during early spring in the upper midwestern United States. A post-No Mow May survey revealed that the participants were keen to increase native floral resources in their yards, increase native bee nesting habitat, reduce mowing intensities, and limit herbicide, pesticide, and fertilizer applications to their lawns. The No Mow May initiative educated an engaged community on best practices to improve the conservation of urban pollinators in future years. Copyright © 2020 Del Toro and Ribbons</t>
  </si>
  <si>
    <t>Bee biodiversity; Citizen science; Lawn management; Native bees; Urban biodiversity; Urban ecology</t>
  </si>
  <si>
    <t>Dong C.Y., Ma B.B., Lu C.X.</t>
  </si>
  <si>
    <t>Spatio-temporal dynamics of feed grain demand of dairy cows in China</t>
  </si>
  <si>
    <t>As the income of urban and rural residents has increased in recent decades in China, dairy products have become an important part of the Chinese diet. Therefore, keeping up with the growing demand for feed grain for dairy cows is a critical issue of feed grain security. Utilizing traditional statistical and spatial statistical methods, this study analyzes the spatio-temporal dynamics of dairy cow feed grain (DCFG) demand on the provincial, regional, and national levels across China from 1990 to 2016. Additionally, this paper explores the impacts of various factors on the spatio-temporal dynamics of DCFG demand using the Geo-Detector method. The results demonstrate that: (1) the temporal dynamics of DCFG demand can be divided into three stages of slow growth, rapid growth, and high-level stability, and the relative level of DCFG demand in the whole animal husbandry tends to decline; (2) at the regional and national levels, the spatial concentration of high DCFG demand has intensified; in particular, North China was the region where the largest demand for DCFG was localized and was increasing at the highest rate; (3) based on the hot spot analysis of provincial DCFG demand, the high and low demand provinces of DCFG have sharp characteristic contrast from north to south China; (4) the spatio-temporal dynamics of DCFG demand in China were essentially co-affected by the four groups of factors (e.g., resource endowment, feeding scale, feeding technology, and market environment), of which resource endowment and feeding scale were the dominant factors. Therefore, in the future, dairy cow feeding in China should promote grain-saving feeding technology, improve the utilization of forage, expand large-scale feeding, and create a good market environment to ensure the reasonable development and sustainability of DCFG demand. © 2020 by the authors.</t>
  </si>
  <si>
    <t>China; Dairy cow feed grain (DCFG); Feed grain conversion ratio; Spatio-temporal</t>
  </si>
  <si>
    <t>Duclos M., Sabat P., Newsome S.D., Pavez E.F., Galbán-Malagón C., Jaksic F.M., Quirici V.</t>
  </si>
  <si>
    <t>Latitudinal patterns in the diet of Andean condor (Vultur gryphus) in Chile: Contrasting environments influencing feeding behavior</t>
  </si>
  <si>
    <t>Human-dominated environments alter the availability and quality of resources for many species, especially for scavengers that have large home ranges and plastic foraging behaviors that enable them to exploit novel resources. Along the western slope of the Andes, the modification of natural landscapes have resulted in significant declines in native prey, the introduction of non-native species, and an increase in the availability of anthropogenic resources. These factors have likely influenced the resources available to Andean condors (Vultur gryphus), however, data are lacking as to how condor's diet vary along their large latitudinal range. We evaluated differences in Andean condor diet along a ~2500 km latitudinal gradient in Chile from the heavily modified Central zone (32–34°S) to the more pristine Austral zone (44–56°S). We assessed diet composition through the identification of prey remains in condor pellets, and carbon and nitrogen isotope analysis of condor feathers and their primary prey identified from pellet analysis. Our results identified medium- and large-bodied domesticated mammals (ungulates) and introduced exotic species (lagomorphs) as common prey across the study area. Condors from the Central zone had the largest isotopic niche width, probably related to consumption of anthropogenic resources with distinctly high carbon isotope values indicative of C4-based foods likely acquired from landfills or corn-fed livestock. Isotopic niches for condors from the Southern and Austral zones almost completely overlapped. Andean condor diet is strongly influenced by local conditions determining differential access to prey sources. The high dependence of Andean condors on livestock across a large geographical area, and landfills in more (sub)urban areas, may help stabilize their populations via anthropogenic resources subsidies. Long-term dependence on such resources, however, may have health costs including contaminant exposure and greater mortality risk. These data will help identify potential threats related to resource availability and use, and better inform management and conservation decisions. © 2020</t>
  </si>
  <si>
    <t>Anthropization; Food resources; Isotope; Latitude; Pellet; Scavengers</t>
  </si>
  <si>
    <t>Dylewski, Maćkowiak, Banaszak-Cibicka W.</t>
  </si>
  <si>
    <t>Linking pollinators and city flora: How vegetation composition and environmental features shapes pollinators composition in urban environment</t>
  </si>
  <si>
    <t>Urban green areas are an important part of the cities that provide ‘novel ecosystem’ for the preservation of many plants and animals. Pollinators are the one animal group that are well adapted to live in the urban environment. However, not all green areas in the city affect pollinators equally, which is associated with management practices, vegetation composition, and distance to the city center. Our study was aimed to assess how environmental features and vegetation composition shape the pollinator communities in different habitats in the city. Forty seven squares in the three different urban green areas (i.e., urban grassland, housing estate, urban park) were established in the Poznań city, where the bees, butterflies, and hoverflies were surveyed. On each square, the vegetation and environmental features were estimated. Plant communities’ composition was different between three habitats, which affected pollinators’ compositions in the city. The NMDS analyses showed that in the case of bees and butterflies, plant height and share of built-up area explain a high percentage of the variance. Additionally, the Plantaginaceae, Boraginaceae, Asteraceae, Lamiaceae, Ranunculaceae and Caryophyllaceae families had a significant impact on pollinators. Plants form these families are characterized by the flowers from opened to closed corollas (flag-, bell-, gullet-, tube-, capitulum-shaped), which provide access to nectar and pollen for different pollinator groups. This study demonstrated that both environmental and vegetation features had a significant effect on pollinators species communities’ composition, which is indirectly relate to management practices of these greenery areas. The management policy of greenery landscapes in the city, especially in more transformed areas like urban parks and housing estates, must consider restricted implement actions leading to a reduction of the number of mowing or/and leaving un-mowed foraging patches for pollinators. © 2020 Elsevier GmbH</t>
  </si>
  <si>
    <t>Bee; Butterfly; Cities; Hoverfly; Plant families; Urban green area</t>
  </si>
  <si>
    <t>Ebhuoma E.E., Donkor F.K., Ebhuoma O.O., Leonard L., Tantoh H.B.</t>
  </si>
  <si>
    <t>Subsistence farmers’ differential vulnerability to drought in Mpumalanga province, South Africa: Under the political ecology spotlight</t>
  </si>
  <si>
    <t>This paper examines social differences and drought vulnerability among subsistence livestock farmers in Mpakeni, Mpumalanga province, South Africa. This paper asks, how do social differences between households and power relations shape vulnerability to drought? This is against the backdrop that parallel exposure to climatic risks does not translate to similar vulnerability among households residing in the same community. In-depth interviews were used to obtain primary data from purposively selected participants in Mpakeni. Some key findings reveal that being a non-local elite, a migrant settler and some female-headed households, especially those burdened by the additional tasks of caregiving, amplifies the challenges of securing forage when depleted in communal grazing fields. This is partly due to reduced time allocated to shepherding their livestock to the bank of a local river. Also, non-local elite and those who lacked social ties to the headman found it difficult to get compensated when their livestock were eaten by wild animal upon illegal entry to a game reserve rich in vegetation. This paper argues that vulnerability studies that focus independently on issues like gender, ethnicity and class may miss the dynamics that shape individuals’ vulnerability to drought, which could have severe consequences for implementing effective interventions. © 2020, © 2020 The Author(s). This open access article is distributed under a Creative Commons Attribution (CC-BY) 4.0 license.</t>
  </si>
  <si>
    <t>drought; livestock production; political ecology; poor rural households; South Africa</t>
  </si>
  <si>
    <t>Eguchi T., Bredvik J., Graham S., LeRoux R., Saunders B., Seminoff J.A.</t>
  </si>
  <si>
    <t>Effects of a power plant closure on home ranges of green turtles in an urban foraging area</t>
  </si>
  <si>
    <t>A natural experiment was conducted to determine effects of a fossil-fueled power plant on home ranges of east Pacific green turtles Chelonia mydas in an urban foraging ground. The power plant, located in south San Diego Bay, California, USA, co-existed with a resident foraging aggregation of ~60 green turtles for ~50 yr. It was decommissioned during a long-term green turtle monitoring study, thus providing a rare opportunity to evaluate how the cessation of warm-water effluent affected turtle movements and habitat use in the area. During pre- and postdecommissioning of the power plant, 7 and 23 green turtles, respectively, were equipped with GPS-enabled satellite transmitters. Useful data were obtained from 17 turtles (4 for pre- and 13 for post-decommissioning). Core use areas (50% utilization distribution [UD]) increased from 0.71 to 1.37 km2 after the power plant decommissioning. Increase in post-power plant 50% UD was greater during nighttime (0.52 to 1.44 km2) than daytime (1.32 to 1.43 km2). Furthermore, UDs moved from the effluent channel to an area closer to seagrass pastures, a presumed foraging habitat of the turtles. The observed expansion of green turtle home ranges may increase turtle-human interactions, such as boat strikes, within the foraging ground; this underscores how seemingly innocuous human actions contribute to inadvertent consequences to wildlife. Possible management and conservation actions include increasing awareness of the public regarding turtle presence in the area through signage and education as well as legislating for a reduction in boat speeds in select areas of the bay. © 2020 Inter-Research.</t>
  </si>
  <si>
    <t>Anthropogenic effects; Argos; Chelonia mydas; Eastern Pacific Ocean; Fastloc-GPS; Movements; Satellite telemetry</t>
  </si>
  <si>
    <t>Eimers M.C., Liu F., Bontje J.</t>
  </si>
  <si>
    <t>Land use, land cover, and climate change in southern ontario: implications for nutrient delivery to the lower great lakes</t>
  </si>
  <si>
    <t>Handbook of Environmental Chemistry</t>
  </si>
  <si>
    <t>Southern Ontario is home to over a third of the Canadian population and is also one of the most productive agricultural areas in the country. This mosaic of a large and growing urban population and prime agricultural land creates particular challenges for soil and water resource management. While urban areas continue to expand in southern Ontario, changes in agricultural cover and practices within the headwaters are also important to consider. There have been dramatic increases in tile-drained cash crop production (principally grain, corn, and soybean) in southern Ontario over the past few decades, largely at the expense of pasture and forage land. Urban populations will continue to expand into the future, but there is considerable scope for further agricultural change in the headwaters as well. Expansions in urban land cover and intensification of agriculture affect the hydrologic response to extreme events as well as water quality and nitrate leaching in particular. It is important to consider the effects of shifts in both types of land cover on stream flow and water quality in the variable landscape and climatic conditions of the lower Great Lakes. © 2020, Springer Nature Switzerland AG.</t>
  </si>
  <si>
    <t>Agriculture; Land use change; Nutrients; Water quality</t>
  </si>
  <si>
    <t>El Shaer H.M.</t>
  </si>
  <si>
    <t>Integrated Systems for Management and Utilization of Agriculture Wastes in Some MENA Regions</t>
  </si>
  <si>
    <t>Springer Water</t>
  </si>
  <si>
    <t>Natural resources in the Middle East and North Africa (MENA) region base for agriculture are very fragile. Many countries in MENA region are suffering from a shortage of raw materials which are very necessary for agriculture activities, animal feed as well as industrial purposes. They are characterized by high population growth, erratic weather conditions, limited area of arable lands, with some of the biggest and harshest deserts and with acute water shortage at present. Water resources in many countries in the region are dwindling both in quantity and in quality as consequences of climate change. Exploitation of non-conventional resources such as agriculture wastes or residues for economic agricultural and industrial products is increasingly needed. Many countries in the region have realized, in the last decade, the advantages of agricultural residues (AGRs) on the economy, industry, and environment. Such renewable materials could be generated from the recycling of agriculture wastes or residues. Agricultural residues (AGRs) are the secondary product of agricultural activities such as vegetative parts left after harvesting vegetables, fruit tree pruning and wastes from food processing and agro-industries by-products. This chapter aims at casting lights on potential management and usages of common agriculture residues (wastes) in some countries in the MENA region. It focuses on identification of potential AGR and common utilization technologies. Constraints and strategies for management and utilization are also discussed. It is concluded that most of these residues are either burned in the field which has a negative impact on the environment or utilized in inefficient ways as a fuel, animal feeds, and composting. These agricultural residues when fully exploited would be expected to foster the development of small-scale agro-industries, create new job opportunities, and provide new arable lands. Most important is that the utilization of AGR to substitute forage crops for animal feed could save millions of hectares of lands that could be devoted for food production for human consumption, reduce the imports of wheat and other strategic crops. Thus reduce reliance on importation which improves food security, in addition to saving millions of dollars spent on importation of strategic materials. The AGRs are expected to play an important role in bridging the food gap in many countries in MENA region and improve the livelihood of the rural farmers. Some AGR technologies are developed and reached the implementation stage; others are at R&amp;D and reached the pilot stage. Unfortunately, data are incomplete for some MENA region countries. There is a necessity to work out a strategy at both national and regional levels to foster the utilization of AGR and to encourage the collaboration of the leading countries for better utilization. © 2020, Springer Nature Switzerland AG.</t>
  </si>
  <si>
    <t>Agriculture; Animal; Aridity; By-products; Environment; MENA region; Organic waste; Recycling; Technologies</t>
  </si>
  <si>
    <t>English M.D., Robertson G.J., O'Driscoll N.J., Klapstein S.J., Peck L.E., Mallory M.L.</t>
  </si>
  <si>
    <t>Variation in isotopic niche, digestive tract morphology, and mercury concentrations in two sympatric waterfowl species wintering in Atlantic Canada</t>
  </si>
  <si>
    <t>Facets</t>
  </si>
  <si>
    <t>Sympatric communities of organisms may exploit different ecological niches to avoid intra- A nd interspecific competition. We examined the isotopic niches of American black ducks (Anas rubripes) and mallards (A. platyrhynchos) wintering in coastal and urban areas of Atlantic Canada and compared isotopic niche with digestive tract morphologies and blood mercury (Hg) concentrations. Isotopic niche width (for δ13C and δ15N) varied between the three groups of ducks studied, with coastally foraging black ducks exhibiting the widest isotopic niche, followed by coastal mallards, while urban feeding black ducks had a narrow isotopic niche. These niche differences had physical and chemical consequences: Coastal black ducks had longer digestive tracts, a larger range in gizzard sizes, and higher and more variable Hg concentrations than urban black ducks and coastal mallards. This plasticity in ecological niche may reduce competition among and within species, and subsequently explain why winter numbers of black ducks and mallards have increased in Atlantic Canada. © 2020 Facets. All rights reserved.</t>
  </si>
  <si>
    <t>Fowl</t>
  </si>
  <si>
    <t>American Black Duck; Anas Platyrhynchos; Anas Rubripes; Mallard; Winter Ecology</t>
  </si>
  <si>
    <t>Erickson E., Adam S., Russo L., Wojcik V., Patch H.M., Grozinger C.M.</t>
  </si>
  <si>
    <t>More Than Meets the Eye? the Role of Annual Ornamental Flowers in Supporting Pollinators</t>
  </si>
  <si>
    <t>Ornamental flowers are commonly planted in urban and suburban areas to provide foraging resources for pollinator populations. However, their role in supporting broad pollinator biodiversity is not well established as previous studies have been conducted in urban landscapes with pollinator communities that are distinct from those in natural systems. We observed pollinator visitation patterns to five ornamental annual plant genera and their cultivars over multiple years at two semi-natural sites in Pennsylvania to understand their potential for supporting diverse pollinator communities. There was significant variation in visitor abundance and diversity by season and year for many annual ornamental cultivars. Within some genera, cultivars had similar visitor abundance, diversity, and main visitor taxa, while cultivars in other genera varied greatly in these measures. We observed only polylectic (pollen generalist) bee species visiting annual ornamentals, despite the presence of oligolectic (pollen specialist) bee species in the background population. We conclude that the attractiveness of annual ornamental plants likely depends on both cultivar characteristics and environmental context. While their role in supporting complex pollinator populations is limited both based on the number of and dietary breadth of the species they support, ornamental plants may nonetheless provide long-lasting supplemental foraging resources for the generalist pollinator communities characteristic of urban and suburban environments. © 2019 The Author(s).</t>
  </si>
  <si>
    <t>pollinators</t>
  </si>
  <si>
    <t>Anthophila; Diptera; Lepidioptera; Ornamentals; Pollination</t>
  </si>
  <si>
    <t>Estrada-Franco J.G., Fernández-Santos N.A., Adebiyi A.A., López-López M.J., Aguilar-Durán J.A., Hernández-Triana L.M., Prosser S.W.J., Hebert P.D.N., Fooks A.R., Hamer G.L., Xue L., Rodríguez-Pérez M.A., Kittayapong P.</t>
  </si>
  <si>
    <t>Vertebrate-aedes aegypti and Culex quinquefasciatus (diptera)-arbovirus transmission networks: Non-human feeding revealed by meta-barcoding and nextgeneration sequencing</t>
  </si>
  <si>
    <t>Background Aedes aegypti mosquito-borne viruses including Zika (ZIKV), dengue (DENV), yellow fever (YFV), and chikungunya (CHIKV) have emerged and re-emerged globally, resulting in an elevated burden of human disease. Aedes aegypti is found worldwide in tropical, sub-tropical, and temperate areas. The characterization of mosquito blood meals is essential to understand the transmission dynamics of mosquito-vectored pathogens. Methodology/principal findings Here, we report Ae. aegypti and Culex quinquefasciatus host feeding patterns and arbovirus transmission in Northern Mexico using a metabarcoding-like approach with next-generation deep sequencing technology. A total of 145 Ae. aegypti yielded a blood meal analysis result with 107 (73.8%) for a single vertebrate species and 38 (26.2%) for two or more. Among the single host blood meals for Ae. aegypti, 28.0% were from humans, 54.2% from dogs, 16.8% from cats, and 1.0% from tortoises. Among those with more than one species present, 65.9% were from humans and dogs. For Cx. quinquefasciatus, 388 individuals yielded information with 326 (84%) being from a single host and 63 (16.2%) being from two or more hosts. Of the single species blood meals, 77.9% were from dogs, 6.1% from chickens, 3.1% from house sparrows, 2.4% from humans, while the remaining 10.5% derived from other 12 host species. Among those which had fed on more than one species, 11% were from dogs and humans, and 89% of other host species combinations. Forage ratio analysis revealed dog as the most over-utilized host by Ae. aegypti (= 4.3) and Cx. quinquefasciatus (= 5.6) and the human blood index at 39% and 4%, respectively. A total of 2,941 host-seeking female Ae. aegypti and 3,536 Cx. quinquefasciatus mosquitoes were collected in the surveyed area. Of these, 118 Ae. aegypti pools and 37 Cx. quinquefasciatus pools were screened for seven arboviruses (ZIKV, DENV 1-4, CHIKV, and West Nile virus (WNV)) using qRT-PCR and none were positive (point prevalence = 0%). The 95%-exact upper limit confidence interval was 0.07% and 0.17% for Ae. aegypti and Cx. quinquefasciatus, respectively Conclusions/significance The low human blood feeding rate in Ae. aegypti, high rate of feeding on mammals by Cx. quinquefasciatus, and the potential risk to transmission dynamics of arboviruses in highly urbanized areas of Northern Mexico is discussed. Elucidating arbovirus-vector-host contact networks is critical to understand and control mosquito-borne virus transmission, including pathogens such as ZIKV, DENV 1-4, CHIKV, and WNV. Here, we report the results of metabarcoding of blood meals of two primary pathogen mosquito vectors, Aedes aegypti and Culex quinquefasciatus. We found limited human blood feeding by Ae. aegypti and high preference for feeding on mammals by Cx. quinquefasciatus. Interestingly, blood meal analysis revealed dogs as the most utilized host for both vector species suggesting the potential for zooprophylaxis for humanamplified urban arboviruses. Pools of these vector species were tested for seven arboviruses and all were negative. We calculated vectorial capacity to discuss the potential risk and transmission dynamics of pathogens transmitted by these two important vectors in an urban location in Northern Mexico. © 2020 Estrada-Franco et al.</t>
  </si>
  <si>
    <t>Evans B.A., Gawlik D.E.</t>
  </si>
  <si>
    <t>Urban food subsidies reduce natural food limitations and reproductive costs for a wetland bird</t>
  </si>
  <si>
    <t>There is a strong conservation need to understand traits of species that adapt to urban environments, but results have been equivocal. Wetland birds exhibit a strong phylogenetic signal towards urban tolerance; however, they have largely been ignored in urban studies. In their historic ranges, wetland birds inhabit dynamic systems, traveling long distances to locate food. This ability to exploit dynamic resources may translate to success in urban environments, areas characterized by novel food opportunities. We used the Wood Stork (Mycteria americana), a species of conservation concern, to determine if the ability to exploit resources in natural environments translated to exploitation of urban resources. During optimal natural foraging conditions, storks nesting in both urban and natural wetlands had narrow diet breadths and high productivity. However, during suboptimal conditions, urban stork diet expanded to include anthropogenic items, leading to increased productivity. Our study provides a mechanistic understanding of how a wetland species persists, and even thrives, in urban environments. We demonstrated that species inhabiting dynamic systems can exploit urban areas resulting in increased reproductive performance during suboptimal conditions. Together, urban environments may support biodiversity in a variety of ways, but species-specific mechanistic understanding will help highlight how to best mitigate potential threats of urbanization. © 2020, The Author(s).</t>
  </si>
  <si>
    <t>Stork</t>
  </si>
  <si>
    <t>Farder-Gomes, CF; de Oliveira, MA; de Oliveira, ACR; Goncalves, PL; Pires, EM; Zanuncio, AJV; Serrao, JE; Zanuncio, JC</t>
  </si>
  <si>
    <t>Seasonal parasitism of the leaf-cutting ant Atta sexdens Linnaeus (Hymenoptera: Formicidae) by phorid flies (Diptera: Phoridae) in a Brazilian Cerrado-Atlantic Forest ecotone</t>
  </si>
  <si>
    <t>FLORIDA ENTOMOLOGIST</t>
  </si>
  <si>
    <t>Phorid flies (Diptera: Phoridae) parasitize insects of many orders including leaf-cutting ants, which are pests of several crops. These parasitoids may have a significant impact on ant behavior by altering their foraging rhythm. Seasonal variations in climatic variables, such as temperature and humidity, influence the abundance, activity period, distribution, and reproduction of insects. Therefore, knowledge of parasitoid seasonal patterns is important for biological control success. In this study we evaluate the parasitism of the leaf-cutting ant Atta sexdens L (Hymenoptera: Formicidae) by Apocephalus attophilus Borgmeier and Eibesfeldtphora tonhascai Brown (both Diptera: Phoridae) across seasons throughout a yr in a Brazilian Cerrado-Atlantic Forest ecotone, and compare their parasitism in a semi-deciduous seasonal forest fragment and urban area. The number of ants parasitized by A. attophilus and E. tonhascai was higher in the winter and spring, respectively, but similar in summer and fall. Apocephalus attophilus parasitism was negatively correlated with temperature but not with relative humidity, whereas ant parasitism by E. tonhascai presented no correlation with either parameter. The number of ants parasitized by A. attophilus and E. tonhascai in the semi-deciduous seasonal forest fragment was higher than in urban areas. Knowledge of biotic and abiotic factors influencing the population dynamics of phorid flies is important for rearing and releasing protocols for these parasitoids.</t>
  </si>
  <si>
    <t>parasitoid; pests; temperature; humidity; urban area</t>
  </si>
  <si>
    <t>Feng C., Liang W.</t>
  </si>
  <si>
    <t>Behavioral responses of black-headed gulls (Chroicocephalus ridibundus) to artificial provisioning in China</t>
  </si>
  <si>
    <t>Feeding birds is a widespread and popular activity that affects almost all aspects of bird ecology. However, few studies are concerned about the impacts of human provisioning on bird behavior. In this study, we compared the foraging distance (FD) and flight initiation distance (FID) of the black-headed gull (Chroicocephalus ridibundus), a bird that is widely distributed in urban and rural areas in Kunming, China, under different artificial provisioning intensities. We also conducted a quantitative analysis of the relationship between artificial provisioning and behavioral changes in these birds. Our results showed that both the FD and FID of black-headed gulls in urban regions are significantly shorter than those in rural populations. Moreover, urban black-headed gulls exhibited a series of signs of domestication, such as actively approaching humans to beg for food and foraging when called or fed by humans, besides a reduction in FID. This suggests that provisioning by humans has caused black-headed gulls to be less fearful of humans and has reduced their defenses against predators. We recommend that bird feeding should be carefully and properly executed, and that the long-term effects of artificial provisioning on wild birds require further monitoring. © 2019 The Authors</t>
  </si>
  <si>
    <t>Artificial provisioning; Birds; Domestication; Flight initiation distance; Migration</t>
  </si>
  <si>
    <t>Fernando W.B.P.S., Perera S.P.P.M., Vithanarachchi R.M., Wijesekera R.D., Wijesinghe M.R.</t>
  </si>
  <si>
    <t>Heavy metal accumulation in two synanthropic avian species in Sri Lanka</t>
  </si>
  <si>
    <t>We assessed the levels of Pb, Cd, and Mn in contour feathers of the feral pigeon (Columba livia) and house crow (Corvus splendens) obtained from five urban/suburban locations across Sri Lanka, using the AAS following wet digestion. Our key objectives were to compare accumulation levels in the two avian species with different foraging habits and living in common locations, and to establish baseline information on the presence of these metals in multiple locations in Sri Lanka with varying levels of urbanization. Owing to reservations that have been expressed by previous workers regarding the use of feathers for assessing heavy metal pollution, we first tested the efficacy of contour feathers by using our data for comparing the coefficients of variation in metal levels within and between locations. This showed that in over 95% of the cases, variations within locations were lower than between locations, indicating that freshly shed contour feathers that were used in the present study were reliable indicators of the status of bioaccumulation of the heavy metals in the environment. In interspecific comparisons, other than in the two suburban locations, Pb was present at much higher levels in the house crow than in the feral pigeon, whereas accumulation patterns with respect to Cd and Mn were inconsistent, suggesting that granivores may not, in all situations, accumulate lower levels than scavengers in the same environment. Owing to such interspecific variations in the patterns of accumulation of different heavy metals, the selection of a single species for assessing levels of pollution from heavy metals may not be prudent. Pb and Cd levels in both species were strongly and positively associated with human population density. The levels of Pb and Cd were highest in Colombo (commercial capital). In Colombo and Kalutara, the recorded levels in the house crow exceeded the thresholds that have the potential to inflict adverse impacts on avian species. © 2020, Springer Nature Switzerland AG.</t>
  </si>
  <si>
    <t>Contour feathers; Granivore; Monitoring; Pollution; Scavenger</t>
  </si>
  <si>
    <t>Frizzas M.R., Batista J.L.F.L., Rocha M.V.C., Oliveira C.M.</t>
  </si>
  <si>
    <t>Diversity of scarabaeinae (Coleoptera: Scarabaeidae) in an urban fragment of Cerrado in central Brazil</t>
  </si>
  <si>
    <t>The diversity of dung beetles (Coleoptera: Scarabaeidae: Scarabaeinae) is affected by urbanization, habitat fragmentation and disappearance of native mammals, which result in changes in the quality and availability of food, and resources for nesting. We evaluated the diversity, distribution of species in different trophic guilds and foraging strategies, and temporal variation in abundance of dung beetles in an urban fragment of Cerrado in a Federal District of Brazil. This study was conducted at the Experimental Station of Biology (EEB) of the University of Brasilia (UnB), Federal District, Brazil. Fortnightly, between October 2012 and September 2013, Scarabaeinae were collected using baited (human faeces, pig meat, or banana) and unbaited pitfall traps. Aspects of the dung beetle assemblage were evaluated, including species richness and abundance, feeding habits and foraging strategies. A total of 614 individuals were collected, which included eight species belonging to seven genera and four tribes. Dichotomius carbonarius (Mannerheim, 1829), a generalist species, dominated the assemblage, indicating that it is adapted to living in fragmented and urbanized areas. As regards feeding habits, Eurysternus caribaeus (Jablonsky &amp; Herbst, 1789) was considered to be strictly coprophagous, Coprophanaeus cyanescens (d'Olsoufieff, 1924) copronecrophagous and D. carbonarius a generalist. Most species were classified as paracoprids, which accounted for 75% of the species collected. Regarding the attractiveness of the bait, the highest numbers of individuals and species were recorded in pitfall traps baited with human faeces. A high abundance of Scarabaeinae was recorded in the first half of the rainy season (October-December) with 98.2% of the individuals collected in this period. The urban area studied harboured a low number of species with high abundance of a few species. © Institute of Entomology, Biology Centre, Czech Academy of Sciences, Ceske Budejovice.</t>
  </si>
  <si>
    <t>Biodiversity; Brazil; Coleoptera; Dichotomius carbonarius; Habitat fragmentation; Scarabaeidae; Urbanization</t>
  </si>
  <si>
    <t>Gallo J.A., Fasola L., Abba A.M.</t>
  </si>
  <si>
    <t>Invasion success of the large hairy armadillo (Chaetophractus villosus) in a sub-antarctic insular ecosystem (Isla Grande, Tierra del Fuego, Argentina)</t>
  </si>
  <si>
    <t>Polar Biology</t>
  </si>
  <si>
    <t>The large hairy armadillo (Chaetophractus villosus) was introduced to the Isla Grande of Tierra del Fuego almost 35 years ago. Previous studies described the armadillo’s distribution relative to heated oil pipelines. The present study updates this distribution, and evaluates associations with additional environmental variables to better explain the dispersion process and to propose areas for the control/eradication of this invasive species. We conducted 52 random transects looking for indirect evidence of the presence of C. villosus such as burrows and “foraging pits”. We looked for associations between the presence/habitat use of armadillos with local environmental characteristics and landscape features. We also gathered information about the invasion process through interviews with rural settlers. The species’ distribution was calculated with the Minimum Convex Polygon method, and a linear invasion rate was calculated. Finally, a map with priority areas for eradication was developed. Armadillos occur in areas with tall and medium-height vegetation and avoid low and floodable terrains. Signs of armadillo presence were more abundant in areas with humic soils but were not associated with any landscape features. The distribution of C. villosus increased by 4735.92 km2 in 12 years with an average linear expansion rate of 10.91 km/year. Humans seem to have facilitated the spread of armadillos towards the south. Implementation of any control measures should be focused on two areas of the island: namely those with high terrains, medium/high vegetation height and humic soils. This invasion represents a socio-ecological problem that needs full and urgent attention while eradication is still feasible. © 2020, Springer-Verlag GmbH Germany, part of Springer Nature.</t>
  </si>
  <si>
    <t>Argentina; Biological invasion; Control areas; Tierra del fuego</t>
  </si>
  <si>
    <t>García-Arroyo M., MacGregor-Fors I.</t>
  </si>
  <si>
    <t>Tolerant to humans? Assessment of alert and flight initiation distances of two bird species in relation to sex, flock size, and environmental characteristics</t>
  </si>
  <si>
    <t>Birds invest time and resources in escape behaviors, thus changing their foraging strategies, habitat selection, and even reproduction. Flight initiation distance (FID) and the distance at which birds detect a threat, alert distance (AD), have been used as indicators of the ability of birds to detect potential predators. In this study we compared the two aforementioned measures of risk reaction for the House sparrow and the Orange-breasted bunting, two bird species inhabiting the same urban areas, and assessed if they were related with sex, flock size, and environmental factors. We performed generalized linear mixed models (GLMM) to explore the relationships between environmental factors and ADs and FIDs. Both behavioral responses were significantly lower for House sparrows. Although we did not find significant relationships between the assessed variables (sex, flock size, environmental factors) and bunting ADs and FIDs, we did find House sparrow males to be bolder (showing shorter ADs and FIDs), as well as larger ADs and FIDs for sparrows with increasing flock size. House sparrow ADs and FIDs were positively related with herbaceous plant cover and negatively related with minimum building height. In general, House sparrows showed to be bolder than Orange-breasted buntings, with differential responses of the sparrow related with sex, flock size, and different environmental factors. Having recorded bolder House sparrow males could be due to increases in aggressiveness related to the breeding season. Our results add to the lacking behavioral information available for the endemic Orange-breasted bunting and provide insights on the variation of the behavior of House sparrows in small urban areas. © 2020 Dipartimento di Biologia, Università di Firenze, Italia.</t>
  </si>
  <si>
    <t>behavior; FID; House sparrow; Orange-breasted bunting; Passer domesticus; Passerina leclancherii; urban ecology</t>
  </si>
  <si>
    <t>Gawande S.P., Nagrale D.T., Sharma A.K.</t>
  </si>
  <si>
    <t>Major seed-borne diseases of important forage and fibre crops: Symptomatology, aetiology and their economic importance</t>
  </si>
  <si>
    <t>Seed-Borne Diseases of Agricultural Crops: Detection, Diagnosis &amp; Management</t>
  </si>
  <si>
    <t>Since long, natural fibres have been at the crux for the textile industry as a base material for making cloth, paper and building materials. As compared to synthetic fibres gaining importance today, natural fibres are a completely renewable resource and, from an environmental point of view, provide many benefits. Similarly, agriculture in accordance with animal husbandry is closely associated with farming community in a cultural and economical ways as livestock rearing and farming is an integral part of rural livelihood. For this forage crops are playing an important role in sustainable livelihood in agriculture. Occurrence of the diseases affects the availability of quality fibre and fodder. Hence, integrated disease management is the best strategy to minimize the fibre and forage crop losses caused by several diseases. These practices are eco-friendly and economical. Sowing of disease-free certified seed is very effective way to reduce disease infection at early stages and possible losses. Also, there is need for precise, reliable, rapid and proper diagnostics of seed-borne diseases for their effective management. © Springer Nature Singapore Pte Ltd. 2020.</t>
  </si>
  <si>
    <t>Gecchele L.V., Pedersen A.B., Bell M.</t>
  </si>
  <si>
    <t>Fine-scale variation within urban landscapes affects marking patterns and gastrointestinal parasite diversity in red foxes</t>
  </si>
  <si>
    <t>Urban areas are often considered to be a hostile environment for wildlife as they are highly fragmented and frequently disturbed. However, these same habitats can contain abundant resources, while lacking many common competitors and predators. The urban environment can have a direct impact on the species living there but can also have indirect effects on their parasites and pathogens. To date, relatively few studies have measured how fine-scale spatial heterogeneity within urban landscapes can affect parasite transmission and persistence. Here, we surveyed 237 greenspaces across the urban environment of Edinburgh (UK) to investigate how fine-scale variation in socio-economic and ecological variables can affect red fox (Vulpes vulpes) marking behavior, gastrointestinal (GI) parasite prevalence, and parasite community diversity. We found that the presence and abundance of red fox fecal markings were nonuniformly distributed across greenspaces and instead were dependent on the ecological characteristics of a site. Specifically, common foraging areas were left largely unmarked, which indicates that suitable resting and denning sites may be limiting factor in urban environments. In addition, the amount of greenspace around each site was positively correlated with overall GI parasite prevalence, species richness, and diversity, highlighting the importance of greenspace (a commonly used measure of landscape connectivity) in determining the composition of the parasite community in urban areas. Our results suggest that fine-scale variation within urban environments can be important for understanding the ecology of infectious diseases in urban wildlife and could have wider implication for the management of urban carnivores. © 2020 The Authors. Ecology and Evolution published by John Wiley &amp; Sons Ltd.</t>
  </si>
  <si>
    <t>gastrointestinal parasites; landscape fragmentation; urban carnivores; urban disease ecology; urban ecology; Vulpes vulpes</t>
  </si>
  <si>
    <t>GhassemiSahebi F., Mohammadrezapour O., Delbari M., KhasheiSiuki A., Ritzema H., Cherati A.</t>
  </si>
  <si>
    <t>Effect of utilization of treated wastewater and seawater with Clinoptilolite-Zeolite on yield and yield components of sorghum</t>
  </si>
  <si>
    <t>Agricultural Water Management</t>
  </si>
  <si>
    <t>Under conditions of water shortage, utilizing unconventional waters, such as treated urban wastewater and/or seawater, in combination with soil amendments such as zeolite, can reduce the harmful effects of drought stress on crop yield. To investigate the agronomic and physiological effects of a mix of water qualities and soil treatments on sorghum, a randomized split-plot research was conducted at Gharakheil agricultural research station, Ghaemshahr, Northeast Iran. Six combinations of water qualities and three different use of soil amendments were tested over two seasons in 2016 and 2017. The water quality treatments with increasing salinity included well water as the control (W1); 75 % well water and 25 % seawater (W2); 25 % well water and 75 % seawater (W3); 100 % treated urban wastewater alternating with 100 % seawater (W4); 50 % seawater and 50 % treated urban wastewater (W5) and 100 % treated urban wastewater (W6). The soil amendments were no-zeolite as the control (Z1) and calsic (Z2) and potasic (Z3) zeolite. With increasing salinity, the forage yield decreased significantly. Maximum and minimum forage yield were respectively 129.6 ton.ha−1 inW6-Z2 in 2016 and 46.9 ton.ha−1 in W3-Z1 in 2017. Irrigation Water Use Efficiency (IWUE) was the highest with the treated urban wastewater in combination with zeolite. All six combinations (W4-Z2, W4-Z3, W5-Z2, W5-Z3, W6-Z2 and W6-Z3) had significantly higher IWUEs (range 2.0–2.4) compared to the control (IWUE = 1.7) and the other soil and water treatments. The combinations of 75 % seawater and no zeolite had by far the lowest IWUE (range 1.1–1.7). The same trends were observed for the Leaf Area Index (LAI) and leaf and stem protein. The use of saline sea water increased the soil salinity levels significantly, but the levels were still well below the FAO threshold values for yield reduction. Overall, we can recommend use of treated wastewater in combination with calsic zeolite soil amendment as the combination that had the best effect on crop yield, IWUE, LAI and leaf and stem protein for sorghum production under the conditions of north of Iran. © 2020 The Authors</t>
  </si>
  <si>
    <t>Clinoptilolite-Zeolite; Protein; Seawater; Soil salinity; Sorghum; Treated urban wastewater; Water use efficiency</t>
  </si>
  <si>
    <t>Gili F., Newson S.E., Gillings S., Chamberlain D.E., Border J.A.</t>
  </si>
  <si>
    <t>Bats in urbanising landscapes: habitat selection and recommendations for a sustainable future</t>
  </si>
  <si>
    <t>Urbanisation is among the most ecologically damaging change in land use, posing significant threats to global biodiversity. Most bat species are threatened by urbanisation, although urban areas can also offer important roosting and foraging opportunities. Urban development should consider how bats are likely to respond to development, and take measures to minimise impacts. We used acoustic data from four years of citizen science monitoring (2013–2016) to quantify the importance of fine-scale habitat configuration and composition for bats in urban areas in eastern England. Bat distribution and activity were analysed in relation to remote sensing data representing impervious surface, waterbodies and tree-cover density. Furthermore, hypothetical future scenarios of urban development were considered, assuming an increase in impervious or woodland surface. Lakes and discontinuous woodland were the most selected habitats and urban areas were the least selected, with Barbastellus, Myotis and Plecotus species being the most vulnerable. Nyctalus, Pipistrellus and Eptesicus species were less influenced by the presence of urban areas. Our results suggest that urban growth should be sought through the expansion of existing urban blocks, rather than creating new urban patches, to minimise impacts on commuting or foraging sites. Creating bat-friendly habitat of an area at least equal to any new urban settlement could provide mitigation for negative effects of urbanisation. Opportunities to increase areas of discontinuous woodland should be encouraged, while preserving unmanaged areas within large plantations would likely support the exploitation of continuous woodland by bats. © 2019 Elsevier Ltd</t>
  </si>
  <si>
    <t>Acoustic monitoring; Chiroptera; Citizen science; Mitigation; Urban planning</t>
  </si>
  <si>
    <t>Gill K.S., Heath K.N., Chuke S., Haider A., Gegear R.J., Ryder E.F., Wyglinski A.M.</t>
  </si>
  <si>
    <t>Bumblebee-Inspired C-V2X Dynamic Spectrum Access Testbed Using OpenAirInterface</t>
  </si>
  <si>
    <t>Cellular Vehicle-to-everything (C-V2X) was introduced by 3GPP in Release 14, which supports direct vehicle-to-vehicle (V2V) communication using sidelink channels. There are two modes in C-V2X for supporting V2V communication: Mode 3 and Mode 4. Both modes support V2V communications but differ on their spectrum allocation methodology. In out-of-coverage scenario defined under Mode 4, vehicles reserve spectrum resources using semi-persistent scheduling to enable direct communication. Currently, Intelligent Transportation System (ITS) spectrum at 5.9 GHz is emerging as an immediate resource to facilitate vehicular communication which has already been assigned for IEEE 802.11p. However, these dedicated channels will not be sufficient to support the connected vehicles in densely populated cities. Leveraging the existing underutilized wireless spectrum elsewhere, such as in digital television spectrum band is a likely solution. An intelligent scheme is required which can make adaptive decisions based on channel environment to efficiently use the secondary spectrum. Bumblebee behavioral model possess evolved decision-making mechanisms to adaptively solve similar problems while foraging in environments containing multiple floral resources (channels). Simulation results using bumblebee-based algorithm have shown that a memory system based on the averaging of stored channel energy information dramatically increased VDSA performance over a memoryless system in both urban and highway scenarios by 52% and 20%, respectively. In this paper, we propose a vehicular dynamic spectrum access (VDSA) solution based on bumblebee behavioral model for C-V2X and evaluate its performance using OpenAirInterface (OAI) LTE-Sidelink platform. © 2020 IEEE.</t>
  </si>
  <si>
    <t>Bumblebee; C-V2X; LTE Mode 4; OAI; VDSA</t>
  </si>
  <si>
    <t>Goumas M., Boogert N.J., Kelley L.A.</t>
  </si>
  <si>
    <t>Urban herring gulls use human behavioural cues to locate food</t>
  </si>
  <si>
    <t>While many animals are negatively affected by urbanization, some species appear to thrive in urban environments. Herring gulls (Larus argentatus) are commonly found in urban areas and often scavenge food discarded by humans. Despite increasing interactions between humans and gulls, little is known about the cognitive underpinnings of urban gull behaviour and to what extent they use human behavioural cues when making foraging decisions. We investigated whether gulls are more attracted to anthropogenic items when they have been handled by a human. We first presented free-living gulls with two identical food objects, one of which was handled, and found that gulls preferentially pecked at the handled food object. We then tested whether gulls’ attraction to human-handled objects generalizes to non-food items by presenting a new sample of gulls with two non-food objects, where, again, only one was handled. While similar numbers of gulls approached food and non-food objects in both experiments, they did not peck at handled non-food objects above chance levels. These results suggest that urban gulls generally show low levels of neophobia, but that they use human handling as a cue specifically in the context of food. These behaviours may contribute to gulls’ successful exploitation of urban environments. © 2020 The Authors. Published by the Royal Society under the terms of the Creative Commons Attribution License http://creativecommons.org/licenses/by/4.0/, which permits unrestricted use, provided the original author and source are credited.</t>
  </si>
  <si>
    <t>Herring gulls; Human–wildlife interactions; Interspecific social learning; Neophobia; Object choice; Social enhancement</t>
  </si>
  <si>
    <t>Goumas M., Collins T.R., Fordham L., Kelley L.A., Boogert N.J.</t>
  </si>
  <si>
    <t>Herring gull aversion to gaze in urban and rural human settlements</t>
  </si>
  <si>
    <t>With an increasing human population and expansion of urban settlements, wild animals are often exposed to humans. As humans may be a threat, a neutral presence or a source of food, animals will benefit from continuously assessing the potential risk they pose in order to respond appropriately. Herring gulls, Larus argentatus, are increasingly breeding and foraging in urban areas, and thus have many opportunities to interact with humans. We recently found that herring gulls take longer to approach food when being watched by a human. However, it is not known whether aversion to human gaze arises from experience with humans, and whether individual differences in responsiveness are a result of differential exposure. Here, we tested whether herring gulls' responses to human gaze differ according to their age class and urbanization of their habitat. We measured the gulls' flight initiation distance when an experimenter approached with either a direct or an averted gaze. Neither gull age class nor urbanization significantly influenced the effect of human gaze on flight initiation distance. However, as recently fledged juveniles responded strongly to the experimenter's gaze, aversion to human gaze may not require extensive exposure to humans to develop. Gulls in urban areas could be approached more closely than those in rural areas, consistent with findings in other species. These results indicate that gaze aversion is present early in development and that exposure to humans may influence gulls' responses to perceived risk from humans. Investigating the processes generating individual differences in responses to humans will provide further insights into human–wildlife interactions and the effects of urbanization. © 2020 The Association for the Study of Animal Behaviour</t>
  </si>
  <si>
    <t>flight initiation distance; gaze aversion; herring gull; risk perception; urbanization; urban–rural gradient</t>
  </si>
  <si>
    <t>Hallinen M.J., Wittman J.T., Aukema B.H.</t>
  </si>
  <si>
    <t>Factors associated with diversity and distribution of buprestid prey captured by foraging cerceris fumipennis (Hymenoptera: Crabronidae)</t>
  </si>
  <si>
    <t>Many jewel beetles (Coleoptera: Buprestidae) play an important ecological role in wood decomposition and nutrient cycling. Compared with other saproxylic species, buprestids are considered cryptic as they are difficult to sample and identify. As a result, factors that influence buprestid diversity and distribution are poorly understood. This is especially true in urban forests, which may be uniquely fragmented and contain unique species distributions. We utilized the native ground nesting hunting wasp Cerceris fumipennis Say to survey buprestids at 20 urban sites in Minnesota. We collected a total of 1,939 beetles consisting of 11 genera and 51 species, including 9 new state records for the state of Minnesota. We found a positive relationship between wasp size and size of beetle prey captured. Agrilus was the most common genus collected, followed by Dicerca. Species richness tended to decrease in sites with many emerald ash borers, Agrilus planipennis Fairmaire, which may reflect a potential tendency of wasps to return preferentially to high-density infestations of emerald ash borers. We found buprestid species richness positively correlated with site-level variables such as the number of dead trees within a 200 m radius around each C. fumipennis nesting site. Our work illustrates how C. fumipennis can be utilized for general buprestid surveys in urban areas to better understand the distribution of this cryptic family. © The Author(s) 2020. Published by Oxford University Press on behalf of Entomological Society of America.</t>
  </si>
  <si>
    <t>Biodiversity; Biosurveillance; Emerald ash borer; Species richness; Urban forest</t>
  </si>
  <si>
    <t>Harding L.B., Tagal M., Ylitalo G.M., Incardona J.P., Davis J.W., Scholz N.L., McIntyre J.K.</t>
  </si>
  <si>
    <t>Urban stormwater and crude oil injury pathways converge on the developing heart of a shore-spawning marine forage fish</t>
  </si>
  <si>
    <t>Aquatic Toxicology</t>
  </si>
  <si>
    <t>Understanding how aquatic organisms respond to complex chemical mixtures remains one of the foremost challenges in modern ecotoxicology. Although oil spills are typically high-profile disasters that release hundreds or thousands of chemicals into the environment, there is growing evidence for a common adverse outcome pathway (AOP) for the vulnerable embryos and larvae of fish species that spawn in oiled habitats. Molecular initiating events involve the disruption of excitation-contraction coupling in individual cardiomyocytes, which then dysregulate the form and function of the embryonic heart. Phenanthrenes and other three-ring (tricyclic) polycyclic aromatic hydrocarbons (PAHs) are key drivers for this developmental cardiotoxicity and are also relatively enriched in land-based urban runoff. Similar to oil spills, stormwater discharged from roadways and other high-traffic impervious surfaces contains myriad contaminants, many of which are uncharacterized in terms of their chemical identity and toxicity to aquatic organisms. Nevertheless, given the exceptional sensitivity of the developing heart to tricyclic PAHs and the ubiquitous presence of these compounds in road runoff, cardiotoxicity may also be a dominant aspect of the stormwater-induced injury phenotype in fish early life stages. Here we assessed the effects of traffic-related runoff on the embryos and early larvae of Pacific herring (Clupea pallasii), a marine forage fish that spawns along the coastline of western North America. We used the well-characterized central features of the oil toxicity AOP for herring embryos as benchmarks for a detailed analysis of embryolarval cardiotoxicity across a dilution gradient ranging from 12 to 50% stormwater diluted in clean seawater. These injury indicators included measures of circulatory function, ventricular area, heart chamber looping, and the contractility of both the atrium and the ventricle. We also determined tissue concentrations of phenanthrenes and other PAHs in herring embryos. We find that tricyclic PAHs are readily bioavailable during cardiogenesis, and that stormwater-induced toxicity is in many respects indistinguishable from canonical crude oil toxicity. Given the chemical complexity of urban runoff, non-tricyclic PAH-mediated mechanisms of developmental toxicity in fish remain likely. However, from the standpoint of managing wild herring populations, our results suggest that stormwater-driven threats to individual survival (both near-term and delayed mortality) can be understood from decades of past research on crude oil toxicity. Moreover, Pacific herring embryos are promising sentinels for water quality monitoring in nearshore marine habitats, as in situand sensitive indicators of both toxic runoff and the effectiveness of pollution reduction efforts such as green stormwater infrastructure. © 2020 The Authors</t>
  </si>
  <si>
    <t>Adverse outcome pathway; AOP; Cardiotoxicity; Embryo; Forage fish; Green infrastructure; Larvae; Mixture toxicity; Oil spill; Pacific herring; Phenanthrene; Spawning habitat; Stormwater; Sustainability; Urban runoff; Urbanization</t>
  </si>
  <si>
    <t>Höfle U., Jose Gonzalez-Lopez J., Camacho M.C., Solà-Ginés M., Moreno-Mingorance A., Manuel Hernández J., De La Puente J., Pineda-Pampliega J., Aguirre J.I., Torres-Medina F., Ramis A., Majó N., Blas J., Migura-Garcia L.</t>
  </si>
  <si>
    <t>Foraging at Solid Urban Waste Disposal Sites as Risk Factor for Cephalosporin and Colistin Resistant Escherichia coli Carriage in White Storks (Ciconia ciconia)</t>
  </si>
  <si>
    <t>White stork (Ciconia ciconia) may act as a reservoir and vehicle of cephalosporin resistant (CR) Escherichia coli. Between 2011 and 2014, we sampled white storks from colonies exposed to different degrees of anthropic pressure across the major areas of natural distribution of white storks in Spain. Cloacal swab samples (n = 467) were obtained from individuals belonging to 12 different colonies from six different regions. Additionally, 70 samples were collected from recently deposited droppings at the base of nesting platforms. We phenotypically characterized E. coli isolates, confirmed presence of CR genes and classified plasmids. Risk factors for acquiring these genes were assessed. Overall, 8.8% (41 out of 467) storks carried CR E. coli in their cloaca and five (7.1%) were identified from recently deposited droppings; therefore, 46 isolates were further characterized. Of them, 20 contained blaCTX–M–1, nine blaCMY–2, six blaCTX–M–14, four blaSHV–12, three blaCTX–M–15, two blaCTX–M–32, one blaCTX–M–1 together with blaCMY–2, and one blaCTX–M–1 together with blaSHV–12. All were multidrug-resistant, and four harbored the plasmid-mediated colistin resistance mcr-1 gene. CR genes were associated with the presence of IncI1, IncFIB, and IncN replicon families. XbaI-macrorestriction analysis revealed a great diversity among most of the XbaI-PFGE types, but indistinguishable types were also seen with isolates obtained from different locations. Clonal complex 10 was the most common among CR E. coli and two blaCTX–M–15 positive isolates were identified as B2-ST131. Carriage of CR E. coli was significantly higher in colonies located close to solid urban waste disposal sites in which foraging on human waste was more likely and in one case to cattle grazing. The co-occurrence of blaCMY–2 and mcr-1 on plasmids of E. coli isolated from wild birds as early as 2011 is of note, as the earliest previous report of mcr-1 in wild birds is from 2016. Our study shows that foraging at landfills and in association with cattle grazing are important risk factors for the acquisition of CR E. coli in white storks. © Copyright © 2020 Höfle, Jose Gonzalez-Lopez, Camacho, Solà-Ginés, Moreno-Mingorance, Manuel Hernández, De La Puente, Pineda-Pampliega, Aguirre, Torres-Medina, Ramis, Majó, Blas and Migura-Garcia.</t>
  </si>
  <si>
    <t>cephalosporin resistance; Escherichia coli; solid urban waste landfills; virulence factors; white stork Ciconia</t>
  </si>
  <si>
    <t>Hofmann M.M., Fleischmann A., Renner S.S.</t>
  </si>
  <si>
    <t>Foraging distances in six species of solitary bees with body lengths of 6 to 15 mm, inferred from individual tagging, suggest 150 m-rule-of-thumb for flower strip distances</t>
  </si>
  <si>
    <t>Journal of Hymenoptera Research</t>
  </si>
  <si>
    <t>Bees require suitably close foraging and nesting sites to minimize travel time and energy expenditure for brood provisioning. Knowing foraging distances in persistent ('healthy') populations is therefore crucial for assessing harmful levels of habitat fragmentation. For small bees, such distances are poorly known because of the difficulty of individual tagging and problems with mark-recapture approaches. Using apiarist's number tags and colour codes, we marked 2689 males and females of four oligolectic and two polylectic species of Osmiini bees (Megachilidae, genera Chelostoma, Heriades, Hoplitis, Osmia) with body lengths of 6 to 15 mm. The work was carried out in 21 ha-large urban garden that harbours at least 106 species of wild bees. Based on 450 re-sightings, mean female flight distances ranged from 73 to 121 m and male distances from 59 to 100 m. These foraging distances suggest that as a rule of thumb, flower strips and nesting sites for supporting small solitary bees should be no further than 150 m apart. Copyright M. M. Hofmann et al.</t>
  </si>
  <si>
    <t>Anthophila; Body size; Foraging distances; Individual tagging; Megachilidae; Solitary bees; Urban garden</t>
  </si>
  <si>
    <t>Jackowiak, M; Busher, P; Krauze-Gryz, D</t>
  </si>
  <si>
    <t>Eurasian Beaver (Castor fiber) Winter Foraging Preferences in Northern Poland-The Role of Woody Vegetation Composition and Anthropopression Level</t>
  </si>
  <si>
    <t>Simple Summary The food preferences of beavers depend on many factors, such as forage taxonomy, stem diameter, and the distance from a riverbank. In this study, we investigated beavers' diets and food preferences in an urban area of northern Poland subject to varying levels of human disturbance. In the course of the study, we confirmed a similar preference for the browsing of woody plants, as described in other studies. The most popular and preferred woody plants in beaver's diet were willows and maples, and most woody plants were characterized by a stem diameter less than 10 cm. We also found that human disturbance played an important role in shaping the beavers' diets. We discussed this phenomenon from the basis of optimal foraging theory. We studied beavers' dietary preferences and the role of several factors (such as plant species, size and anthropopression level) that affect the beavers' foraging in northern Poland. Woody plants along the river were measured and classified according to species in six 100 m-long transects that were characterized by a diversified human disturbance level. Ivlev's electivity index was used to present the beavers' preferences for various plant species and sizes, and the generalized linear model was used to assess the significance of studied factors in beavers' browsing choices. Most popular in the beavers' diets were willows (Salix), maples (Acer)and alder (Alnus), but only willows and maples were preferred. We noted a decrease in the beavers' foraging preference in parallel to an increase in the shoot diameter; plants with a diameter below 10 cm were preferred. All factors included in the generalized linear model (GLM) were significant in shaping the beavers' foraging choices. A negative correlation between the shoot diameter and the human disturbance level was found, but the species composition of the browsed woody plants was the same in each transect. Beavers' foraging preferences, as observed in our study, were similar to those described in the literature and confirmed the role of woody species and their diameters in shaping the beavers' diet. We also suggested the potential role of anthropopression in the shaping of the beavers' foraging behaviors.</t>
  </si>
  <si>
    <t>foraging ecology; feeding behavior; beavers' diets; human disturbance</t>
  </si>
  <si>
    <t>Jacquier M., Simon L., Ruette S., Vandel J.-M., Hemery A., Devillard S.</t>
  </si>
  <si>
    <t>Isotopic evidence of individual specialization toward free-ranging chickens in a rural population of red foxes</t>
  </si>
  <si>
    <t>Abundance and distribution of food resources directly influence adaptative foraging strategies, which are strongly related to individual fitness and population demography. Specialization toward food resources is commonly observed in predator species, both at population and individual levels. When predation of livestock occurs, human-wildlife conflicts rise and livestock producers require efficient management of predators. In the Bresse region (eastern France), free-ranging poultry farms annually suffer from losses due to predation of chickens by several bird and mammal species, including red foxes (Vulpes vulpes). We quantified the diet of several red foxes in this region and investigated dietary specialization on chicken using stable isotope analysis. Vibrissae (i.e. whiskers) of 68 wild foxes sampled throughout the year were cut into fragments to measure inter- and intra-individual variability of diet, allowing us to reconstruct the diet of individual foxes on an average of 134 days. At the population level, over 70% of the diet was composed of rodents and chickens. Within the population, we found contrasting carbon isotopic signatures, indicating that some foxes preferentially consumed prey with high δ13C values, likely corresponding to Bresse chickens fed with maize, while others consumed wild food resources. We estimated that 4.4% (i.e. 3/68 foxes) of the fox population was composed of individuals that specialized in predating chicken. Chicken predation was higher in females than males and occurred more often in summer, when females were rearing kits. The availability of an easily catchable food resource could explain why some red foxes included chickens in their diet. These results call for management actions focused on specialized foxes. © 2020, Springer-Verlag GmbH Germany, part of Springer Nature.</t>
  </si>
  <si>
    <t>Dietary specialization; Poultry; Predation; Stable isotopes; Vulpes vulpes</t>
  </si>
  <si>
    <t>Jakubas D., Indykiewicz P., Kowalski J., Iciek T., Minias P.</t>
  </si>
  <si>
    <t>Intercolony variation in foraging flight characteristics of black-headed gulls Chroicocephalus ridibundus during the incubation period</t>
  </si>
  <si>
    <t>Using GPS loggers, we examined the influence of colony, sex, and bird identity on foraging flight characteristics of black-headed gulls Chroicocephalus ridibundus during the incubation period. We studied tracks of 36 individuals breeding in one urban and two rural colonies in Poland. Birds from both rural colonies performed the furthest flights (mean max distance 8–12 km, up to 27 km) foraging mainly in agricultural areas. Gulls from the urban colony performed shorter flights (mean 5 km, up to 17 km) visiting mainly urbanized areas and water bodies. We found that females performed longer flights and their flight parameters were less repeatable compared to males. Males from both rural colonies visited water bodies more frequently than females. In all colonies, males (but not females) used habitats unproportionally to their availability in the vicinity. Relatively low interindividual and relatively high intraindividual overlap in home ranges indicated considerable foraging site fidelity. Individuals specialized in the use of a particular type of habitat performed shorter foraging flights compared to individuals using diverse habitats during their foraging flights. Our results indicate diverse foraging strategies of black-headed gulls, including generalists that explore various habitats and specialists characterized by high foraging site and habitat fidelity. © 2020 The Authors. Ecology and Evolution published by John Wiley &amp; Sons Ltd.</t>
  </si>
  <si>
    <t>foraging ecology; GPS tracking; gulls; incubation</t>
  </si>
  <si>
    <t>Jarjour C., Evans J.C., Routh M., Morand-Ferron J.</t>
  </si>
  <si>
    <t>Does city life reduce neophobia? A study on wild black-capped chickadees.</t>
  </si>
  <si>
    <t>As human populations increase and city borders grow, many animals have to modify foraging behaviors in order to exploit evolutionarily novel urban food sources that could aid their survival. Neophobia, the fear of novelty, can lead to missed opportunities in these cases. Here, we studied the novelty response of wild animals in ecologically relevant conditions while controlling for individual characteristics and potential differences in foraging group size. We predicted that urban black-capped chickadees (Poecile atricapillus) would be more likely to initially contact novelty than rural chickadees and that subordinates and juveniles would be more likely to first contact novelty than dominants and adults, respectively. We ran replicated experiments using three novelty types (object, color, or food) on six sites, during which we registered feeder choice of 71 tagged individuals. We found that urban chickadees showed less neophobia than their rural counterparts, the latter having a higher probability of initially contacting the familiar feeder before approaching the novel feeder. There was no significant effect of an individual's dominance, age, or sex on its first choice of feeder, nor was there any effect of novelty type. Overall, our results suggest that urban chickadees exhibit less neophobia than their rural counterparts because they have generally learned to tolerate novelty in their habitat, they have adapted to live in an environment that rewards low neophobia, and/or they are less reluctant to use feeders at new locations. © 2019 The Author(s) 2019. Published by Oxford University Press on behalf of the International Society for Behavioral Ecology. All rights reserved.</t>
  </si>
  <si>
    <t>dominance; environment; field study; foraging; group size; novelty; urbanization</t>
  </si>
  <si>
    <t>Kar S., Sen E., Mukherjee S.</t>
  </si>
  <si>
    <t>A geospatial technique-based site suitability analysis for construction of water reservoirs in Arsha and Balarampur Blocks, Purulia</t>
  </si>
  <si>
    <t>World Water Policy</t>
  </si>
  <si>
    <t>Water security is a term associated with the availability of fresh water for all. However, this finite resource has certain other related factors, as water resource can act as a driver for development or underdevelopment. From ancient history to now, human civilization has been dependent on water resources, not only for drinking but for the maintenance of natural systems, for hunting and foraging, through to the growth of agriculture and industrialization. Moreover, the relationship between water resource and regional development becomes more prominent in those areas where this finite resource is scarce. In most dryland areas, water resource management becomes an integral part of regional policy for overall development. This study aims to understand the intensity of water resource scarcity and management through proper site selection in the southwestern part of West Bengal, particularly in Purulia district. The district is underdeveloped, as well as water stressed due to climatic, geological, and socioeconomic factors. Water scarcity in the district impacts agricultural productivity through wasteland generation, which also drives regional poverty and migration. This study also seeks to explain how sustainable development goals, such as climate change (SDGs 13), life on land (SDGs 15), and poverty (SDGs 1), are related to water security. With the help of a semi-structured questionnaire, secondary data (census, 2011), and geographical information systems, we endorse the view that assessment and management of water through proper site selection can help drive integrated rural water security. © 2020 Policy Studies Organization. Published by Wiley Periodicals, Inc.</t>
  </si>
  <si>
    <t>random refernece to historical foraging</t>
  </si>
  <si>
    <t>análisis multicriterio; distrito de Purulia; ODS; Páramo; región semiárida; Seguridad del agua</t>
  </si>
  <si>
    <t>Kidd-Weaver A., Hepinstall-Cymerman J., Welch C.N., Murray M.H., Adams H.C., Ellison T.J., Yabsley M.J., Hernandez S.M.</t>
  </si>
  <si>
    <t>The movements of a recently urbanized wading bird reveal changes in season timing and length related to resource use</t>
  </si>
  <si>
    <t>The American White Ibis (Eudocimus albus) is a nomadic wading bird that is increasing the amount of time spent foraging in urban areas, relying on artificial wetlands and other anthropogenic resources year-round. In this study, we explore whether and how American White Ibis association with urban environments is predictive of variation in the timing and length of behavioral seasons. Other urbanized species exhibit altered annual cycles such as loss of migratory behavior and year-round breeding related to consistent resource abundance, often related to intentional and unintentional provisioning. To determine if these same patterns of behavior were also present in White Ibis, we used behavioral change point analysis to segment the tracks of 41 ibis equipped with GPS backpacks to identify the initiation and duration of four behavioral seasons (non-breeding, pre-breeding, breeding, post-breeding) the degree of urban association. We found that intraspecific variation in urban habitat use had strong carryover effects on the timing and duration of behavioral seasons. This study revealed ibis with higher use of urban habitats in non-breeding seasons had longer non-breeding seasons and shorter breeding seasons that began earlier in the year compared to ibis that primarily use wetland habitats. The timing and duration of seasons also varied with ibis age, such that ibis spent more time engaged in breeding-related seasons as they aged. Juvenile and subadult ibis, though considered to be reproductively immature, also exhibit behavioral shifts in relation to breeding seasons. The behavioral patterns found in this study provide evidence that ibis are adapting their annual cycles and seasonal behaviors to exploit urban resources. Future research is needed to identify the effect of interactions between ibis urban association and age on behavioral season expression. Copyright: © 2020 Kidd-Weaver et al. This is an open access article distributed under the terms of the Creative Commons Attribution License, which permits unrestricted use, distribution, and reproduction in any medium, provided the original author and source are credited.</t>
  </si>
  <si>
    <t>KLUG P.E., HOMAN H.J.</t>
  </si>
  <si>
    <t>Movement behavior of radio-tagged European starlings in urban, rural, and exurban landscapes</t>
  </si>
  <si>
    <t>Since their intentional introduction into the United States in the 1800s, European starlings (Sturnus vulgaris) have become the fourth most common bird species and a nuisance bird pest in both urban and rural areas. Managers require better information about starling movement and habit-use patterns to effectively manage starling populations and the damage they cause. Thus, we revisited 6 radio-telemetry studies conducted during fall or winter between 2005 and 2010 to compare starling movements (n = 63 birds) and habitat use in 3 landscapes. Switching of roosting and foraging sites in habitat-sparse rural landscapes caused daytime (0900–1500 hours) radio fixes to be on average 2.6 to 6.3 times further from capture sites than either urban or exurban landscapes (P &amp;lt; 0.001). Roosts in urban city centers were smaller (&amp;lt;30,000 birds, minor roosts) than major roosts (&amp;gt;100,000 birds) 6–13 km away in industrial zones. Radio-tagged birds from city-center roosts occasionally switched to the outlying major roosts. A multitrack railroad overpass and a treed buffer zone were used as major roosts in urban landscapes. Birds traveling to roosts from primary foraging sites in exurban and rural landscapes would often pass over closer-lying minor roosts to reach major roosts in stands of emergent vegetation in large wetlands. Daytime minimum convex polygons ranged from 101–229 km2(x = 154 km2). Anthropogenic food resources (e.g., concentrated animal feeding operations, shipping yards, landfills, and abattoirs) were primary foraging sites. Wildlife resource managers can use this information to predict potential roosting and foraging sites and average areas to monitor when implementing programs in different landscapes. In addition to tracking roosting flights, we recommend viewing high-resolution aerial images to identify potential roosting and foraging habitats before implementing lethal culls (e.g., toxicant baiting). © 2020. All rights reserved.</t>
  </si>
  <si>
    <t>agriculture; concentrated animal feeding operations (CAFO); European starling; invasive species; radio-tracking; spatial ecology; Sturnus vulgaris; urban ecology; wildlife damage; winter roost</t>
  </si>
  <si>
    <t>Kobayashi S., Yoshida W., Ui H., Okawara Y., Izawa M.</t>
  </si>
  <si>
    <t>Dietary habits of wintering pale thrush turdus pallidus in the urban green environment of subtropical okinawa-jima island, japan</t>
  </si>
  <si>
    <t>Knowledge of the feeding behavior of omnivorous migrant birds is important to understand their migration ecology. This study revealed the dietary habits of the Pale Thrush Turdus pallidus overwintering on Okinawa-jima Island, Japan. Food items consumed were determined from the contents of the gizzards of 32 birds; at least 24 animal and eight plant species were identified. The contents of 84.4% of the studied gizzards were dominated by a single species or item. The Pale Thrush forages on various animals and plants, but in its winter habitat it feeds extensively and exclusively on select food items within a short period. © The Ornithological Society of Japan 2019.</t>
  </si>
  <si>
    <t>Food habit; Ryukyu archipelago; Turdus pallidus; Urban; Winter bird</t>
  </si>
  <si>
    <t>Kolenda K., Salata S., Kujawa K., Kuśmierek N., Smolis A., Kadej M.</t>
  </si>
  <si>
    <t>Deadly trap or sweet home? The case of discarded containers as novelty microhabitats for ants</t>
  </si>
  <si>
    <t>The presence of anthropogenic waste in the environment is one of the most pervasive pollution problems affecting wildlife around the world. Among different types of rubbish, beverage containers represent an ecological trap for invertebrates. However, it also may serve as a nest site. In the present study, we aim to assess if ants can exploit discarded containers as nesting sites, the intensity of mortality of ant workers foraging discarded containers, and ant preferences toward particular features of containers. The study was conducted in September 2018 in 10 woodland areas in the city of Wrocław, Poland. In total, 4.4% of 939 collected containers were used as nest sites by four ant species. Additionally, we found 698 dead workers, representatives of at least 11 species, in 10.3% of investigated containers. Most frequently, ants inhabited brown plastic and glass bottles, and an increase in neck diameter of containers decreased the possibility of nest occurrence. Dead workers were marginally significantly more often found in colourless glass bottles when compared to brown ones and were more frequent in sweet drink and vodka bottles than in beer bottles. Additionally, larger capacity increased the frequency of occurrence of dead ants. Although ants use anthropogenic waste as nest sites, it predominantly appears as a threat for foraging ant workers, most probably attracted by the smell of fermenting beverages or decomposing carcasses of previously trapped animals. Thus, to protect species inhabiting human-disturbed habitats, we suggest developing tools helping to prevent the accumulation of waste in urban woodlands. © 2020 The Authors</t>
  </si>
  <si>
    <t>Forest; Formicidae; Human-modified habitats; Hymenoptera; Littering; Urban ecosystem</t>
  </si>
  <si>
    <t>Krüger T., Heckenroth H., Prior N., Seitz J., Zang H.</t>
  </si>
  <si>
    <t>Persecution and statutory protection have driven Rook Corvus frugilegus population dynamics over the past 120 years in NW-Germany</t>
  </si>
  <si>
    <t>In 1898, the first complete survey of breeding Rooks Corvus frugilegus in all state and municipal forests under the administration of the state of Lower Saxony, NW-Germany, revealed a population of 26,444 pairs. The population in its entirety may be estimated at approx. 30,000–35,000 pairs. With the help of eclectic data corrected according to observation effort, it is possible to trace the development of the population for the subsequent period until 1954, and from 1955 to 2017 to quantify it annually on the basis of complete surveys. The picture emerging from this is of a population decimated by 1976 to 6.5% [2104 ± (SE) 308 pairs] of the 1898 value coupled with considerable diminution of the species’ range. Placing the species under protection from 1 January 1977 resulted in a sustained increase of the population to about 86.4% of the initial value by 2017 [28,064 ± (SE) 1103 pairs]. The period of sharp decline is mainly attributable to the unrestrained persecution (shooting, poisoning, destruction of nests and clutches) to which the species was at that time exposed, a factor which, however, also obscured a number of other contributory biotic and abiotic factors. There are clear differences between the period of persecution and the period of protection with respect both to the ratio of colony number to colony size and to the population development of newly established colonies as well as to their growth rates in the initial phase. There is no doubt that persecution was at the root of the sharp decline, or that statutory protection was the mainspring of the population recovery. The population has developed well since 1977, despite a 45.1% reduction in the proportion of permanent grassland area throughout the country and the conversion of existing grassland to industrially run intensive farmland. At the same time, there has been a considerable increase in the area under maize (silage and energy maize), removing further suitable foraging grounds in the breeding season. This suggests that across Central Europe as a whole the Rook is much more flexible than previously assumed. Statutory protection will, however, remain crucial for the conservation of the population. To retain political support for this protected status, Rook management concepts entailing the establishment of toleration zones for breeding sites are urgently required for urban settlement areas. © 2020, Deutsche Ornithologen-Gesellschaft e.V.</t>
  </si>
  <si>
    <t>Citizen science; Conservation; Corvus frugilegus; Long-term trend; Monitoring programme; Persecution</t>
  </si>
  <si>
    <t>Kurek K., Gewartowska O., Tolkacz K., Jedrzejewska B., Myslajek R.W.</t>
  </si>
  <si>
    <t>Home range size, habitat selection and roost use by the whiskered bat (Myotis mystacinus) in human-dominated montane landscapes</t>
  </si>
  <si>
    <t>Our understanding of animal adaptations to human pressure is limited by the focus on rare taxa, despite that common species are more significant in shaping structure, function and service provision of ecosystems. Thus better understanding of their ecology and behavioural adjustments is central for drafting conservation actions. In this study, we used radiotelemetry on 21 individuals (10 females, 11 males) to provide data on spatial ecology, habitat selection and use of roosts of one of the commonest species, the whiskered bat (Myotis mystacinus), inhabiting the Carpathian Mountains (southern Poland). We tested, whether this species prefers natural over human-modified landscapes to seek prey and roosts. Mean home range size of the whiskered bat in the Carpathian Mountains was 26.3 ha (SE ± 3.2, Local Convex Hull) and 110 ha (SE ± 22.1, Minimum Convex Polygon with all locations), and included between one and three patches, among which bats moved along linear environmental features, such as scrubby banks of streams or lines of trees. During foraging whiskered bats selected small woodlands within agricultural landscapes, avoided large mountain forests and open areas, and used built-up areas proportionally to their availability. Whiskered bats occupied roosts located mainly in buildings (&gt;97%), at an average altitude of 547.9 m above sea level (SE ± 8.3). Roosts were used for 5.4 days, on average. Our study shows that whiskered bats adapted well to the mosaic of semi-natural and anthropogenic habitats. It highlights the importance of buildings serving as roosts and small woodlands used as foraging areas in human-dominated montane landscapes. © 2020 Kurek et al. This is an open access article distributed under the terms of the Creative Commons Attribution License, which permits unrestricted use, distribution, and reproduction in any medium, provided the original author and source are credited.</t>
  </si>
  <si>
    <t>Lanner J., Kratschmer S., Petrović B., Gaulhofer F., Meimberg H., Pachinger B.</t>
  </si>
  <si>
    <t>City dwelling wild bees: how communal gardens promote species richness</t>
  </si>
  <si>
    <t>Urban areas consist of wide expanses of impervious surfaces which are known to negatively affect insect biodiversity in general, but green spaces within cities have the potential to provide necessary habitat and foraging resources. Although, communal gardens were primarily intended to provide fresh, regional food to denizens, these green islands also host a surprisingly high number of wild bee species. The gardens were characterized based on structural elements such as flower frequency, the relative percentage of lawn, trees, shrubs, planted crops and infrastructure (e.g. seating possibilities or garden houses). Further, the effects of different landscape structures surrounding the gardens and distance to the city center were analyzed on the total wild bee species richness and functional traits. Focusing on these putative influencing factors, statistical analyses calculating random decision forests along with generalized linear mixed models were applied. With 113 observed wild bee species, communal gardens provide habitat for a quarter of all known species in Vienna. In conclusion, results revealed that only elements within the gardens had an effect on species richness, with flower frequency as the major positive driver. The examined communal gardens promote and conserve wild bees independent from the location within the city or garden size. Furthermore, these green patches are important sanctuaries, hosting rare and threatened species as well as remarkably special wild bee communities. © 2019, Springer Science+Business Media, LLC, part of Springer Nature.</t>
  </si>
  <si>
    <t>Apiformes; Flower frequency; Life history traits; Pollinator; Urban agriculture</t>
  </si>
  <si>
    <t>Larkin C., Jenkins R., McDonald P.G., Debus S.J.S.</t>
  </si>
  <si>
    <t>Breeding habitat, nest-site characteristics and productivity of the little eagle (Hieraaetus morphnoides) near Armidale, New South Wales</t>
  </si>
  <si>
    <t>We aimed to elucidate nesting requirements and nest success of the threatened little eagle (Hieraaetus morphnoides). Nest sites (n = 12 active and 2-5 recent historical nests) near Armidale, New South Wales, were measured in 2017 at three scales: the nest tree, the nest woodland (≤25 m from the nest tree), and (using GIS) the landscape scale (within 200-m and 2-km radii of the nest). The eagles typically nested ≥14 m above ground in the canopy of emergent (&gt;20 m tall) living eucalypts in sheltered positions (midslope, with a north-easterly to southerly aspect), in woodland patches &gt;5 ha (mean 76 ha), &lt;200 m (mean 78 m) from the woodland edge, though ≥11 m (mean 190 m) from an agricultural edge, ≥38 m (mean 485 m) from the nearest rural dwelling, &gt;1 km from suburbia, and farther from sealed roads (mean 832 m) than gravel roads (mean 490 m) than minor tracks (mean 291 m). Breeding productivity in 2017-18 (n = 15 and 18 territories, respectively) was 0.91 young fledged per attempt (clutch laid) and 0.67 young fledged per occupied territory per year. Nest sites were used annually for at least 3-7 years. Nest abandonments or site shifts were associated with human disturbance (e.g. clearing, earthmoving, subdivision and construction in or beside the nest patch), death of the nest tree or nest stand ('eucalypt dieback' or rural tree decline), pindone baiting for rabbits (Oryctolagus cuniculus), and displacement by wedge-tailed eagles (Aquila audax) and ravens (Corvus sp.). As most little eagle nests were located on private land, we recommend, inter alia, greater protection of breeding habitat, nest sites and foraging habitat, woodland regeneration (especially riparian), and a buffer around established nests of ≥1 km from major developments such as urbanisation. © 2020 CSIRO.</t>
  </si>
  <si>
    <t>conservation; disturbance; nest selection; raptor; spatial modelling; woodland</t>
  </si>
  <si>
    <t>Laurindo R.D.S., Vizentin-Bugoni J.</t>
  </si>
  <si>
    <t>Diversity of fruits in Artibeus lituratus diet in urban and natural habitats in Brazil: A review</t>
  </si>
  <si>
    <t>The great fruit-eating bat (Artibeus lituratus) is a large-sized species that forages primarily on fruits. This species is widespread throughout the Neotropics, where it is common in natural areas and also occupies forest patches and cities. In this study, we review the composition of Artibeus lituratus diet in Brazil as well as the size of fruits and seeds, plant geographic origin, and sampling methods used in natural versus urban habitats. We show that Artibeus lituratus is able to consume a higher proportion of exotic fruits with large seeds in urban environments than in natural areas. Fruit diameter was not statistically different between environments, but both fruit and seed diameters are smaller when detected by fecal sampling than by other methods. This difference is likely due to the fact that in natural habitats studies are predominantly based on fecal samples, which hinders the detection of large unswallowed seeds. Consequently, we recommend the use of complementary sampling methods (not only the widely used technique of fecal sorting) in order to produce more accurate descriptions of frugivorous bats' diets. We suggest that the ability to exploit fruits of exotic plant species including the ones with large seeds may be a key trait for the persistence of A. lituratus in urban habitats. © The Author(s) 2020. Published by Cambridge University Press.</t>
  </si>
  <si>
    <t>Chiroptera; frugivory; Neotropics; plant-animal interactions; seed dispersal; urbanization</t>
  </si>
  <si>
    <t>Lee N.S.M., Clements G.R., Ting A.S.Y., Wong Z.H., Yek S.H.</t>
  </si>
  <si>
    <t>Persistent mosquito fogging can be detrimental to non-target invertebrates in an urban tropical forest</t>
  </si>
  <si>
    <t>Background: Human population growth has led to biodiversity declines in tropical cities. While habitat loss and fragmentation have been the main drivers of urban biodiversity loss, man-made interventions to reduce health risks have also emerged as an unintentional threat. For instance, insecticide fogging to control mosquito populations has become the most common method of preventing the expansion of mosquito-borne diseases such as Dengue. However, the effectiveness of fogging in killing mosquitoes has been called into question. One concern is the unintended effect of insecticide fogging on non-target invertebrates that are crucial for the maintenance of urban ecosystems. Here, we investigate the impacts of fogging on: (1) target invertebrate taxon (Diptera, including mosquitoes); (2) non-target invertebrate taxa; and (3) the foraging behavior of an invertebrate pollinator taxon (Lepidoptera) within an urban tropical forest. Methods: We carried out fogging with Pyrethroid insecticide (Detral 2.5 EC) at 10 different sites in a forest situated in the state of Selangor, Peninsular Malaysia. Across the sites, we counted the numbers of knocked-down invertebrates and identified them based on morphology to different taxa. We constructed Bayesian hierarchical Poisson regression models to investigate the effects of fogging on: (1) a target invertebrate taxon (Diptera) 3-h post-fogging; (2) selected non-target invertebrate taxa 3-h post-fogging; and (3) an invertebrate pollinator taxon (Lepidoptera) 24-h post-fogging. Results: A total of 1,874 invertebrates from 19 invertebrate orders were knocked down by the fogging treatment across the 10 sites. Furthermore, 72.7% of the invertebrates counted 3-h post-fogging was considered dead. Our regression models showed that given the data and prior information, the probability that fogging had a negative effect on invertebrate taxa 3-h post-fogging was 100%, with reductions to 11% of the pre-fogging count of live individuals for the target invertebrate taxon (Diptera), and between 5% and 58% of the pre-fogging count of live individuals for non-target invertebrate taxa. For the invertebrate pollinator, the probability that fogging had a negative effect 24-h post-fogging was also 100%, with reductions to 53% of the pre-fogging count of live individuals. Discussion: Our Bayesian models unequivocally demonstrate that fogging has detrimental effects on one pollinator order and non-target invertebrate orders, especially taxa that have comparatively lower levels of chitinisation. While fogging is effective in killing the target order (Diptera), no mosquitos were found dead in our experiment. In order to maintain urban biodiversity, we recommend that health authorities and the private sector move away from persistent insecticide fogging and to explore alternative measures to control adult mosquito populations. Copyright 2020 Lee et al.</t>
  </si>
  <si>
    <t>Chitinisation; Dengue control; Diptera; Lepidoptera; Pyrethroid insecticide</t>
  </si>
  <si>
    <t>Leighton G.R.M., Bishop J.M., O’Riain M.J., Broadfield J., Meröndun J., Avery G., Avery D.M., Serieys L.E.K.</t>
  </si>
  <si>
    <t>An integrated dietary assessment increases feeding event detection in an urban carnivore</t>
  </si>
  <si>
    <t>Urbanisation radically changes habitats and alters available resources. Populations of large, highly mobile species are often extirpated at the urban-wildland interface, while species like mesocarnivores may thrive by capitalising on changes in prey abundance. We investigated the diet of the caracal (Caracal caracal), a medium-sized felid inhabiting patchy natural habitat isolated within the dense urban matrix of South Africa’s second largest city, Cape Town. We systematically integrated two classic dietary methods (scat and GPS clusters) by accounting for gut transit times. As part of a larger caracal ecology study, we GPS-collared 26 individuals over a two-year period (2014–2016) to generate coarse (3-hour) and fine-scale (20-minute) GPS movement data. Using the movement data, we investigated 677 GPS-clusters for prey remains. We collected 654 scats, half of which were found at GPS-clusters and were linked with the individual sampled. By systematically correcting for a range of gut transit times, we determined whether scat at cluster sites was from the same or an earlier feeding event, thereby increasing the overall detection of feeding events by &gt; 50%. Avian prey dominated GPS cluster findings while micromammals were overwhelmingly represented in scat. Although &gt; 40% of feeding events occurred within 200 meters of the urban edge, caracals largely preyed on native species. Our findings have implications for understanding the ability of some species to persist in the face of rapid environmental change, human-wildlife conflict, pathogen transmission, and bioaccumulation of pesticides. Further, this approach could be incorporated into studies that estimate foraging-explicit resource selection and habitat preference. © 2020, Springer Science+Business Media, LLC, part of Springer Nature.</t>
  </si>
  <si>
    <t>Caracal</t>
  </si>
  <si>
    <t>Caracal caracal; carnivore; GPS cluster analysis; methods; scat; urbanisation</t>
  </si>
  <si>
    <t>Leveau L.M.</t>
  </si>
  <si>
    <t>Artificial light at night (Alan) is the main driver of nocturnal feral pigeon (columba livia F. domestica) foraging in urban areas</t>
  </si>
  <si>
    <t>Artificial light at night (ALAN) is one of the most extreme environmental alterations in urban areas, which drives nocturnal activity in diurnal species. Feral Pigeon (Columba livia f. domestica), a common species in urban centers worldwide, has been observed foraging at night in urban areas. However, the role of ALAN in the nocturnal activity of this species is unknown. Moreover, studies addressing the relationship between ALAN and nocturnal activity of diurnal birds are scarce in the Southern Hemisphere. The objective of this study is to assess the environmental factors associated with nocturnal activity of the Feral Pigeon in Argentinian cities. Environmental conditions were compared between sites where pigeons were seen foraging and randomly selected sites where pigeons were not recorded foraging. Nocturnal foraging by the Feral Pigeon was recorded in three of four surveyed cities. ALAN was positively related to nocturnal foraging activity in Salta and Buenos Aires. The results obtained suggest that urbanization would promote nocturnal activity in Feral Pigeons. Moreover, nocturnal activity was mainly driven by ALAN, which probably alters the circadian rhythm of pigeons. © 2020 by the authors. Licensee MDPI, Basel, Switzerland.</t>
  </si>
  <si>
    <t>Artificial light at night; Circadian rhythm; Columba livia; Latin America; Noise; Temporal homogenization</t>
  </si>
  <si>
    <t>Li S., Ji X., Deng K., Zhu J., Li C., Jian Y., Peng H.</t>
  </si>
  <si>
    <t>Analysis of regional distribution patterns and full utilization potential of crop straw resources [区域秸秆资源分布及全量化利用潜力分析]</t>
  </si>
  <si>
    <t>Crop straw is a valuable biomass energy resource and raw material for livestock forage, organic fertilizer and industrial use. However, the comprehensive utilization level of straw resources in China is not high due to various reasons including agricultural intensification, capital shortage and farmers' cognition. Regional, seasonal and structural surplus of crop straw is common in China and a lot of straw is discarded and burned casually, especially in rural areas. It is not only a huge waste of resources, but also leads to serious atmosphere and soil environment pollutions. Thus, it is of great importance to improve the straw utilization rate. That take regional planning as a whole and realize full utilization of the regional total straw resources is a good strategy. Assessment of regional straw resources' quantity, type, and distribution pattern is the prerequisite to achieve regional straw resources full utilization. In addition, the utilization modes and levels of straw resources are also restricted by many other factors including the social and economic development status. Thus, to make better use of straw resources and optimize utilization structure, it is necessary to take all the above factors into comprehensive consideration, carrying out scientific layout and rational planning. Hunan province is an important agricultural province and also a main producing area of double cropping rice in China. The present study estimated the straw quantity and amount per capita of the main crops in Hunan province. The spatial distribution patterns of straw resources in Hunan province were also analyzed. In addition, the paper also analyzed the potential of full utilization of the total straw resources in the province through comparing the current straw utilization structure and quantities with their corresponding competitive straw demands. The results showed that the theoretical and collectable amount of the main crop straw resources in Hunan province in 2018 were 4 021.7× 104 t and 3 039.1×104 t, respectively. The mean amount per capita of straw resource is only 0.68 t, which is much lower than the national average level. The straw of rice, rape, maize and vegetables accounted for 64.7%, 16.0%, 6.1% and 7.5% of the total straw resources of the Province, respectively. The various types of crop straws exhibited different spatial distribution patterns. The amount of rice, rape and vegetable straw increased from west to east and south to north in the province, whereas corn straw displayed an opposite distribution trend. Through estimating the potential utilization ways of straw resources, the competitive demand of straw in Hunan province included 887.3×104 t for fertilizer, 885.1×104 t for fodder, 65.7×104 t for raw material and 83.2×104 t for stroma material. The remaining amount of straw for potential energy utilization was 1 117.9×104 t. Considering the current straw utilization structure and the results as above, the overall trend of realizing full utilization in the province should be to improve the ratio of fodder and energy utilization and slightly reduce fertilizer utilization on the basis of maintaining the amount for stroma and raw material utilization. © 2020, Editorial Department of the Transactions of the Chinese Society of Agricultural Engineering. All right reserved.</t>
  </si>
  <si>
    <t>Crops; Hunan Province; Spatial distribution; Straw; Utilization structure</t>
  </si>
  <si>
    <t>Liang Y., Han A., Chai L., Zhi H.</t>
  </si>
  <si>
    <t>Using the machine learning method to study the environmental footprints embodied in chinese diet</t>
  </si>
  <si>
    <t>The food system profoundly affects the sustainable development of the environment and resources. Numerous studies have shown that the food consumption patterns of Chinese residents will bring certain pressure to the environment. Food consumption patterns have individual differences. Therefore, reducing the pressure of food consumption patterns on the environment requires the precise positioning of people with high consumption tendencies. Based on the related concepts of the machine learning method, this paper designs an identification method of the population with a high environmental footprint by using a decision tree as the core and realizes the automatic identification of a large number of users. By using the microdata provided by CHNS(the China Health and Nutrition Survey), we study the relationship between residents' dietary intake and environmental resource consumption. First, we find that the impact of residents' food system on the environment shows a certain logistic normal distribution trend. Then, through the decision tree algorithm, we find that four demographic characteristics of gender, income level, education level, and region have the greatest impact on residents' environmental footprint, where the consumption trends of different characteristics are also significantly different. At the same time, we also use the decision tree to identify the population characteristics with high consumption tendency. This method can effectively improve the identification coverage and accuracy rate and promotes the improvement of residents' food consumption patterns. © 2020, MDPI AG. All rights reserved.</t>
  </si>
  <si>
    <t>Carbon footprint; CHNS; Diet; Ecological footprint; Machine learning; Water footprint</t>
  </si>
  <si>
    <t>Lima, JAMD; Labanowski, J; Bastos, MC; Zanella, R; Prestes, OD; de Vargas, JPR; Mondamert, L; Granado, E; Tiecher, T; Zafar, M; Troian, A; Le Guet, T; dos Santos, DR</t>
  </si>
  <si>
    <t>Modern agriculture transfers many pesticides to watercourses: a case study of a representative rural catchment of southern Brazil</t>
  </si>
  <si>
    <t>ENVIRONMENTAL SCIENCE AND POLLUTION RESEARCH</t>
  </si>
  <si>
    <t>The total cultivated area in Brazil reached to 62 million ha in 2018, with the predominance of genetically modified soybean and corn (36 and 17 million ha, respectively) in no-tillage systems. In 2018, 5.3 x 10(5) Mg of active ingredient of pesticides was applied in cropfields, representing about 7.3 L of commercial product by habitant. However, the monitoring of water courses contamination by pesticides remains scarce and is based on traditional grab sampling systems. In this study, we used the grab (water) and passive sampling (Polar Organic Chemical Integrative Sampler-POCIS) to monitor pesticide contamination in the river network of a representative agricultural catchment of southern Brazil. We selected 18 sampling sites located in tributaries and in the main course of the Guapore River, in Rio Grande do Sul State, with different land use predominance including forest, urban, and agricultural areas. Altogether, 79 and 23 pesticides were, respectively, analyzed in water and POCIS samples. The water of Guapore River and its tributaries were highly contaminated by many pesticides, especially by four herbicides (2,4-D, atrazine, deethyl-atrazine, and simazine), three fungicides (carbendazim, tebuconazole, and epoxiconazole), and one insecticide (imidacloprid). The amount, type, and concentration of pesticides detected were completely different depending on the sampling technic used. POCIS was effective to discriminate the contamination according to the main land use of each sampling site. The monitored areas with the predominance of soybean cultivation under no-tillage tended to have higher concentrations of fungicide, while in the more diversified region, the herbicides showed higher values. The presence of five herbicides used in corn and grassland forage production was correlated with areas of integrated crop-livestock systems, in contrast to higher contamination by 2,4-D in areas of intensive production of soybean and winter cereals.</t>
  </si>
  <si>
    <t>Lineros L.M.H., Chimènes A., Maille A., Dingess K., Rumiz D.I., Adret P.</t>
  </si>
  <si>
    <t>Response of Bolivian gray titi monkeys (Plecturocebus donacophilus) to an anthropogenic noise gradient: Behavioral and hormonal correlates</t>
  </si>
  <si>
    <t>Worldwide urban expansion and deforestation have caused a rapid decline of nonhuman primates in recent decades. Yet, little is known to what extent these animals can tolerate anthropogenic noise arising from roadway traffic and human presence in their habitat. We studied six family groups of titis residing at increasing distances from a busy highway, in a park promoting ecotourism near Santa Cruz de la Sierra, Bolivia. We mapped group movements, sampled the titis' behavior, collected fecal samples from each study group and conducted experiments in which we used a mannequin simulating a human intrusion in their home range. We hypothesized that groups of titi monkeys exposed to higher levels of anthropogenic noise and human presence would react weakly to the mannequin and show higher concentrations of fecal cortisol compared with groups in least perturbed areas. Sound pressure measurements and systematic monitoring of soundscape inside the titis' home ranges confirmed the presence of a noise gradient, best characterized by the root-mean-square (RMS) and median amplitude (M) acoustic indices; importantly, both anthropogenic noise and human presence co-varied. Study groups resided in small, overlapping home ranges and they spent most of their time resting and preferentially used the lower forest stratum for traveling and the higher levels for foraging. Focal sampling analysis revealed that the time spent moving by adult pairs was inversely correlated with noise, the behavioral change occurring within a gradient of minimum sound pressures ranging from 44 dB(A) to 52 dB(A). Validated enzyme-immunoassays of fecal samples however detected surprisingly low cortisol concentrations, unrelated to the changes observed in the RMS and M indices. Finally, titis' response to the mannequin varied according to our expectation, with alarm calling being greater in distant groups relative to highway. Our study thus indicates reduced alarm calling through habituation to human presence and suggests a titis' resilience to anthropogenic noise with little evidence of physiological stress. © 2020 PeerJ Inc.. All rights reserved.</t>
  </si>
  <si>
    <t>Monkey</t>
  </si>
  <si>
    <t>Acoustic index; Activity budget; Anti-predator response; Fecal cortisol; Home range; Neotropical primates; Plecturocebus; Sound pressure level; Titi monkeys; Urban wildlife ecology</t>
  </si>
  <si>
    <t>Liu J., Li T.-T., Cai B.-G., Zhang J.</t>
  </si>
  <si>
    <t>Boundary identification for traction energy conservation capability of urban rail timetables: A case study of the Beijing batong line</t>
  </si>
  <si>
    <t>Energy conservation is attracting more attention to achieve a reduced lifecycle system cost level while enabling environmentally friendly characteristics. Conventional research mainly concentrates on energy-saving speed profiles, where the energy level evaluation of the timetable is usually considered separately. This paper integrates the train driving control optimization and the timetable characteristics by analyzing the achievable tractive energy conservation performance and the corresponding boundaries. A calculation method for energy efficient driving control solution is proposed based on the Bacterial Foraging Optimization (BFO) strategy, which is utilized to carry out batch processing with timetable. A boundary identification solution is proposed to detect the range of energy conservation capability by considering the relationships with average interstation speed and the passenger volume condition. A case study is presented using practical data of Beijing Metro Batong Line and two timetable schemes. The results illustrate that the proposed optimized energy efficient driving control approach is capable of saving tractive energy in comparison with the conventional traction calculation-based train operation solution. With the proposed boundary identification method, the capability space of the energy conservation profiles with respect to the energy reduction and energy saving rate is revealed. Moreover, analyses and discussions on effects from different passenger load conditions are given to both the weekday and weekend timetables. Results of this paper may assist the decision making of rail operators and engineers by enhancing the cost effectiveness and energy efficiency. © 2020 by the authors. Licensee MDPI, Basel, Switzerland. This article is an open access article distributed under the terms and conditions of the Creative Commons Attribution (CC BY) license (http://creativecommons.org/licenses/by/4.0/).</t>
  </si>
  <si>
    <t>Bacterial foraging optimization; Boundary identification; Case study; Energy conservation; Timetable; Train driving control; Urban transit</t>
  </si>
  <si>
    <t>Longing S.D., Peterson E.M., Jewett C.T., Rendon B.M., Discua S.A., Wooten K.J., Subbiah S., Smith P.N., McIntyre N.E.</t>
  </si>
  <si>
    <t>Exposure of foraging bees (hymenoptera) to neonicotinoids in the U.S. southern high plains</t>
  </si>
  <si>
    <t>Exposure to pesticides is a major threat to insect pollinators, potentially leading to negative effects that could compromise pollination services and biodiversity. The objectives of this study were to quantify neonicotinoid concentrations among different bee genera and to examine differences attributable to body size and surrounding land use. During the period of cotton planting (May-June), 282 wild bees were collected from habitat patches associated with cropland, grassland, and urban land cover and analyzed for three neonicotinoids (thiamethoxam, clothianidin, and imidacloprid). Twenty bees among eight genera contained one or more of the neonicotinoid compounds and detections occurred in all landscape types, yet with the most detections occurring in croplandassociated habitats. Apis Linnaeus (Hymenoptera: Apidae), Melissodes Latreille (Apidae), Perdita Smith (Andrenidae), and Lasioglossum Curtis (Halictidae) had multiple individuals with neonicotinoid detections. Two of the largest bees (Apis and Melissodes) had the greatest number of detections within genera, yet the relatively small-bodied genus Perdita had the three highest neonicotinoid concentrations reported. The number of detections within a genus and average generic body mass showed a marginally significant trend towards larger bees having a greater frequency of neonicotinoid detections. Overall, the relatively low percentage of detections across taxa suggests practices aimed at conserving grassland remnants in intensified agricultural regions could assist in mitigating exposure of wild bees to agrochemicals, while differences in bee traits and resource use could in part drive exposure. Further work is needed to address variable agrochemical exposures among pollinators, to support strategies for conservation and habitat restoration in affected landscapes. © The Author(s) 2020.</t>
  </si>
  <si>
    <t>Agrochemical; Bee; Foraging; Pesticide exposure; Pollinator</t>
  </si>
  <si>
    <t>Łopucki R., Kiersztyn A.</t>
  </si>
  <si>
    <t>The city changes the daily activity of urban adapters: Camera-traps study of Apodemus agrarius behaviour and new approaches to data analysis</t>
  </si>
  <si>
    <t>As a result of the widespread use of camera-traps, the analysis of the daily activity of animals based on field data has become a common practice, which is addressed in ecological studies. The more frequent consideration of this issue in ecological research, however, has not led to any advancement in the techniques of analysis of these activity patterns. In this work, we have two main aims: ecological and methodological. Firstly, using camera-traps in the winter period, we examine the differences in the daily activity of wild small mammal populations, which are affected or unaffected by urbanization; we treated changes in daily activity as indicators of species adaptation to urban conditions. Secondly, we test four different approaches to data analysis regarding the determination and comparison of activity patterns, which are not based on the traditional methods that have been used to date, such as particle swarm optimization (PSO), neural networks, decision trees and cluster analysis. We found that the urbanized environment modifies the daily activity patterns of the mammals studied. Animals from the urban population have a longer active period than their rural counterparts and can forage under more favourable thermal conditions, so that the energetic cost of foraging is lower. PSO and neural networks allow for a more detailed analysis of patterns of daily activity than traditional methods, and their results correspond well with each other. Daily activity analysis shows great potential in the application of new statistical approaches that could supplement and enrich the traditionally used methods (e.g. the kernel density estimation). Our approach may help researchers to gain a broader perspective during their analysis of daily activity patterns and lead to a better description of the ecology of the species or even to more balanced wildlife management decisions. © 2019 The Authors</t>
  </si>
  <si>
    <t>Activity patterns; Behaviour; Camera-traps; Data mining; Indicators of urbanization; Neural networks; Particle swarm optimization; Urban</t>
  </si>
  <si>
    <t>Loraamm R.W., Goodenough K.S., Burch C., Davenport L.C., Haugaasen T.</t>
  </si>
  <si>
    <t>A time-geographic approach to identifying daily habitat use patterns for Amazonian Black Skimmers</t>
  </si>
  <si>
    <t>Analysis of movement patterns at fine temporal scales may suggest how animals interact with their surrounding habitat. This is particularly useful in determining not only where animals may spend their time, but when and how likely they may be to interact with or utilize specific habitat resources. While previous studies demonstrate various methods seeking to address this concern, most apply for a single individual or a single point pair in a trajectory. However, for practical conservation concerns, information on animal-habitat interactions should be considered at the group level. This paper applies two approaches from movement analysis, the probabilistic voxel-based space-time prism and the comprehensive probability surface, to construct utilization distributions corresponding to specific intervals in time. Utilization distributions are processed towards summary quantification of diel habitat interaction probabilities for multiple individuals. We evaluate this approach using primary tracking data collected from Black skimmers (Rynchops niger cinerascens) traversing Manu National Park, Peru and surrounding areas. Habitat interaction graphs were constructed summarizing animal interaction by habitat type and time of day for all individuals tracked. This information was used to corroborate known black skimmer habitat use behaviors. Habitat interaction results were generally consistent with skimmers’ known foraging patterns for dawn, dusk and overnight hours. Results also raised a noteworthy use pattern for urban areas at dusk and early evening otherwise unobserved. Findings suggest applicability of this approach for cryptic species where direct observation is difficult, but trajectory data are available. Utility of this method for the practical work of conservationists and related researchers is discussed. © 2020 Elsevier Ltd</t>
  </si>
  <si>
    <t>Animal interactions; Habitat selection; Habitat utilization; Movement</t>
  </si>
  <si>
    <t>Lubina P.A., Anil Kumar K.S., Viswanath S.</t>
  </si>
  <si>
    <t>Effect of spacing on rooting intensity and root distribution pattern of Dendrocalamus stocksii plantation under rainfed moist semi-arid zones of Peninsular India</t>
  </si>
  <si>
    <t>Journal of Bamboo and Rattan</t>
  </si>
  <si>
    <t>Dendrocalamus stocksii is a potential multiuse bamboo species that can come up well in moist semi-arid zones of Peninsular India. If it is to be introduced to the realm of cultivation with other crops, accurate scientific data has to be generated for better management plans. Analysing the belowground rooting architecture of bamboo helps in better management decisions. Root architecture study was carried out in 13 year old D. stocksii plantation with the spacing of 5 x 5m and 9 x 9m in Hosekote, Bengaluru Rural District, which experiences moist semi-arid climate under Eastern Dry Zone. To estimate the root distribution pattern, bamboo clumps were selected and excavated using a logarithmic spiral trenching technique. Variation in the number of roots with horizontal and vertical distance from the clump base was done, and the effect of interactions was elucidated by using general linear model univariate analysis. Majority of roots (&gt;95 %) observed were of less than 2 mm diameter in topsoil. The number of D. stocksii roots was significantly higher in 5 x 5m spaced plots compared to that of 9 x 9m plots for the surface horizon of 30 cm depth. Spacing between bamboo clumps played a significant role in the development of root architecture and foraging zone, which ultimately helps in the planning of intercrops to maximize farm output in bamboo-based agroforestry systems of rainfed semi-arid tropics. © 2020, Kerala Forestry Research Institute. All rights reserved.</t>
  </si>
  <si>
    <t>Bamboo</t>
  </si>
  <si>
    <t>Dendrocalamus stocksii; Intercropping; Moist semi-arid tropics; Root intensity; Spacing regime; Spiral trench</t>
  </si>
  <si>
    <t>Marandure T., Dzama K., Bennett J., Makombe G., Chikwanha O., Mapiye C.</t>
  </si>
  <si>
    <t>Farmer challenge-derived indicators for assessing sustainability of low-input ruminant production systems in sub-Saharan Africa</t>
  </si>
  <si>
    <t>Environmental and Sustainability Indicators</t>
  </si>
  <si>
    <t>The process of consulting stakeholders, particularly farmers, in developing appropriate indicators for sustainability evaluation of low-input ruminant systems is often compromised by limited awareness and understanding of the sustainability concept by farmers in developing countries. Insights from farmers’ challenges present useful prospects for developing context-specific sustainability evaluation indicators for low-input ruminant systems. In the present review, a meta-analysis was used to develop farmer challenge-derived indicators for the sustainability evaluation of low-input ruminant farming system in sub-Saharan Africa. Key ecological challenges reported were low forage quality, poor soil quality, feed shortages and; economic challenges were low poor marketing structure, high cost of labour, and poor transport network, poor marketing infrastructure; and social challenges were rural to urban migration, lack of animal breeding management and inadequate access to information. The corresponding derived ecological indicators were biomass quality, soil quality, high winds; economic indicators were available marketing infrastructure, labour costs, transport networks; and social indicators were rural to urban migration, animal management training and access to information. The review shows that farmers’ challenges can be transformed to indicators for assessing the sustainability of the low-input ruminant farming system in sub-Saharan Africa. © 2020 The Authors</t>
  </si>
  <si>
    <t>Challenges; Meta-analysis; Ruminants; Smallholder farmers; Sustainability indicators</t>
  </si>
  <si>
    <t>Marteinson S.C., Verreault J.</t>
  </si>
  <si>
    <t>Changes in plasma biochemistry in breeding ring-billed gulls: Effects of anthropogenic habitat use and contaminant exposure</t>
  </si>
  <si>
    <t>Environment International</t>
  </si>
  <si>
    <t>Gulls (Larids) have become successful at exploiting anthropogenic areas for foraging. However, little is known on the health implications of using anthropogenic habitats and on the associated exposure to environmental contaminants, particularly with respect to plasma biochemistry that is routinely used to diagnose physiological disorders and diseases. The objective of the present study was to investigate the effects of anthropogenic habitat use and exposure to ubiquitous halogenated flame retardants (HFRs) on plasma biochemistry of urban-breeding ring-billed gulls (Larus delawarensis) from one of the largest colonies in North America. Miniature GPS dataloggers were used to characterize foraging habitat use of individual gulls (n = 39) at the regional scale (urban, waste management facilities, agricultural fields, and St. Lawrence River) in the Montreal area (QC, Canada), and plasma was analyzed for a suite of biochemical measures (waste products, lipids, glucose, ions, proteins, and enzymes) and HFRs. Several confounding biological and environmental variables were also assessed including sex, body condition, time spent fasting while incubating, plasma thyroid hormone levels, time of day, capture date, and ambient temperature. As ring-billed gulls (males and females combined) spent more time foraging in urban areas, their plasma concentrations of cholesterol, albumin and activity of alkaline phosphatase increased significantly. Moreover, as the gulls spent more time foraging in agricultural fields, their plasma concentrations of phosphorous and activity of aspartate aminotransferase increased significantly. Only the activity of aspartate aminotransferase was significantly positively related to plasma HFR concentrations (PBDEs and dechlorane-related compounds). Time spent fasting while incubating, plasma thyroid hormone levels, body condition, time of day, and capture date were significantly related to certain plasma biochemical measures. The present results suggest that both the use of anthropogenic habitats for foraging and exposure to HFRs may affect the plasma biochemistry of ring-billed gulls breeding in the densely-populated Montreal area, suggesting potential adverse health effects for avian wildlife living in highly urbanized environments. © 2019 The Authors</t>
  </si>
  <si>
    <t>Clinical chemistry; Dechlorane plus; Habitat use; Polybrominated diphenyl ethers; Urban birds</t>
  </si>
  <si>
    <t>Martin-Díaz P., Cortés-Avizanda A., Serrano D., Arrondo E., Sánchez-Zapata J.A., Donázar J.A.</t>
  </si>
  <si>
    <t>Rewilding processes shape the use of Mediterranean landscapes by an avian top scavenger</t>
  </si>
  <si>
    <t>The Mediterranean biome has seen a great decline in its rural population. This trend has been followed by an abandonment of agricultural and livestock practices, which has provided an opportunity for rewilding to take place. Rewilding processes can modify the availability of carrion resources for avian obligate scavengers and reduce accessible open areas due to the increase of shrub and forest. We examined how changes in landscape configuration in the past five decades (1956–2011) mediate the foraging behaviour of griffon vultures. Particularly, we examined whether vultures use those areas under natural succession and with a high availability of wild ungulate carcasses. We used GPS information yielded by 30 adult griffon vultures exploiting large regions of southern Spain. We determined (a) habitat use considering land uses and food availability and (b) how tracked individuals responded to areas in different stages of rewilding. Our results showed that vultures preferentially used Mediterranean scrublands, woodlands and the agroforest Mediterranean ecosystem called dehesa, as well as areas with high food resources, namely wild ungulates in winter and a mixture of wild ungulates and livestock in summer. Due to a higher abundance of wild ungulates, vultures forage preferentially in areas with low levels of rewilding, either for being in the first stages of natural succession or for not having experienced further rewilding since the middle of the last century. Rewilding processes are expected to continue in the future affecting the scavenger guild structure and function deeply. Improved management will be essential to preserve ecological processes, ecosystem services and populations of endangered species. © 2020, The Author(s).</t>
  </si>
  <si>
    <t>Marty P.R., Balasubramaniam K.N., Kaburu S.S.K., Hubbard J., Beisner B., Bliss-Moreau E., Ruppert N., Arlet M.E., Mohd Sah S.A., Ismail A., Mohan L., Rattan S.K., Kodandaramaiah U., McCowan B.</t>
  </si>
  <si>
    <t>Individuals in urban dwelling primate species face unequal benefits associated with living in an anthropogenic environment</t>
  </si>
  <si>
    <t>In primates, living in an anthropogenic environment can significantly improve an individual’s fitness, which is likely attributed to access to anthropogenic food resources. However, in non-professionally provisioned groups, few studies have examined whether individual attributes, such as dominance rank and sex, affect primates’ ability to access anthropogenic food. Here, we investigated whether rank and sex explain individual differences in the proportion of anthropogenic food consumed by macaques. We observed 319 individuals living in nine urban groups across three macaque species. We used proportion of anthropogenic food in the diet as a proxy of access to those food resources. Males and high-ranking individuals in both sexes had significantly higher proportions of anthropogenic food in their diets than other individuals. We speculate that unequal access to anthropogenic food resources further increases within-group competition, and may limit fitness benefits in an anthropogenic environment to certain individuals. © 2019, Japan Monkey Centre and Springer Japan KK, part of Springer Nature.</t>
  </si>
  <si>
    <t>Anthropogenic food; Foraging; Macaques; Urban environment</t>
  </si>
  <si>
    <t>Mather S.</t>
  </si>
  <si>
    <t>Summer migrants – the importance of rottnest island for trans-equatorial bird species</t>
  </si>
  <si>
    <t>Stilt</t>
  </si>
  <si>
    <t>Rottnest Island provides an important habitat for the non-breeding populations of trans-equatorial migratory shorebirds, referred to as waders. Several species within this suite of birds are declining in abundance as the foraging areas of extensive mud flats in their East Asian-Australasian Flyway are lost to industrial development in Republic of Korea and China. In Western Australia, these birds have lost much of their south-west habitat with increasing human coastal population, urban development, declining groundwater levels and farming. BirdLife Australia’s Western Australian Branch has conducted bi-annual Rottnest Island shorebird counts since 1998. The data from this work add to the national BirdLife Australia database and to the Rottnest Island Authority (RIA) records. Results from the bi-annual censuses on the Island suggest its protected environments act as a refuge for migratory shorebirds when compared with declining mainland sites. Trend analysis shows that the abundance of the Red-necked Stint Calidris ruficollis, a 30 g migratory species, has increased over the last ten years on the Island. This increase could be commensurate with the loss of habitat in the nearby Swan River Estuary, where the abundance of the species has declined. In contrast, the abundance of the Curlew Sandpiper Calidris ferruginea on the Island has declined, as it has done on the Swan River, but this is consistent with a world population decline. The continued environmental management of the Island has secured this habitat by limiting and controlling tourist activity in the species’ habitats and through monitoring the water quality in the lakes. Continued census helps researchers understand what the important habitats for this suite of birds are, and Rottnest Island administration shows how tourism and shorebird protection can co-exist. © 2020, Australasian Wader Studies Group. All rights reserved.</t>
  </si>
  <si>
    <t>Mayer M., Sunde P.</t>
  </si>
  <si>
    <t>Colonization and habitat selection of a declining farmland species in urban areas</t>
  </si>
  <si>
    <t>Despite the accelerating global urbanization and its associated implications for wildlife and humans, we know little about the biology of urban ecosystems. Here, we investigated colonization and habitat selection of the European hare (Lepus europaeus), a declining farmland species, in urban areas in Denmark, using a combination of citizen science data and transect counts. Further, we estimated the population density of urban hares in Aarhus, Denmark’s second largest city. Our results provide the first evidence that hares have established populations in urban areas, potentially in response to decreasing habitat quality in rural areas due to agricultural intensification. The hare density in Aarhus was ca. 8 hares per km2, which is comparable to or slightly higher than hare abundance estimates from various pastural areas in Europe, suggesting that urban areas provide suitable habitat for hares. Hare habitat selection was generally associated with areas consisting of large lawns, such as high buildings and parks, which potentially provide high-quality forage throughout the year. Considering the increasing expansion of urban areas and deteriorating habitat quality of agricultural areas, urban planning that incorporates habitat requirements for wildlife could help to support urban animal populations, especially for species of conservation concern. © 2020, Springer Science+Business Media, LLC, part of Springer Nature.</t>
  </si>
  <si>
    <t>Citizen science; European hare; Habitat selection; Lepus europaeus; Synurbanization</t>
  </si>
  <si>
    <t>Mazgajska J., Mazgajski T.D.</t>
  </si>
  <si>
    <t>Two amphibian species in the urban environment: changes in the occurrence, spawning phenology and adult condition of common and green toads</t>
  </si>
  <si>
    <t>European Zoological Journal</t>
  </si>
  <si>
    <t>Many features of the urban environment, such as a warmer microclimate, can positively affect populations of birds and mammals inhabiting cities, while at the same time may affect amphibians negatively. Also, amphibians from the temperate zone need both water bodies for reproduction and terrestrial habitats for foraging and hibernation, so changes in only one of these habitats may affect them negatively, and strong declines in many species are being observed. This study was conducted on two species, reacting differently to urbanization pressure–the common toad Bufo bufo and green toad Bufotes viridis. In the 1992–1994 breeding seasons, the occurrence of spawning toads in urban water bodies was established, and such a survey was repeated 15 years later (2007–2009). Over a shorter period, the breeding phenology, as well as the condition of breeding individuals, was studied. We found that after 15 years, a significant loss of the breeding sites of the two toad species took place, and the rate of their extinction was similar (39–47%), but green toad breeding ponds were located closer to the city center than before (2.4 vs 4.6 km). In both periods, the common toad spawned in water bodies located farther from the center (ca 7.2–8.7 km). The breeding phenology of both species was related to the minimal decade temperatures of April, and the green toad started to breed later than the common toad by 9–23 days. The condition of toad individuals differed between species, and after a colder winter, common toads were in better condition than green toads. © 2020, © 2020 The Author(s). Published by Informa UK Limited, trading as Taylor &amp; Francis Group.</t>
  </si>
  <si>
    <t>Toads</t>
  </si>
  <si>
    <t>amphibians; Bufo bufo; Bufotes viridis; city fauna; population decline; urbanization</t>
  </si>
  <si>
    <t>Mbugua S.W., Wong C.H., Ratnayeke S.</t>
  </si>
  <si>
    <t>Effects of artificial light on the larvae of the firefly Lamprigera sp. in an urban city park, Peninsular Malaysia</t>
  </si>
  <si>
    <t>Firefly populations are threatened globally by habitat alteration, pesticide use, and anthropogenic sources of light. Lamprigera fireflies were recently reported at an urban city park in Kuala Lumpur, Peninsular Malaysia. Here we report on the responses of Lamprigera larvae to artificial light from street lamps on paved park trails. Larvae were located farther from artificial light sources when street lamps were illuminated than when they were not, and mostly where light intensities were lowest, off park trails. Larvae that were located within the direct field of illumination tended to be immobile, whereas, when street lamps were turned off, they actively travelled paved trails. Larvae positioned directly in the path of downwelling light from street lamps at dusk may therefore experience an effectively longer diurnal period, limited time for active foraging, and greater exposure to pedestrian traffic. © 2019 Korean Society of Applied Entomology</t>
  </si>
  <si>
    <t>Firefly</t>
  </si>
  <si>
    <t>Artificial light; Light disturbance; Light intensity; Mobility; Street lamps</t>
  </si>
  <si>
    <t>McLennan M.R., Lorenti G.A., Sabiiti T., Bardi M.</t>
  </si>
  <si>
    <t>Forest fragments become farmland: Dietary Response of wild chimpanzees (Pan troglodytes) to fast-changing anthropogenic landscapes</t>
  </si>
  <si>
    <t>Behavioral flexibility, including an ability to modify feeding behavior, is a key trait enabling primates to survive in forest fragments. In human-dominated landscapes, unprotected forest fragments can become progressively degraded, and may be cleared entirely, challenging the capacity of primates to adjust to the changes. We examined responses of wild chimpanzees (Pan troglodytes schweinfurthii) to major habitat change: that is, clearance of forest fragments for agriculture. Over 7 years, fragments in Bulindi, Uganda, were reduced in size by 80%. We compared the chimpanzees’ diet at the start and end of this period of rapid deforestation, using data derived mainly from fecal analysis. Similar to other long-term study populations, chimpanzees in Bulindi have a diverse diet comprising over 169 plant foods. However, extensive deforestation seemed to impact their feeding ecology. Dietary changes after fragment clearance included reduced overall frugivory, reduced intake of figs (Ficus spp.; formerly a dietary “staple” for these chimpanzees), and reduced variety of fruits in fecal samples. Nevertheless, the magnitude of most changes was remarkably minor given the extent of forest loss. Agricultural fruits increased in dietary importance, with crops accounting for a greater proportion of fruits in fecal samples after deforestation. In particular, cultivated jackfruit (Artocarpus heterophyllus) became a “staple” food for the chimpanzees but was scarcely eaten before fragment clearance. Crops offer some nutritional benefits for primates, being high in carbohydrate energy and low in hard-to-digest fiber. Thus, crop feeding may have offset foraging costs associated with loss of wild foods and reduced overall frugivory for the chimpanzees. The adaptability of many primates offers hope for their conservation in fragmented, rural landscapes. However, long-term data are needed to establish whether potential benefits (i.e. energetic, reproductive) of foraging in agricultural matrix habitats outweigh fitness costs from anthropogenic mortality risk for chimpanzees and other adaptable primates. © 2020 Wiley Periodicals, Inc.</t>
  </si>
  <si>
    <t>behavioral flexibility; crop feeding; deforestation; foraging adaptations; fragmentation; unprotected habitats</t>
  </si>
  <si>
    <t>Mcsweeny T., Brooks D.M.</t>
  </si>
  <si>
    <t>Predation at an urban free-tailed bat (tadarida brasiliensis) colony by night herons</t>
  </si>
  <si>
    <t>Harris County, Texas, is home to both species of North American night herons, black-crowned (Nycticorax nycticorax) and yellow-crowned (Nycticorax violacea). Both species are carnivorous, consuming a wide variety of vertebrates and invertebrates, although records of either species consuming bats have not been reported. During studies at a local colony of free-tailed bats living under the Waugh Bridge (Houston, Texas), significant feeding behavior observations of both herons were made. Both species were recorded foraging on this urban bat population, utilizing different methods for acquiring the bats as prey. Some of the behaviors are novel as well and are also discussed. © 2020 Southwestern Association of Naturalists. All rights reserved.</t>
  </si>
  <si>
    <t>Méndez A., Montalvo T., Aymí R., Carmona M., Figuerola J., Navarro J.</t>
  </si>
  <si>
    <t>Adapting to urban ecosystems: unravelling the foraging ecology of an opportunistic predator living in cities</t>
  </si>
  <si>
    <t>The increasing urbanisation of the natural environment affects species differently. While most species cannot cope with these human impacts, others can persist or may even be favoured in these anthropogenic ecosystems. Among the different urban-adapted wildlife species, the populations of different species of opportunistic gulls have increased in urban areas and some have established breeding populations at a global scale. Although the ecology of these predators is relatively well-known in their natural environment, accurate knowledge about their urban ecology is very scarce. Here, we investigated the foraging ecology (habitat use, spatial movements and feeding) of an urban population of yellow-legged gulls (Larus michahellis) inhabiting the city of Barcelona (north-eastern Spain). We examined the diet of this urban population by analysing the stomach contents of chicks distributed throughout the urban area of Barcelona. The foraging movements of breeding gulls were investigated using GPS devices and habitat landscape information. The results show that this urban population of yellow-legged gull exploits different food resources, highlighting the consumption of urban birds and marine resources from fishery discards. In line with the diet results, GPS tracking data indicated that although yellow-legged gulls were able to use different types of habitats close to the city, they mainly foraged in urban and fishing port areas. In conclusion, yellow-legged gulls have adapted to exploit the food resources associated with urban environments. This study provides useful information to discuss management options measures to control the yellow-legged gull populations nesting in urban areas. © 2020, Springer Science+Business Media, LLC, part of Springer Nature.</t>
  </si>
  <si>
    <t>Foraging ecology; Larus michahellis; Opportunistic predators; Tracking devices; Trophic ecology; Urban marine ecology; Yellow-legged gull</t>
  </si>
  <si>
    <t>Merrall E.S., Evans K.L.</t>
  </si>
  <si>
    <t>Anthropogenic noise reduces avian feeding efficiency and increases vigilance along an urban–rural gradient regardless of species’ tolerances to urbanisation</t>
  </si>
  <si>
    <t>Anthropogenic noise can adversely impact urban bird populations by interfering with vocal communication. Less research has addressed if anthropogenic noise masks the adventitious sounds that birds use to aid predator detection, which may lead to increased vigilance and reduced feeding efficiency. We test this hypothesis using a controlled playback experiment along an urban–rural gradient in Sheffield (UK). We also test the related predictions that anthropogenic noise has the greatest impacts on vigilance and feeding efficiency in rural populations, and on species that are more sensitive to urbanisation. We focus on six passerines, in order from most to least urbanised (based on how urbanisation influences population densities): blue tit Cyanistes caeruleus, robin Erithacus rubeculla, great tit Parus major, chaffinch Fringilla coelebs, coal tit Periparus ater and nuthatch Sitta europaea. We used play-back of anthropogenic urban noise and a control treatment at 46 feeding stations located along the urban–rural gradient. We assess impacts on willingness to visit feeders, feeding and vigilance rates. Exposure to anthropogenic noise reduced visit rates to supplementary feeding stations, reduced feeding rates and increased vigilance. Birds at more urban sites exhibit less marked treatment induced reductions in feeding rates, suggesting that urban populations may be partially habituated or adapted to noisy environments. There was no evidence, however, that more urbanised species were less sensitive to the impacts of noise on any response variable. Our results support the adventitious sound masking hypothesis. Urban noise may thus interfere with the ability of birds to detect predators, reducing their willingness to use food rich environments and increase vigilance rates resulting in reduced feeding rates. These adverse impacts may compromise the quality of otherwise suitable foraging habitats in noisy urban areas. They are likely to be widespread as they arise in a range of species including common urban birds. © 2020 The Authors. Journal of Avian Biology published by John Wiley &amp; Sons Ltd on behalf of Nordic Society Oikos</t>
  </si>
  <si>
    <t>animal communication; antimicrobial capacity; antimicrobial defences; innate humoral immunity; sexual selection in females; Sturnus unicolor</t>
  </si>
  <si>
    <t>Michalczuk J., Michalczuk M.</t>
  </si>
  <si>
    <t>Nesting requirements of the Syrian woodpecker Dendrocopos syriacus (Hemprich and Ehrenberg, 1833) (Aves: Picidae) in the rural landscape of SE Poland</t>
  </si>
  <si>
    <t>Acta Zoologica Bulgarica</t>
  </si>
  <si>
    <t>This study assessed the nesting preferences of the Syrian woodpecker Dendrocopos syriacus. For this purpose, basic tree parameters (trunk diameter, health condition and species diversity of trees) of 22 nest tree stands were compared to the tree stands present in the territories of the Syrian woodpecker (n=22) and those outside breeding territories (n=22). The study was conducted in 2006 in the agricultural landscape of SE Poland. During the study, no significant differences were found between the tree stands situated in and outside the woodpeckers’ breeding territories. This may be an indication of the high ecological flexibility of the Syrian woodpecker as well as the wide availability of suitable habitats for this species in the studied region. However, in order to protect the nesting habitats of the Syrian woodpecker in the agricultural landscape, the presence of older trees in poor health condition, which also often includes dead trees or trees with visible mycelia, is needed. Tree stands with higher species diversity and numbers of trees may also be important for these woodpeckers, as this may positively affect foraging conditions in nesting territories. © 2020 Bulgarian Academy of Sciences. All rights reserved.</t>
  </si>
  <si>
    <t>Agricultural landscape; Habitat preferences; Non-forest tree stands; Primary cavity nesters</t>
  </si>
  <si>
    <t>Migura-Garcia L., González-López J.J., Martinez-Urtaza J., Aguirre Sánchez J.R., Moreno-Mingorance A., Perez de Rozas A., Höfle U., Ramiro Y., Gonzalez-Escalona N.</t>
  </si>
  <si>
    <t>mcr-Colistin Resistance Genes Mobilized by IncX4, IncHI2, and IncI2 Plasmids in Escherichia coli of Pigs and White Stork in Spain</t>
  </si>
  <si>
    <t>Colistin has become the last-line antimicrobial for the treatment of multidrug resistant (MDR) Enterobacterales in human medicine. To date, several colistin resistance genes have been described. Of them mcr-1 is disseminated worldwide in Escherichia coli of human and animal origin. The aim of this study was to characterize mcr-mediated resistance plasmids from E. coli of animal origin in Spain. From our strain collection, 70 E. coli of pig origin collected between 2005 and 2014 (10 per year, except for years 2009–2010–2013) were randomly selected and screened for the presence of mcr-genes. Additionally, 20 E. coli isolated in 2011 from white storks (Ciconia ciconia) from the same urban household waste landfill associated colony were also included. Whole genome sequencing of mcr-positive isolates was carried out on a MiSeq (Illumina). Hybrid whole genome sequencing strategy combining nanopore and Illumina technologies were performed in a selection of isolates to close the genomes and plasmids and identify the presence of antimicrobial resistance genes. Minimum inhibitory concentration (MIC) was used to assess the susceptibility to colistin. Mating experiments were carried out to evaluate transferability of the mcr-genes. A total of 19 mcr-1 and one mcr-4 positive isolates were detected, 15 from pigs distributed during the study period, and five from storks collected in 2011. No other mcr-variants were found. The MICs for colistin ranged between 4 and &amp;gt;4 mg/L. High diversity of STs were detected among the mcr-1 positive E. coli isolates, with only ST-10 shared between pigs and white storks. Except for one isolate, all were genotypic and phenotypically MDR, and five of them also harbored cephalosporin resistance genes (blaCTX–M–14, blaSHV–12, and three blaCMY–2). mcr-1 genes were mobilizable by conjugation, associated with IncX4, IncHI2, and IncI2 plasmids. In our study, mcr-1 genes have been circulating in pig farms since 2005 harbored by a variety of E. coli clones. Its persistence may be driven by co-selection since plasmids containing mcr-1 also exhibit resistance to multiple drugs used in veterinary medicine. Furthermore, this is the first report of the presence of mcr-1 gene in isolates from white storks in Spain. This finding highlights the potential importance of wildlife that forage at urban household waste landfills in the transmission and spread of colistin resistance genes. © Copyright © 2020 Migura-Garcia, González-López, Martinez-Urtaza, Aguirre Sánchez, Moreno-Mingorance, Perez de Rozas, Höfle, Ramiro and Gonzalez-Escalona.</t>
  </si>
  <si>
    <t>colistin; Escherichia coli; mcr-plasmids; MinION nanopore; pigs; Spain; storks</t>
  </si>
  <si>
    <t>Mirski P.</t>
  </si>
  <si>
    <t>Tree cover density attracts rare bird of prey specialist to nest in urban forest</t>
  </si>
  <si>
    <t>Urban forests are important hotspots of biodiversity in the environment of cities and their surroundings but may also stand out from neighbouring forests by greater tree species diversity, higher tree age and greater share of deciduous species. However, they are usually not connected with nesting of rare birds of prey, especially dietary specialists. Unexpectedly, I have found Honey Buzzard Pernis apivorus nesting in such a forest in a 300,000-inhabitant city in North-Eastern Poland. The male of this pair was caught and fitted with a global positioning system logger. Using a tree cover density raster, I show that both for nesting and foraging, Honey Buzzards preferred dense canopies. Even with anthropogenic disturbance, the urban forest still offered the best conditions (greatest tree cover) for this specialist species in a 10 km radius. This finding shows that the advantages of some features of urban forests (deciduous character, dense canopy) can overcome disadvantages of the urban environment even for rare, large raptors. Also tree cover density seems a promising indicator of biodiversity in urban forests and should be tested in larger studies. © 2020 Elsevier GmbH</t>
  </si>
  <si>
    <t>Buzzard</t>
  </si>
  <si>
    <t>Honey buzzard; Pernis apivorus; Tree cover density; Urban birds</t>
  </si>
  <si>
    <t>Mishra R., Dookia S., Bhattacharya P.</t>
  </si>
  <si>
    <t>Avenue Plantations as Biodiversity Havens: A Case Study of Population Status of the Indian Flying Fox, Pteropus giganteus Brunnich, 1782 and Implications for Its Conservation in the Urban Megacity, Delhi, India</t>
  </si>
  <si>
    <t>This study provides the primary information about the population of Pteropus giganteus, a mega fruit-bat, having a permanent roost in avenue plantations of Delhi, India. These avenue plantations of Lutyens’ Delhi have a variety of tree species which serve as habitats for both roosting and foraging of fruit-eating bats, P. giganteus. These avenue trees comprise of species like Terminalia arjuna, Ficus microcarpa, Syzigium cumini, Polyalthia longifolia and Putranjiva roxburghii. The Indian flying fox (P. giganteus) was observed roosting on nine species of avenue trees in Delhi in the present study, which was undertaken for a period of 3 years from April 2014 to June 2017. In this study period, the peak colony size was observed in May, 2014 (1660 individuals). The flying foxes use 9 species of avenue trees for roosting, where the largest colony size was observed on T. arjuna. This zone is the only roosting location of the Indian flying fox in Delhi, which plays an important role in seed dispersal and pollination. The colony size was largest during the spring-summer months which showed a gradual decrease with the decline in temperature during winters. Although, year round T. arjuna had the maximum number of individuals from the colony whereas Cassia fistula, Delonix regia and Bombax ceiba had the least. The result provides the scope for an uncharismatic species beyond protected area and organismal biology, towards linkages of functional landscapes and urban ecosystem services. With proper monitoring, this area has huge potential to be converted into a ‘Conserved Roosting site’ of P. giganteus. © 2019, Zoological Society, Kolkata, India.</t>
  </si>
  <si>
    <t>Avenue plantations; Conservation; Delhi; Fruit-bat (Pteropus giganteus); Population; Roost; Trees</t>
  </si>
  <si>
    <t>Mo M., Roache M., Demers M.-C.A.</t>
  </si>
  <si>
    <t>Reducing human-wildlife conflict through subsidizing mitigation equipment and services: helping communities living with the gray-headed flying-fox</t>
  </si>
  <si>
    <t>Human Dimensions of Wildlife</t>
  </si>
  <si>
    <t>Flying-foxes in urban areas can have negative impacts on residents from noise, smell and feces. This article examined six programs in eastern Australia that offered subsidized equipment and services to mitigate those impacts. Program design was variable, with common subsidies including vehicle and clothesline covers, high-pressure water cleaners and exotic tree removal. Residents reported reduced impacts in some cases, but in others equipment and services had only shifted the nature of the impact. Exotic tree removal was an effective service for residents disturbed by foraging flying-foxes. This forced animals to forage elsewhere, thus requiring no continuing mitigation. Programs commonly assessed residents’ eligibility based on property distance from the camp and delivered subsidies as partial or full reimbursements for purchases. Managers who design programs that best meet community needs have an increased probability of alleviating human-wildlife conflicts. © 2020, © 2020 Taylor &amp; Francis Group, LLC.</t>
  </si>
  <si>
    <t>Amenity issues; flying-fox camp; program design; subsidy; threatened species</t>
  </si>
  <si>
    <t>Molnár Cs., Bauer N., Csathó A.I., Szigeti V., Schmidt D.</t>
  </si>
  <si>
    <t>Oenothera pycnocarpa atk. Et bartl. In hungary and additions to the distribution of other alien taxa in the country [Az oenothera pycnocarpa atk. Et bartl. Magyarországon, és kiegészítések néhány idegenhonos faj hazai elterjedéséhez]</t>
  </si>
  <si>
    <t>Botanikai Kozlemenyek</t>
  </si>
  <si>
    <t>This study contains 153 new records for 19 neophyte invasive species in Hungary collected over the past few years. The first occurrence in Hungary is reported for Oenothera pycnocarpa living on fallow land near Tápiószecső (Central Hungary). We provide a detailed morphological description and photographic documentation of the plants found. Based on European examples, the species is expected to spread slowly without transforming natural habitats. We present three transformer species, of wich Sporobolus cryptandrus endangers sandy grasslands in the Kiskunság, Prunus serotina poses an increasing problem during oak-forest regeneration in the Bakonyalja, while Panicum dichotomiflorum (mainly in the North Hungarian Mountains) is transforming the weed vegetation of agricultural fields and the vegetation of roadsides and road edges at an accelerating rate. Two of the partially transforming species are described. In an isolated forest at the edge of the Great Hungarian Plain, we report the appearance of Impatiens parviflora already widespread in most parts of the country except the Great Hungarian Plain. We provide several new records for the insufficiently studied Oenothera depressa, which is one of the most common Oenothera taxa in the Kiskunság region and is predominantly found on sandy fields, spoils, sometimes on sandy grasslands and on the open sand surfaces in tree plantations. In addition to Oenothera pycnocarpa, we also report data on 10 other species that are expanding but not (yet) transforming habitats. Besides its frequent urban occurrence, Commelina communis was also found on railway tracks and forest garbage heaps. In addition to larger cities, Cymbalaria muralis appears on stone walls in smaller villages. Although Euphorbia maculata, E. prostrata and Eleusine indica are typically known from urban environments, these species now turn up in villages and in remote areas along roadways and dirt roads as well. Iva xanthiifolia, found on dunghill, old field and wild boar feeder, is also a slow-spreading species. Lepidium densiflorum was encountered along dirt roads and in train stations. Subspontaneus populations of the ornamental plant Oenothera glazioviana mainly occur and survive on village ditches, rubbish hills and more rarely on sandy fallow land. The accelerated invasion of Phytolacca esculenta is supplemented with data from green waste hills, ditches and city parks. Trigonella caerulea, cultivated formerly as a forage plant, forms self-sustaining stands on sandy fields near Fülöpszállás. Finally, we present three casual alien species. Illegal deposition of green waste and clippings play an important role in the distribution of Euphorbia lathyris and Impatiens balfourii. The subspontaneous occurence of Goniolimon tataricum, which is rarely naturalized worldwide, has been observed on roadside slopes in the Balaton Uplands and in a cemetery in Kunszentmiklós. © 2020 Magyar Biologiai Tarsasag (Hungarian Biological Society). All rights reserved.</t>
  </si>
  <si>
    <t>Casual alien species; Invasive species; Neophyte; Synanthropic flora; Transformer species; Urban flora</t>
  </si>
  <si>
    <t>Montagnana P.C., Campos M.J.O.</t>
  </si>
  <si>
    <t>Ruderal plants providing bees diversity on rural properties</t>
  </si>
  <si>
    <t>Many are the anthropogenic drivers of pollinator decline, but the loss of suitable habitats, among other effects caused by agricultural intensification, deserves special attention. Reduction in the availability of floral resources negatively affects bee communities, compromising bee species composition, foraging behavior, corporal size, and fitness. Our study aims to understand whether the presence of herbaceous plants, acting as foraging sites, next to crops contributes to bee species richness in smallholder rural properties. Bee sampling was performed on smallholder rural properties in the municipality of Guapiara, southern São Paulo state. Individuals who visited the flowers of ruderal plants and crops were collected, using an entomological net, for ten months. A total of 61 bee species were identified, with the highest species richness being sampled in ruderal plant flowers in the three properties studied. Only in one property, ruderal plants hosted a more diverse bee assemblage (Shannon-Wiener and taxonomic diversity indices), but species composition differed from that sampled in crop plants (Jaccard index) in all properties. Thirty-two species were sampled exclusively in ruderal plants, versus 9 only in crops and 20 species in both types of plants. Pollen analysis showed that of the 22 species of bees that were sampled only on flowers of ruderal plants, 9 species carried pollen of tomato and one species of bee carried pollen of kabocha squash. Ruderal plants can provide an alternative food resource for pollinators, enabling these insects to remain in or be attracted to crop areas, where, in addition to visiting such plants, they also visit the cultivated plant flowers. Allowing coexistence between crops and ruderal plants, provided that the issues of plant health are observed, is a simple and low-cost measure for farmers and will provide both economic and environmental benefits. © 2020 Universidade Estadual de Feira de Santana. All rights reserved.</t>
  </si>
  <si>
    <t>Atlantic Forest; Crops; Plant diversity; Smallholder rural properties</t>
  </si>
  <si>
    <t>Morice B.D., Lord W.D., Barthell J.F., Jourdan T.H., Morris T.L.</t>
  </si>
  <si>
    <t>Necrophagy in Honey Bees (Apis mellifera L.); A Forensic Application of Scent Foraging Behavior</t>
  </si>
  <si>
    <t>Scent training and field detection trials were conducted to determine if honey bee (Apis mellifera) foraging behavior could be employed as a practical application in the location of vertebrate carrion. Resource recognition and querying trials consisted of two components. Honey bees were trained to associate chemical compounds found in decaying tissues with a high-quality food source via introduction of the compounds into a sugar solution. Randomized scented and non-scented sugar solution choices were subsequently provided to hived bees at varying distances within a rural outdoor study area. Following initial forager recruitment by scouts, twice the number of bees were observed feeding at carrion-scented stations. Additional field trials performed using wildlife carrion reinforced experimental results. Scent trained scout bees showed a marked interest in decomposing wildlife remains by aerially investigating and landing on the carrion. These findings demonstrate honey bee retention of carrion sensory recognition capabilities and support the crabronid wasp hypothesis of honey bee evolutionary origins. Applications for forensic remains detection, wildlife trafficking interdiction, and endangered species conservation are indicated. © 2019 Kansas Entomological Society.</t>
  </si>
  <si>
    <t>Apis mellifera; carrion foraging; forensic</t>
  </si>
  <si>
    <t>Mugumaarhahama Y., Mutwedu V.B., Kazamwali L.M., Mushagalusa A.C., Bantuzeko F.K., Ndjadi S.S., Ndeko A.B., Cirezi N.C., Azine P.C., Ayagirwe R.B.-B.</t>
  </si>
  <si>
    <t>Typology of smallholder’s pig production systems in South Kivu, Democratic Republic of Congo: Challenges and opportunities</t>
  </si>
  <si>
    <t>Pig farming plays an important role in farmers’ livelihoods in many tropical countries. It contributes to food security of the poorest as well as the development of rural economy through multiplier effects. In the South Kivu province, pig farms are almost exclusively owned by smallholders. A few studies have attempted to describe thoroughly pig farming systems in this province. This study was undertaken to characterise pig production systems, in order to better understand their current situation, namely constraints they face and opportunities they offer. Investigation was conducted based on a structured survey questionnaire and participatory interviews with the owners of 989 farms in South-Kivu. Collected data was analysed using Multiple Correspondence Analysis and clustering techniques. Results showed that there are two types of smallholder pig farms differing mainly in the type of husbandry and feeding management. One category includes farms that raise pigs in free-range system consuming forages and scavenge feed (heaps picked-up from garbage and trash on their ways), which are sometimes, combined with crop residues and kitchen leftovers. The second category includes improved pig farms raising tethered pigs or in lairage where feed is mostly based on forages combined with kitchen leftovers, crop residues and concentrate feed. Nevertheless, all these different farm types share many common characteristics, including having pigs of local breeds, small herd sizes, absence of breeding boars and absence of adequate prophylactic measures. It emerged that female farmers together with experienced farmers mainly own pig farms with better characteristics (breed type, management practices, litter size, etc.). Hence, the involvement of women in pig farming can offer better prospects for the improvement of this sector. In addition, access to agricultural credit can also be an alternative to foster investment in livestock in South Kivu. All this can only lead to better results though improved local market access to smallholder producers. © Author(s) 2020.</t>
  </si>
  <si>
    <t>Breeding practices; Feeding strategies; Hierarchical clustering on principal components; Multiple correspondence analysis; Pig farming systems</t>
  </si>
  <si>
    <t>Muñoz E.C., Andriamandroso A.L., Blaise Y., Ron L., Montufar C., Kinkela P.M., Lebeau F., Bindelle J.</t>
  </si>
  <si>
    <t>How do management practices and farm structure impact productive performances of dairy cattle in the province of pichincha, ecuador</t>
  </si>
  <si>
    <t>The combination of "ancestral knowledge" and modern agricultural techniques are increasingly used by Andes farmers, demonstrating its great importance as an ideal alternative to achieve international standards of productivity and sustainability. Pasture management has demonstrated its relevance in terms of milk volume and quality in farms located in the Ecuadorian highlands, showing a wide range of types of forage resource use, in its constant search for better animal yields from the occupancy rate. However, while inclination of land has a clear impact on energy expenditure of grazing animals, there are no reports on the influence of the diversity in management practices and their consequences on animal performance, considering the slope of pastures animals are grazing. The objective of the present investigation was to document management practices in dairy systems in the tropical highlands of central Ecuador and to understand the influence of the slope of pastures on those practices. A survey was carried out in the rural area of the province of Pichincha in 42 dairy farms using a questionnaire to identify the productive and management activities in the herds and to evaluate the average slope of the pastures of the farms based on GIS data. Results showed that farms had an average acreage of 40 ha, the herds were composed of 60 ± 63 cows in milk, predominantly Holstein (65 %), and the daily production of individual milking cows reached 15.1 ± 3.4 kg. Highest productivity was found on farms with the highest re-population rates using rotatory grazing with high intensity of instantaneous grazing with very short occupation times (&lt;12 h) and a flat topography of the pastures (p &lt; 0.05). The daily production of individual cows was negatively correlated (r = −0.323, p = 0.037) with the average slope of the farms. It is concluded that the use of rotational grazing with very short occupation times seems relevant to maximize individual yields. More research should clarify whether the specific pasture design and the rotation system can contribute to reducing the observed negative impact of high slopes on individual milk production. © Author(s) 2020.</t>
  </si>
  <si>
    <t>Grazing rotation; Slopes; Tillage</t>
  </si>
  <si>
    <t>Navarro C.J., Izquierdo A.E., Aráoz E., Foguet J., Grau H.R.</t>
  </si>
  <si>
    <t>Rewilding of large herbivore communities in high elevation Puna: geographic segregation and no evidence of positive effects on peatland productivity</t>
  </si>
  <si>
    <t>During the past decades, the Argentine Puna (a subtropical high elevation desert of c. 14 million hectares) has been going through a process of “rewilding” of large herbivore communities. In response to rural population outmigration and resulting livestock reduction accompanied by protection measures, large wild herbivores such as vicuñas increased. To explore the ecological consequences of this transition, we analysed the spatial patterns of wild herbivores and livestock in relation to human settlements, and we estimated the changes in vegetation productivity of peatlands, using NDVI derived from MODIS satellite images between 2001 and 2012. Peatlands are key ecosystems in high elevation deserts; they regulate water and carbon fluxes and provide most forage for livestock and wildlife. A field survey of 50 peatlands revealed that travel time from human settlements was positively correlated with the wild herbivore abundance, and negatively correlated with livestock abundance (especially sheep and goats). Thus, it is a good indicator of livestock use. At the regional scale, after controlling for the physical and climatic variables of the 8134 peatlands, accessibility from human settlements explained less than 0.1% of mean and interannual NDVI variability. These results provide no evidence of livestock-induced degradation. Furthermore, likely due to rainfall increase, peatlands showed an overall positive NDVI trend between 2001 and 2012, but isolated peatlands showed comparatively more negative NDVI trends during the same period, possibly associated with increased wildlife herbivory. Similar rewilding processes could occur in many mountain regions undergoing decreasing human population and marginal land uses. Our study suggests that traditional management could contribute to the productivity, stability, and resilience of peatlands. © 2020, Springer-Verlag GmbH Germany, part of Springer Nature.</t>
  </si>
  <si>
    <t>Herbivores</t>
  </si>
  <si>
    <t>Herbivory; Land use change; Peatlands; Primary productivity; Puna; Rewilding</t>
  </si>
  <si>
    <t>Negri I., Capitani G., Pellecchia M.</t>
  </si>
  <si>
    <t>Airborne particulate matter and health effects on bees: A correlation does not indicate causation</t>
  </si>
  <si>
    <t>Nuñez-Torres M., Zarco-González M.M., Monroy-Vilchis O., Carrera-Treviño R.</t>
  </si>
  <si>
    <t>Human–black bear interactions in Northern Mexico</t>
  </si>
  <si>
    <t>In Mexico, black bear (Ursus americanus) is an endangered species. Human invasion of its habitat has provoked a change in its foraging behavior. Human–black bear interactions (HBIs) occur in a variety of locations and create conflict. Spatial information can predict the probabilities of interaction and identify environmental variables. We implemented ecological niche models to identified areas with high probability of HBI. Results indicated that the occurrence of interactions was related to submontane scrub, forest, and urban zones. Verification was carried out in the field, which confirmed the high performance and accuracy of the probability model. © 2020 Taylor &amp; Francis Group, LLC.</t>
  </si>
  <si>
    <t>Consensus model; conservation; ecological niche; endangered species</t>
  </si>
  <si>
    <t>Nunez-Torres, MF; Zarco-Gonzalez, MM; Monroy-Vilchis, O; Carrera-Trevino, R</t>
  </si>
  <si>
    <t>Human-black bear interactions in Northern Mexico</t>
  </si>
  <si>
    <t>HUMAN DIMENSIONS OF WILDLIFE</t>
  </si>
  <si>
    <t>In Mexico, black bear (Ursus americanus) is an endangered species. Human invasion of its habitat has provoked a change in its foraging behavior. Human-black bear interactions (HBIs) occur in a variety of locations and create conflict. Spatial information can predict the probabilities of interaction and identify environmental variables. We implemented ecological niche models to identified areas with high probability of HBI. Results indicated that the occurrence of interactions was related to submontane scrub, forest, and urban zones. Verification was carried out in the field, which confirmed the high performance and accuracy of the probability model.</t>
  </si>
  <si>
    <t>Olgun T., Everhart S.E., Anderson T., Wu-Smart J.</t>
  </si>
  <si>
    <t>Comparative analysis of viruses in four bee species collected from agricultural, urban, and natural landscapes</t>
  </si>
  <si>
    <t>Managed honey bees (Apis mellifera L.) and wild bees provide critical ecological services that shape and sustain natural, agricultural, and urban landscapes. In recent years, declines in bee populations have highlighted the importance of the pollination services they provide and the need for more research into the reasons for global bee losses. Several stressors cause declining populations of managed and wild bee species such as habitat degradation, pesticide exposure, and pathogens. Viruses, which have been implicated as a key stressor, are able to infect a wide range of species and can be transmitted both intra- and inter-specifically from infected bee species to uninfected bee species via vertical (from parent to offspring) and/or horizontal (between individuals via direct or indirect contact) transmission. To explore how viruses spread both intra- and inter-specifically within a community, we examined the impact of management, landscape type, and bee species on the transmission of four common viruses in Nebraska: Deformed wing virus (DWV), Israeli acute paralysis virus (IAPV), Black queen cell virus (BQCV), and Sacbrood virus (SBV). Results indicated the prevalence of viruses is significantly affected (P &lt; 0.005) by bee species, virus type, and season, but not by landscape or year (P = 0.290 and 0.065 respectively). The higher prevalence of DWV detected across bee species (10.4% on Apis mellifera, 5.3% on Bombus impatiens, 6.1% on Bombus griseocollis, and 22.44% on Halictus ligatus) and seasons (10.8% in early-mid summer and 11.4% in late summer) may indicate a higher risk of interspecific transmission of DWV. However, IAPV was predominately detected in Halictus ligatus (20.7%) and in late season collections (28.1%), which may suggest species-specific susceptibility and seasonal trends in infection rates associated with different virus types. However, there were limited detections of SBV and BQCV in bees collected during both sampling periods, indicating SBV and BQCV may be less prevalent among bee communities in this area. Copyright: © 2020 Olgun et al. This is an open access article distributed under the terms of the Creative Commons Attribution License, which permits unrestricted use, distribution, and reproduction in any medium, provided the original author and source are credited.</t>
  </si>
  <si>
    <t>Osuna A.N., Barrantes D.L.M.</t>
  </si>
  <si>
    <t>Small-scale milk production systems in Colombia: a regional analysis of a potential strategy for providing food security</t>
  </si>
  <si>
    <t>Future of Food: Journal on Food, Agriculture and Society</t>
  </si>
  <si>
    <t>Colombia has an agro-ecological diversity that favours the implementation of milk production systems. Dairy farming is an integral part of the rural economy and makes a positive contribution to the nutrition and income of families. Te objective of this study was to classify milk production systems in the community of El Peñon (Municipality of Sibate, Colombia), and analyse the results in connection to the concept of food security. Te study evaluated components related to production levels and administration using variables such as (i) location, biophysical aspects, use and management of land (ii) forage resources and feed (iii) animal resources (iv) animal reproduction and health (v) milk production and marketing, and business management (vi) labour, infrastructure and equipment and (g) owner information. Eighteen dairy farms located in the study area were analysed and thereby classified using multiple correspondence analysis and descriptive study. Te information was obtained from the milk production systems using a questionnaire. Te analysis of conglomerates allowed us to identify heterogeneous production models due to their diverse production conditions and the different sizes of productive units. Milk producers were typ-ified in 4 groups as specialised dairy (33%), semi-specialised dairy (17%), small-scale dairy (28%), and family-owned dairy farms (22%). Te dairy systems represent a productive potential to support food security, especially small-scale systems. For this reason, it is important to implement efficient technological models in small-scale dairy systems to contribute to the improvement of food security for the population. © 2020, Future of Food: Journal on Food. All Rights Reserved</t>
  </si>
  <si>
    <t>cattle; milk; production systems; technological mode</t>
  </si>
  <si>
    <t>Palacio F.X.</t>
  </si>
  <si>
    <t>Urban exploiters have broader dietary niches than urban avoiders</t>
  </si>
  <si>
    <t>Urbanization is currently one of the most pervasive threats to biodiversity worldwide, yet traits permitting birds to exploit urban environments are not fully understood. I used bird traits related to diet (dietary item and foraging stratum), accounting for latitude, body size, development mode and phylogeny, to compare diet breadths of urban exploiters and urban avoiders, using a global dataset (463 bird species). Urban exploiters (urban species) were larger, consumed more vertebrates and carrion, and fed more frequently on the ground or aerially, and also had broader diets than urban avoiders (non-urban species). In contrast, urban species had narrower foraging strata ranges than non-urban species. These results not only support the hypothesis that urban species share dietary traits allowing them to cope with urban environments but also highlight the importance of considering multiple dietary traits to properly quantify species niches when assessing a species’ response to environmental change. © 2019 British Ornithologists’ Union</t>
  </si>
  <si>
    <t>environmental filtering; functional traits; niche breadth; urban tolerance</t>
  </si>
  <si>
    <t>Parada S.F.P., Flores R.A., Salas C.B., Zamorano E.P.</t>
  </si>
  <si>
    <t>Nutritional value of dasyphyllum diacanthoides (Less.) carb.: An endemic tree used as suplementary forage in agroforestry systems [Valor nutricional de dasyphyllum diacanthoides (Less.) carb.: árbol endémico de uso forrajero suplementario para sistemas agroforestales]</t>
  </si>
  <si>
    <t>Bioagro</t>
  </si>
  <si>
    <t>In view of the evidence of the use of Dasyphyllum diacanthoides by peasants of the Region of the Araucanía, in the center-south zone of Chile, as winter food for their cattle, and the nonexistence of reports on the use of this forage, in this paper we determined the nutritional value of the species. Samples taken from different edible parts of D. diacanthoides were dried and subjected to a proximate analysis and detergent system to determine dry matter; crude protein, ether extract; phosphorus, crude fiber, acid detergent fiber, neutral detergent fiber, total ash and metabolizable energy. It was shown that shoots and leaves are the edible parts that have the best nutritional values among the analyzed variables. Additionally, by calculating the digestible energy, digestible dry matter and the average metabolizable energy, it was found that D. diacanthoides has intermediate values for these variables compared to those of forage tree species used in different parts of the world and to the main local forage species. The plant presents balanced energy-protein ratio values, turning into an important winter supplement forage in view of the low availability of forage in the mountain localities of the Region of the Araucanía, as compared to other forage species used in Chile. © 2020, Universidad Centroccidental Lisandro Alvarado (UCLA). All rights reserved.</t>
  </si>
  <si>
    <t>Dasyphyllum</t>
  </si>
  <si>
    <t>Additional Agroecology; Cattle; Local resources; Rural communities; Trevo</t>
  </si>
  <si>
    <t>Partridge D.R., Parkins K.L., Elbin S.B., Alan Clark J.</t>
  </si>
  <si>
    <t>Bat Activity Correlates with Moth Abundance on an Urban Green Roof</t>
  </si>
  <si>
    <t>Global wildlife populations are in decline, in part, due to habitat loss resulting from urbanization. Urban green roofs may mitigate such habitat loss by providing supplemental habitat for wildlife, including bats, which are more active over urban green roofs than nearby traditional roofs. To better understand bat activity over urban green roofs, we surveyed bats and arthropods on a 27,316-m2 green roof planted with Sedum spp. in New York City from June to August 2017. We found that Lasiurus borealis (Eastern Red Bat), a species with a diet consisting mainly of moths, accounted for 88% of identified bat calls. We collected over 15,000 arthropods of 16 taxa and found that moth abundance, while a relatively small proportion of green roof arthropods, correlated positively with bat activity. Our findings suggest that urban green roofs provide useable habitat for moths and other arthropods and, consequently, bats may forage on green roofs when prey are available. © 2020 Humboldt Field Research Institute. All rights reserved.</t>
  </si>
  <si>
    <t>Paschoal M.C.G., Cagna C.P., Filho O.G., Mazzini-Guedes R.B.</t>
  </si>
  <si>
    <t>Visual Evaluation of Soil Structure in Maize and Forage Grasses Intercropping under No-Tillage</t>
  </si>
  <si>
    <t>Brazilian Archives of Biology and Technology</t>
  </si>
  <si>
    <t>The objective was to undertake the visual evaluation of soil structure in maize and forage grasses intercropping under no-tillage. The experiment was carried out in a rural property located in North Paraná State, Brazil, where there were five parallel areas with the following treatments: maize + Urochloa brizantha cv. Marandu (T1), maize + Urochloa brizantha cv. Piatâ (T2), maize + Urochloa brizantha cv. Xaraés (T3), maize + Urochloa ruziziensis (T4), and non-intercropping maize (T5). Seeds of forage grasses were sown in April 5th, 2018 and sampling was carried out in December, 30th, 2018. Samples of 0.10 m width, 0.20 m length, and 0.25 m thickness were collected from five random locations of each experimental area and, for the visual evaluation of soil structural quality, a soil evaluation (VESS) chart was used so that visual scores were attributed to each sample. Treatments 1 and 5 received the highest scores, while treatment 3 had the lowest score and showed good structural quality and great root presence. At the superficial layer, treatment 2 had the lowest score (0.8) among treatments. For the subsuperficial layer, the scores obtained were higher than those found for the superficial layer: T3 had the lowest mean (1.5) and was significantly similar to T4 that presented a mean score of 1.7. Except for T1, which showed a similar score to non-intercropping maize (T5), the forage grasses had better visual scores. The visual evaluation of soil structure indicated that maize and forage grasses intercropping improves soil structural quality. © 2020. All Rights Reserved.</t>
  </si>
  <si>
    <t>soil management; soil structural quality; VESS; visual score</t>
  </si>
  <si>
    <t>Peng M.-H., Hung Y.-C., Liu K.-L., Neoh K.-B.</t>
  </si>
  <si>
    <t>Landscape configuration and habitat complexity shape arthropod assemblage in urban parks</t>
  </si>
  <si>
    <t>The urbanization process systematically leads to the loss of biodiversity. Only certain arthropods are resilient to the urbanization process and can thrive in the novel conditions of urbanized landscapes. However, the degree to which arthropod communities survive in urban habitats depends on landscape and local effects and biological interactions (e.g., trophic interactions). In the present study, we examined the relative importance of various factors at landscape (isolation, edge density and area of surrounding greenery) and local (size of park, canopy cover, understory vegetation cover, defoliation depth, weight of dried leaves, soil temperature, soil moisture, and soil pH) spatial scales on the diversity of ants, beetles and spiders in urban parks. Our results indicated that park edge density was negatively correlated with diversity metrics in ants, beetles, and spiders in urban parks relative to the degree of proximity with the peri-urban forest. In other words, parks that located adjacent to the peri-urban forest may not necessarily have high biodiversity. The results suggested that man-made structures have been effective dispersal barriers that limit the spillover effects of ants and spiders but not the spillover of comparatively strong fliers, such as beetles. However, the area of surrounding greenery may have facilitated the colonization of forest-dependent taxa in distant parks. Large parks with reduced edge density supported a higher arthropod diversity because of the minimal edge effect and increased habitat heterogeneity. Vegetation structure consistently explained the variability of ants, beetles, and spiders, indicating that understory plant litter is crucial for providing shelters and hibernation, oviposition, and foraging sites for the major taxa in urban parks. Therefore, efforts should focus on the local management of ground features to maximize the conservation of biological control in urban landscapes. © 2020, The Author(s).</t>
  </si>
  <si>
    <t>Peng W., Kong D., Wu C., Møller A.P., Longcore T.</t>
  </si>
  <si>
    <t>Predicted effects of Chinese national park policy on wildlife habitat provisioning: Experience from a plateau wetland ecosystem</t>
  </si>
  <si>
    <t>Understanding the ecological consequences of conservation policies on wildlife is critical for species conservation and policy implementation. China began to call for establishing a national park system in 2013 and used national parks as the predominant feature for its system of protected areas in 2019. Payment for ecosystem services (PES) and relocation constitute two important management strategies in new Chinese national parks and protected area system. To better understand the potential outcomes of such programs, we studied the winter foraging distribution of the threatened Black-necked Crane (Grus nigricollis), a flagship species of plateau wetlands, in Dashanbao Protected Area, SW China. Field survey data were combined with environmental variables and land use maps to model winter foraging habitat with respect to human settlements subject to PES and relocation. High suitability for foraging was mapped in the core zone around crane roosting sites, villages, and far from disturbance (e.g. main roads). Aiming at converting farmland to wetland, the payment for ecosystem services programs increased probability of occurrence of cranes by changing land cover in appropriate areas relative to crane roosts and other spatially distributed variables. Surprisingly, areas within 1 km of villages were recognized as highly suitable foraging habitats for cranes, which depend on waste grain in farmland in winter, revealing the potential risk of relocation-induced food shortage for wintering cranes. We argue that as an effective strategy in improving wildlife habitat, PES should be encouraged and relocation programs that change the existing long-term established human-wildlife interactions should be implemented only under full understanding of these relationships. As a pioneer study of the effects of conservation policy on wetland ecosystems in China, this study could shed light on conservation management for such ecosystem and species showing high dependence on a human modified environment. Future work should also focus on the social effects of these conservation strategies, especially relocation, during national park planning in China. © 2020</t>
  </si>
  <si>
    <t>crane forage</t>
  </si>
  <si>
    <t>Black-necked Crane; Ecological relocation program; National park policy; Payment for ecosystem services (PES); Protected Areas (PAs); Species distribution modeling</t>
  </si>
  <si>
    <t>Pereira P.F., Barbosa A.M., Godinho C., Salgueiro P.A., Silva R.R., Lourenço R.</t>
  </si>
  <si>
    <t>The spread of the red-billed leiothrix (Leiothrix lutea) in Europe: The conquest by an overlooked invader?</t>
  </si>
  <si>
    <t>The red-billed leiothrix (Leiothrix lutea) is an Asian-native passerine which has been introduced across several regions of the world, including Europe. Although it is widely considered to be among the most harmful bird invaders, its occurrence in Europe is still understudied. Here, we aim to assess its distribution and population status in Europe. We obtained records for ten countries distributed throughout 37 spatially independent regions. The species is already established in France, Italy, Spain, and Portugal. The distribution range in Europe almost doubled between the periods of 2000–2008 and 2009–2017. A species distribution model showed that leiothrix presence probability increases with increasing combined values of human population density, spatial trend of occurrences, minimum temperature of the coldest month, precipitation of the driest quarter and precipitation seasonality. We identified two main introduction periods: late nineteenth and late twentieth centuries. In 1997, the species trade started to be regulated, resulting in a reduction of the imported numbers during the following years. Thus, the recent increase of the distribution range may be mostly related with self-dispersion. There has apparently been a great introduction rate near large urban areas which resulted in a broad spread into adjacent forests. The relationship between climatic traits and leiothrix presence may be due to its feeding ecology, as it often forages in wet soil and is limited by the availability of fruits and invertebrates. Future climate change scenarios can add further uncertainty to the invasion process by the leiothrix in Europe. © 2019, Springer Nature Switzerland AG.</t>
  </si>
  <si>
    <t>Establishment; European scale; Exotic bird; Forests; Species distribution modelling; Urban areas</t>
  </si>
  <si>
    <t>Pérez-Solano L.A., Mandujano S., Bautista Z.</t>
  </si>
  <si>
    <t>Spatio-temporal movements of goat herds in a protected area of Mexico</t>
  </si>
  <si>
    <t>Domestic goats represent an important resource for rural human communities in tropical dry regions of Latin America. Management of this species in extensive systems is a common practice in the Tehuacán-Cuicatlán Biosphere Reserve (TCBR) in Mexico. We analyzed the spatial and temporal variation of movements associated with the foraging behavior of goats in the TCBR. In order to determine the foraging areas and routes, we followed five herds using a satellite GPS collar during the rainy season of 2017 and the dry season of 2018. Herd size varied from 13 to 90 goats. During the dry season, larger herds traveled longer distances. The herds without a goatherd foraged for longer periods during the rainy season. The size of the foraging area in the rainy season varied from 125 to 378 ha and in the dry season varied from 91 to 428 ha. The geographic location and types of vegetation they covered were different. The results of the present study further the knowledge of the foraging habits of goats in tropical dry regions and thus contribute to the generation and establishment of best livestock practices in protected natural areas such as the TCBR. © 2020, Springer-Verlag GmbH Germany, part of Springer Nature.</t>
  </si>
  <si>
    <t>Capra hircus; Distance traveled; Extensive systems; Foraging areas; Foraging paths; Herd size</t>
  </si>
  <si>
    <t>Phillips J.N., Cooper W.J., Luther D.A., Derryberry E.P.</t>
  </si>
  <si>
    <t>Territory Quality Predicts Avian Vocal Performance Across an Urban-Rural Gradient</t>
  </si>
  <si>
    <t>Human activity around the globe is a growing source of selection pressure on animal behavior and communication systems. Some animals can modify their vocalizations to avoid masking from anthropogenic noise. However, such modifications can also affect the salience of these vocalizations in functional contexts such as competition and mate choice. Such is the case in the well-studied Nuttall's white-crowned sparrow (Zonotrichia leucophrys nuttalli), which lives year-round in both urban San Francisco and nearby rural Point Reyes. A performance feature of this species' song is salient in territorial defense, such that higher performance songs elicit stronger responses in simulated territorial intrusions; but songs with lower performance values transmit better in anthropogenic noise. A key question then is whether vocal performance signals male quality and ability to obtain high quality territories in urban populations. We predicted white-crowned sparrows with higher vocal performance will be in better condition and will tend to hold territories with lower noise levels and more species-preferred landscape features. Because white-crowned sparrows are adapted to coastal scrub habitats, we expect high quality territories to contain lower and less dense canopies, less drought, more greenness, and more flat open ground for foraging. To test our predictions, we recorded songs and measured vocal performance and body condition (scaled mass index and fat score) for a set of urban and rural birds (N = 93), as well as ambient noise levels on their territories. Remote sensing metrics measured landscape features of territories, such as drought stress (NDWI), greenness (NDVI), mean canopy height, maximum height, leaf area density (understory and canopy), slope, and percent bare ground for a 50 m radius on each male territory. We did not find a correlation between body condition and performance but did find a relationship between noise levels and performance. Further, high performers held territories with lower canopies and less dense vegetation, which are species-preferred landscape features. These findings link together fundamental aspects of sexual selection in that habitat quality and the quality of sexually selected signals appear to be associated: males that have the highest performing songs are defending territories of the highest quality. © Copyright © 2020 Phillips, Cooper, Luther and Derryberry.</t>
  </si>
  <si>
    <t>birdsong; male quality; noise pollution; territory quality; urban ecology; vocal performance</t>
  </si>
  <si>
    <t>Pilcher N.J., Rodriguez-Zarate C.J., Antonopoulou M.A., Mateos-Molina D., Das H.S., Bugla I.A.</t>
  </si>
  <si>
    <t>Combining laparoscopy and satellite tracking: Successful round-trip tracking of female green turtles from feeding areas to nesting grounds and back</t>
  </si>
  <si>
    <t>Adult sea turtles undertake periodic long-distance migrations between foraging and nesting areas during breeding migrations, and an understanding the connectivity between these two important habitats can contribute to efficient conservation planning. We present the first round-trip migrations of three green sea turtles in the Arabian region, from a foraging area to a nesting site and back, along with an interpretation of reproductive behaviour which would not have been possible from open-ended tracks. We studied habitat connectivity between seagrass foraging areas in the UAE and nesting beaches, and used laparoscopy as a diagnostic tool to determine gender and reproductive state to enhance the value of satellite tracking data. We identify habitat connectivity between a foraging area at Bu Tinah in the UAE and a nesting site at Ras al Hadd in Oman, document migratory behaviour in the Arabian region, and demonstrate the enhanced value of combining laparoscopy when satellite tracking sea turtles from foraging areas. The results of our work can help develop bilateral or multi-lateral conservation strategies, contribute to the identification of Important Turtle Areas (ITAs), and support national and regional population assessments. In addition, our findings will complement risk assessments for sea turtles in the face of urban and industrial development, climate change, fishery pressure, and shipping activities. This work successfully linked foraging areas and nesting sites, and our approach can be used to provide value-added benefits to future tracking of sea turtles from foraging areas. © 2020 The Author(s)</t>
  </si>
  <si>
    <t>Chelonia mydas; Green sea turtles; Habitat connectivity; Laparoscopy; Oman; Satellite tracking; United Arab Emirates</t>
  </si>
  <si>
    <t>Pray I.W., Wakeland W., Pan W., Lambert W.E., Garcia H.H., Gonzalez A.E., O'Neal S.E.</t>
  </si>
  <si>
    <t>Understanding transmission and control of the pork tapeworm with CystiAgent: A spatially explicit agent-based model</t>
  </si>
  <si>
    <t>Background: The pork tapeworm, Taenia solium, is a serious public health problem in rural low-resource areas of Latin America, Africa and Asia, where the associated conditions of nuerocysticercosis (NCC) and porcine cysticercosis cause substantial health and economic harms. An accurate and validated transmission model for T. solium would serve as an important new tool for control and elimination, as it would allow for comparison of available intervention strategies, and prioritization of the most effective strategies for control and elimination efforts. Methods: We developed a spatially-explicit agent-based model (ABM) for T. solium ("CystiAgent") that differs from prior T. solium models by including a spatial framework and behavioral parameters such as pig roaming, open human defecation, and human travel. In this article, we introduce the structure and function of the model, describe the data sources used to parameterize the model, and apply sensitivity analyses (Latin hypercube sampling-partial rank correlation coefficient (LHS-PRCC)) to evaluate model parameters. Results: LHS-PRCC analysis of CystiAgent found that the parameters with the greatest impact on model uncertainty were the roaming range of pigs, the infectious duration of human taeniasis, use of latrines, and the set of "tuning"parameters defining the probabilities of infection in humans and pigs given exposure to T. solium. Conclusions: CystiAgent is a novel ABM that has the ability to model spatial and behavioral features of T. solium transmission not available in other models. There is a small set of impactful model parameters that contribute uncertainty to the model and may impact the accuracy of model projections. Field and laboratory studies to better understand these key components of transmission may help reduce uncertainty, while current applications of CystiAgent may consider calibration of these parameters to improve model performance. These results will ultimately allow for improved interpretation of model validation results, and usage of the model to compare available control and elimination strategies for T. solium.[Figure not available: see fulltext.]. © 2020 The Author(s).</t>
  </si>
  <si>
    <t>Agent-based models; Cysticercosis; Infectious disease modeling; Peru; Taenia solium</t>
  </si>
  <si>
    <t>Putman B.J., Pauly G.B., Blumstein D.T.</t>
  </si>
  <si>
    <t>Urban invaders are not bold risk-takers: A study of 3 invasive lizards in Southern California</t>
  </si>
  <si>
    <t>Current Zoology</t>
  </si>
  <si>
    <t>Biological invasions threaten biodiversity worldwide, and therefore, understanding the traits of successful invaders could mitigate their spread. Many commonly invasive species do well in disturbed habitats, such as urban environments, and their abilities to effectively respond to disturbances could contribute to their invasiveness. Yet, there are noninvasive species that also do well in disturbed habitats. The question remains whether urban invaders behave differently in urban environments than noninvaders, which could suggest an “urban-exploiting” phenotype. In Southern California, the co-occurrence of invasive Italian wall lizards Podarcis siculus, brown anoles Anolis sagrei, and green anoles A. carolinensis, and native western fence lizards Sceloporus occidentalis offers an opportunity to test whether invasives exhibit consistent differences in risk-taking within human-altered habitats compared with a native species. We predicted that invasive lizards would exhibit more bold behavior by having shorter flight-initiation distances (FIDs) and by being found farther from a refuge (behaviors that would presumably maximize foraging in low-risk environments). Invasive populations had similar or longer FIDs, but were consistently found at distances closer to a refuge. Collectively, invasive lizards in urban habitats were not bolder than a native species. Reliance on nearby refuges might help species successfully invade urban habitats, and if a general pattern, may pose an added challenge in detecting or eliminating them. © The Author(s) (2020). Published by Oxford University Press on behalf of Editorial Office, Current Zoology.</t>
  </si>
  <si>
    <t>Antipredator; Boldness; Escape behavior; Invasion; Reptile; Urban ecology</t>
  </si>
  <si>
    <t>Putman B.J., Tippie Z.A.</t>
  </si>
  <si>
    <t>Big City Living: A Global Meta-Analysis Reveals Positive Impact of Urbanization on Body Size in Lizards</t>
  </si>
  <si>
    <t>Urban environments pose different selective pressures than natural ones, leading to changes in animal behavior, physiology, and morphology. Understanding how animals respond to urbanization could inform the management of urban habitats. Non-avian reptiles have important roles in ecosystems worldwide, yet their responses to urbanization have not been as comprehensively studied as those of mammals and birds. However, unlike mammals and birds, most reptiles cannot easily move away from disturbances, making the selective pressure to adapt to urban environments especially strong. In recent years, there has been a surge in research on the responses of lizards to urbanization, yet no formal synthesis has determined what makes an urban lizard, in other words, which phenotypic traits are most likely to change with urbanization and in which direction? Here, we present a qualitative synthesis of the literature and a quantitative phylogenetic meta-analysis comparing phenotypic traits between urban and non-urban lizard populations. The most robust finding from our analysis is that urban lizards are larger than their non-urban counterparts. This result remained consistent between sexes and taxonomic groups. Hence, lizards that pass through the urban filter have access to better resources, more time for foraging, and/or there is selection on attaining a larger body size. Other results included an increase in the diameters of perches used and longer limb and digit lengths, although this may be a result of increased body size. Urban lizards were not bolder, more active or exploratory, and did not differ in immune responses than non-urban populations. Overall, studies are biased to a few geographic regions and taxa. More than 70% of all data came from three species of anoles in the family Dactyloidae, making it difficult to generalize patterns to other clades. Thus, more studies are needed across multiple taxa and habitats to produce meaningful predictions that could help inform conservation and management of urban ecological communities. © Copyright © 2020 Putman and Tippie.</t>
  </si>
  <si>
    <t>ectotherm; evidence synthesis; human induced environmental change; meta-regression; urban ecology; urban evolution</t>
  </si>
  <si>
    <t>Quek Z.B.R., Chui S.X., Lam W.N., Fung T.K., Sivasothi N.</t>
  </si>
  <si>
    <t>Autecology of the common fishtail palm, Caryota mitis (Arecaceae), in Singapore</t>
  </si>
  <si>
    <t>Botany Letters</t>
  </si>
  <si>
    <t>The only Caryota species native to Singapore, C. mitis is an important ecological resource for a diversity of fauna. However, little is known about the autecology of this charismatic, commonly cultivated palm. This is the first study that focuses on the autecology of C. mitis in Singapore, investigating the following ecological attributes: (1) their population demography; (2) differences in densities of C. mitis individuals between forest edges and interiors, and different vegetation types in secondary forests of Singapore; (3) fruit set; and (4) resource utilization for food and shelter by fauna in Singapore. Our results demonstrate that C. mitis thrives under disturbance, with significantly more individuals found in highly disturbed vegetation type, and more juveniles to adults along forest edges compared to the interior. Fruit set of C. mitis was estimated to be 31.88%, with each infructescence producing on average 805 fruits (n= 15). Eighteen species of insects over four orders (Hymenoptera; Coleoptera; Lepidoptera; and Hemiptera) were observed to utilize C. mitis for either food or shelter, and camera trapping (n = 562 trap nights) revealed five vertebrate taxa foraging on the fruits–pink-necked green pigeon (Treron vernans), oriental pied hornbill (Anthracoceros albirostris), common palm civet (Paradoxurus musangus), long-tailed macaque (Macaca fasicularis) and plantain squirrel (Calloscirurus notatus). The ecological importance of C. mitis in maintaining food resources in the highly fragmented landscape of Singapore has important implications in reforestation and rehabilitation efforts in the region, considering their potential to thrive in disturbed habitats and along forest edges. © 2020, © 2020 Société botanique de France.</t>
  </si>
  <si>
    <t>Palms</t>
  </si>
  <si>
    <t>wildlife forage</t>
  </si>
  <si>
    <t>animal-plant interactions; forest edges; Insects; reforestation; resource utilization; Southeast Asia; urban ecology</t>
  </si>
  <si>
    <t>Rabie T.S.K.M.</t>
  </si>
  <si>
    <t>Potential Climate Change Impacts on Livestock and Food Security Nexus in Egypt</t>
  </si>
  <si>
    <t>Climate on earth has changed ordinarily amid the presence of our planet, going from the ice ages to times of warmth. During the most recent quite a few years increments in average air temperatures have been accounted for and associated consequences for atmosphere have been debated widely in an assortment of discussions. Because of its significance around the world, agriculture was one of the first divisions to be contemplated as far as potential effects of climate change. The agriculture was the key advancement in the ascending of current human civilization, whereby developing of domesticated species (Poultry and ranch creatures) produced sustenance which is fundamental for the practicality of the development. Nowadays, great awareness and concern for problems related to environmental quality, and human welfare, which are propagating at standalone terms subjected every day for debates and discussions such as climate change, biodiversity, soil fertility corrosion and beyond all food quality and pollution. Domesticated animals are the real consumers of water yet additionally support a considerable number of pastoralist and farmers’ families. In Egypt where water is a scarce item, there is a requirement for strategies to enhance livestock productivity. The complexity of the problems raised a combined with the heating of the global which called “Heat Stress” as a result of global climate changes, and the unlikelihood about numerous essential information regularly make discourses uncertain; even indication issued by scientific specialists are now and then misleading, and the problems are exacerbated by the continuous influence of ideological positions. A great net interaction gathering impact of climate change on soil, water, population growth, and energy, where more administrative and non-legislative tasks expected to supply farmers with high-quality seeds, high-quality forage with sufficient amount for animals, and veterinary administrations. In this way, thinking about the decent variety of farming frameworks, one rural strategy won’t fit all farmers’ classifications. Additionally, administrative and non-legislative administrations ought to be contemplated by the district and the season. © 2020, Springer Nature Switzerland AG.</t>
  </si>
  <si>
    <t>Climate change; Farm animal; Genetic resources; Poultry</t>
  </si>
  <si>
    <t>Rami Reddy P.V.</t>
  </si>
  <si>
    <t>Mexican creeper, Antigonon leptopus hook. And arn: An effective bee forage plant to conserve honey bees</t>
  </si>
  <si>
    <t>Journal of Horticultural Sciences</t>
  </si>
  <si>
    <t>Decline in honey bee populations has become a matter of concern and their conservation is very essential to sustain essential ecosystem services. They provide making available continuous supply of floral resources is of immense value in conserving honey bees. The effectiveness of an ornamental creeper, Antigonon leptopus Hook. &amp; Arn as a sustainable bee forage plant was evaluated. It attracts four major native species of honey bees viz., Apis cerana, A. florea, A. dorsata and Tetragonula iridipennis. The wild little bee, A. florea was the most dominant forager followed by the Indian bee, A. cerana. The plant is amenable for easy multiplication through seeds as well as cuttings and meets both aesthetic and ecological needs. Using Antigonon, different studies related to honey bees like assessing species diversity, foraging behaviour, temperature driven shifts etc. can be carried out. Popularising perennial bee flora like Antigonon would help in conserving honey bees in both natural and urban habitats. Since Antigonon attracts all species of honey bees throughout the year, it could be utilized as a potential bioindicator of honey bee populations in a given environment. © 2020 Society for Promotion of Horticulture. All rights reserved.</t>
  </si>
  <si>
    <t>Antigonon</t>
  </si>
  <si>
    <t>Antigonon; Apis spp; Bee flora; Honey bees; Ornamental creeper</t>
  </si>
  <si>
    <t>Randhawa, N; Bird, BH; VanWormer, E; Sijali, Z; Kilonzo, C; Msigwa, A; Ekiri, AB; Samson, A; Epstein, JH; Wolking, DJ; Smith, WA; Martinez-Lopez, B; Kazwala, R; Mazet, JAK</t>
  </si>
  <si>
    <t>Fruit bats in flight: a look into the movements of the ecologically important Eidolon helvum in Tanzania</t>
  </si>
  <si>
    <t>ONE HEALTH OUTLOOK</t>
  </si>
  <si>
    <t>Background Many ecologically important plants are pollinated or have their seeds dispersed by fruit bats, including the widely distributed African straw-colored fruit bats (Eidolon helvum). Their ability to fly long distances makes them essential for connecting plant populations across fragmented landscapes. While bats have been implicated as a reservoir of infectious diseases, their role in disease transmission to humans is not well understood. In this pilot study, we tracked E. helvum to shed light on their movement patterns in Tanzania and possible contact with other species. Methods Tracking devices were deployed on 25 bats captured in the Morogoro Municipal and Kilombero District area near the Udzungwa Mountains of Tanzania. Nightly flight patterns, areas corresponding to foraging bouts and feeding roosts, and new day roosts were determined from bat movement data and characterized according to their proximity to urban built-up and protected areas. Sites for additional environmental surveillance using camera traps were identified via tracking data to determine species coming in contact with fruits discarded by bats. Results Tracking data revealed variability between individual bat movements and a fidelity to foraging areas. Bats were tracked from one to six nights, with a mean cumulative nightly flight distance of 26.14 km (min: 0.33, max: 97.57) based on data from high-resolution GPS tags. While the majority of their foraging locations were in or near urban areas, bats also foraged in protected areas, of which the Udzungwa Mountains National Park was the most frequented. Camera traps in fruit orchards frequented by tracked bats showed the presence of multiple species of wildlife, with vervet monkeys (Chlorocebus pygerythrus) observed as directly handling and eating fruit discarded by bats. Conclusions Because we observed multiple interactions of animals with fruits discarded by bats, specifically with vervet monkeys, the possibility of disease spillover risk exists via this indirect pathway. With flight distances of up to 97 km, however, the role of E. helvum in the seed dispersal of plants across both protected and urban built-up areas in Tanzania may be even more important, especially by helping connect increasingly fragmented landscapes during this Anthropocene epoch.</t>
  </si>
  <si>
    <t>Bats; Eidolon helvum; Tracking; Movements; Urban areas; Protected areas</t>
  </si>
  <si>
    <t>Rankovic A., Geslin B., Perrard A., Barbillon A., Vaury V., Abbadie L., Dajoz I.</t>
  </si>
  <si>
    <t>Urbanization effects on wild bee carbon and nitrogen stable isotope ratios in the Paris region</t>
  </si>
  <si>
    <t>Urban environments have been shown to have profound, yet still poorly understood effects on key ecosystem processes such as carbon (C) and nitrogen (N) cycling, as well as for key aspects of organism ecology, such as community assembly and network interactions. The study of natural abundances of C and N stable isotopes, 13C and 15N, can help infer mechanistic hypotheses on ecosystem processes at play in urban environments. No existing study has investigated whether a visible urban effect on soil and plant C and N biogeochemistry is being transferred to the animal compartment of urban ecosystems through trophic interactions. Here, we report 13C and 15N natural abundance values measured on three pollinating species of wild bees (Lasioglossum laticeps, Lasioglossum morio, and Lasioglossum nitidulum) sampled in 12 locations along an urbanization gradient in the Ile-de-France region (Paris area, France). Our objective was to test whether already recorded isotopic patterns in urban soils and plants in the Paris area would also be visible in pollinators, and to reflect on whether this would be indicative of an urban isotopic signal being transferred to pollinators. Results indicate a significant effect of urbanization on the δ13C and δ15N for all three bee species, with enrichment for both 13C and 15N linked to increased urbanization. This could be linked to an urban imprint on the diverse plants on which pollinating insects forage on in the Paris area, or to other factors linked to the physiology and foraging strategies of insects. A better understanding of the drivers influencing pollinator δ13C and δ15N could help better understand urban biogeochemistry and trophic chains, as well as elucidate the origin of specimens and the migratory capacities of bee species, an important yet still elusive question considering the increase of habitat fragmentation. © 2020 Elsevier Masson SAS</t>
  </si>
  <si>
    <t>13C; 15N; Lasioglossum sp; Urbanization; Wild pollinators</t>
  </si>
  <si>
    <t>Reeher P., Lanterman Novotny J., Mitchell R.J.</t>
  </si>
  <si>
    <t>Urban bumble bees are unaffected by the proportion of intensely developed land within urban environments of the industrial Midwestern USA</t>
  </si>
  <si>
    <t>Urban environments have become an unexpected and promising avenue for pollinator conservation. One group of pollinators, bumble bees, might be especially well suited to utilize the heterogeneous landscape of urban ecosystems. Weedy margins (pervious land adjacent to impervious surfaces such as roads and paved lots) offer plentiful flowers for bees, but are often overlooked in urban pollinator studies. If weedy margins buffer urban bees from loss and fragmentation of foraging habitat in cities, then urban development may not have as strong of a negative effect on bumble bees as previously thought. In this study we test the hypothesis that bumble bee abundance and species richness in these weedy margins will not be affected by the degree of urbanization. We surveyed bees and flowers within weedy plots of land in six industrial cities of the Midwestern USA. Bumble bee abundance and richness were not influenced by the proportion of intensely developed land in the surrounding landscape, but abundance increased with local floral abundance. Bumble bees were also significantly more abundant than other bee groups (honeybees and ‘other’ wild bees). We found that weedy margins and weedy plant species provide important resources to urban pollinators, and to bumble bees in particular. If small patches of habitat can sustain bees in the city, future efforts of urban pollinator conservation could focus on the installation of high-quality micro-meadows, increasing the availability of quality habitat for pollinators. © 2020, Springer Science+Business Media, LLC, part of Springer Nature.</t>
  </si>
  <si>
    <t>Bombus; Hymenoptera; Midwestern biodiversity; Urban pollinator communities; Urban wildlife; Weedy margin</t>
  </si>
  <si>
    <t>Reusch K., Suárez N., Ryan P.G., Pichegru L.</t>
  </si>
  <si>
    <t>Foraging movements of breeding Kelp Gulls in South Africa</t>
  </si>
  <si>
    <t>Background: Kelp Gulls Larus dominicanus are one of the most abundant gulls in the Southern Hemisphere and can play an important role in their ecosystem. Understanding their foraging ecology is therefore important, especially in the context of anthropogenic changes of the environment. Over 35,000 Kelp Gulls breed in South Africa but little is known about their habitat use. It has been hypothesised that foraging mainly occurs in natural habitats while provisioning chicks to ensure high quality food, but knowledge on their foraging ecology during the incubation period remains poor. Methods: We tracked incubating Kelp Gulls from six colonies distributed along the coast of South Africa, varying in their distance to urban areas and landfills, and compared foraging trip patterns and habitat selection between colonies. Results: Gulls from west coast colonies, generally located further from landfills than the other studied colonies, travelled farther from their breeding sites (11.7 ± 9.9-17.8 ± 21.7 km, n = 3 colonies) than birds from Cape Town and south and east coast colonies (1.7 ± 0.8-3.1 ± 3.7 km, n = 3) with birds travelling farthest when foraging at sea. Gulls from all colonies spent more time foraging in marine, coastal, and natural terrestrial environments than scavenging in strongly modified habitats while incubating. Conclusions: Our results suggest that Kelp Gulls in South Africa are able to exploit various resources from different foraging habitats, regardless of colony location and seem to rely less on anthropogenic habitats than expected. © 2020 The Author(s).</t>
  </si>
  <si>
    <t>Anthropogenic food; Bio-logging; Larus dominicanus; Seabird ecology</t>
  </si>
  <si>
    <t>Ricketts K., Shackleton C.M.</t>
  </si>
  <si>
    <t>Integrating livelihoods and forest conservation through beekeeping in northern KwaZulu-Natal</t>
  </si>
  <si>
    <t>Development Southern Africa</t>
  </si>
  <si>
    <t>South Africa has potential to export honey products through promoting beekeeping as an income generating opportunity amongst rural communities. Formalised beekeeping may also reduce wild fires initiated by hunters of wild bee hives. This study examined the contribution of the African Honey Bee (AHB) initiative to rural livelihoods and the incidence of forest fires using a mixed methods approach. The initiative increased incomes of newly trained and active beekeepers, although success rates and honey yields were variable. Core challenges included not catching bees, theft and vandalism of hives, insufficient bee forage, drought and pests. Most respondents also perceived an increase in crop size since AHB began, although few attributed this to pollination from the bees. The number of wild fires attributed to honey hunters more than halved after AHB began. Future steps need to reduce the challenges and integrate beekeeping into broader agriculture and forest conservation programmes. © 2019, © 2019 Government Technical Advisory Centre (GTAC).</t>
  </si>
  <si>
    <t>Beekeeping; fire; forest conservation; income; livelihood; poverty alleviation</t>
  </si>
  <si>
    <t>Rime Y., Luisier C., Arlettaz R., Jacot A.</t>
  </si>
  <si>
    <t>Landscape heterogeneity and management practices drive habitat preferences of wintering and breeding birds in intensively-managed fruit-tree plantations</t>
  </si>
  <si>
    <t>Intensively-managed fruit-tree plantations consisting of low-stem trees have progressively replaced traditional high- and mid-stem orchards in Europe during the intensification of agriculture in the second part of the 20th century. Such perennial agricultural systems often form dense, homogeneous landscapes interspersed with open fields, urban areas and semi-natural structures. This observational study investigated the patterns driving landscape- and field-scale habitat preferences of bird communities in landscape units with varying fractions of intensively-managed fruit-tree plantations. At landscape scale, habitat homogeneity, notably a large proportion of fruit-tree plantations, had negative effects on both overall bird species richness and on the abundance of insectivorous birds. A higher proportion of semi-natural features, such as natural woody structures (hedgerows, isolated trees and forest patches) and marshes, positively affected overall bird species richness and abundance as well as insectivorous bird abundance. At field scale, we detected general, trait- and species-specific preferences for older trees during both winter and spring. In winter, leftover fruit is a crucial resource driving field selection by the avifauna. In spring, bird preferences for low and sparse ground vegetation were best explained by increased food accessibility for terrestrially foraging birds. Overall landscape heterogeneity as well as in situ management practices both matter to enhance bird habitat in fruit-tree plantations. Increasing the proportion of diverse semi-natural structures would promote wintering and breeding bird diversity and abundance. At field scale, conditions for birds can be improved by preserving older fruit-tree plantations and by maintaining patches of bare ground and short vegetation in the plantation inter-tree rows. However, given the current high-intensity management in most fruit-tree plantations in our study area, promoting natural features within the wider landscape matrix might represent a more cost-effective solution to enhance bird biodiversity in this agro-ecosystem. © 2020 Elsevier B.V.</t>
  </si>
  <si>
    <t>Birds; Field; Fruit-tree plantations; Habitat heterogeneity; Habitat preferences; Landscape</t>
  </si>
  <si>
    <t>Rosin Z.M., Hiron M., Żmihorski M., Szymański P., Tobolka M., Pärt T.</t>
  </si>
  <si>
    <t>Reduced biodiversity in modernized villages: A conflict between sustainable development goals</t>
  </si>
  <si>
    <t>Despite large conservation efforts to halt the loss of farmland biodiversity in Europe, negative population trends are still observed, especially for common species. Old villages and human settlements are biodiversity hotspots and important breeding habitats for farmland birds, but recent requirements for energy saving measures and improved living comfort have changed their architecture and habitats. Consequently, modernization of villages may negatively affect bird diversity due to the loss of nesting and foraging sites. We investigated how the abundance and diversity of birds breeding in 104 Polish villages varied in relation to the degree of modernization as estimated by the proportion of new and renovated homesteads. Abundance of building-nesting species, but not tree-nesting species, declined by 50% across a gradient of old to highly modernized villages. The contribution of new versus renovated houses to the observed decline was similar. Synthesis and applications. Rural modernization may have a dramatic effect on abundance of birds nesting on buildings, thus may be an important and overlooked contributor to farmland bird population declines in Europe. Villages and rural properties fall outside of current conservation policy as they are neither protected areas nor agricultural lands (where agri-environmental schemes can be applied). The observed conflict between sustainability goals such as increased building energy efficiency and biodiversity conservation suggests that sustainable rural development should better link modernization with conservation measures, for example, by constructing nesting sites when renovating and building new houses. The challenge is to design modern buildings that are both energy-efficient and biodiversity-friendly to generally improve quality of life for rural communities and to halt or reduce farmland bird declines in rural landscapes. Designers and architects can find inspiration from traditional architecture and add a variety of nest-box types. © 2019 British Ecological Society</t>
  </si>
  <si>
    <t>architecture; building modernization; energy saving measures; farmland birds; house sparrow; rural settlement; sustainable development; urban habitat</t>
  </si>
  <si>
    <t>Ryan C.M., Hobbs R.J., Valentine L.E.</t>
  </si>
  <si>
    <t>Bioturbation by a reintroduced digging mammal reduces fuel loads in an urban reserve</t>
  </si>
  <si>
    <t>Digging animals may alter many characteristics of their environment as they disrupt and modify the ground's surface by creating foraging pits or burrows. Extensive disturbance to the soil and litter layer changes litter distribution and availability, potentially altering fuel loads. In many landscapes, including peri-urban areas, fire management to reduce fuel loads is complex and challenging. The reintroduction of previously common digging animals, many of which are now threatened, may have the added benefit of reducing fuel loads. We experimentally examined how the reintroduction of a marsupial bandicoot, quenda (Isoodon fusciventer), altered surface fuel loads in an urban bush reserve in Perth, Western Australia. Foraging activities of quenda (where they dig for subterranean food) were substantial throughout the reserve, creating a visibly patchy distribution in surface litter. Further, in open plots where quenda had access, compared to fenced plots where quenda were excluded, quenda foraging significantly reduced litter cover and litter depth. Similarly, estimated surface fuel loads were nearly halved in open plots where quenda foraged compared to fenced plots where quenda were absent (3.6 cf. 6.4 Mg/ha). Fire behavior modeling, using the estimated surface fuel loads, indicated the predicted rate of spread of fire were significantly lower for open plots where quenda foraged compared to fenced plots under both low (29.2 cf. 51.4 m/h; total fuels) and high (74.3 cf. 130.4 m/h; total fuels) fire conditions. Although many environments require fire, including the bushland where this study occurred, fire management can be a considerable challenge in many landscapes, including urban bushland reserves, which are usually small and close to human infrastructure. The reintroduction of previously common digging species may have potential value as a complimentary tool for reducing fuel loads, and potentially, fire risk. © 2019 by the Ecological Society of America</t>
  </si>
  <si>
    <t>bandicoot; ecosystem engineer; fire management; fire regime; plant–animal interactions; quenda; reintroduction</t>
  </si>
  <si>
    <t>Behavior and foraging ecology of cattle: A review</t>
  </si>
  <si>
    <t>Journal of Veterinary Behavior</t>
  </si>
  <si>
    <t>Cattle are diurnal and distributed all over the world. They are true ruminants and exhibit several behaviors, namely, foraging, reproductive, social, maternal care, dominance, cognitive behavior, and so on. Foraging behavior is essential for their survival, growth, and reproductive fitness. A review of the literature reveals that in most of the research papers and projects, the study of cattle behavior has not been one of the primary objectives of the research—most of the documents focused on foraging and reproductive behavior from the angle of economic prospective only. The Scopus and other searches revealed only 2 publications on street/stray cattle. Street/stray cattle are the perfect model to study their changing behavior during urbanization. Therefore, information on the behavioral ecology of street/stray cattle will be relevant and valuable for the ethologists studying urban ecology and landscape. © 2020 Elsevier Inc.</t>
  </si>
  <si>
    <t>behavior; calf; cattle; cow; foraging; stray cattle; street cattle</t>
  </si>
  <si>
    <t>Salah I., Khalilieh A., Kotler B.</t>
  </si>
  <si>
    <t>Patch use and site selection by a rock hyrax (Procavia capensis) in a human-dominated landscape in the West Bank of Palestine</t>
  </si>
  <si>
    <t>Populations of rock hyraxes (Procavia capensis) increasingly occur in urbanizing areas of the Palestinian West Bank, and throughout the Middle East, in part due to construction methods that create rock piles that shelter hyraxes. We quantified activity densities of the hyraxes, environmental variables, and plant cover at four sites that differ in urbanization. The highest numbers occurred in the most urban site and peaked in June and October, with hyraxes traveling farther distances from their dens late in the season (October). Sites with higher activity densities of hyraxes had higher vapor pressures, signifying more mesic conditions. Thus, urbanization aids the expansion of hyraxes. © 2020 Walter de Gruyter GmbH, Berlin/Boston 2020.</t>
  </si>
  <si>
    <t>activity density; environmental variables; foraging ecology; habitat selection; Palestine; rock hyrax (Procavia capensis); urban ecology</t>
  </si>
  <si>
    <t>Salas R., Müller W., Vercruijsse H., Lens L., Stienen E.</t>
  </si>
  <si>
    <t>Forced nest site relocations negatively affect reproductive investment in a colonial seabird species</t>
  </si>
  <si>
    <t>Species breeding in urban environments are highly prone to a wide variety of non-natural, human activities, which range from short-term disturbances to the degradation or loss of suitable habitat. The latter in turn may force individuals to relocate to new sites for foraging or breeding, both of which presumably entails fitness costs due the trade-offs of finding and exploring new habitats. Species showing a high level of spatial foraging specialisation or nest site fidelity are expected to be most vulnerable. In this study, we explored the consequences of nest site loss on the reproductive investment of lesser black-backed gulls (Larus fuscus), a site faithful seabird species breeding in an urban environment. We monitored a population of 1.173 colour-ringed gulls across 13 years, that involved several episodes of spatially restricted loss of breeding habitat. We found that birds which lost their breeding territories reduced their investment into the eggs as reflected in a decrease of the clutch volume. They relocated over larger distances compared to birds that relocated voluntarily. Moreover, the likelihood of skipping the subsequent breeding season increased after a forced relocation. These negative effects of forced relocation likely contribute to the decline in the number of breeding pairs in our urban population as observed during the last ten years, and highlights the importance of maintaining a stable breeding environment in urban areas for the conservation of this and potentially other colonial breeding seabird species. © 2020 Elsevier Ltd</t>
  </si>
  <si>
    <t>Anthropogenic change; Competition; Conservation; Habitat loss; Seabirds; Urban ecology</t>
  </si>
  <si>
    <t>Samocha, Y; Scharf, I</t>
  </si>
  <si>
    <t>Comparison of wormlion behavior under man-made and natural shelters: urban wormlions more strongly prefer shaded, fine-sand microhabitats, construct larger pits and respond faster to prey</t>
  </si>
  <si>
    <t>CURRENT ZOOLOGY</t>
  </si>
  <si>
    <t>Urban habitats differ from their natural surroundings in various aspects, such as a higher temperature and a distinct species composition. It is therefore not surprising that animal behavior too differs between these habitat types. We studied the foraging and habitat selection behavior of a pit-building predator, a wormlion, originating from either an urban or a more natural site. Wormlions occur in nature under structures that provide shelter from sunlight and rain, such as caves, and are also common in cities, occurring under artificial shelters. Wormlions construct pit-traps to hunt arthropods, and the pits constructed by urban wormlions were larger than those constructed by wormlions from caves. Urban wormlions responded faster to prey falling into their pit, probably leading to a higher capture success. We suggest that these 2 findings indicate the higher investment of urban wormlions in foraging, resulting from the higher abundance of potential prey in the city. Urban wormlions were choosier regarding their preferred microhabitat. While both fine sand and shaded microhabitats were preferred by wormlions, urban wormlions demonstrated a greater preference for such conditions. We suggest that relocation is more likely to lead wormlions in cities to find microhabitats of a higher quality compared with wormlions inhabiting caves. This is probably due to the larger areas in the city available for wormlions. Wormlions from the caves possessed more lipids, suggesting that they employ a conservative growth strategy, intended to contend with the uncertainty of prey arrival, in contrast to the city, where potential prey are more abundant.</t>
  </si>
  <si>
    <t>Wormlions</t>
  </si>
  <si>
    <t>antlions; habitat selection; habitat structure; optimal foraging; trap-building predators</t>
  </si>
  <si>
    <t>Samuelson A.E., Gill R.J., Leadbeater E.</t>
  </si>
  <si>
    <t>Urbanisation is associated with reduced Nosema sp. infection, higher colony strength and higher richness of foraged pollen in honeybees</t>
  </si>
  <si>
    <t>Bees are vital pollinators, but are faced with numerous threats that include loss of floral resources and emerging parasites amongst others. Urbanisation is a rapidly expanding driver of land-use change that may interact with these two major threats to bees. Here we investigated effects of urbanisation on food store quality and colony health in honeybees (Apis mellifera) by sampling 51 hives in four different land-use categories: urban, suburban, rural open and rural wooded during two seasons (spring and autumn). We found positive effects of urban land use on colony strength and richness of stored pollen morphotypes, alongside lower late-season Nosema sp. infection in urban and suburban colonies. Our results reveal that honeybees exhibit lower colony performance in strength in rural areas, adding to the growing evidence that modern agricultural landscapes can constitute poor habitat for insect pollinators. © 2020, The Author(s).</t>
  </si>
  <si>
    <t>colony strength; Nosema spp; pollen foraging; urbanisation; Varroa destructor</t>
  </si>
  <si>
    <t>Sawyer A.C., Toft J.D., Cordell J.R.</t>
  </si>
  <si>
    <t>Seawall as salmon habitat: Eco-engineering improves the distribution and foraging of juvenile Pacific salmon</t>
  </si>
  <si>
    <t>Urban nearshore ecosystems are built environments that differ structurally and functionally from the natural ecosystems they replace. Eco-engineering offers the ability to enhance these ecosystems by reducing the impacts of shoreline modification. Recent studies have linked shoreline armoring and pier shade—common features of modified shorelines—to lower foraging rates, altered distribution patterns, and increased predation risk for juvenile salmon. The 2017 replacement of the Elliott Bay seawall in Seattle, WA, USA incorporated novel eco-engineering design elements, including glass light penetrating surfaces (LPS) in overwater structures, an elevated seafloor, and textured substrates in the seawall face to enhance nearshore habitat for juvenile Pacific salmon (Oncorhynchus spp.) migrating from natal streams to the ocean. To examine the effectiveness of seawall eco-engineering, we used snorkel surveys to assess changes in juvenile salmon spatial distribution and foraging patterns during peak outmigration (March–August), and measured ambient light penetration before and after seawall replacement. Overall, we found that juvenile salmon were distributed more evenly across a spatial mosaic of habitats following eco-engineering. LPS enhanced ambient light penetration in nearshore under-pier habitats, and juvenile salmon use of these habitats increased concurrently. Salmon densities under piers tended to be greatest at low tides, indicating that light availability may mediate selective habitat use. Feeding rates at sites immediately adjacent to the seawall increased both between and under piers following habitat enhancement. Our findings suggest that the elevated light levels facilitated by LPS, in concert with physical enhancements that provided more complex shallow water habitat, temper the negative effects of pier shade and shoreline armoring on juvenile salmon. © 2020 Elsevier B.V.</t>
  </si>
  <si>
    <t>Eco-engineering; Habitat enhancement; Nearshore ecology; Overwater structures; Pacific salmon; Shoreline armoring</t>
  </si>
  <si>
    <t>Schneiberg I., Boscolo D., Devoto M., Marcilio-Silva V., Dalmaso C.A., Ribeiro J.W., Ribeiro M.C., de Camargo Guaraldo A., Niebuhr B.B., Varassin I.G.</t>
  </si>
  <si>
    <t>Urbanization homogenizes the interactions of plant-frugivore bird networks</t>
  </si>
  <si>
    <t>Anthropogenic activities are the main cause of habitat loss and fragmentation, which directly affects biodiversity. Disruption in landscape connectivity among populations may affect complex interactions between species and ecosystem functions, such as pollination and seed dispersal, and ultimately result in secondary extinctions. Urbanization, one of the most intense forms of landscapes changes, has been reported to negatively affect bird and plant diversity. Still, little is known about the effects of urban landscapes on interaction networks. We investigated the relationship between urban landscape structure and plant-frugivore networks at different spatial scales. Coupling interaction data from urban areas and a model selection approach, we evaluated which landscape factors best explained the variation in urban networks properties. Our results indicate that urbanization decreases bird richness, mainly through the loss of habitat specialist species, which results in networks being composed mainly of birds well adapted to urban dwelling. We found that interaction evenness, a measure of homogeneity of interaction distribution between species, increases with urbanization. This is due to the strong dominance that generalist birds had in network composition because they foraged on all available fruits, including exotic plants. The ensuing homogenization of interactions can reduce the resilience of networks and affect the efficiency of ecosystems functions. Thus, urbanization plans should consider the proportion and distribution of green areas within cities, coupling human and ecosystem wellbeing. © 2020, Springer Science+Business Media, LLC, part of Springer Nature.</t>
  </si>
  <si>
    <t>Landscape ecology; Mutualistic network; Urban environmental</t>
  </si>
  <si>
    <t>Scholz C., Firozpoor J., Kramer-Schadt S., Gras P., Schulze C., Kimmig S.E., Voigt C.C., Ortmann S.</t>
  </si>
  <si>
    <t>Individual dietary specialization in a generalist predator: A stable isotope analysis of urban and rural red foxes</t>
  </si>
  <si>
    <t>Some carnivores are known to survive well in urban habitats, yet the underlying behavioral tactics are poorly understood. One likely explanation for the success in urban habitats might be that carnivores are generalist consumers. However, urban populations of carnivores could as well consist of specialist feeders. Here, we compared the isotopic specialization of red foxes in urban and rural environments, using both a population and an individual level perspective. We measured stable isotope ratios in increments of red fox whiskers and potential food sources. Our results reveal that red foxes have a broad isotopic dietary niche and a large variation in resource use. Despite this large variation, we found significant differences between the variance of the urban and rural population for δ13C as well as δ15N values, suggesting a habitat-specific foraging behavior. Although urban regions are more heterogeneous regarding land cover (based on the Shannon index) than rural regions, the dietary range of urban foxes was smaller compared with that of rural conspecifics. Moreover, the higher δ13C values and lower δ15N values of urban foxes suggest a relatively high input of anthropogenic food sources. The diet of most individuals remained largely constant over a longer period. The low intraindividual variability of urban and rural red foxes suggests a relatively constant proportion of food items consumed by individuals. Urban and rural foxes utilized a small proportion of the potentially available isotopic dietary niche as indicated by the low within-individual variation compared to the between-individual variation. We conclude that generalist fox populations consist of individual food specialists in urban and rural populations at least over those periods covered by our study. © 2020 The Authors. Ecology and Evolution published by John Wiley &amp; Sons Ltd</t>
  </si>
  <si>
    <t>anthropogenic; carnivore; diet; red fox; specialization; stable isotope; urbanization; Vulpes vulpes</t>
  </si>
  <si>
    <t>Shannon, G; McKenna, MF; Wilson-Henjum, GE; Angeloni, LM; Crooks, KR; Wittemyer, G</t>
  </si>
  <si>
    <t>Vocal characteristics of prairie dog alarm calls across an urban noise gradient</t>
  </si>
  <si>
    <t>BEHAVIORAL ECOLOGY</t>
  </si>
  <si>
    <t>Increasing anthropogenic noise is having a global impact on wildlife, particularly due to the masking of crucial acoustical communication. However, there have been few studies examining the impacts of noise exposure on communication in free-ranging terrestrial mammals. We studied alarm calls of black-tailed prairie dogs (Cynomys ludovicianus) across an urban gradient to explore vocal adjustment relative to different levels of noise exposure. There was no change in the frequency 5%, peak frequency, or duration of the alarm calls across the noise gradient. However, the minimum frequency-a commonly used, yet potentially compromised metric-did indeed show a positive relationship with noise exposure. We suspect this is a result of masking of observable call properties by noise, rather than behavioral adjustment. In addition, the proximity of conspecifics and the distance to the perceived threat (observer) did affect the frequency 5% of alarm calls. These results reveal that prairie dogs do not appear to be adjusting their alarm calls in noisy environments but likely do in relation to their social context and the proximity of a predatory threat. Anthropogenic noise can elicit a range of behavioral and physiological responses across taxa, but elucidating the specific mechanisms driving these responses can be challenging, particularly as these are not necessarily mutually exclusive. Our research sheds light on how prairie dogs appear to respond to noise as a source of increased risk, rather than as a distraction or through acoustical masking as shown in other commonly studied species (e.g., fish, songbirds, marine mammals). Lay Summary: Songbirds, amphibians, and marine mammals have been shown to alter their vocalizations in noisy environments. We conducted one of the first studies on the effects of noise on communication in a terrestrial mammal-the prairie dog. Interestingly, prairie dogs did not appear to adjust their alarm call frequency or duration with increasing noise exposure, while our previous research demonstrated that their behavioral response to noise is similar to elevated predation risk-reduced foraging and increased vigilance.</t>
  </si>
  <si>
    <t>acoustics; anthropogenic disturbance; communication; mammal; masking; predation</t>
  </si>
  <si>
    <t>Shier D.M., Bird A.K., Wang T.B.</t>
  </si>
  <si>
    <t>Effects of artificial light at night on the foraging behavior of an endangered nocturnal mammal</t>
  </si>
  <si>
    <t>Modification of nighttime light levels by artificial illumination (artificial light at night; ALAN) is a rapidly increasing form of human disturbance that affects natural environments worldwide. Light in natural environments influences a variety of physiological and ecological processes directly and indirectly and, as a result, the effects of light pollution on species, communities and ecosystems are emerging as significant. Small prey species may be particularly susceptible to ALAN as it makes them more conspicuous and thus more vulnerable to predation by visually oriented predators. Understanding the effects of disturbance like ALAN is especially important for threatened or endangered species as impacts have the potential to impede recovery, but due to low population numbers inherent to at-risk species, disturbance is rarely studied. The endangered Stephens’ kangaroo rat (SKR), Dipodomys stephensi, is a nocturnal rodent threatened by habitat destruction from urban expansion. The degree to which ALAN impacts their recovery is unknown. In this study, we examined the effects of ALAN on SKR foraging decisions across a gradient of light intensity for two types of ALAN, flood and bug lights (756 vs 300 lumen, respectfully) during full and new moon conditions. We found that ALAN decreased probability of resource patch depletion compared to controls. Moreover, lunar illumination, distance from the light source and light type interacted to alter SKR foraging. Under the new moon, SKR were consistently more likely to deplete patches under control conditions, but there was an increasing probability of patch depletion with distance from the source of artificial light. The full moon dampened SKR foraging activity and the effect of artificial lights. Our study underscores that ALAN reduces habitat suitability, and raises the possibility that ALAN may impede the recovery of at-risk nocturnal rodents. © 2020 Elsevier LtdArtificial light source, moon phase and distance to light interact to negatively impact foraging energetics of endangered kangaroo rats, which has implications for management and recovery of nocturnal prey species. © 2020 Elsevier Ltd</t>
  </si>
  <si>
    <t>ALAN; Conservation; Foraging; Habitat suitability; Stephens’ kangaroo rat</t>
  </si>
  <si>
    <t>Shivalingaswamy T.M., Amala U., Gupta A., Raghavendra A.</t>
  </si>
  <si>
    <t>Non-Apis bee diversity in an experimental pollinator garden in Bengaluru – A Silicon Valley of India</t>
  </si>
  <si>
    <t>Pollinators are important providers of ecosystem services through plant and crop pollination. However, pollinator population/colony decline has raised concern for their conservation in farm lands as well as in urban areas. Given the need for conservation of these pollinators, we developed a pollinator garden at Yelahanka Campus of ICAR-National Bureau of Agricultural Insect Resources in an area of one acre by planting over 50 plant species. Thirty-nine species of bees were documented from the flora of the pollinator garden. Out of the thirty-nine species of bees, nineteen species of bees belong to non-Apis families viz., Megachilidae and Halictidae. Apart from foraging on the flowers, the solitary bees like Megachile sp. were found nesting in the stems, fallen dried flowers in the pollinator garden. The bees were found year-round foraging upon the flora in the pollinator garden. Pollinator garden is a way to provide in-situ conservation of native bees while sustaining the valuable pollination service in various crop plants. © 2020 Universidade Estadual de Feira de Santana. All rights reserved.</t>
  </si>
  <si>
    <t>Bees; Conservation; In-situ; Non-Apis bees; Pollen; Pollinator garden; Shelter</t>
  </si>
  <si>
    <t>Urban heavy metal contamination limits bumblebee colony growth</t>
  </si>
  <si>
    <t>Post-industrial shrinking cities contain abundant vacant land and are increasingly recognized for their pollinator conservation potential. At the same time, the industrial legacies of these urban ecosystems have resulted in elevated levels of heavy metals in surface soils, which could negatively affect bee populations. We investigated whether foraging within heavy metal contaminated landscapes represents a fitness cost for the common Eastern bumblebee Bombus impatiens, by placing colonies in residential backyards along an urban to rural gradient extending south and east from the city of Cleveland, Ohio, USA. Bees foraged in the landscape for 3 weeks, after which time we counted the total number of workers and larvae present in the colony and analysed castes for the presence of heavy metals. We then assessed the relationship between landscape composition, heavy metal loads and caste abundance. Colonies located in urban landscapes were more likely to be exposed to lead (Pb). Elevated concentrations of Pb within workers were negatively correlated with both the number of workers and the number of larvae present. Synthesis and applications. Our findings raise concern that lead (Pb) contamination could represent a significant challenge to bee conservation in cities. To elucidate risks posed by this pollutant, we highlight a need to quantify lethal and sub-lethal effects of Pb exposure using laboratory and field-based studies. Further, identifying routes of exposure and landscape factors that influence exposure risk is necessary to implement mitigation strategies as part of urban conservation initiatives. © 2020 British Ecological Society</t>
  </si>
  <si>
    <t>bee conservation; lead; pollinator; post-industrial; shrinking city; soil contamination; urban ecosystems; vacant lot</t>
  </si>
  <si>
    <t>Šlachta M., Erban T., Votavová A., Bešta T., Skalský M., Václavíková M., Halešová T., Edwards-Jonášová M., Včeláková R., Cudlín P.</t>
  </si>
  <si>
    <t>Domestic gardens mitigate risk of exposure of pollinators to pesticides—an urban-rural case study using a red mason bee species for biomonitoring</t>
  </si>
  <si>
    <t>Domestic gardens supply pollinators with valuable habitats, but the risk of exposure to pesticides has been little investigated. Artificial nesting shelters of a red mason bee species (Osmia bicornis) were placed in two suburban gardens and two commercial fruit orchards to determine the contamination of forage sources by pesticides. Larval pollen provisions were collected from a total of 14 nests. They consisted mainly of pollen from oaks (65–100% weight/sample), Brassicaceae (≤34% w/s) and fruit trees (≤1.6% w/s). Overall, 30 pesticides were detected and each sample contained a mixture of 11–21 pesticide residues. The pesticide residues were significantly lower in garden samples than in orchard samples. The difference was attributed mainly to the abundant fungicides pyrimethanil and boscalid, which were sprayed in fruit orchards and were present on average at 1004 ppb and 648 ppb in orchard samples, respectively. The results suggested that pollinators can benefit from domestic gardens by foraging from floral sources less contaminated by pesticides than in adjacent croplands. © 2020 by the authors. Licensee MDPI, Basel, Switzerland.</t>
  </si>
  <si>
    <t>Acetamiprid; Boscalid; Fungicides; Insecticides; Osmia bicornis; Pyrimethanil; Thiacloprid; Urban green space; Wild bees</t>
  </si>
  <si>
    <t>Sohil A., Sharma N.</t>
  </si>
  <si>
    <t>Assessing the bird guild patterns in heterogeneous land use types around Jammu, Jammu and Kashmir, India</t>
  </si>
  <si>
    <t>Land-use sprawl in the Himalayas has caused the conversion of natural habitat into human-modified habitats, thus degrading ecosystem health. Adaptation of birds to changing physical environment can be well understood by analyzing their habitat preferences, and foraging dynamics explored to a limited extent in the Himalayan region, as yet. To achieve a comprehensive understanding of avian guild structure, we used multivariate statistical techniques to classify bird species according to their similarities in foraging patterns and habitat preferences. Observations based on habitat and diet affinities accounted for rich avian diversity with a total of 208 bird species (about 15% of country’s avifauna) recorded from six different sites during 1 year survey. Unweighted pair-group average cluster analysis performed on the families revealed ten feeding and fifteen habitat guilds among 63 bird families observed. Subtropical forests harbored more species followed by urban forests and agricultural landscapes. Insectivorous and omnivorous outnumbered other feeding guilds in the study area. Bird assemblages were richer in protected areas and semi-disturbed landscapes and did not show significant variation between the seasons. Results of the study revealed that different functional groups of birds behaved differently, primarily induced by choice of food. The site heterogeneity favored avifaunal persistence by providing favorable foraging, roosting, and nesting opportunities to birds. Composition of avian guilds indicated level of intactness and ecological integrity of ecosystems studied. This outcome thus sets the background for long-term analysis of bird-habitat relationship and their foraging dynamics. The study has the relevance for decision-makers to integrate avian guild structure as an essential ingredient in formulating conservation strategies. © 2020, The Author(s).</t>
  </si>
  <si>
    <t>Avian guild; Eutrophic wetland; Food resource utilization; Habitat preference; Heterogeneous landscape; Protected area</t>
  </si>
  <si>
    <t>Sorais M., Mazerolle M.J., Giroux J.-F., Verreault J.</t>
  </si>
  <si>
    <t>Landfills represent significant atmospheric sources of exposure to halogenated flame retardants for urban-adapted gulls</t>
  </si>
  <si>
    <t>Halogenated flame retardants (HFRs) are contaminants that are abundantly emitted from waste management facilities (WMFs) and that became ubiquitous in air of urbanized regions. Urban birds including gulls have adapted to exploiting human food resources (refuse) in WMFs, and have thus experienced population explosions worldwide. However, foraging in WMFs for birds may result in exposure to HFRs that have been shown to be toxic for animals. The objective of this study was to determine the influence of foraging near or in various WMFs on the atmospheric exposure of birds to HFRs, and to localize other sources of HFRs at the regional scale in a highly urbanized environment. We measured the atmospheric exposure to HFRs in one of the most abundant gull species in North America, the ring-billed gull (Larus delawarensis), breeding in the densely-populated Montreal area (Canada) using a novel approach combining bird-borne GPS dataloggers and miniature passive air samplers (PASs). We determined concentrations of 11 polybrominated diphenyl ethers (PBDEs) and three emerging HFRs of high environmental concern in PASs carried by gulls. We show that the daily sampling rates (pg/day) of PBDEs in PASs were highest in gulls foraging in or around landfills, but were not influenced by meteorological variables. In contrast, the daily sampling rates of emerging HFRs were lower compared to PBDEs and were not influenced by the presence of gulls in or near WMFs. This study demonstrates that atmospheric exposure to HFRs and perhaps other semi-volatile contaminants is underestimated, yet important for birds foraging in landfills. © 2019 The Authors</t>
  </si>
  <si>
    <t>Air pollution; Bird; Halogenated flame retardant; Urban wildlife; Waste management facility</t>
  </si>
  <si>
    <t>Sponsler D.B., Grozinger C.M., Richardson R.T., Nurse A., Brough D., Patch H.M., Stoner K.A.</t>
  </si>
  <si>
    <t>A screening-level assessment of the pollinator-attractiveness of ornamental nursery stock using a honey bee foraging assay</t>
  </si>
  <si>
    <t>In urban and suburban landscapes characterized by extensive designed greenspaces, the support of pollinator communities hinges significantly on floral resources provided by ornamental plants. The attractiveness of ornamental plants to pollinators, however, cannot be presumed, and some studies suggest that a majority of ornamental plant varieties receive little or no pollinator visitation. Here, we harness the sampling power of the western honey bee, a generalist pollinator whose diet breadth overlaps substantially with that of other pollinators, to survey the utilization of ornamental plants grown at three commercial nurseries in Connecticut, USA. Using a combination of DNA metabarcoding and microscopy, we identify, to genus-level, pollen samples from honey bee colonies placed within each nursery, and we compare our results with nursery plant inventories to identify the subset of cultivated genera that were visited during pollen foraging. Samples were collected weekly from May to September, encompassing the majority of the growing season. Our findings show that some plant genera known to be cultivated as ornamentals in our system, particularly ornamental trees and shrubs (e.g. Hydrangea, Rosa, Spiraea, Syringa, Viburnum), functioned as major pollen sources, but the majority of plants inventoried at our nurseries provided little or no pollen to honey bees. These results are in agreement with a growing body of literature highlighting the special importance of woody plants as resources for flower-visiting insects. We encourage further exploration of the genera highlighted in our data as potential components of pollinator-friendly ornamental greenspace. © 2020, The Author(s).</t>
  </si>
  <si>
    <t>Sponsler D.B., Shump D., Richardson R.T., Grozinger C.M.</t>
  </si>
  <si>
    <t>Characterizing the floral resources of a North American metropolis using a honey bee foraging assay</t>
  </si>
  <si>
    <t>Roughly a third of described insect species visit flowers, making the flower–insect interface one of the chief pillars of global biodiversity. Studying flower–insect relationships at the scale of communities and landscapes has been hindered, however, by the methodological challenges of quantifying landscape-scale floral resources. This challenge is especially acute in urban landscapes, where traditional floral surveying techniques are ill-suited to the unique constraints of built environments. To surmount these challenges, we devised a “honey bee foraging assay” approach to floral resource surveying, wherein continuous colony weight tracking and DNA metabarcoding of pollen samples are used to capture both the overall availability and taxonomic composition of floral resources. We deploy this methodology in the complex urban ecosystem of Philadelphia, Pennsylvania, USA. Our results reveal distinct seasonality of floral resource availability, with pulses of high availability in May, June, and September, and a period of prolonged scarcity in August. Pollen genus richness mirrored this pattern, with peak richness in May and June. The taxonomic composition of pollen samples varied seasonally, reflecting underlying floral phenology, with especially strong turnover between May and June samples and between August and September samples delineating well-defined spring, summer, and fall floral resource communities. Trait analysis also revealed seasonal structure, with spring samples characterized by trees and shrubs, summer samples including a stronger presence of herbaceous “weeds”, and fall samples dominated by woody vines. Native flora predominated in spring, giving way to a preponderance of exotic flora in summer and fall. At a basic level, this yields insight into the assembly of novel urban floral resource communities, showcasing, for example, the emergence of a woody vine-dominated fall flora. At an applied level, our data can inform urban land management, such as the design of ecologically functional ornamental plantings, while also providing practical guidance to beekeepers seeking to adapt their management activities to floral resource seasonality. Methodologically, our study demonstrates the potential of the honey bee foraging assay as a powerful technique for landscape-scale floral resource surveying, provided the inherent biases of honey bee foraging are accounted for in the interpretation of the results. © 2020 The Authors.</t>
  </si>
  <si>
    <t>biodiversity; hive scale; Internal transcribed spacer; metabarcoding; pollination; trnL; urban ecology</t>
  </si>
  <si>
    <t>Suárez-Cáceres G.P., Adinolfi C., Sánchez F.</t>
  </si>
  <si>
    <t>Food selection and use of space by didelphis pernigra (Didelphidae: Mammalia) in a suburban andean environment [Selección de alimento y uso del espacio por didelphis pernigra (Didelphidae: mammalia) en un ambiente suburbano andino]</t>
  </si>
  <si>
    <t>Cities have grown throughout the Andes and we know little about the ecology of those species that tolerate them, limiting our options to do conservation. We applied optimal foraging theory to examine the behavior of the Andean White-eared Opossum (Didelphis pernigra), in a suburban area in Bogotá, Colombia. We used the giving-up density technique, which uses the amount of food left in a feeding patch, to evaluate whether the opossum’s foraging costs were affected by the height of food from the ground, and the quality and quantity of food. We also evaluated whether the spatial heterogeneity of the study site affected the opossum’s foraging. We used an artificial feeding patch to test these ideas. When food was either concentrated and, in less amount (concentrated food) or diluted and more amount (diluted food), the opossums preferred to forage at 2 m than at 0.5 m, and they showed a preference for concentrated food at 0.5 m, but not at 2 m. The opossums’ habitat use was affected by the spatial heterogeneity at the study site and animals preferred foraging along metal fences than on live fences made of trees. When a cable allowed connection between the metallic and live fences, the value of food patches at the live fence appeared to increase. Thus, although the opossums need resources associated with natural environments, our results suggest that there are human modifications that can benefit them, such as those that reduce the risk of predation and favor their mobility in suburban environments. © 2020, Universidad Nacional de Colombia. All rights reserved.</t>
  </si>
  <si>
    <t>Opossum</t>
  </si>
  <si>
    <t>Andes; Giving-up density; Optimal patch use; Predation risk; Urban ecology</t>
  </si>
  <si>
    <t>Sugiarto M., Mastuti S., Khaerudin, Gayatri S.</t>
  </si>
  <si>
    <t>Optimization of Farmers Working Hours through Increasing the Farm Size of Beef Cattle Production in Rural Area</t>
  </si>
  <si>
    <t>This study aims were to (1) identify the working hours of farmers in beef cattle farming (2) formulate the number of beef cattle that can be maintained by subsistence farmers as a side business. The study was done in rural area of Tegal Regency using survey method. 100 beef cattle farmers were selected as respondents using multistage sampling. Data was analyzed by descriptive statistics to describe the average working hours of farmers per Animal Unit (AU) and the potential time remaining by the farmers. The farmers in Tegal Regency had an average farm size of cattle of 2.40 AU. Various maintenance activities for cattle production were grazing, cleaning cattle housing, feeding and drinking, bathing the cattle. It was done by farmers for 1.75-5.10 hours/day, with an average of 3.89 hours/day. Farmers devoted the most of their time (56.04%) to take forage and grazing. Beef cattle farmers in Tegal Regency had a maximum capacity of maintaining 4.22 AU beef cattle or equivalent to 4 heads of cow. © Published under licence by IOP Publishing Ltd.</t>
  </si>
  <si>
    <t>Sun B., Pan X., Han L., Fei Y.</t>
  </si>
  <si>
    <t>Selection of waterlogging-tolerant and water purification herbaceous plants for the construction of a sponge city in Shenzhen, China</t>
  </si>
  <si>
    <t>In recent years, seeking solutions to urban waterlogging and water pollution has always been one of the topics of concern. The problem of urban water accumulation occurs frequently in most areas of China in July and August. The contradiction between supply and demand of urban ecological water is prominent. In order to solve the problem of urban water accumulation caused by rainfall concentration, and to achieve the overall goal of building a water-saving green ecological city, the Shenzhen City should be built into a sponge city. Under this background, the physiological response of different forages to waterlogging stress and the removal of pollutants in rainwater were studied. In this study, ten herbaceous plants commonly used in Shenzhen were used as experimental materials. After 0, 7, 14, 21, 28 days of waterlogging stress treatment, six physiological indexes, such as MDA, SP, and Pro contents and SOD, POD, and CAT activities, were comprehensively evaluated. Combined with the morphological changes of the plants after waterlogging, seven plants with strong waterlogging tolerance were determined, which were O. bodinieri, H. coronarium, I. tectorum, D. ensifolia, R. brittoniana, C. indica, and A. zerumbet. Then, according to their comprehensive evaluation of the removal capacity of pollutants in the rainwater, it is suggested to select O. bodinieri, H. coronarium, I. tectorum and D. ensifolia in areas with serious waterlogging. In areas with serious water pollution, R. brittoniana, A. zerumbet, D. ensifolia and H. coronarium are recommended. However, H. coronarium and D. ensifolia not only have a strong adaptability in the waterlogged environment, but also have a strong ability to remove pollutants in the rainwater, so they are suggested to be alternative herbaceous plants for sponge city in Shenzhen, China. © Articles by the authors.</t>
  </si>
  <si>
    <t>forages' as grass</t>
  </si>
  <si>
    <t>Comprehensive evaluation; Purification capacity; Shenzhen city; Sponge city; Waterlogging resistance</t>
  </si>
  <si>
    <t>Sun J., Letcher R.J., Eens M., Covaci A., Fernie K.J.</t>
  </si>
  <si>
    <t>Perfluoroalkyl acids and sulfonamides and dietary, biological and ecological associations in peregrine falcons from the Laurentian Great Lakes Basin, Canada</t>
  </si>
  <si>
    <t>Perfluoroalkyl substances (PFAS) are a large, diverse group of chemicals and several perfluoroalkyl acids (PFAAs) are known environmental contaminants. Wildlife exposure to PFAAs and precursors has been shown, but less is known regarding replacements such as shorter-chain PFAS. In the present study, exposure to a suite of PFAAs and associations with dietary, biological and ecological factors were investigated in populations of a sentinel apex species – the peregrine falcon (Falco peregrinus). Nestling blood (n = 57) and sibling eggs (n = 9) were sampled in 2016 and 2018 from nests in rural and urban regions across the Laurentian Great Lakes Basin, Canada. PFSAs (perfluorinated sulfonic acids) including PFHxS, PFOS, and PFDS were detected in most egg and plasma samples, whereas 11 PFCAs (perfluorinated carboxylic acids; C5–C14, C16) compared to eight PFCAs (C8–C14, C16) were detected in most eggs and plasma, respectively. Shorter-chain C8–C10 PFCAs were more dominant in plasma and longer-chain C12–C14 PFCAs in eggs, but profiles were similar for PFOS, PFDS, PFUdA and PFHxDA. The exposure to PFAAs in peregrine falcons is likely mediated by dietary factors such as foraging location (δ13C and δ34S) and trophic position (δ15N) given the associations observed in eggs and nestling plasma, respectively. Moreover, significant relationships were observed for circulating ΣPFCAs and region (rural/urban), and nestling body condition after adjusting for sampling year and dietary tracers, suggesting that compared to rural nestlings, urban nestlings may be more exposed to ΣPFCAs and prone to their potential physiological impacts. Our findings highlight the importance of integrating dietary, biological and ecological factors when studying PFAS exposure in birds. © 2020</t>
  </si>
  <si>
    <t>Egg and plasma; Isotope analysis; Nestlings; Perfluoroalkyl acids and sulfonamides; Urbanization</t>
  </si>
  <si>
    <t>Suripto B.A., Badriah L.</t>
  </si>
  <si>
    <t>Public cemetery as a bird habitat in Yogyakarta, Indonesia</t>
  </si>
  <si>
    <t>Birds are opportunistic creatures that are able to actively fly can choose their habitat and find it in urban areas because of the large number of palm trees and flowering trees for ornamental or other shade. Birds can live anywhere in urban including in cemetery . The research objective was to determine. the use of public cemetery in Yogyakarta City as a bird habitat. The study was conducted in May-June and September 2016 with a sample of 20 public cemeteries in 9 Sub-Districts of Yogyakarta City. Diversity of bird data retrieval used Point of Abundance Index method, species bird identification using field guide book and analyzed by the Shannon-Wiener Index. Types of guild were directly observed and were determined based on a review of literature and the proportion of bird communities based on the type of guild were analyzed with modified use of importance value index. Conservation status were determined according to government regulation and IUCN 2012. Nesting and foraging were observed directly and analyzed descriptively. Vegetation data collection using the quadrat sampling plot method and analyzed descriptively. Based on this study there were 22 species from 14 families, with a low Shannon-Wiener diversity index value H = 1.99. The threat status for all birds found according to the IUCN 2012 is included in the Least Concern (LC), and there are 3 protected species, namely olive-backed sunbird honey (Cinnyris jugularis), javan kingfisher (Halcyon cyanoventris) and collared kings fisher (Todirhmapus chloris). The composition of birds is based on the type of feed with 3 highest values of graminivorous 42.52%, insectivores 28.65%, and omnivores 18.01%. Then 44 types of plants were found in 23 families, with the three most common types including kambodia (Plumeria alba), puring (Codiaeum variegatum), and nagasari (Mesua ferrea) with a diversity index value at a moderate level H = 2.5. The bird community is positively correlated with vegetation but has a very weak relationship. Several species of birds were observed building nests, incubating in nests, and raising their chicks. Birds use cemetery as for nesting, foraging, and perch or loaf. © 2020 American Institute of Physics Inc.. All rights reserved.</t>
  </si>
  <si>
    <t>Szala K., Dylewski Ł., Tobolka M.</t>
  </si>
  <si>
    <t>Winter habitat selection of Corvids in an urban ecosystem</t>
  </si>
  <si>
    <t>Urban areas attract birds during the winter when cities provide a predictable source of food and relatively stable weather conditions. However, many other factors determine the occurrence of birds in cities. This study analysed the relationship between corvids wintering in the city of Poznań, in western Poland and habitat features. Each of 32 research site was investigated three times. The most abundant species was the rook (mean = 17.4 individuals/site); the most frequent was the Eurasian magpie (88% of all sites). To determine variables that influence the abundance of birds, a set of generalised linear models was created, with model averaging being selected for each species. The abundance of hooded crows was positively influenced by surface of parks, water and by the length of tram tracks. The number of rooks was positively linked with the number of walnut trees, garbage cans and the surface of the water and negatively linked with the length of watercourses. Jackdaw was affected positively by the number of garbage cans, the surface of the water and negatively by the cover of trees. The number of magpies was associated with the number of walnut trees, garbage cans and negatively influenced by the surface of trees. None of the investigated habitat variables significantly affected the abundance of European jay. We also found a positive correlation between the abundances of hooded crow, rook, jackdaw and magpie. The results indicate that corvids wintering in urban ecosystems exhibit selectivity toward specific habitat features and that preferences differ among the studied species. © 2020, The Author(s).</t>
  </si>
  <si>
    <t>Blue infrastructure; Corvidae; Foraging; Habitat preferences; Urban landscape; Wintering</t>
  </si>
  <si>
    <t>Teitelbaum C.S., Hepinstall-Cymerman J., Kidd-Weaver A., Hernandez S.M., Altizer S., Hall R.J.</t>
  </si>
  <si>
    <t>Urban specialization reduces habitat connectivity by a highly mobile wading bird</t>
  </si>
  <si>
    <t>Background: Mobile animals transport nutrients and propagules across habitats, and are crucial for the functioning of food webs and for ecosystem services. Human activities such as urbanization can alter animal movement behavior, including site fidelity and resource use. Because many urban areas are adjacent to natural sites, mobile animals might connect natural and urban habitats. More generally, understanding animal movement patterns in urban areas can help predict how urban expansion will affect the roles of highly mobile animals in ecological processes. Methods: Here, we examined movements by a seasonally nomadic wading bird, the American white ibis (Eudocimus albus), in South Florida, USA. White ibis are colonial wading birds that forage on aquatic prey; in recent years, some ibis have shifted their behavior to forage in urban parks, where they are fed by people. We used a spatial network approach to investigate how individual movement patterns influence connectivity between urban and non-urban sites. We built a network of habitat connectivity using GPS tracking data from ibis during their non-breeding season and compared this network to simulated networks that assumed individuals moved indiscriminately with respect to habitat type. Results: We found that the observed network was less connected than the simulated networks, that urban-urban and natural-natural connections were strong, and that individuals using urban sites had the least-variable habitat use. Importantly, the few ibis that used both urban and natural habitats contributed the most to connectivity. Conclusions: Habitat specialization in urban-acclimated wildlife could reduce the exchange of propagules and nutrients between urban and natural areas, which has consequences both for beneficial effects of connectivity such as gene flow and for detrimental effects such as the spread of contaminants or pathogens. © 2020, The Author(s).</t>
  </si>
  <si>
    <t>American white ibis (Eudocimus albus); Connectivity; Habitat specialization; Network; Nomadism; Urbanization; Wildlife</t>
  </si>
  <si>
    <t>Tella J.L., Hernández-Brito D., Blanco G., Hiraldo F.</t>
  </si>
  <si>
    <t>Urban sprawl, food subsidies and power lines: An ecological trap for large frugivorous bats in Sri Lanka?</t>
  </si>
  <si>
    <t>Electrocution is one of the less known anthropogenic impacts likely affecting the bat population. We surveyed 925 km of overhead distribution power lines that supply energy to spreading urbanized areas in Sri Lanka, recording 300 electrocuted Indian flying foxes (Pteropus giganteus). Electrocutions were recorded up to 58 km from the nearest known colony, and all of them were in urbanized areas and very close (X = 4.8 m) to the exotic fruiting trees cultivated in gardens. Predictable anthropogenic food subsidies, in the form of cultivated fruits and flowers, seem to attract flying foxes to urban habitats, which in turn become ecological traps given their high electrocution risk. However, electrocution rates greatly varied among the 352 power lines surveyed (0.00-24.6 indiv./km), being highest in power lines with four wires oriented vertically (X = 0.92 indiv./km) and almost zero in power lines with wires oriented horizontally. Therefore, the latter design should be applied to projected new power lines and old vertically oriented lines in electrocution hotspots should be substituted. Given that flying foxes are key seed dispersers and pollinators, their foraging habitat selection change toward urban habitats together with high electrocution risk not only may contribute to their population decline but also put their ecosystem services at risk. © 2020 by the authors.</t>
  </si>
  <si>
    <t>Anthropogenic food subsidies; Ecological traps; Ecosystem services; Electrocution; Exotic plants; Fruit bats; Power lines; Seed dispersal; Urbanization</t>
  </si>
  <si>
    <t>Understanding foraging flexibility in urban vervet monkeys, Chlorocebus pygerythrus, for the benefit of human-wildlife coexistence</t>
  </si>
  <si>
    <t>Generalist wildlife species often thrive in urban environments because of increased anthropogenic resources. However, human-wildlife interactions, especially if negative, raise concerns for urban wildlife management. An enhanced understanding of wildlife behavioural flexibility has been suggested to be a key tool to provide educated and effective management strategies. We therefore investigated how availability of semi-naturally occurring food affected behavioural foraging patterns of urban vervet monkeys (Chlorocebus pygerythrus), a generalist primate commonly found in urban areas of KwaZulu-Natal, South Africa. Over one year, we conducted 20 min. focal animal observations recording foraging behaviour and food consumption. We used a combination of a generalised linear model and descriptive statistics to examine the relationship between anthropogenic food consumption and semi-natural food availability. Our analyses showed that anthropogenic food consumption decreased as semi-natural food availability increased. We also showed that increased aggression from humans towards vervet monkeys decreased time spent foraging on anthropogenic food. Our study highlights how vervet monkeys have adapted to their urban landscape, showing foraging flexibility in response to available food resources and the frequency of human interactions. We suggest how our results can be applied for management recommendations, particularly controlling anthropogenic food availability and decreasing negative human-wildlife interactions. © 2020, The Author(s).</t>
  </si>
  <si>
    <t>Ethnoprimatology; Human-wildlife interactions; Urban landscape; Wildlife management</t>
  </si>
  <si>
    <t>Thaysen C., Sorais M., Verreault J., Diamond M.L., Rochman C.M.</t>
  </si>
  <si>
    <t>Bidirectional transfer of halogenated flame retardants between the gastrointestinal tract and ingested plastics in urban-adapted ring-billed gulls</t>
  </si>
  <si>
    <t>The hypothesis that plastics can transfer chemical pollutants to organisms after ingestion has been supported by several lab and field studies. However, models indicate that this transfer could be bidirectional and that whether chemicals move from plastics to the animal or vice versa, depends on several factors, including the relative concentrations of chemicals in both the animal and the plastics ingested. To explore this phenomenon in the field, we examined the relative concentrations of several halogenated flame retardants (HFRs) in a population of urban-dwelling ring-billed gulls (Larus delawarensis) and the plastics in their gastrointestinal (GI) tracts. We predicted the direction of transfer for HFRs between these birds and their ingested plastics using assumptions based on equilibrium theory. Because we were also interested in the sources of ingested plastics in this population, we investigated the relationships between time spent in different foraging habitats (determined using GPS-based telemetry) and the amounts and morphologies of plastics in their GI tracts. Results suggest that for this highly HFR-exposed population of ring-billed gulls, chemical transfer between plastics and bird is bidirectional, with a dominance of transfer from bird to ingested plastics. We also observed a relationship whereby birds that ingested no or low amounts of plastics were most closely associated with the use of residential habitats. Overall, we conclude that whether ingested plastics is a source or sink of chemicals to organisms is a complex and context-dependent phenomenon, and likely varies based on parameters such as exposure level and feeding ecology. © 2020 Elsevier B.V.</t>
  </si>
  <si>
    <t>Bioaccumulation; Halogenated flame retardants; Plastic debris; Ring-billed gull; St. Lawrence river</t>
  </si>
  <si>
    <t>Turesky, T; Xie, WZ; Kumar, S; Sliva, DD; Gagoski, B; Vaughn, J; Zollei, L; Haque, R; Kakon, SH; Islam, N; Petri, WA; Nelson, CA; Gaab, N</t>
  </si>
  <si>
    <t>Relating anthropometric indicators to brain structure in 2-month-old Bangladeshi infants growing up in poverty: A pilot study</t>
  </si>
  <si>
    <t>NEUROIMAGE</t>
  </si>
  <si>
    <t>Anthropometric indicators, including stunting, underweight, and wasting, have previously been associated with poor neurocognitive outcomes. This link may exist because malnutrition and infection, which are known to affect height and weight, also impact brain structure according to animal models. However, a relationship between anthropometric indicators and brain structural measures has not been tested yet, perhaps because stunting, underweight, and wasting are uncommon in higher-resource settings. Further, with diminished anthropometric growth prevalent in low-resource settings, where biological and psychosocial hazards are most severe, one might expect additional links between measures of poverty, anthropometry, and brain structure. To begin to examine these relationships, we conducted an MRI study in 2-3-month-old infants growing up in the extremely impoverished urban setting of Dhaka, Bangladesh. The sample size was relatively small because the challenges of investigating infant brain structure in a low-resource setting needed to be realized and resolved before introducing a larger cohort. Initially, fifty-four infants underwent T-1 sequences using 3T MRI, and resulting structural images were segmented into gray and white matter maps, which were carefully evaluated for accurate tissue labeling by a pediatric neuroradiologist. Gray and white matter volumes from 29 infants (79 +/- 10 days-of-age; F/M = 12/17), whose segmentations were of relatively high quality, were submitted to semi-partial correlation analyses with stunting, underweight, and wasting, which were measured using height-for-age (HAZ), weight-forage (WAZ), and weight-for-height (WHZ) scores. Positive semi-partial correlations (after adjusting for chronological age and sex and correcting for multiple comparisons) were observed between white matter volume and HAZ and WAZ; however, WHZ was not correlated with any measure of brain volume. No associations were observed between income-to-needs or maternal education and brain volumetric measures, suggesting that measures of poverty were not associated with total brain tissue volume in this sample. Overall, these results provide the first link between diminished anthropometric growth and white matter volume in infancy. Challenges of conducting a developmental neuroimaging study in a low-resource country are also described.</t>
  </si>
  <si>
    <t>Infants; Stunting; Underweight; Wasting; Adversity; MRI</t>
  </si>
  <si>
    <t>Umar, WASW; Ab Majid, AH</t>
  </si>
  <si>
    <t>Efficacy of Minimum Application of Chlorfluazuron Baiting to Control Urban Subterranean Termite Populations ofCoptotermes gestroi(Wasmann) (Blattodea: Rhinotermitidae)</t>
  </si>
  <si>
    <t>INSECTS</t>
  </si>
  <si>
    <t>Simple Summary The termite baiting system has emerged as a popular option for controlling subterranean termites. The effectiveness of termite baiting depends on the foraging of the termites to encounter the bait, feed on the bait, and the horizontal transfer of residual insecticide deposits between nestmates. However, termite baiting can be costly and time consuming. Thus, this study looks to minimize the termite baiting application which leads to the total colony elimination. Overall, this study found that a termite colony population can be eliminated by selective termite baiting treatment. Termite infestations in urban areas are a serious problem because they cause negative economic effects, reduce the esthetic value of buildings, damage crops, and require household repairs. Chemical controls are the most common method used against subterranean termites, and baiting has emerged as one of the prominent control methods. The goal of this research was to determine the efficacy of termite baiting by treating one of six active termite stations (selective baiting) with chlorfluazuron baits to eradicate six populations of subterranean termites. This work shows that the placement of chlorfluazuron baits in one of the active stations was sufficient to destroy a colony that was interconnected with multiple chlorfluazuron-free stations. In general, it requires an average of 4-8 weeks for a quantity of less than 300 g of chlorfluazuron bait to remove a termite infestation at the study site.</t>
  </si>
  <si>
    <t>chlorfluazuron bait; termite baiting; minimum application; Coptotermes gestroi; subterranean termite</t>
  </si>
  <si>
    <t>Vala M.A., Mitchell G.W., Hannah K.C., Put J.E., Wilson S.</t>
  </si>
  <si>
    <t>The effects of landscape composition and configuration on eastern whip-poor-will (Caprimulgus vociferous) and common nighthawk (chordeiles minor) occupancy in an agroecosystem [Les effets de la composition et de la configuration du paysage sur la présence de l'engoulevent boispourri (Caprimulgus vociferous) et de l'engoulevent d'amérique (chordeiles minor) dans un agroécosystème]</t>
  </si>
  <si>
    <t>Agricultural expansion and intensification are some of the leading drivers of biodiversity loss globally. Effective conservation and management strategies for threatened species in agroecosystems require information on how these species are affected by (1) the amount and configuration of natural habitats, and (2) the type and extent of agricultural land covers. The Eastern Whip-poor-will (Caprimulgus vociferous) and Common Nighthawk (Chordeiles minor) are two nocturnal aerial insectivores in decline in North America, and have breeding ranges that include agriculturally dominated landscapes. We first assessed mean breeding occupancy of both species in eastern Ontario, Canada in 2016 using acoustic recording units at 127 sites. We then assessed the effects of landscape composition (forest, agriculture, wetlands, and urban covers), forest configuration (mean patch size, number of patches, distance to nearest patch), and agriculture type (perennial forages versus cropland) on Eastern Whip-poor-will occupancy. Eastern Whip-poor-will and Common Nighthawk occupancy in the study area averaged 0.244 and 0.064, respectively. We were unable to examine the relationships between landscape composition/configuration and Common Nighthawk occupancy because of small sample sizes. Nonetheless, Eastern Whip-poor-will occupancy was positively correlated with the amount of wetland cover and forest patch size, was weakly negatively correlated with urban land cover, and was unrelated to the type of agriculture. Our results highlight how the conservation of the Eastern Whip-poor-will in agricultural landscapes of eastern Canada would benefit from both wetland protection and the presence of larger forest patches, which can be accomplished through both forest protection and by allowing forest regeneration on abandoned lands. © 2020 by the author(s).</t>
  </si>
  <si>
    <t>Aerial insectivores; Agroecosystems; Landscape composition; Landscape configuration; Occupancy; Scale of effect; Species at risk</t>
  </si>
  <si>
    <t>Varikou, K; Kasiotis, KM; Bempelou, E; Manea-Karga, E; Anagnostopoulos, C; Charalampous, A; Garantonakis, N; Birouraki, A; Hatjina, F; Machera, K</t>
  </si>
  <si>
    <t>A Pesticide Residues Insight on Honeybees, Bumblebees and Olive Oil after Pesticidal Applications against the Olive Fruit Fly Bactrocera oleae (Diptera: Tephritidae)</t>
  </si>
  <si>
    <t>Simple Summary Olive cultivation is extensive throughout the Mediterranean region and essential for the rural economy, local heritage and the environment. To control the olive fruit fly, a major threat for this cultivation, pesticides, in the form of bait or cover sprays, are applied. These pesticide applications can potentially impact pollinators that forage in the nearby areas or live inside the olive orchards. Based on current practice, olive trees supply shadow, water, and still support some flowering plants at the period of the year with the highest temperature and minimum nectar and pollen flow, which can be beneficial for bees. In this study pesticide residues were monitored in honeybees, bumblebees, honey and olive oil, after placement of bee colonies in Greek olive orchards where applications to control the olive fruit fly took place. Variations of concentrations were evidenced, for the three active ingredients that were applied. In limited cases, concentrations in bees higher than the median lethal dose can possibly be attributed to bait dose rates or broad foraging of bees in nearby orchards with similar applications. Determined olive oil residues corroborated that those pesticides were applied in the olive orchards. In 2017 and 2018, a field survey was initiated on Greek olive orchards to investigate the attractiveness of bait spray applications and the impact of cover and bait sprays applied against the olive fruit fly Bactrocera oleae (Diptera: Tephritidae), on the honeybee, Apis mellifera L. and bumblebees Bombus terrestris, by investigating the pesticides' residual prevalence. Bee colonies were evenly distributed in three sites located on coastal areas of Western Crete and visited almost weekly between July and October. Samples collected, were analyzed using existing or developed-optimized liquid and gas chromatographic methods. In bee samples, concentrations varied from 0.0013 to 2.3 mg/kg for dimethoate, from 0.0013-0.059 mg/kg for its metabolite omethoate, and from 0.0035 to 0.63 mg/kg regarding the pyrethroids, beta-cyfluthrin and lambda-cyhalothrin. In one bee sample dimethoate concentration exceeded both acute oral and contact median lethal dose (LD50). Residue findings in bees, along with verified olive oil residues corroborated that those insecticides had been applied in the olive orchards and transferred to bees. The possibility of non-target effects of the bait sprays to the bees, as well as the impact of the contaminated olive to the bees are discussed.</t>
  </si>
  <si>
    <t>olive fruit fly; proteinaceous bait sprays; cover sprays; LC-ESI-MS; MS; GC-MS; MS; honeybees; bumblebees; pesticides; honey</t>
  </si>
  <si>
    <t>Vázquez R.J., Koehler P.G., Pereira R.M.</t>
  </si>
  <si>
    <t>Comparative quantification of trail-following behavior in pest ants</t>
  </si>
  <si>
    <t>A comparison of trail-following movement parameters of six major urban pest ants, Nylanderia fulva (Forel) (Hymenoptera: Formicidae), Pheidole megacephala, Linepithema humile (Mayr), Solenopsis invicta Buren, Paratrechina longicornis (Forel), and Technomyrmex albipes (Smith) demonstrated several differences in velocity of movement, amplitude of the deviations from a marked trail, percent fidelity to the trail, number of curves per unit of trail, and trail-following accuracy. Paratrechina longicornis and N. fulva had the largest deviations from the marked trails and moved three times faster (25–30 mm/s) along the trail than the slowest ant, S. invicta (&lt; 10 mm/s), with other ants following between these extremes. Species differences in relation to going toward or returning from food were observed in a few cases, especially with Pa. longicornis for which velocity, amplitude, and trail fidelity differed between the foraging and return trails. Quantification of ant trail-following movement parameters can be useful in understanding the mechanics of ant movement and may be important in testing specific strategies and products that disrupt trail-following behavior. © 2019 by the authors. Licensee MDPI, Basel, Switzerland.</t>
  </si>
  <si>
    <t>Argentine ant; Bigheaded ant; Black crazy ant; Foraging behavior; Pheromone; Red imported fire ant; Tawny crazy ant; White-footed ant</t>
  </si>
  <si>
    <t>Voigt C.C., Scholl J.M., Bauer J., Teige T., Yovel Y., Kramer-Schadt S., Gras P.</t>
  </si>
  <si>
    <t>Movement responses of common noctule bats to the illuminated urban landscape</t>
  </si>
  <si>
    <t>Context: Cities are a challenging habitat for obligate nocturnal mammals because of the ubiquitous use of artificial light at night (ALAN). How nocturnal animals move in an urban landscape, particularly in response to ALAN is largely unknown. Objectives: We studied the movement responses, foraging and commuting, of common noctules (Nyctalus noctula) to urban landscape features in general and ALAN in particular. Methods: We equipped 20 bats with miniaturized GPS loggers in the Berlin metropolitan area and related spatial positions of bats to anthropogenic and natural landscape features and levels of ALAN. Results: Common noctules foraged close to ALAN only next to bodies of water or well vegetated areas, probably to exploit swarms of insects lured by street lights. In contrast, they avoided illuminated roads, irrespective of vegetation cover nearby. Predictive maps identified most of the metropolitan area as non-favoured by this species because of high levels of impervious surfaces and ALAN. Dark corridors were used by common noctules for commuting and thus likely improved the permeability of the city landscape. Conclusions: We conclude that the spatial use of common noctules, previously considered to be more tolerant to light than other bats, is largely constrained by ALAN. Our study is the first individual-based GPS tracking study to show sensitive responses of nocturnal wildlife to light pollution. Approaches to protect urban biodiversity need to include ALAN to safeguard the larger network of dark habitats for bats and other nocturnal species in cities. © 2019, Springer Nature B.V.</t>
  </si>
  <si>
    <t>ALAN; Artificial light at night; Common noctule bat; GPS tracking; Habitat use; Movement; Preference; Urbanization</t>
  </si>
  <si>
    <t>Vyas, D; Nelson, CD; Bromfield, JJ; Liyanamana, P; Krause, M; Dahl, GE</t>
  </si>
  <si>
    <t>MILK Symposium review: Identifying constraints, opportunities, and best practices for improving milk production in market-oriented dairy farms in Sri Lanka</t>
  </si>
  <si>
    <t>JOURNAL OF DAIRY SCIENCE</t>
  </si>
  <si>
    <t>Dairy is the most important subsector in the Sri Lankan livestock industry, due to the need to address the growing demand for fresh milk and milk products, and because of its potential influence on the rural economy. The USDA Food for Progress program awarded a 4.5-year Market-Oriented Dairy project to International Executive Service Corps, a not-for-profit organization based in Washington, DC. The objective of the Market-Oriented Dairy project is to support Sri Lanka's dairy sector and catalyze sustainable growth by strengthening the dairy sector through better technological, financial, and management practices benefiting all stakeholders and consumers along the dairy value chain. The University of Florida is working with International Executive Service Corps as technical experts in conducting dairy value chain assessments, identifying gaps and challenges in dairy management practices, extension services, milk quality management standards, and artificial insemination services. Assessment of the dairy value chain in 2018 identified a lack of good quality and quantity of feed, along with poor dairy management practices and ineffective extension services as major constraints to improving dairy productivity in Sri Lanka. In addition, lack of national milk quality standards that are consistent with international benchmarks and inadequate cooling facilities are significant challenges to improving milk quality. The nutritional status of cows is not suitable for optimal reproductive performance, compromising the success of artificial insemination in Sri Lanka. Based on these findings, we developed a dairy assessment tool and provided comprehensive training sessions targeting extension agents, veterinarians, and farmers to promote best practices in dairy management. Beyond training, however, industry support for standardization and monitoring of milk and feed quality are needed, providing opportunities for private investment to support the dairy industry. Similar opportunities are available for forage production and delivery to producers. The broader aim of the Market-Oriented Dairy project intervention is to reduce Sri Lanka's dependency on imported milk and contribute toward the goal of a safe, self-sufficient fresh milk supply.</t>
  </si>
  <si>
    <t>dairy; Sri Lanka</t>
  </si>
  <si>
    <t>Wevers J., Fattebert J., Casaer J., Artois T., Beenaerts N.</t>
  </si>
  <si>
    <t>Trading fear for food in the Anthropocene: How ungulates cope with human disturbance in a multi-use, suburban ecosystem</t>
  </si>
  <si>
    <t>Resource distribution, predation risk and disturbance in space and time can affect how animals use their environment. To date few studies have assessed the spatiotemporal trade-off between resource acquisition and avoidance of risks and human disturbance in small protected areas embedded in an urban matrix. A better understanding of the forage-safety trade-off in urban protected areas (UPA) is key to the design of evidence-based approaches to deal with the ever-increasing human-wildlife impacts typical of UPA. Herein, we analyzed camera trap data to evaluate how two ungulate species trade fear for food in a 60 km2 human-dominated UPA without natural predators. We found that wild boar (Sus scrofa) were predominantly active at night, while roe deer (Capreolus capreolus) showed a typical bimodal crepuscular activity pattern. Occupancy analysis indicated that deciduous forest and the presence of high seats for hunting played an important role in determining the space use of wild boar. For roe deer, we found indications that the presence of forest influenced space use, although the null model was retained among the top ranked models. Our results confirm that wild boar and roe deer are able to thrive in heavily human dominated landscapes characterized by intensive recreational use and hunting, such as protected areas embedded in an urban matrix. © 2018</t>
  </si>
  <si>
    <t>Activity patterns; Landscape of fear; Occupancy modelling; Roe deer; Urban protected area; Wild boar</t>
  </si>
  <si>
    <t>Wignall V.R., Arscott N.A., Nudds H.E., Squire A., Green T.O., Ratnieks F.L.W.</t>
  </si>
  <si>
    <t>Thug life: bramble (Rubus fruticosus L. agg.) is a valuable foraging resource for honeybees and diverse flower-visiting insects</t>
  </si>
  <si>
    <t>Bramble (Rubus fruticosus L. agg.) is a common summer-flowering plant native to the United Kingdom. Multiple complementary approaches were used to evaluate its ecological value to the honeybee (Apis mellifera), bumblebees (Bombus spp.) and other flower-visiting insects in Sussex, England. Regional surveys of insect groups at seven sites across 2 years showed that foraging activity on bramble was dominated by honeybees (60.2%; n = 28 surveys) and bumblebees (17.4%), compared to non-Apis/Bombus bees (2.8%), hoverflies (Syrphidae, 7.9%), non-syrphid flies (0.6%), butterflies (6.4%), wasps (0.4%) and beetles (4.4%). Foraging insect community structure was highly similar spatially, but varied significantly between survey months (June and July). In detailed local surveys at one rural and one urban location, there was a diverse range of insect taxa foraging on the bramble flowers, including species of conservation concern (Bombus humilis, Coenonympha pamphilus and Limenitis camilla). Pollen trapping at 12 honeybee hives in four locations showed that an average of 31% of pollen pellets collected by honeybees from late May to early August were bramble, with a peak of 66–86% per location. Bramble was present in 54 out of 60 200 × 200 m randomly selected grid squares surveyed over a large area across Sussex. Plants were recorded in multiple habitat types in both urban and rural areas. Bramble is sometimes considered an undesirable plant or a “thug” that outcompetes other wild flowers; however, these findings confirm that it is highly valuable for flower-visiting insects. Wherever conflicts of interest and management strategies allow, bramble should be maintained and promoted for wildlife and insect conservation. © 2020 The Authors. Insect Conservation and Diversity published by John Wiley &amp; Sons Ltd on behalf of Royal Entomological Society.</t>
  </si>
  <si>
    <t>Bramble</t>
  </si>
  <si>
    <t>Apis mellifera; bumblebees; foraging ecology; insect conservation; pollen analysis</t>
  </si>
  <si>
    <t>Wood E.M., Esaian S.</t>
  </si>
  <si>
    <t>The importance of street trees to urban avifauna</t>
  </si>
  <si>
    <t>Street trees are public resources planted in a municipality’s right-of-way and are a considerable component of urban forests throughout the world. Street trees provide numerous benefits to people. However, many metropolitan areas have a poor understanding of the value of street trees to wildlife, which presents a gap in our knowledge of conservation in urban ecosystems. Greater Los Angeles (LA) is a global city harboring one of the most diverse and extensive urban forests on the planet. The vast majority of the urban forest is nonnative in geographic origin, planted throughout LA following the influx of irrigated water in the early 1900s. In addition to its extensive urban forest, LA is home to a high diversity of birds, which utilize the metropolis throughout the annual cycle. The cover of the urban forest, and likely street trees, varies dramatically across a socioeconomic gradient. However, it is unknown how this variability influences avian communities. To understand the importance of street trees to urban avifauna, we documented foraging behavior by birds on native and nonnative street trees across a socioeconomic gradient throughout LA. Affluent communities harbored a unique composition of street trees, including denser and larger trees than lower-income communities, which in turn, attracted nearly five times the density of feeding birds. Foraging birds strongly preferred two native street-tree species as feeding substrates, the coast live oak (Quercus agrifolia) and the California sycamore (Platanus racemosa), and a handful of nonnative tree species, including the Chinese elm (Ulmus parvifolia), the carrotwood (Cupaniopsis anacardioides), and the southern live oak (Quercus virginiana), in greater proportion than their availability throughout the cityscape (two to three times their availability). Eighty-three percent of street-tree species (n = 108, total) were used in a lower proportion than their availability by feeding birds, and nearly all were nonnative in origin. Our findings highlight the positive influence of street trees on urban avifauna. In particular, our results suggest that improved street-tree management in lower-income communities would likely positively benefit birds. Further, our study provides support for the high value of native street-tree species and select nonnative species as important habitat for feeding birds. © 2020 The Authors. Ecological Applications published by Wiley Periodicals LLC on behalf of Ecological Society of America</t>
  </si>
  <si>
    <t>bird; California; foraging behavior; Los Angeles; migratory; native vegetation; nonnative vegetation; socioeconomic; urban forest; wildlife</t>
  </si>
  <si>
    <t>Xie S., Wang X., Ren Y., Su Z., Su Y., Wang S., Zhou W., Lu F., Qian Y., Gong C., Huang B., Ouyang Z.</t>
  </si>
  <si>
    <t>Factors responsible for forest and water bird distributions in rivers and lakes along an urban gradient in Beijing</t>
  </si>
  <si>
    <t>Urban rivers and lakes, in combination with nearby green spaces, provide important habitat for urban birds, but few urban studies have focused on forest and water birds simultaneously along an urban intensity gradient. In this study, we randomly chose 39 rivers and lakes along an urban gradient of Beijing to examine bird community parameters in relation to aquatic and terrestrial habitat conditions, aquatic life data, and water quality data. We selected models with the AICc (corrected Akaike information criterion) method, bivariate linear or generalized linear regressions, and structural equation modeling to determine distribution patterns of avian communities along an urban gradient and bird-environment relationships. We found that both forest and water bird species and individuals peaked at intermediate urbanization intensities, especially for abundance of both forest and water bird and water bird species richness and abundance. We suggest that the differences in the strength of response to urbanization and the similarities in the gradient distribution pattern between forest and water birds should receive more attention in future urbanization gradient studies. Significant correlation ship between species richness of resident water birds, fish foragers, and insectivore-frugivores, abundance of insectivores, insectivore-frugivores (negative), and granivores (positive) and impervious surface proportion within 1-km radius buffer of sampled sites became more evident after coverage of artificial surfaces exceeded a 50% threshold. Regressions showed that distance from the urban center, number of islands in waterbody, and proportion of gross or unarmored shoreline length were significantly and positively related to species richness and abundance of both forest and water birds. The availability of unarmored shoreline is a critical pathway through which urbanization detrimentally impacts avian diversity. Our results demonstrate how the urban intensity gradient affects the relative availability of food resources and habitat, which could provide practical applications for urban landscape planning and avian biodiversity conservation in urban areas. © 2020 Elsevier B.V.</t>
  </si>
  <si>
    <t>Forest birds; Rivers and lakes; Threshold; Urban wetlands; Urbanization effect; Urbanization gradient; Water birds</t>
  </si>
  <si>
    <t>Xulu T.G., Ezeokoli O.T., Gupta A.K., Mienie C., Bezuidenhout C.C., Kunene N.W.</t>
  </si>
  <si>
    <t>Spatio-seasonal variations in the faecal bacterial community of Zulu sheep grazing in communally managed rangeland</t>
  </si>
  <si>
    <t>The adaptation of Zulu (Nguni) sheep (Ovisaries) to environmental stress and survival under extensive conditions makes them uniquely important to rural Nguni farmers of South Africa. Here, the faecal bacterial community of five Zulu sheep populations managed under extensive conditions across summer and winter seasons was investigated in order to understand the influence of prevailing seasonal factors. Bacterial operational taxonomic units (OTUs)/species (at 97% 16S rRNA gene similarity) in Zulu sheep faeces were more diverse in winter than in summer at most (80%) sites and varied between seasons at specific sites. Firmicutes was the most abundant phyla in both summer and winter seasons, while the relative abundance of Actinobacteria reduced in 80% of sites from summer to winter. The genera (or family) such as Akkermansia, Eubacterium coprostanoligenes group, Intestinibacter, R-7 group (family Christensenellaceae), Ruminococcus, Ruminoclostridium, Treponema and UCG-005 (family Ruminococcaceae) were relatively more abundant and belonged to a 'core microbiome' of Zulu sheep faeces. Between seasons, Acinetobacter, Jeotgalicoccus, Methanobrevibacter, Phascolarctobacterium and Planomicrobium were differentially abundant. Overall, results suggest increased richness and diversity of bacteria from summer to winter which may be related to spatio-seasonal variations in grazing management, forage types and availability. This observation serves as baseline evidence, justifying further controlled studies investigating, amongst other factors, effects of forage type and availability across seasons on ruminal microbiota of Zulu sheep grazing in communally managed rangelands. Significance: • Spatio-seasonal dynamics in the bacterial community of Zulu sheep faeces suggest differences in forage type and availability across sites potentially influence faecal bacteria of Zulu sheep. • The study provides a basis for further controlled studies investigating the influence of environmental factors on rumen and faecal microbiomes of Zulu sheep. © 2020. The Author(s). Published under a Creative Commons Attribution Licence.</t>
  </si>
  <si>
    <t>16S rRNA gene diversity; Culture-independent analysis; High-throughput sequencing; Ruminants</t>
  </si>
  <si>
    <t>Zakardjian M., Geslin B., Mitran V., Franquet E., Jourdan H.</t>
  </si>
  <si>
    <t>Effects of urbanization on plant-pollinator interactions in the tropics: An experimental approach using exotic plants</t>
  </si>
  <si>
    <t>Land-use changes through urbanization and biological invasions both threaten plant-pollinator networks. Urban areas host modified bee communities and are characterized by high proportions of exotic plants. Exotic species, either animals or plants, may compete with native species and disrupt plant-pollinator interactions. These threats are heightened in insular systems of the Southwest Pacific, where the bee fauna is generally poor and ecological networks are simplified. However, the impacts of these factors have seldom been studied in tropical contexts. To explore those questions, we installed experimental exotic plant communities in urban and natural contexts in New Caledonia, a plant diversity hotspot. For four weeks, we observed plant-pollinator interactions between local pollinators and our experimental exotic plant communities. We found a significantly higher foraging activity of exotic wild bees within the city, together with a strong plant-pollinator association between two exotic species. However, contrary to our expectations, the landscape context (urban vs. natural) had no effect on the activity of native bees. These results raise issues concerning how species introduced in plant-pollinator networks will impact the reproductive success of both native and exotic plants. Furthermore, the urban system could act as a springboard for alien species to disperse in natural systems and even invade them, leading to conservation concerns. © 2020 by the authors. Licensee MDPI, Basel, Switzerland.</t>
  </si>
  <si>
    <t>Biological introductions; Exotic bees; Insular; Pollination networks; Urban</t>
  </si>
  <si>
    <t>Zaleshina M., Zaleshin A.</t>
  </si>
  <si>
    <t>Spatial characteristics of pigeon tracks depending on distribution of visual elements of urban and natural terrain</t>
  </si>
  <si>
    <t>4th International Conference on Image Processing, Applications and Systems, IPAS 2020</t>
  </si>
  <si>
    <t>Visual characteristics of terrain affect the properties of pigeon trajectories in medium-distance flights. Pigeon flight often provides a solution to the task of searching for food (foraging), returning home (homing), or exploring territory (surveying). In this work, we considered the flights of single pigeons and pigeon flocks, calculated flight characteristics such as direction, altitude and its deviations, and analyzed reactions to the boundaries between different areas. Based on remote sensing datasets, we identified visual characteristics of terrain, such as the density of surface fill and its distribution over the study terrain, boundaries of single objects, and boundaries between homogeneous areas. Applying spatial analysis, we compared the characteristics of pigeon GPS tracks and features of object distributions on terrain over which birds fly. Our analysis revealed which flight parameters are stable and which, on the contrary, are very sensitive to visually perceived terrain characteristics. We found that the properties of flight over an urbanized area often differ from the properties of flight over a natural landscape. Spatial data-pigeon GPS track records and open-Access remote sensing datasets-were processed using the geographical information system QGIS. Our results show that adaptive visual perception can help solve navigation tasks when pigeons fly over mixed terrain. Knowledge of the characteristic features of bird flights can be used both for a better understanding of the spatial behavior of living creatures (humans and animals) and for optimization of artificial intelligence algorithms. © 2020 IEEE.</t>
  </si>
  <si>
    <t>Pigeon Flight; Spatial Navigation; Visual Perception; Wayfinding</t>
  </si>
  <si>
    <t>Abu Baker M.A., Emerson S.E., Gorman J., Brown J.S.</t>
  </si>
  <si>
    <t>Dietary choices in a generalist herbivore, the eastern cottontail Sylvilagus floridanus, in urban landscapes</t>
  </si>
  <si>
    <t>We tested for dietary choices of foods varying in nutrient composition by cottontail rabbits on two college campuses in midwestern USA. We quantified choices among pellets of varying nutritional quality at artificial food patches. Dietary choices differed between seasons and locations. Spring giving-up densities (GUDs: food left behind) did not show differences in food choices and were lower than summer GUDs. In Appleton, the cottontails favoured both high protein and fibre pellets, whereas the medium protein and fibre pellets were favoured in Chicago. The cottontails maintained their choice of high protein, high fibre pellets at three spatial scales. The cottontails varied food intake to balance their protein, salt and fibre needs at different times and locations. Studying dietary choices and the effect of resource quality on foraging responses by urban wildlife provides a useful tool to study ecological interactions and can help minimize damage in urban environments such as parks. © Koninklijke Brill NV, Leiden, 2021</t>
  </si>
  <si>
    <t>Rabbit</t>
  </si>
  <si>
    <t>Diet selection; Eastern cottontail; Foraging scale; Giving up density; Sylvilagus floridanus</t>
  </si>
  <si>
    <t>Achury R., Holway D.A., Suarez A.V.</t>
  </si>
  <si>
    <t>Pervasive and persistent effects of ant invasion and fragmentation on native ant assemblages</t>
  </si>
  <si>
    <t>Biological invasions are a leading cause of global change, yet their long-term effects remain hard to predict. Invasive species can remain abundant for long periods of time, or exhibit population crashes that allow native communities to recover. The abundance and impact of nonnative species may also be closely tied to temporally variable habitat characteristics. We investigated the long-term effects of habitat fragmentation and invasion by the Argentine ant (Linepithema humile) by resurveying ants in 40 scrub habitat fragments in coastal southern California that were originally sampled 21 yr ago. At a landscape scale, fragment area, but not fragment age or Argentine ant mean abundance, continued to explain variation in native ant species richness; the species–area relationship between the two sample years did not differ in terms of slope or intercept. At local scales, over the last 21 yr we detected increases in the overall area invaded (+36.7%, estimated as the proportion of occupied traps) and the relative abundance of the Argentine ant (+121.95%, estimated as mean number of workers in pitfall traps). Argentine ant mean abundance also increased inward from urban edges in 2017 compared to 1996. The greater level of penetration into fragments likely reduced native ant richness by eliminating refugia for native ants in fragments that did not contain sufficient interior area. At one fragment where we sampled eight times over the last 21 yr, Argentine ant mean abundance increased over time while the diversity of native ground-foraging ants declined from 14 to 4 species. Notably, native species predicted to be particularly sensitive to the combined effect of invasion and habitat loss were not detected at any sites in our recent sampling, including the army ant genus Neivamyrmex. Conversely, two introduced ant species (Brachymyrmex patagonicus and Pheidole flavens) that were undetected in 1996 are now common and widespread at our sites. Our results indicate that behaviorally and numerically dominant invasive species can maintain high densities and suppress native diversity for extended periods. © 2020 by the Ecological Society of America</t>
  </si>
  <si>
    <t>ant abundance; Argentine ant; biological invasions; ecological impacts; habitat loss and fragmentation; Linepithema humile; long-term dynamics; native communities; southern California</t>
  </si>
  <si>
    <t>Aguiar L.M.S., Bueno-Rocha I.D., Oliveira G., Pires E.S., Vasconcelos S., Nunes G.L., Frizzas M.R., Togni P.H.B.</t>
  </si>
  <si>
    <t>Going out for dinner-The consumption of agriculture pests by bats in urban areas</t>
  </si>
  <si>
    <t>Insectivorous bats provide ecosystem services in agricultural and urban landscapes by consuming arthropods that are considered pests. Bat species inhabiting cities are expected to consume insects associated with urban areas, such as mosquitoes, flying termites, moths, and beetles. We captured insectivorous bats in the Federal District of Brazil and used fecal DNA metabarcoding to investigate the arthropod consumed by five bat species living in colonies in city buildings, and ascertained whether their predation was related to ecosystem services. These insectivorous bat species were found to consume 83 morphospecies of arthropods and among these 41 were identified to species, most of which were agricultural pests. We propose that bats may roost in the city areas and forage in the nearby agricultural fields using their ability to fly over long distances. We also calculated the value of the pest suppression ecosystem service by the bats. By a conservative estimation, bats save US$ 94 per hectare of cornfields, accounting for an annual savings of US$ 390.6 million per harvest in Brazil. Our study confirms that, regardless of their roosting location, bats are essential for providing ecosystem services in the cities, with extensive impacts on crops and elsewhere, in addition to significant savings in the use of pesticides. © 2021 Aguiar et al.</t>
  </si>
  <si>
    <t>Airola D.A., Douglas L.A., Airola L.</t>
  </si>
  <si>
    <t>YELLOW-BILLED MAGPIE POPULATION STATUS AND HABITAT CHARACTERISTICS IN URBAN SACRAMENTO, CALIFORNIA</t>
  </si>
  <si>
    <t>Western Birds</t>
  </si>
  <si>
    <t>Most research on the ecology of the Yellow-billed Magpie (Pica nut• talli) has been focused in oak woodlands and savannas in California's Coast Ranges; urban and suburban populations, some of which are sizable, have received little attention. In 2020, we studied eight colonies in six parks around Sacramento and in 2021 expanded the survey to 43 sites, detecting 827 breeding magpies. Population estimates based on nest counts were generally higher than those from direct counts, and nest counts were more repeatable and efficient. Counts of recently fledged young in family groups yielded reproductive rates similar to those observed near the coast before arrival of West Nile virus in 2003, suggesting that the virus is not currently af¬fecting nestlings' survival. Sacramento magpies nested in the upper canopy of a wide variety of large trees, both native and non-native. They foraged preferentially in low herbaceous habitat-irrigated turf and unirrigated annual grassland that was mowed or grazed. The presence of rivers and streams influenced occupancy strongly. Colony size was strongly related to the amount of low herbaceous foraging habitat within 0.5 km of colony sites with nearby flowing water. Our results suggest that at least 4 ha of low herbaceous foraging habitat is needed to support a small nesting colony. Retention of herbaceous habitat near large trees and flowing water, plus mowing or grazing to keep herbaceous growth low, should benefit urban Yellow-billed Magpies. © 2021 Western Field Ornithologists. All rights reserved.</t>
  </si>
  <si>
    <t>Aplin L.M., Major R.E., Davis A., Martin J.M.</t>
  </si>
  <si>
    <t>A citizen science approach reveals long-term social network structure in an urban parrot, Cacatua galerita</t>
  </si>
  <si>
    <t>Parrots are often referenced in discussions of social and cognitive complexity, yet relatively little is known of their social organization in the wild. In particular, the presence of long-lasting social ties has been highlighted as a hallmark of social complexity; however, the presence of such ties can be masked in fission–fusion systems like that exhibited by most parrot species. Social network analysis has the potential to elucidate such multi-level dynamics. While most parrot species are tropical canopy dwellers, a subset has successfully colonized urban habitats, where they are often the focus of much public interest. Our study takes advantage of this to use citizen science to collect observations of wing-tagged sulphur-crested cockatoos in central Sydney and record their social associations over multiple years. Using a specifically designed mobile phone application ‘Wingtags’, we collected over &gt;27,000 citizen science reports of wing-tagged cockatoos, and built social networks from spatial-temporal co-occurrences in observations for 130 tagged birds. To validate this novel methodology, we GPS-tagged a subset of wing-tagged birds and compared networks built from both data collection methods. We then examined correlates of social network structure before exploring the temporal dynamics of network structure and social associations. Social networks constructed from GPS data and citizen science data were highly correlated, suggesting that this novel methodology is robust. Network structure exhibited little seasonal variability and was largely driven by roost site choice; however, individuals also showed a surprising degree of mixing between roosts in their foraging associations. Finally, within this larger fission–fusion system, individuals tended to maintain specific social ties for long periods of time. There was an effect of age on these temporal dynamics, with aging individuals increasing both social stability and longevity of associations. Our findings highlight the utility of citizen science to measure social networks in urban species, and add to the evidence that long-lasting social associations can persist in fission–fusion social systems such as those observed in wild sulphur-crested cockatoos. © 2020 The Authors. Journal of Animal Ecology published by John Wiley &amp; Sons Ltd on behalf of British Ecological Society</t>
  </si>
  <si>
    <t>Cacatua galerita; citizen science; parrot; social complexity; social network analysis; social stability; urban ecology</t>
  </si>
  <si>
    <t>Arlet M.E., Balasubramaniam K.N., Saha R., Beisner B., Marty P.R., Kaburu S.S.K., Bliss-Moreau E., Kaasik A., Kodandaramaiah U., McCowan B.</t>
  </si>
  <si>
    <t>Infant Survival Among Free-Living Bonnet Macaques (Macaca radiata) in South India</t>
  </si>
  <si>
    <t>Female reproductive success depends to a large extent on infants’ ability to survive to maturity. While most studies of female reproductive success have focused on the effects of individuals’ sociodemographic factors (e.g., age/parity, dominance rank) on offspring survival among wild primates living in less disturbed habitats, little research has focused on offspring survival in urban or periurban animals. Here we investigated sociodemographic and anthropogenic determinants of infant survival (up to 1 yr of age) in free-ranging bonnet macaques (Macaca radiata) living in a periurban environment in Southern India. We conducted the study from November 2016 to May 2018, on two groups of bonnet macaques at the Thenmala tourist site in the state of Kerala. Fifty infants were born across two birth seasons. Of these infants, 29.2% died or disappeared in 2017 and 26.9% died or disappeared in 2018. We found that infant survival was strongly influenced by the mother’s parity: infants of experienced mothers had a better chance of survival than those of first-time mothers. We also found that male infants were more likely to die than female infants. However, we found no effects of mothers’ dominance rank, or of frequency of mothers’ interactions with humans and time spent foraging on anthropogenic food, on infant survival. Our results, consistent with findings from other wild primate species, show that even in challenging human-impacted environments, experienced bonnet macaque mothers have greater success than inexperienced ones. © 2021, The Author(s).</t>
  </si>
  <si>
    <t>Macaque</t>
  </si>
  <si>
    <t>Anthropogenic factors; Bonnet macaques; Dominance rank; Infant mortality; Infant sex; Parity</t>
  </si>
  <si>
    <t>Arnold S., Weaver M.J., McGraw K.J.</t>
  </si>
  <si>
    <t>Ornamental Plumage Coloration Interacts with Habitat Urbanization to Predict Problem-Solving in the House Finch Haemorhous mexicanus</t>
  </si>
  <si>
    <t>Urbanization presents wildlife with many novel environmental challenges and opportunities, including navigating new physical structures and exploiting unique food bases. Thus, animal species that persist or thrive in urban environments may have superior cognitive abilities that allow them to navigate and solve anthropogenic problems. Prior studies have shown neural and behavioral differences between animals inhabiting urban and rural environments, but few have tested cognition-related behavioral responses of animals in an urban context. We administered a novel foraging challenge to caged male House Finches Haemorhous mexicanus - a successful urban and native desert species in the southwestern United States - captured from two urban and two rural locations to examine population differences in problem solving. This task involved opening a tin lid that was slid over the bird's normal small food dish and left only slightly ajar (with no food visible). Male House Finches display exaggerated, sexually selected plumage color that is dependent on diet, so we also tested the hypothesis that more colorful males can better solve foraging problems. We found no differences in problem solving success between urban and rural birds. However, among rural birds, we found that redder males were more likely to solve the foraging task than less-red males. Also, birds that lost more mass during the study were more likely to solve the task, but this was only true among less colorful birds. Our results are consistent with the hypothesis that plumage redness reveals foraging skill in House Finches found in their native environment. © 2021 Polish Academy of Sciences. All rights reserved.</t>
  </si>
  <si>
    <t>carotenoid pigmentation; Haemorhous mexicanus; House Finch; sexual selection; urban ecology</t>
  </si>
  <si>
    <t>Bair L.S., Flyr M., Huber C.</t>
  </si>
  <si>
    <t>Economic assessment of surface water in the harney basin, oregon</t>
  </si>
  <si>
    <t>US Geological Survey Open-File Report</t>
  </si>
  <si>
    <t>The Harney Basin is a closed river basin in southeastern Oregon. Surface water in the basin is used for a variety of social, economic, and ecological benefits. While some surface water uses compete with one another, others are complementary or jointly produce multiple beneficial outcomes. The objective of this study is to conduct an economic assessment of surface water in the basin as it relates to wet meadow pasture production and outdoor recreation. Given the complex interactions between surface water management on public and private land and the various goods and services that are derived from adequate water resources, an economic assessment of surface water management can be used to assist future decision making in the basin. This report quantifies the economic benefits and regional economic contributions of activities that are directly or indirectly related to the allocation and use of surface water in the Harney Basin, focusing on agricultural production and outdoor recreation. We characterize the economic importance of surface water use for these activities using several economic approaches. Broadly, there are two distinct ways to evaluate the economic significance of surface water in the basin. The first is the economic benefit of surface water, which in this case measures net economic benefits of flood-irrigated pasture and recreation. Net economic benefit is the value an individual agricultural producer or recreation consumer holds in excess of production or trip costs, respectively. The second measure—economic contributions—estimates the jobs and economic activity supported by expenditures in an economy, in this case as a result of flood-irrigated pasture production or recreation trip costs. This study estimates the economic contributions of pasture production and recreation trip expenditures to both the basin and the surrounding region, defined in this study as the State of Oregon. Harney County is a rural county in southeast Oregon and, like many rural counties, one of the main economic sectors is agriculture. Agricultural production in the county is primarily cattle and calves and hay crops. Surface water diversions from rivers and creeks in the Harney Basin are used to inundate flood plains for irrigated pasture production. Forage produced from irrigated pasture is used to supplement winter feed for cow-calf operations. Without the production on flood-irrigated pasture, cow-calf operations would have to rely on off-ranch sources of forage on the open market. There are approximately 106,530 acres of flood-irrigated pasture in the basin in an average water year, or at the 50-percent exceedance level (table ES1). © 2021, US Geological Survey. All rights reserved.</t>
  </si>
  <si>
    <t>Barré K., Spoelstra K., Bas Y., Challéat S., Kiri Ing R., Azam C., Zissis G., Lapostolle D., Kerbiriou C., Le Viol I.</t>
  </si>
  <si>
    <t>Artificial light may change flight patterns of bats near bridges along urban waterways</t>
  </si>
  <si>
    <t>Artificial light at night (ALAN) is considered as a major threat to biodiversity, especially to nocturnal species, as it reduces availability, quality and functionality of habitats. However, its effects on the way species use landscape elements such as rivers are still largely understudied, especially the effect of crossing infrastructure lighting on bridges. These elements are nevertheless key commuting and foraging habitats in heavily urbanised landscapes for several taxa such as bats that are particularly affected by ALAN. We studied the effects of the illumination of facades and undersides of bridges on the relative abundance of pipistrelle bats, on their 3D distribution and their behavioural response (i.e. flight speed) close to bridges. We set-up an innovative approach based on a microphone-array to reconstruct positions and flight trajectories in 3D. We studied the effect of lighting on bats in the close proximity of six similar bridges, mostly differentiated by the presence or absence of lighting (3 lit and 3 unlit). All bridges cross the same waterway, within a uniformly and highly urbanized agglomeration (Toulouse, France). We found that bat activity was 1.7 times lower in lit sites. Bats tended to keep a larger distance, and to fly faster close to illuminated bridges. These results suggest that bridge lighting strongly reduces habitat availability and likely connectivity for bats. In that case, results call for switching off the illumination of such bridges crossing riverine ecosystems to preserve their functionality as habitats and corridors for bats. © 2020 The Zoological Society of London</t>
  </si>
  <si>
    <t>acoustic localisation; artificial light; Chiroptera; ecological corridor; flight behaviour; light pollution; microphone array; rivers</t>
  </si>
  <si>
    <t>Batisteli A.F., De Souza L.B., Santieff I.Z., Gomes G., Soares T.P., Pini M., Guillermo-Ferreira R., Pizo M.A., Sarmento H.</t>
  </si>
  <si>
    <t>Buildings promote higher incubation temperatures and reduce nest attentiveness in a Neotropical thrush</t>
  </si>
  <si>
    <t>Incubation is an energetically costly parental task of breeding birds. Incubating parents respond to environmental variation and nest-site features to adjust the balance between the time spent incubating (i.e. nest attentiveness) and foraging to supply their own needs. Non-natural nesting substrates such as human buildings impose new environmental contexts that may affect time allocation of incubating birds but this topic remains little studied. Here, we tested whether nesting substrate type (buildings vs. trees) affects the temperature inside the incubation chamber (hereafter ‘nest temperature’) in the Pale-breasted Thrush Turdus leucomelas, either during ‘day’ (with incubation recesses) or ‘night’ periods (representing uninterrupted female presence at the nest). We also tested whether nesting substrate type affects the incubation time budget using air temperature and the day of the incubation cycle as covariates. Nest temperature, when controlled for microhabitat temperature, was higher at night and in nests in buildings but did not differ between daytime and night for nests in buildings, indicating that buildings partially compensate for incubation recesses by females with regard to nest temperature stability. Females from nests placed in buildings exhibited lower nest attentiveness (the overall percentage of time spent incubating) and had longer bouts off the nest. Higher air temperatures were significantly correlated with shorter bouts on the nest and longer bouts off the nest, but without affecting nest attentiveness. We suggest that the longer bouts off the nest taken by females of nests in buildings is a consequence of higher nest temperatures promoted by man-made structures around these nests. Use of buildings as nesting substrate may therefore increase parental fitness due to a relaxed incubation budget, and potentially drive the evolution of incubation behaviour in certain urban bird populations. © 2020 British Ornithologists' Union</t>
  </si>
  <si>
    <t>anthropogenic nesting sites; behavioural plasticity; nest microclimate; parental behaviour; urban birds</t>
  </si>
  <si>
    <t>Baxter-Gilbert J., Baider C., Florens F.B.V., Hawlitschek O., Mohan A.V., Mohanty N.P., Wagener C., Webster K.C., Riley J.L.</t>
  </si>
  <si>
    <t>Nocturnal foraging and activity by diurnal lizards: Six species of day geckos (Phelsuma spp.) using the night-light niche</t>
  </si>
  <si>
    <t>Altered environments in urban areas are known to impact and change animal behaviour. In particular, artificial light at night (ALAN) affects behaviour across taxonomic groups, including reptiles. Geckos in the genus Phelsuma are predominantly diurnal, but some have been documented to alter their foraging behaviour from a diurnal to nocturnal activity period when they have access to artificial light sources. Herein, we report new observations of six Phelsuma spp. (Andaman day geckos, P. andamanensis; blue-tailed day geckos, P. cepediana; Madagascar giant day geckos, P. grandis; Réunion ornate day geckos, P. inexpectata; gold dust day geckos, P. laticauda; Mahé day geckos, P. sundbergi longinsulae) using artificial lights to engage in nocturnal activity that includes foraging, courtship, and agonistic behaviour. Artificial light at night augments the amount of time predators, especially visual predators, can spend foraging. This can increase their overall daily activity period (i.e. the amount of time spent active within 24 h), and research is yet to fully understand the cost–benefit trade-offs this altered behaviour has on individual fitness. Overall, our novel accounts of six Phelsuma spp. contribute to knowledge regarding the diversity of animals that have altered their behaviour in response to ALAN and highlight the behavioural flexibility of this group of geckos. © 2021 Ecological Society of Australia</t>
  </si>
  <si>
    <t>artificial light at night; behavioural shift; biological invasions; flexibility; foraging; reptile; urban</t>
  </si>
  <si>
    <t>Beardsworth C.E., Whiteside M.A., Capstick L.A., Laker P.R., Langley E.J.G., Nathan R., Orchan Y., Toledo S., Van Horik J.O., Madden J.R.</t>
  </si>
  <si>
    <t>Spatial cognitive ability is associated with transitory movement speed but not straightness during the early stages of exploration</t>
  </si>
  <si>
    <t>Memories about the spatial environment, such as the locations of foraging patches, are expected to affect how individuals move around the landscape. However, individuals differ in the ability to remember spatial locations (spatial cognitive ability) and evidence is growing that these inter-individual differences influence a range of fitness proxies. Yet empirical evaluations directly linking inter-individual variation in spatial cognitive ability and the development and structure of movement paths are lacking. We assessed the performance of young pheasants (Phasianus colchicus) on a spatial cognition task before releasing them into a novel, rural landscape and tracking their movements. We quantified changes in the straightness and speed of their transitory paths over one month. Birds with better performances on the task initially made slower transitory paths than poor performers but by the end of the month, there was no difference in speed. In general, birds increased the straightness of their path over time, indicating improved efficiency independent of speed, but this was not related to performance on the cognitive task. We suggest that initial slow movements may facilitate more detailed information gathering by better performers and indicates a potential link between an individual's spatial cognitive ability and their movement behaviour. © 2021 The Authors.</t>
  </si>
  <si>
    <t>Pheasant</t>
  </si>
  <si>
    <t>accuracy; cognition; movement ecology; spatial memory; speed; straightness</t>
  </si>
  <si>
    <t>Beck K.B., Firth J.A.</t>
  </si>
  <si>
    <t>Animal behavior: Innovation in the city</t>
  </si>
  <si>
    <t>Behavioral innovations may help animals cope with new environments, but how such behaviors start is hard to capture. A new study reports the innovation and transmission of a new foraging culture in an urban parrot. © 2021 Elsevier Inc.</t>
  </si>
  <si>
    <t>Bélanger L., Jobin B., Lacroix G., Bédard Y.</t>
  </si>
  <si>
    <t>Which Bird Species Groups Use Highway Roadside Verges and Why</t>
  </si>
  <si>
    <t>Highway roadside verges (HRV) provide supplemental habitat for birds in intensive agricultural and suburban landscapes where the natural habitats are rapidly disappearing. The purpose of this study was to document the behavior of breeding bird species using the vegetation maintenance units (green shoulders, embankments, ditches, and banks) of HRV in 3 typical rural landscapes of southern Quebec, Canada. We observed the behavior of 722 individuals of 21 bird species. The most abundant ones (especially Sturnus vulgaris [European Starling] and Agelaius phoeniceus [Red-winged Blackbird]) foraged in the green shoulders, while others (such as Melospiza melodia [Song Sparrow], Spinus tristis [American Goldfinch], and Geothlypis trichas [Common Yellowthroat]) travelled or nested in the low vegetation in ditches and on the banks. Omnivorous species forage in the green shoulders and used the banks and ditches mainly for nesting-related behaviors, just like the few insectivorous species observed. The granivorous species were almost absent from studied HRV. Ground-foraging species used the shoulders to feed but nested in ditches and banks. Species foraging in low vegetation foraged mainly on the banks and used the ditches more for travelling. Reducing the mowing frequency of these 2 maintenance units would likely result in an increase in the vegetation cover and would thus provide additional nesting and foraging habitat for the species we recorded, 67% of which show a stable or declining population in North America. © 2021 Humboldt Field Research Institute. All rights reserved.</t>
  </si>
  <si>
    <t>Benedick S., Gansau J.A., Ahmad A.H.</t>
  </si>
  <si>
    <t>Foraging Behaviour of Heterotrigona itama (Apidae: Meliponini) in Residential Areas</t>
  </si>
  <si>
    <t>This study aims to investigate the foraging behaviour of Heterotrigona itama in exploiting food resources at a residential area, and the viability of this species to adapt to urban microclimatic conditions. Heterotrigona itama prefers to forage at areas closer to their nesting site, where diverse food sources are found. The marked bees of H. itama prefer to forage on various resources available at a 500-metre radius from the house yard. The obtained results indicate that the active foraging pattern of H. itama is negatively correlated to the time phases of a day (p&lt; 0.05). This phenomenon was contributed by the three peaks of foraging hours, which reached a peak in the early morning (6:30 to 8:00 a.m.), moderately peaked towards the evening (2:30 to 3:30 p.m.), and was greatest towards the afternoon (10:30 a.m.To 12:00 p.m.). The ambient temperature and relative humidity were not the primary factors influencing the average number of foragers exiting from and returning to the hives (temperature, pgt; 0.05; and humidity, pgt; 0.05). There was a difference between the varieties of content resources collected by the bees (p&lt; 0.05). The nectar or water sources was the highest material (51.39%) that was brought back to the hive by foragers, followed by resin (34.73%) and pollen (13.87%). There was a significant difference in foraging time phases by returning foragers for collecting resin (p&lt; 0.05) and nectar or water (p&lt; 0.02), but there was no significant difference in foraging time phases found for pollen (pgt; 0.05). The results showed that H. itama is able to withstand urban microclimate conditions, and successfully incorporated pollen, nectar or water, and resin obtained from floral and non-floral resources into their diet. © 2021 Universiti Putra Malaysia. All rights reserved.</t>
  </si>
  <si>
    <t>Abiotic factors; foraging behaviour; Heterotrigona itama; residential area; stingless bees</t>
  </si>
  <si>
    <t>Bhatta V.R., Kumar A.N.</t>
  </si>
  <si>
    <t>Survey of bee friendly flowering plants and bee-plant interaction in an urban green space in Bengaluru, India</t>
  </si>
  <si>
    <t>Journal of Environmental Biology</t>
  </si>
  <si>
    <t>Aim: To study bee friendly plant species, nutritional sources, flowering season, and the dynamic relationship between urban flora and native bee species in a centrally located urban green space in Bengaluru, India. Methodology: Flowers of different plant species visited by bees were observed and recorded from September 2018 to August 2019. Based on the foraging pattern of visiting bees, the plants were classified into nectar or pollen or both nectar and pollen species. The monthly abundance of nutritional resources was estimated based on the floral phenology. Results: A total of 51 plant species, from 25 families, were visited by bees for foraging. Polylectic social bees namely Apis florea and Tetragonula iridipennis, visited 45 and 39 plant species, and two species of solitary bees, namely Amigella cingulate and Xylocopa violacea, visited 26 and 23 plant species, respectively. The urban green landscape was dominated by a variety of ornamental plants (49%) and also included vegetables (17.6%), fruit trees (13.7%), and weeds (19.6%). Plants that served as a source of both nectar and pollen (60.8%) were predominant over those that supplied either nectar alone (24.5%) or pollen alone (13.7%). Moreover, 72% of the species bloomed all the year round, which meant that floral resources were available to bees throughout the year. Interpretation: The study underscores the role of bee friendly floral diversity in the urban green spaces in protection and conservation of bee diversity. Efficient management of urban green spaces can provide dynamic habitat for bee conservation and can prevent the loss of biodiversity. © 2021 Triveni Enterprises. All rights reserved.</t>
  </si>
  <si>
    <t>Bee diversity; Floral resources; Green spaces; Nectar sources; Pollens</t>
  </si>
  <si>
    <t>Bhattacherjee R., Ghosh S., Banerjee D.</t>
  </si>
  <si>
    <t>Scanning electron microscopic study of the antennal sensilla of female Sarcophaga orientaloides (Senior White, 1924), a flesh fly of forensic importance and its association with a filamentous fungus</t>
  </si>
  <si>
    <t>Journal of Entomological Research</t>
  </si>
  <si>
    <t>During the current study, scanning electron microscopic (SEM) analysis of the antennal sensilla and mechanoreceptors of a medically important flesh fly, Sarcophaga orientaloides collected from an urban habitat of West Bengal, India was done to delineate the role of diverse types of antennal sensilla involved in olfactory perception for the purpose of foraging, behavioral communication, locating oviposition sites and conspecific mates. The three segmented antenna of S. orientaloides was found to have a pair of cone shaped scape (Sc), a pair of pedicel (Pd) and a pair of long distally projected funiculus (Fn). A dorsoproximally directed long bushy arista (Ar) emerging out from the base of each funiculus was also observed. Different proportions of diverse types of sensilla including trichoid sensilla (Tr), basiconic sensilla (BaI), cheatic sensilla (ChI and ChII), companiform sensilla (Ca), sensory pits, sensory bristles, short clustered microtrichia and long bushy microtrichia (Mc) were observed all over the scape, the pedicel and the funiculus segments of antenna. Additionally, fungal spores measuring about 4-5 μm in diameter of a filamentous fungus was found to be embedded as clumps or situated solitary on all over the antennal segments except arista in female S. orientaloides specimens, which is the first report of the association of a forensic fly with a filamentous fungus and also demarcates the blockage/retardation of olfactory receptiveness which might cause difficulties in foraging and locating oviposition sites in S. orientaloides females. The association also outlines the future possibility of applications of forensic mycology in forensic entomology © 2021, Journal of Entomological Research.All Rights Reserved.</t>
  </si>
  <si>
    <t>Antennal sensilla; Filamentous fungus; Forensic fly; Sarcophaga orientaloides; Scanning electron microscopy</t>
  </si>
  <si>
    <t>Blary C., Kerbiriou C., Le Viol I., Barré K.</t>
  </si>
  <si>
    <t>Assessing the importance of field margins for bat species and communities in intensive agricultural landscapes</t>
  </si>
  <si>
    <t>Landscape simplification and degradation through agricultural intensification is widely recognized as a main driver of biodiversity loss. In intensively used agricultural landscapes, patches of semi-natural habitats and particularly connections between them are of high importance for many taxa. Vegetated connections like hedgerows are especially important for foraging and commuting of mobile taxa such as bats. However, the interest of another treeless linear habitat – herbaceous field margins – remains unstudied for insectivorous bats. Field margins are nevertheless known as an important habitat for other taxa, including bat prey. Here we assessed the importance of field margins for bats compared to other landscape variables. We measured bat activity based on a repeated passive acoustic monitoring during 17 complete nights in summer on 112 study sites in an intensively used agricultural landscape. Each night, we sampled bat species activity and community metrics (i.e. species richness and community habitat specialization index) at different distances to field margins, and along a gradient of relative density of field margins. To compare field margin effects with other landscape variables, the sampled sites were selected by keeping a large variability in these other variables (land-cover Shannon diversity index, forests, hedgerows, water bodies, main roads, urban areas, grasslands, number of crops and rapeseed percentage). Only Myotis sp. were affected by herbaceous field margins. Specifically, the Myotis group activity decreased with the distance to herbaceous field margins (i.e. towards field crop cores), and positively correlated with relative density of herbaceous field margins, for which the effect size was comparable to other landscape variables. However, other landscape variables such as the proportion of and the distance to forests, the relative density of and the distance to hedgerows or land-cover Shannon diversity index, affected species richness, community specialization index, and bat activity of species from open, edge and narrow-space foragers, including the Myotis group as well. Our results highlight that herbaceous field margins have a positive effect on the activity of narrow-space bat foragers as Myotis species, but do not replace other landscape variables that drive the activity of the whole community. © 2021 Elsevier B.V.</t>
  </si>
  <si>
    <t>Acoustic monitoring; Bat community; Farmland biodiversity; Field borders; Habitat specialisation; Landscape composition</t>
  </si>
  <si>
    <t>Boardman W.S.J., Roshier D., Reardon T., Burbidge K., McKeown A., Westcott D.A., Caraguel C.G.B., Prowse T.A.A.</t>
  </si>
  <si>
    <t>Spring foraging movements of an urban population of grey-headed flying foxes (Pteropus poliocephalus)</t>
  </si>
  <si>
    <t>Flying foxes provide ecologically and economically important ecosystem services but extensive clearing and modification of habitat and drought combined with the planting of commercial and non-commercial trees across various landscapes, has meant flying foxes in Australia are increasingly seeking foraging resources in new areas. In 2011, grey-headed flying foxes formed a camp in Adelaide, South Australia, outside their previously recorded range. We used global positioning system telemetry to study the movements and foraging behaviour of this species in Adelaide in spring (September to November) 2015. High-frequency location data were used to determine the foraging range and the most frequently visited foraging sites used by each bat which were ground-truthed to identify forage plants. A total of 7239 valid locations were collected over 170 nights from four collars. Despite being a highly mobile species, the mean core foraging range estimate was only 7.30 km2 (range 3.3-11.2 km2). Maximum foraging distance from the camp in the Botanic Park was 9.5 km but most foraging occurred within a 4-km radius. The most common foraging sites occurred within the residential area of Adelaide and included introduced forage plant species, Lemon-scented gum (Corymbia citriodora) and Port Jackson fig (Ficus rubiginosa). Other observed movement activities included dipping behaviour on inland and marine waters and travel across flight paths around Adelaide airport. Our findings suggest that urban habitats in Adelaide provide sufficient foraging resources for grey-headed flying foxes to use these areas exclusively, at least in spring. This creates substantial opportunities for bats to interact with humans and their infrastructure. © 2021 The Author(s) 2021. Published by Oxford University Press.</t>
  </si>
  <si>
    <t>foraging; global positioning systems; grey-headed flying fox; Pteropus poliocephalus; urban</t>
  </si>
  <si>
    <t>Bogdanov V., Osipov A., Garmanov V., Efimova G., Grik A., Zavarin B., Terleev V., Nikonorov A.</t>
  </si>
  <si>
    <t>Problems and monitoring the spread of the ecologically dangerous plant Heracleum Sosnowskyi in urbanized areas and methods to combat it</t>
  </si>
  <si>
    <t>E3S Web of Conferences</t>
  </si>
  <si>
    <t>The article contains information on the breeding of Heracleum Sosnowskyi for cultivation as a forage crop in the post-Soviet period. Information about the ecological danger of the spread of this plant is given. Its juice contains furocoumarins, which, when exposed to human skin under the influence of ultraviolet rays, cause serious burns on the surface of the body. The article presents materials testifying to the increased adaptability of the Heracleum Sosnowskyi to the habitat conditions and its high fertility. The spread of Heracleum Sosnowskyi in urban areas (in parks, playgrounds on undeveloped lands, etc.), as well as in rural settlements of the country, due to the environmental hazard for people, leads to the removal of land from economic circulation. The authors of the article have established the regions and reasons for the spread of Heracleum Sosnowskyi in the European part of Russia. The substantiation of the monitoring of lands for the registration of habitats of this dangerous for the ecosystem is given. The article provides information on assessing the extent of the spread of Heracleum Sosnowskyi in the territory using remote sensing using unmanned aerial vehicles. The article discusses measures to combat Heracleum Sosnowskyi. © The Authors, published by EDP Sciences, 2021.</t>
  </si>
  <si>
    <t>Heracleum</t>
  </si>
  <si>
    <t>Bontsutsnaja, A; Karise, R; Maend, M; Smagghe, G</t>
  </si>
  <si>
    <t>Bumble Bee Foraged Pollen Analyses in Spring Time in Southern Estonia Shows Abundant Food Sources</t>
  </si>
  <si>
    <t>Simple Summary&lt;/p&gt; Pollinators make a strong contribution to ecosystem stability. However, nowadays, they also need protection and sustainable habitat to live and develop. Not all regions can provide suitable habitats due to agricultural intensification, urbanization, climate changes and corresponding impacts. Our study was conducted in the late spring in south Estonia where arable lands were surrounded by forest patches and rural areas. For better performance, we used both light microscopy and DNA metabarcoding methods for pollen identification. We found that bumble bees foraged on the diverse food sources showing preferences for several main plant families. Additionally, in our case, land-use types did not show important effects on bumble bee food choices and foraging decisions. Various landscape features can provide diverse food sources at the early development stages and support nest longevity. Here, we can say that a better understanding of pollinators' food preferences can help in the application of more suitable measures for their conservation.&lt;/p&gt; Agricultural landscapes usually provide higher quantities of single-source food, which are noticeably lacking in diversity and might thus have low nutrient value for bumble bee colony development. Here, in this study, we analysed the pollen foraging preferences over a large territory of a heterogeneous agricultural landscape: southern Estonia. We aimed to assess the botanical diversity of bumble bee food plants in the spring time there. We looked for preferences for some food plants or signs of food shortage that could be associated with any particular landscape features. For this purpose, we took Bombus terrestris commercial hives to the landscape, performed microscopy analyses and improved the results with the innovative DNA metabarcoding technique to determine the botanical origin of bumble bee-collected pollen. We found high variability of forage plants with no strong relationship with any particular landscape features. Based on the low number of plant species in single flights, we deduce that the availability of main forage plants is sufficient indicating rich forage availabilities. Despite specific limitations, we saw strong correlations between microscopy and DNA metabarcoding data usable for quantification analyses. As a conclusion, we saw that the spring-time vegetation in southern Estonia can support bumble bee colony development regardless of the detailed landscape structure. The absence of clearly dominating food preference by the tested generalist bumble bee species B. terrestris makes us suggest that other bumble bee species, at least food generalists, should also find plenty of forage in their early development phase.&lt;/p&gt;</t>
  </si>
  <si>
    <t>bumble bees; food source richness; pollen determination with microscopy and DNA metabarcoding</t>
  </si>
  <si>
    <t>Bórawski P., Bórawski M.B., Parzonko A., Wicki L., Rokicki T., Perkowska A., Dunn J.W.</t>
  </si>
  <si>
    <t>Development of organic milk production in Poland on the background of the EU</t>
  </si>
  <si>
    <t>Organic milk production is an environmentally friendly production system based on local forage and a ban on using chemical fertilizers and certain other rules. Organic milk is considered to be healthier and is gaining attention worldwide. The market for organic products is increasing. The aim of the paper was to analyze changes in the development of organic dairy production in Poland in the context of the EU. We analyzed the changes on the European Union (EU) level and the Poland level. To analyze the changes in organic milk production on European Union level, we used the autoregressive integrated moving average model (ARIMA). Our results show that both organic milk production and the farm area used for organic production will increase. Moreover, we analyzed the organic dairy farms running rural accountancy within the Farm Accountancy Data Network (FADN) in Poland in the years 2007-2018. We used tabular and graphic methods to present the data. In the analysis the methods of correlation and regression were used. Germany, France, Austria, and Great Britain are the countries with the largest numbers of organic dairy cows. Our prognosis examined the development of organic milk production in the European Union (EU). The number of cows on dairy organic farms will increase in most countries in the EU. Then, we analyzed the impact of the chosen factors on three dependent variables: Organic milk production, total production of organic dairy farms, and income from family farms. The most important independent variables were cow numbers, the value of fixed assets, the value of current assets, long-term debt, and short-term debt. © 2021 by the author. Licensee MDPI, Basel, Switzerland.</t>
  </si>
  <si>
    <t>ARIMA model; Ecological milk production; Environment; Farmland</t>
  </si>
  <si>
    <t>Bouker G., Tyree A., Martín A.S., Salom A., Dodino S., Balza U.</t>
  </si>
  <si>
    <t>Garbage Dump Use, Mortality, and Microplastic Exposure of Raptors in Ushuaia, Tierra Del Fuego Province, Southern Argentina [USO DE VERTEDEROS, MORTALIDAD Y EXPOSICIÓN A MICROPLÁSTICOS EN RAPACES DE USHUAIA, PROVINCIA DE TIERRA DEL FUEGO, SUR DE ARGENTINA]</t>
  </si>
  <si>
    <t>Organic waste in garbage dumps serves as an easily obtained food subsidy for many species globally, with a variety of both positive and negative effects on animals' reproductive and health parameters. However, in some regions, such as southern Patagonia, this phenomenon remains unstudied. In Ushuaia, Tierra del Fuego province, Argentina, seven species of facultative and obligate scavenging raptors have been recorded using the garbage dump. During November 2018 to September 2019, we assessed seasonal garbage dump use by facultative and obligate scavenging raptors in Ushuaia, Argentina, and recorded abundance, mortality events, and microplastic ingestion. We observed up to 225 raptors of five species foraging in the deposit zone of the garbage dump, with a fourfold overall increase in early winter compared to the other seasons. We recorded 17 dead raptors of three species, and we identified shooting, entanglement, plastic ingestion, and electrocution as the causes of mortality. Even in samples collected from control birds not associated with the garbage dump, 80-90% of the excreta samples contained microplastics. We suggest that raptors at the Ushuaia garbage dump may serve as sentinel species for environmental monitoring programs, which can facilitate evidence-based conservation management. © 2021 The Raptor Research Foundation, Inc.</t>
  </si>
  <si>
    <t>birds of prey; citizen science; garbage dump; plastic ingestion; scavenger; Tierra del Fuego; urban ecology; vulture</t>
  </si>
  <si>
    <t>Brady, A; McMahon, BJ; Naulty, F</t>
  </si>
  <si>
    <t>Estimates of locomotion in Asian elephants Elephas maximus using video monitoring at Dublin Zoo, Ireland</t>
  </si>
  <si>
    <t>JOURNAL OF ZOO AND AQUARIUM RESEARCH</t>
  </si>
  <si>
    <t>Welfare of elephants in zoos is a major concern within the public and zoo community. Asian elephants Elephas maximus are classified as endangered with one in three currently in human care. Elephants, in particular, are known to suffer from a number of health and behavioural issues when held in a zoo environment and physical activity is particularly important, with a lack of exercise leading to health issues, such as obesity, arthritis and foot problems. The aim of this study was to examine locomotory behaviour and associated habitat use in the adult members of the Dublin Zoo herd over a 2-month period using pre-recorded closed circuit television (CCTV) footage. Distance travelled was calculated using video footage and a grid overlay system to manually track the movements within the habitat. A total of 84 randomly selected 20-min focal observations were collected per individual over a 42 day period. Overall, the elephants in Dublin Zoo were found to display behaviours and travel distances comparable to those in the wild. The mean daily distance travelled (24 hours) was 9.35 km/day. Asian elephant herds in the wild travel distances of 5-10 km/day during non-extreme weather conditions. Free-ranging elephants are reported to spend 60-80% active hours feeding and up to 20 hours of their day is spent actively moving. The elephants in Dublin Zoo were found to spend 50% of their time foraging and 18% engaging in locomotion. Dublin Zoo elephants displayed locomotion and behavioural patterns more similar to the wild than to previous zoo studies. This study provides baseline data on the Dublin Zoo herd adding to existing knowledge about locomotion in Asian elephants in urban zoo environments in addition to demonstrating the applicability of CCTV footage to zoo behavioural studies.</t>
  </si>
  <si>
    <t>Elephant</t>
  </si>
  <si>
    <t>CCTV video; Elephas maximus; locomotion; zoo</t>
  </si>
  <si>
    <t>Brodschneider R., Kalcher-Sommersguter E., Kuchling S., Dietemann V., Gray A., Božič J., Briedis A., Carreck N.L., Chlebo R., Crailsheim K., Coffey M.F., Dahle B., González-Porto A.V., Filipi J., de Graaf D.C., Hatjina F., Ioannidis P., Ion N., Jørgensen A.S., Kristiansen P., Lecocq A., Odoux J.-F., Özkirim A., Peterson M., Podrižnik B., Rašić S., Retschnig G., Schiesser A., Tosi S., Vejsnæs F., Williams G., van der Steen J.J.M.</t>
  </si>
  <si>
    <t>Csi pollen: Diversity of honey bee collected pollen studied by citizen scientists</t>
  </si>
  <si>
    <t>A diverse supply of pollen is an important factor for honey bee health, but information about the pollen diversity available to colonies at the landscape scale is largely missing. In this COLOSS study, beekeeper citizen scientists sampled and analyzed the diversity of pollen collected by honey bee colonies. As a simple measure of diversity, beekeepers determined the number of colors found in pollen samples that were collected in a coordinated and standardized way. Altogether, 750 beekeepers from 28 different regions from 24 countries participated in the two-year study and collected and analyzed almost 18,000 pollen samples. Pollen samples contained approximately six different colors in total throughout the sampling period, of which four colors were abundant. We ran generalized linear mixed models to test for possible effects of diverse factors such as collection, i.e., whether a minimum amount of pollen was collected or not, and habitat type on the number of colors found in pollen samples. To identify habitat effects on pollen diversity, beekeepers’ descriptions of the surrounding landscape and CORINE land cover classes were investigated in two different models, which both showed that both the total number and the rare number of colors in pollen samples were positively affected by ‘urban’ habitats or ‘artificial surfaces’, respectively. This citizen science study underlines the importance of the habitat for pollen diversity for bees and suggests higher diversity in urban areas. © 2021 by the authors. Licensee MDPI, Basel, Switzerland.</t>
  </si>
  <si>
    <t>Apis mellifera; Citizen science; COLOSS; Diversi ty; Foragi ng ecol ogy; L andscape; Nutri tion; Season</t>
  </si>
  <si>
    <t>Brooks A.C., Nopper J., Weyers A., Crosland H., Foudoulakis M., Haaf S., Hackett M., Lawrence A.</t>
  </si>
  <si>
    <t>Assessing the Risks to Bats from Plant Protection Products: A Review of the Recent European Food Safety Authority Statement Regarding Toxicity and Exposure Routes</t>
  </si>
  <si>
    <t>Wild birds and mammals that feed in agricultural habitats are potentially exposed to pesticides through various routes. Until recently, it has been implicitly assumed that the existing European Union risk assessment scheme for birds and mammals also covered bats (Chiroptera). However, recent publications raised concerns and, in 2019, a scientific statement was published by the European Food Safety Authority (EFSA) that concluded that bats were not adequately covered by the current risk assessment scheme. We review the evidence presented and assumptions made in the EFSA bat statement relating to toxicity, bioaccumulation, and exposure pathways (oral, dermal, and inhalation), in terms of their relevance for bats potentially foraging in agricultural areas in the European Union; we highlight where uncertainties remain and how these could be addressed. Based on our review, it is clear that there is still much uncertainty with regard to the appropriateness of the assumptions made in the EFSA bat statement. Significantly more information needs to be gathered to answer fundamental questions regarding bat behavior in agricultural landscapes, together with the relative sensitivity of bats to pesticide exposure. Given the current critical information gaps, it is recommended that quantitative risk assessments for bats not be performed for pesticides until more robust, reliable, and relevant data are available. The risk to bats can then be compared with that for birds and ground-dwelling mammals, to determine the protectiveness of the existing scheme and thus whether a bat scenario is indeed required and under what circumstances. Environ Toxicol Chem 2021;40:2978–2989. © 2021 Cambridge Environmental Assessments, part of RSK ADAS Ltd. Environmental Toxicology and Chemistry published by Wiley Periodicals LLC on behalf of SETAC. © 2021 Cambridge Environmental Assessments, part of RSK ADAS Ltd. Environmental Toxicology and Chemistry published by Wiley Periodicals LLC on behalf of SETAC</t>
  </si>
  <si>
    <t>Bats; Chiroptera; Exposure; Pesticides; Risk assessment; Toxicity</t>
  </si>
  <si>
    <t>Buddenhagen C.E., Rubenstein J.M., Hampton J.G., Philip Rolston M.</t>
  </si>
  <si>
    <t>The phytosanitary risks posed by seeds for sowing trade networks</t>
  </si>
  <si>
    <t>When successful, the operation of local and international networks of crop seed distribution or "seed systems"ensures farmer access to seed and impacts rural livelihoods and food security. Farmers are both consumers and producers in seed systems and benefit from access to global markets. However, phytosanitary measures and seed purity tests are also needed to maintain seed quality and prevent the spread of costly weeds, pests and diseases, in some countries regulatory controls have been in place since the 1800s. Nevertheless, seed contaminants are internationally implicated in between 7% and 37% of the invasive plant species and many of the agricultural pests and diseases. We assess biosecurity risk across international seed trade networks of forage crops using models of contaminant spread that integrate network connectivity and trade volume. To stochastically model hypothetical contaminants through global seed trade networks, realistic dispersal probabilities were estimated from quarantine weed seed detections and incursions from border security interception data in New Zealand. For our test case we use contaminants linked to the global trade of ryegrass and clover seed. Between 2014 and 2018 only four quarantine weed species (222 species and several genera are on the quarantine schedule) warranting risk mitigation were detected at the border. Quarantine weeds were rare considering that average import volumes were over 190 tonnes for ryegrass and clover, but 105 unregulated contaminant species were allowed in. Ryegrass and clover seed imports each led to one post-border weed incursion response over 20 years. Trade reports revealed complex global seed trade networks spanning &gt;134 (ryegrass) and &gt;110 (clover) countries. Simulations showed contaminants could disperse to as many as 50 (clover) or 80 (ryegrass) countries within 10 time-steps. Risk assessed via network models differed 18% (ryegrass) or 48% (clover) of the time compared to risk assessed on trade volumes. We conclude that biosecurity risk is driven by network position, the number of trading connections and trade volume. Risk mitigation measures could involve the use of more comprehensive lists of regulated species, comprehensive inspection protocols, or the addition of field surveillance at farms where seed is planted. © 2021 Buddenhagen et al. This is an open access article distributed under the terms of the Creative Commons Attribution License, which permits unrestricted use, distribution, and reproduction in any medium, provided the original author and source are credited.</t>
  </si>
  <si>
    <t>Burgar J.M., Hitchen Y., Prince J.</t>
  </si>
  <si>
    <t>Effectiveness of bat boxes for bat conservation and insect suppression in a Western Australian urban riverine reserve</t>
  </si>
  <si>
    <t>Urban wetlands are important habitat for wildlife, particularly insectivorous bats which provide a key ecosystem service in suppressing insects. While claims are often made that bats consume high numbers of mosquitoes in a given night, the evidence for this claim is scant at best. The Canning River Regional Park (CRRP), an urban riverine reserve in Western Australia, has fauna conservation as a primary goal and mosquito control as a top priority. We took advantage of occupied bat boxes within the CRRP to determine the roosting bat species and their diet using non-invasive DNA metabarcoding of bat faecal samples. The widespread and urban-adapted Chalinolobus gouldii was the only bat species detected roosting in the bat boxes. This opportunistic forager consumed over 700 unique prey (operational taxonomic units; OTUs); only 14% of OTUs were assigned to either species or genus, representing seven insect orders. Mosquitoes were detected in 11% of the 90 faecal samples, over multiple years and in both the maternity and non-maternity seasons. Assigned prey was predominantly Lepidoptera with 40% of the 49 Lepidoptera species negatively impacting humans. Urban riverine reserves are critical habitat for bats, which in turn, are crucial in providing the ecosystem service of insect suppression. © 2020 Ecological Society of Australia</t>
  </si>
  <si>
    <t>Chalinolobus gouldii; dietary diversity; DNA metabarcoding; mosquitoes; non-invasive genetic sampling</t>
  </si>
  <si>
    <t>Burr A.K., Hall D.M., Schaeg N.</t>
  </si>
  <si>
    <t>Wildness and wild spaces in residential yards: Changing neighborhood norms to support pollinator populations</t>
  </si>
  <si>
    <t>Insect pollinator populations, critical to the global food supply, are declining. Research has found robust bee communities in cities, which are supported by diverse urban habitat and foraging resources. Accounting for 35–50% of urban green space, U.S. private residential yards can serve as important forage and nesting sources for pollinators. Incorporating wild attributes and wildness, such as native vegetation and less intensive yard-management practices, is key. However, urban vegetation, and its effects on local native bee populations, is shaped by social and cultural preferences, norms, aesthetics, values, and identities. The perfect lawn ideal of a highly manicured turfgrass yard dominates neighborhood landscapes and is often at odds with the habitat needs of pollinators. As part of a three-year study investigating the sociocultural drivers of residential vegetation choices in St. Louis, MO, USA, we interviewed 85 decisionmakers in order to understand choices about private residential yard maintenance. This paper presents an emergent finding concerning how residents conceptualize and talk about the urban-yard aesthetic, using the terms “wild” and “wildness”, which reflect a range of levels in the demand for urban wild spaces in their neighborhoods. The discourse of wildness offers a nontechnical route for understanding the connections between the ecological conse-quences of urbanization, with human attitudes towards nature that shape the biological functioning of human-generated habitats. © 2021 by the authors. Licensee MDPI, Basel, Switzerland.</t>
  </si>
  <si>
    <t>Conservation; Environmental discourses; Environmental narratives; Insect pollinators; Native plants; Policy; Sustain-ability science; Urban green spaces</t>
  </si>
  <si>
    <t>Burt S.A., Vos C.J., Buijs J.A., Corbee R.J.</t>
  </si>
  <si>
    <t>Nutritional implications of feeding free-living birds in public urban areas</t>
  </si>
  <si>
    <t>Supplementary feeding can affect populations of birds. It reduces energy spent on foraging and reduces the risk of starvation, but it also increases the risk of disease transmission and predation. Supplementary feeding may reduce species richness if some species are better able to exploit supplementary food resources than others. Feeding may also artificially inflate the carrying capacity of the ecosystem, leading to bird nuisance in the form of droppings and noise. The aim of this study was to characterise and quantify the risk factors and consequences of feeding free-living birds in public areas in the western part of the city of Amsterdam. In seven study areas, the following data were collected: bird population size and species composition, feeding events, and the type and amount of supplementary food offered. Estimations were made of the nutritional energy provided and the number of birds that could be supported by the food offered. Members of the public who fed the birds were invited to complete a questionnaire on various aspects of feeding. Results showed that supplementary feeding attracts juvenile gulls and feral pigeons, which could in the long-term affect biodiversity. Bread was the main category of supplementary food being offered (estimated to be 67% of the total amount of food). The majority of respondents fed birds so as not to waste bread and meal leftovers. In six of the seven areas studied, an overabundance of nutritional energy was calculated. We conclude that the current type and extent of supplementary feeding in the city of Amsterdam is nutritionally unbalanced and affects species diversity at a local level. The overabundance is undesirable for reasons of both animal health, because it can lead to malnutrition, and public health, because surplus food attracts rats and may also have a negative effect on water quality. © 2020 The Authors. Journal of Animal Physiology and Animal Nutrition published by Wiley-VCH GmbH</t>
  </si>
  <si>
    <t>bread; ducks; feeding; gulls; pigeons; rats</t>
  </si>
  <si>
    <t>Thermal drones and large mammalian carnivores</t>
  </si>
  <si>
    <t>Critical Research Techniques in Animal and Habitat Ecology</t>
  </si>
  <si>
    <t>Thermal infrared cameras mounted on drones have emerged as powerful tools for the detection, recording and later information syntheses of animal species. Large mammalian carnivores (LMCs) are a key foraging guild that may be studied by these methods, being generally elusive and evasive, difficult to approach and sensitive to human presence, arguably rivals for human life spaces and safety, and dominant actors in current conservation policy and social media. This chapter looks at the current status and capability of thermal drone technology for studying LMC ecologies and the problems, advantages and prospects of this application, using some current literature and social media sources. International examples are cited, and supportive cases of applications to smaller mammals are presented as test cases. Evidence derived from these sources indicates thermal infrared drones are poised to make incisive contributions to the knowledge of the ecology of LMCs, but some serious albeit surmountable limitations exist. Key issues concern the remoteness and irregularity of LMC movements and habitats, the ability of the drone to penetrate the highly diverse and sometimes covered vegetation of carnivore habitats, the legal restrictions on drone operation in urban areas and the possible dangers to drone operators in LMC proximity. Current evidence indicates that these restrictions may be managed with political will, and the technological and logistical issues surrounding drone use are being ameliorated. More knowledge may be required of the impacts of such technologies on LMCs and their ecology. Such technologies may also be tested on smaller animals for preliminary assessments. These findings make an important contribution to wildlife ecology and conservation. © 2021 by Nova Science Publishers, Inc. All rights reserved.</t>
  </si>
  <si>
    <t>Urban vulture ecology, tracking technologies and human quality of life</t>
  </si>
  <si>
    <t>Critical Research Techniques in Animal and Habitat Ecology: International Examples</t>
  </si>
  <si>
    <t>Research methods, including drones (unmanned aerial vehicles or uncrewed aerial vehicles-UAV or remotely piloted aircraft-RPA, defined as remotely, computer controlled, non-human occupied aircraft), global positioning systems (GPS) and attached cameras increasingly benefit ecological and socioenvironmental research. Drones, like satellites and airplane aerial photography, originated as military hardware, later transposing into recreational, observational and even law-enforcement supports. Sophisticated drones contribute accurate location recording, high resolution image capture and subject animal behavioral assessment to ecological studies. This article looks at the use of cutting-edge drone-based research methods for studies of the urban ecology of Black vultures (Coragyps atratus, Bechstein, 1793) and Turkey vultures (Cathartes aura, Linnaeus, 1758), and current and potential applications to related urban human quality of life issues in North America. Vultures are key subjects for high mobility, remote survey machines, due to their visibility, high mobility, remote nesting, wide foraging and migratory ranges, and human social impacts (urban pollution, building damage, livestock attacks, collisions with aircraft). Vulture intrusion into urban areas is currently socially relevant, but few studies have been undertaken using drone-based methods, possibly due to legal, logistical, financial and social issues. Hence, the utility of these tools may be surmised through their application the study of other species, and the implications of human landscapes. Measurable parameters include flight speeds, soaring duration, foraging flight patterns, courtship, nesting habits and locations, physical attacks on infrastructure, roosting, defecation and aggressive incidents, and human impact incidents. Recent findings indicate positive results (increased accuracy in the documentation of ecological dynamics) and negative issues (animal avoidance, social privacy issues). Future development of drone-assisted studies requires smaller, quieter more elusive drones, and a more supportive legal framework. This makes an important contribution to urban raptor ecology and urban planning for human quality of life. © 2021 Nova Science Publishers, Inc.</t>
  </si>
  <si>
    <t>Caselli M., Zanoli A., Dagradi C., Gallo A., Yazezew D., Tadesse A., Capasso M., Ianniello D., Rinaldi L., Palagi E., Norscia I.</t>
  </si>
  <si>
    <t>Wild geladas (Theropithecus gelada) in crops—more than in pasture areas—reduce aggression and affiliation</t>
  </si>
  <si>
    <t>Human–primate interfaces are expanding and, despite recent studies on primates from peri-urban environments, little research exists on the impact of agriculture and/or pasture areas on primate social behavior and health. We assessed how crop/pasture areas potentially alter social behavior and health of wild geladas (Theropithecus gelada) frequenting the unprotected area of Kundi (Ethiopia). We predicted that compared to pasture areas, crop areas (i) would be more challenging for geladas (prediction 1) and (ii) would have a greater impact on both aggressive and affiliative behavior, by reducing grooming time and enhancing competition (prediction 2). During January–May 2019 and December 2019–February 2020, we collected data (via scan, focal animal sampling, and video analyses) on direct human disturbance, external signs of pathologies and social behavior of 140 individuals from 14 one-male units and two all-male units. Animals experienced the highest level of human disturbance in crop areas (in line with prediction 1). Individuals from the groups preferentially frequenting crop areas showed the highest prevalence of external signs of pathologies consistent with chemical and biological contamination (alopecia/abnormally swollen parts). We collected 48 fecal samples. Samples from frequent crop users contained the highest rates of parasitic elements/gram (egg/larva/oocyst/cyst) from Entamoeba histolytica/dispar, a parasite common in human settlements of the Amhara region. In crop areas, subjects spent less time grooming but engaged in lower rates of intense aggression (in partial agreement with prediction 2). We speculate that the reduction in social behavior may be a tactic adopted by geladas to minimize the likelihood of detection and maximize food intake while foraging in crops. © 2021, The Author(s).</t>
  </si>
  <si>
    <t>Geladas</t>
  </si>
  <si>
    <t>Behavioral change; Ethiopia; Human impact; Primate health; Primates; Social behavior</t>
  </si>
  <si>
    <t>Castillo-Contreras R., Mentaberre G., Fernandez Aguilar X., Conejero C., Colom-Cadena A., Ráez-Bravo A., González-Crespo C., Espunyes J., Lavín S., López-Olvera J.R.</t>
  </si>
  <si>
    <t>Wild boar in the city: Phenotypic responses to urbanisation</t>
  </si>
  <si>
    <t>Urbanisation is a global human-induced environmental change and one of the most important threats to biodiversity. To survive in human-modified environments, wildlife must adjust to the challenging selection pressures of urban areas through behaviour, morphology, physiology and/or genetic changes. Here we explore the effect of urbanisation in a large, highly adaptable and generalist urban adapter species, the wild boar (Sus scrofa, Linnaeus 1758). From 2005 to 2018, we gathered wild boar data and samples from three areas in NE Spain: one urban (Barcelona municipality, n = 445), and two non-urban (Serra de Collserola Natural Park, n = 183, and Sant Llorenç del Munt i Serra de l'Obac Natural Park, n = 54). We investigated whether urbanisation influenced wild boar body size, body mass, body condition, and the concentration of serum metabolites, considering also the effect of age, sex and use of anthropogenic food resources. Wild boars from the urban area had larger body size, higher body mass, better body condition, and a higher triglyceride and lower creatinine serum concentrations than non-urban wild boars. In addition, urban wild boars consumed food from anthropogenic origin more frequently, which suggests that differences in their diet probably induced the biometric and the metabolic changes observed. These responses are probably adaptive and suggest that wild boars are thriving in the urban environment. Our results show that urbanisation can change the morphological and physiological traits of a large mammal urban adapter, which may have consequences in the ecology and response to urban selection pressures by the species. The phenotypic plasticity shown by wild boars provides both further and new evidence on the mechanisms that allow urban adapter species of greater size to respond to urbanisation, which is expected to continue growing globally over the coming decades. © 2021 Elsevier B.V.</t>
  </si>
  <si>
    <t>Biometry; Foraging behaviour; Human-wildlife conflict; Phenotypic plasticity; Synurbic; Urban ecology</t>
  </si>
  <si>
    <t>Catto S., Sumasgutner P., Amar A., Thomson R.L., Cunningham S.J.</t>
  </si>
  <si>
    <t>Pulses of anthropogenic food availability appear to benefit parents, but compromise nestling growth in urban red-winged starlings</t>
  </si>
  <si>
    <t>The provision of anthropogenic food undoubtedly influences urban bird fitness. However, the nature of the impact is unclear, with both benefits and costs of urban diets documented. Moreover, the influence of short-term fluctuations in food availability, linked to urban weekday/weekend cycles of human presence, is largely unknown. We explored whether breeding red-winged starlings Onychognathus morio in Cape Town, South Africa, altered foraging and provisioning behaviour between days with high human presence (HHP) and days with low human presence (LHP)—i.e. weekdays versus weekends and vacation days. We investigated the relationship between starling diet, adult body mass and nestling development. Breeding adults consumed and provisioned the same quantity of food, but a significantly greater proportion of anthropogenic food on HHP compared to LHP days. Adults apparently benefited from the anthropogenic diet, experiencing significantly greater mass gain on HHP days. However, nestlings experienced a cost, with the number of HHP days during the nestling period associated negatively with nestling size. Adults may, therefore, benefit from the high calorie content of anthropogenic food, while nestlings may be negatively affected by nutrient limitation. The quantity of food available in urban environments may, therefore, benefit adult survival, while its quality imposes a cost to nestling growth. © 2021, The Author(s).</t>
  </si>
  <si>
    <t>Body mass; Food fluctuations; Global change; Nestling development; Urbanisation</t>
  </si>
  <si>
    <t>Cavallo S., Lambiase S., Serpe F.P., Pellicanò R., Di Stasio A., Maglio P., Gallo A., Pizzolante A., Mandato D., Rosato G., Baldi L., Cerino P., Gallo P., Esposito M., Brambilla G.</t>
  </si>
  <si>
    <t>Dioxins and dioxin-like PCBs in buffalo milk from the Campania region (Italy): Decreasing trend and baseline assessment over 10 years (2008–2018)</t>
  </si>
  <si>
    <t>Polychlorodibenzo-p-dioxins, polychlorodibenzo-furans (PCDD/Fs) and dioxin-like polychlorobiphenyls (DL-PCBs) enter the food chain from the environment. In this study, we report the 2008–2018 time-trends in the PCDD/F and DL-PCB contamination of milk from buffaloes fed on local forage in rural areas of the Campania region. Validated according to QA/QC criteria, the dataset (N = 808 on a total of 2068 samples, after excluding follow-up results and outliers) was computed on the upper-bound value pg WHO-TEQ2005 g−1 fat. We assessed time-trends and assayed baseline contamination levels, which displayed log-normal distribution. A significant decreasing trend (p &amp;lt; 0.01) was observed from 2008 to 2009 and 2010; the P50–P95 range fell from 2.37–8.48 pg WHO-TEQ2005 g−1 fat (N = 393) in 2008 to 1.73–4.61 in 2009 (N = 86) and to 0.67–1.46 in 2010 (N = 42). From 2010 to 2018 (N = 329), no significant variation was found among years and the related dataset fitted a log-normal distribution (p &amp;lt; 0.05). Occurrence descriptors indicated that the baseline contamination of dairy products (mean = 0.54; P50–P95 = 0.47–1.24) in the Campania Region was well below the EU regulatory limit in force (5.5 pg WHO-TEQ2005 g−1 fat). Given the Tolerable Weekly Intake of 2 pg WHO-TEQ kg−1 body weight (bw) proposed by the EFSA for PCDD/Fs and DL-PCBs, this level of baseline contamination is discussed with regard to the orientation of food safety and food security risk connected with buffalo mozzarella cheese production. © 2021 Elsevier B.V.</t>
  </si>
  <si>
    <t>Baseline values; Buffalo milk; Campania; Dioxins; Furans; Land of fires; PCBs; POPs; Sustainability; Time-trends</t>
  </si>
  <si>
    <t>Cestari C., Loiselle B.A.</t>
  </si>
  <si>
    <t>The mantling behavior of Red-shouldered Hawk (Buteo lineatus) as a defensive strategy against pedestrians</t>
  </si>
  <si>
    <t>Ornithology Research</t>
  </si>
  <si>
    <t>A growing number of studies have shown increasing Red-shouldered Hawk (Buteo lineatus) populations in urban and suburban landscapes. When not breeding, this predator usually flees from humans when disturbed. Here, we describe a motionless mantling behavior of a Red-shouldered Hawk while feeding on an Eastern Gray Squirrel (Sciurus carolinensis) in an urban landscape in Gainesville, FL, USA. The adult hawk spread its wings and tail over the food item, likely as a defensive strategy to guard against loss of its prey, which may occur if the hawk takes flight. The mantling behavior challenges the economic hypothesis of optimal escape theory and suggests that adult hawks identify humans as a threat or even a competitor but not a predator. Also, the use of mantling behavior suggests that individuals adapt foraging behaviors under persistent human disturbances in urban habitats. © 2021, Sociedade Brasileira de Ornitologia.</t>
  </si>
  <si>
    <t>Defense; Foraging strategy; Humans; Raptor; Urban</t>
  </si>
  <si>
    <t>Chakraborty P., Mukherjee P.A., Laha S., Gupta S.K.</t>
  </si>
  <si>
    <t>The influence of floral traits on insect foraging behaviour on medicinal plants in an urban garden of eastern India</t>
  </si>
  <si>
    <t>Understanding the pollination biology of medicinal plants and their important insect pollinators is necessary for their conservation. The present study explored the complex interactions between pollinator visitation and effect of floral traits on pollinator behaviour on seven medicinal plant species grown in an urban garden in West Bengal, an eastern Indian state. The observations revealed 30 morphospecies of insect flower visitors (Diptera, Lepidoptera and Hymenoptera) that touched floral reproductive parts on the selected plants during visitation. Additionally, it was observed that floral traits (e.g., corolla length and corolla opening diameter) were important predictors of the behaviour of insects when visiting the flowers. Plant-pollinator interactions were analysed using a bipartite network approach which explored the important links between insect and plants in the network revealing the key interactions, and species which are crucial to system maintenance. This piece of work contributes to our ability to understand and maintain a stable medicinal plant-pollinator network which will support efforts to conserve native flora and insects. © 2021 Cambridge University Press. All rights reserved.</t>
  </si>
  <si>
    <t>Corolla length; floral traits; floral visitors; flower opening diameter; handling time; insect behaviour; medicinal plants</t>
  </si>
  <si>
    <t>Chalifour L., Scott D.C., Macduffee M., Stark S., Dower J.F., Beacham T.D., Martin T.G., Baum J.K.</t>
  </si>
  <si>
    <t>Chinook salmon exhibit long-term rearing and early marine growth in the fraser river, british columbia, a large urban estuary</t>
  </si>
  <si>
    <t>Estuaries represent a transition zone for salmon migrating from fresh water to marine waters, yet their contribution to juvenile growth is poorly quantified. Here, we use genetic stock identification and otolith analyses to quantify estuarine habitat use by Chinook salmon (Oncorhynchus tshawytscha) — the Pacific salmon species considered most reliant on this habitat — in Canada’s most productive salmon river, the Fraser River. Two years of sampling revealed subyearling migrant (ocean-type) Chinook from the Harrison River to be the estuary’s dominant salmon population throughout the emigration period. These Chinook salmon were caught predominantly in the estuary’s brackish marshes but shifted to more saline habitats as they grew. Otolith analyses indicated that these Chinook salmon have wide-ranging entry timing (from February to May) and longer estuarine residency (weeks to months, mean 41.8 days) than estimated by prior studies, but similar daily growth rates (mean 6 SD: 0.57 6 0.13 mm) across entry dates and residency periods, implying sufficient foraging opportunities throughout the emigration period and habitats. Together, these results suggest that estuarine habitat is more important for early marine growth of subyearling migrant Chinook salmon than previously recognized. © 2021, Canadian Science Publishing. All rights reserved.</t>
  </si>
  <si>
    <t>Chan A.A.Q., Aziz S.A., Clare E.L., Coleman J.L.</t>
  </si>
  <si>
    <t>Diet, ecological role and potential ecosystem services of the fruit bat, Cynopterus brachyotis, in a tropical city</t>
  </si>
  <si>
    <t>Urbanisation is happening at an unprecedented pace, affecting ecological interactions between frugivores and plants by altering the species composition of plant communities. Cynopterus brachyotis, a bat common in cities, is known to provide important ecosystem services, such as seed dispersal. Studying its diet offers insights into how ecological roles of bats in tropical landscapes could be affected by urbanisation. We documented the diet of C. brachyotis in Singapore, and tested the hypothesis that urbanisation decreases dietary breadth and proportion of native plants in its diet. We collected droppings of C. brachyotis at nine sites, and used morphological and molecular methods to identify plant species they contained. We evaluated whether species richness, proportion of native species and composition of plants in diet varied according to various urbanisation metrics. We recorded 33 plant species belonging to 25 genera and 21 families. Ten are native, 17 are exotic, and six are indeterminate. Twelve have never been reported in diets of C. brachyotis anywhere. Contrary to our hypotheses, urbanisation was not associated with reduced dietary breadth or declining reliance on native plants. Our results suggest urban C. brachyotis have a generalist approach to foraging and can readily exploit exotic plants as food. Because urbanisation does not affect dietary breadth or the proportion of native species they eat, these bats potentially continue to play important ecological roles by dispersing seeds of native plants even in the most urbanised sites, which is important in aiding succession in degraded landscapes. However, they may equally disperse exotic species they have exploited. © 2020, Springer Science+Business Media, LLC, part of Springer Nature.</t>
  </si>
  <si>
    <t>Bat-plant interactions; DNA barcoding; Mutualisms; Pteropodidae; Seed dispersal</t>
  </si>
  <si>
    <t>Charutha K., Roshnath R., Sinu P.A.</t>
  </si>
  <si>
    <t>Urban heronry birds tolerate human presence more than its conspecific rural birds</t>
  </si>
  <si>
    <t>Urbanisation is a major threat to biodiversity by forcing animals to either adapt to it, emigrate or face extinction. Wetland depended birds, and in particular heronry birds, are known to be adapted to fresh urban conditions in Kerala, India. They nest on large trees and forage at waste yards and fish markets in urban sites. We used flight initiation distance (FID) as a measure of bird’s tolerance level to humans and to study urban adaptation in heronry birds. When a foraging bird of interest was spotted, we walked towards it holding a rangefinder to measure the FID. We studied this for 237 and 217 foraging birds in urban and rural sites, respectively. We also counted the number of birds in the foraging ground before walking in order to study the effect of group size on FID of the targeted bird. The FID of all bird species, except the intermediate egret, was significantly shorter in urban sites. While the habitat type affected FID, the group size and the interaction between group size and habitat type did not. This study concludes that heronry birds tolerate human presence in urban habitats more than in rural habitats, indicating urban adaptation of heronry birds. © 2021 Informa UK Limited, trading as Taylor &amp; Francis Group.</t>
  </si>
  <si>
    <t>flight initiation distance; Heronry; tolerance; urban adaptation</t>
  </si>
  <si>
    <t>Chedad A., Bendjoudi D., Beladis B., Guezoul O., Chenchouni H.</t>
  </si>
  <si>
    <t>A comprehensive monograph on the ecology and distribution of the House bunting (Emberiza sahari) in Algeria</t>
  </si>
  <si>
    <t>Frontiers of Biogeography</t>
  </si>
  <si>
    <t>The House bunting (Emberiza sahari Levaillant, 1850) is a human commensal passerine bird species, characteristic of urban environments in the Sahara Desert of Algeria. Its distribution in Algeria, with particular emphasis in Ghardaïa, was investigated using two sampling methods: progressive frequency sampling and point abundance index, with ecological field data collected during 2017−2019. Morphological biometric measurements were carried out on free-living individuals for each sex. Reproduction phenology and success were surveyed through the breeding season (February‒September) during 2018‒2019. Trophic behavior was studied by direct observations of foraging individuals. Results showed that the species range in Algeria is larger than shown by data from the literature, with expansion northwards within the country. At a finer scale, in Saharan cities, the species prefers old and traditional urban environments, where its densities are higher than within modern urban habitats. At a national scale, we found that the species range is not restricted to desert climates, but extends towards the north of Algeria, including the semi-arid steppe rangelands of the Hauts-Plateaux region. Range changes are attributed to changes in building practices and climate change. Adult females were heavier and slightly larger than males, whose head plumage had different coloration patterns compared to females. Nests weighed 82.03 ± 20.77 g (mean ± standard deviation) and consisted of 72% plant materials, 19% animal-origin materials and 9% inert constituents. The nest cups were oval in form, top-lined and stuffed with diverse material. House buntings nest under the roofs of uninhabited houses, in stairwells, traditional water wells, and holes within walls. Nesting height averaged 2.14 ± 0.8 m. In Ghardaïa, courtship and pair formation began mid-February. Females can raise up to three successive broods (March-September), with 31‒34 days/brood including 14‒15 days for egg incubation. Clutch size is typically 2‒3 eggs. The diet of the House bunting included seeds of annual grasses dominated by Poaceae species. The species also fed on anthropogenic food remains, and sometimes on insects, especially during the breeding period. © the authors, CC-BY 4.0 license</t>
  </si>
  <si>
    <t>Algeria; body biometrics; breeding biology; Emberiza sahari; feeding ecology; House bunting; nesting; Sahara Desert; species distribution; urban ornithology</t>
  </si>
  <si>
    <t>Chen C.Y., Buckman K.L., Shaw A., Curtis A., Taylor M., Montesdeoca M., Driscoll C.</t>
  </si>
  <si>
    <t>The influence of nutrient loading on methylmercury availability in Long Island estuaries</t>
  </si>
  <si>
    <t>Estuaries provide critical habitat for food webs supporting fish and shellfish consumed by humans, but estuarine ecosystem health has been threatened by increases in nitrogen loading as well as inputs of the neurotoxin, mercury (Hg), which biomagnifies in food webs and poses risk to humans and wildlife. In this study, the effects of nutrient loading on the fate of Hg in shallow coastal estuaries were examined to evaluate if their interaction enhances or reduces Hg bioavailability in sediments, the water column, and concentrations in lower trophic level fish (Fundulus heteroclitus and Menidia menidia). Multiple sites were sampled within two human impacted coastal lagoons, Great South Bay (GSB) and Jamaica Bay (JB), on the southern coast of Long Island, NY, United States of America (U.S.A.). Carbon (C), nitrogen (N), sulfur (S), Hg, and methylmercury (MeHg) were measured in surface sediments and the water column, and total Hg (THg) was measured in two species of forage fish. Minimal differences were found in dissolved and particulate Hg, dissolved organic carbon (DOC), and salinity between the two bays. Across lagoons, concentrations of chlorophyll-a were correlated with total suspended solids (TSS), and water column THg and MeHg was largely associated with the particulate fraction. Methylmercury concentrations in particulates decreased with increasing TSS and chlorophyll-a, evidence of biomass dilution of MeHg with increasing productivity at the base of the food chain. Water column Hg was associated with THg concentrations in Atlantic silversides, while mummichog THg concentrations were related to sediment concentrations, reflecting their different feeding strategies. Finally, higher nutrient loading (lower C:N in sediments) while related to lower particulate concentrations coincided with higher bioaccumulation factors (BAF) for Hg in both fish species. Thus, in shallow coastal lagoons, increased nutrient loading resulted in decreased Hg concentrations at the base of the food web but resulted in greater bioaccumulation of Hg to fish relative to its availability in algal food. Nutrient loading in estuaries decreases mercury bioaccumulation at the base of the food web but increases relative forage fish bioaccumulation. © 2020 Elsevier Ltd</t>
  </si>
  <si>
    <t>Bioaccumulation; Biomass dilution; Methylmercury; Sediment; Suspended particulate matter</t>
  </si>
  <si>
    <t>Chen T., Bao L., Bao Zhu L., Tian Y., Xu Q., Hu Y.</t>
  </si>
  <si>
    <t>The diversity of birds in typical urban lake-wetlands and its response to the landscape heterogeneity in the buffer zone based on GIS and field investigation in Daqing，China</t>
  </si>
  <si>
    <t>European Journal of Remote Sensing</t>
  </si>
  <si>
    <t>This study selected nine typical urban lake-wetlands in Daqing as the research object, and analyzed the key factors influencing diversity of the lake-wetland bird based on GIS technology and the field investigation. The bird diversity index (H ‘) was significantly positively correlated with the proportion of grassland area within the 500 m buffer zone, and the bird diversity was positively correlated with the proportion of grassland area, and grassland became the main habitat or foraging place for birds. Multiple regression analysis of common species and 10 habitat environmental characteristics parameters showed that there were inter-species differences in habitat parameters affecting distribution of birds, which was related to the differences in bird adaptability to different habitats. Moreover, the diversity of birds decreased with the increase of the proportion of urban construction land and the degree of human disturbance. So maintaining the diversity of habitat types and structures is the key to improving the richness of birds. Measures to protect the natural habitat of city and restore the effective habitat of plants and plants will help to increase the diversity of species in urban lake-wetlands. © 2020 The Author(s). Published by Informa UK Limited, trading as Taylor &amp; Francis Group.</t>
  </si>
  <si>
    <t>Daqing City; diversity of birds; GIS technology &amp; field investigation; habitat parameters; response relationship; Urban lake-wetland</t>
  </si>
  <si>
    <t>Chiatante G., Pellitteri-Rosa D., Torretta E., Nonnis Marzano F., Meriggi A.</t>
  </si>
  <si>
    <t>Indicators of biodiversity in an intensively cultivated and heavily human modified landscape</t>
  </si>
  <si>
    <t>Nowadays, the loss of biodiversity in agroecosystems due to the intensification of farming practices is happening very fast, and therefore, stopping or slowing it down should be a priority for conservation. To detect changes in these environmental contexts, one approach contemplates focusing on a limited set of indicator species that can alert us to ongoing changes in progress. In this research, we aimed to measure the biodiversity of vertebrates using a multi-taxa approach in an intensively cultivated and highly inhabited area located in northern Italy. We investigated the relationships between biodiversity and environmental characteristics and we identified the taxonomic groups that can be used as indicators of biodiversity. Data collection was carried out in 2016 with different methods depending on the taxonomic group, in 131 sampling units chosen using a Tessellation Stratified Sampling. Then we calculated for each sampling unit a standardized Biodiversity Index, which was related to environmental variables concerning the land use and the landscape configuration using Multiple Linear Regression Analysis and Information-Theoretic approach. We used correlation analyses and the Indicator Species Analysis (IndVal) to identify the taxonomic groups and species that can be used as indicators of biodiversity. Biodiversity was positively related to the number of patches of natural vegetation, whereas it was negatively affected by the number of patches of artificial surfaces and by habitat diversity. Our findings agree with those obtained by many other researchers, which pointed out that agroecosystems provide adequate shelters, suitable foraging habitats and nesting sites. The negative effect of habitat diversity was explained by the area-heterogeneity trade-off. Therefore, sites with high heterogeneity will not contain enough cover of residual natural vegetation, essential to maintain high biodiversity, because increasing compositional heterogeneity within a fixed area simultaneously reduces the surface of each cover type. The analyses showed that birds and reptiles might be used as biodiversity indicators of vertebrates. Eurasian Magpie and Green Whip Snake, both generalist species, were associated with sites of low biodiversity, whereas seven birds, both generalists and farmland specialists, were associated with sites of medium biodiversity. In high biodiversity sites there were not indicator species. To conclude, in less natural environments, such as urban and agricultural landscapes, a combination of specialist and generalist indicator species seems adequate to monitor biodiversity changes. Our findings increase the knowledge of these very dynamic ecosystems, being important both to plan strategies for biodiversity conservation and to guarantee ecosystems services useful for humans. © 2021</t>
  </si>
  <si>
    <t>Agroecosystems; Anthropization; Ecological surrogacy; Farmland birds; IndVal; Multi-taxa</t>
  </si>
  <si>
    <t>Choe D.-H., Tay J.-W., Campbell K., Park H., Greenberg L., Rust M.K.</t>
  </si>
  <si>
    <t>Development and demonstration of low-impact IPM strategy to control argentine ants (Hymenoptera: Formicidae) in Urban Residential Settings</t>
  </si>
  <si>
    <t>Argentine ants are one of the most common nuisance pest ants treated by pest management professionals (PMPs) in southern and western urban residential areas of the United States. Two new technologies (spraying with a pheromone adjuvant and using a biodegradable hydrogel bait delivery method) were used to develop a unique low-impact integrated pest management (IPM) protocol for Argentine ants in urban residential settings. The IPM protocol included a one-time perimeter spray treatment with 0.03% fipronil (mixed with a pheromone adjuvant) at the beginning of the ant season to achieve a quick knockdown. The initial spray application was followed by a biodegradable hydrogel baiting with 1% boric acid as a maintenance treatment. This low-impact IPM protocol was compared with two other conventional methods: (1) one initial fipronil application and one pyrethroid spray application for maintenance, or (2) one initial fipronil application and one essential oil insecticide spray application for maintenance. Based on Argentine ant foraging activity, the protocols were compared for their control efficacy. Insecticide use information and treatment time were also recorded and compared among different treatment protocols. Our results provided empirical data to support the effectiveness and economic feasibility of the low-impact IPM protocol for managing Argentine ants in urban residential settings. © 2021 The Author(s) 2021.</t>
  </si>
  <si>
    <t>adjuvant pheromone; boric acid; Fipronil; hydrogel ant bait; perimeter treatment spray</t>
  </si>
  <si>
    <t>Clewley G.D., Barber L.J., Conway G.J., Clark N.A., Donato B.J., Thaxter C.B., Burton N.H.K.</t>
  </si>
  <si>
    <t>Foraging habitat selection by breeding Herring Gulls (Larus argentatus) from a declining coastal colony in the United Kingdom</t>
  </si>
  <si>
    <t>Estuarine, Coastal and Shelf Science</t>
  </si>
  <si>
    <t>Individual foraging specialisms among generalist species can have important consequences for demographic rates. We investigated the habitat preferences of breeding Herring Gulls (Larus argentatus) at South Walney, a declining coastal colony in the UK, comparing results to a previous assessment made three decades before, when the breeding population was higher, which indicated substantial use of terrestrial, intertidal and anthropogenic resources. We used a two-stage Resource Selection Function (RSF) analysis to assess the habitat selection of 21 Herring Gulls fitted with GPS tags over three breeding seasons (2014–16). By generating pseudo-absences within the minimum convex polygon surrounding individual level GPS fixes, we first used logistic regression models to relate presence/absence for each individual to habitat. Selection for mussel bed areas was also modelled specifically as a function of phase of tide, time of day, period within the breeding season, year as well as individual covariates of mass, sex and hatching success. Second, individual RSF coefficients were extracted from the logistic regression models and used as response variables in linear models. Herring Gulls significantly selected for mussel beds and other coastal habitats (75% of all fixes away from the colony occurring in these habitats). Selection for mussel bed sites was significantly greater during the first half of the breeding season, March–May, compared with June–August, while there was also significant positive selection for this habitat between −3 and −2 m tide height (ordnance datum). There has been an apparent reduction in the range of food resources utilised by Herring Gulls at South Walney in recent years with a greater propensity for intertidal specialists within the tracked sample and, in particular, little use was made of urban and landfill areas. Therefore, better understanding of the intertidal resources available and considered management will be beneficial to balance the needs of conservation and commercial and social interests of the nearby shellfisheries. © 2021 Elsevier Ltd</t>
  </si>
  <si>
    <t>Foraging; Harness; Marine; Resource selection; Seabird; Telemetry</t>
  </si>
  <si>
    <t>Cohen H., Philpott S.M., Liere H., Lin B.B., Jha S.</t>
  </si>
  <si>
    <t>The relationship between pollinator community and pollination services is mediated by floral abundance in urban landscapes</t>
  </si>
  <si>
    <t>It is often argued that biodiversity and ecosystem functioning are linked by both habitat and species composition, and that this relationship is particularly critical for mobile ecosystem service providers. This may be especially true for pollinators, which are essential for the reproduction of the majority of flowering plant species, are highly mobile, and can exhibit dramatically different foraging behaviors across ecosystems. Understanding how habitat and community composition impact pollination is especially relevant in urban environments where pollinators can promote food security. We examined the relationships between local resource density, landscape composition, pollinator abundance and richness, and pollination services in an urban agricultural system spanning &gt;125 km of the California central coast. We used a replicated, experimental approach to evaluate the reproductive success of jalapeño peppers across urban gardens and conducted a greenhouse experiment to evaluate the benefits of insect-mediated pollination to pepper reproduction. In the greenhouse, we found that jalapeño fruit weight and seed number was significantly greater with insect-mediated pollination than without. In the field, we found that jalapeño seed number increased significantly with herbaceous (weed, crop, and ornamental) plant richness and the number of perennial trees and shrubs at the site level, but decreased with the amount of natural landscape cover. We also found that higher pollinator richness enhanced seed number in floral-dense gardens, likely due to the greater functional complementarity of a more diverse pollinator community. Furthermore, there was a positive relationship between pollinator abundance and seed number, but it weakened in gardens with more flowers, likely through lower per-plant pollinator visitation in the presence of competing floral resources. As in past studies, we found that mulch had a negative impact on pollinator abundance, highlighting that abiotic factors commonly managed by gardeners can directly impact ecosystem service providers. This study demonstrates that local conditions can significantly influence ecosystem service provision and that urban gardeners need to optimize for both pollinator richness and floral resource availability to achieve optimal pollination. © 2020, Springer Science+Business Media, LLC, part of Springer Nature.</t>
  </si>
  <si>
    <t>Biodiversity; Ecosystem function; Pollination; Urban agriculture</t>
  </si>
  <si>
    <t>Collins L., Paton G.D., Gagné S.A.</t>
  </si>
  <si>
    <t>Testing the likeable, therefore abundant hypothesis: Bird species likeability by urban residents varies significantly with species traits</t>
  </si>
  <si>
    <t>The urbanization of landscapes filters bird communities to favor particular species traits, driven in part by the changes that homeowners make to the amount and quality of habitat in yards. We suggest that an ultimate driver of these proximate mechanisms underlying bird community change with respect to urbanization is the likeability of species traits by urban residents. We hypothesize that bird species likeability, modulated by species traits, influences the degree to which homeowners alter the availability and quality of habitat on their properties and thereby affects species population sizes in urbanized landscapes. We refer to this new hypothesis as the Likeable, therefore Abundant Hypothesis. The Likeable, therefore Abundant Hypothesis predicts that (1) bird species likeability varies with species morphological and behavioral traits, (2) homeowners use trait-based likeability as a motivator to modify habitat availability and quality on their properties, and (3) residential habitat availability and quality influences species populations at landscape scales. We tested the first prediction of the Likeable, therefore Abundant Hypothesis using a survey of 298 undergraduate students at the University of North Carolina at Charlotte who were asked to rank their preferences for 85 forest generalist and edge/open country songbird species grouped according to 10 morphological and behavioral traits. Survey respondents preferred very small, primarily blue or black species that are insectivorous, aerial or bark foragers, residents, and culturally unimportant. On the other hand, respondents disliked large or very large, primarily yellow or orange species that forage on the ground and/or forage by flycatching, are migratory, and are culturally important. If the Likeable, therefore Abundant Hypothesis is true, natural resource managers and planners could capitalize on the high likeability of species that are nevertheless negatively affected by urbanization to convince homeowners and residents to actively manage their properties for species conservation. © 2021 by the authors. Licensee MDPI, Basel, Switzerland.</t>
  </si>
  <si>
    <t>Environmental attitudes; Residential landscapes; Urban wildlife; Wildland–urban interface; Wildlife management; Yards</t>
  </si>
  <si>
    <t>Córdoba-Aguilar A., San Miguel-Rodríguez M., Rocha-Ortega M., Lanz-Mendoza H., Cime-Castillo J., Benelli G.</t>
  </si>
  <si>
    <t>Adult damselflies as possible regulators of mosquito populations in urban areas</t>
  </si>
  <si>
    <t>BACKGROUND: Dragonfly and damselfly larvae have been considered as possible biocontrol agents against young instars of mosquito vectors in urban environments. Yet our knowledge about adult odonate predation against mosquito adults is scarce. We quantified daily and annual predation rates, consumption rates and prey preferences of adult Hetaerina vulnerata male damselflies in an urban park. A focus on predation of mosquito species was provided, quantified their arbovirus (dengue, chikungunya and Zika) infection rates and biting activity. RESULTS: Foraging times of H. vulnerata overlapped with those of the maximum activity of hematophagous mosquitoes. The most consumed preys were Diptera and Hymenoptera and, in lower quantities, Hemiptera, Coleoptera, Trichoptera, Psocoptera and Neuroptera. Of note, 7% of the diet was represented by hematophagous dipterans, with 2.4% being Aedes aegypti and Aedes albopictus. Prey abundance in the diet coincided with that of the same species in the environment. The arboviral infection rate (dengue, chikungunya and Zika) was 1.6% for A. aegypti and A. albopictus. The total biting rate of these mosquito vectors was 16 bites per person per day, while the annual rate of infectious bites was 93.4. CONCLUSION: Although 2.4% for both Aedes species seems a low consumption, considering the presence of 12 odonate species at the park, it can be argued that adult odonates may play a relevant role as mosquito vector regulators, therefore impacting the spread of mosquito-borne diseases. Our study outlines the need for further research on the topic of the possible role of adult odonates for mosquito biocontrol. © 2021 Society of Chemical Industry. © 2021 Society of Chemical Industry.</t>
  </si>
  <si>
    <t>arbovirus; biological control; chikungunya; dengue; ecosystem services; odonates; predator–prey interaction; Zika virus</t>
  </si>
  <si>
    <t>Cortés-Alfonso D., Valenzuela A.E.J., Sánchez F.</t>
  </si>
  <si>
    <t>Perceived risk of predation and habitat use by the Andean White-eared Opossum Didelphis pernigra (Didelphimorphia: Didelphidae) in an ex-urban area [Percepción del riesgo de depredación y uso de hábitat del fara Didelphis pernigra (Didelphimorphia: Didelphidae) en un área exurbana andina]</t>
  </si>
  <si>
    <t>Caldasia</t>
  </si>
  <si>
    <t>The introduction of exotic species can negatively affect native species; for example, the domestic dog (Canis lupus familiaris) can increase their predation risk. We evaluated the effect of the presence of domestic dogs and humans on the foraging behavior of the Andean White-eared Opossum, Didelphis pernigra, in an ex-urban area in the Colombian Andes. We also studied habitat use by this marsupial using the giving-up density (GUD) technique, the amount of food left by a forager after exploiting a patch in which it experiences diminishing returns, and that informs about foraging costs experienced by an individual, including the perceived risk of predation. We measured the GUD’s in experiments with the presence of dogs and/or humans in an area in natural regeneration of Andean forest and in an exotic plantation of Eucalyptus globulus near the Bogotá River. The opossums used the regeneration area more than the plantation; the plantation was barely visited. Our results suggest that the opossum chose foraging sites depending on their exposure to potential predators. The human presence reduced the foraging of the opossum in the regeneration forest. In addition, their foraging also was affected by the moon’s light, but this effect was modulated by the period of the night. The opossums do not seem to recognize the dog as a threat, probably increasing their vulnerability to the attack of these carnivores. © 2021, Universidad Nacional de Colombia. All rights reserved.</t>
  </si>
  <si>
    <t>Exotic species; foraging behavior; giving-up density; non-lethal effects; optimal patch use</t>
  </si>
  <si>
    <t>Costa A., Veca M., Barberis M., Cicerinegri L., Tangorra F.M.</t>
  </si>
  <si>
    <t>Predicting atmospheric cadmium and lead using honeybees as atmospheric heavy metals pollution indicators. Results of a monitoring survey in Northern Italy</t>
  </si>
  <si>
    <t>Italian Journal of Animal Science</t>
  </si>
  <si>
    <t>This study assessed the ability of honeybees as environmental indicators for atmospheric Lead and Cadmium concentrations through regression analyses. For this purpose, honeybees sampling was performed from June to November 2017, in three apiaries in Milano, and in two apiaries in Lodi and in Magenta. Heavy metals were detected on bees through atomic absorption and related to the respective mean atmospheric levels, measured by municipal monitoring units during 30 d before bees collection. The highest values of Cadmium on bees, 0.028–0.385 µg g−1, were detected in Magenta, a suburban-rural site. Lead showed the highest values, 0.244–0.741 µg g−1, in Milano, Orti di Via Padova, an urban ex-industrial area retrained for horticulture, characterised by a planted area rich in biodiversity. Cd and Pb on bees were significantly (p &amp;lt;.001) affected by the respective atmospheric heavy metal concentration, measured by the nearest municipal monitoring station (p &amp;lt;.05) and affected by beehive site type (p &amp;lt;.05). The linear regression models performed for each site, showed that atmospheric metals were significantly better predicted in biodiverse sites than in sites characterised by poor vegetal biodiversity, probably for the necessity of bees of a larger foraging area. This study highlighted the relationship between bee and atmospheric quality of the hive site, confirming and quantifying the ability of bees as “alternative tools” to atmospheric monitoring devices for Cadmium and Lead pollution level. For the local-regional aspect of the study, further studies at larger scale are needed. © 2021 Università degli Studi di Milano. Published by Informa UK Limited, trading as Taylor &amp; Francis Group.</t>
  </si>
  <si>
    <t>air pollutants; atomic absorption; bees; environmental indicators; heavy metals</t>
  </si>
  <si>
    <t>Crevier L.P., Salkeld J.H., Marley J., Parrott L.</t>
  </si>
  <si>
    <t>Making the best possible choice: Using agent-based modelling to inform wildlife management in small communities</t>
  </si>
  <si>
    <t>Human-wildlife interactions occur where human societies interface with the natural landscape. Some of these interactions can be problematic and lead to negative outcomes, such as the destruction of property or injury to humans or wildlife, especially when they involve large carnivores such as bears. Developing management strategies to mitigate these negative outcomes can be costly, time-consuming, and ethically problematic. We developed an agent-based model of black bears foraging in the forest-urban interface of a small resort community to simulate and test a variety of management strategies. The model allows to quickly and cost-effectively identify those strategies, such as attractant management and deterrence measures, that are most likely to reduce the number of bears that become habituated to human areas and conditioned to anthropogenic food sources. Although increasing the likelihood that a bear is deterred from human areas did have some effect, model outcomes indicated that the elimination of sources of anthropogenic food was the more effective management strategy. However, the model also revealed that interactions between the spatial configurations of these two approaches impacted the overall effectiveness of each. Notably, the random distribution of an increase in deterrence across the area of interest in conjunction with a focus on attractant removal around the perimeter of said area was the most effective spatial implementation of the two strategies together. This result provides a quantitative confirmation that reducing anthropogenic food availability should be the highest priority for managers seeking to reduce the number of conflict bears in urban areas, but also that the spatial configuration of any applied strategies is important to consider. The agent-based modelling approach proved a fast and cost-effective way to compare a variety of possible management strategies and the different ways in which they can be arranged in a specific landscape. © 2021</t>
  </si>
  <si>
    <t>Agent-based modelling; Black bears (Ursus americanus); Human-wildlife interactions; Individual-based modelling; Wildlife management</t>
  </si>
  <si>
    <t>Crump M.C., Brown C., Griffin-Nolan R.J., Angeloni L., Lemoine N.P., Seymoure B.M.</t>
  </si>
  <si>
    <t>Effects of Low-Level Artificial Light at Night on Kentucky Bluegrass and an Introduced Herbivore</t>
  </si>
  <si>
    <t>Increasing evidence suggests that artificial light at night (ALAN) can negatively impact organisms. However, most studies examine the impacts of ALAN on a single species or under high levels of artificial light that are infrequent or unrealistic in urban environments. We currently have little information on how low levels of artificial light emanating from urban skyglow affect plants and their interactions with herbivores. We examined how short-term, low levels of ALAN affect grass and insects, including growth rate, photosynthesis, and stomatal conductance in grass, and foraging behavior and survival in crickets. We compared growth and leaf-level gas exchange of Kentucky Bluegrass (Poa pratensis) under low-levels of ALAN (0.3 lux) and starlight conditions (0.001 lux). Furthermore, each light treatment was divided into treatments with and without house crickets (Acheta domesticus). Without crickets present, bluegrass grown under ALAN for three weeks grew taller than plants grown under natural night light levels. In the fourth week when crickets were introduced, grass height decreased resulting in no measurable effects of light treatment. There were no measurable differences in grass physiology among treatments. Our results indicate that low levels of light resulting from skyglow affect plant growth initially. However, with herbivory, the effects of ALAN on grass may be inconsequential. Gaining an understanding of how ALAN affects plant-insect interactions is critical to predicting the ecological and evolutionary consequences of anthropogenic light pollution. © Copyright © 2021 Crump, Brown, Griffin-Nolan, Angeloni, Lemoine and Seymoure.</t>
  </si>
  <si>
    <t>Cricket</t>
  </si>
  <si>
    <t>crickets (Gryllidae); growth rate; photobiology; photosynthesis; urban light</t>
  </si>
  <si>
    <t>Darling R.R.A., Smith A., Mello A.</t>
  </si>
  <si>
    <t>A Field Project Investigating the Influence of Urban Noise on Eastern Gray Squirrel Behavior</t>
  </si>
  <si>
    <t>Bioscene</t>
  </si>
  <si>
    <t>Many science departments encourage students to gain experience conducting research. However, finding ecological research projects that allow students to test a hypothesis in the field, over the relatively short time span of a semester, can be challenging. This article describes an inquiry-based research activity examining the influence that urban noise has on the behavior of gray squirrels. One of the consequences of urbanization is increased noise from automobiles and other human activities. This research project allows students to pose hypotheses regarding how squirrel behavior changes in response to human noise and then test those hypotheses. This activity is well suited for students in ecology, animal behavior, or vertebrate biology classes. It allows students flexibility in the hypothesis they test and the methods they use, while giving students a framework that lets them successful ly complete a field research project. Students gain experience developing hypotheses, designing a field experiment, writing a research proposal, collecting field data, conducting data analysis, and presenting the results of their project. © 2021, Association of College and Univesity Biology Educators. All rights reserved.</t>
  </si>
  <si>
    <t>alert distance; animal behavior; behavioral ecology; Ecology; escape distance; flight distance; flight initiation distance; foraging behavior; noise pollution; research projects; squirrels; student research; teaching methods; undergraduate research; urban ecology; urban noise; vertebrate biology</t>
  </si>
  <si>
    <t>Darwich L., Seminati C., López-Olvera J.R., Vidal A., Aguirre L., Cerdá M., Garcias B., Valldeperes M., Castillo-Contreras R., Migura-Garcia L., Conejero C., Mentaberre G.</t>
  </si>
  <si>
    <t>Detection of beta-lactam-resistant escherichia coli and toxigenic clostridioides difficile strains in wild boars foraging in an anthropization gradient</t>
  </si>
  <si>
    <t>Disease transmission among wild boars, domestic animals and humans is a public health concern, especially in areas with high wild boar densities. In this study, fecal samples of wild boars (n = 200) from different locations of the Metropolitan Area of Barcelona were analyzed by PCR to explore the frequency of β-lactamases and extended cephalosporin and carbapenem resistance genes (ESBLs) in Escherichia coli strains and the presence of toxigenic Clostridioides difficile. The prevalence of genes conferring resistance to β-lactam antimicrobials was 8.0% (16/200): blaCMY-2 (3.0%), blaTEM-1b (2.5%), blaCTX-M-14 (1.0%), blaSHV-28 (1.0%), blaCTX-M-15 (0.5%) and blaCMY-1 (0.5%). Clostridioides difficile TcdA+ was detected in two wild boars (1.0%), which is the first report of this pathogen in wild boars in Spain. Moreover, the wild boars foraging in urban and peri-urban locations were more exposed to AMRB sources than the wild boars dwelling in natural environments. In conclusion, the detection of E. coli carrying ESBL/AmpC genes and toxigenic C. difficile in wild boars foraging in urban areas reinforces the value of this game species as a sentinel of environmental AMRB sources. In addition, these wild boars can be a public and environmental health concern by disseminating AMRB and other zoonotic agents. Although this study provides the first hints of the potential an-thropogenic sources of AMR, further efforts should be conducted to identify and control them. © 2021 by the authors. Licensee MDPI, Basel, Switzerland.</t>
  </si>
  <si>
    <t>AmpC; Antimicrobial resistance; Clostridiodes difficile; ESBL; Escherichia coli; Sus scrofa; Urban areas; Wild boar; Zoonotic agents</t>
  </si>
  <si>
    <t>Dáttilo W., MacGregor-Fors I.</t>
  </si>
  <si>
    <t>Ant social foraging strategies along a Neotropical gradient of urbanization</t>
  </si>
  <si>
    <t>During the last decades, urbanization has been highlighted as one of the main causes of biodiversity loss worldwide. Among organisms commonly associated with urban environments, ants occupy urbanized green areas and can live both inside and around human settlements. However, despite the increasing number of studies on the ecological dynamics of ant species developed mainly in temperate urban ecosystems, there is still little knowledge about the behavioral strategies that allow ant species to live and even thrive within cities. In this study, we evaluated the role of urbanization in shaping ant communities, including their social foraging, considering built cover as a gradually changing variable that describes an urban gradient. Specifically, we assessed whether species richness, composition, and the proportion of exotic ant species are related to an urban gradient in a medium-sized Neotropical city immersed in a cloud forest context in Mexico. Moreover, we evaluated the social foraging strategies that could promote ant species coexistence in an urban environment. In general, and contrary to our hypothesis, we found no evidence that the built cover gradient affected the richness, composition, or proportion of exotic ant species foraging on food resources, indicating a filtering and simplification of ant communities given by urbanization. Moreover, we show for the first time that urban ant species exhibited a “discovery-defense strategy”, whereby the ant species with the greatest capacity to discover new food resources were those that showed the greatest ability to monopolize it after 120 min of observation, regardless of the type of resource (i.e., tuna or honey bait). Our findings have a direct impact on the knowledge about how urbanization shapes ant communities and behavior, by showing the foraging strategies of ant species that feed on similar food resources present that allows them to coexist in urban environments. © 2021, The Author(s).</t>
  </si>
  <si>
    <t>de Faria J.P., Vaz P.T., Lopes C.S., Calado J.G., Pereira J.M., Veríssimo S.N., Paiva V.H., Gonçalves A.M.M., Ramos J.A.</t>
  </si>
  <si>
    <t>The importance of marine resources in the diet of urban gulls</t>
  </si>
  <si>
    <t>The availability of anthropogenic food subsidies has promoted an increase in generalist opportunistic gull species, which currently breed and forage on predictable anthropogenic resources (e.g. landfills). Here we investigated whether marine resources are still important to urban-dwelling gulls. We studied 4 natural and 2 urban yellow-legged gull Larus michahellis colonies and compared (1) diet composition (through pellet analysis) and (2) isotopic niches of adults and chicks, (3) diet delivered to chicks of different ages, and (4) fatty acid (FA) composition of fledglings, in order to assess diet composition, diversity and quality, and the relevance of marine prey for natural and urban gull populations. Adult urban gulls consumed considerably lower proportions of marine prey when compared to gulls from natural colonies; however, they fed their younger chicks (&lt;20 d old) mostly with fish, representing 61−80% of their chick food deliveries. Refuse items were mostly delivered to chicks older than 20 d. Overall, urban isotopic niches were not completely distinct from those of natural colonies, in some cases sharing ca. 50% of their niche space. Fledglings from the most urbanized colony presented overall higher FA concentrations and diversity, but they were lacking some omega-3 FAs relevant to their physiology. Our results highlight the importance of marine resources in the diet of urban gulls, particularly during early chick rearing, the relevance of food sources in the area around the breeding colonies and the fact that urban gulls benefit from year-round reliable anthropogenic food resources. © Inter-Research 2021</t>
  </si>
  <si>
    <t>Diet; Fatty acid composition; Isotopic niches; Larus michahellis; Trophic ecology; Urban gulls; Yellow-legged gull</t>
  </si>
  <si>
    <t>Del Rió-Mena T., Willemen L., Vrieling A., Snoeys A., Nelson A.</t>
  </si>
  <si>
    <t>Long-term assessment of ecosystem services at ecological restoration sites using Landsat time series</t>
  </si>
  <si>
    <t>Reversing ecological degradation through restoration activities is a key societal challenge of the upcoming decade. However, lack of evidence on the effectiveness of restoration interventions leads to inconsistent, delayed, or poorly informed statements of success, hindering the wise allocation of resources, representing a missed opportunity to learn from previous experiences. This study contributes to a better understanding of spatial and temporal dynamics of ecosystem services at ecological restoration sites. We developed a method using Landsat satellite images combined with a Before-After-Control-Impact (BACI) design, and applied this to an arid rural landscape, the Baviaanskloof in South Africa. Since 1990, various restoration projects have been implemented to halt and reverse degradation. We applied the BACI approach at pixel-level comparing the conditions of each intervened pixel (impact) with 20 similar control pixels. By evaluating the conditions before and after the restoration intervention, we assessed the effectiveness of long-term restoration interventions distinguishing their impact from environmental temporal changes. The BACI approach was implemented with Landsat images that cover a 30-year period at a spatial resolution of 30 meter. We evaluated the impact of three interventions (revegetation, livestock exclusion, and the combination of both) on three ecosystem services; forage provision, erosion prevention, and presence of iconic vegetation. We also evaluated whether terrain characteristics could partially explain the variation in impact of interventions. The resulting maps showed spatial patterns of positive and negative effects of interventions on ecosystem services. Intervention effectiveness differed across vegetation conditions, terrain aspect, and soil parent material. Our method allows for spatially explicit quantification of the long-term restoration impact on ecosystem service supply, and for the detailed visualization of impact across an area. This pixel-level analysis is specifically suited for heterogeneous landscapes, where restoration impact not only varies between but also within restoration sites. Copyright: © 2021 del Río-Mena et al. This is an open access article distributed under the terms of the Creative Commons Attribution License, which permits unrestricted use, distribution, and reproduction in any medium, provided the original author and source are credited.</t>
  </si>
  <si>
    <t>Diana A., Haszard J.J., Irda Sari S.Y., Rahmannia S., Fathonah A., Sofiah W.N., Rizqi H., Haekal R., Gilmartin A., Harper M., Petri W., Houghton L., Gibson R.</t>
  </si>
  <si>
    <t>RESEARCH ARTICLE Determination of modifiable risk factors for length-for-age z-scores among resource-poor Indonesian infants</t>
  </si>
  <si>
    <t>To reduce the burden of early-life linear growth faltering in low- and middle-income countries, interventions have focused on nutrition strategies, sometimes combined with water quality, sanitation, and hygiene (WASH). However, even when combined, their effects on linear growth have been inconsistent. Here, we investigate potential predictors of length-forage z-scores (LAZ) in a cohort of resource-poor rural Indonesian infants to inform the optimal strategies to reduce linear growth faltering. Apparently healthy rural breastfed Indonesian infants were randomly selected from birth registries at age 6 months (n = 230) and followed up at 9 (n = 202) and 12 (n = 190) months. Using maximum likelihood estimation, we examined longitudinal relationships among socio-demographic status, maternal height, infant sex, age, water source, sanitation facility, energy, protein, micronutrient intakes and biomarkers (serum ferritin, zinc, retinol binding protein (RBP), selenium–adjusted for inflammation), and α-1-acid glycoprotein (AGP) and C-reactive protein (CRP) (systemic inflammation biomarkers) at age 6 and 9 months on LAZ at age 9 and 12 months. Stunting (LAZ &lt;-2) at 6, 9, and 12 months was 15.7%, 19.3%, and 22.6%, respectively. In the full model, the predictor variable at age 6 months that was most strongly associated with infant LAZ at 9 months was maternal height (0.18 (95% CI 0.03, 0.32) SD). At age 9 months, the strongest predictors of LAZ at 12 months were improved drinking water source (-0.40 (95% CI -0.65, -0.14) vs. not improved), elevated AGP compared to not elevated (0.26 (95%CI -0.06, 0.58), maternal height (0.16 (95% CI 0.02, 0.31) SD), sex (0.22 (95% CI -0.02,0.45) female vs. male), serum RBP (0.12 (95% CI -0.01, 0.25) SD), and protein intake (0.17 (95% CI -0.01, 0.35) SD). Health promotion that includes exclusive breastfeeding up to the first six months and follows microbial water quality guidelines to ensure water intake is always safe should be considered. © 2021 Diana et al. This is an open access article distributed under the terms of the Creative Commons Attribution License, which permits unrestricted use, distribution, and reproduction in any medium, provided the original author and source are credited.</t>
  </si>
  <si>
    <t>Diaz-Medina L.K., Colín-Navarro V., Arriaga-Jordán C.M., Brunett-Pérez L., Vázquez-de-Aldana B.R., Estrada-Flores J.G.</t>
  </si>
  <si>
    <t>In vitro nutritional quality and antioxidant activity of three weed species as feed additives for sheep in the Central Highlands of Mexico</t>
  </si>
  <si>
    <t>Sheep production is traditional for rural communities in Mexico, based on natural grasslands and semi-stabled feeding. Quality forages are necessary to improve productivity in these systems. Weeds are an alternative to feed ruminants and to manage crops. Also, many plants have secondary metabolites beneficial for livestock. The objective was to assess the nutritive value in vitro and the antioxidant activity of three weeds (Tithonia tubiformis, Cosmos bipinnatus, and Tagetes lucida) and four treatments (T0 = control diet, T1 = diet + 5% T. tubiformis, T2 = diet + 5% C. bipinnatus, and T3 = diet + 5% T. lucida). Nutritive value was determined from chemical composition by standard methods and mineral contents by inductively coupled plasma analyses. Secondary compounds, total phenols (TP), total tannins (TT), condensed tannins (CT), and phenolic compounds, were determined by high-performance liquid chromatography, and total antioxidant activity was determined by measuring the oxygen radical absorbance capacity. Rumen fermentation kinetics and in vitro digestibility of dry matter (IVDMD), organic matter (IVOMD), and neutral detergent fibre (IVNDFD) were determined per species and treatment by in vitro gas production. T. tubiformis had the highest CP and TP contents (P &lt; 0.05), and C. bipinnatus had the highest fibre and CT contents (P &lt; 0.05). Inclusion of T. lucida in the diet resulted in an 18% increase in TP content and a 30% increase in antioxidant activity in comparison to the control diet. No significant differences (P &gt; 0.05) were found in rumen kinetics parameters, IVDMD, IVOMD, IVNDFD, or metabolizable energy, indicating that the tested weeds can be used as additives to increase antioxidant activity in sheep diets without negative effects. © 2021, The Author(s), under exclusive licence to Springer Nature B.V.</t>
  </si>
  <si>
    <t>Antioxidants; In vitro gas production; Metabolites; Phenolic compounds; Weeds</t>
  </si>
  <si>
    <t>Dick M., Abreu da Silva M., Franklin da Silva R.R., Lauz Ferreira O.G., de Souza Maia M., Ferreira de Lima S., Borges de Paiva Neto V., Dewes H.</t>
  </si>
  <si>
    <t>Environmental impacts of Brazilian beef cattle production in the Amazon, Cerrado, Pampa, and Pantanal biomes</t>
  </si>
  <si>
    <t>Journal of Cleaner Production</t>
  </si>
  <si>
    <t>Grazing cattle production plays a fundamental role in rural landscape conservation, food security, and bioeconomy, allowing for subsistence, income, insurance, and food around the world. Conversely, livestock is associated with negative impacts on human health, animal welfare, and ecosystems. Thereby, a broad knowledge of the impacts of pasture-based beef production is essential for proposing sustainable practices and systems, particularly in Brazil, due to its importance. In this context, this study aims to assess the environmental impacts of beef production systems characteristic of different Brazilian biomes and, thus, provide baselines that support the future development of differentiated mitigation alternatives. Four systems were defined based on the relevance of the livestock activity in the Amazon, Cerrado, Pampa, and Pantanal biomes. Its main environmental impacts and components were identified using the life cycle analysis - LCA method, during the entire productive lives of the animals. GHG emissions resulted in mean values for Brazilian beef production of 13.32 kg CO2 equivalent per kg of live weight gain. The Cerrado presented higher values of terrestrial acidification, depletion of metals and fossil fuels, freshwater and marine ecotoxicity, and particulate matter formation. The Pantanal was more impacting in terms of climate change, water depletion, freshwater and marine eutrophication, and the photochemical oxidants formation. The Pampa was the region with the highest agricultural land occupation. Human toxicity and terrestrial ecotoxicity were negative in all systems. Occupation of urban areas, ozone depletion, natural areas transformation, and ionizing radiation were not significant, concerning other human activities after normalization. The inclusion of different impact categories in the analysis offers new perspectives to minimize the impacts of Brazilian livestock on the planet. Pasture-based animal production systems with greater ecological, water, and carbon footprints show better results in indicators related to human health and environmental conservation. The intensification of grazing and the introduction of more productive forage species may represent new opportunities for adding value, improving life quality, and conservation of sensitive areas found in different environments that make up the diversity of Brazilian livestock production. © 2021 Elsevier Ltd</t>
  </si>
  <si>
    <t>Agro-ecological zoning; Agroecosystems; Global warming; Grassland management; Meat supply chain; Sustainable intensification</t>
  </si>
  <si>
    <t>Dimov S.G., Zagorchev L., Iliev M., Dekova T., Ilieva R., Kitanova M., Georgieva-Miteva D., Dimitrov M., Peykov S.</t>
  </si>
  <si>
    <t>A snapshot picture of the fungal composition of bee bread in four locations in bulgaria, differing in anthropogenic influence</t>
  </si>
  <si>
    <t>Journal of Fungi</t>
  </si>
  <si>
    <t>Information about the fungal composition of bee bread, and the fermentation processes to which the fungi contribute significantly, is rather scarce or fragmentary. In this study, we performed an NGS-based metagenomics snapshot picture study of the fungal composition of bee bread in four locations in Bulgaria during the most active honeybee foraging period at the end of June 2020. The sampling locations were chosen to differ significantly in climatic conditions, landscape, and anthropogenic pressure, and the Illumina 2 × 250 paired-end reads platform was used for amplicon metagenomics study of the ITS2 region. We found that some of the already reported canonical beneficial core fungal species were present within the studied samples. However, some fungal genera such as Monilinia, Sclerotinia, Golovinomyces, Toxicocladosporium, Pseudopithomyces, Podosphaera and Septoriella were reported for the first time among the dominant genera for a honeybee related product. Anthropogenic pressure negatively influences the fungal composition of the bee bread in two different ways—urban/industrial pressure affects the presence of pathogenic species, while agricultural pressure is reflected in a decrease of the ratio of the beneficial fungi. © 2021 by the authors. Licensee MDPI, Basel, Switzerland.</t>
  </si>
  <si>
    <t>Anthropogenic influence; Bee bread; Fungal microbiota; NGS-based metagenomics</t>
  </si>
  <si>
    <t>Diniz P., Silva-Jr E.F., Macedo R.H.</t>
  </si>
  <si>
    <t>Urban cycles of human activity do not significantly alter the behaviour of a duetting bird</t>
  </si>
  <si>
    <t>The weekend effect hypothesis predicts that weekly cycles of human activity impact animal behaviour and physiology. This hypothesis has been supported in the context of recreational activity in natural environments but it is unknown whether it also applies to urban animals. We tested this hypothesis by comparing the sentinel (territorial vigilance), foraging and vocal behaviours of an urban-dwelling bird, the Rufous Hornero Furnarius rufus, between weekdays and weekends (and holidays) within a university campus in central Brazil. The level of human activity (noise, traffic and pedestrian flow) increases greatly on weekdays on this campus. We predicted that the birds would perceive a greater predation risk and would need to adjust their acoustic signals in response to anthropogenic noise on weekdays. Thus, we expected that the birds would spend more time as sentinels and less time foraging, and would sing for longer periods and at a higher pitch on weekdays than on weekends. We also expected weaker duet responsiveness (answering partner-initiated song) on noisier weekdays than on weekends, assuming that noise would disrupt signal transmission between partners. We found that birds spent slightly more time (˜ 4%) in sentinel behaviour and less time (˜ 2–5%) foraging on weekdays than on weekends, but these effects were small and not statistically significant. Birds were equally likely to sing solos, start duets and answer partner-initiated duets on weekends and weekdays. Finally, phrase duration and acoustic parameters of duets were similar on weekends and weekdays. Our results provide little support for the weekend effect hypothesis, suggesting that these urban-dwelling birds may be habituated or indifferent to periodic variation in human activity levels. © 2021 British Ornithologists' Union</t>
  </si>
  <si>
    <t>Hornero</t>
  </si>
  <si>
    <t>bird song; Furnarius rufus; human disturbance; noise; Rufous Hornero; urban ecology; weekend effect hypothesis</t>
  </si>
  <si>
    <t>Ditmer M.A., Stoner D.C., Francis C.D., Barber J.R., Forester J.D., Choate D.M., Ironside K.E., Longshore K.M., Hersey K.R., Larsen R.T., McMillan B.R., Olson D.D., Andreasen A.M., Beckmann J.P., Holton P.B., Messmer T.A., Carter N.H.</t>
  </si>
  <si>
    <t>Artificial nightlight alters the predator–prey dynamics of an apex carnivore</t>
  </si>
  <si>
    <t>Artificial nightlight is increasingly recognized as an important environmental disturbance that influences the habitats and fitness of numerous species. However, its effects on wide-ranging vertebrates and their interactions remain unclear. Light pollution has the potential to amplify land-use change, and as such, answering the question of how this sensory stimulant affects behavior and habitat use of species valued for their ecological roles and economic impacts is critical for conservation and land-use planning. Here, we combined satellite-derived estimates of light pollution, with GPS-data from cougars Puma concolor (n = 56), mule deer Odocoileus hemionus (n = 263) and locations of cougar-killed deer (n = 1562 carcasses), to assess the effects of light exposure on mammal behavior and predator–prey relationships across wildland–urban gradients in the southwestern United States. Our results indicate that deer used the anthropogenic environments to access forage and were more active at night than their wildland conspecifics. Despite higher nightlight levels, cougars killed deer at the wildland–urban interface, but hunted them in the relatively darkest locations. Light had the greatest effect of all covariates on where cougars killed deer at the wildland–urban interface. Both species exhibited functional responses to light pollution at fine scales; individual cougars and deer with less light exposure increasingly avoided illuminated areas when exposed to greater radiance, whereas deer living in the wildland–urban interface selected elevated light levels. We conclude that integrating estimates of light pollution into ecological studies provides crucial insights into how the dynamic human footprint can alter animal behavior and ecosystem function across spatial scales. © 2020 The Authors. Ecography published by John Wiley &amp; Sons Ltd on behalf of Nordic Society Oikos</t>
  </si>
  <si>
    <t>ecological disturbance; movement ecology; sensory ecology; sensory pollution; wildlife</t>
  </si>
  <si>
    <t>Dmitruk M., Wrzesień M., Strzałkowska-Abramek M., Denisow B.</t>
  </si>
  <si>
    <t>Pollen food resources to help pollinators. A study of five Ranunculaceae species in urban forest</t>
  </si>
  <si>
    <t>The degradation and scarcity of floral resources represent one of the greatest threats to pollinators on a global scale. In a 2-year study, we aimed to assess the food resources in five members of Ranuculaceae family (Hepatica nobilis Mill., Anemone nemorosa L., A. ranunculoides L., Ranunculus cassubicus L., R. lanuginosus L.), which are common to the ground layer of the deciduous forest habitat in the temperate climatic zone and grow in oak-lime-hornbeam forest. We assessed the blooming phenology, quantified the amount of nectar and pollen produced in flowers and per unit area, and the proportion and abundance of insect visitors foraging on flowers. The flowers of the analyzed species are multi-staminate and produce pollen but almost no nectar (&amp;lt; 0.05 mg in ca. 20 % of A. nemorosa and A. ranunculoides flowers). The amount of pollen in the flowers differed significantly among the species and years of study. The flowers produced on average 0.64 mg (H. nobilis) – 2.92 mg (R. lanuginosus) of pollen. The pollen yield per unit area was 0.12–1.36 g/m2 (R. cassubicus – A. nemorosa, respectively). The protein content in the pollen was 13.2 % (H. nobilis) – 25.3 % (A. nemorosa), on average. A broad spectrum of pollinators from six taxonomic groups foraging on the Ranunculaceae species was identified, with the great majority of honeybees and bumblebees (41.6 % and 29.5 % of the total individuals noted, respectively). The Ranunculaceae species are potentially suitable to fulfill the hunger gap for pollinators between approx. mid-March and the first decade of May and should be considered in development of strategic conservation protocols to preserve or restore foraging habitats supporting healthy pollinator populations. © 2021 Elsevier GmbH</t>
  </si>
  <si>
    <t>Flowering phenology; Pollen mass; Pollen protein; Urban biodiversity</t>
  </si>
  <si>
    <t>Donkersley P., Covell L., Ota T.</t>
  </si>
  <si>
    <t>Japanese honeybees (Apis cerana japonica radoszkowski, 1877) may be resilient to land use change</t>
  </si>
  <si>
    <t>Pollinators are being threatened globally by urbanisation and agricultural intensification, driven by a growing human population. Understanding these impacts on landscapes and pollinators is critical to ensuring a robust pollination system. Remote sensing data on land use attributes have previously linked honeybee nutrition to land use in the Western Honeybee (Apis mellifera L.). Here, we instead focus on the less commonly studied Apis cerana japonica—the Japanese Honeybee. Our study presents preliminary data comparing forage (honey and pollen) with land use across a ruralurban gradient from 22 sites in Kyushu, southern Japan. Honey samples were collected from hives between June 2018 and August 2019. Pollen were collected and biotyped from hives in urban and rural locations (n = 4). Previous studies of honey show substantial variation in monosaccharide content. Our analysis of A. cerana japonica honey found very little variation in glucose and fructose (which accounted for 97% of monosaccharides), despite substantial differences in surrounding forage composition. As expected, we observed temporal variation in pollen foraged by A. cerana japonica, likely dependent on flowering phenology. These preliminary results suggest that the forage and nutrition of A. cerana japonica may not be negatively affected by urban land use. This highlights the need for further comparative studies between A. cerana japonica and A. mellifera as it could suggest a resilience in pollinators foraging in their native range. © 2021 by the authors. Licensee MDPI, Basel, Switzerland.</t>
  </si>
  <si>
    <t>Honey; Japanese honeybee; Land use; Landscape; Nutrition; Pollen; Pollinator; Urban rural gradient</t>
  </si>
  <si>
    <t>Duonamou L., Konate A., Xu J., Humle T.</t>
  </si>
  <si>
    <t>Temporal evolution of bushmeat traded in High Niger National Park, Guinea, West Africa</t>
  </si>
  <si>
    <t>ORYX</t>
  </si>
  <si>
    <t>The High Niger National Park is one of the most important protected areas for biodiversity conservation in Guinea. This study examined the temporal evolution of the bushmeat trade in three rural markets in the Park and in the nearest urban centre, Faranah. We collected data in markets during August-November 2017 in three villages around the Mafou core area of the Park and in Faranah, and compared these data with equivalent published data from the same rural areas in 2001 and 2011 and from Faranah in 1994, 1995, 1996 and 2011. Across all study periods, mammals predominated in the bushmeat trade. In rural markets we noted a marked increase in the number of carcasses and biomass offered for sale from 2001 onwards, whereas in Faranah there were no differences over time other than a peak in 1996. Overall, there was an increase in the sale of smaller sized species (&lt; 10 kg), and a marked increase in the sale of species that forage on crops, including the green monkey Chlorocebus sabaeus and warthog Phacochoerus africanus, in spite of religious taboos against the consumption of primates and Suidae. Green monkeys were not sold in markets during the 1990s but were the dominant species in Faranah in 2011 and 2017. Our findings suggest a marked shift in traded species, associated with crop protection by farmers and economic incentives to kill and trade crop-foraging species. This study highlights the value of a longitudinal perspective for investigating the dynamic relationship between local livelihoods and biodiversity conservation. Copyright © The Author(s), 2020. Published by Cambridge University Press on behalf of Fauna &amp; Flora International.</t>
  </si>
  <si>
    <t>Bushmeat trade; crop-protection; Guinea; High Niger National Park; human-wildlife conflict; hunting; market surveys; primate conservation</t>
  </si>
  <si>
    <t>Dyson K.</t>
  </si>
  <si>
    <t>Conserving native trees increases native bird diversity and community composition on commercial office developments</t>
  </si>
  <si>
    <t>In cities, woody vegetation provides critical shelter, nesting and foraging habitat for bird species of interest. Human actions - including development and landscaping choices - determine vegetation community composition and structure, making these choices critically important to urban bird conservation. A better understanding of how bird communities are impacted by parcel-scale actions can help guide policy and management best practices to improve matrix habitat quality and quantity. Here, I examined how bird habitat use varies along a vegetation gradient created by different development and landscaping choices. I surveyed 20 commercial office developments near Seattle in the Puget Trough region of Washington, USA selected using stratified random sampling, where I quantified bird communities and observed feeding behavior. I used GLMM and PERMANOVA models with data likelihood metrics to identify the best supported variables for bird site use, along with TITAN models to identify changes in community composition along environmental gradients. I found that measures of bird effective species richness and bird community are positively influenced by the presence of more native conifers, including the presence of a stand predating development and the height and density of native conifers. Measures of the native bird community are negatively influenced by higher non-native tree density. In contrast to prior research, top-down landscape-scale variables did not explain variation in measures of the bird community on office developments. Importantly, I found that birds are associated with the same habitat on office developments as observed elsewhere. Together, my findings suggest an important role for developers, land owners, landscape architects, and tree protection policy in bird conservation. © 2020 The Author(s) 2020. Published by Oxford University Press.</t>
  </si>
  <si>
    <t>bird; commercial; community composition; tree; urban; vegetation</t>
  </si>
  <si>
    <t>Edo C., Fernández-Alba A.R., Vejsnæs F., van der Steen J.J.M., Fernández-Piñas F., Rosal R.</t>
  </si>
  <si>
    <t>Honeybees as active samplers for microplastics</t>
  </si>
  <si>
    <t>Microplastics are ubiquitous and their sampling is a difficult task. Honeybees interact with the environment inside their foraging range and take pollutants with them. In this work, we demonstrated for the first time that worker bees can act as active samplers of microplastics. We collected honeybees from apiaries located in the centre of Copenhagen and from nearby semiurban and rural areas. We showed the presence of microplastics in all sampled locations mostly in the form of fragments (52%) and fibres (38%) with average equivalent diameter of 64 ± 39 μm for fibres and 234 ± 156 μm for fragments. The highest load corresponded to urban apiaries, but comparable number of microplastics was found in hives from suburban and rural areas, which can be explained by the presence of urban settlements inside the foraging range of worker bees and to the easy dispersion of small microplastics by wind. Micro-FTIR analysis confirmed the presence of thirteen synthetic polymers, the most frequently of which was polyester followed by polyethylene and polyvinyl chloride. Our results demonstrated the presence of microplastics attached to the body of the honeybees and opens a new research pathway to their use as active biosamplers for anthropogenic pollution. © 2021 Elsevier B.V.</t>
  </si>
  <si>
    <t>Biosampling; Environmental monitoring; Honeybees; Microplastics</t>
  </si>
  <si>
    <t>Egert-Berg K., Handel M., Goldshtein A., Eitan O., Borissov I., Yovel Y.</t>
  </si>
  <si>
    <t>Fruit bats adjust their foraging strategies to urban environments to diversify their diet</t>
  </si>
  <si>
    <t>BMC Biology</t>
  </si>
  <si>
    <t>Background: Urbanization is one of the most influential processes on our globe, putting a great number of species under threat. Some species learn to cope with urbanization, and a few even benefit from it, but we are only starting to understand how they do so. In this study, we GPS tracked Egyptian fruit bats from urban and rural populations to compare their movement and foraging in urban and rural environments. Because fruit trees are distributed differently in these two environments, with a higher diversity in urban environments, we hypothesized that foraging strategies will differ too. Results: When foraging in urban environments, bats were much more exploratory than when foraging in rural environments, visiting more sites per hour and switching foraging sites more often on consecutive nights. By doing so, bats foraging in settlements diversified their diet in comparison to rural bats, as was also evident from their choice to often switch fruit species. Interestingly, the location of the roost did not dictate the foraging grounds, and we found that many bats choose to roost in the countryside but nightly commute to and forage in urban environments. Conclusions: Bats are unique among small mammals in their ability to move far rapidly. Our study is an excellent example of how animals adjust to environmental changes, and it shows how such mobile mammals might exploit the new urban fragmented environment that is taking over our landscape. © 2021, The Author(s).</t>
  </si>
  <si>
    <t>Bats; Behavior; Foraging; GPS; Urbanization</t>
  </si>
  <si>
    <t>Elina O.Yu.</t>
  </si>
  <si>
    <t>Agricultural land use in the nothern provinces of Russia: Rural self-governments and local societies in the creation of pastures and public grass cultivation, late 19th- Early 20thcenturies</t>
  </si>
  <si>
    <t>Within environmental history of Russia it seems important to touch upon the stages of mainstreaming sustainable use of agricultural land, one of which was associated with the stimulation of rangelands. A study focuses on the non-chernozem provinces of central and northern Russia, where the climate and soils did not allow for high grain yields, while the development of animal husbandry called for an expansion of fodder resources. An important tool to improve forage supply, proposed by agricultural science, is meadow and field grass cultivation. Rural self-governments and social agronomy, along with the state, turned out to be a conductor of this method in a peasant environment. An insight is given as to how complex green manuring rotations was "instilled"in the peasant economy. The paper analyzes peasants' reflections towards grass sowing, establishes the reasons that hamper its assimilation, critically evaluates the mythologeme of "silence"of the peasantry. The paper traces back circumstances to cause a shift from intensive land cultivation and a changing structure of the peasant economy in the 1910s. © Published under licence by IOP Publishing Ltd.</t>
  </si>
  <si>
    <t>Enciso K., Charry A., Castillo Á.R., Burkart S.</t>
  </si>
  <si>
    <t>Ex-Ante Evaluation of Economic Impacts of Adopting Improved Forages in the Colombian Orinoquía</t>
  </si>
  <si>
    <t>Forage-based cattle systems play a key role in rural economies of developing countries in terms of food security and poverty alleviation. However, they can generate negative environmental impacts by contributing to increased greenhouse gas emissions, land degradation, and reduction of biodiversity. As a result of that, large amounts of resources have been allocated to research and development (R&amp;D) in forage material improvement and a broad range of improved materials were released showing superior characteristics in terms of productivity and environmental impacts compared to native or naturalized materials. However, data are still scarce on both the economic and environmental “yields” of investments in R&amp;D activities around improved forage materials. Through an ex-ante evaluation, this study aims at estimating the potential “yields” of the investment in R&amp;D and diffusion activities of the improved forage variety Brachiaria brizantha 26,124 cv. Agrosavia Caporal in the Colombian Orinoquía region. The analysis used two evaluation methodologies: 1) a combined discounted free cash flow model and Monte Carlo simulation using the simulation software @Risk to determine the impact on individual welfare, and 2) an economic surplus model an risk analysis to determine the potential social benefits of the technologies and their distribution among producers and consumers, considering changes in adoption rates, productivity levels and probability of success. The results suggest that the evaluated material presents important economic benefits for the study region and results in a positive return on the investments made in R&amp;D activities. The results are a key input for decision making processes among public and private institutions involved in funding and executing the development of improved forage materials and will help to set research priorities and resource allocation. © Copyright © 2021 Enciso, Charry, Castillo and Burkart.</t>
  </si>
  <si>
    <t>agricultural research and development; conservation; decision making; economic surplus analysis; funding allocation for research; priority setting; sustainable intensification (SI); technological change</t>
  </si>
  <si>
    <t>England K., Westbrook C.J.</t>
  </si>
  <si>
    <t>Comparison of beaver density and foraging preferences between urban and rural riparian forests along the south saskatchewan river, canada</t>
  </si>
  <si>
    <t>Beavers have recolonized much of their historic range throughout the northern hemisphere and numerous studies have documented their habitat preferences and foraging behavior in rural riparian areas. Beavers, however, are also recolonizing waterways in cities, yet there has been little study of habitat use and foraging practices in these managed, urban systems. We studied beaver lodge distribution and riparian foraging preferences along the South Saskatchewan River, Canada, comparing a reach (24 km) passing through the City of Saskatoon where beavers and trees are managed with an upstream reach (29 km) passing through a conservation area where neither beavers nor trees are managed. In a canoe-based census at low flow, we found that beaver density in the conservation area was twice that in the city. Lodges were dispersed in the city with longer water-based distances between them. We found both differences and similarities in beaver foraging behavior. Riparian tree sampling along transects revealed that while diversity in the city and conservation area is markedly different, beavers preferentially cut green ash, Manitoba maple, paper birch and three poplars in both places. Beavers also cut six other tree species in the city, including three that are introduced, but the diversity was higher. A least-squares general linear model showed greater probability of cutting of trees further from the river in the city than conservation area, but of smaller diameter. Study results will be useful to urban planners in managing urban riparian forests and in developing beaver management plans. © 2021 The Author(s) 2021.</t>
  </si>
  <si>
    <t>Beaver lodge; Castor canadensis; Large rivers; Riparian areas; Tree cutting</t>
  </si>
  <si>
    <t>Espitia Buitrago P.A., Hernández L.M., Burkart S., Palmer N., Cardoso Arango J.A.</t>
  </si>
  <si>
    <t>Forage-Fed Insects as Food and Feed Source: Opportunities and Constraints of Edible Insects in the Tropics</t>
  </si>
  <si>
    <t>Farmed insects can provide an alternative protein source for humans, livestock, and fish, while supporting adaptation to climate change, generating income for smallholder farmers, and reducing the negative impacts of conventional food production, especially in the tropics. However, the quantity, nutritional quality and safety of insects greatly relies on their feed intake. Tropical forages (grasses and legumes) can provide a valuable and yet untapped source of feed for several farmed insect species. In this perspective paper, we provide a viewpoint of how tropical forages can support edible insect production. We also highlight the potential of tropical forage-based diets over those using organic agricultural or urban by-product substrates, due to their versatility, low cost, and lower risk of microbial and chemical hazards. The main bottlenecks relate to dependence on the small number of farmed insect species, and in public policy and market frameworks regarding the use of edible insects as food, feed and in industrial processes. This perspective will serve interested stakeholders in identifying urgent issues at the research, ethical, marketing and policy levels that can prevent the emergence of new, insect-based value chains and business models, and the nutritional, economic and environmental benefits they promise. Copyright © 2021 Espitia Buitrago, Hernández, Burkart, Palmer and Cardoso Arango.</t>
  </si>
  <si>
    <t>business models; edible insects; entomophagy policies; food security; sustainable development</t>
  </si>
  <si>
    <t>Ezenwa I.M., Sunday F.O., Echude D., Asuoha G.C., Ezeorah C.C., Ejere V.C.</t>
  </si>
  <si>
    <t>Resource constancy and diurnal population variances drive coexistence among avian scavengers at urban slaughterhouses in Nsukka region, Nigeria</t>
  </si>
  <si>
    <t>African Journal of Ecology</t>
  </si>
  <si>
    <t>Species that share dietary resources can segregate into different spaces at time scales. It has, however, been proposed that species have to co-evolve to achieve such segregation; otherwise, competition might result. We explored the strategies that support the coexistence among avian scavengers at urban slaughterhouses in Nsukka. A total of 41 field observations were conducted across five slaughterhouses at two diurnal time scales, and the avian scavengers utilising the butchery wastes therein were estimated using the point-count method. In addition, interaction among the species was monitored. Hooded vultures [Necrosyrtes monachus (Temminck, 1823)] and pied crows [Corvus albus (Müller, 1776)] were common at the slaughterhouses with the abundance of the latter being significantly higher than the former. The two species relatively exhibit different active feeding times although not exclusively amidst the regular available resources. The two species coexist, and no antagonistic behaviour was recorded. Generalised linear mixed models showed that the number of animals slaughtered on daily basis and percentage vegetation cover positively influenced abundance of hooded vulture and vice versa for pied crow. Our results highlight that intraguild species can coexist if resources are in constant supply and the species involved maintain some sort of inverse diurnal population variance at the foraging sites. © 2021 John Wiley &amp; Sons Ltd</t>
  </si>
  <si>
    <t>Scavengers</t>
  </si>
  <si>
    <t>avian; coexistence; hooded vulture; pied crow; scavenger; slaughterhouse</t>
  </si>
  <si>
    <t>Fardell L.L., Nano C.E.M., Pavey C.R., Dickman C.R.</t>
  </si>
  <si>
    <t>Small Prey Animal Habitat Use in Landscapes of Fear: Effects of Predator Presence and Human Activity Along an Urban Disturbance Gradient</t>
  </si>
  <si>
    <t>Human activity can impose additional stressors to wildlife, both directly and indirectly, including through the introduction of predators and influences on native predators. As urban and adjacent environments are becoming increasingly valuable habitat for wildlife, it is important to understand how susceptible taxa, like small prey animals, persist in urban environments under such additional stressors. Here, in order to determine how small prey animals’ foraging patterns change in response to habitat components and distances to predators and human disturbances, we used filmed giving-up density (GUD) trials under natural conditions along an urban disturbance gradient. We then ran further GUD trials with the addition of experimentally introduced stressors of: the odors of domestic cat (Felis catus)/red fox (Vulpes vulpes) as predator cues, light and sound as human disturbance cues, and their combinations. Small mammals were mostly observed foraging in the GUD trials, and to a lesser degree birds. Animals responded to proximity to predators and human disturbances when foraging under natural conditions, and used habitat components differently based on these distances. Along the urban disturbance gradient situation-specific responses were evident and differed under natural conditions compared to additional stressor conditions. The combined predator with human disturbance treatments resulted in responses of higher perceived risk at environments further from houses. Animals at the urban-edge environment foraged more across the whole site under the additional stressor conditions, but under natural conditions perceived less risk when foraging near predators and further from human disturbance (houses). Contrastingly, at the environments further from houses, foraging near human disturbance (paths/roads) when close to a predator was perceived as lower risk, but when foraging under introduced stressor conditions these disturbances were perceived as high risk. We propose that sensory and behavioral mechanisms, and stress exposure best explain our findings. Our results indicate that habitat components could be managed to reduce the impacts of high predation pressure and human activity in disturbed environments. Copyright © 2021 Fardell, Nano, Pavey and Dickman.</t>
  </si>
  <si>
    <t>green space; habitat complexity; predator-prey; risk-sensitive foraging; urban biodiversity; vegetation management; wild space</t>
  </si>
  <si>
    <t>Fehlmann G., Oriain M.J., Fürtbauer I., King A.J.</t>
  </si>
  <si>
    <t>Behavioral Causes, Ecological Consequences, and Management Challenges Associated with Wildlife Foraging in Human-Modified Landscapes</t>
  </si>
  <si>
    <t>Humans have altered up to half of the world's land surface. Wildlife living within or close to these human-modified landscapes are presented with opportunities and risks associated with feeding on human-derived foods (e.g., agricultural crops and food waste). Understanding whether and how wildlife adapts to these landscapes is a major challenge, with thousands of studies published on the topic over the past 10 years. In the present article, we build on established theoretical frameworks to understand the behavioral causes of crop and urban foraging by wildlife. We then develop and extend this framework to describe the multifaceted ecological consequences of crop and urban foraging for the individuals and populations in which they arise, with emphasis on social species for which interactions with people are, on balance, negative (commonly referred to as raiding species). Finally, we discuss the management challenges faced by urban and rural land managers, businesses, and government organizations in mitigating human-wildlife conflicts and propose ways to improve the lives of both wildlife and humans living in human-modified landscapes and to promote coexistence. © 2020 The Author(s) 2020. Published by Oxford University Press on behalf of the American Institute of Biological Sciences.</t>
  </si>
  <si>
    <t>behavioral plasticity; human-wildlife conflict; movement ecology; raiding; time and energy budgets</t>
  </si>
  <si>
    <t>Fernandes Nunes V., Lopes P.M., Ferreira R.G.</t>
  </si>
  <si>
    <t>Monkeying around Anthropocene: Patterns of human-nonhuman Primates’ interactions in Brazil</t>
  </si>
  <si>
    <t>In Anthropocene, approximately 70% of all terrestrial ecosystems are highly modified by human activities and more than a half of all primate’s species in the world are endangered. Here we present results of a systematic review on published articles with an Ethnoprimatology approach, aiming to assess the nationwide pattern and quality of proximity/interaction between human-nonhuman primates in Brazil, a country vulnerable to high deforestation rates while having the highest primate biodiversity in the world. The first article was published 29 years ago and add up to only 36 published articles until present time. Most studies were conducted in Atlantic forest, but higher number and diversity of interactions was described for Amazon. Sapajus, being a generalist and semi-terrestrial primate, was the most cited genus and had the greatest diversity of interactions, including garbage foraging and crop-raiding. Alouatta, the second most cite one, had more symbolic/mystic relationships. Some specialized or forest-specific primates are scarcely mentioned. Studies carried out in both rural and urban environment are almost equal in number but showed differences in types of interactions they describe: garbage foraging, crop-raiding by primates and food offering by humans happening in more urbanized areas and symbolic/mystic relationships and beliefs around nonhuman primates described in rural/indigenous settlements. We urge future studies to describe interactions and proximity carefully specifying the context where they occur. It is relevant to maintain the growing curve of Ethnoprimatological studies in Brazil as a way to aggregate information about different populations of species and help to base conservation strategies of co-existence. © 2021. All Rights Reserved</t>
  </si>
  <si>
    <t>Conservation; Ethnoprimatology; Human-Nonhuman Primate</t>
  </si>
  <si>
    <t>Fischer A., Lee Y., Dong T'., Gries G.</t>
  </si>
  <si>
    <t>Know your foe: Synanthropic spiders are deterred by semiochemicals of European fire ants</t>
  </si>
  <si>
    <t>Many ants prey on spiders, suggesting that web-building spiders may avoid micro-locations near ant colonies or frequented by foraging ants. Here we tested the hypothesis that ant-derived semiochemicals deter synanthropic spiders. To generate stimuli, we exposed filter paper for 12 h to workers of European fire ants, Myrmica rubra, black garden ants, Lasius niger, or western carpenter ants, Camponotus modoc, and then offered select urban spiders in three-chamber olfactometer bioassays a choice between ant-exposed filter paper and unexposed control filter paper. Semiochemical deposits of M. rubra, but not of L. niger or C. modoc, had a significant deterrent effect on subadults of the false black widow, Steatoda grossa, the black widow, Latrodectus hesperus, and the hobo spider, Eratigena agrestis, as well as a moderate (but statistically not significant) deterrent effect on the cross spider, Araneus diadematus. The deterrent effect caused by semiochemical deposits of M. rubra may be attributable to the aggressive nature and efficient foraging of M. rubra in its invaded North American range, exerting selection pressure on community members to recognize M. rubra semiochemicals and to avoid micro-locations occupied by M. rubra. © 2021 The Authors.</t>
  </si>
  <si>
    <t>ant cue; integrated pest management; Myrmica rubra; spider deterrent</t>
  </si>
  <si>
    <t>Foster S., Hirata R., Custodio E.</t>
  </si>
  <si>
    <t>Waterwells: how can we make legality more attractive? [水井:我们如何才能使合法性更具吸引力?] [Forages d’eau: comment rendre la légalité plus attractive?] [Poços: como podemos tornar a legalidade mais atraente?] [Pozos de agua: ¿cómo podemos hacer más atractiva su legalización?]</t>
  </si>
  <si>
    <t>There is a pressing need to improve public administration of groundwater abstraction and use, given the global need to achieve sustainable resource exploitation and to reduce ‘water theft’ by means of illegal waterwells. The article distinguishes between the dynamics of illegal or irregular abstraction for urban water-supply and for irrigated agriculture. Based on the extensive international experience of the authors, the underlying reasons for illegality are assessed, and ways forward to improve the situation are suggested. © 2021, Springer-Verlag GmbH Germany, part of Springer Nature.</t>
  </si>
  <si>
    <t>French for wells</t>
  </si>
  <si>
    <t>Groundwater management; Groundwater resources; Illegal waterwells; Waterwell licensing</t>
  </si>
  <si>
    <t>Francis R.J., Kingsford R.T., Murray-Hudson M., Brandis K.J.</t>
  </si>
  <si>
    <t>Urban waste no replacement for natural foods - Marabou storks in Botswana</t>
  </si>
  <si>
    <t>We compared diets of marabou storks Leptoptilos crumenifer foraging from urban landfills and natural areas in northern Botswana using stable isotope analyses and inductively coupled plasma massspectrometry on moulted feathers. There were significant differences in the diet of marabous foraging from natural areas compared to urban waste sites, reflected by lower δ13C and less enriched δ15N concentrations in those feeding at landfills, suggesting a shiftin trophic niche. Feathers from birds foraging at landfills also had significantly higher concentrations of chromium, lead, nickel, and zinc and lower levels of cadmium and potassium than feathers sampled from natural areas. We also analysed marabou regurgitant (42 kg, naturally expelled indigestible food resources) from the Kasane landfill site. More than half was plastic, with single regurgitants weighing up to 125 g. Urban waste stored in open air landfills is altering some marabou diets, affecting their natural trophic niche, resulting in the consumption (and regurgitation) of large amounts of plastic, and exposing marabou to potentially chronic levels of trace metals. Despite themarabou's apparent resilience to this behavioural shift, it could have long-term effects on the population of the marabou stork, particularly considering Botswana has some of the few regular maraboubreeding colonies in southern Africa. © 2021 The Author(s) Published by Oxford University Press.</t>
  </si>
  <si>
    <t>Africa; garbage; ICP-MS; refuse; stable isotope analysis; waterbird</t>
  </si>
  <si>
    <t>Glaudas X.</t>
  </si>
  <si>
    <t>Natural history of a highly medically important snake, Russell's Viper (Daboia russelii), in a human-dominated Indian rural landscape</t>
  </si>
  <si>
    <t>Venomous snakes are a public health concern in India, where they kill tens of thousands of people annually. Russell's Vipers are the major culprit, but despite their clinical significance, there is virtually no information on their ecology. I used radiotelemetry for a 9-mo period to study the spatial and behavioral ecology of a population of Russell's Vipers (Daboia russelii) in a human-dominated rural landscape in Karnataka, India. Russell's Vipers spent a substantial amount of time in plantations, which make up a significant proportion of the landscape. Snakes were the least active in March, a dry month with the hottest monthly mean maximum temperatures recorded; and spatial activity comparatively increased in late fall-early winter and May, corresponding with the timing of mating activities and the end of the dry season, respectively. Russell's Vipers basked throughout the year, but basking behavior was more frequent in January and February, when the monthly mean minimum temperatures were the lowest. The probability of observing a snake basking increased with decreasing minimum temperatures. Similarly, the snakes were found in ambush foraging postures during daytime throughout the year, and the odds of observing diurnal foraging increased with increasing minimum temperatures and was affected by an interaction between maximum temperature and sex. Overall, the data indicate that this tropical viper actively thermoregulates and is to some extent diurnal. This study provides the first quantitative field-based natural history information on Russell's Vipers, one of the most medically important snakes in the world. Copyright © 2021 Society for the Study of Amphibians and Reptiles</t>
  </si>
  <si>
    <t>Viper</t>
  </si>
  <si>
    <t>Golawski A., Sytykiewicz H.</t>
  </si>
  <si>
    <t>How urban and rural birds respond to the colour of bird feeders?</t>
  </si>
  <si>
    <t>Birds can adapt to urban areas by modifying their foraging behaviours to exploit novel urban food sources, which are far more diverse than in the country. Neophobia, the fear of novelty, can lead to missed new sources of food. Urban populations of birds usually display a lesser level of neophobia than rural populations. We examined the response of birds in urban and rural habitats to the presence of new feeders. One feeder was green (the colour of preference, according to the literature), the other one was yellow (the colour avoided); feeders of these colours are not normally used in the study area, where the colour of bird feeders is usually the natural colour of wood. We hypothesised that the yellow feeder was more likely to be avoided by rural than urban birds because of the greater neophobia exhibited by the former. During the wintering season, we carried out 22 experiments in towns and 21 in villages in east-central Poland. The interaction between habitat and feeder colour was close to zero (number of visits to a feeder, choice of first feeder). However, we did find a smaller number of visits to yellow feeders and more frequent visits to feeders in urban areas. Birds may have treated the yellow colour as aposematic, hence their avoidance of yellow feeders, whereas more visits were made to feeders in urban areas because fewer natural food resources are available there than in rural habitats. © 2021, The Author(s).</t>
  </si>
  <si>
    <t>Behaviour; Colour preference; Neophobia; Supplemental food; Urbanisation</t>
  </si>
  <si>
    <t>Gong S., Kumar R., Kumutha D.</t>
  </si>
  <si>
    <t>Design of lighting intelligent control system based on OpenCV image processing technology</t>
  </si>
  <si>
    <t>International Journal of Uncertainty, Fuzziness and Knowlege-Based Systems</t>
  </si>
  <si>
    <t>The high growth of vehicular travel in urban areas, in particular, requires a traffic control system that optimizes traffic flow efficiency. Traffic congestion can also occur by large de-lays in Red Light etc. The delay in lighting is difficult to code and does not rely on real traffic density. It follows that traffic controls are simulated and configured to better meet this rising demand. So, in order to avoid the traffic control problem, the Adaptive Intelligent Traffic Light control system (AITLCS) has been proposed based on OpenCV and Image processing technique. The system proposed is designed to ensure smooth and efficient traffic flow for daily life as well as emergency and public transportation safety. Based on the road density instead of the levels set the proposed system provides the timing for the traffic light signal so that a highly loaded side switched on over long periods compared with the other lanes. It can also be used at an intersection with traffic signs, which controls the traffic light signal at the intersection. If timers are smart to predict the exact time, the system is more efficient because it reduces the time spent on unintended green signal significantly. With the help of OpenCV software, this paper aims to have a signal management SMART solution that will be cost-effective at the end. The system consists of a camera facing a lane taking pictures of the route we want to travel and then the density of the pedestrian and vehicle is taken and compared with each image employing image processing. Such images are processed effectively to learn the density of traffic. © 2021 World Scientific Publishing Company.</t>
  </si>
  <si>
    <t>Adaptive Neuro-Fuzzy Inference System; Bacterial Foraging Optimization (BFO); Content-Based Active Contour (CBAC); Hybrid Level Set Segmentation (HLSS); Magnetic Resonance Imaging (MRI); Particle Swarm Optimization (PSO)</t>
  </si>
  <si>
    <t>Grace Demezas K., Douglas Robinson W.</t>
  </si>
  <si>
    <t>Characterizing the influence of domestic cats on birds with wildlife rehabilitation center data</t>
  </si>
  <si>
    <t>Depredation of birds by domestic cats is hypothesized to be one of many significant sources of mortality leading to global bird declines. Direct observations are relatively rarely documented compared with large numbers of birds hypothesized to be killed or wounded by cats. We analyzed data from two wildlife rehabilitation centers located in Salem and Grants Pass, Oregon USA, to understand which species were most likely to interact with a cat, and the species traits associated with cat interactions and habitats (urban vs. rural) of rescued birds. Interaction with a cat was the second-most commonly reported cause of admission, representing 12.3% of 6345 admissions. Half to two-thirds of birds were rescued from cats in urban settings and were usually species foraging on or near the ground. Most species were admitted to rehabilitation centers in direct proportion to their regional abundance. An exception was the absence of common species weighing less than 70 g, which we conclude is an effect of sampling bias. We conclude that cats most often interact with regionally common near-ground-dwelling bird species in both urban and rural habitats. Wildlife rehabilitation centers can provide valuable sources of data for cat-bird interactions but potential sources of uncertainty and bias in their data need to be considered carefully. © 2021 by the authors. Licensee MDPI, Basel, Switzerland.</t>
  </si>
  <si>
    <t>Avian mortality; Cat predation; Cat-bird interactions; Citizen science; Domestic cat; Human-wildlife conflict; Wildlife rehabilitation</t>
  </si>
  <si>
    <t>Gratzer K., Wakjira K., Fiedler S., Brodschneider R.</t>
  </si>
  <si>
    <t>Challenges and perspectives for beekeeping in Ethiopia. A review</t>
  </si>
  <si>
    <t>The honey bee is an important fruit and vegetable pollinator and a producer of honey and other hive products. Beekeeping is a sustainable and high-potential activity for local communities and especially for the rural poor to gain additional income through non-timber forest products, does not require much land or high starting costs, maintains biodiversity and increases crop yields. Ethiopia is one of the top ten honey and beeswax producers in the world, but plays only a minor role in the international honey trade. Unlike large-scale beekeepers using modern techniques found in most leading honey-producing countries, the majority of Ethiopian beekeepers are small-scale producers practicing traditional beekeeping. In this article, we summarize the knowledge on Ethiopian beekeeping, honey bees, honey bee pests, marketing strategies, cultural aspects and major challenges of beekeeping. Furthermore, we used FAOSTAT data to calculate a pollination gap in order to draw the attention of stakeholders and decision-makers to bees and their importance in pollination and sustainable rural development. In regard to forage, we compiled 590 bee forage plants and their flowering times as a supplement to the article. This review outlines the following major points: (1) Ethiopia is a top honey and beeswax producer mainly for the domestic market; (2) Equipment for traditional beekeeping is easily accessible but brings disadvantages (gender gap, limitations in hive management and lower honey yield), while transitional and modern systems require certain beekeeping skills and higher starting costs; (3) Colony numbers increased by 72% from 1993 to 2018 and crop areas needing pollination by 150%; (4) Honey yield per hive and number of beehives managed per area of bee-pollinated crops increased by 20% and 28%, respectively; (5) Pesticide use has been increasing and there is a lack in pesticide use education. Recommendations to realize Ethiopia’s tremendous apicultural potential are discussed. © 2021, The Author(s).</t>
  </si>
  <si>
    <t>Beekeeping; Beeswax; Honey; Honey bee; Non-timber forest products; Pollination; Rural development</t>
  </si>
  <si>
    <t>Gross E.M., Lahkar B.P., Subedi N., Nyirenda V.R., Klebelsberg E., Jakoby O.</t>
  </si>
  <si>
    <t>Elephants in the village: Causes and consequences of property damage in Asia and Africa</t>
  </si>
  <si>
    <t>Conservation Science and Practice</t>
  </si>
  <si>
    <t>In recent years, reports of elephants causing damage in rural villages by destroying houses and foraging on stored food have been increasing, but little is known about the determinants and magnitude of this damage. In this study, we have examined the extent of property damage by elephants (Loxodonta africana and Elephas maximus), in one African and two Asian study areas over a six-year period. A total of 1,172 damaged constructions were observed on site, involving detailed damage assessment by trained enumerators and standardized interviews with witnesses. Depending on the study area, between 67.1 and 86.4% of damage events were attributed to single, individual elephants or pairs of males. The majority of properties were damaged in search for food (62.5–76.7% respectively). Property damage caused higher mean losses than crop damage on farmland in all study areas. Results suggest that property damage by elephants has been largely underestimated and needs to form a focus in future human–elephant conflict research. We suggest a need to reduce the attractiveness of villages by storing food in locked and safe places, away from sleeping areas and to foster the development of elephant safe stores, appropriate to the particular cultural background of the target area. © 2020 The Authors. Conservation Science and Practice published by Wiley Periodicals LLC. on behalf of Society for Conservation Biology</t>
  </si>
  <si>
    <t>Haemig P.D., Sjöstedt de Luna S., Blank H.</t>
  </si>
  <si>
    <t>Dynamic table-visiting behavior of birds at outdoor restaurants and cafés</t>
  </si>
  <si>
    <t>Fear of humans and its effect on animal behavior is increasingly being recognized as an important structuring force in ecological landscapes, with consequences for ecological interactions and communities. When aggressive, physically dominant species are displaced by anthropogenic disturbance, physically weaker species exploit competitor and predator downtimes to forage in previously risky places. Birds feeding at outdoor restaurants and cafés in association with humans are exposed to fluctuating levels of perceived danger caused by frequently changing densities of human diners. Consequently, birds must make decisions about which dining tables to visit based on trade-offs between foraging gain and perceived danger from avian competitors and humans. We tested the hypothesis that interspecific differences in response to perceived danger, combined with varying densities of human diners, dynamically alter which bird species predominates at dining tables. We found that house sparrows (Passer domesticus) tolerated higher human diner-densities than larger-sized, more physically dominant Eurasian jackdaws (Coloeus monedula). Sparrows were usually the first birds to visit diner-occupied tables and spent more time there than jackdaws. However, at diner-abandoned tables, this pattern changed: During low diner-densities at surrounding tables, jackdaws were usually the predominant species in first visits and minutes spent visiting, while at high diner-densities sparrows usually predominated. Moreover, along a gradient of increasing human diner-density, sparrows gradually replaced jackdaws as the predominant species in first visits and time at abandoned tables. However, at diner-occupied tables, once a sparrow chose which table to visit, factors other than diner-density influenced its choice of where to forage there (table-top or ground). To our knowledge, our research is the first scientific study of table-visiting behavior by birds at outdoor restaurants and cafés, and the first to reveal interspecific differences in table-visiting behavior by birds there. © 2021 The Authors. Ethology published by Wiley-VCH GmbH.</t>
  </si>
  <si>
    <t>anthropogenic disturbance; behavior and ecosystem services; feeding associations; human ecology; temporal interactions; urban ecology</t>
  </si>
  <si>
    <t>Hanbury-Brown A.R., Stackhouse J.W., Macaulay L.T.</t>
  </si>
  <si>
    <t>Elk conflict with beef and dairy producers poses wildlife management challenges in northern california</t>
  </si>
  <si>
    <t>Large terrestrial wildlife negatively impacts agricultural livelihoods on all continents except Antarctica. There is growing recognition of the need to reconcile these impacts to achieve socially and ecologically sustainable wildlife conservation agendas. Elk populations in northern California are estimated to have doubled in the past 35 years, marking a conservation success, but also increasing forage loss and damage to infrastructure on private land. Wildlife managers are pursuing the goal of increasing elk numbers on public lands, but elk are preferentially utilizing private pasture and rangeland, driving conflict with beef and dairy producers. We conducted 17 semistructured interviews with private landowners, primarily beef and dairy producers, in northern California to understand their experiences and reactions to elk conflict and state wildlife management. Landowners report that elk density on private rangeland has steadily increased in recent years and poses a threat to their businesses due to loss of forage, damage to fences, and the corresponding liability risk posed by breached fences and errant cattle. The absence of crop and forage loss compensation, difficulty obtaining depredation permits, and low harvest quotas for recreational hunting limit landowner mitigation options and foster resentment toward the state wildlife agency. Most landowners believe that current elk management policies, including restricted hunting opportunities, do not adequately address elk conflict, creating novel challenges for wildlife officials tasked with reconciling elk restoration goals with a variety of stakeholders experiencing economic losses and threats to rural livelihoods. We discuss these issues in the context of common wildlife management challenges, such as building social capital, defining tolerable impacts, and building institutional capacity for alternative solutions within rigid regulatory frameworks. We draw upon environmental economics and common-pool resource theory to suggest that a rethinking of elk management based on local conditions, facilitating damage compensation mechanisms while reducing transaction costs, and increasing participation of local stakeholders in decision making might improve outcomes. © 2021 by the author(s). Published here under license by the Resilience Alliance.</t>
  </si>
  <si>
    <t>Elk</t>
  </si>
  <si>
    <t>Elk conflict; Hunting; Northern California; Pasture depredation; Private land; Rangeland; Wildlife conflict; Wildlife management</t>
  </si>
  <si>
    <t>HASHIM N.E.N., MANSOR M.S., ABDULLAH N.A., RAMLI R.</t>
  </si>
  <si>
    <t>The diet of a roosting population of asian glossy starling aplonis panayensis in Jelebu, Negeri Sembilan, Malaysia</t>
  </si>
  <si>
    <t>Sains Malaysiana</t>
  </si>
  <si>
    <t>Communal roosting by urban birds, such as crows, mynas, and starlings, can be a public nuisance due to excessive noise and fouling of the surroundings with droppings. Food availability within proximity to the roosting area is one of the key factors influencing roosting site preference and fidelity. The diets of roosting mynas and crows have been well-studied, yet little is known about the diet of the Asian glossy starling (AGS), Aplonis panayensis. This study focused on assessing the diet of roosting AGS and food resource availability around the roosting area. The AGS diet was assessed through microscopic analysis of stomach contents and droppings. The diet mainly consisted of fruits (76%) with a minor component of animal materials, i.e. ants, snails, and beetle larvae. Intact seeds found in the samples were identified using DNA barcoding. Seven out of the nine plant species detected were new records for the AGS diet. The most common fruit found in the samples was Trema orientalis, which grows extensively along roadsides within foraging areas of AGS. The availability of fruits of different fast-growing pioneer species around the roosting site ensured a continuous supply of food to the birds. Animal materials, which were consumed by chance during foraging, supplemented the fruit in the bird's diet. Hence, the birds' preference for the roosting site may have been influenced by the availability of various food resources around it. © 2021 Penerbit Universiti Kebangsaan Malaysia. All rights reserved.</t>
  </si>
  <si>
    <t>Dietary variation; DNA barcoding; Pest bird; Roosting; Starlings</t>
  </si>
  <si>
    <t>Hau D.K., Matitaputty P., Achadri Y.</t>
  </si>
  <si>
    <t>Integrating Clitoria ternatea and corn in dry land farming for seed production and high quality forage for livestock in West Timor East Nusa Tenggara: Oebelo Village farmer's experience</t>
  </si>
  <si>
    <t>The existing farming in Oebelo Village was a mixed farming. Farmers grow corn once a year in the rainy season, with beans, cassava, onion and pumpkin. Livestock keeping varied between farmers, including cattle, goat, pig, and local chicken. The introduction of Clitoria ternatea opened a new horizon of farming and a new source of income and forage. By integrating Clitoria ternatea farmers were able to: (i) improve corn productivity performance, (ii) receive additional income from selling forage and seed, and (iii) obtain high-quality forage source to feed livestock (goat, pig, and chicken). In 2019, farmersplanted Clitoria ternateaon 0.25 ha after harvest of corn (in February) and sold 30 kg of clitoria seed at 30-35 thousand rupiahs/kg, and feeding forage as additional feed portion to chicken and pigs. In 2019/2020 farmersplanted 3.13 ha, either in monoculture or in a relay, and sold 168 kg of Clitoria seed at 30 thousand rupiahs/kg. In early 2020 the farmers started to raise goats, and also keep on feeding the forage to chicken and pigs. Farmers noticed an improvement in the corn plant performance on the plot previously planted with Clitoria, and harvested more corn grain without even fertilized. © Published under licence by IOP Publishing Ltd.</t>
  </si>
  <si>
    <t>He S., Shao W., Han J.</t>
  </si>
  <si>
    <t>Have artificial lighting and noise pollution caused zoonosis and the COVID-19 pandemic? A review</t>
  </si>
  <si>
    <t>Environmental Chemistry Letters</t>
  </si>
  <si>
    <t>Where did the severe acute respiratory syndrome coronavirus 2 (SARS-CoV-2) come from? Did it spread to ‘patient zero’ through proactive human-animal contact? Why did humans faced an increasing number of zoonotic diseases in the past few decades? In this article, we propose a new theory by which human pollution such as artificial lighting and noise accentuate pathogen shedding from bats and other wild habitants in urban environments. This theory differs from the current hypothesis that wildlife trades and bushmeat consumption largely contribute to the spillover of zoonotic pathogens to humans. As natural reservoirs, bats harbor the greatest number of zoonotic viruses among all mammalian orders, while they also have a unique immune system to maintain functioning. Some bat species roost in proximity with human settlements, including urban communities and surrounding areas that are potentially most impacted by anthropogenic activities. We review the behavioral changes of wild habitants, including bats and other species, caused by environmental pollution such as artificial lighting and noise pollution, with focus on the spillover of zoonotic pathogens to humans. We found that there is a strong positive correlation between environmental stress and the behavior and health conditions of wild species, including bats. Specifically, artificial lighting attracts insectivorous bats to congregate around streetlights, resulting in changes in their diets and improved likelihood of close contact with humans and animals. Moreover, many bat species avoid lit areas by expending more energies on commuting and foraging. Noise pollution has similar effects on bat behavior. Bats exposed to chronic noise pollution have weakened immune functions, increased viral shedding, and declined immunity during pregnancy, lactation, and vulnerable periods due to noised-induced stress. Other wild species exposed to artificial lighting and noise pollution also show stress-induced behaviors and deteriorated health. Overall, evidence supports our hypothesis that artificial lighting and noise pollution have been overlooked as long-term contributors to the spillover of zoonotic pathogens to humans in urban environments. © 2021, The Author(s), under exclusive licence to Springer Nature Switzerland AG.</t>
  </si>
  <si>
    <t>Artificial lighting; Bat; Coronavirus; Noise pollution; SARS-CoV-2; Spillover</t>
  </si>
  <si>
    <t>Hodges C.W., Barnes C.H., Patungtaro P., Strine C.T.</t>
  </si>
  <si>
    <t>Deadly dormmate: A case study on Bungarus candidus living among a student dormitory with implications for human safety</t>
  </si>
  <si>
    <t>Ecological Solutions and Evidence</t>
  </si>
  <si>
    <t>1. Snakebite, which was reclassified as a neglected tropical disease by the World Health Organization in 2017, afflicts at least 1.8–2.7 million people worldwide each year. Understanding the habits of medically significant snakes can help us better construct preventative measures which reduce snake–human conflicts and snakebite. 2. As a case study, using radio-telemetry, we monitored a single focal Bungarus candidus individual for 102 days within a suburban landscape (a university dormitory complex) in Nakhon Ratchasima, Thailand. 3. Daily location checks revealed the telemetered snake sheltered within human settlement habitat 75% of the time it was tracked, where we also documented active foraging, a predation event and interactions with humans. 4. Despite being captured and relocated to an adjacent forest on two occasions, the focal animal promptly returned to the dormitories. Translocation as a management tool requires meaningful discussion at the local level and further study, considering the costs and potential limitations for effectiveness. 5. This case study provides brief insight into the ecology and behaviour of one of Asia's most medically significant snake species and highlights challenges current conflict management practices face locally. Our observations appear to lend credibility to preventative measures such as increasing awareness, encouraging the use of flashlights and carefully maintaining buildings so that snakes cannot enter through crevices or plumbing. Snake–human conflict prevention and mitigation techniques require further evaluation to determine the effectiveness of prescribed management methods. © 2021 The Authors. Ecological Solutions and Evidence published by John Wiley &amp; Sons Ltd on behalf of British Ecological Society.</t>
  </si>
  <si>
    <t>Snake</t>
  </si>
  <si>
    <t>elapid; foraging behaviour; habitat use; human–wildlife conflict; short-distance translocation; snakebite prevention; Thailand; urban ecology</t>
  </si>
  <si>
    <t>Hofstadter D.F., Kryshak N.F., Gabriel M.W., Wood C.M., Wengert G.M., Dotters B.P., Roberts K.N., Fountain E.D., Kelly K.G., Keane J.J., Whitmore S.A., Berigan W.J., Peery M.Z.</t>
  </si>
  <si>
    <t>High rates of anticoagulant rodenticide exposure in California Barred Owls are associated with the wildland-urban interface</t>
  </si>
  <si>
    <t>Ornithological Applications</t>
  </si>
  <si>
    <t>Pesticide use is pervasive and the exposure of non-target wildlife has been well documented over the past half-century. Among pesticides, anticoagulant rodenticides (AR) have emerged as a particularly important threat in forests of the western United States, with exposure and mortality reported for several species of conservation concern. To further quantify this threat, we collected specimens of Barred Owls (Strix varia) and Barred Owl x Spotted Owl hybrids from the Klamath and Cascade Mountains and Sierra Nevada in California, USA to use as indicator species for environmental contamination with AR and to infer exposure of closely related and ecologically similar Northern and California Spotted Owls (S. occidentalis caurina, and S. o. occidentalis, respectively). We tested 115 Barred Owl and 12 Barred Owl x Spotted Owl hybrid livers for 8 AR compounds and found high rates of exposure (62%) across our study area, and greater than previous studies in the Pacific Northwest. In addition, we sampled 7 ovaries from 7 females and 100% tested positive for AR. Female Barred Owls were more likely than males to be exposed (78% and 50%, respectively). Unlike previous studies, we found no clear link between illegal cannabis cultivation and AR exposure. However, Barred Owls sampled in proximity to the wildland-urban interface (WUI) were more likely to be exposed to AR. Though the exact source (e.g., cannabis cultivation or application around human dwellings) and location are unknown, the association of AR exposure with the WUI was supported from GPS data from Barred Owls, Northern and California Spotted Owls, and hybrids using the WUI for foraging. The high rate of AR exposure in Barred Owls and hybrids provides mounting evidence of an additional stressor that ARs may pose to Spotted Owls - including the first evidence for California Spotted Owls - and fauna native to western forest ecosystems. Copyright © American Ornithological Society 2021. All rights reserved.</t>
  </si>
  <si>
    <t>Barred Owl; brodifacoum; brodifacoum; cannabis; contaminación ambiental; environmental contamination; interfaz urbano-silvestre; pesticidas; pesticides; Spotted Owl; Strix occidentalis; Strix occidentalis; Strix varia; Strix varia; urban interface; wildland</t>
  </si>
  <si>
    <t>Holbech L.H., Cobbinah C.C.</t>
  </si>
  <si>
    <t>Pollution or Protection - What Early Survey Data Shows on Rapid Waterbird Utilisation of a Newly Established Sewage Treatment Plant in Urban Ghana, West Africa</t>
  </si>
  <si>
    <t>Rapid urbanisation increasingly isolates and exerts pressure on natural wetlands, particularly in the fast-growing developing countries of the tropics, including those of West Africa. Constructed wetlands such as sewage treatment plants, may unintendedly offer wildlife protection due to prohibitive access control and limited use, thereby attracting wary and specialised waterbirds in otherwise heavily disturbed formally protected wetlands with less polluted waterbodies. We present data from a rapid survey on 1-year post-opening colonisation and use of waterbirds in a recently constructed 11 ha restricted-access sewage treatment plant, situated in Ghana’s capital, Accra. During November-December 2013 and January 2014, nine daily counts in each month produced an accumulated count of &gt;4200 observations belonging to 26 species of waterbirds, including several important Afro-Palaearctic and intra-African migrants, hereunder ardeids, piscivorous divers, waterfowl and waders. The distributional patterns of waterbirds clearly reflected local foraging opportunities and water quality parameters in the system of 12 inter-connected waste stabilisation ponds. A nearby semi-natural wetland with cleaner waterbodies, but higher levels of human interference, supported fewer waterbirds, predominantly commensal gregarious species. Our data suggests that strict protection from disturbances outweighs possible negative implications attributed to mere pollution of waterbodies supporting various waterbird guilds, thus highlighting the potential importance of informally protected sewage treatment plants distributed in functional networks, as a complement to designated wetlands. We anticipate that establishing similar or larger plants jointly will improve sewage treatment and waterbird conservation in urban Ghana, and West Africa in general. © 2021, The Author(s), under exclusive licence to Society of Wetland Scientists.</t>
  </si>
  <si>
    <t>Abundance; Aquatic birds; Colonisation; Constructed wetland; Diversity; Water quality</t>
  </si>
  <si>
    <t>Ilijević K., Vujanović D., Orčić S., Purać J., Kojić D., Zarić N., Gržetić I., Blagojević D.P., Čelić T.V.</t>
  </si>
  <si>
    <t>Anthropogenic influence on seasonal and spatial variation in bioelements and non-essential elements in honeybees and their hemolymph</t>
  </si>
  <si>
    <t>Comparative Biochemistry and Physiology Part - C: Toxicology and Pharmacology</t>
  </si>
  <si>
    <t>Honeybee colony losses have been a focus of research in the last years, due to the importance of managed honeybee colonies for economy and ecology. Different unfavorable conditions from the outside environment have a strong impact on the hive health. The majority of losses occur mainly during winter and the exact reason is not completely understood. Only a small number of studies are dealing with content of bioelements, their function and influence on honeybee physiology. The aim of the present study was to determine seasonal and spatial variations in content of bioelements and non-essential elements, in hemolymph and whole body of honeybees originating from three regions with different degrees of urbanization and industrialization. Concentrations of 16 elements were compared: macroelements (Ca, K, Mg, Na), microelements (Cu, Fe, Mn, Zn) and non-essential elements (Al, Ba, Cd, Co, Cr, Ni, Pb, Sr) in samples collected from 3 different environments: Golija (rural region), Belgrade (urban region) and Zajača (industrial region). Content of bioelements and non-essential elements in honeybees was under noticeable influence of the surrounding environment, season and degree of honeybee activity. Hemolymph was proven to be helpful in differentiating air pollution from other sources of honeybee exposure. The results of our study demonstrated that bees can be successfully used as biomonitors since we have observed statistically significant differences among observed locations, but unless compared locations are exposed to excessively different pollution pressures, it is essential that all bees should be collected at the same season. © 2020 Elsevier Inc.</t>
  </si>
  <si>
    <t>Apis mellifera; Environmental pollution; Hemolymph; ICP-OES; Metals</t>
  </si>
  <si>
    <t>Infascelli L., Tudisco R., Iommelli P., Capitanio F.</t>
  </si>
  <si>
    <t>Milk quality and animal welfare as a possible marketing lever for the economic development of rural areas in southern Italy</t>
  </si>
  <si>
    <t>The aim of the present work was to investigate the consumers’ willingness to pay (WTP) for dairy products obtained by grazing animals or fed with a high forage/concentrate ratio diet. To this aim, a survey was carried out on Italian consumers in the Campania Region and data collected were analyzed both by simple descriptive statistics and by an econometric model. Our results highlight that young age, knowledge of milk properties, and a healthy lifestyle are extremely important components in determining a higher WTP. © 2021 by the authors. Licensee MDPI, Basel, Switzerland.</t>
  </si>
  <si>
    <t>Animal welfare; Milk quality; WTP</t>
  </si>
  <si>
    <t>Jamelli D., Bernard E., Melo F.P.L.</t>
  </si>
  <si>
    <t>Habitat use and feeding behavior of domestic free-ranging goats in a seasonal tropical dry forest</t>
  </si>
  <si>
    <t>Traditional pastoralism based on free-ranging goats is indispensable for the rural economy of millions of people in the Brazilian Caatinga drylands. The use of landscape as rangelands for domestic herbivores benefits humans, but understanding its impacts on vegetation is crucial to sustainable strategies. Here we assessed how free-ranging domestic goats use mixed working landscapes in the largest dry forest of the Americas. We evaluated habitat use via GPS tracking and analysis of feeding preferences. Goats preferentially used open areas near human settlements and their impact on plant community may be negligible because they feed mostly on plants widely available in modified environments. Although free-ranging, the area of use was nearly constant (95.44 ha), but the size of herds varied (2–100 animals). Our study suggests that domestic goats can be considered dwellers of human-modified landscapes, foraging close to villages, on open (i.e., degraded) areas where abundant plant species thrive. Therefore, the extensive goat pastoralism in the Caatinga may have little impact on natural vegetation and could be sustainably managed under traditional management practices. © 2021 Elsevier Ltd</t>
  </si>
  <si>
    <t>Anthropogenic disturbance; Domestic herbivores; Drylands; Habitat selection</t>
  </si>
  <si>
    <t>James J., Thomas J.R., Maceda-Veiga A., Mitchell R., Vaughan I.P., Cable J.</t>
  </si>
  <si>
    <t>Environmental nitrate impacts foraging and agonistic behaviours of invasive non-native crayfish (Pacifastacus leniusculus and Faxonius virilis)</t>
  </si>
  <si>
    <t>Invasive species often co-occur in nature and positive or negative interactions among them can affect community structure and ecosystem functioning. Outcomes depend on the intrinsic traits of the species involved and on how species’ performance is affected by the environmental conditions of the recipient ecosystem. Here, we investigated the impact of nitrate, a nutrient common in urban and agricultural sewage discharges, on two invasive crayfish species (Pacifastacus leniusculus and Faxonius virilis) co-occurring in a Nitrate Vulnerable Zone in the UK. Crayfish were exposed to two ecologically relevant nitrate concentrations (≤ 10 and 50 mg NO3−/l) and seven traits relating to foraging success and interspecific interactions were assessed. During monospecific experimental trials, elevated nitrate had a similar impact on the foraging efficacy of P. leniusculus and F. virilis, reducing their ability to sense and find food. However, during dyadic interspecific competition experiments, higher nitrate caused a greater reduction in the number of aggressive behaviours of F. virilis towards P. leniusculus. As such, changes in environmental nitrate regime may affect interactions between these invasive species in regions of sympatry with consequences for their respective invasion dynamics and the wider ecosystem. © 2021, The Author(s), under exclusive licence to Springer Nature Switzerland AG part of Springer Nature.</t>
  </si>
  <si>
    <t>Crayfish</t>
  </si>
  <si>
    <t>Eutrophication; Invasive traits; Nitrate vulnerable zones; Signal crayfish; Species interactions; Virile crayfish</t>
  </si>
  <si>
    <t>Járdi I., Falusi S.-E., Pápay G., Saláta D., Penksza K.</t>
  </si>
  <si>
    <t>Possibilities of complexly applying traditional habitat mapping and remote sensing on the natural wet habitats along the ipoly river [Klasszikus És tÁvÉrzÉkelÉsi ÉlłhelytÉrkÉpezÉs komplex alkalmazÁsi lehetłsÉge az ipoly, mint termÉszetes ÁllapotÁ vÍzfolyÁs mentÉn]</t>
  </si>
  <si>
    <t>This survey presents the habitat maps of the areas along the Ipoly River at Dejtár, which are good examples of landscape management types (e.g. mowing and pasturing) that are considering the sustainable use of natural habitats as much as possible. This area is one of the most complex regions, which makes it suitable for showing and generalizing the changes. The following research questions were formulated: Is there a correlation between pixel data of Sentinel 2 pictures and the habitat maps made on the field? What are the similarities and differences? Are there interdependences between normalized vegetation indices (NDVI) and mapped categories? The category system of habitat patches derives from the ÁNÉR codes, the map was made using QGIS. NDVI values show the biological activity of the vegetation: higher chlorophyll reflects a higher value. In the case of no vegetational activity, NDVI values would be negative, such as water habitats in early vegetational stages. Using this system, natural habitats can be differentiated from urban areas and water bodies. There are also differences between grasslands and woody vegetation. Patches of traditional habitat mapping and remote sensing showed correlations, they could be used as control. Further differences can be detected between some patches, which can give more information about land use, such as foraging. © 2020 Szent IstvÃƒÂ¡n University, Institute of Nature Conservation and Landscape Management. All rights reserved.</t>
  </si>
  <si>
    <t>NDVI; Sentinel-2A; Wetlands; ÁNÉR</t>
  </si>
  <si>
    <t>Jorgensen J.M., Young R., Ashorn P., Ashorn U., Chaima D., Davis J.C.C., Goonatilleke E., Kumwenda C., Lebrilla C.B., Maleta K., Prado E.L., Sadalaki J., Totten S.M., Wu L.D., Zivkovic A.M., Dewey K.G.</t>
  </si>
  <si>
    <t>Associations of human milk oligosaccharides and bioactive proteins with infant growth and development among Malawian mother-infant dyads</t>
  </si>
  <si>
    <t>Background: Human milk oligosaccharides (HMOs) and bioactive breast milk proteins have many beneficial properties. Information is sparse regarding associations between these milk constituents and infant growth and development in lower-income countries. Objectives: We aimed to examine associations of milk content of HMOs and bioactive proteins at 6 mo postpartum with infant growth and motor and cognitive development. These are secondary analyses of a randomized controlled trial in rural Malawi. Methods: Breast milk samples were analyzed at 6 mo (n = 659) for general categories of HMOs (total HMOs, fucosylated HMOs, and sialylated HMOs), 51 individual HMOs, and 6 bioactive proteins (lactalbumin, lactoferrin, lysozyme, antitrypsin, IgA, and osteopontin). We examined associations of the relative abundances of HMOs and concentrations of bioactive proteins with infant growth from 6 to 12 mo [change in length-for-age (ΔLAZ), weight-forage, weight-for-length, and head circumference z-scores] as well as ability to stand or walk alone at 12 mo, and motor and language skills, socioemotional development, executive function, and working memory at 18 mo. Analyses were adjusted for covariates and multiple hypothesis testing. Results: Among all participants, there were inverse associations of IgA and lactoferrin concentrations with motor skills (P = 0.018 and P = 0.044), and a positive association of lactalbumin concentration with motor skills (P = 0.038). Among secretors only [fucosyltransferase 2 gene (FUT2) positive], there were positive associations of absolute abundance of HMOs with ΔLAZ (P = 0.035), and relative abundance of fucosylated and sialylated HMOs with language at 18 mo (P &lt; 0.001 and P = 0.033, respectively), and inverse associations of osteopontin with standing and walking at 12 mo (P = 0.007 and 0.002, respectively). Relative abundances of several individual HMOs were associated with growth and development, mostly among secretors. Conclusions: Certain bioactive breast milk proteins and HMOs are associated with infant growth and motor and cognitive development. Further studies are needed to determine if a causal relation exists. © The Author(s) 2020.</t>
  </si>
  <si>
    <t>Bioactive breast milk proteins; Human milk oligosaccharides; Infant cognitive development; Infant growth; Infant motor development</t>
  </si>
  <si>
    <t>Joshi M.Y., Rivière L., Mahy G., Teller J.</t>
  </si>
  <si>
    <t>EFFECTIVENESS of GREEN ROOFS in STRENGTHENING ECOLOGICAL NETWORK</t>
  </si>
  <si>
    <t>Improving biodiversity in urban areas is widely recognised as part of sustainable smart cities development framework. Due to unprecedented urbanisation, there is a lack of adequate green spaces which has in turn affected the urban biodiversity. Green roofs are argued to enhance and support the biodiversity by systematic inclusion into the urban ecological network. However, its connection to the existing natural ecological areas and connectivity are not discussed at a city scale. Thus, in this study, we aim at identifying the connectivity of potential areas for developing green roofs in strengthening the biodiversity and ecological network in cities. Altogether, we observe that the potential roofs are in the near proximity of these zones. The zones with dry lawns and meadows like environment are quite limited and spatially far from each other. Thus, developing green roofs can help in connecting these spaces. In this paper, we mainly focused on bees as they play an important role in pollination and are also declining in the urban areas. Further research can incorporate more detailed analysis on foraging distances of other species. A methodology can be developed to select which zones can be targeted for specific species. © 2021 International Society for Photogrammetry and Remote Sensing. All rights reserved.</t>
  </si>
  <si>
    <t>ecological networks; GIS; Green roofs; smart cities; sustainability; urban biodiversity</t>
  </si>
  <si>
    <t>Kalonya, DH</t>
  </si>
  <si>
    <t>Women in the Axis of the Enclosure of Commons: Environmental Movements in Turkey from the Ecofeminist Perspective</t>
  </si>
  <si>
    <t>PLANLAMA-PLANNING</t>
  </si>
  <si>
    <t>Recent studies by ecofeminist perspective refer to the interrelations between gender, environment/nature, natural assets, commons and environmental movements while also discuss the global role of women within the biodiversity protection. The significant relation between the plant diversity and seed protection and the rural women whose livelihood depend on the natural assets is stated in the foreign literature; however, this issue is not adequately discussed in Turkey yet. Rural women are responsible for the seed diversity and sustainability, food cycle and safety, forage crops, husbandry, forestry and many other production and common reproduction tools. This invisible labor of women is in the midst of the conflict between the barren monocultures dictated by major agricultural companies and the immemorially lasting and long-range asset of biodiversity. In addition, from the ecofeminist perspective, it is noteworthy that women are highly visible and even at the forefront in the environmental movements that emerge as a reaction to the enclosure of the natural assets and/or ecological commons. The study discusses the relationship between the natural resources and women within the axis of the enclosure of the commons through the literature review on the concepts of ecofeminism, commons and environmental movements; and spatializes the environmental movements in Turkey by using GIS analyst tools through the media analysis.</t>
  </si>
  <si>
    <t>GIS; environmental movements; ecofeminism; rural policies; commons; gender; Turkey</t>
  </si>
  <si>
    <t>Karmanova, TN; Feoktistova, NY; Fetisova, EEA; Mosalova, AA; Surov, AV</t>
  </si>
  <si>
    <t>Urban ecology: Retrospective and study prospects</t>
  </si>
  <si>
    <t>In the first decade of the XXI century, the world's population has become predominantly urban, and it is assumed that by 2050 it will account for 68% of the total world population. In Russia to date, 74% of the country's population already lives in cities. However, the high concentration of the population is only an outward manifestation of urbanization. Many global environmental problems accompany it: disruption of biogeochemical cycles, climate change, loss of biodiversity, biological invasions, etc. This means, therefore, the special importance of cities in the formation of living conditions not only for most of humanity but also for all creatures on the planet. One day, urban ecosystems might be the dominant form of nature on our urbanized planet. So, as the urban environment expands its reach, it will become more and more an ecosystem in its own right, with its own evolutionary rules and running at its own evolutionary pace. Although for a long time the urban environment was considered unworthy of scientific research due to its artificiality, scientists now believe cities to be natural laboratories, where applied purely urban planning and fundamental environmental problems not only can, but must be solved. In the early 1990s, urban ecology has acquired an independent status. In Russia, scientists have drawn attention to the urgency of urban ecology problems since 1960-70s, but so far, only a few researchers are engaged in it. The review is devoted to the history of the formation of urban ecology as a science, the adaptations of animals of different taxa to urban conditions: a) to pollution by heavy metals, noise, light, etc.; b) defragmentation of habitats; c) to forage of anthropogenic origin. Fundamental problems are formulated that need to be addressed in the study of urban communities, including assessing the rate of evolution of animals and plants in urban conditions.</t>
  </si>
  <si>
    <t>Katongole C.B., Lumu R., Lindberg J.E.</t>
  </si>
  <si>
    <t>Comparative chemical composition and rumen degradation of common reed and elephant grass in urban/peri-urban dairying systems in Uganda</t>
  </si>
  <si>
    <t>Urban/peri-urban dairying in East Africa used to be typified by elephant grass (Pennisetum purpureum, Schumach) as the primary forage. However, the ever-declining space for farming has made forage cultivation increasingly difficult. As a coping strategy, farmers are harvesting vegetation biomass from natural environment, particularly common reed (Phragmites australis, Cav.) from wetlands. This study aimed to compare elephant grass and common reed in terms of chemical composition and in situ rumen degradation. Samples were collected (in dry and wet seasons) and analyzed for chemical composition, and in situ rumen degradation of dry matter (DM), crude protein (CP), and neutral detergent fiber (NDF) determined. Rumen degradation was determined by incubating triplicate nylon-bagged samples in rumens of three cannulated Ankole–Friesian crossbred steers. The CP content ranged from 10.8% to 16.2% DM (common reed), and 9.9–12.5% DM (elephant grass). Common reed showed lower DM, and ADF compositions, and higher effective rumen degradability of DM, CP, and NDF in both seasons. For both forages, CP content was higher during the dry season, while effective rumen degradability of DM, CP, and NDF were higher in the wet season. In summary, the chemical and rumen degradation results suggest that common reed may be nutritionally superior to elephant grass. © 2021 Taylor &amp; Francis.</t>
  </si>
  <si>
    <t>Cultivated forage; cut-and-carry; nutritional quality; perennial grass; urban/peri-urban dairying</t>
  </si>
  <si>
    <t>Kent E., Schwartz A.L.W., Perkins S.E.</t>
  </si>
  <si>
    <t>Life in the fast lane: Roadkill risk along an urban-rural gradient</t>
  </si>
  <si>
    <t>Wildlife-vehicle collisions are a major cause of mortality in animal populations and can cause significant population-level effects. Urban areas are typically associated with higher road densities and unique wildlife communities in comparison to rural areas, and therefore have the potential to be associated with high numbers of collisions, and roadkill risk. Here, we use a citizen science database of wildlife roadkill and species distribution models to assess how roadkill risk (probability of roadkill observation per km2) varied along an urban-rural gradient for British wildlife. Roadkill risk was positively associated with road density, until around 5000 m/km2, a value representing villages or the outskirts of towns and cities. Beyond 5000 m/km2, risk remained high for some species (hedgehog, fox, pigeons and gulls) but reduced for other species (badger, rabbit, pheasant). Roadkill risk was a function of live species distribution for badger, hedgehog and rabbit, with significant overlap between spatial patterns of roadkill risk and the species' live distribution. This was not the case for fox, pheasant, pigeons and gulls. Fox roadkill risk was underrepresented in rural areas, possibly due to low road density, while pheasant risk was overrepresented. For pigeons and gulls - well-known urban exploiters - roadkill risk was overrepresented in urban areas given their live distributions, possibly due to risks associated with foraging, particularly roadkill scavenging by gulls. Our results highlight the dangers of the UK's dense road networks to wildlife, even to species considered adapted to urban environments and human disturbance. © 2021 The Author(s) 2021. Published by Oxford University Press.</t>
  </si>
  <si>
    <t>citizen science; urban ecology; wildlife-vehicle collisions</t>
  </si>
  <si>
    <t>Kerric A., Okeme J., Jantunen L., Giroux J.-F., Diamond M.L., Verreault J.</t>
  </si>
  <si>
    <t>Spatial and temporal variations of halogenated flame retardants and organophosphate esters in landfill air: Potential linkages with gull exposure</t>
  </si>
  <si>
    <t>Landfills represent important sources of local emissions of organic contaminants, including halogenated (HFR) and organophosphate ester (OPE) flame retardants used in a large variety of consumer products. Gulls foraging in landfills may be exposed to elevated atmospheric concentrations of HFRs and OPEs that may vary spatially and temporally within a landfill site, thus modulating their exposure. The objective of the present study was to investigate the spatial and temporal variability of HFR and OPE concentrations in air samples collected from a major landfill in the Montreal area (QC, Canada) that is frequently visited by gulls for foraging. Miniature stationary passive air samplers (PASs) and high-volume active air samplers (AASs) were deployed in six different areas within this landfill site for 34 days to collect HFRs and OPEs in air. During the same period, wild-caught ring-billed gulls (Larus delawarensis) were equipped on their back with a similar miniature PAS that was deployed in the landfill along with a GPS datalogger to monitor their movements for ten days. Elevated concentrations of certain OPEs (e.g., tris(2-chloroethyl) phosphate and tris(2-chloroisopropyl) phosphate) and brominated diphenyl ether (BDE)-209 were measured in stationary PASs and AASs, although they were homogenously distributed within this landfill site. Temporal variability was observed for concentrations of BDE-209, -99 and -47 measured in AASs as well as tributyl phosphate during the 34-day deployment period. Moreover, air concentrations of BDE-209, -207 and -206 and selected OPEs (tris(1,3-dichloro-2-propyl) phosphate and tris(methylphenyl) phosphate) determined using AASs were positively correlated with ambient air temperatures. Gulls that visited a landfill at least once exhibited significantly greater concentrations of BDE-47 measured in PASs they carried on their back, suggesting that landfill air may represent a source of exposure to PBDEs for these birds, and potentially other urban-adapted wildlife using these sites for foraging. © 2020 Elsevier LtdElevated levels of halogenated flame retardants and organophosphate esters were measured in air of a major landfill and were associated with gull exposure. © 2020 Elsevier Ltd</t>
  </si>
  <si>
    <t>Air sampling; Bird exposure; Flame retardant; Landfill; Spatial and temporal trend</t>
  </si>
  <si>
    <t>Khanna V., Jordan A., Patch H.M., Grozinger C.M.</t>
  </si>
  <si>
    <t>Economic dependence and vulnerability of united states agricultural sector on insect-mediated pollination service</t>
  </si>
  <si>
    <t>Deficits in insect-mediated pollination service undermine ecosystem biodiversity and function, human nutrition, and economic welfare. Global pollinator supply continues to decline, while production of pollination-dependent crops increases. Using publicly available price and production data and existing pollination field studies, we quantify economic dependence of United States crops on insect-mediated pollination service at the county level and update existing coefficients of insect dependence of sample crops when possible. Economic value dependent on pollination service totals 34.0 billion USD in 2012. Twenty percent of US counties produce 80% of total economic value attributable to insect pollinators. We compile county-level data and consider the spatial relationship between economic value dependent on insect-mediated pollination, region-specific forage suitability, and crop-specific agricultural areas within US landscapes. We identify vulnerable, highly dependent areas where habitat for wild pollinators has been reduced. These results can help inform future efforts to conserve and bolster managed and wild pollinator populations to ensure sustainable production of key agricultural crops. © 2021 American Chemical Society.</t>
  </si>
  <si>
    <t>Klump B.C., Martin J.M., Wild S., Hörsch J.K., Major R.E., Aplin L.M.</t>
  </si>
  <si>
    <t>Innovation and geographic spread of a complex foraging culture in an urban parrot</t>
  </si>
  <si>
    <t>The emergence, spread, and establishment of innovations within cultures can promote adaptive responses to anthropogenic change. We describe a putative case of the development of a cultural adaptation to urban environments: opening of household waste bins by wild sulphur-crested cockatoos. A spatial network analysis of community science reports revealed the geographic spread of bin opening from three suburbs to 44 in Sydney, Australia, by means of social learning. Analysis of 160 direct observations revealed individual styles and site-specific differences. We describe a full pathway from the spread of innovation to emergence of geographic variation, evidencing foraging cultures in parrots and indicating the existence of cultural complexity in parrots. Bin opening is directly linked to human-provided opportunities, highlighting the potential for culture to facilitate behavioral responses to anthropogenic change. © 2021 American Association for the Advancement of Science. All rights reserved.</t>
  </si>
  <si>
    <t>Krupiński D., Kotowska D., Recio M.R., Żmihorski M., Obłoza P., Mirski P.</t>
  </si>
  <si>
    <t>Ranging behaviour and habitat use in Montagu’s Harrier Circus pygargus in extensive farmland of Eastern Poland</t>
  </si>
  <si>
    <t>Agriculture intensification drives changes in bird populations but also in the space use by farmland species. Agriculture in Eastern Europe still follows an extensive farming model, but due to policy shifts aimed at rural restructuring and implementation of government subsidies for farmers, it is being rapidly intensified. Here, we aimed to document the ranging behaviour and habitat use of a declining farmland bird of prey—Montagu’s Harrier—and to compare it to findings from Western Europe. In 2011–2018, 50 individuals were followed with GPS loggers in Eastern Poland to study species spatial ecology. We found home ranges (kernel 90%) to be considerably large: 67.3 (± 42.3) km2 in case of males, but only 4.9 (± 6.1) km2 in females. Home ranges overlapped by 40%, on average, with other males in colonies and by 61%, on average, between consecutive breeding seasons of a particular male. The average daily distance travelled by males and females reached, respectively, 94.5 and 45.3 km, covering a daily home range of 32.3 and 3.1 km2. Individuals foraged up to 35 km from nests (3.5 km on average). Daily distance travelled and daily home ranges varied across the breeding season, in case of females being shortest in July, but sharply increasing in August. Also, individuals with breeding success had higher daily distance travelled but smaller daily home ranges. Average harriers’ distance to nest was generally increasing over the season, but was also changing over time of day: birds were closest to nest during night time, but at the end of the season, males roosted up to 16 km from the nest. While foraging males slightly preferred grasslands, higher elevation and smaller land-use patches, they avoided slopes and proximity of roads. We conclude that the surprisingly large home ranges of breeding harriers may suggest reduced prey availability or high fragmentation of hunting areas, both driving birds to utilise large areas and potentially contributing to population decline. © 2020, The Author(s).</t>
  </si>
  <si>
    <t>Harrier</t>
  </si>
  <si>
    <t>Agricultural landscape; Circus pygargus; Home range; Movement ecology</t>
  </si>
  <si>
    <t>Langley L.P., Bearhop S., Burton N.H.K., Banks A.N., Frayling T., Thaxter C.B., Clewley G.D., Scragg E., Votier S.C.</t>
  </si>
  <si>
    <t>GPS tracking reveals landfill closures induce higher foraging effort and habitat switching in gulls</t>
  </si>
  <si>
    <t>Background: Landfills are a major subsidy for some animals, with implications for their life history and demography. Gulls feed extensively on food from landfills and closures are expected to have ecological consequences, but how this influences movement ecology is virtually unknown. Methods: We used GPS-tracking to quantify foraging behaviour and habitat choice of lesser black-backed gulls (Larus fuscus) breeding at two colonies before and after closure of two nearby landfills. Results: Following closure, gulls from both colonies travelled further and for longer to forage. Gulls also changed habitat selection, although this differed by colony - birds from one colony shifted to agricultural habitats, while at the other, increased their use of urban areas. These behavioural responses had no effect on adult body condition but hint at potential direct effects of higher foraging costs and indirect impacts by shifting to new habitats. Conclusions: Our results demonstrate how landfill availability influences gull foraging movements and habitat selection. We also emphasize the value of biologging to detect rapid behavioural responses in contrast to more conventional demographic approaches, which is especially important for animals that spend the majority of their lives away from direct observation. © 2021, The Author(s).</t>
  </si>
  <si>
    <t>Anthropogenic Change; Generalists; Larus fuscus; Lesser Black-backed Gull; Management; PAFS</t>
  </si>
  <si>
    <t>Lato K.A., Madigan D.J., Veit R.R., Thorne L.H.</t>
  </si>
  <si>
    <t>Closely related gull species show contrasting foraging strategies in an urban environment</t>
  </si>
  <si>
    <t>The expansion of urban landscapes has both negative and positive effects on wildlife. Understanding how different species respond to urbanization is key to assessing how urban landscapes influence regional wildlife behavior and ecosystem structure. Gulls are often described as strong urban adapters, but few studies have explored species-specific differences in habitat use. Here, we use GPS tracking in conjunction with stable isotope analysis (SIA) to quantify the habitat use and trophic ecology of great black-backed gulls (Larus marinus) and herring gulls (L. argentatus) in an urbanized area. Non-Metric Multidimensional Scaling (NMDS) of foraging locations revealed significant differences in the habitat use between species. Great black-backed gulls foraged primarily in marine habitats and herring gulls foraged primarily in specific urban habitats (e.g., landfills, dumpsters) and showed higher site fidelity in terms of the proportion of foraging sites revisited. Further, great black-backed gulls had significantly higher δ15N and δ13C than herring gulls, reflecting the use of marine, rather than urban, food sources. This study highlights the variability in urban habitat utilization among closely related species, assesses stable isotope signatures of urban diets in wild birds, and discusses ecological implications of the relative contribution of urban and marine foraging. © 2021, The Author(s).</t>
  </si>
  <si>
    <t>Lee K.E.M., Lum W.H.D., Coleman J.L.</t>
  </si>
  <si>
    <t>Ecological impacts of the LED-streetlight retrofit on insectivorous bats in Singapore</t>
  </si>
  <si>
    <t>Cities around the world are transitioning to more efficient lighting schemes, especially retrofitting traditional, high-pressure sodium (HPS) streetlights with light-emitting diode (LED) lights. Although these initiatives aim to address the problems of urban sustainability and save money, the ecological impacts of these retrofits remain poorly understood, especially in brightly lit cities and in the tropics, where urbanisation is most rapid. We performed an experimental study of the retrofit in Singapore-focusing on insectivorous bats, whose activity we monitored acoustically along paired control (HPS-lit) and treatment (LED-lit) streets. We recorded seven species along these streets, but only obtained enough recordings to measure the effect of light type for three of them-all of which can reasonably be described as urban adapters. The strongest predictor of bat activity (an index of habitat use) was rainfall-it has a positive effect. Light type did not influence bat activity or species composition of the bat assemblage along these streets, though it did interact with the effects of rainfall and traffic noise for one bat species. Ultimately, the retrofit may be ecologically meaningless to urban-adapted, tropical insectivores that already experience high levels of light pollution as they do in Singapore. However, while our findings may appear reassuring to those concerned with such retrofits in other tropical and/or brightly-lit cities, they also highlight the contextual nature of ecological impacts. We point out that they should not be prematurely generalised to other locales and systems. In particular, they do not imply no impact on species that are less urban-adapted, and there is a clear need for further studies, for example, on responses of other foraging guilds and of bats (and insects) throughout the tropics Copyright: © 2021 Lee et al.</t>
  </si>
  <si>
    <t>Lenzi J., González-Bergonzoni I., Flaherty E., Hernández D., Machín E., Pijanowski B.</t>
  </si>
  <si>
    <t>The relationship between urban refuse with fecundity and nestlings' success of a generalist seabird in the Río de la Plata Estuary - Uruguay</t>
  </si>
  <si>
    <t>Resource acquisition and allocation impacts individual fitness. Using pellet analysis of breeding adults and stable isotopes of carbon and nitrogen of down feathers of Kelp Gull (Larus dominicanus) nestlings, we evaluated the relationship between urban refuse (beef and chicken) and natural food (fish) consumption of individual females during the pre-incubation period, with fecundity and young nesting's success in the Río de la Plata Estuary in Uruguay. Assimilated urban refuse positively correlated with egg weight and negatively with young nestling's success. This suggests a possible impact of urban refuse foraged by females during the pre-incubation period on their immediate fecundity (positively) and young nestling's survival (negatively). Differences between studies at the individual and colony levels are also discussed in light of an “ecological fallacy” of interpretation and we thus argue for the need of additional research to evaluate this relationship further, considering potential confounding factors. © 2021 Elsevier Ltd</t>
  </si>
  <si>
    <t>Anthropogenic food subsidies; Kelp gull; Reproduction; Resource acquisition; Resource allocation</t>
  </si>
  <si>
    <t>León M.R.-D., Patitucci L.D., Morelli E.</t>
  </si>
  <si>
    <t>First report of Atherigona reversura Villeneuve, 1936 (Diptera, Muscidae) in Uruguay</t>
  </si>
  <si>
    <t>Check List</t>
  </si>
  <si>
    <t>We present the first record of Atherigona reversura Villeneuve, 1936 in Uruguay, from Pando, Canelones department a rural area used for livestock. Atherigona reversura, this muscid, commonly known as shoot-fly, is a significant pest of cereal crops throughout the Old World tropics and subtropics and its main host is Bermudagrass, Cynodon dactylon L.Pers., an exotic species which is widely distributed in South America and in Uruguay and has economic value as forage for livestock and is damaged by the feeding of A. reversura larvae. © The authors.</t>
  </si>
  <si>
    <t>Bermudagrass Stem Maggot; Crop pest; Cynodon dactylon; Distribution</t>
  </si>
  <si>
    <t>Lequitte-Charransol P., Jiguet F.</t>
  </si>
  <si>
    <t>Restricted mowing reduces grass uprooting by urban crows</t>
  </si>
  <si>
    <t>Urban crows feed mainly on food wastes, also often dig up plantations and uproot grass in search of soil invertebrates, locally leading to extended damages to flower and lawn beds. Lethal methods to reduce crow numbers are largely inefficient, because of the large spatial scale of metapopulation dynamics. We tested experimentally if the mowing management of lawns could reduce grass uprooting by foraging crows in Paris during two consecutive years. Six lawn beds were mown as usual, six others remained unmown from September until February when we estimated the uprooted extend and the abundance of underground invertebrates. Unmowing led to taller grass, higher invertebrate abundances and a reduction of uprooting by 50%. It is ethically more acceptable than any lethal method, and provides economic benefits, by reducing the costs of lawn restoration, but also of mowing. We conclude that restricted mowing is ecologically, economically and ethically efficient to reduce grass uprooting by foraging urban crows. Graphical abstract: [Figure not available: see fulltext.] © 2021, The Author(s), under exclusive licence to Springer-Verlag GmbH Germany, part of Springer Nature.</t>
  </si>
  <si>
    <t>Chaffer; Corvus corone; Experimental mowing; Lawn beds; Lawn management; Urban wildlife conflict; Urban wildlife management</t>
  </si>
  <si>
    <t>Li, SS; Bai, YF; Jiao, JX; Degen, AA; Zhang, T; Wang, WY; Ding, LM; Long, RJ; Peng, Z; Dang, ZQ; Zhang, DW; Shang, ZH</t>
  </si>
  <si>
    <t>Paths for improvements of smallholder dairies: Case-study on local food security in arid regions of China</t>
  </si>
  <si>
    <t>FOOD CONTROL</t>
  </si>
  <si>
    <t>The trend today leans towards urbanization and large farming enterprises. However, in 2019-2020, with the impact of the COVID-19 pandemic, the supply of commercial milk was disrupted, and the local smallholder dairy farmers played an important role in stabilizing food and nutritional security in rural, arid areas of China. The aim of this study was to describe and understand the operation of smallholder dairy farms and suggest what improvements are needed. We interviewed 45 smallholder dairy farmers from Gansu Province. A questionnaire was used to collect information on the dairy operation, including, number of cows, cow breeds, feed offered, milk yield and on management and open-ended discussions on the needs of the farmers to improve their dairies. Feed samples were collected at each farm to determine composition and milk samples were collected to analyze for composition and fatty acid content, and to compare the quality with commercial milk. Smallholder farmers generally fed dairy cows local, low-quality forages, mainly wheat straw and corn stover (CS/WS), and the milk yield was low, however, milk had a high content of beneficial unsaturated and polyunsaturated fatty acids. Milk from smallholder farms had lower concentrations of undesirable saturated fatty acids, higher concentrations of beneficial unsaturated and polyunsaturated fatty acids, and a lower atherogenic index than commercial milk. Proper sanitation measures and veterinary care were often lacking in these remote areas, leading to high somatic cell counts (SCC). A modified version of grounded theory was used to construct categories of what the farmers perceived was needed to improve their dairies. Four categories emerged in the following order: 1) equipment and management, 2) government support, 3) better cows, and 4) better feed. In a follow-up survey in 2020 of 18 farmers, conditions generally remained the same, including feed offered the animals, which would indicate that the milk composition remained the same. It was concluded that smallholder dairy farmers can provide food and nutritional security, especially for local residents in remote, rural, arid areas, but improvements in facilities, management, feed, cow breeds and sanitation are needed. Government subsidies should be implemented to help the smallholder dairy farmers. Results from this study provide information for local governments in their decision-making policies to stabilize smallholder dairies.</t>
  </si>
  <si>
    <t>Smallholder dairy farm; Milk nutrients; Regional food and nutritional security; Sanitation measures; Arid region</t>
  </si>
  <si>
    <t>Liedtke T.L., Conn K.E.</t>
  </si>
  <si>
    <t>Maternal transfer of polychlorinated biphenyls in Pacific sand lance (Ammodytes personatus), Puget Sound, Washington</t>
  </si>
  <si>
    <t>We measured polychlorinated biphenyls (PCBs) in multiple age and size classes of Pacific sand lance (Ammodytes personatus), including eggs, young-of-the year, and adults to evaluate maternal transfer as a pathway for contaminant uptake and to add to the limited information on the occurrence of PCBs in sand lance in Puget Sound. Sampling was replicated at an urban embayment (Eagle Harbor) and a state park along an open shoreline (Clayton Beach), during spring and fall. Lipid-normalized concentrations of PCBs in sand lance at Eagle Harbor were 5–11 times higher than PCB concentrations in comparable samples at Clayton Beach. This was true for every life stage and size class of sand lance, including eggs removed from females. The same trend was observed in environmental samples. In Eagle Harbor, PCB concentrations in unfiltered water (0.19 ng/L), sieved (&lt;63 μm) nearshore bed sediments (0.78 ng/g dw) and suspended particulate matter (1.69 ng/g dw) were 2–3 times higher than equivalent samples from near Clayton Beach. Sand lance collected in the fall (buried in sediment during presumed winter dormancy) had lower lipid content and up to four times higher PCB concentrations than comparably sized fish collected in the spring (by beach seine). Lipid content was 5–8% in spring fish and was reduced in fall fish (1–3%). Male sand lance had higher PCB concentrations than comparable females. All egg samples contained PCBs, and the lipid normalized egg/female concentration ratios were close to 1 (0.87–0.96), confirming that maternal transfer of PCBs occurred, resulting in sand lance eggs and early life stages being contaminated with PCBs even before they are exposed to exogenous sources. These life stages are prey for an even wider range of species than consume adult sand lance, creating additional exposure pathways for biota and increasing the challenges for mitigation of PCBs in the food web. © 2020</t>
  </si>
  <si>
    <t>Lance</t>
  </si>
  <si>
    <t>Exposure pathways; Forage Fish; PCBs; Persistent organic pollutants; Puget Sound</t>
  </si>
  <si>
    <t>Lioy S., Laurino D., Maggiora R., Milanesio D., Saccani M., Mazzoglio P.J., Manino A., Porporato M.</t>
  </si>
  <si>
    <t>Tracking the invasive hornet Vespa velutina in complex environments by means of a harmonic radar</t>
  </si>
  <si>
    <t>An innovative scanning harmonic radar has been recently developed for tracking insects in complex landscapes. This movable technology has been tested on an invasive hornet species (Vespa velutina) for detecting the position of their nests in the environment, in the framework of an early detection strategy. The new model of harmonic radar proved to be effective in tracking hornets either in open landscapes, hilly environments and areas characterised by the presence of more obstacles, such as woodlands and urban areas. Hornets were effectively tracked in complex landscapes for a mean tracking length of 96 ± 62 m with maximum values of ~ 300 m. The effectiveness of locating nests was 75% in new invasive outbreaks and 60% in highly density colonised areas. Furthermore, this technology could provide information on several aspects of insect’s ecology and biology. In this case, new insights were obtained about the mean foraging range of V. velutina (395 ± 208 m with a maximum value of 786 m) and flying features (ground speed), which was 6.66 ± 2.31 m s−1 for foraging individuals (hornets that are not carrying prey’s pellet) and 4.06 ± 1.34 m s−1 for homing individuals. © 2021, The Author(s).</t>
  </si>
  <si>
    <t>Hornet</t>
  </si>
  <si>
    <t>Lopes C.S., Paiva V.H., Vaz P.T., Pais de Faria J., Calado J.G., Pereira J.M., Ramos J.A.</t>
  </si>
  <si>
    <t>Ingestion of anthropogenic materials by yellow-legged gulls (Larus michahellis) in natural, urban, and landfill sites along Portugal in relation to diet composition</t>
  </si>
  <si>
    <t>Pollution is a global concern, increasing rapidly throughout marine and terrestrial ecosystems, and affecting many species. Urbanization enhances waste production, leading to the opening of landfills that constitute a spatially and temporally predictable food source for opportunistic species. Several species of gulls are known to exploit and breed in urban areas, taking advantage of accessible and diverse food resources. The exploitation of anthropogenic food subsidies at sea (e.g. fishery discards), urban sites, and landfills leads to debris ingestion by gulls with potential negative effects. Here we characterize anthropogenic debris ingested by yellow-legged gulls (Larus michahellis) along Portugal, by analysing the content of pellets collected in (1) natural and urban breeding locations, and in (2) urban and landfill resting sites, to assess seasonal patterns in the ingestion of anthropogenic debris. We also relate diet with the presence of anthropogenic debris. Debris materials were found in 28.8% of pellets from breeding locations (natural and urban) and in 89.7% of pellets from resting sites (urban and landfill). Gulls from the most urbanized breeding location exhibited higher levels of ingested materials during the entire breeding cycle, however, gulls from a natural breeding site also ingested high levels of debris during the pre-breeding season. At resting sites, small seasonal differences were detected in the number and mass of debris items ingested, which were both higher during spring and summer. Gulls that typically fed on pelagic fish had significantly less sheet and fragment plastics in their pellets. The presence of certain debris categories in gull pellets was positively related to the presence of some prey items, suggesting that gulls may accidentally ingest debris while foraging at multiple habitats. The quantity of anthropogenic materials ingested by gulls from urban locations and landfills indicates a need for improved waste management. © 2021, The Author(s), under exclusive licence to Springer-Verlag GmbH, DE part of Springer Nature.</t>
  </si>
  <si>
    <t>Debris ingestion; Diet analysis; Gulls; Laridae; Pellets; Plastic pollution; Regurgitations</t>
  </si>
  <si>
    <t>Lumsden L.F., Griffiths S.R., Silins J.E., Bennett A.F.</t>
  </si>
  <si>
    <t>Roosting behaviour and the tree-hollow requirements of bats: Insights from the lesser long-eared bat (Nyctophilus geoffroyi) and Gould's wattled bat (Chalinolobus gouldii) in south-eastern Australia</t>
  </si>
  <si>
    <t>Access to suitable roosts is critical for the conservation of tree-hollow roosting bats worldwide. Availability of roost sites is influenced by human land-use, but also by the roosting requirements and behaviour of species. We investigated roosting behaviour of the lesser long-eared bat (Nyctophilus geoffroyi) and Gould's wattled bat (Chalinolobus gouldii) in a rural landscape in south-eastern Australia. Forty-five N. geoffroyi and 27 C. gouldii were fitted with radio-transmitters, resulting in the location of 139 and 89 roosts, respectively. Most (88%) roosts occupied by male N. geoffroyi contained only a single individual. During the breeding season female colonies were larger, with maternity roosts containing 18.3 ± 5.7 (s.e.) individuals. Mean colony sizes for C. gouldii were 8.7 ± 1.4 individuals. Both species shifted roosts frequently: On average, individual N. geoffroyi moved every 2.2 ± 0.23 days and C. gouldii every 2.2 ± 0.14 days. Notably, lactating female N. geoffroyi shifted roosts more frequently than non-breeding females. Individuals of both species roosted within a discrete area, with roosts typically &lt;300 m apart; and consistently returned there from foraging up to 12 km distant. This roosting behaviour highlights three important requirements: (1) a relatively large overall number of hollows to support a population; (2) discrete roost areas with a high density of suitable hollows in close proximity; and (3) a range of hollow types to provide the specialised roosts required, particularly for breeding. © 2020 CSIRO.</t>
  </si>
  <si>
    <t>bats; behavioural ecology; conservation; habitat fragmentation; radio telemetry; roost selection; rural landscapes; tree cavities</t>
  </si>
  <si>
    <t>MacArthur-Waltz D.J., Nelson R.A., Lee G., Gordon D.M.</t>
  </si>
  <si>
    <t>Tree Preference and Temporal Activity Patterns for a Native Ant Community in an Urbanized California Woodland</t>
  </si>
  <si>
    <t>Anthropogenic disturbances, including land use change and exotic species, can alter the diversity and dynamics of ant communities. To examine foraging behavior in an urbanized habitat in northern California, we surveyed the presence of 9 ant species on 876 trees across 4 seasons during both day and night in a 9.5-hectare urbanized oak-exotic woodland. Ants were more likely to be observed on native, evergreen trees, suggesting that native evergreen species may help maintain ant diversity. Species showed clear patterns of temporal partitioning of foraging activity. Ant species varied in their use of native evergreen Quercus agrifolia trees across season and day/night axes. Of the 3 ant species most frequently observed, Camponotus semitestaceus was most active during spring and summer nights, Formica moki was most active during spring and summer days, and Prenolepis imparis was most active during both day and night during fall and winter. Liometopum occidentale was the second most active species during summer day and night, and winter day. Our findings demonstrate that an oak-exotic urban woodland in Northern California was able to maintain a native ant community, and strong temporal partitioning within that community. © 2021, The Author(s).</t>
  </si>
  <si>
    <t>Ants; Foraging; Invasive; Temporal partitioning; Trees; Urban ecosystems</t>
  </si>
  <si>
    <t>Machar I.</t>
  </si>
  <si>
    <t>BIRD DIVERSITY IN URBAN PARKS DEPENDS ON PRESENCE OF VERY LARGE TREES</t>
  </si>
  <si>
    <t>International Multidisciplinary Scientific GeoConference Surveying Geology and Mining Ecology Management, SGEM</t>
  </si>
  <si>
    <t>Bird studies in urban parks support our better understanding to impacts of urbanization on natural forest habitats. This study is based on field census of nesting birds in urban parks of Olomouc heritage city (Czech Republic). Bird community in urban parks was compared with previous author's bird study in hardwood floodplain forest near the Olomouc city. For characteristics of bird communities, Jaccard index, standard diversity index and equitability index were used. Comparison indicated high similarity of bird diversity between both habitats (man-made urban park and natural floodplain forests). Explanation of these results are briefly discussed in the frame of presence of very large trees in both habitats, which provide important nesting and foraging sites for birds. There are any implications for management of urban green areas - maintaining of very large trees provide conservation of bird diversity. This study indicated that urban bird diversity significantly responses to presence of individual very large trees retaining through management practice. But an important knowledge-gap is an ecological role of these retaining legacy trees as potential ecological traps for nesting birds in the context of nest-predation, which can be an important constraint of bird nesting success. It should be a topic of future research to better understand to importance of native vegetation features for bird diversity. © 2021 International Multidisciplinary Scientific Geoconference. All rights reserved.</t>
  </si>
  <si>
    <t>bird study; floodplain forest; management; urban park</t>
  </si>
  <si>
    <t>Mahé C., Jumarie C., Boily M.</t>
  </si>
  <si>
    <t>The countryside or the city: Which environment is better for the honeybee?</t>
  </si>
  <si>
    <t>For a number of years, the decline of honeybee (Apis mellifera) in North America and Europe has been the subject of much debate. Among the many factors proposed by hundreds of studies to explain this phenomenon is the hypothesis that agricultural activities using pesticides contribute to the weakness of bee colonies. Moreover, while urban beekeeping is presently booming in several cities, we do not know if this environment is more beneficial for bees than the typical, rural area. In the summer of 2018, we sampled honeybees (foragers and larvae) in rural (Laurentians) and urban (city of Montreal) areas and compared them using the following biomarkers: carotenoids, retinoids, α-tocopherol, metallothionein-like proteins (MTLPs), lipid peroxidation, triglycerides, acetylcholinesterase activity (AChE) and proteins. Pesticides, pharmaceuticals and personal care products (PPCPs) and metals were also quantified in honeybees' tissues. Our result revealed that, globally, urban foragers had higher levels of insecticides and PPCPs and that metals were in greater concentrations in urban larvae. Compared to rural foragers, urban foragers had higher concentrations of MTLPs, triglycerides, protein and AChE activity. The multifactorial analysis confirmed that insecticides, some metals and PPCPs were the most influential components in the contaminant‒biomarker relationships for both foragers and larvae. © 2021 The Authors</t>
  </si>
  <si>
    <t>Biomarkers; Honeybees; Metals; Multi-factorial analysis; Pesticides</t>
  </si>
  <si>
    <t>Mak B., Francis R.A., Chadwick M.A.</t>
  </si>
  <si>
    <t>Breeding habitat selection of urban peregrine falcons (Falco peregrinus) in London</t>
  </si>
  <si>
    <t>Understanding habitat selection by individual animals within their home range is crucial to facilitating their conservation. Peregrine falcon (Falco peregrinus) populations are increasingly urbanised, but little is known about their urban habitat use. In this study, we analysed the breeding habitat selection of peregrine falcons in London, United Kingdom, based on nest site locations identified through records of public sightings submitted to an online database between 2003 and 2018. We found peregrines displayed a preference for nesting in proximity to waterbodies, built-up areas and public parks and gardens, while wooded, agricultural and allotments areas were least preferred. We hypothesise that peregrines seek contrasting topography that proves advantageous for hunting in the vicinity of their nests, resulting in their selection of breeding sites within tall buildings that are adjacent to suitable foraging areas. From these findings, we conclude that (i) social drivers such as demand for green spaces and waterbodies near buildings shape peregrine nesting opportunities in the city and (ii) for urban planning to support conservation, we need further understanding of how each type of greenspace may be used differentially by raptors. © 2021 The Author(s) 2021. Published by Oxford University Press.</t>
  </si>
  <si>
    <t>avifauna; bird diversity; compositional analysis; habitat preference; public sighting; urban peregrine falcon</t>
  </si>
  <si>
    <t>Marin-Santana, MN; Torres-Lemus, E; Lopez-Gonzalez, F; Morales-Almaraz, E; Arriaga-Jordan, CM</t>
  </si>
  <si>
    <t>Triticale (X. Triticosecale Witt.) hay as supplement for grazing cows in small-scale dairy systems in the highlands of central Mexico</t>
  </si>
  <si>
    <t>JOURNAL OF LIVESTOCK SCIENCE</t>
  </si>
  <si>
    <t>Small-scale dairy systems ameliorate poverty and contribute to rural development. The dry season generates feed scarcity, and farmers must develop strategies based on quality forage to reduce purchased inputs. The objective was to assess the performance of dairy cows grazing perennial ryegrass or tall fescue pastures both associated with white clover complemented with triticale (X. Triticosecale Witt.) hay during the dry season, as well as the agronomic and chemical composition of pastures and complements. An on-farm experiment was undertaken with a 4x4 Latin Square design with a factorial arrangement, using four Holstein cows. Treatments were TFH= Tall fescue with white clover + 3.0 kg dry matter(DM)/cow/day of triticale hay, RGH= Perennial ryegrass with white clover + 3 kg DM/cow/day of triticale hay, RGNH= Perennial ryegrass with white clover (no hay), and TFNH= Tall fescue with white clover (no hay). Grazing was for 8 h/day in two pastures (iyegrass and tall fescue) of 0.83 ha each, and cows received 4.45 kg DM of concentrate/cow/day. There were no significant differences (P&gt;0.05) in sward height or net herbage accumulation. Contents of dry matter, crude protein, NDF and ADF, as well as the digestibility of organic matter and metabolizable energy were similar between pastures (P&gt;0.05). There were no differences (P&gt;0.05) among treatments for any productive performance variables, but there were statistical differences for estimated herbage intake (P&lt;0.05). Conclusion was that complementing 3.0 kg DM of triticale hay/cow/day did not show any significant effect on any of the evaluated variables but could reduce grazing pressure in pastures.</t>
  </si>
  <si>
    <t>Feeding strategies; alternative forages; Triticale hay; grazing; small scale dairy system; Mexico</t>
  </si>
  <si>
    <t>Marquardt M., Kienbaum L., Losert D., Kretschmer L.A., Rigling M., Zhang Y., Schweikert K., Westermann N., Ruttensperger U., Rosenkranz P.</t>
  </si>
  <si>
    <t>Comparison of floral traits in Calibrachoa cultivars and assessment of their impacts on attractiveness to flower-visiting insects</t>
  </si>
  <si>
    <t>Ornamental plants are appreciated by humans for their colorfulness, beauty, abundant flowering and long blooming periods. Many ornamental plants can also constitute an additional foraging resource for flower-visiting insects. However, the ability of the popular ornamental plant Calibrachoa to support urban insect communities is not well documented. In this study, 20 different Calibrachoa cultivars were selected and tested in regard to their insect friendliness based on standardized observations (I) in flight tents using the large earth bumble bee Bombus terrestris as a model species and (II) in open field trials. To investigate what floral characteristics might constitute attractiveness to bumble bees, various floral traits were recorded and compared across all tested Calibrachoa cultivars. Over a two-year period, a total of 6,327 foraging bumble bees were recorded in the tent observations. In the open field observations, we counted 4,188 flower-visiting insects. Our results revealed that (I) all Calibrachoa cultivars were visited by insects for foraging, (II) the number of insect visitors varied significantly among the 20 tested cultivars and (III) the cultivars displayed different floral traits. For the morphometric floral traits and the aroma profiles of Calibrachoa, only the mean nectar quantity and a few identified compounds could be correlated with attractiveness to the model species B. terrestris. We also found that the petal color of the tested cultivars had a significant impact on the number of visitors. Therefore, B. terrestris clearly preferred red or blue Calibrachoa cultivars over those with other petal colors. However, as the cultivar preferences in the different insect groups differed, it is highly recommended to use various cultivars in urban plantings. Nevertheless, efforts must be made to explain what additional floral traits make Calibrachoa and other ornamental plants generally attractive to flower visitors. This information can then be used for breeding purposes to increase the insect friendliness of ornamental plants. © 2021, The Author(s).</t>
  </si>
  <si>
    <t>Calibrachoa</t>
  </si>
  <si>
    <t>Calibrachoa cultivars; Floral traits; Flower-visiting insects attractiveness; Ornamental plant</t>
  </si>
  <si>
    <t>Masierowska M.</t>
  </si>
  <si>
    <t>Early Floral Resources for Urban Bees from Ornamental Shrubs Ribes Aureum, Ribes Sanguineum and Staphylea Pinnata</t>
  </si>
  <si>
    <t>This research aims to assess ornamental shrubs Ribes aureum, R. sanguineum and Staphylea pinnata as an early food source for urban bees. In a two-year study, the abundance and flowering pattern, nectar and pollen production, and spectrum of urban insect visitors were investigated in Lublin, SE Poland. The apiarian value of S. pinnata was studied for the first time. The studied species exhibited abundant and extended flowering, skewed inflorescence flowering pattern, and persistent flowers and inflorescences. They bloomed from late March to late May and could be considered as valuable early foraging resources for urban bees, despite the substantial differences between the species. The highest mean sugar yield and pollen yield · plant-1 (92.9 g and 44.0 g, respectively) was estimated for S. pinnata whereas the lowest ones were found in R. sanguineum (4.3 g and 1.8 g, respectively). Hymenopterans were the principal flower visitors in the studied species accounting for more than 79% of all visits. © 2020 Marzena Masierowska, published by Sciendo 2020.</t>
  </si>
  <si>
    <t>bee pasture; flowering; nectar; pollen; spring-flowering plants</t>
  </si>
  <si>
    <t>Mazza V., Guenther A.</t>
  </si>
  <si>
    <t>City mice and country mice: innovative problem solving in rural and urban noncommensal rodents</t>
  </si>
  <si>
    <t>The ability to produce innovative behaviour is a key determinant in the successful coping with environmental challenges and changes. The expansion of human-altered environments presents wildlife with multiple novel situations in which innovativeness could be beneficial. A better understanding of the drivers of within-species variation in innovation propensity and its consequences will provide insights into the traits enabling animals to thrive in the face of human-induced rapid environmental change. We compared problem-solving performance of 31 striped field mice, Apodemus agrarius, originating from rural or urban environments in a battery of eight foraging extraction tasks. We tested whether differences in problem-solving performance were mediated by the extent and duration of the animal's exploration of the experimental set-ups, the time required to solve the tasks, and their persistence. In addition, we tested the influence of the diversity of motor responses, as well as of behavioural traits boldness and activity on problem-solving performance. Urban individuals were better problem solvers despite rural individuals approaching faster and interacting longer with the test set-ups. Participation rates and time required to solve a task did not differ between rural and urban individuals. However, in case of failure to solve a task, rural mice were more persistent. The best predictors of solving success, aside from the area of origin, were the time spent exploring the set-ups and boldness, while activity and diversity of motor responses did not explain it. Problem-solving ability could thus be a contributing factor to the successful coping with the rapid and recent expansion of human-altered environments. © 2020 The Association for the Study of Animal Behaviour</t>
  </si>
  <si>
    <t>Mouse</t>
  </si>
  <si>
    <t>animal personality; anthropogenic environment; Apodemus agrarius; HIREC; individual differences; innovation; problem solving; rodent; urbanization</t>
  </si>
  <si>
    <t>McGranahan D.A., Poling B.N.</t>
  </si>
  <si>
    <t>Fugitive road dust alters annual plant physiology but perennial grass growth appears resistant</t>
  </si>
  <si>
    <t>Dust is a feature of the natural environment that can be exacerbated by anthropogenic activities. A range of physiological impacts have been attributed to dust deposition on plant leaves, including altered gas exchange and reduced photosynthetic activity—traits associated with yield and overall productivity. Substantially increased traffic along rural unpaved roads following the development of shale petroleum deposits in the Bakken region of North Dakota, USA, prompted us to investigate the effect of heavy dust exposure on economically important annual crops and perennial forage grasses. In a greenhouse study, we exposed six species of annual plants (barley Hordeum vulgare, durum wheat Triticum durum, maize Zea mays, sorghum Sorghum bicolor, lentil Lens culinaris, pinto bean Phaseolus vulgaris, sunflower Helianthus annuus) and eight species of perennial grasses (creeping bentgrass Agrostis stolonifera, crested wheatgrass Agropyron cristatum, intermediate wheatgrass Thinopyrum intermedium, tall fescue Schedonorus arundinaceus, Bermuda grass Cynodon dactylon, blue grama Bouteloua gracilis, buffalograss Bouteloua dactyloides, switchgrass Panicum virgatum) to 40 g of scoria road dust every other day for 10 and 14 days, respectively, resulting in cumulative dust exposure of 200 g/m2 for annual plants and 280 g/m2 for perennial grasses. Chlorophyll concentration tended to increase in all annual plants within 1–2 h of dust exposure, which remained high (along with photosynthetic yield) over the duration of the study. Stomatal conductance tended to decrease over the 2-week study period, which was expected, while leaf temperature also decreased for most species, which was contrary to previous research. Conversely, we found little evidence that high levels of dust reduce the ability of perennial grasses to recover from repeated defoliation, regardless of photosynthetic pathway or functional group. While perennial grass growth appears unaffected by the heavy dust emissions produced by traffic associated with energy extraction, the effect on annual plants is difficult to determine because dust might actually have a positive, light-scattering effect that improves plant performance. © 2021, This is a U.S. government work and not under copyright protection in the U.S.; foreign copyright protection may apply.</t>
  </si>
  <si>
    <t>forage' as grasses</t>
  </si>
  <si>
    <t>Ecology of dust; Energy sprawl; Foliar dust deposition; Physiological traits; Plant community ecology; Plant–soil chemistry interactions</t>
  </si>
  <si>
    <t>Meade J., Martin J.M., Welbergen J.A.</t>
  </si>
  <si>
    <t>Fast food in the city? Nomadic flying-foxes commute less and hang around for longer in urban areas</t>
  </si>
  <si>
    <t>Urbanization creates novel ecological spaces where some species thrive. Geographical urbanization promotes human-wildlife conflict; however, we know relatively little about the drivers of biological urbanization, which poses impediments for sound wildlife management and conservation action. Flying-foxes are extremely mobile and move nomadically in response to flowering resources, but are now increasingly found in urban areas, for reasons that are poorly understood. To investigate the mechanisms behind flying-fox urbanization, we examined the movement of 99 satellite tracked grey-headed flying-foxes (Pteropus poliocephalus) over 1 year in urban versus non-urban environments. We found that tracked individuals preferentially visited major-urban roosts, exhibited higher fidelity to major-urban roosts, and foraged over shorter distances when roosting in major-urban areas. In contrast to other colonial species, there were no density-dependent effects of colony size on foraging distance, suggesting that at a landscape scale, flying-foxes distribute themselves across roosts in an ideal-free manner, minimizing competition over urban and non-urban foraging resources. Yet, males consistently foraged over shorter distances than females, suggesting that at a local scale foraging distances reflect competitive inequalities between individuals. Overall, our study supports the hypothesis that flying-fox urbanization is driven by increased spatiotemporal availability of food resources in urban areas; however, unlike in other species, it is likely a consequence of increased urban visitation by nomadic individuals rather than a subset of the population becoming "urban residents"per se. We discuss the implications of the movement behavior we report for the conservation and management of highly mobile species. © 2021 The Author(s) 2021. Published by Oxford University Press on behalf of the International Society for Behavioral Ecology. All rights reserved.</t>
  </si>
  <si>
    <t>bat; foraging; fruit bat; movement ecology; Pteropus; urbanization</t>
  </si>
  <si>
    <t>Miranda E.A., Lima I.N., Oi C.A., López-Uribe M.M., Del Lama M.A., Freitas B.M., Silva C.I.</t>
  </si>
  <si>
    <t>Overlap of Ecological Niche Breadth of Euglossa cordata and Eulaema nigrita (Hymenoptera, Apidae, Euglossini) Accessed by Pollen Loads and Species Distribution Modeling</t>
  </si>
  <si>
    <t>Urban areas can serve as biodiversity refuges for pollinators because of the high diversity of available floral and nesting resources. However, it remains unclear what plant species commonly used for urban landscaping provide floral resources that pollinators actively use. Here, we integrate data from the pollen and species distribution models of two abundant euglossine bees—the large-bodied Eulaema nigrita (Lepeletier, 1841) and the small-bodied Euglossa cordata (Linnaeus, 1758)—in urban areas to investigate their overlap in diet breadth and distribution. We hypothesized that because bees with larger body sizes tend to have larger foraging areas, large-bodied bees would have a wider diet breath than small-bodied bees. Contrary to our hypothesis, we found that Eg. cordata has a wider diet breadth than El. nigrita with the former species showing higher diversity of pollen types collected (per pollen load and on average across pollen loads). Pollen grains from Solanum paniculatum and Tradescantia zebrina represented 63% of the diet of Eg. cordata, whereas pollen from S. paniculatum and Psidium guajava represented 87% of the diet of El. nigrita. After overlaying the distribution of both bee species and the three most important pollen resources, the distribution models revealed that these three plant species can co-occur with both euglossine bees throughout a large portion of eastern Brazil near the coast. Thus, we conclude S. paniculatum, T. zebrina, and P. guajava should be considered key plants for the maintenance of these two urban euglossine bee species. The results of this study provide important information for urban landscaping programs that aim to protect and preserve pollinators. © 2021, Sociedade Entomológica do Brasil.</t>
  </si>
  <si>
    <t>Euglossine bees; species distribution; trophic niche; urban landscape</t>
  </si>
  <si>
    <t>Mitchell T.S., Folt B., Hall J.M.</t>
  </si>
  <si>
    <t>Dumpsters and other anthropogenic structures as habitat for invasive African rock agama lizards in Florida</t>
  </si>
  <si>
    <t>Invasive species often use habitat differently than native species and can benefit by occupying underutilized habitats during the invasion process. The Peter’s Rock Agama (Agama picticauda)—native to savannahs of sub-Saharan Africa—is successfully invading urban habitats in Florida, USA. During a field trip in urban southern Florida, we observed apparently high A. picticauda abundance around dumpsters used for human refuse, potentially because dumpsters provide refuge, thermoregulatory opportunities, abundant arthropod prey, and harbor few competitors. In this study, we surveyed abundance and built resource selection functions to better understand habitat use of A. picticauda in urban southern Florida. We tested whether hypothesized habitat features predictably influenced the abundance and occupancy of A. picticauda among sites and whether individuals used specific habitat features within sites. Across sites, we found A. picticauda abundance was positively correlated with the number of dumpsters, and, within sites, dumpsters were preferentially selected as habitat. Similarly, we also found two other anthropogenic structures, building crevices and electrical units, were positively selected habitats at population and individual scales. We hypothesize that dumpsters, crevices, and electrical units are selected resources because they are underutilized habitats by other species and they provide refuge, beneficial thermoregulatory opportunities, and in the case of dumpsters, foraging opportunities. Our study provides the first quantitative assessment of urban habitat use by non-native A. picticauda, and supports the importance of human structures as habitat. Our results suggest the intriguing possibility that the A. picticauda invasion in Florida may be exploiting a vacant niche in urban habitats during the invasion process. © 2021, The Author(s), under exclusive licence to Springer Nature Switzerland AG.</t>
  </si>
  <si>
    <t>Garbage; Habitat use; Lizard; Refuges; Resource selection; Vacant niche</t>
  </si>
  <si>
    <t>Mukherjee A., Singha Roy U.</t>
  </si>
  <si>
    <t>Community Structure And Foraging Guilds Of Winter Avifauna Of An Urban, Perennial Wetland Of West Bengal, India</t>
  </si>
  <si>
    <t>International Journal of Conservation Science</t>
  </si>
  <si>
    <t>The present study was conducted to record the abundance and richness of waterbirds wintering at Saheb bandh, Purulia, India with special reference to community structure and foraging guilds. 24 different bird species that belonged to 9 families were recorded from the wetland during the study period (from October, 2017 through February, 2018). A modified point count method was used to measure the abundance of the waterbirds. The wetland was dominated by Lesser whistling duck (Dendrocygna javanica). Based on accessibility and types of resources this physical habitat had been divided into 4 distinct foraging habitats. As many as 11 different foraging techniques which were most prominent were recorded by diurnal ad libitum study of the waterbirds. Based on these two parameters total 9 feeding guilds of waterbirds were identified. Due to growing urbanization, increasing anthropogenic threats and altered land use pattern of the surrounding areas of the habitat, effective foraging and roosting areas of the birds were decreasing sharply. Sustainable and multiprong conservation measures will help the wetland to render its ecosystem services and help the dependent avifauna to flourish. © 2021, International Journal of Conservation Science. All Rights Reserved</t>
  </si>
  <si>
    <t>Feeding guild; Foraging habitat; Foraging technique; Niche breadth; Waterbirds</t>
  </si>
  <si>
    <t>Murray M.H., Hernandez S.M., Rozier R.S., Kidd A.D., Hepinstall-Cymerman J., Curry S.E., Yabsley M.J., Adams H., Ellison T., Welch C.N., Lipp E.K.</t>
  </si>
  <si>
    <t>Site Fidelity is Associated with Food Provisioning and Salmonella in an Urban Wading Bird</t>
  </si>
  <si>
    <t>Food provisioning can change wildlife pathogen dynamics by altering host susceptibility via nutrition and/or through shifts in foraging behavior and space use. We used the American white ibis (Eudocimus albus), a wading bird increasingly observed in urban parks, as a model to study synergistic relationships between food provisioning and infection risk across an urban gradient in South Florida. We tested whether Salmonella prevalence was associated with changes in ibis diet (stable isotope analysis), space use (site fidelity via GPS tracking), and local density (flock size). We compared the relative importance of these mechanisms by ranking candidate models using logistic regression. We detected Salmonella in 27% of white ibises (n = 233) sampled at 15 sites. Ibises with diets higher in anthropogenic food exhibited higher site fidelity. Salmonella prevalence was higher at sites where ibises exhibited greater site fidelity and Salmonella was more prevalent in soil and water. Overlap in Salmonella serotypes between ibises and soil or water also was more likely at sites where ibises exhibited higher site fidelity. Our results suggest that repeated use of foraging areas may increase Salmonella exposure for birds if foraging areas are contaminated from animal feces, human waste, or other bacterial sources. Limiting wildlife feeding in parks—perhaps best achieved through understanding the motivations for feeding, education, and enforcement—may reduce health risks for wildlife and the public. © 2021, EcoHealth Alliance.</t>
  </si>
  <si>
    <t>Animal movement; Food provisioning; Salmonella; Urban wildlife; White ibis; Wildlife disease</t>
  </si>
  <si>
    <t>Mysterud A., Skjelbostad I.N., Rivrud I.M., Brekkum Ø., Meisingset E.L.</t>
  </si>
  <si>
    <t>Spatial clustering by red deer and its relevance for management of chronic wasting disease</t>
  </si>
  <si>
    <t>Herbivores like cervids usually graze on widely scattered forage, but anthropogenic food sources may cause spatial revisitation and aggregation, posing a risk for transmission of infectious diseases. In 2016, chronic wasting disease (CWD) was first detected in Norway. A legal regulation to ban supplemental feeding of cervids and to fence stored hay bales was implemented to lower aggregation of cervids. Knowledge of further patterns and causes of spatial revisitation can inform disease management. We used a recently developed revisitation analysis on GPS-positions from 13 red deer (Cervus elaphus) to identify the pattern of spatial clustering, and we visited 185 spatial clusters during winter to identify the causes of clustering. Anthropogenic food sources were found in 11.9% of spatial clusters, which represented 31.0% of the clusters in agricultural fields. Dumping of silage and hay bales were the main anthropogenic food sources (apart from agricultural fields), and unfenced hay bales were available despite the regulation. The probability of the clusters being in agricultural fields was high during winter. It may be necessary to find other ways of disposing of silage and enforcing the requirement of fencing around hay bales to ensure compliance, in particular during winters with deep snow. © 2021 by the authors. Licensee MDPI, Basel, Switzerland.</t>
  </si>
  <si>
    <t>Agriculture; Chronic wasting disease; GPS; Hay bales; Norway; Red deer; Spatial clustering; Wildlife disease</t>
  </si>
  <si>
    <t>Nadat Y.T., Kylin H., Sithole R., Lesch V., Bouwman H.</t>
  </si>
  <si>
    <t>The Wasp as a Terrestrial Indicator of Environmental Metal Composition: Evidence from Zimbabwe</t>
  </si>
  <si>
    <t>We explored metal concentrations in wasps from 4 sites near Harare, Zimbabwe, on a 106 km west–east transect. We found elevated concentrations at 2 presumed-polluted sites (a platinum [Pt] mine and a known polluted lake) located near a metal-enriched geological feature (the Great Dyke). A site in urban Harare and a nature reserve served as reference. Only wasps from the 2 presumed-polluted sites had quantifiable Pt. For Cr, Ni, Mg, Se, Fe, Mn, and V, we report the highest concentrations in wasps yet published. Wasps from the presumed-polluted sites had significantly higher concentrations of most metals when compared with wasps from the reference sites, suggesting pollution as a source. Geology, however, differs between the sites. It is probable, therefore, that both geology and pollution contributed to the differences in metal concentrations. Because of its long and narrow dimensions (550 km long and 4–11 km wide), the Great Dyke offers opportunities for comparative studies. Because wasps form a complex part of the food web and ecology, studies on the transfer of metals to wasps' predators are needed, especially given that some birds specialize in feeding on hymenopterans. The rich diversity of wasps (&gt;145 000 species worldwide) occupying multiple different trophic levels is a good indicator, and wasps have a rich potential to join other invertebrates as terrestrial indicators. Environ Toxicol Chem 2021;40:1726–1739. © 2021 SETAC. © 2021 SETAC</t>
  </si>
  <si>
    <t>Indicator; Insects; Metals; Platinum; Vespidae; Zimbabwe</t>
  </si>
  <si>
    <t>Nagaki S.S., Chaves L.S.M., López R.V.M., Bergo E.S., Laporta G.Z., Conn J.E., Sallum M.A.M.</t>
  </si>
  <si>
    <t>Host feeding patterns of Nyssorhynchus darlingi (Diptera: Culicidae) in the Brazilian Amazon</t>
  </si>
  <si>
    <t>Nyssorhynchus darlingi (Root) is the dominant malaria vector in the Brazilian Amazon River basin, with additional Anophelinae Grassi species involved in local and regional transmission. Mosquito blood-feeding behavior is an essential component to define the mosquito-human contact rate and shape the transmission cycle of vector-borne diseases. However, there is little information on the host preferences and blood-feeding behavior of Anophelinae vectors in rural Amazonian landscapes. The barrier screen sampling (BSS) method was employed to sample females from 34 peridomestic habitats in 27 rural communities from 11 municipalities in the Brazilian Amazon states of Acre, Amazonas, Pará and Rondônia, from August 2015 to November 2017. Nyssorhynchus darlingi comprised 97.94% of the females collected resting on barrier screens, and DNA sequence comparison detected 9 vertebrate hosts species. The HBI index ranged from 0.03–1.00. Results revealed the plasticity of Ny. darlingi in blood-feeding on a wide range of mainly mammalian hosts. In addition, the identification of blood meal sources using silica-dried females is appropriate for studies of human malaria vectors in remote locations. © 2020</t>
  </si>
  <si>
    <t>Amazon; blood-feeding behavior; Human blood index; malaria; rural communities</t>
  </si>
  <si>
    <t>Nicewicz Ł., Nicewicz A.W., Kafel A., Nakonieczny M.</t>
  </si>
  <si>
    <t>Set of stress biomarkers as a practical tool in the assessment of multistress effect using honeybees from urban and rural areas as a model organism: a pilot study</t>
  </si>
  <si>
    <t>A decrease among honey bee populations (Apis mellifera) in the traditional apiaries has been observed in recent years. In light of this negative phenomenon, urban beekeeping seems to be an appropriate alternative solution for the bee population in reducing the toxic effects of a large number of pesticides that are commonly used in agricultural ecosystems. Despite the rapid development of urban beekeeping, there is little information regarding the different aspects of the defense effectiveness of bees from the urban and rural areas. The study was aimed to show whether honey bees from these two locations differ in the level of the valuable biomarkers of stress exposure helpful in establishing which bees, from urban or rural areas, are under greater environmental pressure. For this purpose, foragers from an urban rooftop apiary and a traditional rural apiary were collected. The chosen biomarkers were measured in various tissues of bees. The activity of glutathione S-transferase and acetylcholinesterase, the level of total antioxidant capacity, heat shock protein 70 (Hsp70), and defensin were selected for the analyses. In our opinion, the Hsp70 and defensin levels seemed to be important in the indication of urban multistress factors. The higher level of heat shock proteins and defensins in tissues/organs of bees from the urban apiary—in the gut (an increase, respectively, 92% and 7.3%) and fat body (an increase, respectively, 130% and 7.8%), known as targets of environmental toxins, pointed out the urban environment as highly stressful at both the individual and colony levels. In turn, high total antioxidant capacity was measured in the guts of honey bees from rural area (an increase 107%). Such a situation suggests a different mechanism of defense and specificity of rural and urban environmental stressors and also honey bees foraging activity. © 2020, The Author(s).</t>
  </si>
  <si>
    <t>Biomarkers; Detoxification; Environmental stress; Enzyme activity; Honey bee; Laboratory tests; Urban beekeeping</t>
  </si>
  <si>
    <t>Nordberg E., Ashley J., Hoekstra A.A., Kirkpatrick S., Cobb V.A.</t>
  </si>
  <si>
    <t>Small nature preserves do not adequately support large-ranging snakes: Movement ecology and site fidelity in a fragmented rural landscape</t>
  </si>
  <si>
    <t>Habitat fragmentation and loss are two of the leading causes of species declines world-wide. To mitigate these effects, land managers have engaged two major pathways to conserve biodiversity: land-sparing (set aside for wildlife and conservation) or land-sharing (land is managed to provide benefits for multiple land uses). We examined the movement ecology of a wide-ranging snake in a fragmented landscape as a case study to examine the efficacy of small nature preserves to protect threatened biodiversity. We monitored the movement patterns and habitat use of 25 timber rattlesnakes (Crotalus horridus) over the course of four years in a small nature preserve and fragmented agricultural landscape in central Tennessee, USA. Rattlesnakes showed a positive association with rocky cedar barrens and glades, habitat edges, and sites with dense ground cover and relatively open canopy cover. In addition, 49% of all rattlesnake locations fell outside the nature preserve boundary. Most rattlesnakes travelled through the nature preserve and into patchy agricultural areas and rural housing properties while foraging for food and searching for mates. The conservation of species, especially those that have large movement patterns or migratory behaviors, are difficult to protect in a land-sparing or protected area scenario. We highlight that while the nature preserve does not adequately contain timber rattlesnakes throughout the year, it does support the conservation of key habitat for overwintering, which is essential for the survival of this species. A combination of land-sparing and land-sharing are required for the protection and management of this and many other species. © 2021 The Authors</t>
  </si>
  <si>
    <t>Fence rows; Habitat selection; Home range; Resource use; Timber rattlesnake; Travel corridor</t>
  </si>
  <si>
    <t>Noreen Z., Sultan K.</t>
  </si>
  <si>
    <t>Population explosion and behavioural changes of opportunist wild avifauna at a landfill at gujranwala in northeastern punjab: A baseline deviation study</t>
  </si>
  <si>
    <t>Urbanization and associated accumulation of solid waste at landfills is attracting large numbers of wild avifauna for food subsidies and transforming landfills into new habitats by changing the wild profile of native species. This study aims to establish the baseline situation of avian diversity and abundance on various land uses including the landfill at Gujranwala in northeastern Punjab, Pakistan, and understanding the impact of urban solid waste in changing bird behavior. Field observations in a variety of land uses (agriculture, forest, lake, urban and landfill) in summer 2018 using the point count method for bird census determined the baseline for 56 species (birds/10 min) indicating a significant change in native avian composition. PCA analysis showed four clusters based on the nature of habitat and species behavior. Agriculture land was found to be the highest (H'= 3.394) and landfill the lowest (H'= 1.414) in biodiversity. However, landfill site registered the most number of birds (&gt;9000). Among twenty species recorded at the landfill, four species viz., house crow, common myna, grey-throated martin and bank myna, recorded &gt;95% of the total population of birds. Species evenness was the highest for lake site (E= 0.938) indicating the most balanced type of ecosystem. Sparrows were found only in urban areas. Two opportunist species (house crow and common myna) were found to be the most successful in exploiting available resources. Foraging of birds in layers with aggressive species feeding first and development of new learning mechanisms pointed to the change in bird behavior at the landfill. This work highlights the need for a new research field 'Landfill Ecology' to study the impact of landfill on biota including avian, in a time when biodiversity loss is the hottest global issue. © 2021 Zoological Society of Pakistan.</t>
  </si>
  <si>
    <t>Avifauna; Baseline situation; Behavior; Ecology; Landfill; Pakistan</t>
  </si>
  <si>
    <t>O’Connell M., Jordan Z., McGilvray E., Cohen H., Liere H., Lin B.B., Philpott S.M., Jha S.</t>
  </si>
  <si>
    <t>Reap what you sow: local plant composition mediates bumblebee foraging patterns within urban garden landscapes</t>
  </si>
  <si>
    <t>Although urban gardens are often celebrated for supporting bee abundance and diversity within cities, little is known about how garden management and urbanization levels influence bee foraging behavior and ability to utilize resources within these landscapes. Specifically, the preferences and diet breadth of bees may depend critically on local and landscape conditions in human-managed, urban environments. To understand how foraging patterns and pollen preferences are influenced by urban landscape composition, we first examined if bees visit plants grown within urban gardens and second assessed the relationships between local floral resources, urban land cover, and pollen collection patterns, focusing on 20 community gardens across 125 km of the California central coast. We targeted a well-studied, essential native pollinator in this ecoregion, Bombus vosnesenskii, and analyzed pollen on the bodies of individuals collected in our study gardens to compare their contents to local and landscape garden composition factors. We found that greater landscape-level urban cover and greater plant species richness in the garden both drove higher within-garden pollen collection. We also found that B. vosnesenskii preferred ornamental plant species over highly available crop species in the gardens. Our study indicates that landscapes that support plant diversity, including both ornamental plants and sustenance-oriented food crops, promote greater within-garden pollen collection patterns, with likely benefits for urban garden food production. © 2020, Springer Science+Business Media, LLC, part of Springer Nature.</t>
  </si>
  <si>
    <t>Floral resource; Foraging; Ornamental; Pollen preference; Pollinator; Urban garden</t>
  </si>
  <si>
    <t>Oki O., Olwal T., Adigun M.</t>
  </si>
  <si>
    <t>Performance Analysis of FISSER Model in Rural-Urban Cognitive Radio Networks</t>
  </si>
  <si>
    <t>Journal of Physics: Conference Series</t>
  </si>
  <si>
    <t>In the past few decades, Cognitive Radio network (CRN) has been regarded in the literature as the most promising technology for performing dynamic spectrum management. One of the major aspects of spectrum management is referred to as the spectrum-reconfiguration decision-making ability of CR users. Dynamic spectrum reconfiguration has previously been reported to improve the spectrum utilisation in CRN. In exploiting spectrum reconfiguration to improve spectrum utilisation, various approaches have been adopted to develop models. However, none of these research works has been evaluated in the urban and rural settlement context. In a CRN environment, the frequency availability is not static like that of traditional networks. There are resource-rich regions such as in rural areas, where many frequencies are available for the Secondary Users (SUs) and resource-poor regions such as urban areas, where there are only a few frequencies available for SUs. Hence, this paper proposed a novel Foraging Inspired Spectrum Selection and Reconfiguration (FISSER) model. The performance of the FISSER model has been analysed through computer simulations both in the rural and urban CRN, using high and low perceptual radii. A high perceptual radius has been shown in the literature to improve energy efficiency and data communication performance in ad hoc networks. However, the simulation results reported in this paper show that even though the high perceptual radius improves the nodes' energy efficiency it does not achieve optimal data communication performance compared to when the nodes use a low perceptual radius. Also, the efficacy of FISSER model was tested by comparing it against the reinforcement learning model. Based on the obtained results, it was shown that the FISSER model achieved better results in both the network throughput and the channel switching time. © Published under licence by IOP Publishing Ltd.</t>
  </si>
  <si>
    <t>Cognitive radio; Decision making; FISSER; Foraging; Spectrum reconfiguration</t>
  </si>
  <si>
    <t>Olmo L., Young J.R., Nampanya S., MacPhillamy I.B., Khounsy S., Thomson P.C., Windsor P.A., Bush R.D.</t>
  </si>
  <si>
    <t>An investigation of interventions associated with improved cattle and buffalo reproductive performance and farmer knowledge on smallholder farms in Lao PDR</t>
  </si>
  <si>
    <t>Context: Smallholder beef farming in Lao People's Democratic Republic (Laos) is constrained by poor reproductive performance, contributing to regional food insecurity. To address this, interventions were promoted in some rural communities by extension services to enhance cattle and buffalo nutrition, health, and reproductive husbandry. Aims: This study assessed the impacts of these interventions on cattle and buffalo reproductive performance. Methods: Knowledge, attitude and practice surveys were conducted on smallholder beef farmers in 2015 (n = 637) and 2018 (n = 226). With written records lacking on these farms, the survey relied on farmer recall of the number of calves born in the previous 12 months and the number of female cows (&gt;12 months of age) present. The rate of these, calves/female cows, was used as an indicator of reproductive performance. Key results: This proportion was higher in 2018 at a predicted mean 0.27 calves/cow compared with 2015 at 0.21 calves/cow (P &lt; 0.001), suggesting a beneficial effect of interventions over time. Specifically, reproductive performance improved with increasing land dedicated to forages (P &lt; 0.001) and increased farmer market-orientation (P = 0.006). Farmers who believed that selling sick large ruminants stopped the spread of disease had enhanced reproductive performance (P = 0.008). Although the practice of culling animals of low reproductive performance is desirable, in countries where foot-and-mouth disease is endemic, it is important to discourage practices that increase infectious disease transmission risk. Conclusion: As reproductive knowledge interventions were not associated with reproductive performance, introducing interventions such as castration and weaning to consolidate reproductive knowledge is recommended as well as addressing challenges that limit forage adoption; and debunking misconceptions on effectiveness of biosecurity. Implications: The use of evidence-based research helps inform the selection of interventions required to best enhance reproductive efficiency, potentially leading to improved reproductive performance of smallholder large ruminant systems in Laos and beyond. © 2021 CSIRO.</t>
  </si>
  <si>
    <t>attitude and practice survey; Bos indicus; Bubalus bubalis; buffalo; calf; cattle; cow; farmers; knowledge; Laos; reproductive efficiency; smallholder farmers; south-east Asia</t>
  </si>
  <si>
    <t>Osbrink A., Meatte M.A., Tran A., Herranen K.K., Meek L., Murakami-Smith M., Ito J., Bhadra S., Nunnenkamp C., Templeton C.N.</t>
  </si>
  <si>
    <t>Traffic noise inhibits cognitive performance in a songbird</t>
  </si>
  <si>
    <t>Noise pollution is commonly associated with human environments and mounting evidence indicates that noise has a variety of negative effects on wildlife. Noise has also been linked to cognitive impairment in humans and because many animals use cognitively intensive processes to overcome environmental challenges, noise pollution has the potential to interfere with cognitive function in animals living in urban areas or near roads. We experimentally examined how road traffic noise impacts avian cognitive performance by testing adult zebra finches (Taeniopygia guttata) on a battery of foraging tasks in the presence or absence of traffic noise playback. Here, we show that traffic noise reduces cognitive performance, including inhibitory control, motor learning, spatial memory and social learning, but not associative colour learning. This study demonstrates a novel mechanism through which anthropogenic noise can impact animals, namely through cognitive interference, and suggests that noise pollution may have previously unconsidered consequences for animals. © 2021 The Author(s).</t>
  </si>
  <si>
    <t>animal cognition; anthropogenic noise; social learning; zebra finch</t>
  </si>
  <si>
    <t>Otieno N.E., Mutati A.</t>
  </si>
  <si>
    <t>Bird alpha, beta and functional diversities across three peri-urban woodland stands along an anthropogenic disturbance gradient: is formal protection a guarantee for ecological integrity?</t>
  </si>
  <si>
    <t>Urban woodlands are significant as refugia for species of wild birds which contribute to provisioning a wide range of ecological services beneficial to nature and to humans. Due to the increasingly small and fragmental structure of these habitats, arising from constant expansion of city infrastructure, these birds are in increasing conservation peril with serious ramifications to the ecological and touristic values they represent. We assessed the alpha, beta and functional diversities of birds in three small woodland stands within the metropolis of Nairobi, Kenya and compared their variations along an anthropogenic disturbance gradient (Low, Moderate; High) based on relative openness, vegetation cover and rate of human visitation. Birds were surveyed using timed species counts during six sampling periods and grouped into three diet-guilds and three vertical foraging strata to assess compositional and assemblage turnover responses to disturbance. Functional overlaps in birds’ ecological roles were also evaluated, and potential candidate species for monitoring disturbance trends were identified. Alpha diversities were determined using Chao1 species estimator, and beta diversity evaluated through the PERMDISP function and main-test Permanova in PERMANOVA+ add-on of Primer-E, to assess species turnovers. Parameters were compared cross-site using general linear models while indicator species were identified using Indval function in R. Significant responses to impacts of anthropogenic disturbance were observed in abundance of birds overall, abundance of upper-stratum species, and in terms of alpha diversity of carnivores but not for other guilds. On the other hand, species turnovers occurred along the disturbance gradient for birds overall, in frugivores and also for both upper- and lower-stratum species. Species functional redundancies, depicting diminished habitat complexities, were detected in the most disturbed site for birds overall, amongst carnivores, all herbivores combined, and among the lower and middle-stratum species, but were not evident for birds overall in the low- or moderately-disturbed sites, nor among upper-stratum bird species. Only two species, both carnivorous, qualified as potential candidates for monitoring disturbance trends across the three woodland sites. These results demonstrate negative effects of anthropogenic disturbance on peri-urban woodland bird assemblage and composition, and greater resilience of taxonomic over functional diversity in response to such disturbance, but also that while formal protection may enhance bird's community-level functional roles, not all guilds may benefit. Mitigating effects of disturbance requires measures for improving habitat structural heterogeneity to broaden birds’ assemblage composition, diversify their ecosystem roles at all levels and promote their site-based avi-tourism potential. © 2020 The Author(s)</t>
  </si>
  <si>
    <t>Functional diversity; Kenya; Protection; Sustainable avi-tourism; Urban woodlands</t>
  </si>
  <si>
    <t>Owens A.C.S., Lewis S.M.</t>
  </si>
  <si>
    <t>Effects of artificial light on growth, development, and dispersal of two North American fireflies (Coleoptera: Lampyridae)</t>
  </si>
  <si>
    <t>Holometabolous insects exhibit complex life cycles in which both morphology and ecological niche change dramatically during development. In the larval stage, many insects have soft, slow-moving bodies and poor vision, limiting their ability to respond to environmental threats. Artificial light at night (ALAN) is an environmental perturbation known to severely impact the fitness of adult insects by disrupting both temporal and spatial orientation. The impact of ALAN on earlier life stages, however, is largely unknown. We conducted a series of laboratory experiments to investigate how two distinct forms of ALAN affect the development and movement of immature Photuris sp. and Photinus obscurellus fireflies. Although long-term exposure to dim light at night (dLAN), akin to urban skyglow, did not impact overall survivorship or duration of egg, larval, and pupal stages in either species, it did accelerate weight gain in early-instar Photuris larvae. Late-instar Photuris exposed to point sources of ALAN at the start of their nightly foraging period were also significantly more likely to burrow beneath the soil surface, rather than disperse across it. ALAN may therefore impede dispersal of firefly larvae away from illuminated areas, which could have downstream consequences for the reproductive fitness of adults. © 2021 Elsevier Ltd</t>
  </si>
  <si>
    <t>Artificial light at night; Dispersal; dLAN; Firefly; Larvae; Light pollution; Photinus obscurellus; Photuris; Soil ecology</t>
  </si>
  <si>
    <t>Pais de Faria J., Paiva V.H., Veríssimo S., Gonçalves A.M.M., Ramos J.A.</t>
  </si>
  <si>
    <t>Seasonal variation in habitat use, daily routines and interactions with humans by urban-dwelling gulls</t>
  </si>
  <si>
    <t>The effects of growing urbanization have caused an increase in human-wildlife interactions in urban areas. Human-gull conflicts have been particularly studied during the breeding season when gulls cause an obvious nuisance in urban areas. However, with many gulls being present in urban areas throughout the year, stakeholders need knowledge of seasonal effects on local human-gull interaction dynamics. Here we present a comprehensive study on spatial and temporal variation of urban habitat use and human interactions with urban gulls, Larus spp., in Porto, Portugal. The work combined: (1) a large-scale study, using year-round monthly surveys to quantify gulls’ behaviour and their use of multiple urban habitats, with (2) a small-scale study, using 10-h daily urban surveys to capture gulls’ daily routines and interactions with humans during the winter and breeding seasons. We found a strong temporal effect in the number of gulls and human-gull interactions occurring in urban areas, with both highly increasing during winter. Habitats with higher urbanization intensity were mainly used by adult gulls, and the number of breeding-related conflicts reported by the human population peaked during the chick-rearing period. Still, during winter, several adult gulls kept occupying their rooftop nesting grounds, and the number of individuals foraging and interacting with humans in city-squares increased. This was mostly triggered by humans feeding birds. Therefore, when designing urban management landscape measures, seasonal variations of the urban gulls’ behaviour and habitat-use should be considered, as well as anthropogenic activities and human behaviour. © 2021, The Author(s), under exclusive licence to Springer Science+Business Media, LLC part of Springer Nature.</t>
  </si>
  <si>
    <t>Behaviour; Habitat-use; Human-wildlife interactions; Urban ecology; Urban gulls</t>
  </si>
  <si>
    <t>Pammi N., Bhukya K.K., Lunavath R.K., Bhukya B.</t>
  </si>
  <si>
    <t>Bioprospecting of Palmyra Palm (Borassus flabellifer) Nectar: Unveiling the Probiotic and Therapeutic Potential of the Traditional Rural Drink</t>
  </si>
  <si>
    <t>The present study investigates the therapeutic and probiotic attributes of traditional Toddy Palm Nectar (TPN). Glucose was found to be the highest with 4.37 mg/ml and arabinose was the least with 2.85 mg/ml. The average ethanol concentration of fresh TPN was found to be 0.3 mg/ml. The nutritional profile of TPN revealed 18 volatile fatty acids, the major one being hexadecenoic acid (M/Z 74). Amino acid profiling showed 26 amino acids, with OH-lysine-2 the highest (12.86%). About 120 morphologically distinct lactic acid bacteria (LAB) were isolated from 26 TPN samples, based on differential growth and in vitro probiotic characteristics. After 16S rRNA sequencing, four indigenous LAB strains were identified as Lactobacillus plantarum group OUBN1, Enterococcus faecium OUBN3, Pediococcus acidilactici OUBN4, and Pediococcus pentosaceous OUBN5 and their sequences were deposited to NCBI. Microbiological safety evaluation studies showed the absence of hemolytic, gelatinolytic and proteolytic activity. The bacterial isolate OUBN3 showed a maximum survival rate of 6.91 ± 0.04 log cfu/ml at acidic pH 2.5 and isolate OUBN5 showed 6.94 ± 0.02 log cfu/ml at pH 3.0. Similarly, the isolate OUBN5 showed 7.92 ± 0.03 log cfu/ml to 0.3% ox-bile after 4 h and 8.94 ± 0.03 log cfu/ml to simulated gastric juice after 3 h of treatments. OUBN1 expressed the highest autoaggregation (81.76 ± 1.25%), cell surface hydrophobicity (79.71 ± 3.42%), and displayed the maximum coaggregation with E. coli MTCC452 (76.96%), K. pneumoniae MTCC109 (75.62%), and S. aureus MTCC902 (70.69%). All strains showed significant antibiotic and antimicrobial activity. Isolate OUBN1 displayed hydroxyl radical scavenging activity (68.71 ± 1.0%) with an IC50 value of 75.62 μg/ml and the highest anti-cancer activity (percentage inhibition of 88.55) against HT-29 cells. Based on the characteristics observed, L. plantarum group OUBN1 and P. pentosaceous OUBN5 were found to be potential isolates to employ as probiotic microbiota in food and forage preparations. These findings reinforce the fact that LAB isolated from TPN could be exploited as an alternative means toward potential therapeutic applications. © Copyright © 2021 Pammi, Bhukya, Lunavath and Bhukya.</t>
  </si>
  <si>
    <t>Palm</t>
  </si>
  <si>
    <t>amino acids; lactic acid bacteria; probiotics; toddy palm nectar; volatile fatty acids</t>
  </si>
  <si>
    <t>Pan Y., Wu J., Zhang Y., Zhang X., Yu C.</t>
  </si>
  <si>
    <t>Simultaneous enhancement of ecosystem services and poverty reduction through adjustments to subsidy policies relating to grassland use in Tibet, China</t>
  </si>
  <si>
    <t>Restrictions on stakeholders’ utilization of ecosystems and associated subsidies are commonly used to simultaneously enhance ecosystem conservation and poverty reduction. However, methodologies identifying adjustments to subsidy policies that produce more effective conservation approaches are lacking. In this study, we integrated cost–benefit analysis and land-use modeling to simulate changes in grassland use under different subsidy scenarios. Subsequently, we analyzed the effects of changes in subsidy policies on ecosystem services and household income using two new indices. The results showed that annually planted and mowed grassland was 21 times more economically profitable than natural grazed grassland, although its ecosystem services were of lower value. Fencing grassland resulted in economic and ecological profits, although their extent depended on the types of subsidies provided. Average capital-use efficiency under the interest-free loan scenario was considerably higher than that under the cash subsidy scenario, and thus the former was economically advantageous. From the perspective of ecosystem services benefits, capital efficiency was positive under the cash subsidy scenario but negative under the interest-free loan scenario. The results suggest that on the one hand, cash subsidies are effective in providing economic compensation for poor households, reducing poverty and supporting ecosystem conservation while releasing household labor for part-time urban employment. On the other hand, interest-free loans provide households with the initial capital necessary to commence forage production and subsequently provide employment. Therefore, simultaneously providing cash subsidies and interest-free loans could achieve a win–win outcome, whereby the ecosystem is conserved and household income is increased while limiting the government's financial burden. © 2021 Elsevier B.V.</t>
  </si>
  <si>
    <t>Cost–benefit analysis; Ecosystem services; Grasslands; Land-use simulation; Subsidy; Tibet</t>
  </si>
  <si>
    <t>Panda B.P., Prusty B.A.K., Panda B., Pradhan A., Parida S.P.</t>
  </si>
  <si>
    <t>Habitat heterogeneity influences avian feeding guild composition in urban landscapes: evidence from Bhubaneswar, India</t>
  </si>
  <si>
    <t>Background: Habitat heterogeneity clearly distinguished in terms of availability of food and habitat resources and landscape features (natural or human-modified) play a crucial role in the avian species composition and population structure. To examine this, a study was carried out in Bhubaneswar, India, to understand the ecological niche distinction in birds based on habitat heterogeneity. Regular sampling was conducted in 30 sampling sites covering six different habitat types in a predominantly urban landscape of Bhubaneswar for understanding the ecological niche in birds. The birds were classified into 11 types of foraging guilds. Results: The insectivorous guild had the highest bird species richness (181 species) and the omnivorous guild had the lowest (11 species). The piscivorous guild and wetland habitat had the strongest linkage, followed by the insectivorous guild and agricultural land. The frugivorous guild was significantly correlated with forest habitats (r = 0.386, p &lt; 0.01) and park and garden habitats (r = 0.281, p &lt; 0.01). This urban area hosted a higher number of bird species in certain habitat types, viz., agricultural lands (52%, 115 species) and forest patches (50%, 111 species). Conclusion: The present study highlights the importance of agricultural lands, forest patches, parks and gardens, and wetlands inside the cityscape for supporting avifauna. It is therefore suggested that such habitats should be conserved inside an urban area to protect native avifauna. Thus, the city development plan must invariably include strategies for conserving the forest patches inside the urban area. Measures must be taken to restrain the degradation of agricultural lands and reduce their utilization for non-agricultural purposes, which will help in further reducing the bird population decline in the urban landscape. © 2021, The Author(s).</t>
  </si>
  <si>
    <t>Bird species richness; Community structure; Feeding guild; Habitat characteristics; Urban area</t>
  </si>
  <si>
    <t>Patel F.P., Dodia P.P.</t>
  </si>
  <si>
    <t>Roosting patterns of House Sparrow Passer domesticus Linn., 1758 (Aves: Passeridae) in Bhavnagar, Gujarat, India</t>
  </si>
  <si>
    <t>The House Sparrow Passer domesticus is widely distributed across the world, and local alarming declines in sparrow populations have prompted studies focused on this species. An understanding of fundamental life history aspects such as roosting patterns is necessary for the development of efficient conservation strategies. This study examined House Sparrow roosting patterns in urban, suburban and rural areas of Bhavnagar during 2017–2018. Potential roosting sites were identified, and peak arrival/ departure times and roosting duration of sparrows were recorded. We found that peak arrival and departure times were correlated with solar timings, indicating a strong influence of photoperiod on sparrow behaviour. Little variation was observed in sparrow arrival and departure times across the urban, suburban and rural gradient. However, arrival duration was significantly larger in urban and suburban areas. This may be due to the restricted availability of suitable patches within these habitats, requiring birds to spend more time foraging. House Sparrows mostly preferred thick vegetation for pre-roosting activities and roosting, and the loss of thick vegetation poses a threat to sparrow populations worldwide. In addition to increasing nesting opportunities by providing artificial nest sites, the importance of retaining appropriate habitats should be a major focus of conservation strategies © Patel &amp; Dodia 2021. Creative Commons Attribution 4.0 International License. JoTT allows unrestricted use, reproduction, and distribution of this article in any medium by providing adequate credit to the author(s) and the source of publication</t>
  </si>
  <si>
    <t>Arrival &amp; departure pattern; Habitat; Nesting; Passeriformes; Pre-roosting</t>
  </si>
  <si>
    <t>Pedro A.R.-S., Ávila F., Chaperon P.N., Beltrán C.A., Allendes J.L., Grez A.A.</t>
  </si>
  <si>
    <t>The Role of the Adjacent Habitat on Promoting Bat Activity in Vineyards: A Case Study from Central Chile</t>
  </si>
  <si>
    <t>Conversion of natural land covers to agriculture is a major cause of the global biodiversity decline. Bats are an important component of biodiversity in agricultural landscapes because they provide pest control services. Although management recommendations towards the enhancement of insectivorous bat populations in agro-ecosystems have previously been highlighted, little information is available for promoting bat conservation within viticultural landscapes. In the present study, we examined the role of the adjacent habitat on bat activity in vineyards of central Chile. We also evaluated differences in bat activity between the edges and the interiors of the vineyards in relation to the type of adjacent habitat. To accomplish this, we conducted acoustic surveys along edge and the interior of 16 vineyards bordering different adjacent habitats. Overall bat activity in vineyards was not influenced by the adjacent habitat type, but it was by the location within the vineyard; edges showed significant higher activity than the interior of the vineyards. Vineyards adjacent to native vegetation showed the highest levels of activity for Lasiurus varius, Lasiurus villosissimus and Myotis chiloensis compared to those adjacent to monoculture or urban areas. All bat species were most active at the edges of the vineyards as compared to the interior, which increase the probability of this group providing ecosystem services in vineyards. Therefore, vineyard edges, in particular those adjacent to native vegetation, should be considered as part of agricultural management in order to promote bat diversity and abundance in this crop. © 2021 Museum and Institute of Zoology PAS. All rights reserved.</t>
  </si>
  <si>
    <t>acoustic survey; adjacent habitat; agroecosystems; Chiroptera; foraging activity</t>
  </si>
  <si>
    <t>Peneaux C., Grainger R., Lermite F., Machovsky-Capuska G.E., Gaston T., Griffin A.S.</t>
  </si>
  <si>
    <t>Detrimental effects of urbanization on the diet, health, and signal coloration of an ecologically successful alien bird</t>
  </si>
  <si>
    <t>Theory suggests that overcrowding and increased competition in urban environments might be detrimental to individual condition in avian populations. Unfavourable living conditions could be compounded by changes in dietary niche with additional consequences for individual quality of urban birds. We analysed the isotopic signatures, signal coloration, body condition, parasitic loads (feather mites and coccidia), and immune responsiveness of 191 adult common (Indian) mynas (Acridotheres tristis) captured in 19 localities with differing levels of urbanization. The isotopic signature of myna feathers differed across low and high urbanized habitats, with a reduced isotopic niche breadth found in highly urbanized birds. This suggests that birds in high urban environments may occupy a smaller foraging niche to the one of less urbanized birds. In addition, higher degrees of urbanization were associated with a decrease in carotenoid-based coloration, higher ectoparasite loads and higher immune responsiveness. This pattern of results suggests that the health status of mynas from more urbanized environments was poorer than mynas from less modified habitats. Our findings are consistent with the theory that large proportions of individual birds that would otherwise die under natural conditions survive due to prevailing top-down and bottom-up ecological processes in cities. Detrimental urban ecological conditions and search for more favourable, less crowded habitats offers the first reasonable explanation for why an ecological invader like the common myna continues to spread within its global invasive range. © 2021 Elsevier B.V.</t>
  </si>
  <si>
    <t>Acridotheres tristis; Coloration; Foraging niche; Health status; Signal quality; Urbanization</t>
  </si>
  <si>
    <t>Pérez-Serrano D., Cabirol N., Martínez-Cervantes C., Rojas-Oropeza M.</t>
  </si>
  <si>
    <t>Mesquite management in the Mezquital Valley: A sustainability assessment based on the view point of the Hñähñú indigenous community</t>
  </si>
  <si>
    <t>The indigenous community of El Alberto (Ixmiquilpan, Mexico), in the Mezquital Valley, has applied numerous uses of the mesquite (Prosopis laevigata) resources in their daily life for decades. Our objective was to understand the relationship between the rural community and this leguminous tree, to determine how sustainable their management is. For this purpose, we applied the Framework for the Evaluation of Management Systems using Indicators (MESMIS, Spanish acronym). Twenty-one indicators were identified, and a qualitative index was established to assign a sustainability value. The results identified fuelwood, fertility, forage and shade as the principal uses of mesquite nowadays. The local indigenous community does not promote the propagation of this leguminous tree but rather rely on its natural regeneration. However, the rate at which they cut down and exploit mesquite is higher than the natural regeneration rate, reflecting a low level of sustainable management. Strong equity was registered. First, there is a passive process associated with the construction of irrigation channels for agriculture, which resulted in the deforestation of the mesquite. Second, there is evidence of an active process where members of the community decide to migrate abandoning their indigenous worldview, which, consequently, has impacted negatively on the mesquite resource. Change processes caused a shift in the community's worldview and led to cultural erosion. In conclusion, changes must be made to the community's current social ecological system to achieve sustainable management, such as building a strong feeling of community identity, evolution of the community's uses, customs, quality and lifestyle, and their collaboration with the scientific community. © 2021 The Author(s)</t>
  </si>
  <si>
    <t>Mesquite</t>
  </si>
  <si>
    <t>Hñähñú; MESMIS framework; Mesquite; Rural socio-ecosystems; Sustainability indicators</t>
  </si>
  <si>
    <t>Petrozzi F., Akani G.C., Eniang E.A., Ajong S.N., Funk S.M., Fa J.E., Amadi N., Dendi D., Luiselli L.</t>
  </si>
  <si>
    <t>Generalist, selective or ‘mixed’ foragers? Feeding strategies of two tropical toads across suburban habitats</t>
  </si>
  <si>
    <t>Suitable habitats for anurans can be found in the ever-growing tropical urban environments but anurans' adaptations to urban conditions, including their trophic ecology remain largely unknown. We studied the food habits of two generalist, widespread West African Sclerophrys adult toads: African common (Sclerophrys regularis) and Hallowell's toad (Sclerophrys maculata). The first was studied in Lomé (Togo), Cotonou (Benin) and Ikeja (Nigeria), and the second in Port Harcourt and Ikeja (both Nigeria); the latter city represents the only studied sympatric occurrence. Mean dietary overlap between population pairs was relatively high, and diet composition of the two species when sympatric did not differ significantly. Food niche width was significantly positively correlated with local rainfall in both species, and diet composition changed significantly between the dry and wet seasons. Diversity metrics revealed that females had a more diversified diet, with higher evenness and lower dominance index values than males. The diet of both species was not correlated to prey type availability, in both the wet and dry season. Both toad species targeted specific food items rather than opportunistically consume prey as observed in most anurans which may be a response to high anuran diversity typically found in the tropics or an adjustment to urban habitats. © 2021 Zoological Society of London.</t>
  </si>
  <si>
    <t>anurans; diet; feeding strategy; Sclerophrys toads; tropics; urban habitats; urbanization; West Africa</t>
  </si>
  <si>
    <t>Phelan N., Suddaby D., Stanley D.A.</t>
  </si>
  <si>
    <t>Investigating the ecology of the Great Yellow Bumblebee (Bombus distinguendus) within the wider bumblebee community in North-West Ireland</t>
  </si>
  <si>
    <t>Abstract: Bumblebees are a key pollinator group globally which have declined over time. However, while some species remain common others are rare and have declined at a sharper rate. The Great Yellow Bumblebee (Bombus distinguendus Morawitz) is classified as ‘Endangered’ on the Irish Red List, and ‘Vulnerable’ at European level. We aimed to investigate the ecology of B. distinguendus within the wider bumblebee community in its only remaining Irish population to inform conservation management. Eight true bumblebee species were recorded in total in four habitat types surveyed, with highest species richness in species-rich grassland and highest abundance in urban habitats. Highest numbers of B. distinguendus were found in two designated nature reserves. However, outside these reserves the species was only found in three of twelve sites surveyed in both species-rich and coastal grassland habitats. B. distinguendus is a late emerging species in this region with a foraging preference for Common Knapweed (Centaurea nigra). Availability of key forage species was lowest when numbers of B. distinguendus were highest, potentially limiting survival of this species. Some smaller suitable habitats in urban areas and roadside verges were not used by the species, which suggests potential issues with habitat connectivity, patch size and/or availability of nesting and hibernation sites. Implications for insect conservation: Based on our findings, we suggest that existing species-rich and coastal grassland sites should be conserved, and other areas restored, for B. distinguendus in Ireland. Conservation management should focus on delaying cutting grasslands until late September, winter grazing of stock and reducing pesticides and fertilisers with the aim of increasing forage availability in late season, and ensuring that suitable habitats are connected in the landscape to allow adequate habitat area as well as movement and dispersal of the species to new areas. © 2021, The Author(s), under exclusive licence to Springer Nature Switzerland AG part of Springer Nature.</t>
  </si>
  <si>
    <t>Agricultural intensification; Bombus; Bumblebee conservation; Rare species</t>
  </si>
  <si>
    <t>Pithon J.A., Duflot R., Beaujouan V., Jagaille M., Pain G., Daniel H.</t>
  </si>
  <si>
    <t>Grasslands provide diverse opportunities for bird species along an urban-rural gradient</t>
  </si>
  <si>
    <t>Urbanisation is a major cause of biodiversity loss but careful habitat management and provision of green space within cities can help to mitigate its negative effects. Grasslands occupy large surface areas and have many functions but only a few studies have begun to explore how birds exploit these habitats in urban contexts. We hypothesized that the value of grasslands for nesting and feeding birds is likely to depend both on landscape context, and on local characteristics (grassland size, use and vegetation structure). We surveyed local habitat characteristics, breeding bird presence, abundance and foraging activity in 47 grassland sites, distributed along an urban-rural gradient in two French cities, and varying in the proportions of grassland, built-up land and residential gardens in the neighbouring landscape. Species richness was influenced by local rather than landscape variables; larger sites with scrub within the grassland and taller hedgerow vegetation were more species rich. Total bird abundance, however, depended on landscape context, and increased in suburban grasslands with a higher proportion of gardens in the landscape. Foraging in grass was more frequently observed in shorter, regularly mown, recreational grasslands. These were more common in urban contexts and favoured by species requiring easily accessible and visible invertebrate prey. Less intensively managed wastelands were species rich despite being in urban contexts and favoured by seedeaters and one farmland specialist. A diversity of use and management of grasslands along the urban-rural gradient could allow birds with various requirements to co-exist at landscape scale. © 2021, The Author(s), under exclusive licence to Springer Science+Business Media, LLC part of Springer Nature.</t>
  </si>
  <si>
    <t>Agricultural grassland; France; Ground-foraging; Residential gardens; Urban parks; Wasteland</t>
  </si>
  <si>
    <t>Pitschmann J.L., Conard J.M., Hubbell E.M.</t>
  </si>
  <si>
    <t>Vigilance Patterns of Black-Tailed Prairie Dogs (Cynomys ludovicianus) in Urban and Rural Areas</t>
  </si>
  <si>
    <t>We analyzed the relationship between landscape context and the vigilance and foraging patterns of the black-tailed prairie dog (Cynomys ludovicianus) in urban and rural areas. We observed five colonies, two in urban areas and three in rural areas from 23 March-20 April 2016, 31 August-19 September 2016, 26 March-12 April 2017, and 7 September-17 October 2017. We measured vigilance by observing individual prairie dogs for 5 min and recording the amount of time the individual spent vigilant or foraging. In addition, the total number of individuals in the colony that were actively vigilant or foraging were counted every 10 min for 1 h. Prairie dogs in rural colonies were more vigilant than those in urban colonies and displayed a lower proportion of individuals that were non-vigilant in both the spring and summer. Because prairie dogs in urban colonies might be habituated to disturbance and have a relatively low risk of predation, individuals spent much less time vigilant. Our findings could be used to better understand behavioral changes in black-tailed prairie dogs caused by encroaching urban development. © 2021 University of Notre Dame. All rights reserved.</t>
  </si>
  <si>
    <t>Platt S.G., Lin N., Rainwater T.R.</t>
  </si>
  <si>
    <t>Arboreal foraging by Cattle Egrets (Bubulcus ibis) on swarming insects in Myanmar</t>
  </si>
  <si>
    <t>Cattle Egrets (Bubulcus ibis) are active foragers that typically pursue and capture insects flushed by grazing mammals. Arboreal foraging by Cattle Egrets has occasionally been reported, although this behavior appears to be rare, poorly documented, and not well understood. We observed Cattle Egrets arboreally foraging at 2 locations in Myanmar: Yangon University (24 Dec 2018-7 Jan 2019) and Khamti (1 Apr 2019). We observed Cattle Egrets at Yangon University feeding in the canopy of a mango tree (Mangifera indica) on swarms of pollinating insects attracted to flowers. Foraging egrets were scattered throughout the canopy; most remained stationary beside a single flower cluster to catch insects, although on occasion more active behaviors were employed. In Khamti, we observed Cattle Egrets perched on trees above an emergence of winged termite alates (Isoptera). Egrets remained stationary and attempted to capture flying termites in close proximity. Our observations together with other published reports suggest arboreal foraging by Cattle Egrets may occur under the following conditions: (1) when insects are concentrated in trees (e.g., pollinators swarming at flowers) and/or (2) when an elevated perch provides access to flying insects. Our observations at Khamti appear to be the second record of Cattle Egrets among bird assemblages opportunistically preying on alate termites. © 2021 Wilson Ornithological Society. All rights reserved.</t>
  </si>
  <si>
    <t>foraging behavior; Mangifera indica; mango pollinators; termite alates; termite emergence; urban wildlife</t>
  </si>
  <si>
    <t>Platt S.G., Rainwater T.R.</t>
  </si>
  <si>
    <t>Observations of a Nuclear-follower Foraging Association between Spiny Softshell Turtles (Apalone spinifera) and Fish in an Urban Drainage Canal in Louisiana</t>
  </si>
  <si>
    <t>The nuclear-follower relationship is a specialized interspecific foraging association in which the nuclear species excavates the substrate while foraging, and follower species access food items flushed or uncovered by the nuclear species. We observed a nuclear-follower association between Apalone spinifera (Spiny Softshell Turtle) and fish (Micropterus salmoides [Largemouth Bass] and Lepomis spp.) in an urban drainage canal (Wards Creek) in Baton Rouge, LA, during June and July of 2020. Groups of Largemouth Bass and Lepomis spp. numbering 0-2 and 1-20, respectively, followed foraging Spiny Softshell Turtles. When foraging, Spiny Softshell Turtles were observed moving along the creek bottom, thrusting their probosces into and vigorously excavating the substrate. The accompanying fish then entered the cloud of suspended sediment to pursue and capture prey. Excavation of the substrate by Spiny Softshell Turtles appears to be the critical component of this nuclear-follower relationship, flushing or exposing prey that would otherwise be unavailable to fish. This nuclear-follower relationship is apparently one of commensalism, i.e., while fish probably benefit from increased foraging success, few if any benefits accrue to foraging turtles. © 2021 Humboldt Field Research Institute. All rights reserved.</t>
  </si>
  <si>
    <t>Plaza P., Serratosa J., Gusmao J.B., Duffy D.C., Arce P., Luna-Jorquera G.</t>
  </si>
  <si>
    <t>Temporal changes in seabird assemblage structure and trait diversity in the Rapa Nui (Easter Island) multiple-use marine protected area</t>
  </si>
  <si>
    <t>For Rapa Nui (Easter Island) and its largest islet, Motu Nui, the change of the species assemblage over time was analysed, and a trait-based approach to evaluate the potential losses in seabird function across the past centuries was applied. At a finer scale, the seasonal changes in seabird species composition in the current seabird assemblage was assessed to better understand the dynamics of the long-term inferred patterns. For Rapa Nui, the composition of the seabird assemblage between the prehistorical, historical, and current time has changed significantly. The most critical change, probably associated with human colonization, was observed between prehistoric and current times. The current diminished number of nesting seabird species was probably the result of local extirpation without evidence of colonization by new species. For Motu Nui, changes in species composition were also followed by changes in trait structure, which were smaller than observed in Rapa Nui. This is probably due to the presence of a relatively high number of related species (i.e. Procellariids) with high similarities in their foraging behaviour. The nesting seabird assemblages in Rapa Nui and Motu Nui differ in exposure to risk; thus, conservation strategies applied to the islands should be planned on a fine spatial scale. For Rapa Nui, which is an urban wildlife area with several invasive species and a low number of remaining native seabird species, management should focus on fencing and pets control. For Motu Nui, management should instead focus on the establishment of quarantine and other biosecurity tools to avoid both the entry and proliferation of new invasive species. © 2020 John Wiley &amp; Sons, Ltd.</t>
  </si>
  <si>
    <t>birds; island; marine protected area; taxon richness</t>
  </si>
  <si>
    <t>Pray I.W., Pizzitutti F., Bonnet G., Gonzales-Gustavson E., Wakeland W., Pan W.K., Lambert W.E., Gonzalez A.E., Garcia H.H., O’neal S.E.</t>
  </si>
  <si>
    <t>Validation of a spatial agent-based model for taenia solium transmission (“cystiagent”) against a large prospective trial of control strategies in northern Peru</t>
  </si>
  <si>
    <t>Background The pork tapeworm (Taenia solium) is a parasitic helminth that imposes a major health and economic burden on poor rural populations around the world. As recognized by the World Health Organization, a key barrier for achieving control of T. solium is the lack of an accurate and validated simulation model with which to study transmission and evaluate available control and elimination strategies. CystiAgent is a spatially-explicit agent based model for T. solium that is unique among T. solium models in its ability to represent key spatial and environmental features of transmission and simulate spatially targeted interventions, such as ring strategy. Methods/Principal findings We validated CystiAgent against results from the Ring Strategy Trial (RST)–a large cluster-randomized trial conducted in northern Peru that evaluated six unique interventions for T. solium control in 23 villages. For the validation, each intervention strategy was replicated in CystiAgent, and the simulated prevalences of human taeniasis, porcine cysticercosis, and porcine seroincidence were compared against prevalence estimates from the trial. Results showed that CystiAgent produced declines in transmission in response to each of the six intervention strategies, but overestimated the effect of interventions in the majority of vil-lages; simulated prevalences for human taenasis and porcine cysticercosis at the end of the trial were a median of 0.53 and 5.0 percentages points less than prevalence observed at the end of the trial, respectively. Conclusions/Significance The validation of CystiAgent represented an important step towards developing an accurate and reliable T. solium transmission model that can be deployed to fill critical gaps in our understanding of T. solium transmission and control. To improve model accuracy, future versions would benefit from improved data on pig immunity and resistance, field effective-ness of anti-helminthic treatment, and factors driving spatial clustering of T. solium infections including dispersion and contact with T. solium eggs in the environment. © 2021 Pray et al.</t>
  </si>
  <si>
    <t>Prendergast K.S.</t>
  </si>
  <si>
    <t>First records of the introduced African carder bee, Pseudoanthidium (Immanthidium) repetitum (Hymenoptera: Megachilidae), in Western Australia</t>
  </si>
  <si>
    <t>Globalisation has increased the occurrence of species being introduced outside of their natural range. The African carder bee, Pseudoanthidium (Immanthidium) repetitum (Hymenoptera: Megachilidae), is one such species. P. repetititum was first recorded in Australia in 2000 in Queensland (north-east Australia), and rapidly spread down the east coast of Australia, and by 2015 was reported to be a common component of bee assemblages in urban community gardens in Victoria (southern Australia). Here, I report the first occurrences of this species in Western Australia, on the other side of the continent, representing a major expansion of the distribution of the species. Thus far there are three confirmed and one unconfirmed localities where this species has been seen, all localised to the Mandurah region in residential areas of Western Australia. Female specimens were collected from a garden in Halls Head, where it was observed to be abundant. Other bees, both native and the introduced European honeybee, were foraging alongside it. The occurrence of P. repetitum represents a major expansion in its distribution. It remains rare and localised; however, given known negative impacts of introduced species on native fauna and flora, especially in Australia, vigilance is required to monitor this species. © 2021 CSIRO.</t>
  </si>
  <si>
    <t>alien species; citizen science; introduced species</t>
  </si>
  <si>
    <t>Prendergast K.S., DIxon K.W., Bateman P.W.</t>
  </si>
  <si>
    <t>Interactions between the introduced European honey bee and native bees in urban areas varies by year, habitat type and native bee guild</t>
  </si>
  <si>
    <t>Biological Journal of the Linnean Society</t>
  </si>
  <si>
    <t>European honey bees have been introduced across the globe and may compete with native bees for floral resources. Compounding effects of urbanization and introduced species on native bees are, however, unclear. Here, we investigated how honey bee abundance and foraging patterns related to those of native bee abundance and diversity in residential gardens and native vegetation remnants for 2 years in urbanized areas of the Southwest Australian biodiversity hotspot and assessed how niche overlap influenced these relationships. Honey bees did not overtly suppress native bee abundance; however, complex relationships emerged when analysing these relationships according to body size, time of day and floral resource levels. Native bee richness was positively correlated with overall honeybee abundance in the first year, but negatively correlated in the second year, and varied with body size. Native bees that had higher resource overlap with honey bees were negatively associated with honey bee abundance, and resource overlap between honey bees and native bees was higher in residential gardens. Relationships with honey bees varied between native bee taxa, reflecting adaptations to different flora, plus specialization. Thus, competition with introduced bees varies by species and location, mediated by dietary breadth and overlap and by other life-history traits of individual bee species. © 2021 The Linnean Society of London, Biological Journal of the Linnean Society.</t>
  </si>
  <si>
    <t>Apis mellifera; Australia; competition; honey bees; interspecific competition; native bees; niche overlap; pollinators; urbanization - wild bees</t>
  </si>
  <si>
    <t>Ptaszyńska A.A., Latoch P., Hurd P.J., Polaszek A., Michalska-Madej J., Grochowalski Ł., Strapagiel D., Gnat S., Załuski D., Gancarz M., Rusinek R., Krutmuang P., Martín Hernández R., Higes Pascual M., Starosta A.L.</t>
  </si>
  <si>
    <t>Amplicon sequencing of variable 16s rrna from bacteria and its2 regions from fungi and plants, reveals honeybee susceptibility to diseases results from their forage availability under anthropogenic landscapes</t>
  </si>
  <si>
    <t>Pathogens</t>
  </si>
  <si>
    <t>European Apis mellifera and Asian Apis cerana honeybees are essential crop pollinators. Microbiome studies can provide complex information on health and fitness of these insects in relation to environmental changes, and plant availability. Amplicon sequencing of variable regions of the 16S rRNA from bacteria and the internally transcribed spacer (ITS) regions from fungi and plants allow identification of the metabiome. These methods provide a tool for monitoring otherwise uncultured microbes isolated from the gut of the honeybees. They also help monitor the composition of the gut fungi and, intriguingly, pollen collected by the insect. Here, we present data from amplicon sequencing of the 16S rRNA from bacteria and ITS2 regions from fungi and plants derived from honeybees collected at various time points from anthropogenic landscapes such as urban areas in Poland, UK, Spain, Greece, and Thailand. We have analysed microbial content of honeybee intestine as well as fungi and pollens. Furthermore, isolated DNA was used as the template for screening pathogens: Nosema apis, N. ceranae, N. bombi, tracheal mite (Acarapis woodi), any organism in the parasitic order Trypanosomatida, including Crithidia spp. (i.e., Crithidia mellificae), neogregarines including Mat-tesia and Apicystis spp. (i.e., Apicistis bombi). We conclude that differences between samples were mainly influenced by the bacteria, plant pollen and fungi, respectively. Moreover, honeybees feeding on a sugar based diet were more prone to fungal pathogens (Nosema ceranae) and neogregarines. In most samples Nosema sp. and neogregarines parasitized the host bee at the same time. A higher load of fungi, and bacteria groups such as Firmicutes (Lactobacillus); γ-proteobacteria, Neisseriaceae, and other unidentified bacteria was observed for Nosema ceranae and neogregarine infected honeybees. Healthy honeybees had a higher load of plant pollen, and bacteria groups such as: γ-proteobacteria, Orbales, Gilliamella, Snodgrassella, γ-proteobacteria and Enterobacteriaceae. Finally, the period when honeybees switch to the winter generation (longer-lived forager honeybees) is the most sensitive to diet perturbations, and hence pathogen attack, for the whole beekeeping season. It is possible that evolutionary adaptation of bees fails to benefit them in the modern anthropomorphised environment. © 2021 by the authors. Licensee MDPI, Basel, Switzerland.</t>
  </si>
  <si>
    <t>16S rRNA; Acarapis woodi; Antropocene; Apicystis spp; Apis mellifera; Bee biology; Crithidia spp; Insectageddon; ITR2; Neogregarines; NGS; Nosema apis; Nosema bombi; Nosema ceranae; Trypanosomatida; Urban area; Urban environment</t>
  </si>
  <si>
    <t>Rajpar M.N., Khan S.A., Ditta A., Ali H.M., Ullah S., Ibrahim M., Rajpar A.H., Zakaria M., Salem M.Z.M.</t>
  </si>
  <si>
    <t>Subtropical broad-leaved urban forests as the foremost dynamic and complex habitats for a wide range of bird species</t>
  </si>
  <si>
    <t>Broad-leaved subtropical forests are the most productive, diversified, and complex ecosystems on the planet. Unfortunately, they are currently under severe threat from anthropogenic activities, such as. deforestation, housing settlements, and agricultural expansion. In response to these severe effects, the present study was conducted to explore the current conservation status and population structure of a wide range of bird species inhabiting different subtropical broad-leaved urban forests of Pakistan. In total, 2879 individuals comprising 53 species and 28 families were detected between December 2017 and November 2018 as revealed through the distance sampling line transect method. The habitat selection among bird species varied according to vegetation structure and composition, food resources, adjoining habitats, and human settlements. According to IUCN Red List data, one species was deemed vulnerable out of 53 bird species, while the remaining 52 species were ranked as ofleast concern. The findings of the density analysis revealed that bird density varied between six subtropical broad-leaved forests. Palamar (3.954 ± 0.221 birds/ha) and Kityari (3.138 ± 0.162 birds/ha) were densely populated, whereas Kamal Khan (1.102 ± 0.178 birds/ha) was of the least concern. Likewise, the diversity analysis showed that Kamal Khan was a more diverse habitat (Shannon–Wiener Index; H’ = 3.581 ± 0.021). Shahabad was richer (Margalef Richness Index; R1 = 8.007 ± 0.053) and Dob Ghar was evenly distributed (Pielou J Evenness Index; E = 0.940 ± 0.005) compared to other urban habitats studied. Eight foraging guilds were identified among the bird species. Insectivores were the most abundant bird species utilizing the urban dwelling habitats. carnivores/piscivores/insectivores utilized Dob Ghar forest, while more frugivores utilized Kamal Khan and Dob Ghar. Based on the data, it was concluded that subtropical broad-leaved urban forests are dynamic, complex, and of vital significance for a diverse range of bird species. © 2021 by the authors. Licensee MDPI, Basel, Switzerland.</t>
  </si>
  <si>
    <t>Biodiversity; Broad-leaved; Distribution; Habitat; Line transect; Prolific; Urban forests</t>
  </si>
  <si>
    <t>Ramadan A., Ebeed M., Kamel S., Mosaad M.I., Abu-Siada A.</t>
  </si>
  <si>
    <t>Technoeconomic and environmental study of multi-objective integration of PV/wind-based DGs considering uncertainty of system</t>
  </si>
  <si>
    <t>For technological, economic, and environmental reasons, renewable distributed generators (RDGs) have been extensively used in distribution networks. This paper presents an effective approach for technoeconomic analysis of optimal allocation of REDGs considering the uncertainties of the system. The primary issue with renewable-based distributed generators, especially wind and photovoltaic systems, is their intermittent characteristic that results in fluctuating output power and, hence, increasing power system uncertainty. Thus, it is essential to consider the uncertainty of such resources while selecting their optimal allocation within the grid. The main contribution of this study is to figure out the optimal size and location for RDGs in radial distribution systems while considering the uncertainty of load demand and RDG output power. A Monte Carlo simulation approach and a backward reduction algorithm were used to generate a reasonable number of sce-narios to reflect the uncertainties of loading and RDG output power. Manta ray foraging optimization (MRFO), an efficient technique, was used to estimate the ratings and placements of the RDGs for a multi-objective function that includes the minimization of the expected total cost, total emis-sions, and total system voltage deviation, in addition to enhancing predicted total voltage stability. An IEEE 118-bus network was used as a large interconnected network, along with a rural 51-bus distribution grid and the IEEE 15-bus model as a small distribution network to test the developed technique. Simulations demonstrate that the proposed optimization technique effectively addresses the optimal DG allocation problem. Furthermore, the results indicate that using the proposed method to optimally integrate wind turbines with solar-based DG decreases the expected costs, emissions, and voltage deviations while improving voltage stability by 40.27%, 62.6%, 29.33%, and 4.76%, respectively, for the IEEE 118-bus system and enhances the same parameters by 35.57%, 59.92%, 68.95%, and 11.88%, respectively, for the rural 51-bus system and by 37.74%, 61.46%, 58.39%, and 8.86%, respectively, for the 15-bus system. © 2021 by the authors. Licensee MDPI, Basel, Switzerland.</t>
  </si>
  <si>
    <t>Generators</t>
  </si>
  <si>
    <t>Distributed generators; Manta ray foraging optimization; Optimum sizing and location; Radial distribution system; Renewable energy; Solar and wind systems; Uncertainties</t>
  </si>
  <si>
    <t>Ramírez-Cruz G.A., Ortega-Álvarez R.</t>
  </si>
  <si>
    <t>Identifying management guidelines to control the invasive House Sparrow (Passer domesticus) within natural protected areas through the estimation of local colonization and extinction probabilities</t>
  </si>
  <si>
    <t>Invasive species hinder the conservation objectives of natural protected areas, particularly of those found within or nearby urban settlements. Identifying the habitat and landscape traits that determine the establishment and persistence of populations is essential for implementing effective management plans to control invasive species. We employed multi-season occupancy models to identify the habitat and landscape traits that determined the local colonization and extinction probabilities of an invasive bird (House Sparrow—Passer domesticus), in order to provide recommendations for controlling its population within a natural protected area immersed in Mexico City. We selected traits that exhibited management potential to provide feasible recommendations for controlling the species. We observed that increasing values of shrub cover, tree cover, and distance to developed areas discouraged the sparrow from invading new sites of the reserve. Simultaneously, greater distances to developed areas promoted the extinction of the species across invaded sites. These effects might be related to resource availability, foraging preferences of the species, predatory exposure, and competition. Preserving tree and shrub cover as a natural barrier for dissuading species arrival represents a key management objective for its control in the reserve. Greater management efforts must be focused at those sites of the reserve that are closer to developed areas, given that the latter may function as source habitats for the House Sparrow. Our approach for identifying management actions that impact the population dynamics of an invasive species might provide crucial results to control this type of populations. Such a strategy could be replicated for other species and natural protected areas to enhance the conservation value of reserves and provide alternatives when dealing with invasive species. © 2021, The Author(s), under exclusive licence to Springer Nature Switzerland AG.</t>
  </si>
  <si>
    <t>Imperfect detectability; Mexico City; Multi-season models; Occupancy dynamics; Occurrence modeling; Urban reserve</t>
  </si>
  <si>
    <t>Rangel B.D.S., Moreira R.G., Niella Y.V., Sulikowski J.A., Hammerschlag N.</t>
  </si>
  <si>
    <t>Metabolic and nutritional condition of juvenile tiger sharks exposed to regional differences in coastal urbanization</t>
  </si>
  <si>
    <t>How varying levels of human activity, such as proximity and size of the nearest market (i.e., market gravity), influence the nutritional ecology and physiological condition of highly migratory marine predators is poorly understood. In the present study, we used a non-lethal approach to compare the concentration of metabolic hormones (i.e. corticosteroids and thyroid hormones) and plasma fatty acids between juvenile female tiger sharks (Galeocerdo cuvier) sampled in two areas of the subtropical north Atlantic, which differed markedly in their levels of coastal urbanization, Florida and the Bahamas (high versus low, respectively). We hypothesized that juvenile female tiger sharks sampled in water surrounding high coastal urbanization (Florida), would exhibit evidence of lower prey quality and higher energetic demands as compared to individuals sampled in relatively less urbanized areas of Northern Bahamas. Results revealed that relative corticosteroid levels (a proxy for energy mobilization) were higher in juvenile female tiger sharks sampled in Florida; however, no differences were found in concentrations of thyroid hormones (proxies of energetic adjustments) between the two locations. We found higher percentages of omega-3 polyunsaturated fatty acids (indicative of high prey quality) in juvenile tiger sharks from Florida, whereas higher percentages of bacterial markers (often indicative of domestic sewage effluent) were detected in the individuals sampled in the Bahamas. Taken together, these findings do not suggest that the differences in nutritional quality and metabolic condition found between the two sampling locations can be fully attributed to foraging in areas exposed to differing levels of urbanization. We speculate that these patterns may be due to the highly migratory nature and generalist feeding strategy of this species, even at the juvenile life stage, as well as proximity of sampling locations from shore. © 2021 Elsevier B.V.</t>
  </si>
  <si>
    <t>Shark</t>
  </si>
  <si>
    <t>Corticosteroids; Fatty acids; Galeocerdo cuvier; Marine predator; Market gravity; Nutritional ecology; Thyroid hormones; Urban ecology</t>
  </si>
  <si>
    <t>Rangel D.F., Nobre Da Silva E.F., Costa L.L.</t>
  </si>
  <si>
    <t>Occurrence and Behaviour of Shorebirds Depend on Food Availability and Distance of Beaches from Urban Settlements</t>
  </si>
  <si>
    <t>Coastal ecosystems provide important feeding opportunities for shorebirds, depending on their prey availability, hydrodynamic conditions and human pressure. We aimed to evaluate short-term responses (occurrence and minimum approach distance) of shorebirds to urbanization and natural drivers on an extensive beach arc adjacent to the largest hypersaline coastal lagoon of South America. The presence of the migrant Sanderling Calidris alba and resident Collared Plover Charadrius collaris was geo-coordinated and for each record and an equivalent number of random points we measured the distance from urban settlements, swash width and invertebrate abundance (food availability) in a snapshot sampling. The distance at which each shorebird flock escaped from humans was determined (minimum approach distance). The occurrence of shorebirds was predicted by food availability, and higher crustacean density was found in areas of shorebird occurrence (37 ± 19 individuals/m2) compared to random points (10 ± 10 individuals/m2). This result highlights the importance of the beach as a feeding area and the need for conservation of shorebirds' prey. The resident Collared Plover delayed their escape from humans in areas closer to urban areas, suggesting a higher tolerance to humans on disturbed beaches, where they can prioritize the food intake rather than vigilance. The larger flocks let the researcher get closer, corroborating the risk-dilution theory stating that flocking behaviour during foraging provides protection of birds from predators. In conclusion, our results showed that monitoring of sandy beaches based on shorebirds' presence and behaviour can be a reliable tool, especially close to coastal lagoons that constitute foraging sites for these charismatic species. © 2021 Polish Academy of Sciences. All rights reserved.</t>
  </si>
  <si>
    <t>behavioural response; coastal areas; ecological indicators; food availability; snapshot; urbanization</t>
  </si>
  <si>
    <t>Reichenbach M., Pinto A., König S., Bhatta R., Schlecht E.</t>
  </si>
  <si>
    <t>Dairy production in an urbanizing environment—Typology and linkages in the megacity of Bengaluru, India</t>
  </si>
  <si>
    <t>Urbanization is a main driver of agricultural transition in the Global South but how it shapes trends of intensification or extensification is not yet well understood. The Indian megacity of Bengaluru combines rapid urbanization with a high demand for dairy products, which is partly supplied by urban and peri-urban dairy producers. To study the impacts of urbanization on dairy production and to identify key features of dairy production systems across Bengaluru’s rural-urban interface, 337 dairy producers were surveyed on the socio-economic profile of their household, their dairy herd and management, resources availability and, in- and output markets. A two-step cluster analysis identified four spatially explicit dairy production systems based on urbanization level of their neighborhood, reliance on self-cultivated forages, pasture use, cattle in- and outflow and share of specialized dairy genotypes. The most extensive dairy production system, common to the whole rural-urban interface, utilized publicly available feed resources and pasture grounds rather than to cultivate forages. In rural areas, two semi-intensive and one intensive dairy production systems relying on self-cultivation of forage with or without pasture further distinguished themselves by their herd and breeding management. In rural areas, the village’s dairy cooperative, which also provided access to inputs such as exotic genotype through artificial insemination, concentrate feeds and health care, was often the only marketing channel available to dairy producers, irrespective of the dairy production system to which they belonged. In urban areas, milk was mostly sold through direct marketing or a middleman. Despite rapidly progressing urbanization and a population of 10 million, Bengaluru’s dairy sector still relies on small-scale family dairy farms. Shifts in resources availability, such as land and labor, are potential drivers of market-oriented intensification but also extensification of dairy production in an urbanizing environment. © 2021 Reichenbach et al. This is an open access article distributed under the terms of the Creative Commons Attribution License, which permits unrestricted use, distribution, and reproduction in any medium, provided the original author and source are credited.</t>
  </si>
  <si>
    <t>Reichenbach M., Pinto A., Malik P.K., Bhatta R., König S., Schlecht E.</t>
  </si>
  <si>
    <t>Dairy feed efficiency and urbanization – A system approach in the rural-urban interface of Bengaluru, India</t>
  </si>
  <si>
    <t>Efficient resource use is essential for sustainable dairy production. Urbanization, however, challenges resource availability and thus the feeding strategy of dairy producers living in urbanizing environments. As an emerging megacity, Bengaluru, in Southern India, combines rapid urbanization with a high demand for dairy products. To assess the impacts of urbanization on feeding strategy and resource use efficiency of dairy producers, measured as feed efficiency (milk production divided by feed offered), 28 dairy farms, from four dairy production systems (DPS) coexisting within Bengaluru's rural-urban interface, were monitored at 6-week intervals during one year. Out of the four DPS, one was extensive and found along the whole rural-urban interface (ExtDPS), two were rural and semi-intensive (Semi-ADPS and Semi-BDPS) but differed in the genotypes of dairy cattle kept, and one was rural and intensive (IntDPS). Feed intake and quality, milk offtake and quality, were monitored at each visit. Nutritional requirements of productive dairy cattle were estimated on the basis of production data. Daily intake of dry matter was high in IntDPS, intermediate in Semi-ADPS and Semi-BDPS, and low in ExtDPS, in which dairy producers were mostly landless and did not cultivate forages but relied on market wastes and public grounds for grazing and forage collection. Feed intake in Semi-ADPS, Semi-BDPS and IntDPS resulted in mostly adequate supply or oversupply of metabolizable energy and crude protein, whereas the feeding strategy of ExtDPS lead to mostly adequately supplied to undersupplied cattle. Daily offtake of energy-corrected milk (ECM) was the lowest in one semi-intensive DPS (Semi-ADPS = 8.2 kg cow−1) but, despite a similar feeding strategy, highest in the other semi-intensive DPS (Semi-BDPS = 10.2 kg cow−1) and in IntDPS (10.9 kg cow−1; P &amp;lt; 0.05). Milk offtake corrected for body weight was affected by days-in-milk, daily feed intake, metabolic disorders and temperature-humidity index. Feed efficiency was highest in ExtDPS with 1.0 kg ECM kg−1 dry matter. Average feed efficiency per DPS ranged between 0.7 and 0.9 kg ECM kg−1 dry matter in the three other DPS, despite more intensive feeding strategies. By relying on easily available local resources and grazing, dairy producers in ExtDPS achieved the highest feed efficiency system-wise with minimum inputs in land and labor, while feed resources were wasted in more intensive DPS. Bengaluru's case study indicates that within an urbanizing environment, dairy producers might choose distinctly different feeding strategies that lead to differences in intensification level and resource use efficiency. © 2021</t>
  </si>
  <si>
    <t>Dairy cattle; Global south; Livestock farming system; Organic wastes; Resource use; Smallholder; Stepwise regression</t>
  </si>
  <si>
    <t>Richardson R.T., Eaton T.D., Lin C.-H., Cherry G., Johnson R.M., Sponsler D.B.</t>
  </si>
  <si>
    <t>Application of plant metabarcoding to identify diverse honeybee pollen forage along an urban–agricultural gradient</t>
  </si>
  <si>
    <t>Understanding animal foraging ecology requires large sample sizes spanning broad environmental and temporal gradients. For pollinators, this has been hampered by the laborious nature of morphologically identifying pollen. Identifying pollen from urban environments is particularly difficult due to the presence of diverse ornamental species associated with consumer horticulture. Metagenetic pollen analysis represents a potential solution to this issue. Building upon prior laboratory and bioinformatic methods, we applied quantitative multilocus metabarcoding to characterize the foraging ecology of honeybee colonies situated in urban, suburban, mixed suburban–agricultural and rural agricultural sites in central Ohio, USA. In cross-validating a subset of our metabarcoding results using microscopic palynology, we find strong concordance between the molecular and microscopic methods. Our results suggest that forage from the agricultural site exhibited decreased taxonomic diversity and temporal turnover relative to the urban and suburban sites, though the generalization of this observation will require replication across additional sites and cities. Our work demonstrates the power of honeybees as environmental samplers of floral community composition at large spatial scales, aiding in the distinction of taxa characteristically associated with urban or agricultural land use from those distributed ubiquitously across the sampled landscapes. Observed patterns of high forage diversity and compositional turnover in our more urban sites are likely reflective of the fine-grain heterogeneity and high beta diversity of urban floral landscapes at the scale of honeybee foraging. This provides guidance for future studies investigating how relationships between urbanization and measures of pollinator health are mediated by variation in floral resource dynamics across landscapes. © 2020 John Wiley &amp; Sons Ltd</t>
  </si>
  <si>
    <t>ecological metagenetics; pollen forage; pollinator nutrition; quantitative metabarcoding; urban biotic homogenization; urban landscape ecology</t>
  </si>
  <si>
    <t>Risi T.C., Sumasgutner P., Cunningham S.J.</t>
  </si>
  <si>
    <t>Anthropogenic food availability and body mass maintenance in urban Red-winged Starlings Onychognathus morio</t>
  </si>
  <si>
    <t>Anthropogenic food availability is influenced by short-term fluctuations in human presence, especially in core urban areas. Few studies have explored responses to such day-to-week fluctuations, specifically on body mass and body condition of urban birds. Here, we investigated non-breeding body mass maintenance and body condition in Red-winged Starlings Onychognathus morio resident at the University of Cape Town, Western Cape, South Africa, in relation to the proportion of impervious surfaces within their home ranges (‘built-up index’). We hypothesised that the built-up index correlates with the starlings’ ability to maintain mass, which is mediated by anthropogenic food availability. In a community science project focused on the university campus, we estimated home range sizes and combined these data with systematic behavioural observations (focals), transects to estimate anthropogenic food availability and repeated body mass measurements. Individual starlings with more built-up home ranges were heavier; they were also heavier and in better body condition on high human presence days (weekdays in term time). We found no relationship between the amount of anthropogenic food available or the proportion of anthropogenic food consumed and built-up index, nor between the times spent foraging or foraging efficiency and built-up index. However, anthropogenic food availability was higher on high human presence days when starlings also consumed more anthropogenic food and tended to spend less time foraging, compared with low human presence days (weekends and vacation). There is growing concern that anthropogenic food could have negative consequences during the breeding season, when parents might be provisioning ‘junk food’ to their offspring. This study provides additional understanding of urban impacts on avian species and the role of anthropogenic food. © 2021 NISC (Pty) Ltd.</t>
  </si>
  <si>
    <t>body condition; built-up index; citizen science; home range sizes; impervious surfaces; urban conservation</t>
  </si>
  <si>
    <t>Rodríguez A., Orozco-Valor P.M., Sarasola J.H.</t>
  </si>
  <si>
    <t>Artificial light at night as a driver of urban colonization by an avian predator</t>
  </si>
  <si>
    <t>Context: Urbanization and artificial light at night (ALAN) are major drivers of local biodiversity losses causing community alterations, disruption of predator-prey interactions, and ultimately, promotion of cascading effects. However, some species can colonize urban environments. Objectives: We explore the role of ALAN as a driver of the colonization of urban environments by a nocturnal avian predator, the burrowing owl Athene cunicularia. Methods: We studied in a suburban locality in La Pampa, Argentina: (1) prey availability with pitfall traps under streetlights and control sites; (2) diet by analyzing pellets; (3) space use by deploying GPS data-loggers to breeding owls; (4) nesting habitat selection by comparing environmental variables at nest and random locations; and (5) productivity by correlating environmental variables with the number of fledglings. Results: First, streetlights altered the invertebrate availability, attracting them to illuminated areas. Second, the owl diet was more similar to the invertebrate taxa trapped at pitfall traps under streetlights than that in control traps. Third, owl space use was determined by streetlights. Owls spent more time around light sources, particularly during the nighttime. Fourth, the most important habitat feature influencing the nesting habitat selection was the distance to streetlight. Owls selected areas close to streetlights for nesting. Finally, productivity was not explained by any of our habitat variables. Conclusions: We demonstrate that ALAN alters the availability of invertebrates and plays a role in the diet, space use, and occupation of urban burrowing owls. Streetlights increase foraging efficiency for owls due to the clumping of prey attracted to lights. This predator-prey relationship might be only supported in suburban environments where low urbanization levels let burrowing owls nest in bare ground areas, and invertebrates are attracted to ALAN from surrounding wilder areas. © 2020, Springer Nature B.V.</t>
  </si>
  <si>
    <t>Artificial night lighting; Behavior; Cascading effects; Diet; Home range; Light pollution; Nocturnal raptor; Urban ecology</t>
  </si>
  <si>
    <t>Rodríguez-Ochoa A., Acosta Cruz M.</t>
  </si>
  <si>
    <t>Comparison of prey availability for setophaga petechia gundlachi (Aves: Parulidae) between two mangroves with different vegetation structure [Comparación de la disponibilidad de presas para setophaga petechia gundlachi (Aves: parulidae) entre dos manglares con diferente estructura de la vegetación]</t>
  </si>
  <si>
    <t>The subspecies Setophaga petechia gundlachi is characterized by its specificity to mangrove habitat during the breeding season. The objective of this work was to compare the prey availability for S. petechia gundlachi during the breeding season in two mangrove sites with different vegetation structure in Havana, Cuba. To describe different levels of vegetation structure between both mangrove sites, we took several variables at 50 plots. Besides, we recorded the foraging behavior of S. petechia gundlachi to establish the design of prey availability sampling. We measured prey availability by using the branch clipping method, about 90 samples were collected at each mangrove site. Bajo de Santa Ana mangrove, with a lower height and diameter at breast height, showed evidence of deforestation. Laguncularia racemosa was the most used mangrove species for foraging and offered the highest biomass of available prey in the Laguna de Cobre-Itabo mangrove site. The greatest biomass of available prey was found at the Laguna de Cobre-Itabo, with a value of 5.1 (CI: 4.0-6.2) mg / 100 g of branch clipping. The Bajo de Santa Ana site had a lower value than expected 1.6 (CI: 0.8-1.7) mg / 100 g of branch clipping. The results provide evidence of the possible influence of mangrove vegetation structure changes on food availability for S. petechia gundlachi in this urban landscape. © 2021, Universidad Nacional de Colombia. All rights reserved.</t>
  </si>
  <si>
    <t>Redstarts</t>
  </si>
  <si>
    <t>Foraging behavior; Habitat quality; Mangrove forest</t>
  </si>
  <si>
    <t>Russo D., Salinas-Ramos V.B., Cistrone L., Smeraldo S., Bosso L., Ancillotto L.</t>
  </si>
  <si>
    <t>Do we need to use bats as bioindicators?</t>
  </si>
  <si>
    <t>Bats show responses to anthropogenic stressors linked to changes in other ecosystem components such as insects, and as K-selected mammals, exhibit fast population declines. This speciose, widespread mammal group shows an impressive trophic diversity and provides key ecosystem services. For these and other reasons, bats might act as suitable bioindicators in many environmental contexts. However, few studies have explicitly tested this potential, and in some cases, stating that bats are useful bioindicators more closely resembles a slogan to support conservation than a well-grounded piece of scientific evidence. Here, we review the available information and highlight the limitations that arise in using bats as bioindicators. Based on the limited number of studies available, the use of bats as bioindicators is highly promising and warrants further investigation in specific contexts such as river quality, urbanisation, farming practices, forestry, bioaccumulation, and climate change. Whether bats may also serve as surrogate taxa remains a controversial yet highly interesting matter. Some limitations to using bats as bioindicators include taxonomical issues, sampling problems, difficulties in associating responses with specific stressors, and geographically biased or delayed responses. Overall, we urge the scientific community to test bat responses to specific stressors in selected ecosystem types and develop research networks to explore the geographic consistency of such responses. The high cost of sampling equipment (ultrasound detectors) is being greatly reduced by technological advances, and the legal obligation to monitor bat populations already existing in many countries such as those in the EU offers an important opportunity to accomplish two objectives (conservation and bioindication) with one action. © 2021 by the authors.</t>
  </si>
  <si>
    <t>Biodiversity; Chiroptera; Climate change; Environment; Foraging; Forest; Habitat; River; Urban</t>
  </si>
  <si>
    <t>Rycken S., Shephard J.M., Yeap L., Vaughan-Higgins R., Page M., Dawson R., Smith K., Mawson P.R., Warren K.S.</t>
  </si>
  <si>
    <t>Regional variation in habitat matrix determines movement metrics in Baudin's cockatoos in southwest Western Australia</t>
  </si>
  <si>
    <t>Context: The Baudin's cockatoo is one of three black cockatoo species endemic to Western Australia and is listed as Endangered by state and federal governments. Although there is a Recovery Plan in place for this species, conservation efforts are hindered by gaps in knowledge regarding the species movement ecology. Aims: To identify key foraging and roosting habitat for Baudin's cockatoos and to determine differences in flock movements, including the spatial extent of movement, in Urban, Peri-urban and Forest regions using telemetry data. Methods: Wild Baudin's cockatoos that had been injured and undergone rehabilitation were equipped with satellite PTT (platform transmitter terminal) and GPS tags and released back into wild flocks. The study birds, and the flocks into which they integrated, were tracked in the field to collect telemetry and observational data. Satellite data were used to define the types of movement behaviour (resident, ranging, migratory), and GPS data were analysed to determine key foraging and roosting habitat, and to calculate home range area estimates. Key results: There was a significant difference in flock movement between the Urban/Peri-urban regions and the Forest region in terms of daily distances moved and distances between roosts, with these parameters being far greater for the Forest region. Additionally, flock sizes were larger in the Forest region compared with the Urban and Peri-urban regions. In Urban and Peri-urban regions, key habitat comprised remnant vegetation in urban green space (nature reserves, parks and private property), and roadside and riparian vegetation, which served as movement corridors in the landscape. Conclusions: The research shows that it is important to maintain vegetation connectivity in the landscape. This enables Baudin's cockatoos to utilise key patches of remnant vegetation in their non-breeding wintering grounds in Urban and Peri-urban regions of the Perth Peel Coastal Plain. Further research on the movement ecology of Baudin's cockatoos should focus on habitat suitability modelling, which, in combination with the identified key habitat sites, will benefit the decision-making process in relation to conservation management of this endangered black cockatoo species. Implications: This research has benefited the conservation management of Baudin's cockatoos by providing information on key habitat through satellite tracking and outlining the importance of the connective features of remnant vegetation. We advocate for further telemetry studies combined with habitat suitability modelling to preserve the necessary habitat for the persistence of this species in the Western Australian landscape. © 2021 CSIRO.</t>
  </si>
  <si>
    <t>conservation; endangered; GPS; movement ecology; satellite telemetry</t>
  </si>
  <si>
    <t>Sánchez F.</t>
  </si>
  <si>
    <t>Colombian urban mammals: review of what we know and what we need to do next [MAMÍFEROS URBANOS COLOMBIANOS: UNA REVISIÓN DE LO QUE SABEMOS Y LO QUE NOS FALTA]</t>
  </si>
  <si>
    <t>Urban ecosystems are amongst the fastest growing environments on the planet due to the increase in human population. Hence, it is necessary to obtain information about biodiversity in such environments for their management and conservation. I reviewed the publications about Colombian urban mammals and analyzed four aspects: 1) the relationship between the number of publications and the year, 2) the contribution of publications from natural regions and departments, 3) the relationship between the number of publications and the human population per department, and 4) the contribution of publications about different subjects and mammal orders in different natural regions. The number of publications about urban mammals has increased exponentially with time, but the number of publications is not uniformly distributed among natural regions or departments. There was a positive relationship between the human population size per department and the number of publications. Nevertheless, in some departments, there was a higher than expected number of publications, whereas in others it was below the expectations. There is limited information about the ecological responses of mammals to urbanization, their possibility to transfer diseases, the species composition in most urban areas, and the effect of urbanizations on mammal diversity. I suggest that places such as university campuses and low-cost behavioral indicators based on activity or foraging should be used for experiments to develop strategies to allow the coexistence between humans and wild mammals in and around the cities. © 2021, Universidad Nacional de Colombia. All rights reserved.</t>
  </si>
  <si>
    <t>Cities; Knowledge survey; Mammalia; Urban biodiversity</t>
  </si>
  <si>
    <t>Saraiva C.N., Evangelista A., Coimbra M.C., Vilela M.S.P., Silva A.F., Castro A.H.F.</t>
  </si>
  <si>
    <t>Production of phenolic compounds in Leucaena leucocephala Calli</t>
  </si>
  <si>
    <t>Phenolic Compounds in Health and Diseas</t>
  </si>
  <si>
    <t>Leucaena leucocephala (Lam.) de Wit (Fabaceae), popularly known as 'leucena,' is an exotic and perennial legume widely used for urban afforestation, the recovery of degraded areas, the production of wood, firewood, forage, and organic fertilizer. Clinical studies have shown that L. leucocephala has antineoplastic, antiviral, anticoagulant, antithrombotic, antioxidant, antimicrobial, and immunostimulant activities. Its medicinal properties are associated with the presence of phenolic compounds, galactomannans, and sulfated polysaccharides. In vitro culture is a biotechnological tool that can be used for the preservation of L. leucocephala, and callus culture corresponds to a technique for obtaining bioactive compounds of medicinal interest in vitro. This work aimed to develop a protocol for in vitro germination and callus induction with the potential for the production of phenolic compounds. For seed germination, Murashige and Skoog medium and Wood Plant Medium were used, in concentrations of 50% and 100%, and for callus induction, leaf segments were placed on 50% WPM medium supplemented with different concentrations of BAP (0; 4.44; 8.88; 17.75 μM) and 2,4-D (0; 4.52; 9.05, 18.10 μM), in the presence and absence of light. The production of phenolic compounds was evaluated by the total phenols and flavonoids using standard methodologies. A higher percentage of germination was observed in 50% WPM (74%), which also provided the formation of seedlings with a higher total phenol and flavonoid content. Callus induced with 2,4-D in the presence of light had a high phenolic content. These results indicated that L. leucocephala calli are promising biotechnological products for obtaining phenolic compounds in vitro. © 2021 Nova Science Publishers, Inc..</t>
  </si>
  <si>
    <t>Leucena</t>
  </si>
  <si>
    <t>Fabaceae; Flavonoids; Medicinal plant; Phenols; Plant tissue culture</t>
  </si>
  <si>
    <t>Schoeber M., Rahmann G., Freyer B.</t>
  </si>
  <si>
    <t>Small-scale biogas facilities to enhance nutrient flows in rural Africa—relevance, acceptance, and implementation challenges in Ethiopia</t>
  </si>
  <si>
    <t>Organic Agriculture</t>
  </si>
  <si>
    <t>On smallholder farms in Ethiopia, livestock manure and organic residues are traditionally removed from fields for construction, feed, and fuel purposes, while the remainder stays in the field as feed or fertilizer. Burning and removing organic matter without replacing it leads to valuable losses of on-farm nutrients and soil carbon, which could otherwise be used to fertilize crops. Instead, resources need to be used efficiently by reducing and recycling organic residues and forming a closed production system. Competition between applications can be eliminated by bio-methanation using a biodigester. There, organic residues are transformed to biogas utilized for light and cooking and bioslurry, a nutritious organic fertilizer and source of organic matter. Through capturing nutrients in agricultural by-products, nutrients become available to the food system again. Literature review has been supplemented with empirical evidence from a study carried out in the central Ethiopian Highlands on 47 smallholder farms, to provide a baseline for further improvements on the management of biogas technology. The study identifies a series of inadequate handling practices and thus a significant potential to optimize the farming system around a biodigester. It is recommended to include forage legumes in the farm system to enhance on-farm available nutrients that can be recycled through a biodigester. It is further necessary to involve the private sector in biodigester programs, to improve local availability of materials, which are suitable to the local culture and traditions. Space for knowledge exchange between farmers and advisors like demonstration farms can further improve bioslurry management. Although challenges remain, the integration of a biodigester should be encouraged as it fulfills the production of energy and a nutritious and economic fertilizer without additional resources, resulting in a win-win situation for the farmer. © 2020, The Author(s).</t>
  </si>
  <si>
    <t>Biodigester; Landless food; Nutrient cycling; Organic agriculture; Rural Ethiopia</t>
  </si>
  <si>
    <t>Serafim C.C., Guerra G.L., Mizubuti I.Y., de Castro F.A.B., Prado-Calixto O.P., Galbeiro S., Parra A.R.P., Bumbieris V.H., Jr., Pértile S.F.N., de Almeida Rego F.C.</t>
  </si>
  <si>
    <t>Use of near-infrared spectroscopy for prediction of chemical composition of Tifton 85 grass [Uso da espectroscopia de infravermelho próximo para a predição da composição química de capim Tifton 85]</t>
  </si>
  <si>
    <t>The reduction in the quality, consumption, and digestibility of forage can cause a decrease in animal performance, resulting in losses to the rural producer. Thus, it is important to monitor these characteristics in forage plants to devise strategies or practices that optimize production systems. The aim of this study was to develop and validate prediction models using near-infrared spectroscopy (NIRS) to determine the chemical composition of Tifton 85 grass. Samples of green grass, its morphological structures (whole plant, leaf blade, stem + sheath, and senescent material) and hay, totaling 105 samples were used. Conventional chemical analysis was performed to determine the content of oven-dried samples (ODS), mineral matter (MM), crude protein (CP), neutral detergent fiber (NDF), acid detergent fiber (ADF), acid detergent lignin (ADL), cellulose (CEL), hemicellulose (HEM), and in vitro dry matter digestibility (IVDMD). Subsequently, all the samples were scanned using a Vis-NIR spectrometer to collect spectral data. Principal component analysis (PCA) was applied to the data set, and modified partial least squares was used to correlate reference values to spectral data. The coefficients of determination (R2) were 0.74, 0.85, 0.98, 0.75, 0.85, 0.71, 0.82, 0.77, and 0.93, and the ratio of performance deviations (RPD) obtained were 1.99, 2.71, 6.46, 2.05, 2.58, 3.84, 1.86, 2.35, 2.09, and 3.84 for ODS, MM, CP, NDF, ADF, ADL, CEL, HEM, and IVDMD, respectively. The prediction models obtained, in general, were considered to be of excellent quality, and demonstrated that the determination of the chemical composition of Tifton 85 grass can be performed using NIRS technology, replacing conventional analysis. © 2021 Universidade Estadual de Londrina. All rights reserved.</t>
  </si>
  <si>
    <t>Cynodon spp; Hay; Leaf blade; NIRS; Protein</t>
  </si>
  <si>
    <t>Serena M., Williams G.A.</t>
  </si>
  <si>
    <t>Factors affecting the frequency and outcome of platypus entanglement by human rubbish</t>
  </si>
  <si>
    <t>The platypus's tapered shape and benthic foraging habits predispose it to becoming entangled in encircling rings or loops of plastic, rubber or metal rubbish. Based on 54 cases of litter entanglement recorded in Victorian live-trapping surveys, items may encircle the neck (68%), torso (8%), jaw (2%) or be wrapped bandolier-fashion from in front of a shoulder to behind the opposite foreleg (22%). Entanglement frequency was eight times higher in the greater Melbourne region than in regional Victoria, and was significantly greater in first-year juveniles than in older animals and also in adult/subadult females compared with adult/subadult males. Items recovesed from carcasses or from rescued animals that were unlikely to have survived without human intervention included elastic hair-ties, fishing line, a hospital identification wristband, an engine gasket and a plastic ring seal from a food jar; all of these items had cut through skin and (in most cases) deeply into underlying tissue. Up to 1.5% of the platypus residing in the greater Melbourne area and 0.5% of those living in regional Victoria are estimated to be at risk of entanglement-related injuries or death at any point in time. © 2021 Australian Mammal Society.</t>
  </si>
  <si>
    <t>Platypus</t>
  </si>
  <si>
    <t>age-specific mortality risk; animal welfare; entanglement; freshwater pollution; litter; platypus conservation; rubbish; urban stormwater drainage; Victorian rivers</t>
  </si>
  <si>
    <t>Shano S., Islam A., Hagan E., Rostal M.K., Martinez S., Al Shakil A., Hasan M., Francisco L., Husain M.M., Rahman M., Flora M.S., Miller M., Daszak P., Epstein J.H.</t>
  </si>
  <si>
    <t>Environmental Change and Zoonotic Disease Risk at Human-Macaque Interfaces in Bangladesh</t>
  </si>
  <si>
    <t>Anthropogenic land-use changes increase the frequency of interactions and habitat overlap between humans and macaques which play an important role in zoonotic disease transmission. This exploratory qualitative study aimed to examine connections between land-use change and macaque-human interactions and assess the chance of zoonotic disease transmission. We conducted ethnographic interviews and focus group discussions in Old Dhaka, Madaripur, and Chandpur, Bangladesh. Participants reported significant anthropogenic landscape transformations leading to increased human-macaque contact in the study areas. Participants also reported that all three sites underwent substantial landscape alteration from natural or agricultural land to a human-altered environment with roads, commercial, and residential buildings. Participants noted that the disappearance of forestland appeared to increase the macaque dependence on backyard fruit trees. Where rivers and ponds were filled to support local construction, macaques were also observed as becoming more dependent upon human water sources. These changed may help expanding the macaques' foraging areas, and they appear to be invading new areas where people are not culturally habituated to living with them. In response, many residents reported reacting aggressively toward the macaques, which they believed led to more bites and scratches. However, other respondents accepted the presence of macaques around their homes. Few participants considered macaques to be a source of disease transmission. This study revealed that local environmental changes, deforestation, urban expansion, construction, and water bodies' disappearance are linked to increasing human-macaque interactions. Understanding these interactions is critical to develop successful mitigation interventions at interfaces with a high risk for viral disease spillover. © 2021, EcoHealth Alliance.</t>
  </si>
  <si>
    <t>Anthropogenic changes; Human-wildlife interface; Qualitative; Rhesus macaque</t>
  </si>
  <si>
    <t>Shi X., Wu Y., Li H., Ma S., Li D., Gao D., Cui H., Yu C., Yang S., Tang Z., Shao F.</t>
  </si>
  <si>
    <t>Outcome of bystander cardiopulmonary resuscitation after out-of-hospital cardiac arrest in Beijing</t>
  </si>
  <si>
    <t>Emergency and Critical Care Medicine</t>
  </si>
  <si>
    <t>Aim: We aimed to investigate the association between bystander cardiopulmonary resuscitation (CPR) and survival of patients with out-of-hospital cardiac arrests (OHCA) in Beijing. Methods: This observational study analyzed adult patients with OHCA treated by the Beijing emergency medical service (EMS) from January 2013 to December 2017. Data were collected in a Utstein style with a 1-year follow-up and a primary outcome of survival to hospital discharge. Secondary outcomes were return of spontaneous circulation (ROSC), survival to admission, favorable neurological outcome at hospital discharge, and survival and favorable neurological outcomes of up to 1 year. Results: A total of 5016 patients with OHCA from Beijing’s urban area were recorded by EMS, wherein 765 patients (15.25%) underwent bystander CPR. The data were propensity score-matched forage, sex, location, witness, aetiology, initial rhythm, and call to EMS arrival to compare the difference between the occurrence and nonoccurrence of bystander CPR. The survival upon the discharge of patients who experienced bystander CPR was superior to that of patients who did not receive bystander CPR (3.7% vs 1.2%, respectively; P &lt; 0.001). Moreover, patients with OHCA resuscitated with bystander CPR achieved better outcomes of ROSC, survival to admission, favorable neurological outcome at hospital discharge, survival and favorable neurological outcome after 1 year compared with those who were not resuscitated with bystander CPR. Conclusion: Survival and neurological outcome of patients who underwent bystander CPR was better than those who underwent nonbystander CPR in Beijing. However, the rate of bystander CPR was low. Copyright © 2021 Shandong University, published by Wolters Kluwer, Inc.</t>
  </si>
  <si>
    <t>Bystander cardiopulmonary resuscitation; Emergency medical service; Neurological outcome; Out-of-hospital cardiac arrest; Survival</t>
  </si>
  <si>
    <t>Shlepr K.R., Ronconi R.A., Hayden B., Allard K.A., Diamond A.W.</t>
  </si>
  <si>
    <t>Estimating the relative use of anthropogenic resources by herring gull (Larus argentatus) in the bay of fundy, Canada [Estimation de l'utilisation relative de ressources anthropiques par le goéland argenté (Larus argentatus) dans la baie de fundy, Canada]</t>
  </si>
  <si>
    <t>Gulls (Larus spp.) are described as generalist, opportunistic feeders that show great flexibility in habitat use. Despite an apparent advantage in changing landscapes, many Larus populations have declined in eastern North America since the 1990s. The main hypothesis explaining gull declines at a broad scale is a decrease in total food availability, especially anthropogenically derived fisheries discards and human refuse as industries and cities have improved their management practices. However, it is difficult to quantify the total proportion of gull diet subsidized by humans to test this hypothesis because many common prey items can be traced to both anthropogenic and nonanthropogenic sources. Our aim was to estimate the proportion of diet derived from anthropogenic food sources for Herring Gull (L. argentatus) during the breeding season at the two largest colonies in the Bay of Fundy, Canada, which are located 36 km apart. GPS loggers were deployed to quantify spatiotemporal movement patterns, and whole blood and feather samples were collected for δ13C and δ15N stable-isotope analysis to estimate diet composition during the incubation and chick-rearing stages of the breeding season. Results indicate that there is spatial segregation in the foraging areas used by gulls from the two colonies. All gulls relied on a variety of anthropogenic food sources, with some individuals selecting heavily on fisheries (i.e., active town wharfs, fish packaging plants, aquaculture pens) and mink (Neovison vison) fur farms. Landfills were not a significant source of food during the breeding season. Our study provides valuable information about the relative reliance of gulls on anthropogenic food subsidies, providing insight into how changing industry practices may affect patterns in nesting and foraging by gulls in the region. © 2021 by the author(s). Published here under license by the Resilience Alliance.</t>
  </si>
  <si>
    <t>Diet; Ecosystem-based management; Foraging; GPS tracking; Habitat use; Nuisance species; Population decline; Stable-isotope analysis; Urban ecology; Wildlife management</t>
  </si>
  <si>
    <t>Soh M.C.K., Pang R.Y.T., Ng B.X.K., Lee B.P.Y.-H., Loo A.H.B., Er K.B.H.</t>
  </si>
  <si>
    <t>Restricted human activities shift the foraging strategies of feral pigeons (Columba livia) and three other commensal bird species</t>
  </si>
  <si>
    <t>Invasive species are a growing concern with increasing global connectivity. Feral pigeons (Columba livia) are widespread and invasive, thus their effective control is of keen international interest. The COVID-19 pandemic has offered an unprecedented opportunity to investigate the impact of a nation-wide Circuit Breaker (restricted human activities) in Singapore on first, the abundance of the feral pigeons and three urban commensals—the Javan myna (Acridotheres javanicus), common myna (A. tristis), and house crow (Corvus splendens) in different food source types; and second, the activity budgets of feral pigeons. A significant and progressive decline in feral pigeon abundance was observed in open food centres and feeding hotspots after the Circuit Breaker was implemented. While the house crow and common myna were less affected, the Javan myna abundance increased moderately at refuse collection centres during the Circuit Breaker and decreased significantly in green spaces after the Circuit Breaker. Changes in food abundance could also predict changes in feral pigeon abundance and its effect was greatest in feeding hotspots. A greater proportion of feral pigeons was observed foraging and moving with a smaller proportion seen resting with probable consequences on their reproductive capacity. Our study also cautions against drawing inferences on biological responses due to similar social restrictions without careful consideration of other ecological factors, like average flock size and time of the day, which also affected the proportion of pigeons foraging on natural versus anthropogenic food. In summary, our results advocate a food limitation approach to control the feral pigeon populations. © 2020 Elsevier Ltd</t>
  </si>
  <si>
    <t>Anthropause; Avian invasives; COVID-19; Foraging ecology; Urban bird ecology; Urban bird management</t>
  </si>
  <si>
    <t>Soorangkattan S., Nalluchamy K.D., Arumugam S., Sivagnanam C., Thulasinathan B., Ramu S.M., Alagarsamy A., Muthuramalingam J.B.</t>
  </si>
  <si>
    <t>Studies on the influence of natural resource utilization by humans on foraging behavior of honey bees at rural ecosystems</t>
  </si>
  <si>
    <t>Human utilization of natural resources acts as a main driver in altering the ecosystem service and functions. Apart from indirect influence, these human activities also tempt for the behavioral shift in insects especially in honey bees. The foraging behavior of honey bees from the natural floral resources to the man-made food sources eventually degrade the ecosystem’s services and cause declining of the honey bee population. Understanding this foraging behavior of bees could help in opting for viable conservation measures for honey bees. In order to understand the influence of human utilization of natural resources on the foraging behavior of bees and its negative impacts on the bee population, the study was carried out in the sites where humans collect palm sap. Palm sap collectors used different containers (mud pots and pet bottles) to collect the palm sap from Borassus flabellifer. The number of containers per tree, volume of palm sap per container/tree, bee visiting frequency, and bee mortality per container/tree were measured at different ecosystems. Palm saps were collected freshly and volatile compounds of samples were identified using FT-IR and GC-MS analysis. The identified volatile compounds were used to study the interaction between volatile compounds and odorant-binding proteins (OBPs) of honey bees for understanding the foraging behavior of bees using in silico approach. Our results clearly showed that bee visitation frequency was directly correlated (0.94) with bee mortality in palm sap in different study sites. The average number of bee mortality was recorded as 491.2 ± 23.48 bees per container/tree/day. GC-MS analyses revealed the presence of 35 volatile compounds in collected palm sap from different study sites. Furthermore, molecular docking studies were performed for all 35 palm volatile compounds OBPs of honey bees to analyze their binding affinities. Docking studies showed that 1-methylbutylmandelate and 6-(hydroxymethyl)-1,4,4-trimethylbicyclo [3.1.0] hexan-2-ol have high binding affinity with OBP residues of bees. These volatile compounds might act as an attractant for bee populations for their foraging behavior. Based on this study, we conclude that human utilization of palm sap has created new ecological niches which highly alters the foraging behavior of bees and results in declining bee populations. © 2021, The Author(s), under exclusive licence to Springer-Verlag GmbH, DE part of Springer Nature.</t>
  </si>
  <si>
    <t>Foraging behavior; GC-MS; Honey bee; Molecular docking; Odorant-binding protein; Palm sap</t>
  </si>
  <si>
    <t>Sorais M., Spiegel O., Mazerolle M.J., Giroux J.-F., Verreault J.</t>
  </si>
  <si>
    <t>Gulls foraging in landfills: Does atmospheric exposure to halogenated flame retardants result in bioaccumulation?</t>
  </si>
  <si>
    <t>Several bird species have adapted to foraging in landfills, although these sites are known to represent significant sources of emissions of toxic semi-volatile chemicals including the halogenated flame retardants (HFRs) (e.g., polybrominated diphenyl ethers (PBDEs) and emerging compounds). The objective of this study was to investigate the association between atmospheric exposure to PBDEs and selected emerging HFRs and their bioaccumulation in landfill-foraging birds. We determined HFR concentrations in liver of 58 GPS-tagged ring-billed gulls (Larus delawarensis) breeding in a colony near Montreal (Canada) as well as their atmospheric exposure determined using a miniature bird-borne passive air sampler. PBDE mixtures were the most abundant HFRs determined in passive air samplers (daily exposure rates of ∑9PentaBDE: 47.4 ± 6.5 pg/day; DecaBDE: 36.0 ± 6.3 pg/day, and ∑3OctaBDE: 3.4 ± 0.5 pg/day) and liver (∑9PentaBDE: 68.1 ± 8.9 ng/g ww; DecaBDE: 52.3 ± 8.1 ng/g ww, and ∑3OctaBDE: 12.8 ± 2.1 ng/g ww), and their concentrations increased with the presence probability of gulls in landfills. We found a spatial relationship between the local sources of atmospheric exposure to PBDEs and the sites associated with greatest PBDE concentrations in liver. Specifically, the atmospheric exposure index was correlated with the bioaccumulation index (Pearson r for ∑9PentaBDE: r = 0.63, p &amp;lt; 0.001; DecaBDE: r = 0.66, p &amp;lt; 0.001, and ∑3OctaBDE: r = 0.42, p &amp;lt; 0.001). However, we found no correlation at the individual level between daily exposure rates of HFRs in passive air samplers and their liver concentrations. This suggests that complex exposure pathways combined with toxicokinetic factors shaped HFR profiles in gull liver, potentially confounding the relationships with atmospheric exposure. © 2020 The Authors</t>
  </si>
  <si>
    <t>Atmospheric exposure; Bioaccumulation; Halogenated flame retardants; Landfill; Movement ecology; Urban wildlife</t>
  </si>
  <si>
    <t>Spelt A., Soutar O., Williamson C., Memmott J., Shamoun-Baranes J., Rock P., Windsor S.</t>
  </si>
  <si>
    <t>Urban gulls adapt foraging schedule to human-activity patterns</t>
  </si>
  <si>
    <t>Numerous animals are able to adapt to temporal patterns in natural food availability, but whether species living in relatively novel environments such as cities can adapt to anthropogenic activity cycles is less well understood. We aimed to assess the extent to which urban gulls have adapted their foraging schedule to anthropogenic food source fluctuations related to human activity by combining field observations at three distinct urban feeding grounds (park, school and waste centre) with global positioning system (GPS) tracking data of gulls visiting similar types of feeding grounds throughout the same city. We found that the birds' foraging patterns closely matched the timing of school breaks and the opening and closing times of the waste centre, but gull activity in the park appeared to correspond to the availability of natural food sources. Overall, this suggests that gulls may have the behavioural flexibility to adapt their foraging behaviour to human time schedules when beneficial and that this trait could potentially enable them to thrive in cities. © 2020 The Authors. Ibis published by John Wiley &amp; Sons Ltd on behalf of British Ornithologists' Union</t>
  </si>
  <si>
    <t>anthropogenic food sources; behaviour; GPS; observations; temporal patterns; urban ecology</t>
  </si>
  <si>
    <t>Splitt A., Skórka P., Strachecka A., Borański M., Teper D.</t>
  </si>
  <si>
    <t>Keep trees for bees: Pollen collection by Osmia bicornis along the urbanization gradient</t>
  </si>
  <si>
    <t>Development of urban agglomerations and the intensification of agriculture profoundly affect bees’ food resources, hence ecosystem services such as pollination. A solitary bee, Osmia bicornis (syn. O. rufa), is an effective springtime pollinator of crops, decorative and wild plants. However, it is largely unknown if this species is conservative or plastic in pollen collection in different environments. New breedings of O. bicornis were established in localizations qualified as urban (90 % of built-up infrastructure), suburban (55–65 %), and rural (up to 20 %). From each nest randomly chosen samples of unused pollen provisions were collected and analysed. Moreover, literature databases of food composition of O. bicornis was compiled to show overall tendencies in the choice of plant type, habitat, as well as pollen coating and size. Our field study showed that in the less human-modified environment O. bicornis collected higher diversity of pollen types to build its provision, compared to more urban areas (Simpson diversity index was 3.7 in rural, 2.8 in suburban and 2.2 in urban sites). Literature review showed that bees repeatedly collected pollen from commonly available trees like oaks, maples, horse chestnut and elms. Field data also revealed that the use of tree pollen was especially common in urban sites while bees from suburban and rural sites included pollen of herbaceous plants and shrubs. Neither the shape nor the size of the pollen mattered to bee foraging choices. However, bees frequently used pollen dispersed by wind in urban sites. The main conclusion is that polylectic bees opportunistically collect pollen of plants present in the environment and number of plant taxa may be limiting factor for studied bees. The welfare of O. bicornis requires planting trees such as oaks, willows, maples, and representatives from Rosaceae family, and it is especially advisable in urban sites where herbaceous flowering plants are less common than in urban and suburban areas. Hence, keeping even singular trees may complement the bee food base in urbanized areas. © 2021 The Author(s)</t>
  </si>
  <si>
    <t>Osmia rufa; Pollen analysis; Pollen-harvesting; Pollinators; Pollinivory larvae; Solitary bees</t>
  </si>
  <si>
    <t>Straw E.A., Carpentier E.N., Brown M.J.F.</t>
  </si>
  <si>
    <t>Roundup causes high levels of mortality following contact exposure in bumble bees</t>
  </si>
  <si>
    <t>Pollinators underpin global food production, but they are suffering significant declines across the world. Pesticides are thought to be important drivers of these declines. Herbicides are the most widely applied type of pesticides and are broadly considered ‘bee safe’ by regulatory bodies who explicitly allow their application directly onto foraging bees. We aimed to test the mortality effects of spraying the world's most popular herbicide brand (Roundup®) directly onto bumble bees Bombus terrestris audax. We used three Roundup® products, the consumer products Roundup® Ready-To-Use and Roundup® No Glyphosate, the agricultural product Roundup® ProActive, as well as another herbicide with the same active ingredient (glyphosate), Weedol®. Label recommended pesticide concentrations were applied to the bees using a Roundup® Ready-To-Use spray bottle. Bees exhibited 94% mortality with Roundup® Ready-To-Use® and 30% mortality with Roundup® ProActive®, over 24 hr. Weedol® did not cause significant mortality, demonstrating that the active ingredient, glyphosate, is not the cause of the mortality. The 96% mortality caused by Roundup® No Glyphosate supports this conclusion. Dose-dependent mortality caused by Roundup® Ready-To-Use, further confirms its acute toxicity. Roundup® products caused comprehensive matting of bee body hair, suggesting that surfactants, or other co-formulants in the Roundup® products, may cause death by incapacitating the gas exchange system. These mortality results demonstrate that Roundup® products pose a significant hazard to bees, in both agricultural and urban systems, and that exposure of bees to them should be limited. Synthesis and applications. Surfactants, or other co-formulants, in herbicides and other pesticides may contribute to global bee declines. We recommend that, as a precautionary measure until co-formulant identities are made public, label guidelines for all pesticides be altered to explicitly prohibit application to plants when bees are likely to be foraging on them. As current regulatory topical exposure toxicity testing inadequately assesses toxicity of herbicide products, we call for pesticide companies to release the full list of ingredients for each pesticide formulation, as lack of access to this information hampers research to determine safe exposure levels for beneficial insects in agro-ecosystems. © 2021 The Authors. Journal of Applied Ecology published by John Wiley &amp; Sons Ltd on behalf of British Ecological Society</t>
  </si>
  <si>
    <t>bees; contact toxicity; herbicide; inert ingredient; pesticide; roundup; surfactants; topical toxicity</t>
  </si>
  <si>
    <t>Strimbu B.M., Mueller-Warrant G., Trippe K.</t>
  </si>
  <si>
    <t>Agricultural crop change in the willamette valley, Oregon, from 2004 to 2017</t>
  </si>
  <si>
    <t>Data</t>
  </si>
  <si>
    <t>The Willamette Valley, bounded to the west by the Coast Range and to the east by the Cascade Mountains, is the largest river valley completely confined to Oregon. The fertile valley soils combined with a temperate, marine climate create ideal agronomic conditions for seed production. Historically, seed cropping systems in the Willamette Valley have focused on the production of grass and forage seeds. In addition to growing over two-thirds of the nation’s cool-season grass seed, cropping systems in the Willamette Valley include a diverse rotation of over 250 commodities for forage, seed, food, and cover cropping applications. Tracking the sequence of crop rotations that are grown in the Willamette Valley is paramount to answering a broad spectrum of agronomic, environmental, and economical questions. Landsat imagery covering approximately 25,303 km2 were used to identify agricultural crops in production from 2004 to 2017. The agricultural crops were distinguished by classifying images primarily acquired by three platforms: Landsat 5 (2003–2013), Landsat 7 (2003–2017), and Landsat 8 (2013–2017). Before conducting maximum likelihood remote sensing classification, the images acquired by the Landsat 7 were pre-processed to reduce the impact of the scan line corrector failure. The corrected images were subsequently used to classify 35 different land-use classes and 137 unique two-year-long sequences of 57 classes of non-urban and non-forested land-use categories from 2004 through 2014. Our final data product uses new and previously published results to classify the western Oregon landscape into 61 different land use classes, including four majority-rule-over-time super-classes and 57 regular classes of annually disturbed agricultural crops (19 classes), perennial crops (20 classes), forests (13 classes), and urban developments (5 classes). These publicly available data can be used to inform and support environmental and agricultural land-use studies. © 2021 by the authors. Licensee MDPI, Basel, Switzerland.</t>
  </si>
  <si>
    <t>Image classification; Land-use; Landsat; Maximum likelihood; Time series images</t>
  </si>
  <si>
    <t>Stukalyuk S., Radchenko A., Akhmedov A., Reshetov A., Netsvetov M.</t>
  </si>
  <si>
    <t>ACQUISITION OF INVASIVE TRAITS IN ANT, Crematogaster subdentata MAYR (HYMENOPTERA: FORMICIDAE) IN URBAN ENVIRONMENTS</t>
  </si>
  <si>
    <t>Serangga</t>
  </si>
  <si>
    <t>The native (primary) range of Crematogaster subdentata Mayr lies in Central Asia. Within the secondary range in Ukraine and Russia, it is invasive. The 1st objective of this work was to study the evolution of the biological and ecological features (habitats, queen number, colony structure, behavior, worker’s activity on foraging trails) of C. subdentata in the urban environments (Tashkent) and secondary ranges (Crimea, Rostov-On-Don region). Whilst, the 2nd objective was to compared these parameters in the natural habitats in the native (Uzbekistan) range. Result showed that in the territory of the primary range in Kyzylkum, colonies of C. subdentata are strictly monogynous; in Zarafshan’s oasis (riparian forests) they were polygynous (5.0±1.2 queens), but in cities of Uzbekistan C. subdentata forms supercolonies with hundreds of nests, and in total with hundreds of queens (on average 17.7±4.4 queens per one nest in supercolony). In the secondary range, C. subdentata forms even larger supercolonies with thousands of nests, containing 53.0±8.7 queens per nest. C. subdentata avoids contacts with another invasive ant species, Lasius neglectus, in the foraging territories both in the primary and secondary ranges, but other ant species avoid C. subdentata. Workers of C. subdentata are aggressive toward conspecific ones from other nests in the natural habitats, but are tolerance to those in both the secondary range and in the cities in the primary range. In conclusion, our results show that some ants may acquire invasive species traits in the urban habitats in the primary range. © 2021, Penerbit Universiti Kebangsaan Malaysia. All rights reserved.</t>
  </si>
  <si>
    <t>Central Asia; Crematogaster subdentata; Invasive ants; Monogyny; Polycaly; Polygyny; Urban environment</t>
  </si>
  <si>
    <t>Stukalyuk S., Radchenko A., Reshetov A., Akhmedov A., Goncharenko I.</t>
  </si>
  <si>
    <t>Comparative analysis of the population structure of Crematogaster subdentata and Lasius neglectus in the primary and secondary ranges (Hymenoptera: Formicidae)</t>
  </si>
  <si>
    <t>Fragmenta Entomologica</t>
  </si>
  <si>
    <t>The population structure of Crematogaster subdentata Mayr, 1877 in the primary (native) (Uzbekistan) and secondary ranges (Crimea, Rostov-on-Don) is analyzed. The data obtained indicate an uncommon behavior for invasive ants – the formation of supercolonies in the primary range (the size of the foraging area is about 600 m2) in the urban territory. Nesting in houses and in trunks of old trees occurs both in the zone of invasion and in the primary range. The data of the distribution of the second invasive species in the same regions – Lasius neglectus Van Loon et al., 1990 are provided. Comparison of the population structure (ratio of the mono- and polycalic colonies, presence of the supercolonies and their sizes), parameters of the colonies (average number of the nests and forage trees per colony) showed the advantage of Crematogaster subdentata over Lasius neglectus, which is gradually crowded out by the first species in the places of contact. © 2021. All rights reserved</t>
  </si>
  <si>
    <t>Ants; interspecific relations; invasion; monocaly; pests; polycaly; supercolonies</t>
  </si>
  <si>
    <t>Suiter, DR; Gochnour, BM; Holloway, JB; Vail, KM</t>
  </si>
  <si>
    <t>Alternative Methods of Ant (Hymenoptera: Formicidae) Control with Emphasis on the Argentine Ant, Linepithema humile</t>
  </si>
  <si>
    <t>Simple Summary Ants can be major pests to homeowners and other property owners. In the U.S., ants often rank as one of the most common and difficult-to-control pests around and in homes, businesses, and other facilities. Typically, ant control practices are conducted by licensed pest management professionals with sprays, baits, and granular products, containing various types of insecticides, applied to the outside perimeter of infested structures. Many of the insecticides used to control pest ants are harmful to non-target organisms, especially those in aquatic environments. To address these negative environmental impacts, research on alternative, generally low-impact and least toxic, ant control strategies has received a fair amount of attention. The underlying goal of this research is a reduction in human exposure to traditional insecticides. Examples of alternative approaches included in this review article include the use of essential oils and other chemicals as deterrents to ant nesting and foraging; ant trail pheromones as disruptants to foraging; mass trapping of ants; new gel baits containing extremely low concentrations of insecticide; and altering the behavior and distribution of ants by altering their access to food. Ants (Hymenoptera: Formicidae), especially the Argentine ant, Linepithema humile (Mayr), can be significant nuisance pests in urban and suburban environments. Conventional interventions have primarily relied on the use of chemical insecticides, namely fipronil and bifenthrin, applied as residual, contact treatments around the outside perimeter of infested structures. Despite tightening regulation limiting the scope of insecticide applications in urban settings, dependence on these products to manage ants continues, resulting in significant water contamination. The U.S. EPA, in response, has further restricted the use patterns of many insecticides used for ant control in professional and over-the-counter markets. The purpose of this review is to summarize the relevant literature associated with controlling nuisance pest ants, with emphasis on L. humile, without the use of liquid broadcast applications of EPA-registered insecticides while focusing on low-impact, alternative (to broadcast applications) pest control methods. Specific subsections include Trail Pheromone; Use of Behavior-Modifying Chemicals; Mass Trapping; Hydrogels, Virtual Baiting, and Exceedingly-Low Bait Concentrations; Food Source Reduction; Deterrents; and RNA Interference (RNAi).</t>
  </si>
  <si>
    <t>Argentine ant; Linepithema humile; essential oil; trail pheromone; hydrogel; ant trapping; baits; alternative ant control; fipronil; (Z)-9-hexadecenal</t>
  </si>
  <si>
    <t>Sullivan S.M.P., Corra J.W., Hayes J.T.</t>
  </si>
  <si>
    <t>Urbanization mediates the effects of water quality and climate on a model aerial insectivorous bird</t>
  </si>
  <si>
    <t>Aerial insectivorous birds have experienced alarming population declines in eastern North America. Meanwhile, urbanization continues to increase rapidly, with urban land use comprising 69.4 million acres (1 acre = 0.40 ha), or 3.6% of total land area, in the contiguous United States. Multiple environmental changes are associated with urbanization, including alterations to local climate, changes in habitat structure, and potential shifts in both terrestrial and emergent aquatic flying insects on which aerial insectivorous birds rely. Here, we investigated the linkages between urbanization, water quality, and Tree Swallow (Tachycineta bicolor) reproductive success and body condition at seven river-riparian sites representing urban and protected land use in Columbus, Ohio (USA) over five consecutive years (2014–2018). Tree Swallows at urban and protected sites relied on emergent aquatic insects for 37.4% and 30.8% (SD = 28.4% and 24.1%) of their nutritional subsidies, respectively. Despite the loss of environmental quality generally attributed to cities, Tree Swallows exhibited greater reproductive success in urban settings where climate was more amenable to egg and nestling survival, and the breeding season was longer. Urban-nesting Tree Swallows initiated laying 7.9 d earlier and fledged 35% more young per nest than those at protected sites. Multiple characteristics of urban sites appeared to drive these patterns, including differences in mean and extreme air temperatures and measures of water quality (e.g., water temperature, nutrient concentrations, turbidity). However, chronic effects of elevated Hg concentrations, which were 482% greater in adult swallow blood at urban sites than at protected sites where swallows exhibited a 17.4% lower trophic position, may disadvantage individuals in other ways. Further, although Tree Swallows are a good model aerial insectivore bird species, characteristics of urban landscapes that benefit Tree Swallows may not advantage other aerial insectivorous birds owing to differences in life-history and foraging strategies. These findings implicate urbanization, local climate, and water quality as important considerations in the conservation of aerial insectivorous birds. © 2020 Authors. Ecological Monographs published by Wiley Periodicals LLC on behalf of Ecological Society of America</t>
  </si>
  <si>
    <t>Swallow</t>
  </si>
  <si>
    <t>aerial insectivores; climate; conservation; cross-boundary ecosystems; streams; urbanization</t>
  </si>
  <si>
    <t>Swank A., Wang L., Ward J., Schoenfuss H.</t>
  </si>
  <si>
    <t>Multigenerational effects of a complex urban contaminant mixture on the behavior of larval and adult fish in multiple fitness contexts</t>
  </si>
  <si>
    <t>Agricultural and urban storm water runoffs can introduce chemicals of emerging concern (CECs) into waterways. These chemicals can be continually released, persist, or even accumulate over time, with adverse effects on the physiology and behavior of aquatic species. Most studies aimed at evaluating the intergenerational effects of CECs have focused exclusively on single chemicals. By comparison, little is known about the effects of complex CEC mixtures on the behavior of organisms, or how these effects might manifest in subsequent generations. In this study, we exposed three generations of fathead minnows (Pimephales promelas) to environmentally relevant concentrations of a complex CEC mixture representative of urban-impacted waterways and assessed the growth and behavior of larval and adult fish in life-stage–relevant fitness contexts (foraging, boldness, courtship). We found that (i) multigenerational exposure to a complex mixture of CECs altered the behavior of both larvae and adults in different fitness contexts; (ii) concentration-dependent patterns of behavioral impairment were consistent across fitness contexts and life stages; and (iii) the effects of exposure were magnified in the F1 and F2 generations. These results highlight the need for long-term, multigenerational assessments of CECs in affected waterways to robustly inform conservation practices aimed at managing aquatic systems. © 2021 Elsevier B.V.</t>
  </si>
  <si>
    <t>Boldness; Contaminants of emerging concern; Courtship; Endocrine-disrupting chemicals; Foraging; Pimephales promelas; Transgenerational</t>
  </si>
  <si>
    <t>Swette B., Lambin E.F.</t>
  </si>
  <si>
    <t>Institutional changes drive land use transitions on rangelands: The case of grazing on public lands in the American West</t>
  </si>
  <si>
    <t>Livestock grazing on natural rangeland vegetation is one of the most extensive land uses on the earth, with important implications for livelihoods, food security and the environment. Factors such as population growth and urban development, a shift from resource-based to service-based economies, and intensification in the livestock industry change the extent and practice of grazing worldwide. We investigated how and why livestock grazing on public lands changed since 1940 in the High Divide region of the Northern Rocky Mountains through a detailed analysis of United States Forest Service (USFS) rangeland management records. Based on a 90-year land use history, we process-traced the proximate causes of changes in grazing, identified the decision-makers, and statistically tested which underlying factors were associated with changes in grazing. The forage annually consumed by livestock in our study area declined by 62% since 1940, the equivalent of about 33,000 fewer cows grazing on public lands for a three-month summer period. Livestock grazing was closed on 21% of the total allotment area. The reductions in grazing were mainly caused by land management and policy factors: evaluations of range condition (27%), carrying capacity estimates (21%) and legal and administrative requirements (14%) derived from the Endangered Species Act (ESA) and National Environmental Protection Act (NEPA). The socio-economic causes of ranch economics (14%) and amenity migration (8%) were comparatively small. Overlap with wilderness and proximity to amenity towns were significant spatial predictors of reductions in grazing. The fate of publicly-owned but privately-used rangelands largely depends on institutions that are able to reconcile the competing values and demands that influence how they are managed. © 2021 Elsevier Ltd</t>
  </si>
  <si>
    <t>Environmental governance; Land system; Land use transition; Livestock grazing; Rangeland management; Rural restructuring</t>
  </si>
  <si>
    <t>Taggar A.K., McGrath E., Despland E.</t>
  </si>
  <si>
    <t>Competition between a native and introduced pollinator in unmanaged urban meadows</t>
  </si>
  <si>
    <t>There is little understanding of the role of exotic bees in the observed pollinator decline. Recent models of species invasions predict that aggressive species have more impact; applying this theory to pollinators suggests that aggressive territorial Anthidium (Megachilidae) bees, whose range is expanding globally, could have high impacts on native bees. We examined exploitation and interference competition for floral resources between Anthidium and native bees in unmanaged urban meadows in Montreal, Canada. First, we conducted a survey of floral visits by Anthidium and native bee genera. We found high niche overlap with Megachile (Megachilidae), one of the most common genera of native pollinators in the area, suggesting high potential for exploitation competition. Second, we tested for interference competition between Anthidium and Megachile with behavioural observations of foraging on a common introduced host plant (Lotus corniculatus, Fabaceae). This presence of Anthidium decreased patch residence and number of floral visits by Megachile bees, suggesting that Anthidium has a significant per capita effect on foraging behavior of Megachile. © 2021, The Author(s), under exclusive licence to Springer Nature Switzerland AG part of Springer Nature.</t>
  </si>
  <si>
    <t>Anthidium; Bees; Behaviour; Exploitation; Interference; Megachile</t>
  </si>
  <si>
    <t>Tarakini G., Chemura A., Tarakini T., Musundire R.</t>
  </si>
  <si>
    <t>Drivers of diversity and community structure of bees in an agroecological region of Zimbabwe</t>
  </si>
  <si>
    <t>Worldwide bees provide an important ecosystem service of plant pollination. Climate change and land-use changes are among drivers threatening bee survival with mounting evidence of species decline and extinction. In developing countries, rural areas constitute a significant proportion of the country's land, but information is lacking on how different habitat types and weather patterns in these areas influence bee populations. This study investigated how weather variables and habitat-related factors influence the abundance, diversity, and distribution of bees across seasons in a farming rural area of Zimbabwe. Bees were systematically sampled in five habitat types (natural woodlots, pastures, homesteads, fields, and gardens) recording ground cover, grass height, flower abundance and types, tree abundance and recorded elevation, temperature, light intensity, wind speed, wind direction, and humidity. Zero-inflated models, censored regression models, and PCAs were used to understand the influence of explanatory variables on bee community composition, abundance, and diversity. Bee abundance was positively influenced by the number of plant species in flower (p &lt;.0001). Bee abundance increased with increasing temperatures up to 28.5°C, but beyond this, temperature was negatively associated with bee abundance. Increasing wind speeds marginally decreased probability of finding bees. Bee diversity was highest in fields, homesteads, and natural woodlots compared with other habitats, and the contributions of the genus Apis were disproportionately high across all habitats. The genus Megachile was mostly associated with homesteads, while Nomia was associated with grasslands. Synthesis and applications. Our study suggests that some bee species could become more proliferous in certain habitats, thus compromising diversity and consequently ecosystem services. These results highlight the importance of setting aside bee-friendly habitats that can be refuge sites for species susceptible to land-use changes. © 2021 The Authors. Ecology and Evolution published by John Wiley &amp; Sons Ltd.</t>
  </si>
  <si>
    <t>bees; diversity; forage; land use; pollinator conservation; weather; Zimbabwe</t>
  </si>
  <si>
    <t>Theodorou P., Baltz L.M., Paxton R.J., Soro A.</t>
  </si>
  <si>
    <t>Urbanization is associated with shifts in bumblebee body size, with cascading effects on pollination</t>
  </si>
  <si>
    <t>Evolutionary Applications</t>
  </si>
  <si>
    <t>Urbanization is a global phenomenon with major effects on species, the structure of community functional traits and ecological interactions. Body size is a key species trait linked to metabolism, life-history and dispersal as well as a major determinant of ecological networks. Here, using a well-replicated urban–rural sampling design in Central Europe, we investigate the direction of change of body size in response to urbanization in three common bumblebee species, Bombus lapidarius, Bombus pascuorum and Bombus terrestris, and potential knock-on effects on pollination service provision. We found foragers of B. terrestris to be larger in cities and the body size of all species to be positively correlated with road density (albeit at different, species-specific scales); these are expected consequences of habitat fragmentation resulting from urbanization. High ambient temperature at sampling was associated with both a small body size and an increase in variation of body size in all three species. At the community level, the community-weighted mean body size and its variation increased with urbanization. Urbanization had an indirect positive effect on pollination services through its effects not only on flower visitation rate but also on community-weighted mean body size and its variation. We discuss the eco-evolutionary implications of the effect of urbanization on body size, and the relevance of these findings for the key ecosystem service of pollination. © 2020 The Authors. Evolutionary Applications published by John Wiley &amp; Sons Ltd</t>
  </si>
  <si>
    <t>Bombus spp.; fragmentation; intertegular distance; land use; road density; temperature</t>
  </si>
  <si>
    <t>Thomas J.P., Kukka P.M., Benjamin J.E., Barclay R.M.R., Johnson C.J., Schmiegelow F.K.A., Jung T.S.</t>
  </si>
  <si>
    <t>Foraging habitat drives the distribution of an endangered bat in an urbanizing boreal landscape</t>
  </si>
  <si>
    <t>The boreal forest is the largest intact forest in the world, and a refuge for species experiencing range retractions as a consequence of climate and landscape change. Yet, large tracts of the boreal forest are threatened by the cumulative impacts of climate change, natural resource extraction, agriculture, and urbanization, perhaps warranting a shift in focus from biodiversity conservation in intact wilderness to that in anthropologically modified landscapes. We investigated landscape features that influence the distribution of the endangered little brown bat (Myotis lucifugus) in an urbanizing boreal landscape at two spatial scales. We hypothesized that little brown bat activity would be influenced by proximity to available building roosts, because roosts are a potential limiting factor for boreal bats. Secondarily, we predicted that bats would use potential foraging habitat, such as waterbodies, and would avoid young, cluttered forests at the landscape scale. We conducted acoustic surveys of bat activity at 210 sites distributed across the study area in Yukon, Canada, within 1-km grid cells. We tested a priori hypotheses with a set of candidate regression models, accounting for spatial autocorrelation. Our hypothesis about the relative importance of anthropogenic roosts was not supported. Little brown bats were equally active in urban areas (high building density) and rural areas (low building density), perhaps because roosts were adequately available throughout the region. Instead, habitat use was driven by the distribution of potential foraging habitat, particularly waterbodies, which are important sources of aerial insect prey. Little brown bats also avoided young (≤100-yr-old) forest at the landscape scale (including areas regenerating after fire), which may have been poor foraging or roosting habitat, and used areas with a smaller agricultural and industrial footprint. Our results suggest that waterbodies and mature forest are important little brown bat habitats that should be protected from urban encroachment. Proactive conservation of important habitat for species at risk is still possible throughout much of the boreal forest, where human densities are comparatively low and the urban footprint is currently small. © 2021 The Authors.</t>
  </si>
  <si>
    <t>bats; boreal forest; endangered species; habitat models; Myotis lucifugus; urbanization</t>
  </si>
  <si>
    <t>Thorne L.H., Fuirst M., Veit R., Baumann Z.</t>
  </si>
  <si>
    <t>Mercury concentrations provide an indicator of marine foraging in coastal birds</t>
  </si>
  <si>
    <t>The transfer of nutrients between marine and terrestrial systems has important ecological consequences, and animal movement is an important driver of nutrient transfer. Coastal birds forage in marine environments and breed in terrestrial habitats, and thus serve as vectors moving nutrients from the sea to the land. However, urbanization can influence the extent to which coastal birds forage in marine or terrestrial environments due to the availability of human subsidies. Establishing a reliable and straightforward indicator of marine foraging would be useful for assessing changes in the use of terrestrial vs. marine habitats in the face of urbanization and broader environmental change, and for understanding the flow of nutrients and energy between terrestrial and marine environments. Mercury (Hg) is a highly toxic heavy metal which bioaccumulates in marine food webs, and is a potential indicator of marine foraging. Methylmercury (MeHg), is present only in aquatic ecosystems and reaches elevated concentrations in the prey species of marine birds. Thus, high concentrations of MeHg would be expected for birds foraging in marine environments in comparison to those foraging on terrestrial sources. We hypothesized that the degree of marine foraging influences Hg uptake in coastal birds. To test this hypothesis, we combined GPS tracking data with measurements of Hg concentrations in the blood of herring gulls (Larus argentatus) along an urban gradient in the northeast United States. We examined Hg concentrations for 51 individual herring gulls tracked with GPS tags at study sites representing high, medium and low degrees of urbanization. Our results showed a strong and significant positive relationship between Hg concentrations and the proportion of herring gull foraging locations occurring in offshore waters. Hg concentrations differed significantly between herring gulls whose primary foraging habitat occurred in marine vs. terrestrial environments. Gulls in more urban colonies spent less time foraging in marine environments, and had significantly lower Hg concentrations than those at the more remote study. Our results suggest that Hg concentrations in blood can be used to reflect the extent of marine foraging for animals using both marine and terrestrial habitats. Hg concentrations could be valuable monitoring tool to assess how the use of marine foraging habitats changes through time (dietary shifts) or relative to environmental change such as urbanization. © 2020 Elsevier Ltd</t>
  </si>
  <si>
    <t>Coastal bird; Foraging; Marine; Mercury; Terrestrial</t>
  </si>
  <si>
    <t>Thorne T.J., Matczak E., Donnelly M., Franke M.C., Kerr K.C.R.</t>
  </si>
  <si>
    <t>Occurrence of a forest-dwelling bat, northern myotis (Myotis septentrionalis), within Canada's largest conurbation</t>
  </si>
  <si>
    <t>While some species thrive in urban areas, many are absent from such environments. Those that are successful often have high behavioural flexibility that allows them to exploit new niches in a human-modified landscape. Northern myotis (Myotis septentrionalis) is an endangered bat species rarely identified in urban areas, though it is unclear whether this is due to absence or difficulties in surveying. We investigated the ecology of a population of northern myotis within Canada's largest conurbation, including reproductive status, roosting preference, and movements. Using capture surveys, we confirmed the presence of reproductive females and healthy juveniles over two seasons. Using radio telemetry and acoustic surveys, we identified a cluster of tree roosts in the centre of the forest, and foraging areas concentrated around waterways within the bounds of the forest. These observations suggest the roosting and movement ecology of this population is similar to that observed for this species in rural environments, despite the urban surroundings. Our results suggest that northern myotis is not a synurbic species but can occur within urbanized environments when suitable habitat is available. We suggest that large forest patches with mature, interior forest cover are likely to be an important resource for northern myotis, and they will be vulnerable to the loss or fragmentation of these features in rapidly urbanizing landscapes. These findings are highly relevant to the ecology and preservation of northern myotis and present a case for greater consideration of this species in urban forests. © 2021 The Author(s) 2021. Published by Oxford University Press.</t>
  </si>
  <si>
    <t>acoustic monitoring; bats; radio telemetry; urban ecology; urbanization</t>
  </si>
  <si>
    <t>Timmiss L.A., Martin J.M., Murray N.J., Welbergen J.A., Westcott D., McKeown A., Kingsford R.T.</t>
  </si>
  <si>
    <t>Threatened but not conserved: Flying-fox roosting and foraging habitat in Australia</t>
  </si>
  <si>
    <t>Conservation relies upon a primary understanding of changes in a species' population size, distribution, and habitat use. Bats represent about one in five mammal species in the world, but understanding for most species is poor. For flying-foxes, specifically the 66 Pteropus species globally, 31 are classified as threatened (Vulnerable, Endangered, Critically Endangered) on the IUCN Red List. Flying-foxes typically aggregate in colonies of thousands to hundreds of thousands of individuals at their roost sites, dispersing at sunset to forage on floral resources (pollen, nectar, and fruit) in nearby environments. However, understanding of flying-fox roosting habitat preferences is poor, hindering conservation efforts in many countries. In this study, we used a database of 654 known roost sites of the four flying-fox species that occur across mainland Australia to determine the land-use categories and vegetation types in which roost sites were found. In addition, we determined the land-use categories and vegetation types found within the surrounding 25 km radius of each roost, representing primary foraging habitat. Surprisingly, for the four species most roosts occurred in urban areas (42-59%, n = 4 species) followed by agricultural areas (21-31%). Critically, for the two nationally listed species, only 5.2% of grey-headed and 13.9% of spectacled flying-fox roosts occurred in habitat within protected areas. Roosts have previously been reported to predominantly occur in rainforest, mangrove, wetland, and dry sclerophyll vegetation types. However, we found that only 20-35% of roosts for each of the four species occurred in these habitats. This study shows that flying-fox roosts overwhelmingly occurred within human-modified landscapes across eastern Australia, and that conservation reserves inadequately protect essential habitat of roosting and foraging flying-foxes. © 2020 CSIRO Open Access.</t>
  </si>
  <si>
    <t>bat; conservation; fruit-bat; mammal; pollinator; Pteropus; threatened species; vegetation community</t>
  </si>
  <si>
    <t>Tommasi N., Biella P., Guzzetti L., Lasway J.V., Njovu H.K., Tapparo A., Agostinetto G., Peters M.K., Steffan-Dewenter I., Labra M., Galimberti A.</t>
  </si>
  <si>
    <t>Impact of land use intensification and local features on plants and pollinators in Sub-Saharan smallholder farms</t>
  </si>
  <si>
    <t>Sub-Saharan African crop production largely relies on smallholder farms, located both in urban and agricultural landscapes. In this context, the investigation of plant and pollinator diversity and their interactions is of primary importance since both these factors are threatened by land use intensification and the consequent loss of natural habitats. In this study, we evaluated for the first time how plant and pollinator insect assemblages and interactions in Sub-Saharan farming conditions are shaped by land use intensification. To do that, we complemented biodiversity field surveys in Northern Tanzania with a modern DNA metabarcoding approach to characterize the foraged plants and thus built networks describing plant-pollinator interactions at the individual insect level. Moreover, we coupled this information with quantitative traits of landscape composition and floral availability surrounding each farm. We found that pollinator richness decreased with increasing impervious and agricultural cover in the landscape, whereas the flower density at each farm correlated with pollinator richness. The intensification of agricultural land use and urbanization correlated with a higher foraging niche overlap among pollinators due to convergence of individuals’ flower visiting strategies. Furthermore, within farms, the higher availability of floral resources drove lower niche overlap among individuals, while a greater flower visitors abundance shaped higher generalization at the networks level (H2′), possibly due to increased competition. These mechanistic understandings leading to individuals’ foraging niche overlap and generalism at the network level, could imply stability of interactions and of the pollination ecosystem service. Our integrative survey proved that plant-pollinator systems are largely affected by land use intensification and by local factors in smallholder farms of Sub-Saharan Africa. Thus, policies promoting nature-based solutions, among which the introduction of more pollinator-friendly practices by smallholder farmers, could be effective in mitigating the intensification of both urban and rural landscapes in this region, as well as in similar Sub-Saharan contexts. © 2021 Elsevier B.V.</t>
  </si>
  <si>
    <t>Bees; DNA metabarcoding; Ecosystem services; Hoverflies; Plant-pollinator interaction; Sustainability</t>
  </si>
  <si>
    <t>Topalidou E., Solomou A.D., Santos S.S., Krystallidou E., Kakara S., Mantzanas K.</t>
  </si>
  <si>
    <t>Dynamic role and importance of multi-kingdom communities in mediterranean wood-pastures</t>
  </si>
  <si>
    <t>Wood-pastures are among the most valuable types of farmland for ecosystem services, including biodiversity, landscape, soil protection, water management and cultural values. This paper reviews the scientific literature regarding the dynamic role and importance of plant, fungal and ruminant communities in Mediterranean wood-pastures and assesses the favorable and unfavorable aspects of their occurrence through grazing management. The grasslands of the Mediterranean region play an important role both in forage material production and the conservation of biodiversity in plant communities and at the landscape level. These two management purposes are not conflicting but complementary when the management is based upon the knowledge of the effect of grazing on the ecology of these ecosystems. Conclusively, vascular plant, fungal and ruminant communities have a strong influence on ecosystem structure and functioning and they play a key role in many ecological services. Hence, integrated studies which combine multi-level ecological research are essential in order to identify regional and/or national needs in terms of biodiversity, genetic resources, sustainable rural development and conservation policies. © 2021 by the authors. Licensee MDPI, Basel, Switzerland.</t>
  </si>
  <si>
    <t>Ecology; Ecosystem services; Flora; Fungi; Grazing; Mediterranean; Pastures; Ruminants; Utilization</t>
  </si>
  <si>
    <t>Turo K.J., Spring M.R., Sivakoff F.S., Delgado de la flor Y.A., Gardiner M.M.</t>
  </si>
  <si>
    <t>Conservation in post-industrial cities: How does vacant land management and landscape configuration influence urban bees?</t>
  </si>
  <si>
    <t>Rich pollinator assemblages are documented in some cities despite habitat fragmentation and degradation, suggesting that urban areas have potential as pollinator refuges. To inform urban bee conservation, we assessed local- and landscape-scale drivers of bee community composition and foraging within vacant lots of Cleveland, Ohio, USA. Cleveland is a shrinking city, a type of urban area that has an over-abundance of vacated greenspaces as a result of population loss and subsequent demolition of abandoned infrastructure. As such, Cleveland represents over 350 post-industrial cities worldwide that are all promising locations for bee conservation. Across a network of 56 residential vacant lots (each ~30 m × 12 m), we established seven unique habitats, including seeded native prairies, to investigate how vegetation management and landscape context at a 1,500 m radius influenced urban bee communities. We assessed the distribution of several bee functional traits, diversity and abundance with pan and malaise traps. Foraging frequency was determined with plant–pollinator interaction networks derived from vacuum collections of bees at flowers. We observed higher bee richness and increased abundance of smaller sized bees as the size of surrounding greenspace patches increased within a 1,500 m radius landscape buffer. Within habitats, seeded treatments had no effect on bees but greater plant biomass and shorter vegetation were correlated with increased bee richness and abundance. Plant–pollinator interaction networks were dominated by spontaneous non-native vegetation, illustrating that this forage supports urban bees. Synthesis and applications. Our study indicates that proximity to larger greenspaces within an urban landscape promotes overall bee richness and increased occurrence of smaller bee species within residential vacant lots. While we did not observe our seeded native plants enhancing the bee community, native wildflowers were still establishing during the study and may have a greater influence when blooming at higher densities. Importantly, spontaneous non-native vegetation provided the majority of urban bee's forage. Thus, vacant land that is minimally managed and vegetated with what many consider undesirable ‘weeds’ provides valuable habitat for bee conservation in cities. © 2020 British Ecological Society</t>
  </si>
  <si>
    <t>bee foraging; native prairie; patch area; plant–pollinator interaction; shrinking city; spontaneous vegetation; urban greenspace; urban landscapes</t>
  </si>
  <si>
    <t>Urquhart C., Scott J.J.</t>
  </si>
  <si>
    <t>Comparison of Trap Collections and Cost of Commercially Available and Homemade Yellowjacket (Hymenoptera: Vespidae) Traps in Lake County, California</t>
  </si>
  <si>
    <t>Yellowjackets are notable pests of humans due to their opportunistic foraging behaviors, painful stings, and potential for causing dangerous allergic reactions. Baited traps provide a useful supplement for controlling yellowjackets compared with nest treatments, which are often dangerous, time consuming, costly, and do little to prevent nuisance interactions between humans and foragers. This study compares three homemade yellowjacket traps and three commercially available traps in Lake County, California, to determine efficacy and cost benefit. Traps were set at five sites and randomly rotated between six plots per site and baits were changed every 2 wk per commercial manufacturer recommendations. Cost benefit was determined using material and bait cost, as well as bait change frequency and overall trap efficacy. Yellowjacket count data were analyzed using a hurdle model. Traps compared included the Rescue! Yellowjacket trap, the Rescue! Wasp, Hornet, and Yellowjacket trap, the Victor Yellowjacket trap, a homemade bottle trap, jar trap, and homemade jug trap. The total number of yellowjackets collected was 33,321. The trap that collected the highest number of yellowjackets was the Rescue! Yellowjacket trap (n = 19,257) and the trap that collected the fewest yellowjackets was the jar trap (n = 65). The Rescue! Yellowjacket trap was the most cost-effective, calculated at approximately $0.40/100 yellowjackets collected. The jar trap was the least cost-effective, calculated at approximately $31.10/100 yellowjackets collected. The Rescue! Yellowjacket trap was overall the most effective and cost-effective trap evaluated for Lake County, California. © The Author(s) 2021. Published by Oxford University Press on behalf of Entomological Society of America.</t>
  </si>
  <si>
    <t>control; public health entomology; sampling; social insects; urban and structural entomology</t>
  </si>
  <si>
    <t>Vail K.M., Williams D.F.</t>
  </si>
  <si>
    <t>Foraging of the pharaoh ant, Monomorium Pharaonis: An exotic in the urban environment</t>
  </si>
  <si>
    <t>Exotic Ants: Biology, Impact, And Control Of Introduced Species</t>
  </si>
  <si>
    <t>Vences-Pérez J., Martínez-García C.G., Morales-Almaraz E., Albarrán-Portillo B., Rayas-Amor A.A., Vázquez-Armijo J.F., García-Martínez A.</t>
  </si>
  <si>
    <t>A socioeconomic analysis and development trends of dual-purpose livestock in dry tropics [Análisis socioeconómico y tendencias de desarrollo de la ganadería doble propósito en tropico seco]</t>
  </si>
  <si>
    <t>Background. The dual-purpose production system is a major economic activity in rural areas due to the income generated from milk and meat sales. Objective. The aim was to conduct an economic analysis of three groups of dual-purpose production units. Methodology. The groups w: i. MIDP; with greater orientation to milk production; ii. TDP or traditional dual purpose and iii. MEDP that only produce meat. The information was obtained during 2015 by technical-economic assessment of 67 farms in the central highlands of Mexico. The partial budget methodology, and variance analysis (P&lt;0.05) for economic and management indicators with normal distribution and Kruscal Wallis test (P&lt;0.05) on the variables without normal distribution or expressed as a percentage were used. Also, a Student's t test was performed for the variables related to milk production only for MIDP and TDP groups. Results. Differences (P&lt;0.05) between groups were observed in the labor available and agricultural area, values that were greater in MIDP, as well as the forage area in meat DP group. It was observed that MIDP are PU of recent creation, medium size (24.50 ± 5.72 cows) and contract labor; the TDP are old PU with older farmers and medium size to (26.1 3.70 ± 3.70 cows) and, meat DP group are old and small PU (15.20 ± 2.52 cows), with young farmers and family labor. Equally differences (P&lt;0.05) between groups were observed in the total net margin for milk and cattle sales and in the unit net margin (ha and cow). In both cases, profits were greater in MIDP. Implications. The work contributed to the understanding of the dual-purpose livestock guidelines and their development based on the productive orientation. Conclusion. It concluded that milk production generates greatest economic profit and the activity it postulated as a development alternative, although number of PU is small and the traditional dual-purpose system is maintained in a stable economy activity. In counterpart, the meat production system presents greater economic instability and less development for the lowest profit margins. © 2021 Universidad Autonoma de Yucatan. All rights reserved.</t>
  </si>
  <si>
    <t>Cattle; Central highlands; Comparison; Economic; Mexico; Opportunities</t>
  </si>
  <si>
    <t>Versiani N.F., Bailey L.L., Pasqualotto N., Rodrigues T.F., Paolino R.M., Alberici V., Chiarello A.G.</t>
  </si>
  <si>
    <t>Protected areas and unpaved roads mediate habitat use of the giant anteater in anthropogenic landscapes</t>
  </si>
  <si>
    <t>The drastic reduction of the Brazilian Cerrado has transformed this savanna hotspot into vast swaths of commodity-based agriculture fields, mainly soybean, sugarcane, and beef-production pasturelands. The resulting habitat loss and fragmentation are the principal factors underlying population decline of native species inhabiting the Cerrado, particularly those with a high demand for space, low population density, and specialized diet, such as the endangered giant anteater (Myrmecophaga tridactyla). Although the species has been studied in protected areas, we know much less about its ability to endure in disturbed landscapes. Here, we analyzed camera-trapping data to estimate a proxy of habitat use (ψ^; occupancy) and detection probabilities of the giant anteater, identifying environmental covariates influencing these parameters in landscapes with intensive agriculture and commercial forestry. We found this species using about half of the study area (model average ψ^ = 0.51, CI = 0.40-0.62), with two predictors strongly influencing habitat use: protected areas and unpaved roads. In turn, detection probability correlates positively with area of open Cerrado and negatively with area of settlements. The species is more likely to use unpaved roads inside protected areas (ψ^ = 0.90, CI = 0.47-0.75), compared to off road sites in the surrounding areas (ψ^ = 0.19, CI = 0.10-0.34). Our findings indicate that giant anteaters are dependent on nature reserves and native vegetation areas existing on private properties, whose protection is regulated by the Brazilian Native Vegetation Protection Law. Given the relative paucity of state-owned protected areas in the Brazilian Cerrado, increasing the adherence of rural owners to this law is, therefore, key for the conservation of the giant anteater. The intense use of unpaved roads might reflect travelling and/or foraging optimization, a behavioral response that, nevertheless, may compound this species' susceptibility to suffer mortality from roadkill. © 2021 The Author(s).</t>
  </si>
  <si>
    <t>Anteater</t>
  </si>
  <si>
    <t>armadilhamento fotográfico; camera trap; Cerrado; Cerrado; Myrmecophaga tridactyla; Myrmecophaga tridactyla; occupancy; ocupação; Pilosa; Pilosa; protected areas; xenarthra; xenartros; áreas protegidas</t>
  </si>
  <si>
    <t>Wang D., Wang W., Yi X., Li P., Liao J., He Y., Zhang F.</t>
  </si>
  <si>
    <t>Present situation and development trend of green manure mechanization in fruit orchards [果园绿肥机械化现状与发展趋势]</t>
  </si>
  <si>
    <t>Journal of Fruit Science</t>
  </si>
  <si>
    <t>Green manure is made up of green plants, which can promote the growth of crops and improve the soil structure by turning all or part of the fresh body into fertilizer, or by intercropping with crops. Green manure is a traditional source of organic fertilizer in China. It is one of the three main sources of agricultural fertilizers (chemical fertilizer, organic fertilizer and green manure) in China's fertilizer industry. It is an important link between man and nature, consumption and protection, and an important link of low-carbon agriculture. Planting green manure in orchards can not only save energy and reduce consumption, meliorate soil physical and chemical properties, increase soil organic matter, and improve crop yield and quality, but also resist drought disaster and preserve soil moisture, prevent wind damage and dune movement, prevent soil from erosion and improve ecological environment. Since the founding of the People's Republic of China, the development of green manure has experienced rapid development period, peak period, declining period and recovery period. The duration of 1960's-1970's was the best and fastest development period of China's green manure. In the 1980s, due to the rural system reform, the rapid development of chemical fertilizer industry and other reasons, the green manure industry in China entered a recession period. In recent years, due to the call of national policies and the demand of ecological civilization development, China's green manure industry has entered the recovery period. Green manure is of great significance to environmental protection, energy conservation and consumption reduction, food safety and food health, and is widely used in paddy field, dry land and orchards. Different green manure crops have different effects on soil chemical properties, such as legume green manure, vetch, alfalfa, etc., which can increase the nitrogen content in the soil through nitrogen fixation by rhizobia, while the green manure rape of Cruciferae can promote the accumulation of P and increase the content of organic matter in the soil. Under the production mode, the varieties of green manure are different. In the aspect of fertilizer efficiency, the speed of green manure is not as obvious as that of chemical fertilizer, but the effective time of green manure is longer than that of chemical fertilizer. The main planting mode of green manure in an orchard is intercropping with fruit trees, where green manures are planted between rows of fruit trees. Orchard green manure mainly include Leguminosae, Gramineae and Cruciferae. Generally, single planting or mixed sowing is carried out between rows of fruit trees as a means of drought resistance, moisture conservation, fertilizer saving, fruit improvement and environmental protection. In orchards, the green manure of annual and perennial Leguminosae, Gramineae and Cruciferae is selected to single seeding or mix sowing between rows, as a means of drought resistance, soil moisture conservation, chemical fertilizer saving, fruit improvement and environmental protection. According to the relevant research, planting green manure can reduce 1/3 of chemical fertilizer application. In addition, planting green manure between orchard rows can produce a lot of fresh grass, which can be used as a source of high-quality feed. The typical green manure in orchards includes Vicia villosa Roth, Melilotus suaveolens Ledeb., Trifolium repens L., Sesbania cannabina (Retz.) Poir., Medicago sativa Linn., Festuca myuros L., Brassica campestris L., Orychophragmus violaceus (Linnaeus) O. E. Schulz, Astragalus sinicus Linn., Lolium perenne Linn., Raphanus sativus Linn., Astragalus adsurgens Pall. and so on. Among them, legume green manure includes sweet potato, sweet clover, white clover, alfalfa, astragalus, Astragalus adsurgens, etc., which are characterized by strong drought resistance, nitrogen fixation through nodules, providing fertilizer elements (mainly N element) for fruit tree growth, covering moisture preservation, and improving soil structure and fertility. Lolium perenne Linn. and Festuca myuros L. belong to gramineous green manure, which are characterized by strong ability to cover the ground surface and preserve moisture. They can improve the soil micro ecological environment, increase the content of soil organic matter, and produce a large number of high-quality fresh grasses. Brassica campestris L., Raphanus sativus Linn. and Orychophragmus violaceus (Linnaeus) O. E. Schulz belong to Cruciferae green manure, which can improve the availability of phosphate and some trace elements. According to production practice and field experiment, the yield of green manure in these typical orchards can reach more than 10 t •hm-2, which can not only provide organic matter and fertilizer for fruit trees, but also be used as high-quality forage for livestock raising or as a source of silage feed. The production of green manure in orchards mainly includes sowing, plant protection, crushing, rolling and other links. Due to the low efficiency of manual operation and high labor intensity, the mechanized production and management of orchard green manure is in urgent need. However, the stagnation of relevant research in the early stage of green manure and the lack of relevant machinery in orchard green manure have restricted the further development of green manure in orchards. Orchard sowing machinery mainly includes sowing, drilling and hole sowing machineries. The specific sowing methods and machines can be selected according to the growth characteristics of green manure and different agronomic requirements. Plant protection operation is generally carried out at the same time as the fruit tree plant protection operation. At present, the general plant protection machinery in orchards is mainly used. The main problem is that most of the plant protection equipment is designed for fruit tree plant protection, but the green manure crops growing on ground is not targeted. There are two types of green manure crushing and rolling machinery: general-purpose machinery and special- purpose machinery. General machinery, such as field straw crushing machine, shared plough and grass crusher, have poor adaptability to the growth characteristics of green manure and agronomic requirements, and are prone to failure due to blockage and winding of working parts during operation. Green fertilizer special grinding and turning machine has good adaptability to green fertilizer growth characteristics and agronomy, but there is no series of products that can be quickly applied and popularized, and there is a common problem of high cost. The mechanized management of orchard green manure requires the integration of agricultural machinery and agronomy. This paper introduces the typical green manure, green manure varieties and their planting patterns, as well as summarizes the technological process of orchard mechanized management. Based on the analysis of the existing special and general machinery for green manure and their working principles, the countermeasures and suggestions are put forward based on the perspective of agricultural machinery and agronomy integration. This paper can be used for reference for the mechanized production technology of green manure in orchards and the reasonable selection of relevant machinery, which has positive significance for promoting the development of green manure in orchards. © 2021, Office of Journal of the Fruit Science. All right reserved.</t>
  </si>
  <si>
    <t>Agricultural machinery and agronomy; Green manure machinery; Operation technology; Orchard; Planting mode</t>
  </si>
  <si>
    <t>Wang S., Chu L.M.</t>
  </si>
  <si>
    <t>Microhabitat characteristics related to seasonal roost switching: implications from a threatened and introduced cockatoo species in an urban landscape</t>
  </si>
  <si>
    <t>Background: Communal roosting is a common avian social behaviour, which potentially provides foraging benefits, predation avoidance or thermoregulation in birds. To identify the crucial environmental factors associated with roost site selection, most studies have focused on the comparison of physical characteristics between roosts and non-roosts. However, the differences among roosts have usually been neglected and the causes of roost switching have seldom been investigated. Methods: To explore the variations among roost sites and assess the most influential environmental factors related to seasonal roost switching, we conducted a 105-day observation on an introduced population of critically endangered Yellow-crested Cockatoo (Cacatua sulphurea) in an urban environment in Hong Kong from 2014 to 2016. We identified seven roost sites that were occupied in different seasons and then measured their microhabitat characteristics in terms of land use types, human disturbance and microclimate temperature. To quantify these differences, we used Pearson’s chi-squared test, partial least squares determinant analysis (PLS-DA) and one-way repeated measures ANOVA, respectively. Results: Our results distinguished roost sites occupied in three seasons, i.e. spring, summer and winter roosts, using several microhabitat characteristics. The land use types were significantly associated with roosts, where spring roosts were usually located in tree-dominated areas, which are the major feeding grounds. The discriminant analysis on human disturbance variables indicated that summer roosts were positively associated with night illumination. The microhabitat temperatures of winter roosts were significantly higher than those of most other roosts on cold nights. Conclusions: The results highlighted significant variations among roosts, and seasonal roost switching was likely driven by specific microhabitat characteristics of each roost site, such as microclimate. It also helps us understand the behavioural adaptation of birds to urban environments. © 2021, The Author(s).</t>
  </si>
  <si>
    <t>Communal roosting; Human disturbance; Land use; Microclimate; Seasonal variation</t>
  </si>
  <si>
    <t>Warren L.D., Guyader M.E., Kiesling R.L., Higgins C.P., Schoenfuss H.L.</t>
  </si>
  <si>
    <t>Linking Trace Organic Contaminants in On-Site Wastewater-Treatment Discharge with Biological Effects</t>
  </si>
  <si>
    <t>Around the globe, on-site wastewater-treatment systems (OWTSs) are critical for rural communities without access to a municipal sewer system. However, their treatment efficiency does not match that of modern wastewater-treatment plants. The impact of OWTS discharge on nearby aquatic ecosystems and their resident fish species is poorly understood. In the present study, larval and adult fathead minnows (Pimephales promelas) and adult sunfish (Lepomis macrochirus) were exposed for 21 days to two trace organic contaminant (TOrC) mixtures replicating water chemistry derived from a previous environmental study. Larval fathead minnows were assessed for survival, growth, predator avoidance, and feeding efficiency. Adult fathead minnows and sunfish were assessed for a suite of physiological endpoints (condition indices, vitellogenin, glucose), histological changes, and fecundity. The only observed effect of TOrC mixture exposure on larval fathead minnows was a decrease in feeding efficiency. Effects were mixed in exposed adult fishes, except for male sunfish which realized a significant induction of vitellogenin (p &lt; 0.05). The consequences of TOrC mixture exposure in the present controlled laboratory study match effects observed in wild-caught sunfish in a corresponding field study. The present study begins to bridge the gap by connecting nonpoint OWTS pollution with biological effects observed in resident lake fish species. Given the effects observed despite the brevity of the laboratory mixture exposure, longer-term studies are warranted to understand the full impacts of OWTS discharge to nearby aquatic ecosystems. Environ Toxicol Chem 2021;40:3193–3204. © 2021 SETAC. This article has been contributed to by US Government employees and their work is in the public domain in the USA. © 2021 SETAC. This article has been contributed to by US Government employees and their work is in the public domain in the USA</t>
  </si>
  <si>
    <t>Endocrine disruption; Lakes; Mixtures; Trace organic contaminant</t>
  </si>
  <si>
    <t>Wat K.K.Y., Herath A.P.H.M., Rus A.I., Banks P.B., McArthur C.</t>
  </si>
  <si>
    <t>Space use by animals on the urban fringe: Interactive effects of sex and personality</t>
  </si>
  <si>
    <t>Personality traits shape individual perceptions of risks and rewards, and so, should affect how animals value and use their environment. Evidence is emerging that personality affects foraging, space use, and exploitation of novel environments such as urban habitat. But the influence of personality is also hypothesized to be sex-dependent when primary motivation for space use differs between sexes, as often occurs in polygynous species. We tested the influence of personality traits, interacting with sex, on space use by the polygynous common brushtail possum, Trichosurus vulpecula, in an urban-woodland boundary in Sydney, Australia. We quantified personality traits, including exploration, using behavioral assays in an artificial arena. We also GPS-tracked free-ranging individuals, and measured range size, core area: home range, and proportional urban range. We found that personality traits affected space use either as a main effect or, as predicted, an interaction with sex. More exploratory animals, regardless of sex, had higher core area: home range ratios and proportionally larger ranges within urban habitat. However, less exploratory females yet more exploratory males had larger ranges. Our findings provide new insight into movement ecology by demonstrating, for the first time, the sex-dependent influence of personality. The demonstrated influence of personality on urban use by possums also suggests a personality filter for wildlife, as populations transition into urban areas. Finally, as individuals at the interface between urban and natural habitat are also a conduit between the two, a corollary of our findings is that there may be personality-mediated spread of disease across this boundary. Lay Summary: Animal personality traits, such as exploration, quantify consistent behavioral differences among individuals. These traits can influence space use and urban exploitation by individuals, but effects may also differ between the sexes. We found that more exploratory possums on the urban fringe favored urban over woodland habitat. In addition, less exploratory females but more exploratory males had larger ranges; a pattern likely driven by different primary motivators such as food (females) or access to mates (males). © The Author(s) 2019. Published by Oxford University Press on behalf of the International Society for Behavioral Ecology. All rights reserved. For permissions, please e-mail: journals.permissions@oup.com</t>
  </si>
  <si>
    <t>Possum</t>
  </si>
  <si>
    <t>Animal personality; Behavioral syndrome; Brownian bridge movement model (BBMM); Life-history trade-off; Movement ecology; Urbanization</t>
  </si>
  <si>
    <t>Watuwaya B.K., Syamsu J.A., Budiman, Useng D.</t>
  </si>
  <si>
    <t>The DWR approach review: Measuring the botanical composition of native grassland in East Sumba Regency, East Nusa Tenggara Province</t>
  </si>
  <si>
    <t>East Sumba Regency is an area with great potential for beef cattle development because of its large area and sufficient local forage resources as feed. Native grassland is a source of forage for ruminants, especially by smallholder farms in rural areas. This review paper aimed to analyze the Dry Weight Rank method as a method of measuring the botanical composition and distribution of forages. Referring to measurements of botanical composition, vegetation on grassland in the experimental plots and field studies can be explained using different parameters (plant density, cover, frequency or yield proportion). Each of the obtained parameters is capable of describing different features, which under certain circumstances may be correlated with each other to some extent, but are not completely equivalent. Therefore, the choice of parameters to be assessed depends on the objectives of the study. The choice of method depends primarily on the accuracy required, the affordability of efforts, and the available resources. The Dry Weight Rank method developed by Lt Mannetje and Haydock is one of the techniques referred to as a tool for measuring the botanical composition of native grassland. © Published under licence by IOP Publishing Ltd.</t>
  </si>
  <si>
    <t>Weinpress-Galipeau M., Baker H., Wolf B., Roumillat B., Fair P.A.</t>
  </si>
  <si>
    <t>An adaptive bottlenose dolphin foraging tactic, “shipside feeding,” using container ships in an urban estuarine environment</t>
  </si>
  <si>
    <t>Marine Mammal Science</t>
  </si>
  <si>
    <t>Wieser D., Mixanig H., Krainer K., Bruckner A., Reiter G.</t>
  </si>
  <si>
    <t>The Importance of Inland Cliffs and Quarries for Bats</t>
  </si>
  <si>
    <t>Although cliffs may play an important role in bat ecology (offering natural roosting sites and thermally favourable foraging habitat), there are surprisingly few systematic investigations of bat activity in cliff habitats compared to other habitats. We carried out systematic recordings of bat calls at inland cliff habitats (comprising natural cliffs and quarries) and compared them to three other habitat types (water bodies, settlements and forests) in order to better understand the importance of cliff habitats for bats. A total of 38,440 call sequences were recorded during this study. Overall bat activity at cliff habitats was comparable to activity at water bodies and settlements but was much higher compared to forests. Median activity in forests was only 6% of that in other habitat types. In total, we recorded a minimum of 19 bat species (16 determined to the species level and three representing indistinguishable species pairs). At cliff habitats, 18 species were recorded, representing at least 75% of the 24 bat species with recent records from Carinthia, Austria, including many threatened species. Two species exhibited a significant preference for cliffs over other habitat types: Eptesicus serotinus and Hypsugo savii, the latter of which is known to be a cliff habitat specialist. Bat assemblages in cliff habitats and settlements tended to be more similar compared to other habitat types, a finding that may contribute to our understanding of the urban ecology of bats. The results of our study emphasise the importance of inland cliff habitats for bats and thus, the preservation of abandoned quarries is a significant conservation measure for bats. Moreover, studies focusing on possible negative impacts of rock climbing on bat activity and roosting behaviour of bats are needed. © Museum and Institute of Zoology PAS.</t>
  </si>
  <si>
    <t>Austria; bat activity; bat assemblage; Chiroptera; habitat choice</t>
  </si>
  <si>
    <t>Wilson G., Gray R.J., Radinal R., Hasanuddin H., Azmi W., Sayuti A., Muhammad H., Abdullah A., Nazamuddin B.S., Sofyan H., Riddle H.S., Stremme C., Desai A.A.</t>
  </si>
  <si>
    <t>Between a rock and a hard place: rugged terrain features and human disturbance affect behaviour and habitat use of Sumatran elephants in Aceh, Sumatra, Indonesia</t>
  </si>
  <si>
    <t>Asian elephants are threatened throughout their range due to habitat loss, fragmentation, and conflict with humans. Limited data on spatial and temporal use of habitats in largely intact forests by elephants in Sumatra is a major hindrance for conservation and land use planning, and consequently human–elephant conflict mitigation. We analysed GPS data from collared elephants to investigate their use of habitat in relation to available land cover and human disturbance in Aceh, Sumatra, Indonesia. We applied remote sensing techniques to extract environmental variables to use in state-space Hidden Markov Models and integrated Step Selection Function to analyse foraging strategies and land use selectivity, while using dynamic Brownian Bridge Movement Models and Minimum Convex Polygons to determine used and available habitat features within their home ranges. Our results show that Sumatran elephants in Aceh preferred areas with lower elevation (&lt; 200 m) and slopes (0–10°), with minimal terrain ruggedness, which also happen to be areas selected by humans. Elephants closely adhered to rivers and mountain valleys when utilizing homogenous dense natural forests, and expanded from the rivers in heterogenous forests toward open, resource-dense, land use types. Overall, slope, vegetation, and human disturbance had the largest impact on each of the clans’ foraging strategies. Areas closer to human settlements were used more by night and less by day, indicating that human presence and activities influence elephant habitat use and avoidance. Our findings conclude future management decisions should focus on protecting the remaining lowland forests and preventing further urban encroachment in areas with lower elevation and slope, particularly in proximity to rivers which act as corridors between natural habitats, in order to mitigate human-elephant conflict and protect the species from extinction. © 2021, The Author(s), under exclusive licence to Springer Nature B.V. part of Springer Nature.</t>
  </si>
  <si>
    <t>Human–elephant conflict; Land cover; Oil palm; Remote sensing; Spatial ecology</t>
  </si>
  <si>
    <t>Wusimanjiang P., Hao J., Wang N., Shi Y., Zhang J., Shamuxi A.</t>
  </si>
  <si>
    <t>Land use transformation based on production-living-ecological functions and associated eco-environment effects: A case study in Yuli County [基于“三生”功能的土地利用转型及其生态环境效应-以尉犁县为例]</t>
  </si>
  <si>
    <t>Arid Land Geography</t>
  </si>
  <si>
    <t>Presently, based on the production-living-ecological function, the regional understanding of the transformation of land use function and the research results on eco-environmental effects in northwest ecoenvironmentally vulnerable areas of China remain relatively rare. Accordingly, this paper attempts to reveal the impact of land use function transformation on the ecological environment, hoping to provide a reference for promoting the rational allocation of regional land resources and guide the sustainable development of ecologically vulnerable areas to help construct an ecological civilization. We used thematic mapper image data from 1993, 2001, 2009, and 2017 to obtain land use change data of Yuli County, Xinjiang, China. According to the production-living-ecological function classification, we quantitatively analyzed the land use function change, land use function transformation, and the ecological impact in Yuli County using an area weighting method, land use transfer matrix, eco-environmental quality index, and ecological contribution rate of land use function transformation, among other methods. The results demonstrated the following: (1) From 1993 to 2017, both the area of production land and that of living land continued to increase, and the ecological land decreased as a whole. According to the transformation of land use function, the largest transfer-out area was grassland ecological land, followed by other ecological lands, whereas the urban living land was the smallest such area. (2) The ecological environment quality index of Yuli County decreased from 0.07629 in 1993 to 0.06378 in 2001, after which it continued to increase to 0.07339 in 2017. The overall ecological environment quality deteriorated but then entered a state of gradual recovery and improvement. (3) The transfer of other ecological lands with low ecological environment quality index to wetland ecological land and forage ecological land was the dominant factor in the improvement of ecological environment quality. By contrast, the occupation of forage ecological land by other ecological land and agricultural production land was the dominant factor in the deterioration of environmental quality. Generally speaking, over the past 25 years, trends of ecological environment deterioration and improvement have coexisted, although the trend of improvement has been stronger than that of deterioration. © 2021 Science Press (China). All Rights Reserved.</t>
  </si>
  <si>
    <t>Eco-environmental effect; Land use transformation; Production-living-ecological function; Yuli County</t>
  </si>
  <si>
    <t>Xirouchakis S.M., Grivas C., Andreou G., Georgopoulou E.</t>
  </si>
  <si>
    <t>Home range size, space use and resource selection of griffon vultures in an insular environment</t>
  </si>
  <si>
    <t>The extent of home ranges of griffon vultures (Gyps fulvus) was studied on Crete (Greece) during 2005–2015 by monitoring 27 individuals with very high frequency radio-telemetry. Radio-tagged birds were followed for an average period of 13.1 months (n = 7–22), where a total of 1615 days of fieldwork produced 4420 radiolocations (x = 163.5 radiolocations per tagged bird, n = 142–328). Overall, the mean home range and mean core area of griffon vultures were estimated at 1560 ± 140 km2 (KDE 95%) and 373 ± 36 km2 (KDE 50%) respectively with significant age-related differences within seasons. Immature griffon vultures ranged on average about double the area ranged by adults in winter and occupied significantly larger core areas. The home range overlap in per cent and utilization distribution between adult and immature birds was also significantly less in winter than in summer. Foraging griffon vultures avoided northern slopes with unfavourable flight conditions and selected sites within rangelands with low diurnal temperature variations where overwintering livestock and suitable nesting cliffs occur. Foraging adults were restricted to the vicinity of the breeding colonies and favoured sites away from urban zones. In contrast, immature griffon vultures selected pastoral zones in marginal areas with mild winters and rugged terrain. The existence of predictable food sources in combination with suitable roosting sites and favourable flight conditions were the main factors differentiating the space-use pattern between the two age classes. We recommend that apart from the maintenance of traditional farming practices, sites, such as large communal roosts and flight corridors or entire ‘hotspot’ activity zones of immature birds, should be taken into account in conservation planning and sensitivity mapping for the species. © 2021 The Zoological Society of London</t>
  </si>
  <si>
    <t>foraging; Gyps fulvus; habitat selection; home range; nursery areas; resource selection; VHF radio-telemetry; vultures</t>
  </si>
  <si>
    <t>Yabsley S.H., Meade J., Martin J.M., Welbergen J.A.</t>
  </si>
  <si>
    <t>Human-modified landscapes provide key foraging areas for a threatened flying mammal: The grey-headed flying-fox</t>
  </si>
  <si>
    <t>Urban expansion is a major threat to natural ecosystems but also creates novel opportunities that adaptable species can exploit. The grey-headed flying-fox (Pteropus poliocephalus) is a threatened, highly mobile species of bat that is increasingly found in human-dominated landscapes, leading to many management and conservation challenges. Flying-fox urbanisation is thought to be a result of diminishing natural foraging habitat or increasing urban food resources, or both. However, little is known about landscape utilisation of flying-foxes in human-modified areas, and how this may differ in natural areas. Here we examine positional data from 98 satellite-tracked P. poliocephalus for up to 5 years in urban and non-urban environments, in relation to vegetation data and published indices of foraging habitat quality. Our findings indicate that human-modified foraging landscapes sustain a large proportion of the P. poliocephalus population year-round. When individuals roosted in non-urban and minor-urban areas, they relied primarily on wet and dry sclerophyll forest, forested wetlands, and rainforest for foraging, and preferentially visited foraging habitat designated as high-quality. However, our results highlight the importance of human-modified foraging habitats throughout the species’ range, and particularly for individuals that roosted in major-urban environments. The exact plant species that exist in human-modified habitats are largely undocumented; however, where this information was available, foraging by P. poliocephalus was associated with different dominant plant species depending on whether individuals roosted in ‘urban’ or ‘non-urban’ areas. Overall, our results demonstrate clear differences in urban- and non-urban landscape utilisation by foraging P. poliocephalus. However, further research is needed to understand the exact foraging resources used, particularly in human-modified habitats, and hence what attracts flying-foxes to urban areas. Such information could be used to modify the urban foraging landscape, to assist long-term habitat management programs aimed at minimising human-wildlife conflict and maximising resource availability within and outside of urban environments. © 2021 Yabsley et al. This is an open access article distributed under the terms of the Creative Commons Attribution License, which permits unrestricted use, distribution, and reproduction in any medium, provided the original author and source are credited.</t>
  </si>
  <si>
    <t>Yan J.</t>
  </si>
  <si>
    <t>Analysis of Regional Comparative Advantages of Economic Crops in Henan Province Based on the Data Panel of 18 Urban Agriculture from 2017 to 2019</t>
  </si>
  <si>
    <t>It is of great significance to study regional comparative advantage of economic crops in Henan province in order to make the development plan of regional grain economy and forage and give full play to the advantages of characteristic agriculture. This article is based on Henan statistical yearbook data from 2017 to 2019, with 18 cities of Henan province as the research object, using scale, efficiency and comprehensive comparative advantage index, to discuss the construction of economic crop area comparative advantage problem. The study found that: in addition to vegetables which is of more production advantage area, scattered and in distinct features. Other economic crops have great regional difference, production concentration and obvious advantages features; The dominant regions are relatively stable, with little change, but there are obvious trend changes in the advantages of some regions (rising or falling); The regions with scale advantage does not necessarily have the efficiency advantage, the production scale and the efficiency have the important function to the regional crop production to have the advantage, both are indispensable. The government should do the following: Adjusting measures to local conditions, maximizing strengths and avoiding weaknesses; Winter agriculture and dry land agriculture should be developed, and intercropping and multiple cropping techniques should be popularized; Expanding the planting area of advantageous cash crops and strengthening the support of agricultural products processing enterprises; Accelerating innovation of agricultural science and technology and increasing proportion investment in agricultural research and innovation; improving regional agricultural infrastructure and raising the level of marketization. © Published under licence by IOP Publishing Ltd.</t>
  </si>
  <si>
    <t>Yang J., Luo J., Gan Q., Ke L., Zhang F., Guo H., Zhao F., Wang Y.</t>
  </si>
  <si>
    <t>An ethnobotanical study of forage plants in Zhuxi County in the Qinba mountainous area of central China</t>
  </si>
  <si>
    <t>Plant Diversity</t>
  </si>
  <si>
    <t>In the Qinba mountainous area of Central China, pig farming has a significant impact on the growth of the rural economy and has substantially increased farmer incomes. Traditional knowledge plays an important role in the selection of forage plant species for pig farming by local people. This study aimed to identify the forage plants used for pig feeding and to catalog indigenous knowledge regarding their use. During 2016 and 2017, ethnobotanical surveys and inventories were conducted in Zhuxi County, Hubei Province, China. Data were collected using semi-structured interviews, key informant reports, free listings, guided field walks, and participatory observations with 77 households in 16 villages in 13 towns/townships. The obtained data were analyzed using a relative frequency citation (RFC) index. Overall, 145 wild forage plants from 91 genera and 31 families were recorded. The most cited families were Asteraceae, Polygonaceae, Urticaceae, Amaranthaceae, Fabaceae, Cruciferae, Caryophyllaceae, and Lamiaceae. Whole plants (75.9%) and tender leaves (12.4%) were the most frequently used parts of the plants. Most of the forage plants were herbaceous (88.9%). Almost all forage plants could be collected throughout the year (62.7%). Raw and cooked were the two main preparation methods. The most frequently cited species were Taraxacum mongolicum, Bidens pilosa, Sonchus oleraceus, Pilea verrucosa, and Pilea pumila var. obtusifolia. A total of 14 species were identified as the top forage plants in Zhuxi County based on their RFC values (RFC value greater than 0.5). Local people possess rich traditional knowledge about the utilization and management of forage plants for pig feeding. However, the maintenance of this traditional knowledge may be seriously threatened by changes in pig feeding modes and the lack of successors. Appropriate strategies and action plans have been suggested for the conservation of traditional knowledge associated with biodiversity and the sustainable use of forage species resources. These include 1) taking targeted measures to protect forage resources and associated traditional knowledge; 2) strengthening research on the forage plants with the highest RFC values for nutritional value, digestibility, other functions, and ecological status; and 3) enhancing the identification of poisonous forage plants. © 2021 Kunming Institute of Botany, Chinese Academy of Sciences</t>
  </si>
  <si>
    <t>pigs</t>
  </si>
  <si>
    <t>Ethnobotany; Pig forage plants; Qinba mountainous area; Traditional knowledge; Zhuxi county</t>
  </si>
  <si>
    <t>Ye Y.-C., Luo Y., Zhou Z.-M.</t>
  </si>
  <si>
    <t>Natural animal food preference of chinese mole shrew (Anourosorex squamipes) from an urban area: A laboratory study</t>
  </si>
  <si>
    <t>Most wild animals are urban avoiders, but some others become adapters or exploiters successfully living in urban areas. Often, the latter is assumed to be attracted into cities by readily accessible and digestive anthropogenic food resources. Here, we quantified food preferences of sixteen (eight females and eight males) Chinese mole shrews (Anourosorex squamipes) captured from an urban area for “cafeteria tests” in laboratory. Shrews were presented with twelve foods allocated into three sets (natural animal, natural plant, and anthropogenic food). Once the most two highly consumed food items from each set were determined, six items were pooled together to form a mixed food. We found that these urban shrews tended to prefer raw pork, peanut, and cooked pork over others when offered three single food sets, respectively, whereas natural animal food was more preferred over the rest when the set of mixed food was offered. The results show that urban shrews acquired nutrition by consuming the significant preferred diets. Nevertheless, access to natural animal resources seems still mandatory for urban shrews, while animals could become more tolerant to disturbance because of these easily exploited and abundant fallback anthropogenic resources in urban environments. © TÜBİTAK.</t>
  </si>
  <si>
    <t>Shrew</t>
  </si>
  <si>
    <t>Anourosorex squamipes; Anthropogenic food; Cafeteria test; Food choice; Foraging behavior; Urban adapter</t>
  </si>
  <si>
    <t>Young A.M., Kodabalagi S., Brockmann A., Dyer F.C.</t>
  </si>
  <si>
    <t>A hard day’s night: Patterns in the diurnal and nocturnal foraging behavior of Apis dorsata across lunar cycles and seasons</t>
  </si>
  <si>
    <t>The giant honey bee Apis dorsata is unusual in being able to forage during both the day and the night. To date, the extent of this unique nocturnal foraging behavior and the environmental factors correlating with it have not been deeply investigated. We conducted the first systematic investigation into the nocturnal behavior of A. dorsata in Southern India by tracking the daily and nightly foraging activity of A. dorsata colonies in an urban environment for 8 months, over multiple seasons and lunar cycles. We found strong evidence that A. dorsata can behave in a manner that is “cathemeral” (active over the entire diel cycle) when environmental illumination is sufficient for nocturnal flight. However, workers were not always active even when the environment should have been bright enough for them to forage, suggesting that their nocturnal foraging behavior was also affected by seasonal changes in resource availability. The foraging activity observed during the day versus twilight versus night differed between seasons; notably, nocturnal activity rates were higher than diurnal activity rates during the winter. We found that at our study site A. dorsata routinely exhibits both diurnal and crepuscular activity, foraging just as intensely during the short twilight hours as during the day. The high foraging activity observed during the twilight and nighttime hours shows that A. dorsata colonies can extend their foraging beyond the daylight hours and reveals that foraging during these dimly lit hours is an integral part of their foraging ecology. This evidence of the importance of nocturnal and crepuscular foraging by A. dorsata paves the way for future studies examining the role of this species in nocturnal pollination networks, the contribution of nocturnal foraging to colony-level nutrition and energy budget, and the evolution of this unusual behavior. Future work comparing nocturnal activity in light polluted urban environments versus unpolluted natural environments is particularly encouraged to determine the generalizability of these findings. © 2021 Young et al. This is an open access article distributed under the terms of the Creative Commons Attribution License, which permits unrestricted use, distribution, and reproduction in any medium, provided the original author and source are credited.</t>
  </si>
  <si>
    <t>Young A.M., Kohl P.L., Rutschmann B., Steffan-Dewenter I., Brockmann A., Dyer F.C.</t>
  </si>
  <si>
    <t>Temporal and spatial foraging patterns of three Asian honey bee species in Bangalore, India</t>
  </si>
  <si>
    <t>Honey bees (genus Apis) are important pollinators in Asian tropical agricultural and natural ecosystems, yet the Asian species remain vastly understudied compared to the European honey bee, Apis mellifera. We studied the temporal and spatial foraging patterns of three co-occurring Asian honey bee species in Bangalore, India, to gain a better understanding of how they coexist. We found evidence for temporal resource partitioning, with Apis cerana having activity peaks in the early mornings, Apis florea initiating foraging later in the day, and Apis dorsata having the potential to do much of its foraging activity at night, even when the moon is not yet up. Apart from the established species differences in foraging ranges, we found limited evidence of spatial partitioning of the landscape. Although individual colonies foraging in parallel often focused their foraging effort on different patches, all three species preferred foraging in cultivated garden areas to seminatural or urban areas. These observations add to the growing evidence for a key role of gardens as foraging habitat for bees in cities. © 2021, INRAE, DIB and Springer-Verlag France SAS, part of Springer Nature.</t>
  </si>
  <si>
    <t>Asian honey bees; coexistence; resource partitioning; spatio-temporal foraging; urban ecology</t>
  </si>
  <si>
    <t>Zaninotto, V; Perrard, A; Babiar, O; Hansart, A; Hignard, C; Dajoz, I</t>
  </si>
  <si>
    <t>Seasonal Variations of Pollinator Assemblages among Urban and Rural Habitats: A Comparative Approach Using a Standardized Plant Community</t>
  </si>
  <si>
    <t>Simple Summary Urbanization modifies the composition of all biological communities, including insect pollinator communities, but what is filtered out? To answer this question, we compared the pollinators and their morphological and behavioral characteristics between Paris green spaces and nearby rural grasslands. We monitored the pollinators foraging on identical plant plots in these two environments for two years, and from spring to fall. Pollinators in the city were relatively less diverse than their rural counterparts. They comprised fewer bees belonging to solitary or ground-nesting species, but the bees had a larger body size overall. These data add to the body of evidence of a filtering of pollinator communities by the urban environment, partly because the abundance and distribution of nesting and feeding resources are modified. Since the diversity of pollinators is important for plant pollination, such effects must be considered in order to preserve the insect pollinator community and maintain the pollination function despite the increasing urbanization of our landscapes. Even though urban green spaces may host a relatively high diversity of wild bees, urban environments impact the pollinator taxonomic and functional diversity in a way that is still misunderstood. Here, we provide an assessment of the taxonomic and functional composition of pollinator assemblages and their response to urbanization in the Paris region (France). We performed a spring-to-fall survey of insect pollinators in green spaces embedded in a dense urban matrix and in rural grasslands, using a plant setup standardized across sites and throughout the seasons. We compared pollinator species composition and the occurrence of bee functional traits over the two habitats. There was no difference in species richness between habitats, though urban assemblages were dominated by very abundant generalist species and displayed a lower evenness. They also included fewer brood parasitic, solitary or ground-nesting bees. Overall, bees tended to be larger in the city than in the semi-natural grasslands, and this trait exhibited seasonal variations. The urban environment filters out some life history traits of insect pollinators and alters their seasonal patterns, likely as a result of the fragmentation and scarcity of feeding and nesting resources. This could have repercussions on pollination networks and the efficiency of the pollination function.</t>
  </si>
  <si>
    <t>pollinator communities; functional traits; urban ecology; body size; inter-tegular distance; seasonality; Sinapis alba; Lotus corniculatus</t>
  </si>
  <si>
    <t>Zawislak J., Lorenz G., Adamczyk J., Wiedenmann R., Joshi N.K.</t>
  </si>
  <si>
    <t>Proportion of commodity crop pollens and pesticide contamination in honey bee diets in two different landscapes</t>
  </si>
  <si>
    <t>Environmental Advances</t>
  </si>
  <si>
    <t>Honey bees are the most important managed pollinators in commercial agriculture. Large irrigated mixed agricultural landscapes in the mid-south United States can be vital to maintaining commercial honey bee operations during times of prolonged nectar dearth, even if those crops are not dependent on bee pollinators. Severe declines in bee populations have generated concerns about the relationship of pesticide-treated seeds and crops and the health of honey bees. To investigate the role of pollen from seed-treated crops as a component of honey bee diet and pesticide contamination in pollen diet of honey bees from agricultural and urban landscapes, we monitored honey bee colonies in both agricultural and urban areas. Pollen collection began in mid-March, before seed-treated crops were planted, and continued through the end of August, after crops had ceased blooming. Pollen samples from returning bees were identified to determine the botanical origin of the bees’ pollen diet, and were also analyzed for pesticide contamination. Honey bees in the agricultural landscape visited crop sources only during the seasonal period of natural nectar dearth, when other wildflower sources were limited, and they encountered acutely toxic pesticide residues (above LD50) during this period. These bees also encountered toxic levels of herbicide on multiple occasions throughout the season, in pollen from non-crop plants. Bees in the urban area were also exposed to toxic levels of insecticides on several occasions. Urban bees were exposed to herbicides throughout the season, but not at concentrations approaching acute toxicity. Simultaneous exposure to multiple pesticides occurred at both sites on multiple occasions. The results underscore the need to conserve areas of habitat and forage for both wild and managed pollinators within both agricultural and urban landscapes. © 2021 The Author(s)</t>
  </si>
  <si>
    <t>Apis mellifera; Honey bee; Pesticide residue; Pollen; Pollinator</t>
  </si>
  <si>
    <t>Zelenskaya L.A.</t>
  </si>
  <si>
    <t>Ecology of an Urban Population of the Slaty-Backed Gull (Larus schistisagus) in Comparison with Natural Colonies. Feeding and Foraging Flights</t>
  </si>
  <si>
    <t>Abstract: The second contribution to a series analyzing the results of a 14-year (2004–2017) long monitoring of a Slaty-backed Gull population nesting on the roofs of the city of Magadan is presented. As a result of the analyses of food samples, foraging behavior and the tracing of forage flights, a number of certain peculiarities of the population of gulls nesting on the roofs are revealed. The proportion of anthropogenic food in the diet of the urbanized Slaty-backed Gull population amounts to about 50%, based on food samples. The successful collection of food waste is promoted by special methods used by gulls. Fish is the most important natural food in the diet of urban gulls. The list of fish prey, its seasonal shift during the nesting period, and ways in which various types of fish are obtained are similar to those observed in natural populations of the Slaty-backed Gull. Marine invertebrates and earthworms are either weakly or not at all represented in food samples because of the absence of solid remains for their identification. These groups of food, however, are clearly underestimated, although they have a very large seasonal significance for the population of city gulls in Magadan City. The greatest “transformation” of foraging in urban gulls, in contrast to natural populations, can be observed in relation to predation. In the city, there is no intraspecific predation of eggs, which is widespread in natural colonies, and there is no cannibalism either, but hunting has developed as a norm for urban pigeons. In contrast to gulls nesting in the surrounding natural colonies, city gulls do not eat common wild berries. GPS–GSM tracking displayed high-level individual specialization in the usage of different habitats and individual segregation within each such habitat. The use of more than two food production facilities in one far-flight forage was confirmed. “Short flights” combine rest with feeding on garbage containers and often occur during the night and morning hours. In urban gulls, the range of fodder flights is much less than in natural colonies. © 2021, Pleiades Publishing, Inc.</t>
  </si>
  <si>
    <t>diet of urban gulls; feeding ecology; foraging behavior; foraging flights; GPS–GSM tracking; Slaty-backed Gull</t>
  </si>
  <si>
    <t>Zhllima E., Xhoxhi O., Imami D.</t>
  </si>
  <si>
    <t>Feminisation in Agriculture in a Transition Economy: Women’s Role in Family Farms</t>
  </si>
  <si>
    <t>Research on gender equality for several decades has observed gender roles as related to decisions, asset availability, and bargaining power. Literature examining the influence of intra-family bargaining power and rights on farm structures is scarce. This article builds on the feminisation thesis for exploring how feminisation in agriculture has been changing women’s agency in family farms. It analyses the effect of farming decision-making in farm structures in Albania, a post-communist transition country undergoing rural depopulation and migration. Based on data collected from structured farm surveys, an instrumental variable regression is used for exploring the relationship between women’s farming decision power and production structures. The analysis finds a positive influence of women’s decision-making power on farms oriented to orchards, and a negative influence on farms oriented to forage (livestock-oriented farms) and farms with uncultivated (abandoned) land. Women’s farming decision-making power is highly influenced by their education, perception of land rights equality, and access to advisory services. The article provides evidence for interventions including institutional support to strengthen land rights, empowering women farmers through training, awareness campaigns, and advocacy activities. © 2021 European Society for Rural Sociology</t>
  </si>
  <si>
    <t>Albania; feminisation thesis; land use; male out-migration; women’s empowerment</t>
  </si>
  <si>
    <t>Zhou S., Zhang J., Vanessa H., Huang J., Liu D., Xie H., Zou X., Zhang H.</t>
  </si>
  <si>
    <t>Comparison of the bamboo-grazing behavior of giant pandas and livestock [野生大熊猫与放牧家畜采食竹子行为的比较]</t>
  </si>
  <si>
    <t>Chinese Journal of Applied and Environmental Biology</t>
  </si>
  <si>
    <t>This study analyzed the characteristics of the bamboo grazing behaviors (food selection, resource intake rate) of wild giant pandas and livestock in Wolong National Nature Reserve to reveal the ecological mechanism of the impact of grazing livestock on giant panda bamboo resources and habitats. The study was analyzed using data from line transect surveys and the sample plot method. The results showed that wild giant panda foraging strategy not only had seasonal migratory characteristics, but also that these animals chose to feed on different species, age classes, and organs of the bamboo plant. However, livestock fed only on bamboo resources in the free-range area, and the branches and leaves of bamboo forest were the main foraging targets. This led to the giant pandas and livestock having different bamboo resource feeding intensities. Statistics showed that the feeding rates of grazing livestock and wild giant pandas were significantly different (P &lt; 0.001). This study shows that although livestock and giant pandas display foraging behaviors with regard to bamboo species, there are clear differences caused by how these groups select bamboo in certain age classes and prefer particular organs, but because livestock feed mainly on bamboo branches and leaves, the photosynthetic efficiency of the bamboo was affected. This in turn led to a decrease in the growth of the pandas' staple food, which have a low natural regeneration ability and can even die dry, thereby severely reducing the quality of bamboo resources available. Therefore, prohibiting grazing of livestock in giant panda habitat is an important measure to effectively conserve this species. The adjustment of the industrial structure of rural communities could definitely become an effective way to coordinate the protection of nature and development of communities. © 2021 Science Press. All rights reserved.</t>
  </si>
  <si>
    <t>Feeding rate; Foraging strategy; Giant pandas (Ailuropoda melanoleuca); Livestock; Wolong National Nature Reserve</t>
  </si>
  <si>
    <t>Zoeller, KC; Gurney, GG; Marshall, N; Cumming, GS</t>
  </si>
  <si>
    <t>The role of socio-demographic characteristics in mediating relationships between people and nature</t>
  </si>
  <si>
    <t>ECOLOGY AND SOCIETY</t>
  </si>
  <si>
    <t>Research on ecosystem services has focused primarily on questions of availability or supply and often assumes a single human community of identical beneficiaries. However, how people perceive and experience ecosystem services can differ by socio-demographic characteristics such as material wealth, gender, education, and age. Equitable environmental management depends on understanding and accommodating different perceptions of ecosystem services and benefits. We explored how socio-demographic characteristics influence people's perceptions of birds. We identified morphological and behavioral traits of birds that people care about and used these to group bird species into cultural functional groups. Cultural functional groups of birds are defined by shared characteristics that local people perceive as contributing to cultural ecosystem services or disservices (in the same way that foraging guilds for birds can be defined by dietary information). Using perception data for 491 bird species from 401 respondents along urban-rural gradients in South Africa, we found that socio-demographic characteristics were strongly associated with human preferences for different avian cultural functional groups. Our results provide a strong quantitative demonstration that the provision of cultural ecosystem services and benefits depends on the recipient of the service and not just on the ecological community that is present.</t>
  </si>
  <si>
    <t>birds; cultural functional groups; ecosystem services; social differentiation</t>
  </si>
  <si>
    <t>Zorzal R.R., Diniz P., Oliveira R.D., Duca C.</t>
  </si>
  <si>
    <t>Drivers of avian diversity in urban greenspaces in the Atlantic Forest</t>
  </si>
  <si>
    <t>Urbanization reduces diversity and alters avian assemblages worldwide. Urban greenspaces can alleviate this effect by promoting habitat for some species, but the relevance of urban greenspaces for megadiverse, Neotropical avifauna is misunderstood. Here, we evaluated whether bird diversity (taxonomic, phylogenetic and functional) and composition would vary with urban greenspace features (size, degree of isolation, heterogeneity and noise) in seven urban greenspaces in southeastern Brazilian coast. Taxonomic diversity was positively related to greenspace size and habitat heterogeneity. Phylogenetic diversity metrics and functional dispersion were not associated with urban greenspace features. Urban greenspaces were dominated by common urban exploiter and non-native species (e.g. Feral Pigeon, Columbia livia, and House Sparrow, Passer domesticus), tanagers (Thraupidae) and tyrants (Tyrannidae), insectivorous and ground foragers, and habitat generalists (only 6 % of forest specialists). Large (and probably more forested) and quiet greenspaces favored forest-dependent species. Species turnover was high among greenspaces (β = 0.64) but was not related to greenspace features. Our results suggest that the number of urban greenspaces, and the larger and/or heterogeneous urban greenspaces, favor higher taxonomically diverse bird communities; and that noise or a noise-related urban feature can erode abundance of forest-dependent species in urban, Neotropical landscapes. © 2020 Elsevier GmbH</t>
  </si>
  <si>
    <t>Anthropogenic process; Noise pollution; Phylogenetic diversity; Species richness; Urban ecology</t>
  </si>
  <si>
    <t>20th International Conference on Practical Applications of Agents and Multi-Agent Systems , PAAMS 2022</t>
  </si>
  <si>
    <t>The proceedings contain 45 papers. The special focus in this conference is on Practical Applications of Agents and Multi-Agent Systems. The topics include: Hierarchical Collaborative Hyper-Parameter Tuning; towards the Combination of Model Checking and Runtime Verification on Multi-agent Systems; explaining Semantic Reasoning Using Argumentation; how to Solve a Classification Problem Using a Cooperative Tiling Multi-agent System?; Multi-agent Learning of Numerical Methods for Hyperbolic PDEs with Factored Dec-MDP; multi-agent-based Structural Reconstruction of Dynamic Topologies for Urban Lighting; control Your Virtual Agent in its Daily-activities for Long Periods; multi-Agent Task Allocation Techniques for Harvest Team Formation; study of Heterogeneous User Behavior in Crowd Evacuation in Presence of Wheelchair Users; investigating Effects of Centralized Learning Decentralized Execution on Team Coordination in the Level Based Foraging Environment as a Sequential Social Dilemma; agent-Based Modelling and Simulation of Decision-Making in Flying Ad-Hoc Networks; Deep RL Reward Function Design for Lane-Free Autonomous Driving; an Emotion-Inspired Anomaly Detection Approach for Cyber-Physical Systems Resilience; bundle Allocation with Conflicting Preferences Represented as Weighted Directed Acyclic Graphs: Application to Orbit Slot Ownership; shifting Reward Assignment for Learning Coordinated Behavior in Time-Limited Ordered Tasks; mitigating Fairness and Efficiency Tradeoff in Vehicle-Dispatch Problems; A Flexible Agent Architecture in SPADE; informative Communication of Robot Plans; improving the Connectivity of Multi-hop Communication Networks Through Auction-Based Multi-robot Task Allocation; optimal Inspection Trajectories for 3D Printed Objects; agent Based Digital Twin of Sorting Terminal to Improve Efficiency and Resiliency in Parcel Delivery; retrograde Behavior Mitigation in Planner-Guided Robot Swarms; a Declarative Modelling Language for the Design of Complex Structured Agent-Based Epidemiological Models; multi-Agent Routing Optimization for Underwater Monitoring; an Agent-Based Model of Emotion Contagion and Group Identification: A Case Study in the Field of Football Supporters; smart Contracts for the CloudAnchor Platform; Partial Swarm SLAM for Intelligent Navigation; IRRMA: An Image Recommender Robot Meeting Assistant.</t>
  </si>
  <si>
    <t>16th Multidisciplinary International Congress on Science and Technology , CIT 2021</t>
  </si>
  <si>
    <t>Lecture Notes in Electrical Engineering</t>
  </si>
  <si>
    <t>The proceedings contain 36 papers. The special focus in this conference is on Science and Technology. The topics include: Reorganizing Industry 4.0 Paradigms for Successful Execution of Digital Transformation Strategies; multiband Microstrip Antennas for Energy Harvesting Systems; evaluation and Control of Psychrometric Variables Present in an Automated Greenhouse for the Production of Organic Tomato; design and Calibration of an Arduino-Based I2C Hydraulic Flow Sensor; plant Layout Selection Procedure Based on Discrete Event Simulation Software; process Optimization with Discrete Event Simulation Software: An Experience in Ecuador Small Enterprise; practical Framework for Optimal Planning of Isolated Rural Microgrids; Effect of Heat exchanger’s Pressure Drops on the Thermal Efficiency of Brayton Cycles Complex Configurations with s-CO2 Mixtures as Working Fluid; mathematical Model and Experimental Analysis of a Solar Dryer with Parvati Geometry for Coffee Beans; comparative Analysis of the Performance of Maximum Power Point Tracking Algorithms in Photovoltaic Systems; Development of a Hybrid Optimization Strategy Based on a Bacterial Foraging Algorithm (BFA) and a Particle Swarming Algorithm (PSO) to Tune the PID Controller of a Ball and Plate System; a Linear Algebra Based Controller Approach for a Bidirectional Synchronous Converter; dynamic Sliding Mode Controller for Integrating Processes with Inverse Response and Dominant Deadtime; flow Control Strategies Using Classical Regulatory Technique and Advanced H2 Technique in an Irrigation Emulation Pilot Plant; evaluation of Cancellable Biometric Schemes Applied to Iris Recognition in User Authentication and Identification Tasks; direction Finding in Spectral Monitoring System Using Uniform Circular Array; classification of Partial Discharges in Power Transformers Using a Method Based in Partial Areas.</t>
  </si>
  <si>
    <t>Adams H., McGuire L.P.</t>
  </si>
  <si>
    <t>Island biogeography theory and the urban landscape: stopover site selection by the silver-haired bat (Lasionycteris noctivagans)</t>
  </si>
  <si>
    <t>Many migratory bats require forested sites for roosting and foraging along their migration path, but increased urbanization and intensive agricultural practices may reduce the availability of stopover sites. Urban forests may provide important stopover habitat, maintaining landscape connectivity in regions where the majority of natural habitat has been cleared for development. Island biogeography theory can be applied to urbanized temperate forest biomes where small urban forests represent islands separated from the larger “mainland” forest. We used acoustic monitoring during the fall migration period to investigate the use of urban forest habitat by a migratory species, the silver-haired bat (Lasionycteris noctivagans (Le Conte, 1831)). We predicted that recorded activity would have a positive relationship with forest patch area and shape and a negative relationship with isolation from other forest patches, as suggested by island biogeography theory. We observed greater activity at larger forest patches, and although relationships for shape and isolation were not statistically supported, the observed patterns were consistent with predictions. Our results demonstrate the need for more in-depth research on the habitat requirements for both migratory and resident bat species and the impact that ongoing urbanization has on local bat populations. © 2022 The Author(s).</t>
  </si>
  <si>
    <t>big brown bat; Eptesicus fuscus; fragmentation; Lasionycteris noctivagans; migration; silver-haired bat; stopover; urbanization</t>
  </si>
  <si>
    <t>Akbudak N., Ekrem Üstün G.</t>
  </si>
  <si>
    <t>The Effect of Irrigation of Pickling Cucumber with Urban Wastewater on Product Quality and Heavy Metal Accumulation</t>
  </si>
  <si>
    <t>Gesunde Pflanzen</t>
  </si>
  <si>
    <t>Pickled cucumber is one of the vegetables that needs water frequently during its cultivation and is processed and evaluated, and it is consumed high all over the world. In arid and semi-arid regions, wastewater is commonly used for vegetables and forage crop irrigation. In this study, a comparative field study was carried out using untreated wastewater (U), treated wastewater (T), and tap water for control (C) irrigation for the growing of cucumber pickled plants. Plant phenological and some growth parameters, fruit quality parameters, fruit, and leaf color, photosynthetic pigments, phenolic compound, vitamin C and heavy metal (HM) contents (Cr, Ni, Cd, Pb, Cu) in different parts of the plant were defined. In addition, crop productivity was measured by the means of fruit weight and diameter, and length. The results show that plant length and yield of pickling cucumbers increased by 40.90% in U, and 4.39% in T. The plants in U applications were started to harvest 5 days ago when compared with the others. On a positive note, U led to an increase in vitamin C levels and phenolic compounds. Collectively, the data suggest that U can help add value to pickling cucumber by increasing its antioxidant activity as compared to other irrigation water sources. The accumulation in the leaves was Ni &gt; Cr &gt; Cu &gt; Pb &gt; Cd, respectively. Based on the results, this study concludes that it is possible to use wastewater for cucumber irrigation. Since the edible parts of pickling cucumber are consumed after processing, they do not pose a risk to public health. This study may provide a basis for application of using untreated wastewater in high quality cucumber production. © 2022, The Author(s), under exclusive licence to Springer-Verlag GmbH Deutschland, part of Springer Nature.</t>
  </si>
  <si>
    <t>Cucurbit</t>
  </si>
  <si>
    <t>Cucumis sativus; Fruit quality; Heavy metal; Irrigation; Pickling; Wastewater</t>
  </si>
  <si>
    <t>Al Naggar Y., Estrella-Maldonado H., Paxton R.J., Solís T., Quezada-Euán J.J.G.</t>
  </si>
  <si>
    <t>The Insecticide Imidacloprid Decreases Nannotrigona Stingless Bee Survival and Food Consumption and Modulates the Expression of Detoxification and Immune-Related Genes</t>
  </si>
  <si>
    <t>Stingless bees are ecologically and economically important species in the tropics and subtropics, but there has been little research on the characterization of detoxification systems and immune responses within them. This is critical for understanding their responses to, and defenses against, a variety of environmental stresses, including agrochemicals. Therefore, we studied the detoxification and immune responses of a stingless bee, Nanotrigona perilampoides, which is an important stingless bee that is widely distributed throughout Mexico, including urban areas, and has the potential to be used in commercial pollination. We first determined the LC50 of the neonicotinoid insecticide imidacloprid for foragers of N. perilampoides, then chronically exposed bees for 10 days to imidacloprid at two field-realistic concentrations, LC10 (0.45 ng/µL) or LC20 (0.74 ng/µL), which are respectively 2.7 and 1.3-fold lower than the residues of imidacloprid that have been found in honey (6 ng/g) in central Mexico. We found that exposing N. perilampoides stingless bees to imidacloprid at these concentrations markedly reduced bee survival and food consumption, revealing the great sensitivity of this stingless bee to the insecticide in comparison to honey bees. The expression of detoxification (GSTD1) and immune-related genes (abaecin, defensin1, and hymenopteacin) in N. perilampoides also changed over time in response to imidacloprid. Gene expression was always lower in bees after 8 days of exposure to imidacloprid (LC10 or LC20) than it was after 4 days. Our results demonstrate that N. perilampoides stingless bees are extremely sensitive to imidacloprid, even at low concentrations, and provide greater insight into how stingless bees respond to pesticide toxicity. This is the first study of its kind to look at detoxification systems and immune responses in Mexican stingless bees, an ecologically and economically important taxon. © 2022 by the authors.</t>
  </si>
  <si>
    <t>decline; detoxification; neonicotinoid; pesticide; pollinator; stingless bee</t>
  </si>
  <si>
    <t>Alam M.S., Schlecht E., Reichenbach M.</t>
  </si>
  <si>
    <t>Impacts of COVID-19 on Small-Scale Dairy Enterprises in an Indian Megacity—Insights from Greater Bengaluru</t>
  </si>
  <si>
    <t>Natural calamities and pandemics massively affect small-scale entrepreneurs. In this paper, we aim to assess how the COVID-19 pandemic affected small dairy farms in the megacity of Bengaluru, India, where they supply a high share of the milk demand. In 2020 a total of 129 farms were visited before the first lockdown (January to March) and interviewed again after the lockdown had been loosened (August to September). Questions addressed feed supply to dairy cows, milk yield and marketing, and coping strategies for lockdown impacts. Results showed that the share of farmers not feeding concentrates increased from 1% before lockdown to 7% afterward (p &lt; 0.05), and those not offering dry forages increased from 20% to 33% (p &lt; 0.05) due to increasing forage prices. Milk yield dropped in all surveyed farms from 3905 L before to 2861 L after lockdown (p &lt; 0.05) due to the sale of 30% of lactating cows across the farms. Enabling farmers to better cope with shocks through feed storage and by processing their surplus milk into durable products should be prioritised by supporting institutions such as dairy cooperatives. Alternatively, insurance schemes can capacitate farmers to maintain a fresh milk supply to urban consumers in the wake of global challenges. © 2022 by the authors. Licensee MDPI, Basel, Switzerland.</t>
  </si>
  <si>
    <t>Coping strategy; Dairy production; Interview; Metropolis; Pandemic; Smallholder</t>
  </si>
  <si>
    <t>Almeida I.V.B., Batista M.C., Santos J.P.O., Medeiros L.T.V., Rego M.M., Souza J.T.A.</t>
  </si>
  <si>
    <t>Seed cultivation and selection of Opuntia genotypes with resistance to carmine cochineal</t>
  </si>
  <si>
    <t>The forage cactus (Opuntia) genetic improvement program aims to select new genotypes to expand the genetic base of the crop and meet the demands of rural producers in the Brazilian semi-arid region. The objective of this study was to select cactus forage genotypes, from seed cultivation and not controlled pollination, with productive potential and resistance to carmine cochineal. The genotypes came from seed cultivation and not controlled pollination of the California-V14 accession, belonging to the Active Germplasm Bank (BAG) of Opuntia spp. of the Paraíba Research, Rural Extension and Land Regularization Company (EMPAER), Pendência Experimental Station, Soledade, Paraíba, Brazil. The research was carried out at that institution, with the collection of fruits from the California-V14 accession in October 2019. The seeds were sown in plastic trays and the seedlings were transplanted to beds in a greenhouse. A selection of 51 genotypes without the occurrence of the carmine cochineal was carried out during the years 2019, 2020, and 2021 and the cultivation of these cladodes was carried out at field level, in a rainfed regime, in April 2021. At 90 days after planting, the plant height, plant width, total number of cladodes, number of first-order cladodes, number of second-order cladodes, and plant mortality were performed. There is genetic variability among the 51 selected cactus forage genotypes, originating from the cultivation of V14 seeds and not controlled pollination. The genotypes number 7, 49, and 50 reached the highest averages, that is, the highest foraging potential, but with the need for future evaluations to prove resistance to carmine cochineal. © 2022 International Society for Horticultural Science. All rights reserved.</t>
  </si>
  <si>
    <t>Dactylopius opuntiae; Nopalea cochenillifera; plant breeding</t>
  </si>
  <si>
    <t>Almeida I.V.B., Rego M.M., Batista F.R.C., Araújo J.S., Souza J.T.A., Medeiros L.T.V.</t>
  </si>
  <si>
    <t>Genetic improvement of Opuntia spp. for forage production in the Brazilian semi-arid region (review)</t>
  </si>
  <si>
    <t>The execution of a plant breeding program of the Opuntia spp. becomes a necessary tool to obtain new genotypes, with greater potential of production and with the function of raising the income of the rural properties of the Brazilian semi-arid. In this sense, this review aims to describe the stages and strategies of the breeding program of Opuntia spp. for forage production in this region. The program begins with the implementation of an active germplasm bank (AGB) and includes the following strategies: cultivation, evaluation, agronomic and bromatological characterization of accesses; study of genetic diversity; plant selection; hybridization; progeny test; competition trials; cultivar record; introduction of germplasm from other countries; use of biotechnology techniques; induction of mutation and polyploidy in vitro, among others, as a way to broaden the genetic basis of the crop and obtain new genotypes for use as an option within the breeding program. The execution of hybridization is the main challenge of the breeding program, due to the different ploidy levels. © 2022 International Society for Horticultural Science. All rights reserved.</t>
  </si>
  <si>
    <t>cactus forage; genetic resources; genetic variability; selection</t>
  </si>
  <si>
    <t>Alves H.K.M.N., Jardim A.M.D.R.F., Araújo Júnior G.D.N., de Souza C.A.A., Leite R.M.C., da Silva G.I.N., de Souza L.S.B., da Silva T.G.F.</t>
  </si>
  <si>
    <t>An approach on resilient agricultural practices for sustainable maximization of production systems in the Brazilian semi-arid region [Uma abordagem sobre práticas agrícolas resilientes para maximização sustentável dos sistemas de produção no Semiárido brasileiro]</t>
  </si>
  <si>
    <t>Revista Brasileira de Geografia Fisica</t>
  </si>
  <si>
    <t>Climatic instability, together with poorly coordinated anthropic actions of improper land use, provides strong pressure on production systems in dry regions, resulting in low productivity in agricultural activities in these areas. Thus, the use of agronomic techniques that improve the productive responses of these areas, in order to contribute to the resilience of small farms in the Brazilian semi-arid region is of great relevance. In this sense, the aim of this review was to contextualize the semi-arid region of Brazil and present agricultural practices that contribute to the rational exploitation of rural properties in order to maximize productivity gains and improve resilience in this environment in a sustainable manner. Thus, it is concluded that several studies show improvements in production systems from the integrated management of agronomic practices, making it possible to face climatic and environmental impacts, and thus, changing the resilience capacity of deficit areas. © 2022, Universidade Federal de Pernambuco. All rights reserved.</t>
  </si>
  <si>
    <t>cacti; forage; intercropping; irrigation; Nopalea; Opuntia</t>
  </si>
  <si>
    <t>Anders J.L., Mychajliw A.M., Moustafa M.A.M., Mohamed W.M.A., Hayakawa T., Nakao R., Koizumi I.</t>
  </si>
  <si>
    <t>Dietary niche breadth influences the effects of urbanization on the gut microbiota of sympatric rodents</t>
  </si>
  <si>
    <t>Cities are among the most extreme forms of anthropogenic ecosystem modification, and urbanization processes exert profound effects on animal populations through multiple ecological pathways. Increased access to human-associated food items may alter species' foraging behavior and diet, in turn modifying the normal microbial community of the gastrointestinal tract (GIT), ultimately impacting their health. It is crucial we understand the role of dietary niche breadth and the resulting shift in the gut microbiota as urban animals navigate novel dietary resources. We combined stable isotope analysis of hair and microbiome analysis of four gut regions across the GIT to investigate the effects of urbanization on the diet and gut microbiota of two sympatric species of rodents with different dietary niches: the omnivorous large Japanese field mouse (Apodemus speciosus) and the relatively more herbivorous gray red-backed vole (Myodes rufocanus). Both species exhibited an expanded dietary niche width within the urban areas potentially attributable to novel anthropogenic foods and altered resource availability. We detected a dietary shift in which urban A. speciosus consumed more terrestrial animal protein and M. rufocanus more plant leaves and stems. Such changes in resource use may be associated with an altered gut microbial community structure. There was an increased abundance of the presumably probiotic Lactobacillus in the small intestine of urban A. speciosus and potentially pathogenic Helicobacter in the colon of M. rufocanus. Together, these results suggest that even taxonomically similar species may exhibit divergent responses to urbanization with consequences for the gut microbiota and broader ecological interactions. © 2022 The Authors. Ecology and Evolution published by John Wiley &amp; Sons Ltd.</t>
  </si>
  <si>
    <t>artificial feeding; probiotics; rodents; sympatric species; urban ecology</t>
  </si>
  <si>
    <t>Andrade R., Larson K.L., Franklin J., Lerman S.B., Bateman H.L., Warren P.S.</t>
  </si>
  <si>
    <t>Species traits explain public perceptions of human–bird interactions</t>
  </si>
  <si>
    <t>The impacts of urbanization on bird biodiversity depend on human–environment interactions that drive land management. Although a commonly studied group, less attention has been given to public perceptions of birds close to home, which can capture people's direct, everyday experiences with urban biodiversity. Here, we used ecological and social survey data collected in the metropolitan region of Phoenix, Arizona, USA, to determine how species traits are related to people's perceptions of local bird communities. We used a trait-based approach to classify birds by attributes that may influence human–bird interactions, including color, size, foraging strata, diet, song, and cultural niche space based on popularity and geographic specificity. Our classification scheme using hierarchical clustering identified four trait categories, labeled as Metropolitan (gray, loud, seedeaters foraging low to ground), Familiar (yellow/brown generalist species commonly present in suburban areas), Distinctive (species with distinguishing appearance and song), and Hummingbird (hummingbird species, small and colorful). Strongly held beliefs about positive or negative traits were also more consistent than ambivalent ones. The belief that birds were colorful and unique to the regional desert environment was particularly important in fortifying perceptions. People largely perceived hummingbird species and birds with distinctive traits positively. Similarly, urban-dwelling birds from the metropolitan trait group were related to negative perceptions, probably due to human–wildlife conflict. Differences arose across sociodemographics (including income, age, education, and Hispanic/Latinx identity), but explained a relatively low amount of variation in perceptions compared with the bird traits present in the neighborhood. Our results highlight how distinctive aesthetics, especially color and song, as well as traits related to foraging and diet drive perceptions. Increasing people's direct experiences with iconic species tied to the region and species with distinguishing attributes has the potential to improve public perceptions and strengthen support for broader conservation initiatives in and beyond urban ecosystems. © 2022 The Ecological Society of America.</t>
  </si>
  <si>
    <t>attitudes; biodiversity; conservation indicators; public perceptions; residential landscapes; urban birds; yards</t>
  </si>
  <si>
    <t>Arroyo B., Estrada A., Casas F., Cardador L., De Cáceres M., Bota G., Giralt D., Brotons L., Mougeot F.</t>
  </si>
  <si>
    <t>Functional habitat suitability and urban encroachment explain temporal and spatial variations in abundance of a declining farmland bird, the Little Bustard Tetrax tetrax [L’adéquation fonctionnelle de l’habitat et l’empiètement urbain expliquent les variations temporelles et spatiales de l’abondance d’un oiseau champêtre en déclin, l’Outarde canepetière, Tetrax tetrax]</t>
  </si>
  <si>
    <t>Species response to land use can be examined under a functional perspective, where habitats are described according to species´ resource dependencies. Distribution or abundance models based on resource availability rather than land use types can be more informative about the ultimate processes behind observed population or distribution trends. Habitat use may depend on resources available, as well as disturbances that affect accessibility to such resources. Increasing human presence and urban encroachment may thus alter the relationships between habitat suitability and species abundance. Using 10 years of field data, we investigated whether variability in Little Bustard (Tetrax tetrax) abundance was explained by functional habitat suitability (assessed through resource-based models) and urban encroachment. We found that spatial and temporal variations in Little Bustard abundance were explained by functional habitat suitability and avoidance of urban areas, but that the significance of each variable varied with spatial scale. Little Bustard abundance at each observation point significantly increased with local nesting but not foraging habitat suitability, and decreased with increasing proportion of urban areas. At larger spatial scales, temporal changes in Little Bustard abundance were highly significantly related to changes in foraging habitat suitability. Moreover, the positive relationship between foraging habitat suitability and Little Bustard abundance weakened as the proportion of urban areas increased, and almost disappeared when the proportion of urban areas was more than 5%. Our results underline the benefits of using resource-based models to better understand processes that relate animal abundance and habitat suitability, while simultaneously considering avoided elements of the landscape. © 2022 by the author(s). Published here under license by the Resilience Alliance.</t>
  </si>
  <si>
    <t>Bustard</t>
  </si>
  <si>
    <t>foraging habitat suitability; human avoidance; nesting habitat suitability; population declines; population processes; resource-based models</t>
  </si>
  <si>
    <t>Atmowidi T., Canta L., Hasibuan S.S., Sri Utari N.W., Dorly, Prawasti T.S.</t>
  </si>
  <si>
    <t>THE POLLEN LOAD ON STINGLESS BEES (APIDAE: MELIPONINAE) FORAGED IN URBAN AREA</t>
  </si>
  <si>
    <t>Acta Universitatis Agriculturae et Silviculturae Mendelianae Brunensis</t>
  </si>
  <si>
    <t>Stingless bees (Apidae: Meliponinae) are eusocial insects that distributed in the tropics and subtropics. Stingless bees are pollinators for various plant species. Foraging activities of worker stingless bees collect pollens, nectar, resin or water as nutrients for individuals and colony needed. This study aimed to measures pollen load and pollen composition carried by four species of stingless bees, i.e., Tetragonula laeviceps, Lepidotrigona terminata, Heterotrigona itama, and Geniotrigona thoracica in urban area at Bogor, Indonesia. Acetolysis method was used for pollens preparation and pollens were counted by using hemacytometer under light microscope embedded with camera. The study showed that the highest pollen load occurred in H. itama (59181 pollen grains), followed by L. terminata (27806 pollen grains), T. laeviceps (20816 pollen grains), and G. thoracica (11775 pollen grains). The number of pollens collected by T. laeviceps, L. terminata, and H. itama positively correlated with body size. Thirteen types of pollen were identified on the body of stingless bees. Pollen composition collected by T. laeviceps were dominated by Chlorantaceae (50%) and Polygonaceae (20%), L. terminata and H. itama were dominated by Asteraceae (70.19% and 62.76%) and Arecaceae (22.87% and 29.65%), while in G. thoracica was dominated by Apocynaceae (53.53%) and Acanthaceae (34.32%). Lepidotrigona terminata and H. itama carried of small pollen-size and G. thoracica carried moderate pollen-size. © 2022 Mendel University of Agriculture and Forestry Brno. All rights reserved.</t>
  </si>
  <si>
    <t>foraging activity; Heterotrigona; Lepidotrigona; Tetragonula</t>
  </si>
  <si>
    <t>Baasch D.M., Hegg A.M., Dwyer J.F., Caven A.J., Taddicken W.E., Worley C.A., Medaries A.H., Wagner C.G., Dunbar P.G., Mittman N.D.</t>
  </si>
  <si>
    <t>Mitigating avian collisions with power lines through illumination with ultraviolet light [Atténuation des collisions aviaires avec des lignes à haute tension grâce à un éclairage ultraviolet]</t>
  </si>
  <si>
    <t>Collisions with anthropogenic structures by long-distance migrants and threatened and endangered species are a growing global conservation concern. Increasing the visibility of these structures may reduce collisions but may only be accepted by local residents if it does not create a visual disturbance. Recent research has shown the potential for ultraviolet (UV) light, which is nearly imperceptible to humans, to mitigate avian collisions with anthropogenic structures. We tested the effectiveness of two UV (390–400 nm) Avian Collision Avoidance Systems (ACASs) at reducing collisions at two 260-m spans of marked power lines at the Iain Nicolson Audubon Center at Rowe Sanctuary, an important migratory bird stopover location in Nebraska. We used a randomized design and a tiered model selection approach employing generalized linear models and the Akaike Information Criterion to assess the effectiveness of ACASs considering environmental (e.g., precipitation) and detection probability (e.g., migration chronology) variables. We found focal (assessed power line) and distal (neighboring power line) ACAS status and environmental variables were important predictors of avian collisions. Our top model suggests that the focal ACAS illumination reduced collisions by 88%, collisions were more likely at moderate (10–16 km/h) compared to lower or higher wind speeds, and collision frequency decreased with precipitation occurrence. Our top model also indicates that the distal ACAS illumination reduced collisions by 39.4% at the focal power line when that ACAS was off, suggesting a positive “neighbor effect” of power line illumination. Although future applications of ACASs would benefit from additional study to check for potential negative effects (for example, collisions involving nocturnal foragers such as bats or caprimulgiform birds drawn to insects), we suggest that illuminating power lines, guy wires, towers, wind turbines, and other anthropogenic structures with UV illumination will likely lower collision risks for birds while increasing human acceptance of mitigation measures in urban areas. © 2022, Science Press. All rights reserved.</t>
  </si>
  <si>
    <t>ACAS; Antigone canadensis; Avian Collision Avoidance System; Branta canadensis; Canada Goose; Nebraska; Platte River; power line marking; Sandhill Crane, UV technology</t>
  </si>
  <si>
    <t>Batista M.C., do Nascimento R., de Almeida I.V.B., de Medeiros L.T.V., Souza J.T.A., de Oliveira Santos J.P., de Almeida Cartaxo P.H., Araújo J.R.E.S.</t>
  </si>
  <si>
    <t>Production and selection of accessions of Opuntia spp. With resistance to false carmine cochineal</t>
  </si>
  <si>
    <t>Comunicata Scientiae</t>
  </si>
  <si>
    <t>The genetic improvement program for Opuntia spp. aims to select new genotypes to meet the demands of rural producers in the Brazilian Semiarid region and to expand the genetic base of the crop. This study aimed to select accessions of Opuntia spp. with forager potential and resistance to false carmine cochineal. The research was carried out at the Active Germplasm Bank (BAG) of Opuntia spp. of Paraíba Company Research, Rural Extension and Land Regularization (EMPAER), Pendência Experimental Station, Soledade, State of Paraíba, Brazil. Accessions were cultivated in rainfed and evaluated in August 2019, 12 months after the implementation of the BAG. The measurement of the Total Green Mass weight of the plants of 121 accessions of the BAG was carried out and the productivity (ton ha-1) was estimated in dense cultivation of 100 thousand plants ha-1. The accessions of Opuntia spp. nº10, 110, 115, and 119 have growth potential in the Brazilian Semiarid region, as a function of productivity (532.6, 118, 164, and 481 tons ha-1, respectively) and resistance to false carmine cochineal, in addition to genetic divergence (specific agronomic characteristics) about currently cultivated varieties. © 2022 Federal University ofPiauI. All rights reserved.</t>
  </si>
  <si>
    <t>Dactylopius opuntiae; genetic resources; plant breeding</t>
  </si>
  <si>
    <t>Battisti C., Fanelli G.</t>
  </si>
  <si>
    <t>Foraging diet of the two commonest non-native parakeets (Aves, Psittaciformes) in Italy: assessing their impact on ornamental and commercial plants</t>
  </si>
  <si>
    <t>Alhough the role as pest of the two most common invasive parakeets (rose-ringed parakeet, Psittacula krameri and monk parakeet, Myiopsitta monachus) has been largely recognized, nevertheless analytical data on foraging diet on cultivated plants are still scanty in non-native countries. Here, we carried out a revision about the impact of these birds on ornamental and commercial plants in Italy, both for urban and rural sites. Reviewing scientific papers, grey literature and personal observations, we obtained two species-specific checklists of edible plants. In this regard, we focused on plants of commercial interest in rural areas, implying a possible economic impact. We obtained evidences for 81 plant taxa belonging to 34 families (Rosaceae: the highest impacted). Almost all the evidences were related to ornamental species in urban parks and only a limited number of records refer to cultivated plants located in rural sites. Rose-ringed parakeet showed a significant higher percentage of foraged species when compared to monk parakeet. Nevertheless, when considering the plants of commercial interest in rural sites, monk parakeet showed a significantly higher number of records. Thanks to large distribution and easy detectability of these species, we obtained a large number of ‘grey’ data (local papers, unpublished reports and personal observations) that, although with a lower reliability, defined a first arrangement at large (national) scale. Future systematic field studies and citizen science actions will be necessary to obtain further quantitative data to support management and control strategies focused on these invasive birds. © 2022, The Author(s), under exclusive licence to Accademia Nazionale dei Lincei.</t>
  </si>
  <si>
    <t>Commercial plants; Myiopsitta monachus; Orchards; Ornamental plants; Psittacula krameri; Rural areas; Urban areas</t>
  </si>
  <si>
    <t>Bedaso N.H., Bezabih M., Zewdu Kelkay T., Adie A., Khan N.A., Jones C.S., Mekonnen K., Wolde-meskel E.</t>
  </si>
  <si>
    <t>Effect of fertilizer inputs on productivity and herbage quality of native pasture in degraded tropical grasslands</t>
  </si>
  <si>
    <t>The practice of applying fertilizer inputs on an unimproved natural pasture is limited in tropical grasslands. A study was conducted to evaluate the response of degraded natural pasturelands in terms of species composition, forage yield, and quality to the application of different types of fertilizer. The study was conducted in two districts in the central Rift Valley of Ethiopia with contrasting agroecologies. The treatments were control (no application of fertilizer), commercial fertilizer (50 kg urea ha–1 and 100 kg diammonium phosphate [DAP] ha–1), cattle manure (7.5 t ha–1), wood ash (3 t ha–1), and lime (7.5 t ha–1). Soil physical properties were not altered following application of the treatments, but chemical properties, including soil pH (P &amp;lt;.01), electroconductivity (EC) (P &amp;lt;.001), total nitrogen (TN), and P (P &amp;lt;.001) were affected. Soil TN increased from 0.11 to 0.32% following the application of cattle manure. The pH increased from 5.9 to 7.3 with wood ash application. Herbage dry matter (DM) yield increased (P &amp;lt;.001) from 1.88 to 6.65 t ha–1 with chemical fertilizer. The herbage crude protein content increased (P &amp;lt;.01) from 96 to 157 g kg–1 with manure application. On the other hand, the neutral detergent fiber tended to decrease (P &amp;lt;.05) following manure application. Partial cost-benefit analysis indicated a positive economic gain from the direct sale of pasture hay for all treatments except for lime. The results indicated that fertilizer inputs offer feasible options to improve pasture productivity and enable rural farmers to benefit from their land resources. © 2021 The Authors. Agronomy Journal published by Wiley Periodicals LLC on behalf of American Society of Agronomy.</t>
  </si>
  <si>
    <t>Bennett A.F., Holland G.J., Haslem A., Stewart A., Radford J.Q., Clarke R.H.</t>
  </si>
  <si>
    <t>Restoration promotes recovery of woodland birds in agricultural environments: A comparison of ‘revegetation’ and ‘remnant’ landscapes</t>
  </si>
  <si>
    <t>Ecological restoration in rural environments is a global challenge for the 21st century. Restoration measures—such as agri-environment activities, woodlots, natural regeneration and conservation plantings—collectively alter landscape structure with the aim of restoring conservation values that are characteristic of natural ecosystems. We tested the landscape-scale benefits of restoration for woodland birds, species of conservation concern in southern Australia, by assessing the richness and composition of avian communities in rural landscapes along a gradient in habitat restoration, benchmarked against landscapes with comparable extent of native vegetation. We selected 43 landscapes (each 8 km2) in Victoria, Australia, representing: (a) a trajectory of decline in the extent of remnant native wooded vegetation (‘remnant’ landscapes), (b) a trajectory of gain in planted vegetation (‘revegetation’ landscapes) and (c) a similar gradient comprising a mix of remnants and planted vegetation (‘mixed’ landscapes). In each landscape, repeat surveys of birds were undertaken at 12 sites, stratified in relation to land cover. Species richness of all terrestrial and woodland birds showed similar positive responses to total wooded cover in each landscape type, but woodland birds had reduced richness in ‘revegetation’ relative to ‘remnant’ and ‘mixed’ landscapes. Across all landscapes, key factors influencing richness were the extent of wooded cover and proportion comprised of plantings, scattered trees in farmland and mean annual rainfall. The composition of woodland bird assemblages differed between ‘remnant’ and ‘revegetation’ landscapes with predictable differences associated with foraging traits. Synthesis and applications. Restoration plantings stimulate recolonisation of otherwise-depleted landscapes, effectively reversing a decline in woodland birds. Key insights include: (a) benchmarking ‘revegetation’ against ‘remnant’ landscapes provides a valuable means to quantify restoration outcomes at the landscape scale; (b) time-lags in vegetation maturation contribute to a trajectory of recovery that differs from a trajectory of decline, in both richness and composition of the avifauna; (c) scattered trees have a critical role for avifaunal conservation in farm landscapes; (d) restoration plantings are most effective in ‘mixed’ landscapes, where complementary resources from remnant and planted vegetation are juxtaposed; and (e) restoration plantings on individual farms contribute to landscape-scale biodiversity gains while also having socio-ecological and production benefits. © 2022 The Authors. Journal of Applied Ecology published by John Wiley &amp; Sons Ltd on behalf of British Ecological Society.</t>
  </si>
  <si>
    <t>Australia; farmland birds; landscape planning; plantings; reforestation; restoration trajectory; revegetation; woodlot</t>
  </si>
  <si>
    <t>Berlusconi A., Martinoli A., Wauters L.A., Tesoro G., Martini S., Clerici E., Guenzani G., Pozzi G., Rubolini D., Morganti M., Martinoli A.</t>
  </si>
  <si>
    <t>Year-round multi-scale habitat selection by Crested Tit (Lophophanes cristatus) in lowland mixed forests (northern Italy)</t>
  </si>
  <si>
    <t>Determining how animals respond to resource availability across spatial and temporal extents is crucial to understand ecological processes underpinning habitat selection. Here, we used a multi-scale approach to study the year-round habitat selection of the Crested Tit (Lophophanes cristatus) in a semi-natural lowland woodland of northern Italy, analysing different habitat features at each scale. We performed Crested Tit censuses at three different spatial scales. At the macrohabitat scale, we used geolocalized observations of individuals to compute Manly's habitat selection index, based on a detailed land-use map of the study area. At the microhabitat scale, the trees features were compared between presence and absence locations. At the foraging habitat scale, individual foraging birds and their specific position on trees were recorded using focal animal sampling. Censuses were performed during both the breeding (March to May) and wintering (December to January) seasons. At the macrohabitat scale, the Crested Tits significantly selected pure and mixed pine forests and avoided woods of alien plant species, farmlands and urban areas. At the microhabitat scale, old pine woods with dense cover were selected, with no significant difference in the features of tree selection between the two phenological phases. At the foraging habitat scale, the species was observed spending more time foraging in the canopies than in the understorey, using mostly the portion of Scots Pine (Pinus sylvestris) canopies closer to the trunk in winter, while during the breeding period, the whole canopy was visited. Overall, breeding and wintering habitats largely overlapped in the Crested Tit. Based on our findings, lowland Crested Tits can be well defined as true habitat specialists: they are strictly related to some specific coniferous woodland features. Noteworthily, compared to other tit species, which normally show generalist habits during winter, the Crested Tit behaves as a habitat specialist also out of the breeding season. Our study stressed the importance of considering multi-scale (both spatial and phenological) habitat selection in birds. © 2022 The Authors</t>
  </si>
  <si>
    <t>Crested tit; Functional response; Habitat selection; Multi-scale approach; Scots pine</t>
  </si>
  <si>
    <t>Bezerra A.S., Santos M.A.S.D., Lourenço-Júnior J.D.B.</t>
  </si>
  <si>
    <t>Technologies Used in Production Systems for Santa Inês Sheep: A Systematic Review</t>
  </si>
  <si>
    <t>This study identifies the number of publications that presented technologies used in the production systems of Santa Inês sheep in the last 5 years (2017–2021) carried out in Brazil. Therefore, the objective was to identify where we are in terms of knowledge about technologies in different fields (health, reproduction, animal breeding, behavior and welfare, nutrition and feeding, forage and pasture, carcass and meat quality, and economics and management of livestock systems). After rigorous selection, 114 studies were appointed and classified by knowledge field, and the main approaches within each theme were evaluated, pointing out research gaps. Most technologies have been in northeastern states. However, government agencies should develop public policies to disseminate techniques in rural areas because the production system in this region is still subsistence. This study highlighted the need for works that present management practices and tools that impact the improvement of animal welfare. Agro-industrial by-products have been widely used as an alternative for sheep feeding. However, economic feasibility analyses are recommended with these foodstuffs to substantiate their use as an option to reduce production costs. There is a lack of research allusive to the management of production systems, especially those related to estimates of economic feasibility indicators. Copyright © 2022 Bezerra, Santos and Lourenço-Júnior.</t>
  </si>
  <si>
    <t>Brazil; ewe; lamb; small ruminants; technological tools</t>
  </si>
  <si>
    <t>Bicho M.C., Correia A.C., Rodrigues A.R., Soares David J., Costa-e-Silva F.</t>
  </si>
  <si>
    <t>Climate and management effects on the herbaceous layer productivity of a cork oak woodland</t>
  </si>
  <si>
    <t>Cork oak woodlands are highly biodiverse silvopastoral systems, economically and socially relevant to rural communities in many Mediterranean areas. The installation of legume-rich pasture mixtures became a common practice in these woodlands aiming to obtain higher productivity, to improve soil fertility, and to increase the amount of protein for forage. The predicted impacts of climate change will affect pasture productivity either by altering the biomass total amount or its seasonal productivity. We analysed an 8-years data series of meteorological variables and herbaceous biomass productivity collected in a certified cork oak ecosystem with a moderate tree density (177 trees ha−1) to investigate how understorey herbaceous biomass is affected by inter annual and seasonal climate variability. The field collections were carried out in two contrasting understorey management systems: a natural understorey vegetation (NU) subject to shrub clearing every 5 years, without grazing; and a sown improved pasture, installed in 2009, grazed by cattle (IP). Results have shown that herbaceous biomass productivity was on average 8 times higher in IP than in the NU most likely due to the positive effects of the initial fertilization and the legume rich seed composition which increased N soil availability. The main climatic driver explaining the biomass productivity was the cumulative precipitation from February to May. The proportion of grasses increased in response to drought with a pronounce decrease in legumes, regardless of the management system. Nonetheless, the NU system was more resilient to drought compared to IP suggesting a need to better understand the role and contribution of each native species to resistance, resilience and recovery to drought in order to improve future forage mixtures. These results may support better management decisions by forest producers which are mostly based on empirical procedures and might provide some directions for further studies. © 2021, The Author(s), under exclusive licence to Springer Nature B.V.</t>
  </si>
  <si>
    <t>Climate change; Improved pasture; Natural vegetation; Quercus suber L; Understorey</t>
  </si>
  <si>
    <t>Blanco G., Romero-Vidal P., Tella J.L., Hiraldo F.</t>
  </si>
  <si>
    <t>Novel food resources and conservation of ecological interactions between the Andean Araucaria and the Austral parakeet</t>
  </si>
  <si>
    <t>In fragile ecosystems, the introduction of exotic species could alter some ecological processes. The Austral parakeet (Enicognathus ferrugineous) shows close ecological and evolutionary relationships with the Andean Araucaria (Araucaria araucana), so any alteration in these interactions may have negative consequences for both partners and for ecosystem functioning and structure. We conducted extensive roadside surveys to estimate the abundance of parakeets in the northern Patagonian Andes over 4 years and recorded the food plants consumed by foraging flocks. The use of native habitats and humanized areas like villages and farms was influenced by the Araucaria seed crop. In masting years, the large seed crop allowed a massive use of this resource during the non-breeding season, and even during the breeding season. The exploitation of exotic plants was minor in the masting year, but became predominant in non-masting years, especially during the non-breeding season. This feeding switch towards exotic plants primarily arose because the low Araucaria seed crop in non-masting years is entirely consumed just after production by domestic and wild exotic mammals living in Araucaria forests year-round, thus forcing the displacement of parakeets towards anthropic habitats to exploit exotic plants. Given the degradation of the remaining Andean Araucaria forests due to the impact of exotic mammals on the ecological interaction between Araucaria and Austral parakeets, ambitious programs to exclude or reduce the density of these alien mammals, including livestock, are warranted. © 2022 The Authors. Ecology and Evolution published by John Wiley &amp; Sons Ltd.</t>
  </si>
  <si>
    <t>Araucaria araucana; Enicognathus ferrugineous; exotic plants; feeding switch; masting seed crops; novel interactions; Patagonian Andes; urban habitats</t>
  </si>
  <si>
    <t>Bo P.T., Bai Y., Dong Y., Shi H., Soe Htet M.N., Samoon H.A., Zhang R., Tanveer S.K., Hai J.</t>
  </si>
  <si>
    <t>Influence of Different Harvesting Stages and Cereals–Legume Mixture on Forage Biomass Yield, Nutritional Compositions, and Quality under Loess Plateau Region</t>
  </si>
  <si>
    <t>One of the main problems in the animal industries currently is the constant provision of forage in sufficient amounts with acceptable nutritional content for large and small ruminants, as livestock is a significant source of income for rural people in the Loess Plateau region. Cereals and legumes are essential forage crops because of their nutritional significance, particularly the protein concentration in legumes and the fiber content in cereals. Therefore, combining cereal and legume crops may be a practical solution to the problems of inadequate forage nutrition, an insufficient amount of forage, unsustainable agricultural methods, and declining soil fertility. The current study predicts that mixed cropping of cereals and legumes at the harvesting stage of the soft dough stage and maturity stage based on the cereal growth stage will have different effects on forage biomass output, forage quality index, and nutritional value of the forage. In this study, wheat (Triticum aestivum) and ryegrass (Lolium multiflorum) are used as cereal crops and pea (Pisum sativum), and alfalfa (Medicago sativa) are used as legume crops. Three sample replicates and a split-plot design with a randomized block design are used. The study is conducted in the 2020–2021 and 2021–2022 cropping seasons. The experimental results show that cereal–legume mixed cropping, particularly the cereal–alfalfa combination, has a positive impact on the biomass yield and nutritional composition of the forage. However, adding peas to cereal has a negative impact on biomass yield, nutritional composition, mineral composition, and forage quality index. Among the treatments, ryegrass–alfalfa mixed cropping was shown to have higher values of WSC%, CP%, EE%, CF%, and ash% in both growing seasons. The values are WSC (15.82%), CP (10.78%), EE (2.30%), CF (32.06%), and ash (10.68%) for the 2020–2021 cropping seasons and WSC (15.03%), CP (11.68%), EE (3.30%), CF (32.92%), and ash (11.07%) for the 2021–2022 cropping seasons, respectively. On the other hand, the current study finds that cereal–alfalfa mixed cropping had a detrimental impact on NDF and ADF concentrations. All nutritional indices, including CP, WSC, EE, CF, ash, NDF, and ADF, have favorable correlations with one another. Furthermore, in both growing seasons, RA, ryegrass–alfalfa mixed cropping, has higher mineral compositions and forage quality indicators. Furthermore, harvesting times have a significant impact on the fresh biomass yield, dry matter yield, nutritional compositions, mineral compositions, and forage quality parameters (p &lt; 0.001), with the highest values being shown when harvesting at the soft dough stage. The current study concludes that, based on chemical composition and quality analysis, the soft dough stage is the greatest harvesting period, and that the cereal–alfalfa mixed cropping is the most preferable due to its maximized quality forage production and nutritional content in livestock feedstuff in the Loess Plateau region. © 2022 by the authors.</t>
  </si>
  <si>
    <t>biomass yield; cereals; forage quality index; harvesting stage; legume; mixed cropping; nutritional compositions</t>
  </si>
  <si>
    <t>Bolliger J., Haller J., Wermelinger B., Blum S., Obrist M.K.</t>
  </si>
  <si>
    <t>Contrasting effects of street light shapes and LED color temperatures on nocturnal insects and bats</t>
  </si>
  <si>
    <t>Street lights are important light sources that contribute to artificial light at night (ALAN). To date, ecological impacts of individual LED properties (color temperature, dimmability) have been studied, while interactions between light properties or aspects of luminaire design have not been addressed. However, the design of luminaires can influence ALAN impacts as the shape determines the spatial distribution of light and its visibility in the environment. This may cause amplifying or mitigating effects. We assessed the relative individual and interacting effects of two LED luminaire designs and three LED color temperatures (1750 K, 3000 K, 4000 K) on nocturnal insect abundance, bat foraging and feeding activity. We considered a standard LED luminaire shape with focused light emission and a luminaire shape with a diffusor to scatter the light spatially, leading to increased visibility of the light in the environment. During 104 nights, we trapped 51263 nocturnal insects of which 97% were caught at lights and 3% at dark sites. For bats, up to 44.8% fewer acoustic signals were recorded at dark sites. We caught 31% insects at LEDs with1750 K, 34% and 35% at 3000 K and 4000 K, respectively. Thus, color temperatures of 1750 K proved less detrimental than 3000/4000 K. Effects of luminaire shape led to an increase (16%) of trapped insects for luminaires with diffusors compared to the standard shape. In addition, luminaires with diffusors amplified the effects of LED color (+12% insects at 1750 K/3000 K; +25.6% at 4000 K). In contrast, bat foraging activity was independent of the light treatments while bat feeding activity was increased by 21.5% at standard luminaire shapes. Likely, intense straylight at diffused lights negatively affects the target-focused echolocation by deterring the bats. We concluded that ecological impacts of luminaire shape are an important, yet underestimated variable in light-pollution impact research. © 2022</t>
  </si>
  <si>
    <t>ALAN; artificial light at night; experimental biodiversity assessment; LED; light impact; light mitigation measure; light pollution; luminaire shape; nocturnal biodiversity; peri-urban</t>
  </si>
  <si>
    <t>Boussaada D., Yerou H., Benabdelli K., Djelailia S.</t>
  </si>
  <si>
    <t>Evaluation of the pastoral potential of steppe rangelands Algerian cases of M’Sila (Algeria) [Evaluation des potentialités pastorales des parcours steppiques algériennes cas de M’sila (Algérie)]</t>
  </si>
  <si>
    <t>The steppe rangelands in Algeria are experiencing significant degradation due to human and animal pressure. This degradation is manifested in the reduction of plant cover and the disappearance of species of pastoral interest, which affects the productivity of pastoral systems and consequently, worsens the poverty level of rural populations. The results obtained show that pastoral planting has a positive impact through the quantitative and qualitative increase (floristic richness, overall cover, phytomass and pastoral productivity) of managed rangelands (PA) compared to unmanaged open rangelands (PNA). The floristic study highlights a floristic diversity with 51 species including 17 perennials and 34 ephemerals. From a biodiversity point of view, we note the rise of species indicative of degradation in the undeveloped rangeland following the eradication of palatable species. The study of vital attributes shows a progressive evolution of the cover in the managed rangelands, resulting in an appreciable phytomass and pastoral productivity of about 298 kg DM/ha and 121.7 FMU/ha respectively. This situation supports an animal load of about 2.6 ha per sheep unit. It emerges that the free rangelands without development are overexploited and tend towards a state of very severe degradation of the steppe biotope. The restoration and rehabilitation of rangelands by pastoral forage planting actions reinforced by the setting of defenses represent the ideal outcome for this fragile ecosystem. © 2022 Fundacion CIPAV. All rights reserved.</t>
  </si>
  <si>
    <t>Algeria; development; planting; productivity; rangelands</t>
  </si>
  <si>
    <t>Brant R.A., Arduser M., Dunlap A.S.</t>
  </si>
  <si>
    <t>There must bee a better way: A review of published urban bee literature and suggested topics for future study</t>
  </si>
  <si>
    <t>Numerous animal species can survive in human-modified habitats, but often display behavioral, morphological, physiological or genetic plasticity compared to non-urban conspecifics. One group of organisms with a large urban presence are bees. Bee species have high diversity and abundance in cities, which has been empirically supported in numerous studies assessing community composition. Recent reviews of these articles reveal global patterns of high bee richness in cities, and the impact of urban landscape characteristics on bee populations. However, more specific information about how bees are able to be successful in cities, as have been studied in birds and mammals, has not been prioritized in any review thus far. These topics, though uncommon in much of the current published literature, are important for understanding how urban pollinating bees survive. Therefore, the goal of this paper is to review urban bee literature, focusing on topics that have yet to be examined in entirety, but are crucial for the plasticity observed, including foraging, nesting, competition, physiological adaptations, morphological shifts, genetics and gene flow. Additionally, we provide predictions and propose possible experimental directions based upon what is currently known about urban animal populations and bee life history. These predictions aim to inspire future multidisciplinary research to holistically evaluate urban bee populations. Expanding the knowledge base from primarily community composition studies to intricate assessments of behavior, genetics, and other important traits will aid in the creation of more targeted conservation policies, land development, and improve the capacity for pollination services in cities. © 2022 Elsevier B.V.</t>
  </si>
  <si>
    <t>Bees; Behavior; Pollinators; Review; Urban ecology</t>
  </si>
  <si>
    <t>Brivio F., Ciuti S., Pipia A., Grignolio S., Apollonio M.</t>
  </si>
  <si>
    <t>Livestock displace European mouflon from optimal foraging sites</t>
  </si>
  <si>
    <t>The conflict between free-ranging livestock and wildlife is a serious conservation concern across rural communities worldwide. Livestock may affect wild herbivores via direct competition for resources due to spatial and diet overlap or via behavioural interference. It is imperative that we disentangle the effects of livestock on wildlife behaviour to obtain an empirical basis able to stir management and conservation decisions. Here, we studied the effect of livestock presence on the habitat selection in a free-ranging European mouflon (Ovis aries musimon) population in Sardinia, where the species is under strict protection. We collected spatial data on mouflon and livestock during two consecutive years to investigate whether the mouflon selection of key feeding grassland sites was negatively impacted by the livestock presence. We found that mouflon preferably selected grassland, and its selection significantly increased when grass was of better quality (greener). We showed that livestock presence led to the displacement of mouflon from such preferred feeding sites, an effect clearly exacerbated by livestock proximity. We indeed found that the selection of grassland by mouflon dropped significantly when the distance between livestock and mouflon was below ~ 650 m, providing a useful management threshold indication. Livestock presence in close proximity displaced mouflon to sub-optimal habitat, and its effects may have negative impact on the population dynamic of this species which is already characterized by low female productivity within harsh Mediterranean environment. Our results give clear management indications aimed at better managing livestock grazing within natural areas to ultimately improve wildlife conservation. © 2022, The Author(s).</t>
  </si>
  <si>
    <t>Competition; Domestic ungulates; Interspecific interaction; Mediterranean habitat; Ovis aries musimon; Resource selection</t>
  </si>
  <si>
    <t>Brom P., Underhill L.G., Winter K.</t>
  </si>
  <si>
    <t>A review of the opportunities to support pollinator populations in South African cities</t>
  </si>
  <si>
    <t>Globally insects are declining, but some guilds of pollinators are finding refuge in urban landscapes. The body of knowledge on urban pollinators is relatively mature, which means it is now possible to begin to make generalization. Unfortunately, studies do not represent climatic regions evenly and there is a gap in research from the African continent. This study aimed to address some of the gaps on urban pollination knowledge in South Africa and to identify opportunities to improve urban habitats for pollinators. We reviewed the international literature on urban pollinators and the South African literature on pollinators with a landscape ecology focus, drawing on literature with an emphasis on agricultural and ecosystem services. The findings show that some taxa (e.g. large-bodied, cavity nesting bees) will exploit urban environments increasing in abundance with urban intensity. Moderately sensitive taxa (such as small-bodied, ground-nesting bees) take advantage of urban environments only if local habitats are supportive of their needs for resource provision and habitat connectivity. The South African urban poor rely on pollination services for subsistence agriculture and the reproduction of wild-foraged medicines and food. Potential interventions to improve habitat quality include strategic mowing practices, conversion of turf-grass to floral rich habitats, scientific confirmation of lists of highly attractive flowers, and inclusion of small-scale flower patches throughout the urban matrix. Further research is needed to fill the Africa gap for both specialized and generalized pollinators (Diptera, Halictids, Lepidoptera and Hopliini) in urban areas where ornamental and indigenous flowering plants are valued. © 2022 Brom et al.</t>
  </si>
  <si>
    <t>Landscape ecology; Local habitats; Pollination; Urban ecology; Urban planning; Urban pollinators</t>
  </si>
  <si>
    <t>Buendía-Espinoza J.C., Martínez-Ochoa E.C., Díaz-Aguilar I., Cahuich-Damián J.E., Zamora-Elizalde M.C.</t>
  </si>
  <si>
    <t>Identifying Potential Planting Sites for Three Non-Native Plants to Be Used for Soil Rehabilitation in the Tula Watershed</t>
  </si>
  <si>
    <t>The Tula watershed in Mexico, located in a semiarid and sub-humid climate zone, is experiencing intensive population growth, the expansion of mining concessions for construction materials, and agricultural and urban development, resulting in the degradation of soils and vegetation and a greater demand on natural resources. The aims of this study were to evaluate the survival rates and identify potential habitats within the Tula watershed for planting three non-native forage species (Atriplex canescens, Cynodon dactylon, and Leucaena collinsii) using the Kaplan-Meier estimator and the MaxEnt model with the purpose of rehabilitating degraded soils via agroforestry systems. There were 19 edaphoclimatic variables used and the occurrences of three species, obtained from the GBIF, MEXU, and SNIB databases. The models generated with MaxEnt were very accurate (area under the curve [AUC] ≥ 0.7). The species Atriplex canescens and Cynodon dactylon showed areas of potential planting sites (&gt;0.4) and high survival rates (80% and 92%, respectively). The species Leucaena collinsii presented areas with lower potential planting (&lt;0.4) but registered the greater survival rate (100%). The results provide a solid basis to evaluate the survival rates of forage species within potential planting sites in the Tula watershed using agroforestry systems to rehabilitate degraded soils. © 2022 by the authors. Licensee MDPI, Basel, Switzerland.</t>
  </si>
  <si>
    <t>Distribution modelling; Non-native plant species; Survival</t>
  </si>
  <si>
    <t>Caulfield M.E., Vanek S.J., Meza K., Huaraca J., Loayza J.L., Palomino S., Olivera E., Ccanto R., Scurrah M., Vigil L., Fonte S.J.</t>
  </si>
  <si>
    <t>Drivers of farmer involvement in experimental forage trials in the Peruvian Andes and implications for participatory research design</t>
  </si>
  <si>
    <t>This study analyses the experience and response of farmers within a multi-year collaborative research trial focused on the development of forage-based fallows in eight communities in the central Peruvian Andes. Quantitative data from a rural household survey were used to characterize farming household socioeconomic factors, livelihood strategies and soil and crop management practices of community members belonging to four participation groups with respect to the trials: 1) current participants near the end of the trial; 2.) those who participated early on, but dropped the trials after the first year; 3) those who participated in meetings but not directly in experiments; and 4) those who never participated meaningfully in the process. Furthermore, qualitative interviews of farmers in the four groups were used to examine trends and questions arising from the quantitative survey findings. Analysis of this mixed-methods dataset showed that better resource-endowed households (in terms of human and social capital, more livestock assets, higher levels of farm value production and income, and farm inputs) tended to be more likely to participate compared to households with lower levels of these variables. Our findings suggest that the differences in resource endowment among participation group households may be related to household life cycles, where access to resources change over time, reflecting the changing demography of a household. It was established that farm households with intermediate-age children, that is near the middle of a farm life cycle trajectory, are those with the most wherewithal to participate in trials and likely serve as examples and test cases for other farms with younger parents or older farmers with children moved away. Follow-up interviews indicated that farming households at either end of the farm life cycle trajectory may be using a 'wait-and-see' approach to the trials carried out by their neighbours who have more labour and other resources to deploy. In light of these findings, we suggest that participatory research should aim to ensure that the voices, challenges and opportunities of Non-participants are represented in the research process and experimental design. Additionally, greater consideration should be placed on understanding management by context issues in order to better target potential farming innovations such as improved fallows, at multiple levels, from the field to the household and to the community and beyond. ©</t>
  </si>
  <si>
    <t>Andes; Farm lifecycle; Household survey; Mixed methods; Participatory research</t>
  </si>
  <si>
    <t>Chaperon P.N., Rodríguez-San Pedro A., Beltrán C.A., Allendes J.L., Barahona-Segovia R.M., Urra F., Grez A.A.</t>
  </si>
  <si>
    <t>Effects of adjacent habitat on nocturnal flying insects in vineyards and implications for bat foraging</t>
  </si>
  <si>
    <t>Bat populations are threatened in many regions of the world, partly due to the loss of foraging and commuting habitats in farmland and declines in insect prey populations caused by agricultural intensification. Given that bats play an important role as bioindicators and in suppressing crop pests, it is crucial to mitigate negative impacts that arise from these threats. In this study we evaluated the richness, quantified at family level, and abundance of bat prey insects in organic vineyards surrounded by three types of adjacent habitat: urban/semi-urban areas, exotic tree plantations, and remnants of native vegetation. The relationship between the abundance of prey and the foraging activity of bats in the vineyards was also examined. Insects were sampled using ultraviolet light traps, located both inside and at the edge of the vineyards. Bat activity was monitored at each site using acoustic recorders. The insect richness was unaffected by the type of adjacent habitat and did not differ between the edge and the interior of the vineyards. In contrast, insect abundance was significantly influenced by the type of adjacent habitat. Vineyards adjacent to native vegetation and exotic tree plantations showed the highest abundances for most insect orders present in the bat diet compared to urban areas. Bat activity was significantly correlated with the abundance of Coleoptera and Lepidoptera, with mixed effects between bat species (negative for Tadarida brasiliensis, positive for Lasiurus varius, Lasiurus villosissimus and Myotis chiloensis). Crop edges adjacent to native vegetation provides important foraging habitat for bats and should therefore be considered in agricultural management. Locating vineyards close to these habitats may promote bat conservation via increased prey insects and may also benefit winegrowers through the ecosystem services provided by insectivorous bats in this crop. © 2021 Elsevier B.V.</t>
  </si>
  <si>
    <t>Agro-ecosystem; Bat-insect interaction; Biodiversity; Conservation; Prey availability</t>
  </si>
  <si>
    <t>Chen J., Deng Y., Chen Y., Peng X., Qin H., Wang T., Zhao C.</t>
  </si>
  <si>
    <t>Distribution Patterns of Microplastics Pollution in Urban Fresh Waters: A Case Study of Rivers in Chengdu, China</t>
  </si>
  <si>
    <t>Microplastics are widely found in oceans and rivers. In China, the research on microplastic pollution in inland urban fresh waters of China is insufficient. We studied microplastics in the surface waters of urban rivers in Chengdu, which is the largest city in western China. The concentration of microplastics in the analysis environment ranged from 5.00 to 10.5 items/L, and the average quantity was 8.82 items/L. The majority of the microplastics were transparent and took the form of fragments, particles, and fibers. Polyethylene terephthalate (PET) and polyamide (PA) were the dominant polymer types of the microplastics analyzed. Plastic particles ≤ 500 μm accounted for 69.8% of the total. This large proportion of small transparent microplastics in urban rivers in Chengdu is a potential threat to the growth of aquatic organisms and birds foraging from the river and may pose hazards to human health. Additionally, the correlation of microplastic content with population quantity and economic level was calculated by the Pearson coefficient method (p &lt; 0.05), and the results showed that both have an important effect on the number of microplastics in rivers. This research provides a reference for understanding the level of microplastics in urban rivers in Chengdu and pollution control. © 2022 by the authors.</t>
  </si>
  <si>
    <t>Chengdu; microplastics; pollution; surface water; urban rivers</t>
  </si>
  <si>
    <t>Chin A.T.M., Ruppert J.L.W., Shrestha N., Fortin M.-J.</t>
  </si>
  <si>
    <t>Urban Avian Conservation Planning Using Species Functional Traits and Habitat Suitability Mapping</t>
  </si>
  <si>
    <t>Urbanization adversely impacts biodiversity by reducing the quantity and quality of natural habitat areas. Additionally, the quality of natural habitat depends on its bio-physical characteristics (e.g., natural cover, impervious surfaces, urban tree canopy) as well as the functional traits of species inhabiting them (e.g., breeding/foraging habitat requirements). To better plan conservation of regional biodiversity in urbanized landscapes, it is therefore critical to assess the relationship between the landscape and the response of key Functional Trait Groups (FTGs) of species. To identify different FTGs of 116 avian species in the urbanized landscape of the Toronto region (Canada), we conducted a Functional Trait Analysis (FTA) using RLQ-fourth corner analysis. We focused on four species traits (diet, foraging, nesting, and territoriality) to identify the FTGs and their association with natural cover and landscape characteristics (landcover types, patch quality, habitat connectivity). Then, to predict FTG presence in relation to the landscape characteristics, we performed a Habitat Suitability Analysis (HSA). From this analysis, we found 21 avian FTGs with different habitat suitability values that correspond to forested patches and wetlands. The HSA for tree canopy, forest insectivore, and ground-nesting birds (or FTGs) have higher suitability values within forest patches, while aerial insectivores have higher suitability values in older residential neighborhoods indicating the value of the urban tree canopy. This methodological approach shows that by mapping habitat suitability by FTG one can identify strategic conservation areas that target multiple species, shifting efforts from a single species to a community-based functional focus. Our study highlights the conservation value of remnant and/or restored habitat patches in near urban and urban landscapes that help to maximize the persistence of regional avian biodiversity. © 2022 by the authors.</t>
  </si>
  <si>
    <t>bird species; boosted regression trees; green infrastructure; land use; RLQ-fourth corner analysis; species distribution models; urban planning</t>
  </si>
  <si>
    <t>Cilia G., Bortolotti L., Albertazzi S., Ghini S., Nanetti A.</t>
  </si>
  <si>
    <t>Honey bee (Apis mellifera L.) colonies as bioindicators of environmental SARS-CoV-2 occurrence</t>
  </si>
  <si>
    <t>SARS-CoV-2 is responsible for the COVID-19 pandemic. Airflows sustain the infection spread, and in densely urbanized areas airborne particulate matters (PMs) are deemed to aggravate the viral transmission. Apis mellifera colonies are used as bioindicators as they allow environmental sampling of different nature, PMs included. This experiment demonstrates for the first time the possible use of honey bee colonies in the SARS-CoV-2 monitoring. The trial was conducted in Bologna on 18 March 2021, when the third wave of the Italian pandemic was at its peak and environmental conditions allowed high PM concentrations in the air. Sterile swabs were lined up at the hive entrance to sample the dusty material on the body of returning foragers. All of them resulted positive for the target genes of viral SARS-CoV-2 RNA. Likewise, internal samples were taken, but they resulted in no amplification of the target sequences. This experiment does not support speculations about the role of honey bees or their products in SARS-CoV-2 transmission. However, it indicates a novel use of A. mellifera colonies in the environmental detection of airborne human pathogens, at least in a densely urbanized area, deserving better understanding and possible integration with data from automatic air samplers. © 2021 Elsevier B.V.</t>
  </si>
  <si>
    <t>Airborne particulate matters; Apis mellifera; Bioindicator; Coronavirus; Pandemic; SARS-CoV-2</t>
  </si>
  <si>
    <t>Colin T., Warren R.J., Quarrell S.R., Allen G.R., Barron A.B.</t>
  </si>
  <si>
    <t>Evaluating the foraging performance of individual honey bees in different environments with automated field RFID systems</t>
  </si>
  <si>
    <t>Measuring individual foraging performance of pollinators is crucial to guide environmental policies that aim at enhancing pollinator health and pollination services. Automated systems have been developed to track the activity of individual honey bees, but their deployment is extremely challenging. This has limited the assessment of individual foraging performance in full-strength bee colonies in the field. Most studies available to date have been constrained to use downsized bee colonies located in urban and suburban areas. Environmental policy-making, on the other hand, needs a more comprehensive assessment of honey bee performance in a broader range of environments, including in remote agricultural and wild areas. Here, we detail a new autonomous field method to record high-quality data on the flight ontogeny and foraging performance of honey bees, using radio frequency identification (RFID). We separate bee traffic into returning and exiting tunnels to improve data quality solving many previous limitations of RFID systems caused by traffic jams and the parasitic coupling of RFID antennae. With this method, we assembled a large RFID dataset made of control bee colonies from experiments conducted in different locations and seasons. We hope our results will be a starting point to understand how ontogenetic and environmental factors affect the individual performance of honey bees and that our method will enable large-scale replication of individual pollinator performance studies. © 2022 The Authors. Ecosphere published by Wiley Periodicals LLC on behalf of The Ecological Society of America.</t>
  </si>
  <si>
    <t>Apis mellifera; bee longevity; flight ontogeny; foraging performance; pollination performance; radio frequency identification (RFID); temporal polyethism</t>
  </si>
  <si>
    <t>Colling O.M., Guglielmo C.G., Bonner S.J., Morbey Y.E.</t>
  </si>
  <si>
    <t>Migratory songbirds and urban window collision mortality: vulnerability depends on species, diel timing of migration, and age class [Passereaux migrateurs et mortalité par collision avec les fenêtres en milieu urbain: la vulnérabilité dépend de l'espèce, du moment de la migration et de la classe d'âge]</t>
  </si>
  <si>
    <t>Hundreds of millions of birds are estimated to die annually in North America by colliding with windows, and understanding the species-level correlates of collision mortality is an important step towards mitigation. We used a 16-year window collision dataset for 35 migratory songbird species from Toronto's (Canada) Fatal Light Awareness Program (FLAP) to quantify species differences in vulnerability to urban window collision mortality and potential correlates during the autumn period by applying generalized linear models. To control for annual abundance, we used migration monitoring data from two stations. Our index of vulnerability was the catch ratio, defined as the ratio of annual catch-per-unit effort in each station's mist net program to annual catchper-unit effort in FLAP. Catch ratios varied among species with Ovenbird (Seiurus aurocapilla), Common Yellowthroat (Geothlypis trichas), and Lincoln's Sparrow (Melospiza lincolnii) being most vulnerable to window collision mortality and Blue-headed Vireo (Vireo solitarius), Yellow-rumped Warbler (Setophaga coronata), and Ruby-crowned Kinglet (Regulus calendula) being least vulnerable. Foraging guild had a minor effect on the catch ratio, but species with a propensity for nocturnal migration had lower catch ratios (greater vulnerability) than those that did not. Based on a subset of species (n = 4) and years (n = 2), hatch-year birds were overrepresented relative to after-hatch-year birds in FLAP compared to the nearby migration monitoring station in 3 of 4 species. This study provides the first ranked list of species vulnerability to urban window collision mortality for songbirds migrating through downtown Toronto, provides evidence that juveniles are more vulnerable to window collision mortality than adults in some species, and highlights the need for more comparative studies of migratory movement behavior to investigate why some species are more vulnerable to urban window collision mortality than others. © 2022 by the author(s).</t>
  </si>
  <si>
    <t>anthropogenic mortality; avian migration; bird-window collisions; citizen science; stopover ecology; urban environments</t>
  </si>
  <si>
    <t>Conflitti I.M., Arshad Imrit M., Morrison B., Sharma S., Colla S.R., Zayed A.</t>
  </si>
  <si>
    <t>Bees in the six: Determinants of bumblebee habitat quality in urban landscapes</t>
  </si>
  <si>
    <t>With growing urbanization, it is becoming increasingly important to design cities in a manner that sustains and enhances biodiversity and ecosystem services. Native bees are critical pollinators that have experienced substantive declines over the past several decades. These declines have captured the attention of the public, particularly urbanites, prompting a large interest in protecting pollinators and their habitats in cities across North America and Europe. Unfortunately, we currently lack research about specific features of urban environments that can enhance the fitness of pollinators. We carried out an intensive study of Bombus impatiens, the Common Eastern Bumblebee, in the city of Toronto (Canada's largest city), to better understand landscape parameters that provide high-quality habitat for this species and likely other generalist bees. We divided the city into 270 grid cells and sampled a large number of worker bees, which were then genotyped at twelve hypervariable microsatellite loci. The genetic data allowed us to quantify the effective number of colonies and foraging distance for bumblebees in our study area. We then asked how the city's landscape and human population demography and income are associated with the availability of high-quality habitat for B. impatiens. Several aspects of Toronto's landscape influenced colony density and foraging range. Urbanization had a clear effect on both colony density and foraging distance of workers. On the other hand, functional (i.e., not cosmetic) green space was often associated with higher quality habitats for bumblebees. Our study suggests several planning strategies to enhance habitat quality for bumblebees and other pollinators in cities. © 2022 The Authors. Ecology and Evolution published by John Wiley &amp; Sons Ltd.</t>
  </si>
  <si>
    <t>foraging distance; landscape features; nest density; pollinator conservation</t>
  </si>
  <si>
    <t>da Silva J.B., Santos Júnior E.P., Pedrosa J.G.T., Sales A.T., Sampaio E.V.D.S.B., Menezes R.S.C., Dutra E.D., Junior P.R.</t>
  </si>
  <si>
    <t>Energetic and Economic Analysis of Spineless Cactus Biomass Production in the Brazilian Semi-arid Region</t>
  </si>
  <si>
    <t>The Brazilian semi-arid region is marked by a variable spatial-temporal rainfall distribution, concentrated over a 3 to 4 month season. Limited water availability is the main obstacle to the production of forage plants of C3 metabolism (such as corn and soybeans) and C4 metabolism (such as sugarcane), as well as livestock. To mitigate this forage supply, the spineless cactus (SC) has been cultivated in the region, producing high biomass amounts in this harsh environment. Recently, this remarkable capacity to produce biomass has drawn the attention of the renewable energy sector, supported by recent studies demonstrating the feasibility of its biomass as a raw material for bioenergy production. However, before moving to commercial scale, it is necessary to demonstrate that large-scale production has energy and economic viability for clean energy investors. Thus, the objective of this article was to analyze the energetic and economic viability of forage cactus cultivation systems in the Brazilian semi-arid region. The data used were extracted from the literature, based on forage production. For the energy evaluation, the energy balance was performed and the energy efficiency, energy productivity, specific energy, and net energy metrics were applied. The financial feasibility analysis used the Net Present Value (NPV) and Internal Rate of Return (IRR). The energy balance revealed that the SC cultivation is viable for biomass commercial-scale production, with an energy efficiency of 3.36, an energy productivity of 0.25 kg MJ−1, a specific energy of 13.5 MJ kg−1, and an energy balance of 127,348 MJ ha−1. For the economic aspect, considering an attractive minimum rate of return of 8%, production also proved to be viable, in a time horizon of three years. The Net Present Value and IRR metrics were USD 2196 and the IRR was 46%, respectively. The results found are important to encourage new investments in rural properties in the semi-arid region, and cultivation in new areas proved to be an efficient alternative from an energy and economic point of view, in addition to collaborating for the energy transition to sustainable sources and in the mitigation of regional environmental impacts. © 2022 by the authors.</t>
  </si>
  <si>
    <t>economic feasibility; energy indicators; prickly pear cactus; tillage</t>
  </si>
  <si>
    <t>Davidson, A; Malkinson, D; Shanas, U</t>
  </si>
  <si>
    <t>Wild boar foraging and risk perception-variation among urban, natural, and agricultural areas</t>
  </si>
  <si>
    <t>JOURNAL OF MAMMALOGY</t>
  </si>
  <si>
    <t>When making foraging decisions, animals evaluate the risk of being preyed upon or hunted. This applies particularly to large-bodied, long-lived species with a long evolutionary history of human persecution, such as wild boars (Sus scrofa). Wild boar populations are rapidly expanding throughout natural, agricultural, and urban areas worldwide, thus escalating human-wild boar conflicts. Most of these conflicts are associated with crop and garden damages by foraging wild boars. To study the foraging behavior of wild boars across a gradient of human risk, we evaluated the combined effects of hunting, land use type, and wild boar group size and structure on boar use of feeding devices. We installed corn-supplemented feeding devices in four land-use types and hunting combinations: urban areas with and without hunting, rural areas (namely, agricultural areas with hunting), and nature reserves without hunting. Our results show that rural areas and urban areas were the most important predictors of the wild boars' decision to eat or not and the time it took them to start eating from the moment they arrived at the feeding device (TBE-Time Before Eating). In addition, our study suggests that the TBEs of urban boars were significantly lower compared to boars from nature reserves. We further found that TBEs of urban boars were significantly lower than TBEs of boars in nature reserves. Our results suggest that the foraging behavior of wild boars varies spatially, corresponding to the different land-use types. We propose that the readiness of boars to forage in urban areas results from their habituation to human presence and lower perception of risk.</t>
  </si>
  <si>
    <t>behavior; hunting; land uses; predation risk</t>
  </si>
  <si>
    <t>de Albuquerque, CV; de Lima, LR; Cruz, VA; Silva, VP; Coelho, CMM; de Souza, BG; de Freitas, MS; Botteon, PDL</t>
  </si>
  <si>
    <t>Equine Colic Syndrome Induced by the Ingestion of Sugarcane</t>
  </si>
  <si>
    <t>ACTA SCIENTIAE VETERINARIAE</t>
  </si>
  <si>
    <t>Background: Equine colic syndrome comprises numerous conditions associated with abdominal pain in horses. Impaction, a common cause of this manifestation, is strongly related to these animals' diet. Highly fibrous diets such as sugarcane can predispose horses to colic. The clinical condition can be worsened by fermentative processes, which lead to dysbiosis, circulatory disorders and even endotoxemia. The aim of this study was to report 4 cases of colic syndrome among 8 horses that underwent an experiment to adapt them to a sugarcane-based diet, and to correlate the animals' clinical conditions to the forage they ingested. Cases: Eight male castrated Mangalarga Marchador horses, between 5.5 and 7 years old, were subjected to an experiment to test the feasibility of sugarcane as forage. Four of these horses were taken to the Large Animal Veterinary Hospital (HVGA) of the Federal Rural University of Rio de Janeiro for treatment of abdominal signs of discomfort a few days after the exclusive consumption of sugarcane, in a proportion of 1.75% of live weight in dry matter. The animals' symptoms ranged from behavioral signs indicative of pain to changes in vital parameters and structure of the feces, as well as changes revealed by transrectal palpation. Three of the 4 cases presented impaction in the small colon, and 1 of the horses also presented impaction in the right dorsal colon and rostral displacement of the pelvic flexure, with accumulation of contents in the right ventral colon and sternal flexure. Two of the cases were treated medically, while the other 2 required surgical intervention. The clinical condition of all the patients evolved favorably and they were discharged between 2 and 18 days. Discussion: Colic originating in the digestive system is a syndrome strongly associated with management, especially with respect to confinement, nutrition, and parasite control. During the experiment, 4 of the 8 horses fed with sugarcane presented with colic syndrome. The low quality of sugarcane fiber is due to the high degree of lignification of the plant cell wall, which favors accumulation of ingesta. The poor digestibility and sweet taste of this roughage favor increased consumption. Furthermore, its high sucrose content, associated with an increased rate of passage in the small intestine, alters the intestinal microbiome, and hence, the fermentation byproducts and pH of the ingesta. High intestinal content, allied to longer retention times in the colon and activation of the renin-angiotensin-aldosterone system, promote greater dryness of the ingesta, predisposing the occurrence of impactions in the most distal portion of the large intestine. Intestinal distension and mesenteric traction caused by the accumulation of contents and gases trigger pain, which can worsen due to displacement of the large colon. Small colon impaction, which is easily identified by transrectal palpation, evolves gradually and its treatment, both clinical and surgical, tends to have a favorable prognosis. The need for alternative food sources for horses is a growing demand; however, sugarcane as an exclusive roughage has been shown to be unsafe for horses. The low quality of the fiber and the high sucrose content of this forage can alter the digestive physiology of horses through changes in the passage rate, microbiome and motility of digesta, predisposing them to intestinal dysfunction, ingesta compaction and displacement of the large colon.</t>
  </si>
  <si>
    <t>horse; acute abdomen; nutrition; diet; forage; digestibility; gastrointestinal disease</t>
  </si>
  <si>
    <t>de Carvalho C.A.B., Zuccari A.M., Pereira W., Moura A.M., Schultz N., Paiva A.J., Ramalho J.F.G.P., Processi E.F., Silva V.P.</t>
  </si>
  <si>
    <t>Evaluation of sugarcane for animal feed in the Baixada Fluminense – RJ [Avaliação de cana-de-açúcar para alimentação animal na Baixada Fluminense – RJ]</t>
  </si>
  <si>
    <t>The edaphoclimatic adaptation of sugarcane varieties and clones can ensure higher forage productivity for animal feed. An experiment was conducted at the Seropédica campus of the Federal Rural University of Rio de Janeiro for the evaluation of two varieties (RB867515 and RB969017) and two clones (RB058046 and RB098022) of sugarcane under a randomized block design with seven replications. Biometric variables, tillers m-1, leaf area index (LAI), Brix degree, maturation index (MI), as well as forage and total yields, were evaluated during the cultivation of the sugarcane-plant cycle. Sugarcanes were planted on 10/08/2018 and harvested on 09/13/2019, totaling 323 days after planting (DAP). The data were analyzed using the R software, under randomized blocks and repeated measurements in time for biometric variables, tillers m-1, LAI, Brix Degree and MI. Means were compared using the Tukey test (p &amp;lt; 0.10). Clone RB098022 presented 20.2% more tillers m-1 than both the other varieties. At 296 DAP, both clones and the variety RB969017 presented MI higher than 0.85, indicating them as an earlier cycle than the variety RB867515 (MI = 0.91 to 323 DAP). Higher and similar forage and total yields were obtained with clone RB098022 and variety RB867515 (means 141.6 and 151.2 Mg ha-1, respectively). All sugarcanes adapted to edaphoclimatic conditions during plant cane cultivation, and it is recommended to use the clone RB098022 and the variety RB867515 for animal feed in the Baixada Fluminense region. © 2022. Revista Ciencia Agronomica.All Rights Reserved</t>
  </si>
  <si>
    <t>Sugarcane</t>
  </si>
  <si>
    <t>Biometric variables; Brix degree; Maturation index; Productivity; Saccharum offi cinarum</t>
  </si>
  <si>
    <t>de la Peña-Domene M., Ayestarán-Hernández L.M., Márquez-Torres J.F., Martínez-Monroy F., Rivas-Alonso E., Carrasco-Carballido P.V., Pérez-Cruz M.N., Landa F.A.C., Martínez-Garza C.</t>
  </si>
  <si>
    <t>Enriched silvopastoral systems: a proposal for integrating conservation into livestock production in rural communities in Los Tuxtlas, Mexico [Sistemas silvopastoriles enriquecidos: una propuesta para integrar la conservación en la producción ganadera en comunidades rurales de Los Tuxtlas, México]</t>
  </si>
  <si>
    <t>Acta Botanica Mexicana</t>
  </si>
  <si>
    <t>Background and Aims: Livestock production is the main cause of habitat destruction and species extinction worldwide. It is also a strong contributor to greenhouse gas emissions. In Latin America, cattle ranching is the main economic activity of many rural communities, so establishing restoration plantations in pastures could provide ecosystem services with direct and indirect benefits for cattle production. Silvopastoral systems reach production levels equal to or higher than conventional systems and prolong the useful life of productive land. This paper examines the integration of silvopastoral systems with restoration with native trees of economic and conservation importance. We refer to these plots as enriched silvopastoral systems (ESPS). We present the results of the first stages of establishment of these systems which seek to improve the livelihoods of ranchers and to maintain landscape connectivity, ecosystem services, and the conservation of tropical forest species. Methods: In 2016, we established ESPS in a pilot plot in Los Tuxtlas, Mexico, planting 16 native tree species and Leucaena esculenta (DC.) Benth. as a fodder tree. At the same time, workshops on livestock alternatives were held in the ejido of Balzapote to increase the possibilities of social incidence. Key results: The survival of the planted trees was on average 40.7%. The demonstration plot has served to bring farmers closer to different more productive alternatives. We observe a reduction in maintenance costs because the producers are not dependent on external supplies. Conclusions: As a result of the implementation of the ESPS, livestock production improved, resulting in a decrease in the use of agrochemicals. ESPS will bring complexity to the landscape resulting in more resilient systems in the face of climate change. © 2022. All Rights Reserved.</t>
  </si>
  <si>
    <t>conectividad del paisaje; conservación; conservation; especies forrajeras; forage species; landscape connectivity; livestock production; producción ganadera; restauración; restoration</t>
  </si>
  <si>
    <t>Démares F.J., Schmehl D., Bloomquist J.R., Cabrera A.R., Huang Z.Y., Lau P., Rangel J., Sullivan J., Xie X., Ellis J.D.</t>
  </si>
  <si>
    <t>Honey Bee (Apis mellifera) Exposure to Pesticide Residues in Nectar and Pollen in Urban and Suburban Environments from Four Regions of the United States</t>
  </si>
  <si>
    <t>The risk of honey bee (Apis mellifera L.) exposure to pesticide residues while foraging for nectar and pollen is commonly explored in the context of agroecosystems. However, pesticides are also used in urban and suburban areas for vegetation management, vector control, and the management of ornamental plants in public and private landscapes. The extent to which pesticides pose a health risk to honey bees in these settings remains unclear. We addressed this at a landscape scale by conducting pesticide residue screening analyses on 768 nectar and 862 pollen samples collected monthly over 2 years from honey bee colonies located in urban and suburban areas in eight medium to large cities in California, Florida, Michigan, and Texas (USA). A risk assessment was performed using the US Environmental Protection Agency's BeeREX model whenever an oral toxicity value was available for a compound. Chemical analyses detected 17 pesticides in nectar and 60 in pollen samples during the survey. Approximately 73% of all samples contained no detectable pesticide residues. Although the number of detections varied among the sampled regions, fewer pesticides were detected in nectar than in pollen. Per BeeREX, four insecticides showed a potential acute risk to honey bees: imidacloprid, chlorpyrifos, and esfenvalerate in nectar, and deltamethrin in nectar and pollen. In general, exposure of honey bees to pesticides via nectar and pollen collection was low in urban and suburban areas across the United States, and no seasonal or spatial trends were evident. Our data suggest that honey bees are exposed to fewer pesticides in developed areas than in agricultural ones. Environ Toxicol Chem 2022;41:991–1003. © 2022 SETAC. © 2022 SETAC.</t>
  </si>
  <si>
    <t>Apis mellifera; Fungicide; Herbicide; Insecticide; Miticide; Urban landscape</t>
  </si>
  <si>
    <t>Despal, Faresty C., Zahera R., Toharmat T.</t>
  </si>
  <si>
    <t>The feeding behavior of dairy cattle under tropical heat stress conditions at smallholder urban farming</t>
  </si>
  <si>
    <t>Dairy cattle (Bos taurus) feeding behavior influences feed intake and affect animal welfare and disease management. This study observed dairy cattle feeding behaviors under tropical smallholder urban farming environments. Thirty-six cattle at the Kebon Pedes area of Bogor City were observed during 12 h feeding (6 am-6 pm). These traits included eating, ruminating, resting duration, and frequencies, measured using a continuous method. Temperature, humidity, temperature-humidity index (THI), feed and nutrient intake, milk production, and components were measured. The results showed that the cattle were in mild to severe heat stress. The average cow daily eating, ruminating, and resting frequencies were 6.61, 7.61, and 22.33 times, while the average eating, ruminating, and resting durations per cow per 12 h were 129.64, 105.67, and 484.69 minutes, respectively. The dry matter intake was 11.17 kg with a roughage to concentrate ratio of 0.73:1. The protein, ash, ether extract, and crude fiber intake were 10.25, 6.62, 3.67, and 22.08% DM, respectively. The average milk productions and fat contents were 11.01 L/head/d and 5.44%. The results showed that eating and ruminating levels correlated positively with feed, and CF intakes while resting correlated negatively. It was concluded that the cattle were in heat-stressed (THI of &gt;78) condition, reduced DM intake, and deficient in energy and CP, which led to lower milk production but higher milk components, specifically milk fat. It is recommended to improve forage quality that promotes eating and ruminating and reduces resting durations, improving milk production. © 2022, Society for Indonesian Biodiversity. All rights reserved.</t>
  </si>
  <si>
    <t>Animal welfare; eating behavior; feed intake; milk production; ruminating</t>
  </si>
  <si>
    <t>Dhananjaya T., Das S., Vyas A.K., Gahlot P., Singh M.</t>
  </si>
  <si>
    <t>Extent of encounter with an embedded food influences how it is processed by an urbanizing macaque species</t>
  </si>
  <si>
    <t>Rapid urbanization exerts novel adaptive pressures on animals at the interface of natural and altered environments. Urban animals often rely on synthetic foods that require skilled extraction and flexible processing. We studied how synthetic treatment of an embedded food, peanut, determined its extraction and processing across groups of bonnet macaques (Macaca radiata) differing in encounter and familiarity with peanut. The possibility of the application of processing methods to similar foods was also tested. We found encounter- and form (native/shelled/skinned)-specific familiarity to peanuts, state (raw/boiled/roasted)-specific distinction in skinning, and encounter- and state-specific differences in methods of skinning. The group with the highest encounter with peanuts exhibited novel and manipulatively complex processing. Novel processing was also extended to peas and chickpeas. Our study establishes a strong relationship between familiarity with the condition of food and the processing methods used and further, demonstrates the probable role of categorization in extension of novel methods. © 2022 Copyright 2022 by Koninklijke Brill NV, Leiden, The Netherlands.</t>
  </si>
  <si>
    <t>embedded food; extractive foraging; novel food processing; peanut extraction; peanut processing; synanthropism</t>
  </si>
  <si>
    <t>Di Fiore C., Nuzzo A., Torino V., Cristofaro A.D., Notardonato I., Passarella S., Di Giorgi S., Avino P.</t>
  </si>
  <si>
    <t>Honeybees as Bioindicators of Heavy Metal Pollution in Urban and Rural Areas in the South of Italy</t>
  </si>
  <si>
    <t>Atmosphere</t>
  </si>
  <si>
    <t>The honeybee (Apis mellifera L.) has been used in several studies for monitoring the environmental health status in terms of pollution, due to its wide‐ranging foraging flights. Based on this consideration, this study aimed to analyze heavy metal pollution in Molise Region (Italy), by investigating five sites characterized by different levels of contamination. Furthermore, the authors carried out a sampling activity for a long period, in order to obtain a complete dataset. In this way, detailed information about the status of the environments was able to be obtained. The main pur-pose of this work was to assess the health status of Molise Region and to confirm the suitability of honeybees as environmental bioindicators of heavy metal pollution, by analyzing their variability over time and space. Furthermore, the study compared the health status associated with contamination in terms of heavy metals with that in two different areas of Italy, using hierarchical cluster analysis and principal component analysis, to evaluate the correlation existing among the three different areas of Italy. Following the findings, the authors suggest the use of honeybees as a bioindicator for heavy metal pollution in air quality studies. © 2022 by the authors. Licensee MDPI, Basel, Switzerland.</t>
  </si>
  <si>
    <t>Apis mellifera; bees; biomonitoring; HCA; heavy metals; PCA; pollution</t>
  </si>
  <si>
    <t>Díaz M., Fernández J., Page A.</t>
  </si>
  <si>
    <t>Cat colonies and flight initiation distances of urban birds: Dealing with conflicting sources of citizen wellbeing</t>
  </si>
  <si>
    <t>Feral cat colonies in cities improve the wellbeing of people who feed and care for them, but they can have negative effects on biodiversity due to the predatory behaviour of cats. We analyse the effect of the presence of the 1171 colonies of feral cats reported for the city of Madrid (Spain) on the flight escape distances (FIDs) of birds to approaching human observers under standardized conditions. Location of cat colonies was obtained from maps maintained by the city authorities. The FID is a behavioural trait that integrates effects on bird's fearfulness of exposure to predation, disturbance, and physiological and reproductive needs. Shorter flight distances are associated with less exposure to predators and disturbance and better access to food and mates. Shorter FIDs are also associated to higher abundances and more positive population trends, at least in Spain. Mean FIDs of 694 birds of 34 species measured in nine city areas in the spring of 2021 were 10% longer in zones with colonies of feral cats than in neighbouring paired zones without colonies but similar regarding other factors potentially affecting FIDs (i.e. urban landscape structure). Birds were 33% higher above ground in zones with colonies, with no significant effects of perching higher on bird fleeing behaviour. Cat colonies were therefore increasing the fearfulness of individual birds and, presumably, downgraded their population trends. Compromising bird conservation with wellness effects of cat colonies on citizens at the city scale will thus imply the maintenance of colony-free areas, especially for ground-foraging birds. In addition, provision of perches for its use as temporal refuges around colonies might reconcile positive and negative effects at local scales. © 2022 The Authors</t>
  </si>
  <si>
    <t>Behaviour; Ecology of fear; Management; Predation risk</t>
  </si>
  <si>
    <t>Domagała J., Najgebauer-Lejko D., Walczycka M.</t>
  </si>
  <si>
    <t>Traditional Unfermented and Fermented Liquid Milk Products from the Malopolska Region</t>
  </si>
  <si>
    <t>Polish Red Cattle constitute an important resource in agricultural production in the mountain area of southern Poland and are of high importance for the protection of cultural heritage in the Malopolska Region. This breed is included in the Program of Genetic Resources Conservation. The characteristic features of Polish Red Cattle are: high content of protein and dry matter in milk, advantageous amino acid composition of milk proteins, high resistance to rough environmental conditions, good health and resistance to diseases, very good fertility and high calves’ vitality, and extraordinary longevity. Milk from the cows of Polish Red was, in 2012, included in the Ministry of Agriculture and Rural Development’s List of Traditional Products. The unique quality of this milk results from both the genetic endowment of the animals and from traditional feeding based on forages obtained from environmentally unpolluted mountain areas with diversified flora. This milk is also an excellent raw material for cheese production. Milk from Polish Red cows may be added to ewe’s milk for the production of “Bryndza Podhalanska,” “Oscypek,” and “Redykołka”—regional products with an EU’s Protected Designation of Origin (PDO) status. The Regional Dairy Cooperative in Limanowa-Tymbark, located in the Beskid Wyspowy range, is one of the milk-processing establishments which specializes in the manufacturing of dairy products, included in the list of traditional products, from milk collected from the mountain areas. Among these products, pasteurized milk from Polish Red cows can be distinguished as an example of liquid unfermented products and sour cream as well as curdled milk for fermented products. Besides cow’s milk from the Polish Red breed, milk from sheep and goats grazed on the mountain pastures are used. Another traditional product from ewe’s milk constituting an important part of the cultural heritage of the Malopolska Region is żentyca—whey from ewe’s milk recorded in the list of traditional products. Żentyca is a by-product from bundz (rennet soft cheese) manufacturing which is carried on in shepherd huts located in the mountain pastures and sold as a fermented or unfermented product. © 2022, Springer Nature Switzerland AG.</t>
  </si>
  <si>
    <t>Goat milk; Polish red cow milk; Sheep milk; Żentyca</t>
  </si>
  <si>
    <t>Doublet V., Doyle T., Refoy I., Hedges S., Carvell C., Brown M.J.F., Wilfert L.</t>
  </si>
  <si>
    <t>Increasing flower species richness in agricultural landscapes alters insect pollinator networks: Implications for bee health and competition</t>
  </si>
  <si>
    <t>Ecological restoration programs are established to reverse land degradation, mitigate biodiversity loss, and reinstate ecosystem services. Following recent agricultural intensification that led to a decrease in flower diversity and density in rural areas and subsequently to the decline of many insects, conservation measures targeted at pollinators have been established, including sown wildflower strips (WFS) along field margins. Historically successful in establishing a high density of generalist bees and increasing pollinator diversity, the impact of enhanced flower provision on wider ecological interactions and the structure of pollinator networks has been rarely investigated. Here, we tested the effects of increasing flower species richness and flower density in agricultural landscapes on bee-plant interaction networks. We measured plant species richness and flower density and surveyed honeybee and bumblebee visits on flowers across a range of field margins on 10 UK farms that applied different pollinator conservation measures. We found that both flower species richness and flower density significantly increased bee abundance, in early and late summer, respectively. At the network level, we found that higher flower species richness did not significantly alter bee species' generality indices, but significantly reduced network connectance and marginally reduced niche overlap across honeybees and bumblebee species, a proxy for insect competition. While higher connectance and niche overlap is believed to strengthen network robustness and often is the aim for the restoration of pollinator networks, we argue that carefully designed WFS may benefit bees by partitioning their foraging niche, limiting competition for resources and the potential for disease transmission via shared floral use. We also discuss the need to extend WFS and their positive effects into spring when wild bee populations are established. © 2022 The Authors. Ecology and Evolution published by John Wiley &amp; Sons Ltd.</t>
  </si>
  <si>
    <t>connectance; flower diversity; niche overlap; pollinator networks; restoration; wildflower margins</t>
  </si>
  <si>
    <t>Douini I., Mounir M., Mansouri I., Squalli W., Benka E.M., Ouibimah A., Khachtib Y., Dakki M., Hammada S.</t>
  </si>
  <si>
    <t>Urban landscapes are richer in bird species when compared to farming lands: evidence from Morocco (Northwest Africa)</t>
  </si>
  <si>
    <t>Zoology and Ecology</t>
  </si>
  <si>
    <t>Urban expansion leads to modifications of habitat features, organization, and resources. Bird assemblages are known to respond by escaping destructive changes and adapting to sustainable ones. In this study, we investigated for the first time the avian diversity and its variation following the rural-urban gradient in Beni Mellal (Morocco) from 2018 to 2021. We used the line-transect method and multivariate analysis to demonstrate the selection of breeding habitats. Our result revealed a total of 84 species divided into resident breeders (64.28%), passage migrants (17.85%), breeding migrants (26.19%), winter visitors (32.18%) and accidental visitors (1.19%). Two globally vulnerable species counting the European Turtle Dove Streptopelia turtur and the European Goldfinch Carduelis carduelis were recorded. Breeding populations were concentrated in green spaces (9 spe-cies) located in the urban zone, compared with farmlands (7 species), peri-urban (3 species), and rural areas (3 species). Therefore, these results reverse the hypothesis that rural and farming lands are more species-rich because of a higher population size. This is due to the abundance of breeding and foraging resources in urban green spaces compared to arid lands surrounding cities in this North African area. Furthermore, our study provides a new opportunity for comparative studies of avian diversity in Morocco and Northwest Africa. © 2022, Nature Research Centre. All rights reserved.</t>
  </si>
  <si>
    <t>Avian diversity; Beni Mellal; richness; rural-urban gradient</t>
  </si>
  <si>
    <t>Du H., Cui J., Xu Y., Zhao Y., Chen L., Li Z., Sui P., Gao W., Chen Y.</t>
  </si>
  <si>
    <t>Nitrogen Footprint of a Recycling System Integrated with Cropland and Livestock in the North China Plain</t>
  </si>
  <si>
    <t>Nitrogen-based pollution from agriculture has global environmental consequences. Exces-sive use of chemical nitrogen fertilizer, incorrect manure management and rural waste treatment are key contributors. Circular agriculture combining cropland and livestock is an efficient channel to reduce the use of chemical nitrogen fertilizers, promote the recycling of livestock manure, and reduce the global N surplus. The internal circulation of organic nitrogen resources in the cropland-livestock system can not only reduce the dependence on external synthetic nitrogen, but also reduce the environmental impacts of organic waste disposal. Therefore, this study tried to clarify the reactive nitrogen emissions of the crop-swine integrated system compared to the separated system from a life cycle perspective, and analyze the reasons for the differences in nitrogen footprints of the two systems. The results showed that the integrated crop production and swine production increased the grain yield by 14.38% than that of the separated system. The nitrogen footprints of crop production and swine production from the integrated system were 12.02% (per unit area) and 19.78% lower than that from the separated system, respectively. The total nitrogen footprint of the integrated system showed a reduction of 17.06%. The reduction was from simpler waste manure management and less agricultural inputs for both chemical fertilizer and raw material for forage processing. In conclusion, as a link between crop planting and pig breeding, the integrated system not only reduces the input of chemical fertilizers, but also promotes the utilization of manure, increases crop yield, and decreases environmental pollution. Integrated cropland and livestock is a promising model for agriculture green and sustainable development in China. © 2022 by the authors. Licensee MDPI, Basel, Switzerland.</t>
  </si>
  <si>
    <t>Crop-swine integrated system; Nitrogen footprint; North China Plain; Recycling agriculture; Waste management</t>
  </si>
  <si>
    <t>Duque C., Lubinda M., Matoba J., Sing’anga C., Stevenson J., Shields T., Shiff C.J.</t>
  </si>
  <si>
    <t>Impact of aerial humidity on seasonal malaria: an ecological study in Zambia</t>
  </si>
  <si>
    <t>Background: Seasonal patterns of malaria cases in many parts of Africa are generally associated with rainfall, yet in the dry seasons, malaria transmission declines but does not always cease. It is important to understand what conditions support these periodic cases. Aerial moisture is thought to be important for mosquito survival and ability to forage, but its role during the dry seasons has not been well studied. During the dry season aerial moisture is minimal, but intermittent periods may arise from the transpiration of peri-domestic trees or from some other sources in the environment. These periods may provide conditions to sustain pockets of mosquitoes that become active and forage, thereby transmitting malaria. In this work, humidity along with other ecological variables that may impact malaria transmission have been examined. Methods: Negative binomial regression models were used to explore the association between peri-domestic tree humidity and local malaria incidence. This was done using sensitive temperature and humidity loggers in the rural Southern Province of Zambia over three consecutive years. Additional variables including rainfall, temperature and elevation were also explored. Results: A negative binomial model with no lag was found to best fit the malaria cases for the full year in the evaluated sites of the Southern Province of Zambia. Local tree and granary night-time humidity and temperature were found to be associated with local health centre-reported incidence of malaria, while rainfall and elevation did not significantly contribute to this model. A no lag and one week lag model for the dry season alone also showed a significant effect of humidity, but not temperature, elevation, or rainfall. Conclusion: The study has shown that throughout the dry season, periodic conditions of sustained humidity occur that may permit foraging by resting mosquitoes, and these periods are associated with increased incidence of malaria cases. These results shed a light on conditions that impact the survival of the common malaria vector species, Anopheles arabiensis, in arid seasons and suggests how they emerge to forage when conditions permit. © 2022, The Author(s).</t>
  </si>
  <si>
    <t>Humidity; Malaria transmission; Micro-ecology; Mosquito; Plant transpiration; Zambian rural conditions</t>
  </si>
  <si>
    <t>Erastova D.A., Cain K.E., Galbraith J.A., van Heezik Y., Stanley M.C.</t>
  </si>
  <si>
    <t>Season and sugar concentration affect bird behaviour at urban sugar-water feeders</t>
  </si>
  <si>
    <t>Sugar-water bird feeding in residential backyards is increasingly popular, but its effects on wildlife are poorly understood. One concern is whether it results in maladaptive behaviour, such as reliance on artificial food or increased aggression due to increased density of visiting individuals. We studied sugar-water feeder-associated bird behaviour in two cities with different climates. We investigate whether season, city, or sugar concentration influenced bird foraging activity and aggressiveness. We then test whether feeder presence affected backyard bird composition. Birds were most aggressive and used sugar-water feeders most actively in winter, especially the omnivorous native tauhou (Zosterops lateralis). We also found city and seasonal differences in sugar-water feeder usage and aggression. Further, in Auckland, the city with the warmer climate, New Zealand’s largest nectarivorous species, tūī (Prosthemadera novaeseelandiae), was more likely to be aggressive at feeders with higher sugar concentrations but foraged longer at feeders with lower sugar concentrations. Neither feeder presence nor sugar concentration influenced garden bird species richness or abundance. We discuss the effects of sugar-water feeding on bird behaviour at the global and local scale and suggest future study directions. © 2022 BirdLife Australia.</t>
  </si>
  <si>
    <t>Avian behaviour; nectarivorous species; sugar feeders; supplementary feeding; urban ecology</t>
  </si>
  <si>
    <t>Evans B.A., Klassen J.A., Gawlik D.E.</t>
  </si>
  <si>
    <t>Dietary flexibility of Wood Storks in response to human-induced rapid environmental change</t>
  </si>
  <si>
    <t>Human-induced rapid environmental change (HIREC) has altered landscape processes and negatively impacted many species globally. Some of the most dramatic changes have been in wetlands where flows have been disrupted, and new wetlands have been created to retain runoff. In response to disrupted natural wetland conditions, Wood Stork (Mycteria americana) populations in South Florida have significantly declined over the past several decades. Despite the well-documented sensitivity of Wood Storks to natural wetland conditions, Wood Storks are often observed foraging in roadside created wetlands; however, the availability of prey in created wetlands is currently unknown. We sampled natural and created wetlands to determine aquatic fauna available for foraging Wood Storks. To determine prey use, we collected food boluses from Wood Storks in both natural wetland and urban landscapes. Historical studies found nonnative fish were absent in Wood Stork diet prior to the dominance of created wetlands in the landscape; however, we found nonnative fish frequently in both created wetlands and boluses. Furthermore, urban nesting Wood Storks consumed large-bodied prey species that were more characteristic of created wetlands whereas Wood Storks nesting in natural wetlands consumed large-bodied prey more characteristic of natural wetlands. Overall, Wood Storks consumed prey that were more similar to the fish community in created wetlands than those in natural wetlands. These dietary patterns suggest that Wood Storks have behavioral plasticity in both foraging habitat and prey use to cope with HIREC. Conservation efforts for species existing in both natural and urban habitats should consider the importance of novel prey and foraging habitats, as they may assist in sustaining populations in a rapidly changing world. © 2021, The Author(s), under exclusive licence to Springer Science+Business Media, LLC, part of Springer Nature.</t>
  </si>
  <si>
    <t>Created wetlands; Diet flexibility; HIREC; Natural wetlands; Wood Storks</t>
  </si>
  <si>
    <t>Small Prey Animal Foraging Behaviors in Landscapes of Fear: Effects of Predator Presence and Human Activity Along an Urban Disturbance Gradient</t>
  </si>
  <si>
    <t>Urban environments provide the only or best habitats that are left for wildlife in many areas, promoting increased interest in urban conservation and a need to understand how wildlife cope with urban stressors, such as altered predator activity and human disturbance. Here, we used filmed giving-up density experiments to investigate behavioral coping responses of foraging small prey animals at three sites (close, mid, and far) along an urban disturbance gradient. Our study design included “natural” and experimentally added stressor cues of predators and/or human disturbance. We observed small mammal foraging behaviors, particularly: the common brushtail possum (Trichosurus vulpecula), northern brown bandicoot (Isoodon macrourus), brown antechinus (Antechinus stuartii), black rat (Rattus rattus), and brown rat (Rattus norvegicus), and to a lesser degree several species of native birds. We found that at the close urban-edge environment, coping responses to human disturbances were most pronounced, and predator cues from the red fox (Vulpes vulpes) were perceived as least risky. However, at the mid environment, red fox cues were perceived as most risky, especially when combined with human disturbance. At the far environment, domestic cat (Felis catus) cues were perceived as most risky, again when combined with human disturbance. Impacts from the combined stressors of predator and human disturbance cues appeared to be additive, with higher risk being perceived with increasing distance from urban build-up. Behavioral adjustments were observed to be the primary response to stressors by small prey animals in the close environment. In the mid environment, slight temporal shifts in activity across the night were more evident. In the far environment, habitat components were likely being used differently as the primary coping response to stressors. As mostly the same species were observed along the disturbance gradient, our results suggest a level of response plasticity that is calibrated to the level of exposure to a stressor and the stressor type. To maximize conservation outcomes in urban habitats, we therefore propose that management should be sensitive to the level and history of human disturbance, as this affects the coping responses of wildlife that remain. Copyright © 2022 Fardell, Nano, Pavey and Dickman.</t>
  </si>
  <si>
    <t>green space; predator-prey; risk-sensitive foraging; time allocation foraging; urban biodiversity; vigilance; wild space</t>
  </si>
  <si>
    <t>Ferreira M.A., Netto A.J., Siqueira M.C.B., Dubeux J.C.B., Jr.</t>
  </si>
  <si>
    <t>Forage cactus as the basis of livestock systems in drylands</t>
  </si>
  <si>
    <t>Global semi-arid lands are characterized by a large number of small and medium-sized family-owned establishments. Although family farming might be economical in these areas, landowners in semi-arid regions are the most vulnerable to the impacts of climate change. The combination of an adverse environment and economic activity that is dependent on nature leads to extreme vulnerability of the production systems, represented by virtual collapses under climatic conditions that are unfavorable to production, resulting in economic fragility. In dry areas around the world, periodic droughts have a major impact on rural properties, leading to serious socio-economic losses. In these regions, biomass production is typically &amp;lt;5 t of DM ha-1 year-1, with low forage potential (&amp;lt;1 t of DM ha-1 year-1), leading to a low carrying capacity (e.g., 12-15 ha to sustain one adult cow). However, producers should make efforts to identify and implement strategies to deal with these adversities, which can reward them with long-term resilience. For this reason, researchers have been suggesting corn and sorghum crops for silage production, introduction of exotic grasses such as buffelgrass, legumes, among others. However, many of these options are water demanding and have low productivity in dry environments. The use of cactus, notably cactus cladodes (Opuntia and Nopalea), for ruminant feeding in dry areas has been increasing. Cactus is known for its high efficiency of water use, rapid dissemination, high water and energy content, and high biomass productivity. Advantages of using cactus include the economy of bulky and concentrated feed and less dependence on environmental conditions in the semi-arid region. All ruminants can receive cactus in their diet and its use on a larger scale can mitigate desertification of dry environments. © 2022 International Society for Horticultural Science. All rights reserved.</t>
  </si>
  <si>
    <t>Cactaceae; energy; Nopalea; Opuntia; semi-arid; water</t>
  </si>
  <si>
    <t>Fisher K.E., Bradbury S.P.</t>
  </si>
  <si>
    <t>Influence of habitat quality and resource density on breeding-season female monarch butterfly Danaus plexippus movement and space use in north-central USA agroecosystem landscapes</t>
  </si>
  <si>
    <t>The eastern North American monarch butterfly is at risk of quasi-extinction due, in part, to the loss of breeding habitat in agricultural landscapes of the USA Midwest. Because adult females are not patch residents, egg abundance and distribution across the landscape are a function of their perceptual range, flight directionality and flight step lengths. Conservation actions that account for habitat use in agricultural landscapes can enhance functional connectivity. Field-captured females (n = 114) were released in a 64-ha area containing restored prairies, grass-dominated fields and crop fields in Floyd County, Iowa, USA, and two 1,000 m linear north–south sections of grass-dominated roadside along secondary roads (~35 ha) with different proximity to prairie habitat in rural Story County, Iowa. Radio-tagged or untagged monarchs were released in areas with high density, low density and zero density of forage and oviposition resources, as well as on habitat edges between high- and zero-density habitats. Monarchs were observed for 1 hr. Radio-tagged individuals that flew beyond visual detection were relocated using handheld radiotelemetry. Monarchs moved within and between habitat classes and typically performed upwind search behaviour. Monarchs successfully located resources, with some flying over 500 m to find high-density areas, providing evidence that the monarch's perceptual distance is &gt;100 m. Regardless of habitat class or field site, most step lengths were &lt;50 m, and turn angles were directional. Large steps (≥50 m) crossing habitat boundaries occurred with approximately half of the monarchs, which may indicate initiation of long-range searches for suitable habitat, consistent with their vagile behaviour. Establishing habitat patches 50 m apart in agricultural landscapes would facilitate efficient movement. Synthesis and applications. This study provides an extensive dataset of directly observed breeding-season monarch butterflies to assess the utilization of agricultural landscapes. Documentation of step lengths &gt;50 m in complex, agricultural landscapes would not have been possible without the aid of radiotelemetry. Results provide improved estimates of perceptual range and flight patterns within and between habitat patches that support models that simulate natural population dynamics to enable conservation planning at a landscape scale. © 2021 The Authors. Journal of Applied Ecology published by John Wiley &amp; Sons Ltd on behalf of British Ecological Society.</t>
  </si>
  <si>
    <t>Fox, G; Vellaniparambil, LR; Ros, L; Sammy, J; Preziosi, RF; Rowntree, JK</t>
  </si>
  <si>
    <t>Complex urban environments provide Apis mellifera with a richer plant forage than suburban and more rural landscapes</t>
  </si>
  <si>
    <t>ECOLOGY AND EVOLUTION</t>
  </si>
  <si>
    <t>Growth in the global development of cities, and increasing public interest in beekeeping, has led to increase in the numbers of urban apiaries. Towns and cities can provide an excellent diet for managed bees, with a diverse range of nectar and pollen available throughout a long flowering season, and are often more ecologically diverse than the surrounding rural environments. Accessible urban honeybee hives are a valuable research resource to gain insights into the diet and ecology of wild pollinators in urban settings. We used DNA metabarcoding of the rbcL and ITS2 gene regions to characterize the pollen community in Apis mellifera honey, inferring the floral diet, from 14 hives across an urban gradient around Greater Manchester, UK. We found that the proportion of urban land around a hive is significantly associated with an increase in the diversity of plants foraged and that invasive and non-native plants appear to play a critical role in the sustenance of urban bees, alongside native plant species. The proportion of improved grassland, typical of suburban lawns and livestock farms, is significantly associated with decreases in the diversity of plant pollen found in honey samples. These findings are relevant to urban landscape developers motivated to encourage biodiversity and bee persistence, in line with global bio-food security agendas.</t>
  </si>
  <si>
    <t>diet; honey bees; landscape; metabarcoding; pollen; urban ecosystems</t>
  </si>
  <si>
    <t>Francis T.B., Sullaway G.H., Feist B.E., Shelton A.O., Chui E., Daley C., Frick K.E., Tolimieri N., Williams G.D., Samhouri J.F.</t>
  </si>
  <si>
    <t>Equivocal associations between small-scale shoreline restoration and subtidal fishes in an urban estuary</t>
  </si>
  <si>
    <t>Restoration of degraded coastal and estuarine habitats owing to human activities is a major global concern. In Puget Sound, Washington, U.S.A., removal of hard armor from beaches and intertidal zones has become a priority for state and local agencies. However, the effectiveness of these shoreline restoration programs for subtidal habitats and fish is unknown. We surveyed six restoration sites in Puget Sound over 2 years to evaluate associations between shoreline restoration and subtidal fish abundance. We measured the abundance of juvenile salmonids and forage fishes along armored, restored, and reference shorelines. Bayesian generalized linear models showed limited support for associations between shoreline restoration and these fishes in the 3–7 years since armor removal. Pacific herring were more abundant at reference shorelines; the shoreline effect for surf smelt varied by survey site. Shoreline restoration was not an important predictor of salmonid abundance; the best models for Chinook and chum salmon included predictors for survey site and eelgrass, respectively. The retention of survey site in several species' top models reveals the influence of the broader landscape context. We also found seasonal variation in abundance for chum salmon and surf smelt. Our results suggest that juvenile forage fish and salmonids in estuaries likely have unique responses to shoreline features, and that the positive effects of armor removal either do not extend into subtidal areas or are not detectable at local scales. To be most effective, coastal restoration programs should consider broader landscape patterns as well as species-specific habitat needs when prioritizing investments. © 2022 The Authors. Restoration Ecology published by Wiley Periodicals LLC on behalf of Society for Ecological Restoration.</t>
  </si>
  <si>
    <t>coastal restoration; forage fish; habitat; marine infrastructure; nearshore; salmon; shoreline armor; urbanization</t>
  </si>
  <si>
    <t>Frixione M.G., D'Amico V., Adami M.A., Bertellotti M.</t>
  </si>
  <si>
    <t>Urbanity as a source of genotoxicity in the synanthropic Kelp Gull (Larus dominicanus)</t>
  </si>
  <si>
    <t>Increases in human population lead to an increase in urban wastes, which could affect wildlife in several ways. Urban pollutants can affect erythrocytes of birds generating morphological membrane and nuclear anomalies. The Kelp Gull (Larus dominicanus) is an opportunistic species, which take advantage of urban environments, thus being highly exposed to environmental pollution. In northeastern Patagonia, the dynamic of the waste management was transformed in the last decade and consequently, gulls changed their movements in response to changes in waste management systems. The food available to the seagulls went from being a mixture of urban/fishing discards until 2015, when this landfill closures, to being domestic urban offerings. In order of evaluating genotoxicity and changes in pollutants exposition due to these changes, we analyzed the frequencies of erythrocytes nuclear abnormalities and micronuclei (ENAs and MN respectively) in 58 blood smears from adults extracted during the non-breeding season in two periods in landfills with different waste compositions: a mixed landfill (ML) in 2013 before closure (n = 24) versus an urban landfill (UL) (n = 34) in 2021. We found that the Kelp Gull showed high values of abnormalities with an average of 151.5 /10,000 RBC in comparison with other seabird species. The bud and notched types of ENAs were the most prevalent abnormalities in both sites. We did not find significate differences in the overall abnormality frequency between sites, however we found significant higher frequencies in displaced and tailed types of ENAs in ML. We also found poikilocytosis, as seen previously in other animals exposed experimentally to pollutants such as metals and crude oil. Cellular abnormalities found in the Kelp Gull suggest an exposition of individuals to pollutants in foraging areas. The hemispheric distribution and the synanthropic characteristics of the species denote its importance as a suitable global monitor of genotoxicity. © 2022 Elsevier B.V.</t>
  </si>
  <si>
    <t>Erythrocytes; Gulls; Landfills; Patagonia; Pollution; Urban</t>
  </si>
  <si>
    <t>Giannetti D., Schifani E., Gugliuzzo A., Zappalà L., Biondi A., Grasso D.A.</t>
  </si>
  <si>
    <t>Native European ants can discourage host colonization and reduce reproductive success of the invasive ambrosia beetle Xylosandrus compactus</t>
  </si>
  <si>
    <t>Due to their ubiquity and their nature as generalist predators, ants have long been used as biological control agents in forest and agricultural systems. Several exotic ambrosia beetles (Coleoptera: Curculionidae: Scolytinae, Platypodinae) are considered emerging widespread pests of various trees and shrubs growing in forests, nurseries, orchards, and urban areas. Among them, the Scolytinae Xylosandrus compactus (Eichhoff) is an invasive fungus-farming species native to Asia and able to cause serious damage to a broad range of natural and cultivated plants worldwide, exerting significant ecological and economic costs. Its biology makes conventional control strategies often ineffective, while little is known about natural enemies. We explored the potential of native European predators as natural enemy of this pest, conducting laboratory tests with four widespread ant species using chestnut and laurel as beetle hosts. In particular, we evaluated the interactions between X. compactus and four species of native Euro-Mediterranean ants that usually forage on plants: Crematogaster scutellaris (Olivier), Tapinoma magnum Mayr, Temnothorax affinis (Mayr), and Temnothorax mediterraneus Ward, Brady, Fisher &amp; Schultz. Results indicate that ants may significantly limit the reproductive success of X. compactus, increasing the mortality of the beetle foundresses and reducing their offspring. Smaller ant species may also invade X. compactus nests, killing larvae, pupae and adults, while female beetles avoid nesting in twigs previously visited by ants. These results encourage to explore possible applications of ants in the biological control of X. compactus and the ecological implications of these interactions in the field. © 2022 Elsevier Inc.</t>
  </si>
  <si>
    <t>Biological control; Black twig borer; Formicidae; Hymenoptera; Invasive pest; Predators</t>
  </si>
  <si>
    <t>Gonçalves B.D.A., Lima L.C.P., Aguiar L.M.</t>
  </si>
  <si>
    <t>Diet diversity and seasonality of robust capuchins (Sapajus sp.) in a tiny urban forest</t>
  </si>
  <si>
    <t>Capuchins are omnivorous neotropical primates that can survive in urban forests by supplementing their diet with human foods. However, few studies have analyzed the impact of these resources on their diet diversity and feeding seasonality. We aimed to assess the patterns of foraging, feeding, and diet diversity of urban capuchins (Sapajus sp.) that live in a tiny urban forest in Foz do Iguaçu, Brazil, where humans frequently feed them. We predicted that forest degradation and human foods could decrease diet diversity, though capuchins may, conversely, reduce their selectivity and expand their food repertoire. We followed the animals from dawn to dusk between May 2018 and April 2019 to list and quantify the species and items consumed. We used diversity indexes and cluster analysis to understand similarities and differences in the diet composition over the study period. We recorded 58 plant species (being 14 exotics) consumed by the monkeys, and nonconventional items, with low diet diversity overall. The diet consisted mainly of plants (69.8%), animal matter (20.6%), and processed foods (9.5%). Capuchins consumed more food from the anthropic environment (57.5%) than from the forest (42.4%), while their food from the forest included more invertebrates (47.8%) than fruits (40%). The cluster analysis showed two main groups of feeding months, in accordance with the seasons of high and low food production in local forests. Monkeys did not vary the frequencies of foraging or feeding between seasons, probably due to the omnipresent availability of human foods. Despite the high consumption of human foods, capuchins responded to the seasonality of the forest, expanding their feeding diversity in the drier period. Future studies should analyze the correspondence between food consumption and local phenology, as well as the potential role of capuchins as seed dispersers in this depauperate community. © 2022 Wiley Periodicals LLC.</t>
  </si>
  <si>
    <t>activity budget; food provisioning; food supplementation; foraging behavior; Human-monkey interactions; urban wildlife</t>
  </si>
  <si>
    <t>Goodrich D.C., Bosch D., Bryant R., Cosh M.H., Endale D., Veith T., Kleinman P., Langendoen E., McCarty G., Pierson F., Schomberg H., Smith D., Starks P., Strickland T., Tsegaye T., Awada T., Swain H., Derner J., Bestelmeyer B., Schmer M., Baker J., Carlson B., Huggins D., Archer D., Armendariz G.</t>
  </si>
  <si>
    <t>Long term agroecosystem research experimental watershed network</t>
  </si>
  <si>
    <t>Hydrological Processes</t>
  </si>
  <si>
    <t>The vision of the Long Term Agroecosystem Research (LTAR) network is to enable multi-decadal, trans-disciplinary, and cross-location science to ensure the long-term sustainability of U.S. agriculture. LTAR's primary goals are to: (1) Intensify agricultural productivity, (2) Improve ecosystem services related to agricultural production, and (3) Improve rural prosperity. The LTAR network includes 18 locations (sites). It includes 10 existing hydrologic observatories from the Agricultural Research Service-Experimental Watershed Network (ARS-EWN) that were established before the creation of LTAR. Background and an overview of the network are presented. Published 2022. This article is a U.S. Government work and is in the public domain in the USA.</t>
  </si>
  <si>
    <t>agroecosystems; ecosystem services; food and forage production; research watersheds; rural prosperity; water use efficiency</t>
  </si>
  <si>
    <t>Gorman K.M., Barr E.L., Nocera T., Ford W.M.</t>
  </si>
  <si>
    <t>Characteristics of Day-Roosts Used by Northern Long-Eared Bats (Myotis septentrionalis) in Coastal New York</t>
  </si>
  <si>
    <t>Abstract - In North America, Myotis septentrionalis (Northern Long-eared Bat) has experienced precipitous declines from white-nose syndrome. As these bats become rare and difficult to capture, additional day-roost assessments to inform management may fill gaps in our understanding, particularly in habitats and regions where such roosts have never been surveyed. Over 2 summers, we radio-tracked 16 individuals from a maternity colony on Long Island, NY, in a small forested patch surrounded by development and ocean. These bats disproportionately selected small, suppressed Robinia pseudoacacia (Black Locust) trees or snags for roosting. Generally, roosts occurred within the interior or edges of this forest patch, rather than surrounding suburbia, reinforcing the hypothesis that Northern Long-eared Bats are forest adapted. Our study shows even small tracts of forest in coastal, urban areas may have conservation value in providing day-roost and foraging habitat. © 2022 Humboldt Field Research Institute. All rights reserved.</t>
  </si>
  <si>
    <t>Granatosky M.C., Young M.W., Herr V., Chai C., Raidah A., Kairo J.N., Anaekwe A., Havens A., Zou B., Ding B., Chen C., De Leon D., Shah H., Valentin J., Hildreth L., Castro T., Li T., Yeung A., Dickinson E., Youlatos D.</t>
  </si>
  <si>
    <t>Positional Behavior of Introduced Monk Parakeets (Myiopsitta monachus) in an Urban Landscape</t>
  </si>
  <si>
    <t>Positional behaviors have been broadly quantified across the Order Primates, and in several other mammalian lineages, to contextualize adaptations to, and evolution within, an arboreal environment. Outside of Mammalia, however, such data are yet to be reported. In this study, we present the first quantitative report of positional behavior within Aves, presenting 11,246 observations of scan sampling data from a colony of Monk Parakeets (Myiopsitta monachus) from Brooklyn, New York City. Each scan recorded locomotor and postural behavior and information about weather condition, temperature, and substrate properties (e.g., type, size, orientation). A distinction was also recorded between natural and artificial substrates. Parrots exhibited a strong preference for small and terminal branches, a selection which may reflect targeted foraging of new fruit growth and leaf-buds. We further observed that the gait transition from walking to sidling appears primarily driven by substrate size, with the former preferred on the ground and on large, broad substrates and the latter used to navigate smaller branches. Finally, we observed an increase in locomotor diversity on artificial versus naturally occurring substrates. This demonstrates the importance of a flexible behavioral repertoire in facilitating a successful transition towards an urban landscape in introduced species. © 2022 by the authors.</t>
  </si>
  <si>
    <t>arboreal; exotic species; introduced species; locomotion; posture; Psittacidae; Psittaciformes; urban</t>
  </si>
  <si>
    <t>Griffiths-Lee J., Nicholls E., Goulson D.</t>
  </si>
  <si>
    <t>Sown mini-meadows increase pollinator diversity in gardens</t>
  </si>
  <si>
    <t>Abstract: Habitat loss and fragmentation are considered the foremost threats in pollinator decline, and in England and Wales, 97% of wildflower meadows were lost by 1984. The value of creating flower-rich margins in agricultural environments is established, yet there is growing potential to support pollinator populations in urban landscapes. We used citizen science to investigate the effectiveness of small 4m2 sown wildflower ‘mini-meadows’ in UK gardens and allotments in recruiting beneficial insects. Participants were allocated one of three treatment groups: Mix 1 (commercially available ‘meadow mix’); Mix 2 (formulated based on existing literature on pollinator foraging preferences); or Control (no additional wildflowers). All participants conducted insect sampling over two years using standardised pan and sticky trap methods May–August. Samples were returned for identification by trained specialists. Mini-meadows provided resource-rich habitats, increasing wild bee richness and supporting on average 111% more bumblebees, 87% more solitary bees and 85% more solitary wasps in the year following seed-sowing, compared to Control plots. The wildflower mixes were also taxon-specific in their attractiveness. Mix 1 attracted more solitary bees and bumblebees, whereas Mix 2 attracted more solitary wasps. There was no significant difference in the abundance of hoverflies between treatments. Higher abundance of solitary wasps and bees caught amongst the mini-meadow was perhaps due to shorter foraging ranges. Implications for insect conservation: Domestic gardens and allotments provide huge potential habitat for pollinators, and small-scale floral enhancements can attract more beneficial insects in fragmented urban landscapes, supporting urban biodiversity, pollination services and biological control. © 2022, The Author(s).</t>
  </si>
  <si>
    <t>Bumblebee; Citizen science; Solitary bee; Solitary wasp; Wildflower; Wildlife gardening</t>
  </si>
  <si>
    <t>Hall M.J., Martin J.M., Burns A.L., Hochuli D.F.</t>
  </si>
  <si>
    <t>Unexpected dispersal of Australian brush-turkeys (Alectura lathami) in an urban landscape</t>
  </si>
  <si>
    <t>Australian brush-turkeys (Alectura lathami) are atypical urban colonising birds due to their poor flight and dispersal ability, ground foraging and nesting behaviour, and lack of parental care for their chicks. Despite this, they have become increasingly common in urban areas in Australia, including major cities such as Sydney and Brisbane. The drivers of the brush-turkey spread into urban areas, and the mechanisms behind their dispersal remain poorly understood due to the difficulty of tracking individual birds over multi-year timescales. Here, we report on the long-distance dispersal of individually tagged brush-turkeys within greater Sydney, observed through the Big City Birds citizen science project. While 84 tagged brush-turkeys remained within 2 km of their tagging site for the duration of observations, 9 of the tagged birds travelled 8–37 km from their tagging site without returning. This is the first time this dispersal behaviour has been observed in this species and contrasts previous observations of strong site fidelity, suggesting that further research is needed into brush-turkey dispersal behaviour, particular in urban areas. Our observations demonstrate the value of citizen science methods for long-term monitoring of individually marked animals, and the potential for the wing-tagging method to be applied to other charismatic species. © 2022 The Authors. Austral Ecology published by John Wiley &amp; Sons Australia, Ltd on behalf of Ecological Society of Australia.</t>
  </si>
  <si>
    <t>Turkey</t>
  </si>
  <si>
    <t>brush-turkey; citizen science; dispersal; site fidelity; urban ecology</t>
  </si>
  <si>
    <t>Hamidah A.N., Nuraina N., Despal D., Taufik E.</t>
  </si>
  <si>
    <t>The perception of rural dairy farmers concerning the commercialization of forage: Evidence from Lembang District</t>
  </si>
  <si>
    <t>Environmental and land pressure from horticultural and tourism reduces the availability of forage for sustainable dairy production, specifically in Lembang. Subsequently, only limited commercialization of forage exists in the area. This study aims to explore the perception and selections of dairy farmers in Lembang District based on their interest in purchasing forage and its varieties. The purposive sampling technique was used to select hundreds farmers and they were interviewed for their perception. These perceptions were grouped into (1) not very interested, (2) not interested, (3) interested and (4) very interested. The data were analyzed using scale range analysis. However, the ones concerning the selection of forage types and the willingness of farmers to purchase this plant material were analyzed using qualitative analysis and descriptive statistics. The results showed that 96% were willing to purchase forage (interested and very interested) with elephant grass being the most favourable type (62%). It was found that quality is the critical determinant in farmers decision to purchase forage (33%). Therefore, it was concluded that sustainable dairy farming in the district can be improved by purchasing high-quality elephant grass forage from outside this region. © Published under licence by IOP Publishing Ltd.</t>
  </si>
  <si>
    <t>Hane E.N., Korfmacher K.F.</t>
  </si>
  <si>
    <t>Insect “Bee&amp;Bees” and pollinator penthouses: teaching students about pollinators and their services in an urban environment</t>
  </si>
  <si>
    <t>Pollination services are a frequently overlooked component of urban ecosystems. As cities look to become more sustainable and incorporate more urban green spaces, these pollinator services are coming to the forefront, and educating the public about the habitat and foraging needs of urban pollinators is becoming more important. Increasingly popular features in urban gardens are “bug hotels”, which are artificial structures that humans can install to create habitat or shelter for urban insect pollinators. In a college-level Urban Ecology class, we use a structured classroom activity to teach students about pollinator needs, but also place the activity in a larger context of a discussion about the value of urban landscapes, as well as the importance of evaluating sources of information. Here we describe the steps of a research activity that students undertake to design a “bug hotel”, as well as suggestions for how to extend the activity beyond the classroom. © 2022, The Author(s).</t>
  </si>
  <si>
    <t>Active learning; Bug hotels; Ecosystem services; Pollinator services; Urban ecology</t>
  </si>
  <si>
    <t>Havlíček J., Riegert J., Fuchs R.</t>
  </si>
  <si>
    <t>A comparison of foraging-range sizes, flight distances and foraging habitat preferences in urban and rural House Sparrow (Passer domesticus) populations</t>
  </si>
  <si>
    <t>Lack of food for nestlings is a crucial factor influencing population size and dynamics in birds. It is one of the most cited reasons for recent House Sparrow Passer domesticus population declines in cities and rural settlements. However, a detailed comparative study of habitat use by parents delivering food to offspring in different environments is still missing. To obtain the most detailed information on fine-scale foraging habitat selection, foraging-range size, flight distance and foraging duration in typical Central European urban and rural environments, we conducted systematic observations of colour-ringed focal individuals feeding their offspring. We found that urban House Sparrows had larger foraging-range sizes and longer foraging distances than rural birds. Additionally, some preferred habitats, such as ruderal and woody vegetation, occurred less frequently in the urban area and consequently increased flight distance to key sources of invertebrate prey. In both environments, the most selected habitats – bin storage areas and poultry holdings – offered a stable and rich but probably lower quality ‘fast food’ source. Birds were willing to fly a longer distance to forage at bin storage areas, tall ruderal vegetation and poultry holdings. Our findings imply that natural food sources in the urban environment are scarce and scattered. Due to the improvement of socio-economic status associated with better handling of waste products in both urban and rural environments, sprawl of highly urbanized areas and intensification of farming, important foraging habitats have thus decreased. We highlight the importance of maintaining suitable small- and medium-scale farms in rural areas and suggest improvements in the management of green spaces in all types of human settlements that may support House Sparrow populations. © 2022 British Ornithologists' Union.</t>
  </si>
  <si>
    <t>food sources; habitat selection; invertebrate prey; ruderal habitats; small-scale farming; urbanization; urban–rural gradient</t>
  </si>
  <si>
    <t>He X., Wallace W.G., Reinfelder J.R.</t>
  </si>
  <si>
    <t>Grass Shrimp (Palaemonetes pugio) as a Trophic Link for Methylmercury Accumulation in Urban Salt Marshes</t>
  </si>
  <si>
    <t>Grass shrimp (Palaemonetes pugio) represent a potential link in the transfer of methylmercury (MeHg) from salt marsh sediments to transient young-of-the-year (YOY) fish. Across six salt marshes subject to varying degrees of Hg contamination, MeHg concentration in grass shrimp was significantly correlated with MeHg in sediment (p &amp;lt; 0.05, R2= 0.81). Bioenergetic models show that grass shrimp alone account for 12-90% of MeHg observed in YOY striped bass and 6-22% of MeHg in YOY summer flounder. Direct accumulation of MeHg from grass shrimp to YOY fish increased with MeHg levels in grass shrimp and sediment. However, in the most contaminated salt marshes with the highest levels of MeHg in grass shrimp and sediment, indirect accumulation of MeHg from grass shrimp by YOY summer flounder, whose diet is dominated by benthic forage fish (mummichog), is predicted to plateau because higher concentrations of MeHg in grass shrimp are offset by a lower proportion of grass shrimp in the mummichog diet. Our results demonstrate that grass shrimp are an important trophic link in the bioaccumulation of MeHg in salt marsh food webs and that MeHg accumulation in YOY fish varies with both the concentration of MeHg in salt marsh sediments and benthic food web structure. © 2022 American Chemical Society. All rights reserved.</t>
  </si>
  <si>
    <t>bioaccumulation; bioenergetic modeling; ecotoxicity; mercury; salt marsh; YOY fish</t>
  </si>
  <si>
    <t>Hemmings, K; Elton, R; Grange, I</t>
  </si>
  <si>
    <t>No-mow amenity grassland case study: Phenology of floral abundance and nectar resource</t>
  </si>
  <si>
    <t>ECOLOGICAL SOLUTIONS AND EVIDENCE</t>
  </si>
  <si>
    <t>Popular campaigns such as No Mow May seek to encourage early-season forage resource for pollinators in urban green spaces. Land managers need to balance ecological benefits with extent of accessible amenity grassland. To pilot the identification of a 'tipping point' when the nectar resource of unmown grassland exceeds that mown, we surveyed floral abundance in 30 plots on an amenity grassland site at 11 time points between late April and July. Each species' floral abundance per 1 m(2) was multiplied by published nectar sugar values to obtain an overall nectar sugar value per plot. The nectar sugar value of no-mow plots was overall significantly higher than for mown plots. However, week-by-week analysis revealed that the first significant difference did not occur until mid-late May when no-mow plots yielded three times the nectar sugar value of the mown plots. In early-mid June, there was a significant eightfold divergence followed by a late June to early July decline. Common Ragwort (Senecio jacobaea) provided the greatest nectar sugar value, driving significant differences again in mid-July. No-mow plots contained twice as many (22 vs. 11) open flower broadleaf species compared to the mown plots. Land managers could consider extending No Mow May management into June and beyond to maximize nectar sugar resource for pollinators. To comply with S. jacobaea legislation, a management plan and financial resource should be allocated to no-mow projects.</t>
  </si>
  <si>
    <t>pollinator forage</t>
  </si>
  <si>
    <t>biodiversity; diversity; no mow; pollinators; ragwort; urban green space; wildflower</t>
  </si>
  <si>
    <t>Hosseini S.M., Rezaei J., Rouzbehan Y.</t>
  </si>
  <si>
    <t>Nutritive value of Adiantum capillus-veneris and Salvia officinalis L. forages and the effect of their dietary levels on in vitro digestibility, methane production, antioxidant capacity, and fermentation parameters</t>
  </si>
  <si>
    <t>Animal Production Research</t>
  </si>
  <si>
    <t>Introduction: Pastures provide an important part of ruminant fodder needs, and farmers store some pasture plants to use in winter-feeding of livestock. Therefore, having enough information about the nutritional value of such plants can help to optimize their consumption in animal feeding. Completing the information on the good-quality plants adapted to different environments will help to use and develop these valuable resources in a better way. In addition, it may be possible to improve rumen fermentation by aromatic pasture plants. Adiantum capillus-veneris (Adiantum) and Salvia officinalis L. (Salvia) are valuable genetic resources in pastures that are also used in livestock feeding. Due to the presence of plant secondary metabolites, they may improve rumen fermentation. However, there is little information on the nutritional value of Adiantum. Some information is available on the chemical composition of Salvia species (especially the leaves) and the effect of its essential oil on the rumen, but data on the use of the whole plant as forage are limited. Therefore, this study aimed to assess the nutritional value of Adiantum and Salvia compared to alfalfa, and the effect of including different levels of them in the diet on in vitro ruminal fermentation variables and digestibility. Materials and methods: The experimental pasture plants (Adiantum and Salvia) were obtained in July, after flowering, from the pasture of Safrin village located in the rural district of Rajaeedasht in western Alamut (Qazvin, Iran). In experiment I, the chemical composition of the fodders was determined by the standard methods, considering alfalfa as the control forage. In experiment II, the effect of different dietary levels of the fodders was assessed using in vitro gas production technique with five treatments including 1. A diet without the rangeland plants (control diet), 2. A diet containing 15% of Adiantum, 3. A diet containing 30% of Adiantum, 4. A diet containing 15% of Salvia, and 5. A diet containing 30% of Salvia (on a DM basis). The in vitro digestibility, fermentation variables, microbial biomass production (MBP), total antioxidant power (TAP), protozoa numbers, and methane production were determined. The gas test was performed in three replicates and two runs, and data were analyzed using the GLM procedure of SAS. Results and discussion: According to the results of experiment I, Adiantum and Salvia had higher ash compared to alfalfa (P&lt;0.05). The crude protein and digestibility of Adiantum were lower than Salvia and alfalfa (P&lt;0.05). The lower digestibility of Adiantum could be due to its higher lignin and ash and the lower crude protein concentration. Therefore, when consuming Adiantum in diets of high-productive ruminants, it is necessary to pay more attention to the use of energy supplements. Compared to alfalfa, the in vitro fermentation of Adiantum and Salvia resulted in higher in vitro ruminal MBP and TAP and lower ammonia-N and protozoa population (P&lt;0.05), due to the presence of plant secondary metabolites such as phenolics, tannins, flavonoids, anthocyanins, and terpenes. The results of experiment II showed that the inclusion of Adiantum and Salvia in the diet had no significant (P&gt;0.05) effect on in vitro gas production, organic matter digestibility, and metabolizable energy. Dietary use of Salvia, however, enhanced truly degraded substrate (P&lt;0.05). Sometimes, high amounts of secondary metabolites in plants may have negative effects on the rumen but the amounts of metabolites in the pasture plants used in this study were not so high as to hurt rumen microbes and digestion. Dietary inclusion of Adiantum and Salvia improved in vitro TAP and decreased protozoa population, methane production, and acetate to propionate ratio (P&lt;0.05). The lowest methane production was observed for the diets containing Salvia. The positive effect of the rangeland plants on in vitro TAP was because both plants contain significant amounts of various secondary metabolites (such as phenolic compounds, flavonoids, and terpenes) that are known to be favorable and high-capacity antioxidants. These plant metabolites can remove free radicals, bind transition metals (such as free iron), remove active oxygen from the environment, induce antioxidant enzymes, and reduce and moderate the conditions of oxidative stress and destruction. The reduction of methane release using Adiantum and Salvia in the diet was probably related to the fact that plant secondary metabolites destruct the protozoa or interfere with their metabolic pathways. In addition, they may inhibit methanogenic and hydrogen-consuming bacteria or hydrogen-producing Gram-positive bacteria. The dietary addition of Adiantum and Salvia improved in vitro ruminal MBP and decreased the ammonia-N concentration (P&lt;0.05) compared to the control diet. The result could be due to the reduction of the protozoa population, causing a decrease in nitrogen recycling in the rumen and a decrease in bacteria predation. The formation of phenolic-protein complexes can also be another possible reason for reducing protein breakdown and ammonia concentration. Moreover, as rumen protozoa are reduced, the bacteria will have fewer natural predators and their population (reflected in the higher MBP) will increase, improving the degradation of feed ingredients. The inclusion of Adiantum and Salvia in the diet did not affect in vitro pH, total volatile fatty acids, and partitioning factor (P&gt;0.05). Conclusions: It is possible to include whole plants of Adiantum and Salvia in the diet, up to 30% DM, without adverse effects on digestibility. It also improves diet efficiency by increasing in vitro ruminal MBP and TAP and reducing methane and ammonia production. © 2022, University of Guilan. All rights reserved.</t>
  </si>
  <si>
    <t>Antioxidant power; Digestibility; Methane; Pasture fodder; Produced gas</t>
  </si>
  <si>
    <t>Hou J., Styles D., Zhang W.</t>
  </si>
  <si>
    <t>Improving nutrient and economic efficiency of dairy intensification depends on intensive use of scattered cropland</t>
  </si>
  <si>
    <t>Sustainable Production and Consumption</t>
  </si>
  <si>
    <t>Dairy farms located in villages constitute an important sub-sector of milk production in China, and need to intensify to meet growing milk demand. There has been little attempt to quantify the nutrient use efficiency of these dairy farms and their effects of integrated livestock-crop systems (ILCS) bounded by the village. We undertook a detailed study of eight ILCS, differentiated into three mixed systems in which dairy farms use scattered cropland for grass production, and five specialized systems where forage is imported from outside village boundaries. Nitrogen and phosphorus use efficiency (NUE and PUE), water consumption and economic performance were evaluated using monitoring data from eight dairy farms and their 200 neighboring smallholders. Compared with specialized systems, mixed systems exhibited 111% higher total milk productivity (3.8 vs 1.8 × 106 kg yr−1) and lower water consumption (15 vs 31 m3 kg−1 protein). NUE and PUE were 27.6% and 17.9% higher at the ILCS system level for mixed systems compared with specialized systems. Intensive use of local (village) scattered cropland for grass production within mixed ILCS improved system-level feed self-sufficiency and increased local recycling of manure nutrients in crop production, reducing chemical fertilizer requirements. Crop production within mixed ILCS had similar grain yield but exhibited a benefit to cost ratio twice as high, a labor productivity ratio six times higher and a land productivity ratio 1.5–2 times higher than specialized systems. Development of village-based mixed ILCS therefore shows promise as a sustainable intensification strategy for milk production in China. The efficiency of mixed ILCS could be further enhanced through breeding strategies to improve the yield and feed conversion efficiency of dairy cows, further increasing the proportion of dairy feed demand met by local cropland, and improving access to efficient manure spreading equipment. © 2021 Institution of Chemical Engineers</t>
  </si>
  <si>
    <t>Livestock-crop systems; Nitrogen cycling efficiency; Nutrient management; Self-sufficiency rate; Village</t>
  </si>
  <si>
    <t>Hu R., Tong S.T.Y.</t>
  </si>
  <si>
    <t>The use of remotely sensed data to model habitat selections of pileated woodpeckers (Dryocopus pileatus) in fragmented landscapes</t>
  </si>
  <si>
    <t>Light detection and ranging (LiDAR) and four-channel red, green, blue, and near-infrared (RGBI) remote sensed imageries allow an accurate quantification and contiguous measurement of vegetation characteristics and forest structures. This information facilitates the generation of habitat structure variables for forest species distribution modelling. However, applications of remote sensing data, especially the combination of structural and spectral information, to support evidence-based decisions in forest managements and conservation practices at local scale are not widely adopted. In this study, we examined the habitat requirements of pileated woodpecker (Dryocopus pileatus) (PW) in Hamilton County, Ohio, using ecologically relevant forest structural and vegetation characteristics derived from LiDAR and RGBI data. We hypothesized that the habitat of PW is shaped by vegetation characteristics that are directly associated with the availability of food, hiding and nesting resources, the spatial arrangement of habitat patches within home range, as well as proximity to water sources. We used 186 PW presence or absence locations to model their presence and absence in generalized additive model (GAM) at two scales, representing foraging and home range size, respectively. The results confirm PW's preference for tall and large mature stands with structural complexity, typical of late-successional or old-growth forests. Besides, the crown size of dead trees shows a positive relationship with PW occurrence, therefore indicating the importance of declining living trees or early-stage dead trees within PW home range. These locations are preferred by PW for nest cavity excavation as it attempts to balance the ease of excavation and tree security. In addition, we found that PW can adjust its travel distance to the nearest water resource, suggesting that habitat fragmentation can have certain impacts on PW. Based on our findings, we recommend that forest managers should use different priorities to manage nesting, roosting, and feeding habitats. Particularly, when devising forest management and hazard tree removal plans, one needs to consider retaining enough cavity trees within high-quality PW habitat. By mapping PW habitat suitability for the study area, we highlight the importance of riparian corridor in facilitating PW to adjust to the fragmented urban landscape. Indeed, habitat improvement for PW in the study area could be achieved by conserving riparian corridors and promoting riparian forest succession along major rivers in Hamilton County. © 2022</t>
  </si>
  <si>
    <t>Deadwood detection; Individual tree crown delineation; LiDAR; Pileated Woodpecker (Dryocopus pileatus); Random Forest (RF); RGBI aerial imagery; Species distribution models</t>
  </si>
  <si>
    <t>Jana K., Puste A.M., Banerjee J., Sarkar S., Koireng R.J.</t>
  </si>
  <si>
    <t>Forage production and climate change</t>
  </si>
  <si>
    <t>Forage Crops of the World, 2-volume set: Volume I: Major Forage Crops; Volume II: Minor Forage Crops</t>
  </si>
  <si>
    <t>Production and productivity of crops are mainly dependent on climate. Climate is a primary determinant of agricultural productivity. Food (feed), forage (fodder), and fiber production are essential for sustaining and enhancing human welfare. Food-forage production system is most important for improving sustainability, productivity, and economic stability of rural farming community under changed climate. Hence, agriculture has been a major concern in the discussions on changed climate scenario. There is increasing evidence from climatic observations that the climate is changing. © 2019 by Apple Academic Press, Inc.</t>
  </si>
  <si>
    <t>Climate change; Forage crops; Production; Quality</t>
  </si>
  <si>
    <t>Joseph S.V., Hardin C.B.</t>
  </si>
  <si>
    <t>Bees forage on bahiagrass spikelets</t>
  </si>
  <si>
    <t>Summary Bahiagrass (Paspalum notatum Flüggé; Poaceae) is primarily a pasture grass in the southern US. It is also lawn grass found in residential settings, public parks, and planted in golf courses. Bahiagrass is principally wind-pollinated, but the pollination contribution of insect pollinators is not documented. A survey was conducted on bahiagrass patches in central Georgia, USA, to determine the visitation of foraging pollinators. The results showed that European honey bees, bumblebees, and sweat bees forage on bahiagrass spikelets. Of the total bees observed, 10.6% (n = 94) were foraging on bahiagrass, compared to 46.8% on white clover, 27.7% on dandelion, and 14.8% on buckhorn plantain. This is the first report showing bee foraging on bahiagrass. The results suggest that bahiagrass spikelets may be a supplemental resource for bees and essential for bee conservation programs in rural and suburban areas. More research is warranted to determine how bahiagrass spikelets play a role in meeting the nutritional needs of bees to help sustain their colony and provide pollination service. © 2022 Florida Entomological Society. All rights reserved.</t>
  </si>
  <si>
    <t>bumblebees; European honey bee; Paspalum notatum; pollinators; sweat bees; turfgrass</t>
  </si>
  <si>
    <t>Kadomtseva, MY</t>
  </si>
  <si>
    <t>STUDY OF THE IMPACT OF CLIMATE RISKS ON THE DEVELOPMENT OF THE LIVESTOCK SUB-INDUSTRY IN RUSSIA</t>
  </si>
  <si>
    <t>The purpose of the study is to identify the relationship between the main characteristics of animal husbandry in the regions of the Russian Federation and the most common types of hazardous weather phenomena that occur on their territories. Empirical data for 1991-2019 were obtained from the Federal Service for Hydrometeorology and Environmental Monitoring (Roshydromet) and the Federal Statistical Service of the Russian Federation. Using the methods of classification and mathematical-statistical analysis, five classification groups of regions of the Russian Federation with different livestock specialization were obtained and described. In each of the selected classification groups, the features of the manifestation of a whole spectrum of adverse weather phenomena of a hydrometeorological nature were studied. It has been determined that the most prone to weather risks are highly productive regions (the share of livestock products reaches from 4% to 8% in the Russian Federation) and regions with a low level of self-sufficiency in livestock products (less than 0.5%, respectively). In the course of the study, special attention was paid to small businesses, as the category of rural producers most vulnerable to climate risks. It has been established that large agricultural organizations are less affected by them. Over the past 30 years, heat waves, wind and floods have become the main damaging weather risks in the regions of livestock specialization over the past 30 years. Heat stress is the main climatic trigger for the decrease in the number of farm animals in farms of all categories. It is shown that the greatest influence of changes in the parameters of the climate system on the development of animal husbandry occurs through indirect links: the emergence of new pests and the emergence of diseases, new ways of their transmission; changes in the quality of forage crops and the availability of feed and water; reproductive and genetic variation. The impact is long-term and cumulative.</t>
  </si>
  <si>
    <t>climate change; weather risks; animal husbandry; temperature increase; damage; adaptation</t>
  </si>
  <si>
    <t>Kakeya T., Taki H., Nagase A.</t>
  </si>
  <si>
    <t>Composition of flower-visiting Hymenoptera in flowerbeds and grasslands in Chiba City, Japan</t>
  </si>
  <si>
    <t>Flower-visiting insects play an essential role in both natural and managed ecosystems. However, there has been a concern regarding the decline of the number of Hymenoptera both regionally and globally. This research aims to provide habitat and feeding sites for the managed honey bee, Apis mellifera, and native flower-visiting Hymenoptera through their foraging plants in the urban landscape. To achieve this aim, the abundance, number of species, and diversity of Hymenoptera species were studied in four urban flowerbeds and four grasslands in Chiba City, Japan. The study was carried out every two weeks from June to October 2019 in total 9 times. In total, 20 species of Hymenoptera were observed. Species richness and diversity (Shannon-Weiner diversity index) was significantly higher in flowerbeds than in grasslands, although there was no significant difference between them in abundance. We conclude that urban flowerbeds can contribute to sustaining diverse Hymenoptera flower-visiting in the city. It is important to conserve grassland for A. mellifera and selective weeding is recommended to keep nectar source plants such as clover. © 2022 International Society for Horticultural Science. All rights reserved.</t>
  </si>
  <si>
    <t>bee conservation; biodiversity; urban landscape</t>
  </si>
  <si>
    <t>Katuwal H.B., Sundar K.S.G., Zhang M., Rimal B., Baral H.S., Sharma H.P., Ghimire P., Hughes A.C., Quan R.-C.</t>
  </si>
  <si>
    <t>Factors affecting the breeding ecology of the globally threatened Lesser Adjutant (Leptoptilos javanicus) in agricultural landscapes of Nepal [Facteurs affectant l’écologie de reproduction du marabout chevelu (Leptoptilos javanicus) menacé à l’échelle mondiale dans les paysages agricoles du Népal]</t>
  </si>
  <si>
    <t>Many threatened birds use the mosaic of agricultural landscapes for foraging and breeding. Despite the reliance of many species on these habitats, few studies have investigated factors influencing the breeding ecology of storks in agricultural landscapes. We assessed site-level variables (tree height and location of nest tree; human habitation or non-human habitation), colony-level variables (colony size and chicks per nest), and landscape-level variables (area of human habitation, wetland area, and distance to the nearest wetland) to understand the factors influencing the breeding ecology of the globally threatened Lesser Adjutant (Leptoptilos javanicus) across multiple locations in the agricultural landscape of lowland Nepal during 2019–2020. We monitored 65 active colonies that had 206 active nests in five study sites. Two hundred eighty chicks fledged from these colonies, with 13% (n = 41) chick mortality. Most colonies were in agricultural land (51%) and human habitation (28%). Lesser Adjutant colonies located on tall trees such as Bombax ceiba (57%), Haldina cordifolia (11%), and Ficus religiosa (11%); however, these tree species were used much more than their availability on the landscape. Tree height had a significant positive influence on colony site selection and colony size, whereas colony size positively influenced fledgling success. Measured landscape variables did not have significant relationships with breeding success metrics. The agricultural landscapes of lowland Nepal provided important breeding habitat for Lesser Adjutants, and the suitability of sites with colonies related more to site-level and colony-level than landscape-level variables. Increasing urban development of agricultural landscapes is likely the greatest threat to breeding Lesser Adjutants, with the decline of suitable nesting trees being a potential additional threat. Lowland Nepal's agricultural landscapes support significant breeding populations of Lesser Adjutants that had considerable breeding success, underscoring the urgent need to support traditional agriculture that favors large waterbirds. © 2022 by the author(s). Published here under license by the Resilience Alliance.</t>
  </si>
  <si>
    <t>Bombax ceiba; colony size; fledgling success, nest site preference; urbanization; wetland</t>
  </si>
  <si>
    <t>Kaunath V., Eccard J.A.</t>
  </si>
  <si>
    <t>Light Attraction in Carabid Beetles: Comparison Among Animals From the Inner City and a Dark Sky Reserve</t>
  </si>
  <si>
    <t>Artificial light at night (ALAN) is altering the behaviour of nocturnal animals in a manifold of ways. Nocturnal invertebrates are particularly affected, due to their fatal attraction to ALAN. This selective pressure has the potential to reduce the strength of the flight-to-light response in insects, as shown recently in a moth species. Here we investigated light attraction of ground beetles (Coleoptera: Carabidae). We compared among animals (three genera) from a highly light polluted (HLP) grassland in the centre of Berlin and animals collected at a low-polluted area in a Dark Sky Reserve (DSR), captured using odour bait. In an arena setting tested at night time, HLP beetles (n = 75 across all genera) showed a reduced attraction towards ALAN. Tested during daytime, HLP beetles were less active in an open field test (measured as latency to start moving), compared to DSR (n = 143). However, we did not observe a reduced attraction towards ALAN within the species most common at both sides, Calathus fuscipes (HLP = 37, DSR = 118 individuals) indicating that not all species may be equally affected by ALAN. Reduced attraction to ALAN in urban beetles may either be a result of phenotypic selection in each generation removing HLP individuals that are attracted to light, or an indication for ongoing evolutionary differentiation among city and rural populations in their light response. Reduced attraction to light sources may directly enhance survival and reproductive success of urban individuals. However, decrease in mobility may negatively influence dispersal, reproduction and foraging success, highlighting the selective pressure that light pollution may have on fitness, by shaping and modifying the behaviour of insects. Copyright © 2022 Kaunath and Eccard.</t>
  </si>
  <si>
    <t>artificial light at night (ALAN); Carabidae beetles; environmental change; Illuminance; light pollution; solar powered light-emitting diode</t>
  </si>
  <si>
    <t>Kaushik M., Tiwari S., Manisha K.</t>
  </si>
  <si>
    <t>Habitat patch size and tree species richness shape the bird community in urban green spaces of rapidly urbanizing Himalayan foothill region of India</t>
  </si>
  <si>
    <t>Rapid urbanization is emerging as one of the leading threats to the biodiversity globally. But is especially a cause of concern for tropical countries which are urbanizing much faster and with relatively less urban planning than temperate ones. Urban green spaces are established to reduce the negative impacts of urbanization by conserving a large suite of species. Yet our knowledge on the significance of urban green spaces for supporting urban fauna and enhancing species richness is lacking for tropical countries such as India. We examined how landscape and local scale features of urban green spaces influence bird species richness, density, fine-foraging guild richness and composition during breeding and non-breeding season in Dehradun, India. We quantified landscape level variables in the 250 m buffer around 18 urban green spaces. We sampled vegetation and bird community during breeding and non-breeding season through 52 intensive sampling point spread across 18 urban green spaces. Size of the urban green space at landscape level and tree species richness at the local scale emerged as important predictors influencing bird species richness, density and richness of imperilled insectivorous guild across seasons. Urban green spaces within education institutions and offices experiencing less vegetation management supported higher bird species richness and density whereas city parks were species poor. Community composition was affected more strongly by built-up cover and barren area in the landscape matrix and also by tree species richness at the local scale within urban green spaces. City planners should focus on allocating green spaces within urban settings and expand the formal green spaces. Existing green spaces could be improved by augmenting compositional and structural heterogeneity of vegetation as well as conservation of large old native trees. © 2021, The Author(s), under exclusive licence to Springer Science+Business Media, LLC, part of Springer Nature.</t>
  </si>
  <si>
    <t>City parks; Habitat heterogeneity; Species-area effect; Urban green spaces; Uttarakhand</t>
  </si>
  <si>
    <t>Khajuria S., Rai A.K., Khadda B.S., Kumar R., Jadav J.K.</t>
  </si>
  <si>
    <t>Pearl millet (bajra)</t>
  </si>
  <si>
    <t>Pearl millet is an annual grass belonging to the family Poaceae. Pearl millet is a valuable feed and fodder for livestock. Livestock provides draught power, rural transport, manure, fuel, milk, and meat. Most often, livestock is the only source of cash income for subsistence farms and also serves as insurance in the event of crop failure. Further, global energy crisis will lead to utilization of livestock-based bioenergy as well as waste recycling for organic manure and organic forage production for quality animal products. The yield of bajra with improved cultural practices is nearly 30-35 quintals of grain and about 100 quintals of dry stover from a hectare of crop under irrigated conditions. It is high in protein and energy and low in fiber and lignin concentration. Crude protein can range from 9% to 11% in unfertilized soils to 14% to 15% under nitrogen-fertilized conditions. Bajra has a high potential for accumulating toxic levels of nitrate. It is best to avoid grazing younger plants and to avoid overgrazing. Droughty or cold weather can stress plants and increase nitrate levels. © 2019 by Apple Academic Press, Inc.</t>
  </si>
  <si>
    <t>Millet</t>
  </si>
  <si>
    <t>Cultivation practices; Nutritive value; Pearl millet; Toxicities; Utilization</t>
  </si>
  <si>
    <t>Khan F.A., Ullah K., ur Rahman A., Anwar S.</t>
  </si>
  <si>
    <t>Energy optimization in smart urban buildings using bio-inspired ant colony optimization</t>
  </si>
  <si>
    <t>Soft Computing</t>
  </si>
  <si>
    <t>In this paper, a smart home energy management system is proposed to improve the efficiency of the electricity infrastructure of residential buildings. To solve the scheduling problem of a smart building, we propose bacterial foraging ant colony optimization (HB-ACO). The primary objective of scheduling is to shift load from on-peak hours to off-peak hours to reduce electricity cost and peak-to-average ratio. A comparison of these algorithms is also presented in terms of performance parameters, electricity cost, reduction of PAR, and user comfort in terms of waiting time. The proposed techniques are evaluated using two pricing schemes: (1) time of use and (2) critical peak pricing. Moreover, coordination among home appliances is presented for real-time scheduling. We represent this as a knapsack problem and solve it through ant colony optimization algorithm. The HB-ACO shows better performance than ACO and BFA in reducing electricity cost, PAR, and increased user comfort, which is evident from the simulation results. © 2022, The Author(s), under exclusive licence to Springer-Verlag GmbH Germany, part of Springer Nature.</t>
  </si>
  <si>
    <t>Ant colony optimization; Bacterial foraging optimization; Day-ahead and real-time scheduling; Real-time pricing; Smart home</t>
  </si>
  <si>
    <t>Khan M.M., Siddiqi S.A., Farooque A.A., Iqbal Q., Shahid S.A., Akram M.T., Rahman S., Al-Busaidi W., Khan I.</t>
  </si>
  <si>
    <t>Towards Sustainable Application of Wastewater in Agriculture: A Review on Reusability and Risk Assessment</t>
  </si>
  <si>
    <t>Agronomy</t>
  </si>
  <si>
    <t>The use of marginal-quality waters, not limited to brackish/saline and treated sewage effluent (TSE), is called reclaimed water. Reclaimed water is a sustainable source in the future for use in agriculture, essentially required to offset the food demand of a rapidly growing population. Moreover, the sustainable recovery of reclaimed water is essential for humanity to satisfy extreme sanitation and water-supply demands. To increase access to water supply, alternate water resources’ use, existing water resources’ degradation, and improved water-use efficiency are imperative. There is a high potential to address these factors by using reclaimed water as an alternative source. The reclaimed water treated at a tertiary level has the potential for use in crop production, especially for forage crops, irrigating urban landscapes, recreational and environmental activities, industry, and aquifer recharge to increase strategic water reserves in water-scarce countries. This way, we can save precious freshwater that can be utilized for other purposes. Eminently, freshwater applications for industrial and agronomic sectors account for 20% and 67%, respectively, depleting freshwater resources. The use of reclaimed water in agriculture can significantly reduce pressure on freshwater. However, if the quality of reclaimed water does not comply with international standards, it may cause serious health risks (diseases) and soil pollution (heavy metals). © 2022 by the authors. Licensee MDPI, Basel, Switzerland.</t>
  </si>
  <si>
    <t>agriculture; food security; health risks; pollution; reclaimed water</t>
  </si>
  <si>
    <t>Kiss I., Vörös J., Hamer A.J.</t>
  </si>
  <si>
    <t>Movement patterns within an urban population of fire salamanders highlight the importance of conserving small habitat patches</t>
  </si>
  <si>
    <t>Movement is an ecological process that affects individual fitness and population dynamics of species. Understanding movement patterns is crucial for the effective conservation of amphibian populations isolated by urban development. Here, we conducted a capture–recapture study over 6 years in a population of the fire salamander (Salamandra salamandra) inhabiting a 7.3-ha patch of forest and disturbed land-use types in an urbanised catchment north-west of Budapest, Hungary. We investigated relationships between movement distances and environmental, spatial and demographic parameters in order to understand how this species is able to persist in a relatively small and isolated habitat patch. We found that most movement was aggregated around a permanent stream and that movement distances were generally ≤200 m, with maximum distances of 925 and 707 m for males and females, respectively. Movement patterns within the population were best modelled using a negative exponential function characterised by infrequent long-distance movement. Males had substantially larger home range sizes than females and were predicted to have larger movement distances. Mean movement distances were predicted to be larger in disturbed areas in the upper stream catchment which included residential areas, compared with smaller movements in more natural forest near the stream. There was a positive relationship between mean movement distance and body condition. Our results suggest that this local population persists in a relatively small habitat patch because it provides a stable breeding site and suitable foraging and shelter microhabitats. Conservation of the local population requires protection of the structure, connectivity and quality of forest and stream habitats, and preventing urban development in the surrounding catchment. © 2021 The Zoological Society of London.</t>
  </si>
  <si>
    <t>Salamander</t>
  </si>
  <si>
    <t>Amphibian; body condition; capture–recapture; conservation; dispersal; Salamandra salamandra; spatial ecology; urban ecology</t>
  </si>
  <si>
    <t>Klump B.C., Major R.E., Farine D.R., Martin J.M., Aplin L.M.</t>
  </si>
  <si>
    <t>Is bin-opening in cockatoos leading to an innovation arms race with humans?</t>
  </si>
  <si>
    <t>Foraging innovations can give wild animals access to human-derived food sources1. If these innovations spread, they can enable adaptive flexibility2 but also lead to human-wildlife conflicts3. Examples include crop-raiding elephants4 and long-tailed macaques that steal items from people to trade them back for food5. Behavioural responses by humans might act as a further driver on animal innovation2,6, even potentially leading to an inter-species ‘innovation arms-race’7, yet this is almost entirely unexplored. Here, we report a potential case in wild, urban-living, sulphur-crested cockatoos (Cacatua galerita; henceforth cockatoos), where the socially-learnt behaviour of opening and raiding of household bins by cockatoos8 is met with increasingly effective and socially-learnt bin-protection measures by human residents. © 2022 Elsevier Inc.</t>
  </si>
  <si>
    <t>Korpach A.M., Garroway C.J., Mills A.M., von Zuben V., Davy C.M., Fraser K.C.</t>
  </si>
  <si>
    <t>Urbanization and artificial light at night reduce the functional connectivity of migratory aerial habitat</t>
  </si>
  <si>
    <t>Flying animals use aerial habitats to forage, communicate and travel. However, human activities that fragment aerial habitat with built structures, noise, and chemical or light pollution, may limit the ability of wildlife to use airspace efficiently. Applying landscape connectivity theory to aerial habitats could reveal how long-distance migrants respond to sources of aerial habitat fragmentation along their migratory routes. Artificial light at night is a major component of urbanization that fragments dark skies across North America. Attraction of nocturnal migrants to urban light is well documented, but species-specific responses, especially throughout a full migration from breeding to wintering grounds, are not. We tested hypotheses about long-distance migratory movements in relation to artificial light using a highly nocturnal, Nearctic-Neotropical avian migrant (Eastern whip-poor-will Antrostomus vociferus). We applied a resource selection framework at multiple spatial scales to explore whether GPS-tracked birds (n = 10) responded to urbanization in general, or artificial light specifically, during migratory flights. We found little evidence of attraction to artificial light during nocturnal flights. Artificial light and urbanization were highly correlated and difficult to disentangle, but the birds generally avoided urban areas and selected dark-connected skies for travel. Migratory stopovers (locations where GPS-tracked birds (n = 20) paused for at least one night), were located almost exclusively in dark, rural areas. Our results illustrate that considering how nocturnal aerial migrants respond to both aerial and terrestrial habitat elements can improve our understanding of what may facilitate their long-distance movements. © 2022 The Authors. Ecography published by John Wiley &amp; Sons Ltd on behalf of Nordic Society Oikos.</t>
  </si>
  <si>
    <t>aerial habitat; artificial light at night; functional connectivity; GPS tracking; nightjar; nocturnal bird migration; resource selection; whip-poor-will</t>
  </si>
  <si>
    <t>Kovács-Hostyánszki A., Piross I.S., Shebl M.A.</t>
  </si>
  <si>
    <t>Non-native plant species integrate well into plant-pollinator networks in a diverse man-made flowering plant community</t>
  </si>
  <si>
    <t>Urban green areas offer diverse flower resources for pollinators. Yet, the role of non-native plant species in local plant-pollinator networks is understudied. We explored the effects of plant origin, nationwide distribution, flower color and type on flower visitation by wild bees and honey bees as well as the structure of a plant-pollinator network in a botanical garden in Hungary. Honey bee preferred North American plants over Europeans; it had the highest degree and topological centrality value. The network had similar compactness with its simulated removal from the network model. The species richness and abundance of flower-visiting wild bees did not differ among the plants of different origins and flower color and type. Plant species of different origin, nationwide distribution, and flower color and type had the highest number of direct and indirect links. Our results suggest that non-native plant species can integrate well in diverse botanical gardens and wild bees can adopt these new foraging resources. © 2022, The Author(s).</t>
  </si>
  <si>
    <t>Flower color; Flower type; Honey bee; Plant origin; Wild bees</t>
  </si>
  <si>
    <t>Lakatos T., Chamberlain D.E., Garamszegi L.Z., Batáry P.</t>
  </si>
  <si>
    <t>No place for ground-dwellers in cities: A meta-analysis on bird functional traits</t>
  </si>
  <si>
    <t>Urbanization is one of the most severe forms of environmental alteration, in which increasing human settlement leads to an unprecedented loss of natural areas, thereby threatening global biodiversity and associated ecosystem functions. Consequently, the evidence base needs to be strengthened in order to understand how this man-made alteration affects urban biodiversity, and hence develop appropriate conservation measures. According to our expectations, urbanization processes influence the abundance of passerine birds through functional traits, what we studied within the framework of a systematic review using phylogenetically controlled meta-analyses. We tested four specific predictions: (i) Migration strategy will influence responses to urbanization, and tropical migrants will be the least numerous in urban areas; (ii) Birds nesting at ground level will be negatively affected by urbanization, while birds nesting at higher levels will suffer less; (iii) In terms of foraging technique, ground probers will be negatively; and (iv) birds with insectivorous diet will be the most disadvantaged in cities. Bird species (N = 53) were studied along urbanization gradients that ranged from highly urbanized areas to adjacent natural areas. Our findings revealed that the impact of urbanization on the abundance of bird species is modulated by certain functional traits. Partial or short distance migrants, ground nesters, ground gleaners and granivores were the group of species most negatively influenced by urbanization. Species sensitive to urbanization were those that are linked in some way to open grassland areas. This indicates that cities need more intact and extensively managed grasslands to sustain bird communities, which provide valuable ecosystem services. © 2022 The Authors</t>
  </si>
  <si>
    <t>Lamarre J., Cheema S.K., Robertson G.J., Wilson D.R.</t>
  </si>
  <si>
    <t>Foraging on anthropogenic food predicts problem-solving skills in a seabird</t>
  </si>
  <si>
    <t>Species and populations with greater cognitive performance are more successful at adapting to changing habitats. Accordingly, urban species and populations often outperform their rural counterparts on problem-solving tests. Paradoxically, urban foraging also might be detrimental to the development and integrity of animals' brains because anthropogenic foods often lack essential nutrients such as the long-chain omega-3 fatty acids eicosapentaenoic acid (EPA) and docosahexaenoic acid (DHA), which are important for cognitive performance in mammals and possibly birds. We tested whether urbanization or consumption of EPA and DHA are associated with problem-solving abilities in ring-billed gulls, a seabird that historically exploited marine environments rich in omega-3 fatty acids but now also thrives in urban centres. Using incubating adults nesting across a range of rural to urban colonies with equal access to the ocean, we tested whether urban gulls preferentially consumed anthropogenic food while rural nesters relied on marine organisms. As we expected individual variation in foraging habits within nesting location, we characterized each captured gulls' diet using stable isotope and fatty acid analyses of their red blood cells. To test their problem-solving abilities, we presented the sampled birds with a horizontal rendition of the string-pull test, a foraging puzzle often used in animal cognitive studies. The isotopic and fatty acid profiles of urban nesters indicated a diet comprising primarily anthropogenic food, whereas the profiles of rural nesters indicated a high reliance on marine organisms. Despite the gulls' degree of access to urban foraging habitat not predicting solving success, birds with biochemical profiles reflecting anthropogenic food (less DHA and a higher carbon-13 ratio in their red blood cells) had a greater probability of solving the string-pull test. These results suggest that experience foraging on anthropogenic food is the main explanatory factor leading to successful problem-solving, while regular consumption of omega-3s during incubation appears inconsequential. © 2022 Elsevier B.V.</t>
  </si>
  <si>
    <t>Aquatic ecosystem; Larus delawarensis; Omega-3 fatty acids; Ring-billed gull; String-pull test; Urbanization</t>
  </si>
  <si>
    <t>Larsen K.M., DeCicco M., Hood K., Etter A.J.</t>
  </si>
  <si>
    <t>Salmonella enterica frequency in backyard chickens in Vermont and biosecurity knowledge and practices of owners</t>
  </si>
  <si>
    <t>The popularity of backyard chickens has been growing steadily over the past 10 years, with Covid-19 stay at home orders in 2020 yielding an added boost in popularity. Concurrently, cases of salmonellosis from live poultry exposure have also risen. Previous research on backyard chicken owners has focused primarily on urban chicken owners, which may have differing knowledge and biosecurity habits from rural backyard chicken owners. The goal of this study was to investigate the prevalence of S. enterica in rural and urban flocks of chickens in the state of Vermont and to determine what attitudes toward and knowledge about S. enterica owners had, as well as what biosecurity practices they used. We conducted two surveys in Vermont between 2019–2022; a pilot study tied to sampling for Salmonella enterica in backyard chicken flocks from 2019–2021 and a statewide study in 2022 to determine the prevalence of backyard chickens in Vermont and obtain representative survey data from backyard chicken owners. We found (i) overall, 19% (8/42) backyard chicken flocks from 2019–2021 had S. enterica, but S. enterica rates varied substantially by year; (ii) backyard chicken owners were wealthier and more educated than the average Vermonter and generally lived in rural areas; (iii) participants in the statewide survey had much lower uptake of good biosecurity habits compared to the pilot survey; (iv) despite increased messaging about backyard chicken-associated salmonellosis and good biosecurity measures over the past several years, uptake of biosecurity measures is inconsistent, and rates of unsafe practices such as kissing or cuddling chickens have increased in Vermont. Overall, the data indicate the need for improved messaging on biosecurity and risks associated with backyard chickens Copyright © 2022 Larsen, DeCicco, Hood and Etter.</t>
  </si>
  <si>
    <t>animal husbandry; backyard chickens; biosecurity; food safety; homesteading; poultry (chicken); Salmonella enterica</t>
  </si>
  <si>
    <t>Lauriault L.M., Pietrasiak N., Darapuneni M.K., Dominguez A.J., Martinez G.K.</t>
  </si>
  <si>
    <t>Comparison of Surface Water or Treated Municipal Wastewater Irrigation on Alfalfa Establishment, Soil Fertility, and Soil Microbial Conditions</t>
  </si>
  <si>
    <t>Soil Systems</t>
  </si>
  <si>
    <t>Water scarcity for agricultural irrigation is increasing globally while generation of treated municipal wastewater (TWW) is increasing due to urban expansion. Municipalities seek uses for their TWW, which is safe to apply to forage crops. Alfalfa (Medicago sativa) is the most important forage crop worldwide being adapted to a wide range of environmental factors, including irrigation with low quality water. A strip plot study with four replications at New Mexico State University’s Rex E. Kirksey Agricultural Science Center at Tucumcari, NM USA, compared the effects of surface water (SW) and TWW on alfalfa establishment and soil fertility and microbial growth. Alfalfa established equally well when irrigated with equal amounts of TWW or SW. After one year, the application of TWW increased soil P and plant N and P more so than SW. Most microbial soil health indicators were positively increased by alfalfa establishment in virgin soil; however, the effect was greater with TWW compared with SW (1147, 1184, 1961, and 4991 nmol g−1 for total microbial biomass of soil irrigated with SW and TWW at seeding and after one year, respectively, LSD0.05 = 710). Thus, TWW irrigation could reduce applied fertilizer P to meet alfalfa’s requirement and increase soil health compared with SW. © 2022 by the authors.</t>
  </si>
  <si>
    <t>alfalfa; establishment; irrigation; microbial biomass; soil fertility; treated municipal wastewater</t>
  </si>
  <si>
    <t>Leighton G.R.M., Bishop J.M., Camarero P.R., Mateo R., O'Riain M.J., Serieys L.E.K.</t>
  </si>
  <si>
    <t>Poisoned chalice: Use of transformed landscapes associated with increased persistent organic pollutant concentrations and potential immune effects for an adaptable carnivore</t>
  </si>
  <si>
    <t>Wildlife around cities bioaccumulate multiple harmful environmental pollutants associated with human activities. Exposure severity can vary based on foraging behaviour and habitat use, which can be examined to elucidate exposure pathways. Carnivores can play vital roles in ecosystem stability but are particularly vulnerable to bioaccumulation of pollutants. Understanding the spatial and dietary predictors of these contaminants can inform pollutant control, and carnivores, at the top of food webs, can act as useful indicator species. We test for exposure to toxic organochlorines (OCs), including dichloro-diphenyl-trichloroethane (DDT) and polychlorinated biphenyls (PCBs), in a medium-sized felid, the caracal (Caracal caracal), across the peri-urban and agricultural landscapes of the city of Cape Town, South Africa. Concentrations in both blood (n = 69) and adipose tissue (n = 25) were analysed along with detailed spatial, dietary, demographic, and physiological data to assess OC sources and exposure risk. The analysis revealed widespread exposure of Cape Town's caracals to organochlorines: detection rate was 100% for PCBs and 83% for DDTs in blood, and 100% for both compounds in adipose. Caracals using human-transformed areas, such as vineyards and areas with higher human population and electrical transformer density, as well as wetland areas, had higher organochlorine burdens. These landscapes were also highly selected foraging areas, suggesting caracals are drawn into areas that co-incidentally increase their risk of exposure to these pollutants. Further, biomagnification potential was higher in individuals feeding on higher trophic level prey and on exotic prey. These findings point to bioaccumulation of OC toxicants and widespread exposure across local food webs. Additionally, we report possible physiological effects of exposure, including elevated white blood cell and platelet count, suggesting a degree of immunological response that may increase disease susceptibility. Cape Town's urban fringes likely represent a source of toxic chemicals for wildlife and require focused attention and action to ensure persistence of this adaptable mesocarnivore. © 2022</t>
  </si>
  <si>
    <t>Caracal caracal; Ecological trap; Ecotoxicology; Environmental pollutants; Organochlorines; Urbanisation</t>
  </si>
  <si>
    <t>Leighton G.R.M., Bishop J.M., Merondun J., Winterton D.J., O’Riain M.J., Serieys L.E.K.</t>
  </si>
  <si>
    <t>Hiding in plain sight: risk mitigation by a cryptic carnivore foraging at the urban edge</t>
  </si>
  <si>
    <t>As natural habitat is progressively transformed, effective wildlife conservation relies on understanding the phenotypic traits that allow select species to persist outside of protected areas. Through behavioural flexibility such species may trade off abundant resources with risks, both real and perceived. As highly adaptable mesocarnivores, caracals (Caracal caracal) provide an opportunity to examine development of successful foraging strategies in high-risk developed areas. Here we investigated caracal resource selection of both anthropogenic and environmental factors relative to availability at varying levels of urbanization in and around the city of Cape Town, South Africa, using GPS cluster-located feeding events (n = 326 prey remains, n = 384 scat). We also examined spatial and temporal risk mitigation strategies by assessing behaviours at feeding clusters. We find that, within home ranges, caracals living in the urban-dominated region (n = 14; 548 feeding events) select for the urban edge, while caracals in the wildland-dominated region (n = 3; 162 feeding events) avoid it. Adults selected more strongly for foraging at the urban edge than juveniles and may competitively exclude them from resources. By including back-traced scat feeding event locations, we were able to improve model resolution. We argue that caracals foraging on the edge of a large metropole mitigate risk of detection by remaining cryptic, prolonging handling time, and maintaining high feeding site fidelity where cover was available. Along with the strong functional response to the urban edge, this strategy suggests that carnivores are being drawn into, and stay longer in, areas with potentially increased prey availability despite higher risk. While behavioural plasticity clearly enables carnivore coexistence with humans in urban ecosystems, it can also be maladaptive if it reduces fitness and leads the population into an ecological trap. We provide mitigative recommendations to promote the conservation of this predator in a spatially isolated and rapidly urbanizing landscape. © 2021 The Zoological Society of London.</t>
  </si>
  <si>
    <t>Caracal caracal; carnivore; foraging behaviour; resource selection; risk effects; urban ecology; urban ecosystems; urbanization</t>
  </si>
  <si>
    <t>Leroy F., Abraini F., Beal T., Dominguez-Salas P., Gregorini P., Manzano P., Rowntree J., van Vliet S.</t>
  </si>
  <si>
    <t>Animal board invited review: Animal source foods in healthy, sustainable, and ethical diets – An argument against drastic limitation of livestock in the food system</t>
  </si>
  <si>
    <t>Animal source foods are evolutionarily appropriate foods for humans. It is therefore remarkable that they are now presented by some as unhealthy, unsustainable, and unethical, particularly in the urban West. The benefits of consuming them are nonetheless substantial, as they offer a wide spectrum of nutrients that are needed for cell and tissue development, function, and survival. They play a role in proper physical and cognitive development of infants, children, and adolescents, and help promote maintenance of physical function with ageing. While high-red meat consumption in the West is associated with several forms of chronic disease, these associations remain uncertain in other cultural contexts or when consumption is part of wholesome diets. Besides health concerns, there is also widespread anxiety about the environmental impacts of animal source foods. Although several production methods are detrimental (intensive cropping for feed, overgrazing, deforestation, water pollution, etc.) and require substantial mitigation, damaging impacts are not intrinsic to animal husbandry. When well-managed, livestock farming contributes to ecosystem management and soil health, while delivering high-quality foodstuffs through the upcycling of resources that are otherwise non-suitable for food production, making use of marginal land and inedible materials (forage, by-products, etc.), integrating livestock and crop farming where possible has the potential to benefit plant food production through enhanced nutrient recycling, while minimising external input needs such as fertilisers and pesticides. Moreover, the impacts on land use, water wastage, and greenhouse gas emissions are highly contextual, and their estimation is often erroneous due to a reductionist use of metrics. Similarly, whether animal husbandry is ethical or not depends on practical specificities, not on the fact that animals are involved. Such discussions also need to factor in that animal husbandry plays an important role in culture, societal well-being, food security, and the provision of livelihoods. We seize this opportunity to argue for less preconceived assumptions about alleged effects of animal source foods on the health of the planet and the humans and animals involved, for less top-down planning based on isolated metrics or (Western) technocratic perspectives, and for more holistic and circumstantial approaches to the food system. © 2022 The Authors</t>
  </si>
  <si>
    <t>Dairy; Meat; Plant-based; Vegan; Vegetarian</t>
  </si>
  <si>
    <t>Lewanzik D., Straka T.M., Lorenz J., Marggraf L., Voigt-Heucke S., Schumann A., Brandt M., Voigt C.C.</t>
  </si>
  <si>
    <t>Evaluating the potential of urban areas for bat conservation with citizen science data</t>
  </si>
  <si>
    <t>Global change, including urbanisation, threatens many of the &gt;1400 bat species. Nevertheless, certain areas within highly urbanised cities may be suitable to harbour bat populations. Thus, managing urban habitats could contribute to bat conservation. Here, we wanted to establish evidence-based recommendations on how to improve urban spaces for the protection of bats. In a team effort with &gt;200 citizen scientists, we recorded bat vocalisations up to six times over the course of 2 years at each of 600 predefined sites in the Berlin metropolitan area. For each species we identified the preferred and non-preferred landscape features. Our results show that artificial light at night (ALAN) had a negative impact on all species. For soprano pipistrelles and mouse-eared bats ALAN had the largest effect sizes among all environmental predictors. Canopy cover and open water were especially important for bat species that forage along vegetation edges and for trawling bats, respectively. Occurrence probability of species foraging in open space decreased with increasing distance to water bodies. On a larger scale, impervious surfaces tended to have positive effects on some species that are specialised on foraging along edge structures. Our study constitutes an important contribution to the growing body of literature showing that despite the many negative impacts of urbanisation on wildlife, urban environments can harbour bat populations if certain conditions are met, such as access to vegetation and water bodies and low levels of ALAN. Our findings are of high relevance for urban planners and conservationists, as they allow inferences on how to manage urban spaces in a bat-friendly way. We recommend limiting ALAN to the minimum necessary and maintaining and creating uninterrupted vegetated corridors between areas with high levels of canopy cover and water bodies, in which ALAN should be entirely avoided. © 2021</t>
  </si>
  <si>
    <t>ALAN; Bats; Light pollution; Urban ecosystem; Urban greening; Urbanisation</t>
  </si>
  <si>
    <t>Li H., Wilkins K.T.</t>
  </si>
  <si>
    <t>Predator-Prey Relationship between Urban Bats and Insects Impacted by Both Artificial Light at Night and Spatial Clutter</t>
  </si>
  <si>
    <t>Predators respond to the increase of prey by aggregation in space or foraging more often. However, foraging habitat suitability limits predators’ responses. For nocturnal insectivorous bats, artificial light at night (ALAN) can trigger insect prey aggregation. It is not clear how ALAN might affect predator-prey relationships in the urban setting, where urban bats could have adapted to the city, and novel spatial complexity introduced by man-made objects might alter foraging habitat suitability. We strategically selected sites to represent different levels of ALAN and spatial complexity. We recorded bat commuting and foraging activities and collected aerial insects to examine how ALAN and spatial complexity affected bat-insect relationships. We found that insect biomass was positively correlated with ALAN, but was not affected by spatial complexity. Large-sized big brown bats and hoary bats positively responded to change of prey in open sites whereas small-sized eastern red bats and silver-haired bats positively responded in cluttered sites, suggesting that the impact of ALAN could vary when ALAN is coupled with urban spatial complexity. Our study demonstrates that foraging habitat suitability can alter which species might benefit from ALAN. Predator-prey relationships in cities are complex, but general ecological principles still apply in novel urban ecosystems. © 2022 by the authors. Licensee MDPI, Basel, Switzerland.</t>
  </si>
  <si>
    <t>ALAN; artificial light at night; bats; foraging activity; insects; predator-prey relation-ships; spatial complexity; trophic dynamics; urban</t>
  </si>
  <si>
    <t>Linhares B.A., Nunes G.T., Faria F.A., Rosso F.M., Bugoni L., Ott P.H.</t>
  </si>
  <si>
    <t>American Oystercatcher benefits from a heterogeneous landscape to breed in an urbanized area in southern Brazil</t>
  </si>
  <si>
    <t>Urbanization is a major form of landscape transformation that often results in habitat degradation and loss for birds. However, effects on avian populations are trait- and context-dependent, and persistence at urban patches is likely to be a function of habitat availability at the landscape scale. Here, we aimed to assess the breeding performance and foraging ecology of a widespread shorebird, the American Oystercatcher Haematopus palliatus, during the 2017–2018 and 2018–2019 breeding seasons at a small urban beach surrounded by a heterogeneous landscape in southern Brazil. Twelve pairs were able to breed consistently and successfully fledge offspring in 20% of nesting attempts at the urban site, with overall productivity of 0.37 fledglings per pair. Food remains collected within seven successful nesting territories and stable isotope analysis in blood samples of adults and chicks indicated that oystercatchers relied on invertebrates from both sandy beaches and rocky shores as food resources. Furthermore, eight out of 21 color-marked individuals from the urban beach were consistently recorded using an insular marine protected area ~ 2 km offshore, revealing a connection between unprotected and protected habitat patches. Although oystercatchers had to perform multiple foraging trips in order to collect food, the ability to explore different environments in the landscape may be critical in the region, especially with human disturbance at its peak on beaches during the summer. Our findings suggest that shorebirds breeding in urban areas may rely on heterogeneous landscapes, where distinct and protected habitat patches can provide complementary resources that allow breeding successfully. © 2021, The Author(s), under exclusive licence to Springer Science+Business Media, LLC, part of Springer Nature.</t>
  </si>
  <si>
    <t>Breeding performance; Foraging ecology; Habitat connectivity; Haematopus palliatus; Shorebirds; Stable isotopes</t>
  </si>
  <si>
    <t>Looper M.L., Jennings J.A., Daniel Rivera J.</t>
  </si>
  <si>
    <t>Forage agronomists are needed in animal science departments</t>
  </si>
  <si>
    <t>Translational Animal Science</t>
  </si>
  <si>
    <t>Ruminants serve a valuable role in sustainable agricultural systems, specifically in the conversion of renewable resources from grasslands, pasture, and other by-products into high-quality human food. Recognizing forage and grasses are grown on 25% of arable land, suitable agronomic practices for management of grazing livestock are necessary for the economic sustainability of the livestock enterprise, whereas at the same time, minimizing water and soil erosion. Demographics of undergraduate animal science students have changed over the last several years with more students from urban backgrounds and with interests other than traditional animal agriculture. Thus, continued emphasis on education programs supporting grazing livestock industries becomes that much more important. In addition, newer technologies to measure production on range and pastureland have emerged, thereby increasing opportunities for further training and education. Based on an email assessment of 10 land grant institutions, typically one MS student/yr and one PhD student/3 to 4 yr graduates with an advanced degree in forage agronomy. Overall budget reductions which impact operational costs, internal funding for research projects and graduate student stipends, force universities to focus in areas with the best chance of monetary return. Challenges with funding faculty positions outside of a department's emphasis area typically result in the question "Should forage agronomy students be trained in Departments of Animal Science or Agronomy/Plant/Soils Sciences?"It could be argued that either department is the best fit. Forage agronomy requires training in the basics of plant and soil science, but the application of those sciences within a Department of Animal Science relates more to animal science/production than to traditional crop production such as cereal grains. Animal science departments must communicate the meaningful context of forage agronomy in an active learning environment developing students' ability to critically think and solve problems. Those providing technical expertise to livestock producers can no longer make recommendations based solely on production efficiency and profitability. Instead, best management practices must include the impact of grazing livestock on the environment and environmental sustainability. Cooperative agreements between departments should be discussed to adequately support student development in this critical subject matter. © 2022 The Author(s). Published by Oxford University Press on behalf of the American Society of Animal Science.</t>
  </si>
  <si>
    <t>Animal science; Forage agronomy; Graduate program; Teaching</t>
  </si>
  <si>
    <t>Lopes C.S., Antunes R.C.C., Paiva V.H., Gonçalves A.M.M., Correia J.J., Ramos J.A.</t>
  </si>
  <si>
    <t>Fatty acids composition in yellow-legged (Larus michahellis) and lesser black-backed (Larus fuscus) gulls from natural and urban habitats in relation to the ingestion of anthropogenic materials</t>
  </si>
  <si>
    <t>Urban habitats offer spatially and temporally predictable anthropogenic food sources for opportunistic species, such as several species of gulls that are known to exploit urban areas and take advantage of accessible and diverse food sources, reducing foraging time and energy expenditure. However, human-derived food may have a poorer nutritional quality than the typical natural food resources and foraging in urban habitats may increase birds' susceptibility of ingesting anthropogenic debris materials, with unknown physiological consequences for urban dwellers. Here we compare the fatty acids (FA) composition of two opportunistic gull species (the yellow-legged gull, Larus michahellis, and the lesser black-backed gull, Larus fuscus) from areas with different levels of urbanization, to assess differences in birds' diet quality among foraging habitats, and we investigate the effects of ingesting anthropogenic materials, a toxicological stressor, on gulls' FA composition. Using GC–MS, 23 FAs were identified in the adipose tissue of both gull species. Significant differences in gulls' FA composition were detected among the three urbanization levels, mainly due to physiologically important highly unsaturated FAs that had lower percentages in gulls from the most urbanized habitats, consistent with a diet based on anthropogenic food resources. The deficiency in omega (ω)-3 FAs and the higher ω-6:ω-3 FAs ratio in gulls from the most urbanized location may indicate a diet-induced susceptibility to inflammation. No significant differences in overall FA composition were detected between gull species. While we were unable to detect any effect of ingested anthropogenic materials on gulls' FA composition, these data constitute a valuable contribution to the limited FA literature in gulls. We encourage studies to explore the long-term physiological effects of the lower nutritional quality diet for urban dwellers, and to detect the sub-lethal impacts of the ingestion of anthropogenic materials. © 2021 Elsevier B.V.</t>
  </si>
  <si>
    <t>Debris ingestion; Diet analysis; Laridae; Nutritional composition; Urban gulls; Urbanization</t>
  </si>
  <si>
    <t>Lousa T.C., de Grande T.O., Mendes F.D.C.</t>
  </si>
  <si>
    <t>Time budget and foraging strategies of two provisioned groups of tufted capuchin monkeys, Sapajus libidinosus, in a small, seasonal urban forest fragment</t>
  </si>
  <si>
    <t>Studies of urban monkeys provide important insights into the behavioral flexibility of primate species. We studied two provisioned groups of capuchin monkeys that inhabit a small forest fragment in the city of Goiânia, Brazil. One of the groups was dominant and had priority of access to both native and provisioned resources. Anthropic resources were available in two relatively small areas within this forest, but varied in their quality. We hypothesized that intergroup dominance and the seasonality of native resources would have different impacts on the foraging strategies and use of space by the two study groups. Data on the location of the members of the two groups, their behavior, and consumption of different food items were collected during five dry season and five rainy season months. The members of the dominant group spent more time in the provisioned area where anthropic food was less costly to obtain and consumed more provisioned fruit and vegetables than the members of the subordinate group. The differences between groups were exacerbated during the dry season, when sources of native fruit were less abundant. The results of the present study illustrate how capuchins may respond to the variation in proximate factors, such as intergroup dominance and seasonality. These factors were determinants to the variation in the diet and the use of space observed between the two study groups. © 2022, The Author(s), under exclusive licence to Japan Monkey Centre.</t>
  </si>
  <si>
    <t>Diet; Food provisioning; Intergroup dominance; Proximate factors; Urban monkey</t>
  </si>
  <si>
    <t>Lovell C., Li S., Turner J., Carbone C.</t>
  </si>
  <si>
    <t>The effect of habitat and human disturbance on the spatiotemporal activity of two urban carnivores: The results of an intensive camera trap study</t>
  </si>
  <si>
    <t>With rising urbanization, the presence of urban wildlife is becoming more common, increasing the need for wildlife-friendly spaces in urban planning. Despite this, understanding is limited to how wildlife exploits urban environments and interacts with human populations, and this is vital to our ability to manage and conserve wildlife in urban habitats. Here, we investigate how two urban mammal species, the red fox (Vulpes vulpes) and the European badger (Meles meles), exploit urban environments. Using intensive camera trap surveys, we assessed how habitat and human disturbance influenced the spatiotemporal activity of these species across south-west London. Firstly, we found elevated activity levels of both species at boundaries and within built-up areas, suggesting movement paths follow anthropogenic features. However, badgers were most active in woodland, indicating the importance of high cover habitats suitable for setts and foraging. Secondly, we found badger activity levels were negatively affected by human activity, whilst foxes were unaffected. Further investigation suggested foxes may adapt their activity patterns to avoid human disturbance, with badger activity patterns less plastic. Whilst the results of this study are useful for both the conservation and management of urban wildlife populations, these results also show potential factors which either facilitate or limit wildlife from fully exploiting urban environments. © 2022 The Authors. Ecology and Evolution published by John Wiley &amp; Sons Ltd.</t>
  </si>
  <si>
    <t>activity patterns; camera trap; human disturbance; Meles meles; urban environments; Vulpes vulpes</t>
  </si>
  <si>
    <t>Mahajan H.B., Junnarkar A.A., Tiwari M., Tiwari T., Upadhyaya M.</t>
  </si>
  <si>
    <t>LCIPA: Lightweight clustering protocol for industry 4.0 enabled precision agriculture</t>
  </si>
  <si>
    <t>Microprocessors and Microsystems</t>
  </si>
  <si>
    <t>Smart agriculture using the Internet of Things (IoT) is an Industry 4.0 technology used in rural and urban environments. Industry 4.0 is a new class of the Industrial Revolution that focuses heavily on automation, interconnection, real-time data, and artificial intelligence (AI). With the growing demand for agricultural automation to increase farm output while meeting minimal criteria, smart farming has emerged as one of the fundamental applications of Industry 4.0. We propose an AI-based smart farming protocol since AI approaches are essential for the performance improvement of Industry 4.0 standards. We design Lightweight Clustering Protocol for Industry 4.0 Enabled Precision Agriculture (LCIPA) protocol via clustering and routing algorithms. Smart farming such as Industry 4.0, tackles long-distance communications, energy efficiency, computing efficiency, and assured QoS performance. In the clustering phase, we compute the direct and indirect sensor node parameters to produce the integrated fitness function value. The optimal selection of Cluster Head (CH) and reliable data forwarders is obtained using this novel fitness function. We establish the objective function for clustering and routing to reduce energy consumption and communication overhead while maximizing network performance using an integrated fitness function. The proposed fitness function is used to develop the Bacterial Foraging Algorithm (FBA) for optimum CH selection. A lightweight route discovery approach is based on periodic fitness ratings for inter-cluster and intra-cluster data transfer without specific processing. The simulation results reveal the efficiency of the LCIPA protocol compared to underlying methods. © 2022</t>
  </si>
  <si>
    <t>Artificial intelligence; Clustering; Energy-efficiency; Industry 4.0; Internet of things; Nature-inspired algorithms; Smart farming; Wireless sensor networks</t>
  </si>
  <si>
    <t>Marco-Tresserras J., López-Iborra G.M.</t>
  </si>
  <si>
    <t>The effect of sex on home range in an urban population of European hedgehogs Erinaceus europaeus at the southern edge of the species distribution [El efecto del sexo en el área de campeo de una población urbana de erizos europeos Erinaceus europaeus en el extremo sur de la distribución de la especie.]</t>
  </si>
  <si>
    <t>The effect of sex on home range in an urban population of European hedgehogs Erinaceus europaeus at the southern edge of the species distribution. As the transformation of natural habitats into urban environments increases, some species, such as hedgehogs, are able to adapt and thrive. Six hedgehogs, three males and three females, were tagged with radio–transmitters and tracked for three nights in the University of Alicante campus to study the effect of sex on their home range size, distance travelled per night, and night activity pattern. Time invested in several activities was also analyzed. Males showed larger home ranges than females (mean ± SD) (♂: 27.7 ha ± 19.2; ♀: 5.5 ha ± 3.4) and travelled longer distances per night (mean ♂: 1,077 m ± 251.18; ♀: 504 m ± 156.37). Activity rhythm through the night presented a bimodal pattern but differed between sexes. Males tended to be on the move significantly more often than females (♂: 38.7 %; ♀: 24.8 %) while females foraged more often than males (♂: 1.4 %; ♀: 9.2 %). © belongs to the authors, who license the journal Animal Biodiversity and Conservation to publish the paper under a Creative Commons Attribution 4.0 License.</t>
  </si>
  <si>
    <t>Activity pattern; Cat feeder; Erinaceus europaeus; Hedgehog; Home range; Radio–tracking</t>
  </si>
  <si>
    <t>Mariton L., Kerbiriou C., Bas Y., Zanda B., Le Viol I.</t>
  </si>
  <si>
    <t>Even low light pollution levels affect the spatial distribution and timing of activity of a “light tolerant” bat species</t>
  </si>
  <si>
    <t>By disrupting nocturnal landscapes worldwide, light pollution caused by Artificial Light At Night (ALAN) is recognized as a major threat to biodiversity. As even low light intensities might affect some taxa, concerns are arising about biological responses to widespread low light levels. We used data from a French citizen science bat monitoring program (1894 full-nights monitored on 1055 sites) to explore the landscape-scale effects of light on an open-space-foraging bat species, the Serotine bat (Eptesicus serotinus). We assessed this species' abundance and timing of night-time activity (median time of activity) at foraging sites. ALAN, and to a lesser extent moonlight, reduced E. serotinus abundance. ALAN delayed activity, and this delay was amplified during overcast nights. On the contrary, where there was no ALAN, the higher the cloud cover, the earlier the activity occurred. Cloud cover likely darkened the night sky in rural locations, whereas it amplified skyglow in light-polluted places, increasing ALAN effects on bats. Interestingly, moonlight also delayed activity but this effect was weakened where there was ALAN. Our study shows that even fine variations of light levels could affect the spatiotemporal distribution of a common species usually considered to be “light tolerant”, with potential cascading effects on individual fitness and population dynamics. It stresses how urgent it is to preserve and restore dark areas to protect biodiversity from light pollution while working on light intensity and directivity where ALAN is needed. © 2022 Elsevier Ltd</t>
  </si>
  <si>
    <t>Artificial light at night; Bat; Citizen science; Moonlight; Skyglow; Timing of activity</t>
  </si>
  <si>
    <t>Mas M., Flaquer C., Puig-Montserrat X., Porres X., Rebelo H., López-Baucells A.</t>
  </si>
  <si>
    <t>Winter bat activity: The role of wetlands as food and drinking reservoirs under climate change</t>
  </si>
  <si>
    <t>Bat arousals during hibernation are related to rises in environmental temperature, body water loss and increasing body heat. Therefore, bats either hibernate in cold places or migrate to areas with mild winters to find water and insects to intake. During winter, insects are relatively abundant in wetlands with mild climates when low temperatures hamper insect activity in other places. However, the role of wetlands to sustain winter bat activity has never been fully assessed. To further understand bat behaviour during hibernation, we evaluated how the weather influenced hibernating bats, assessed the temperature threshold that increased bat arousals, and discussed how winter temperatures could affect bat activity under future climate change scenarios. The effects of weather and landscape composition on winter bat activity were assessed by acoustically sampling four different habitats (wetlands, rice paddies, urban areas and salt marshes) in the Ebro Delta (Spain). Our results show one of the highest winter bat foraging activities ever reported, with significantly higher activity in wetlands and urban areas. Most importantly, we found a substantial increase in bat activity triggered when nocturnal temperatures reached ca. 11 °C. By contrasting historical weather datasets, we show that, since the 1940s, there has been an increase by ca. 1.5 °C in winter maximum temperatures and a 180% increase in the number of nights with mean temperatures above 11 °C in the Ebro Delta. Temperature trends suggest that in 60–80 years, winter months will reach average temperatures of 11 °C (except maybe in January), which suggest a potential coming interruption or disappearance of bat hibernation in coastal Mediterranean habitats. This study highlights the significant role of wetlands in bat conservation under a climate change scenario as these humid areas represent one of the few remaining winter foraging habitats. © 2022 Elsevier B.V.</t>
  </si>
  <si>
    <t>Bat activity; Bioacoustics; Climate change; Echolocation; Habitat use; Hibernation; Wetlands</t>
  </si>
  <si>
    <t>Maslov, VN; Baranova, EV; Lopatin, MM</t>
  </si>
  <si>
    <t>We Managed to Transport Furniture and Even a Cow, Sheep, and Goats: the Personal Belongings of the Rural Immigrants Who Came to the Kaliningrad Region in 1946</t>
  </si>
  <si>
    <t>ZHURNAL FRONTIRNYKH ISSLEDOVANII-JOURNAL OF FRONTIER STUDIES</t>
  </si>
  <si>
    <t>The article deals with the problem of provision with personal property of rural settlers in the Kalin-ingrad region after World War II. A significant role in the material well-being of workers of collective and state farms was played by subsidiary farms. Basing on materials included in the database of immi-grants to the new Russian region, the presence of cows, calves, goats, sheep, pigs, poultry, forage, food and household items in the immigrant families is analyzed for the year 1946. Well-being of households arriving in the region from different regions is compared according to each type of possessings. Taking into account the places of exit, the resettlement families are divided into further groups: low-income, medium-income, and high-income households with livestock and belongings. Property disproportions are explained by the consequences of the Great Patriotic War and the specifics of the places of exit. The study of migrants' interviews made it possible to determine the composition of the items included in the household possessions category. In the difficult first post-war year, not all the villagers who came to domesticate the Kaliningrad region were provided with cattle, furniture and utensils, food stock. There was not enough roughage for domestic animals. However, half or more of the migrating families had cows, sheep, goats and poultry in their private farms, which was one of the factors that helped them to survive the post-war famine.</t>
  </si>
  <si>
    <t>Kaliningrad Region; 1946; Migrations; Personal Farming; Property; Domestic Animals; Poultry; Fodder; Victuals; Household Items</t>
  </si>
  <si>
    <t>McMinn-Sauder H., Lin C.-H., Eaton T., Johnson R.</t>
  </si>
  <si>
    <t>A Comparison of Springtime Pollen and Nectar Foraging in Honey Bees Kept in Urban and Agricultural Environments</t>
  </si>
  <si>
    <t>Spring is an essential time for honey bee foraging in temperate climates. This is a period of increased brood rearing supporting colony growth and demands access to high-quality pollen and nectar resources. With the expansion of urban and agricultural landscapes, the availability of pollen and nectar producing flowers is declining in many areas. We aim to determine how patterns of spring pollen and nectar foraging differ between colonies surrounded by varying degrees of urban and agricultural intensity, as well as to assess the potential for nectar sampling to serve as a proxy for pollen collection. Thirteen apiaries in Central Ohio, along a gradient of urban and agricultural intensity, were monitored in spring of 2019 through the periodic collection of pollen and nectar samples and continuous colony weight monitoring. We found that spring honey bees in urban and agricultural areas gain comparable amounts of weight and use similar spring resources. Foraging was heavily focused on flowering trees and shrubs including Malus (apple), Salix (willow), and Prunus (cherry), until the beginning of clover bloom (Trifolium spp.). We also identified differences in pollen and nectar foraging within colonies, with nectar containing fewer species collected more evenly than matched pollen samples. These results demonstrate that honey bees in both agricultural and urban environments exhibit similar foraging patterns during the spring, and that plant species important for nectar collection are substantially different from plants important for pollen foraging, though limitations in nectar collection hinder our ability to draw definitive comparisons of pollen and nectar foraging in this region. Copyright © 2022 McMinn-Sauder, Lin, Eaton and Johnson.</t>
  </si>
  <si>
    <t>Apis mellifera; DNA metabarcoding; nectar; pollen; spring; weight monitoring</t>
  </si>
  <si>
    <t>Meléndez-Arteaga J., Bregnballe T., Frederiksen M.</t>
  </si>
  <si>
    <t>Identifying spatial drivers of long-term population growth in three large gull species: the importance of mink farms and urban areas [Identification des éléments moteurs territoriaux liés à la croissance à long terme de la population de trois espèces de gros goélands: l’importance des visonnières et des zones urbaines]</t>
  </si>
  <si>
    <t>Population growth generally shows extensive spatial variation within species, but the proximate and ultimate drivers of this variation are often poorly understood. For highly mobile colonial breeders, population growth is expected to be linked to resource availability within a considerable radius of the colony. We analyzed the relationship between population growth over the period 2000– 2020 and resource availability for three large gull species in several hundred colonies in Denmark. Colony growth rates showed strong spatial autocorrelation for Herring Gull Larus argentatus, whereas no such relationship was apparent for the other two species (Great Black-backed Gull L. marinus and Lesser Black-backed Gull L. fuscus). Colony growth rates of Herring Gulls were correlated with relevant proxies of food availability within species-specific foraging ranges, including the extent of urban and subtidal foraging habitats, and the number of mink farms. No such correlations were found for the other two species. The positive relationships of Herring Gull colony growth with the number of mink farms and the extent of built-up area were particularly interesting, as they highlighted the strong dependency of this species on human-associated food sources. Furthermore, Denmark closed all mink farms in late 2020 because of concerns about the spread of SARS-CoV-2 virus between farms and between minks and humans, culling approximately 17 million minks. This dramatic change in food availability is expected to have a negative impact on the Danish Herring Gull population, which in recent years has fared better than in the neighboring countries. © 2022 by the author(s).</t>
  </si>
  <si>
    <t>feeding habitats; Great Black-backed Gull; Herring Gull; Larus argentatus; Larus fuscus; Larus marinus; Lesser Black-backed Gull; population dynamics; resource availability</t>
  </si>
  <si>
    <t>Melo M.A., Sanches P.M., Silva Filho D.F., Piratelli A.J.</t>
  </si>
  <si>
    <t>Influence of habitat type and distance from source area on bird taxonomic and functional diversity in a Neotropical megacity</t>
  </si>
  <si>
    <t>The Neotropical region has been subjected to massive urbanization, which poses high risks for some global biodiversity hotspots and losses of ecosystem functions and services. In this study, we investigate how distance from large patches of native forests (source areas) and vegetation (green)/and infrastructure (gray) characteristics affect bird species richness and functional diversity in São Paulo megacity, southeastern Brazil. We analyzed the effects of source areas and green/gray characteristics on species richness and functional diversity (richness, evenness, and divergence) indices. We detected 231 bird species, and our data confirmed our predictions: (1) bird species richness in urbanized habitats was found to be (~ 50–85%) lower than in source habitats; (2) species richness and trait composition significantly decreased as the distance from the source area increased, while functional richness was not affected by this metric; and (3) shrub and herbaceous covers and maximum height of trees were positively correlated with species richness and unique functional traits regarding habitat, diet, foraging and nesting strata and dispersal ability of birds in the forest-urban matrix. The number of buildings was negatively correlated with bird species richness and functional richness. Maximum height of buildings caused dramatic declines in functional evenness. Functional divergence was notably lower in sites with high shrub cover. Our study stresses the complexity of vegetation embedded in large Neotropical urban settlements and the need to maintain large protected areas surrounding megacities to mitigate the impacts of urbanization on birds. © 2021, The Author(s), under exclusive licence to Springer Science+Business Media, LLC, part of Springer Nature.</t>
  </si>
  <si>
    <t>Atlantic Forest; Functional homogenization; Specialist-generalist traits; São Paulo megacity; Urban parks; Urban vegetation characteristics</t>
  </si>
  <si>
    <t>Milla L., Schmidt-Lebuhn A., Bovill J., Encinas-Viso F.</t>
  </si>
  <si>
    <t>Monitoring of honey bee floral resources with pollen DNA metabarcoding as a complementary tool to vegetation surveys</t>
  </si>
  <si>
    <t>Monitoring biodiversity is a growing and pressing challenge, particularly as climate change threatens species with extinction and leads to widespread shifts in plant distribution and phenology. Tracking changes via ground vegetation surveys is costly and time-consuming, hence monitoring of complex and heterogenous communities remains an ongoing challenge. Molecular DNA methods are rapidly being developed to provide fast and reproducible results for environmental monitoring, including diet and ecosystem assessments. Here, we used DNA metabarcoding of pollen foraged by European honey bees (Apis mellifera) to investigate their floral resource use in an urban reserve. We collected three different pollen samples from hives: individual bees, raw honey and pollen traps, and identified plants using two metabarcoding markers (ITS2 and trnL). We then compared the results to a ground vegetation survey of surrounding flowering taxa. Pollen DNA metabarcoding detected 74 taxa (48.6% identified to species) across all pollen sources, compared to 44 taxa recorded by the survey (93% identified to species). Within the metabarcoding results, we identified 25% of the genera and 9% of the species found during the survey, with three of the top 10 flowering genera represented. While honey was the most taxon-rich pollen source (mean = 8.5, SD = 3.5), followed by honey bees (mean = 5.8, SD = 6.1) and pollen traps (mean = 4.2, SD = 1.7), combining the results of six individual bees could detect similar taxa numbers to honey, while 20 bees were required to detect as many taxa as the survey. We demonstrate how DNA metabarcoding of the pollen foraged by honey bees can detect more flowering taxa than traditional survey methods, and how different pollen sources and genetic markers affect the level of detection of plant taxa. The foraging choices of honey bees matched few species detected by the vegetation survey, therefore pollen metabarcoding is recommended as a complementary approach to ground surveys. Rigorous validation and stringent filtering of metabarcoding results were also required to exclude potential false positives. Altogether, this molecular approach can be used to augment vegetation surveys, while tracking the floral resources used by bees. © 2022 The Authors. Ecological Solutions and Evidence published by John Wiley &amp; Sons Ltd on behalf of British Ecological Society.</t>
  </si>
  <si>
    <t>Apis mellifera; biomonitoring; honey; ITS2; metabarcoding; pollen; trnL</t>
  </si>
  <si>
    <t>Minoshma M., Kurup L.A., Gopinath S., Abhilal C.P.</t>
  </si>
  <si>
    <t>An Efficient and Smart Animal Repulsion Technology using Laser Sensors and Acoustic Signals</t>
  </si>
  <si>
    <t>Proceedings of the 2022 3rd International Conference on Intelligent Computing, Instrumentation and Control Technologies: Computational Intelligence for Smart Systems, ICICICT 2022</t>
  </si>
  <si>
    <t>Economic growth of a region mainly depends on the employment and wellness of the inhabitants in that area. Mostly in regional or rural areas in India, humans depend mostly on agriculture and livestock farming as it requires large areas of land. Nowadays humans in these areas are facing many issues among which the protection of their lives, ruminants' lives, and crops from wild animals are critical. The destruction of cultivates and livestock lead to financial and social concerns among farmers. Therefore, to provide an efficient and cost- effective solution to these forager attacks near forest range areas an efficient and smart system is developed. This device forms an integrated complex to scare away animals by sensing their presence through motion detection utilizing a Laser which activates the cameras. Animal identification is carried out by image processing using artificial intelligence on the basis of the acquired features from the image. Further, based on animal identification, pre-recorded acoustic signals are generated to repel them safely. An alert message is automatically sent to the respective government authorities for future investigation. This system is safe in all aspects as it does not involve any harmful radiation and does not affect the lives of animals or humans. © 2022 IEEE.</t>
  </si>
  <si>
    <t>Acoustic; Alarm; Alert; Crop destruction; Forager; Humans; Identification; Laser; Monitoring</t>
  </si>
  <si>
    <t>Morozov, NS</t>
  </si>
  <si>
    <t>THE ROLE OF PREDATORS IN SHAPING URBAN BIRD POPULATIONS. 4. THE URBAN PREDATION PARADOX AND ITS PROBABLE CAUSES</t>
  </si>
  <si>
    <t>ZOOLOGICHESKY ZHURNAL</t>
  </si>
  <si>
    <t>As concluded in the previous paper, the order of synurbization of predators (Corvus cornix first of all) and prey species, as well as relatively low or moderate proportions of predated nests in some avian prey species in selected Russia's cities are consistent with the so-called urban predation paradox. The latter, noted for terrestrial vertebrates (mostly birds and mammals) in a number of North American and Western European cities, refers to the predation relaxation of prey species in spite of a simultaneous predator proliferation in urban environments. The most plausible explanation of the paradox is based on the suggestion that the abundance of food for predators is often higher in urban landscapes than in more natural ones. As a result, despite the high densities and considerable species richness of predators, especially generalist mesopredators, the relative predation pressure per active nest or individual prey is hypothesized to be lower in cities than in non-urbanized areas. The food subsidies to predators in urban landscapes are provided (1) in the form of anthropogenic food which can be consumed by predators (especially by generalist predators like corvids, gulls, some carnivores) and/or by their prey species, and (2) through those resources and human activities (e.g. application of organic fertilizers) that increase habitat (primary) productivity in urban green spaces. Initially, dense urban populations of fully synanthropic species such as Columba livia f. domestica, Passer domesticus, and Rattus norvegicus highly dependent on anthropogenic food resources, and also of some partially synanthropic species, e.g. Apus apus and Passer montanus, could have been of prime importance as prey for specialist predators like some birds of prey and owls colonizing cities. By significantly part taking the predation pressure by specialist predators, such prey species might have facilitated the urbanization process for some other prey species. The proportions of some synurbic prey species in the diets of urban predators tend to increase with time as the densities of the former increase. In urban habitats, some predators can also expand the range of the species they prey upon or switch to different prey directly or indidectly due to altered abiotic conditions such as increased temperatures in winter and early spring (enabling an earlier start of breeding in prey and predatory species), artificial light at night (enabling twilight and nocturnal foraging by diurnal birds of prey), and some structural features of buildings (enabling unusual hunting techniques). There are also reasons to suggest that the synurbization of some avian prey species in some cities could have initially been facilitated by nesting in association with aggressive species, e.g. in urban colonies of Turdus pilaris, thus providing protection against predators. However, in general the importance of such associations for the establishment and growth of avian prey population, especially in urban environments, is poorly studied. They are estimates of synergistic effects of predation and other interspecific interactions, especially parasitism, on the success of synurbization that deserve the utmost attention in the coming future.</t>
  </si>
  <si>
    <t>urbanization; urban ecology; foraging ecology; species interactions; predator-prey relationships; predation pressure; anthropogenic food; synanthropic species; synurbic species; commensalism; protective nesting associations; parasitism; host-parasite interactions; synergistic effects</t>
  </si>
  <si>
    <t>Muniaraj M., Rajamannar V., Venkatesh A., Leo S.V.J., Venkatasubramani K., Paramasivan R., Kumar A.</t>
  </si>
  <si>
    <t>PREDATION OF AEDES AEGYPTI EGGS BY FORAGING ANTS SOLENOPSIS INVICTA, MYRMICARIA BRUNNEA, DIACAMMA RUGOSUM, AND MONOMORIUM MINIMUM</t>
  </si>
  <si>
    <t>Journal of the American Mosquito Control Association</t>
  </si>
  <si>
    <t>The diseases transmitted by Aedes mosquitoes, such as dengue, chikungunya, yellow fever, and Zika, are ever-increasing. Rapid and unplanned urbanization adversely impacts various endemic species such as ants and facilitates the breeding of Aedes mosquitoes. We have observed the predatory potential of ants over Aedes eggs in urban breeding habitats, and their impact on Aedes mosquito breeding was determined by a field experiment that mimicked the natural breeding habitats. It was found that 99.4% of eggs were removed from the experimental containers by foraging ants in 4 days. The present study demonstrates the role of ants as a natural regulator, limiting Aedes mosquito breeding. © 2022 by The American Mosquito Control Association, Inc.</t>
  </si>
  <si>
    <t>Aedes aegypti; foraging ants; predation; urbanization</t>
  </si>
  <si>
    <t>Muniz D.D., Barbosa N.P., Alves L.D.M., Correia E.A.S., Santos E.B.C.</t>
  </si>
  <si>
    <t>Evaluation and characterization of Opuntia harvested species in the state of Paraíba, Brazil, for use as a biocoagulant and bioflocculant in water and effluent treatment</t>
  </si>
  <si>
    <t>With the advancement of production systems, the continuous demand for water resources by the population in urban areas and the respective expansion of agricultural capacity from intensive irrigation, the generation of waste has become a worrying factor for governments and productive sectors. In addition, the use of inorganic coagulants in the treatment of effluents has generated discussions about the limitations of their efficiency and side effects on the human body, as well as the search for alternatives that perform the treatment with a minimum of environmental impact. This study aims to evaluate the effectiveness of Opuntia cochenillifera (sweet forage cactus) and Opuntia ficus-indica Mill. (jaguar ear forage cactus) cultivated in the State of Paraíba, Brazil, in the treatment of water and effluents and its technical feasibility as a biocoagulant and bioflocculant. Characterizations of infrared spectrometry – FTIR, thermogravimetric analysis – TGA, suspended solids concentration, turbidity and pH analysis were performed. The results obtained indicated that the studied species reduced the turbidity of the effluent samples by a percentage greater than 75%, the amount of suspended solids removed is greater than 75%, and a significant amount of polysaccharides is detected in the jaguar ear species, in comparison with the other species studied. One of the additional consequences of this application of the forage cactus is to expand the functionality of the forage cactus, directing it to an area other than animal feeding in periods of drought, providing conditions for opening a new economic front and fostering income and job generation in the semi-arid region of Paraíba, Brazil. © 2022 International Society for Horticultural Science. All rights reserved.</t>
  </si>
  <si>
    <t>Cactaceae; characterization; effluent treatment; sustainability; water</t>
  </si>
  <si>
    <t>Murmu K.</t>
  </si>
  <si>
    <t>Agroforestry in fodder and forage crops</t>
  </si>
  <si>
    <t>Agroforestry focuses on the wide range of trees grown on farms and other rural areas. Among these are fertilizer trees for land regeneration, soil health, and food security; fruit trees for nutrition; fodder trees for livestock; timber and energy trees for shelter and fuel wood; medicinal trees to cure diseases; and trees for minor products, namely, gums, resins or latex products. Many of these trees are multipurpose, providing a range of benefits. Most growth in meat production in the tropics over middle of the last decade was through increased animal stocking, but notable increases in output per animal for milk and eggs were achieved in some regions, especially in East and Southeast Asia. By contrast, in sub-Saharan Africa over the same period, per capita consumption remained about the same over the region as a whole, while increases in efficiency observed in poultry and dairy farming observed elsewhere were not widely achieved. © 2019 by Apple Academic Press, Inc.</t>
  </si>
  <si>
    <t>Agroforestry; Biodiversity; Fodder; Forage value; Systems</t>
  </si>
  <si>
    <t>Nabors A., Hung K.-L.J., Corkidi L., Bethke J.A.</t>
  </si>
  <si>
    <t>California Native Perennials Attract Greater Native Pollinator Abundance and Diversity Than Nonnative, Commercially Available Ornamentals in Southern California</t>
  </si>
  <si>
    <t>While many factors have been implicated in global pollinator decline, habitat loss is a key driver of wild pollinator decline in both abundance and species richness. An increase in and diversification of pollinator habitat, even in urban settings, can assist in the conservation of pollinator populations. In Southern California, a highly fragmented and urbanized landscape with a rich yet threatened native pollinator fauna, the availability of food resources for native pollinators hinges largely upon the selection of ornamental plants grown in the urban landscape. To examine the pollinator attractiveness of ornamental plants in a Southern California context, we installed an experimental garden with common California native and nonnative ornamental perennials and observed floral visitation and visitor community composition for 3 yr. Our study demonstrates that while native pollinators visited common ornamental perennials native to California at a higher rate than they visited nonnative ornamentals, introduced honey bees showed no significant preference for either native or nonnative species. Native plants also received a greater diversity of visitor taxa, including a richer suite of native bees. Plant species differed dramatically in attractiveness, by as much as a factor of 12, even within the native status group. Our results suggest that including a data-driven selection of both native and non-native ornamental perennials in the urban landscape can diversify the assemblage of native pollinators, provide critical floral resources throughout the year, and reduce the impact of honey bee landscape foraging dominance by providing plants highly attractive to native pollinators and less so to honey bees. © 2022 The Author(s). Published by Oxford University Press on behalf of Entomological Society of America. All rights reserved.</t>
  </si>
  <si>
    <t>foraging; honey bee; native pollinator; ornamental plant; pollinator</t>
  </si>
  <si>
    <t>Nagase A., Pouilloux L., Francis F., Noël G.</t>
  </si>
  <si>
    <t>Plant communities foraged by the western honeybee (Apis mellifera L.) and their occurrence along urban road networks in Tokyo and Chiba, Japan</t>
  </si>
  <si>
    <t>Urbanisation is a primary cause of pollinator biodiversity loss because it depletes floral and nesting resources. Therefore, it is crucial to promote urban greening to provide pollen and nectar sources for pollinators. To investigate the floral resources of the urban environment, we used an efficient floral bio-sampler, Apis mellifera L. Pollen was collected from three beehives using pollen traps every 2 weeks from May to September 2018 at four different sites in Tokyo (Yaesu and Kiba) and Chiba prefecture (Kashiwanoha and Nishichiba), Japan. DNA metabarcoding of pollen samples was used to identify the taxonomic composition of the floral resources. The results showed that 168 species belonging to 57 taxonomic families were used as pollen sources in total, with a large number of honey-plant species in the Fabaceae (15 spp.), Asteraceae (14 spp.), or Rosaceae (8 spp.) families. 52% of the floral resources were alien species, 20% were cultivar species, 25% were native to Japan, and the remaining 3% were not identified. We observed that spontaneously colonising plant species and street planting were important sources of foraging for urban honeybees. We then studied the spatial occurrences of the most foraged species by honeybees around hives. Sixty floral species on urban roads were targeted, and after 60 transects in May 2019, 24 were identified. Urban greening programmes based on our findings could enhance biodiversity by creating green spaces suitable for pollinators in urban areas and along urban road network. © 2022 International Society for Horticultural Science. All rights reserved.</t>
  </si>
  <si>
    <t>biodiversity; DNA metabarcoding; pollen analysis; pollinators; urban greening</t>
  </si>
  <si>
    <t>Nawaz M.F., Rashid M.H.U., Saeed-Ur-rehman M., Gul S., Farooq T.H., Sabir M.A., Iftikhar J., Abdelsalam N.R., Dessoky E.S., Alotaibi S.S.</t>
  </si>
  <si>
    <t>Effect of Dust Types on the Eco-Physiological Response of Three Tree Species Seedlings: Eucalyptus camaldulensis, Conocarpus erectus and Bombax ceiba</t>
  </si>
  <si>
    <t>Dust is the collection of fine particles of solid matter, and it is a major issue of atmospheric pollution. Dust particles are becoming the major pollutants of the urban environment due to hyperbolic manufacturing and automobile pollution. These atmospheric pollutants are not only hazardous for human beings, but they also affect tree growth, particularly in urban environments. This study was designed to examine the changes in morphological and physiological traits of three tree species seedlings (Eucalyptus camaldulensis, Conocarpus erectus, and Bombax ceiba) in response to different dust types. In a pot experiment under controlled conditions, three-month-old seedlings of selected trees species were subjected to four treatments of dust: T1 = controlled; T2 = wood dust; T3 = soil dust; and T4 = carbon dust. During the whole experiment, 10 g/plant/dose was applied in 8 doses with a one-week interval. The results depicted that the growth was the maximum in T1 (control) and the minimum in T4 (carbon dust). In our findings, B. ceiba performed better under the same levels of dust pollution as compared with the other two tree species. The B. ceiba tree species proved to be the most tolerant to dust pollution by efficiently demolishing oxidative bursts by triggering SOD, POD, and CAT under different dust types compared to controlled conditions. Stomatal conductance, photosynthetic rate, and transpiration rate were negatively influenced in all three tree species in response to different dust applications. Based on the findings, among these three tree species, B. ceiba is recommended for dust polluted areas followed by E. camaldulensis and Conocarpus erectus due to their better performance and efficient dust-foraging potential. © 2022 by the authors. Licensee MDPI, Basel, Switzerland.</t>
  </si>
  <si>
    <t>dust foraging</t>
  </si>
  <si>
    <t>dust pollution; environment; morphology; physiology; plant biomass; tree growth</t>
  </si>
  <si>
    <t>Ndah H.T., Schuler J., Nkwain V.N., Nzogela B., Mangesho W., Mollel R., Loina R., Zander P., Paul B.K.</t>
  </si>
  <si>
    <t>Determinants for Smallholder Farmers’ Adoption of Improved Forages in Dairy Production Systems: The Case of Tanga Region, Tanzania</t>
  </si>
  <si>
    <t>Dairy productivity in sub-Saharan Africa remains below its potential, while there is an increasing demand for milk from its growing population. This study focuses on the adoption potential of improved, more nutritive and productive forages by smallholder farmers in the Tanga region of Tanzania. By applying a qualitative mixed-method approach, including farm visits, interviews and a multi-stakeholder workshop guided by the Qualitative Assessment Tool for Forage Technologies (QATo-FT), we systematically identify and analyse the roles of the (i) institutional and political, (ii) socio-economic and (iii) cultural factors influencing the adoption and diffusion of improved forage technologies. The findings reveal the unsuitable cool climate and unfavourable socioeconomic conditions, including low labour opportunity costs in the dry season as critical reasons for the low current adoption rate. However, a positive community attitude, the recognised ecological benefits and the supporting role of promoting institutions are the main influencing factors of a high adoption potential. Yet, the political and institutional framework at the regional level, as well as the market conditions, negatively influence the adoption potential. We suggest an integrated approach for rural development that goes beyond the improvement of yields, but provides more efficient use of land and labour in the region. © 2022 by the authors. Licensee MDPI, Basel, Switzerland.</t>
  </si>
  <si>
    <t>Adoption; Forages; Innovations; Qualitative assessment; Sub-Saharan Africa; Tanzania</t>
  </si>
  <si>
    <t>Neil E., Greengrass E.</t>
  </si>
  <si>
    <t>Illegal settlement in the Babile Elephant Sanctuary is threatening the resident elephant population</t>
  </si>
  <si>
    <t>The Babile Elephant Sanctuary in Ethiopia was established in 1970 specifically to protect its elephants Loxodonta africana. They were once part of a larger population that ranged in eastern Ethiopia and northern Somalia but that was largely extirpated during the 20th century. Since its establishment, the Sanctuary has experienced severe anthropogenic pressure, inadequate government support, and civil conflict. Mapping was undertaken to analyse the rate of human immigration into the Sanctuary in 2006, 2014 and 2017, as part of an assessment of the Sanctuary's effectiveness in protecting its resident elephant population and in mitigating anthropogenic pressures. From 2006 to 2017 the number of illegal houses in the Sanctuary increased from 18,000 to &gt; 50,000, of which &gt; 32,000 were in the area in which elephants range. This settlement, coupled with high demand for natural resources, has resulted in significant habitat destruction and could also have exacerbated human-elephant conflict. Elephant conservation and monitoring by the Born Free Foundation were challenging because of ethnic conflict; rural and political stability is required if efforts to protect wildlife are to be successful. Unless these issues are resolved and the integrity of the Sanctuary is restored, this elephant population will be extirpated in the near future. Copyright © The Author(s), 2021. Published by Cambridge University Press on behalf of Fauna &amp; Flora International.</t>
  </si>
  <si>
    <t>Babile Elephant Sanctuary; conflict; crop foraging; elephant conservation; encroachment; Ethiopia; paper park; protected area</t>
  </si>
  <si>
    <t>Nicksy J., Amiro B., Entz M.</t>
  </si>
  <si>
    <t>Recycled nutrients supply phosphorus for organically-managed wheat and forage crops</t>
  </si>
  <si>
    <t>Nutrient Cycling in Agroecosystems</t>
  </si>
  <si>
    <t>Recycling urban nutrients onto farmland has the potential to improve phosphorus (P) supply and yields on P-depleted organic farms, reduce global reliance on non-renewable mined phosphate rock, and reduce environmental contamination caused by excess P. Three recycled nutrient sources (struvite from municipal wastewater, frass from insect-processed food waste, and anaerobic digestate of food waste) were compared with common conventional (mono-ammonium phosphate, MAP) and organic (livestock compost) P sources in field experiments in spring wheat and forage hay on a high-pH (8.1–8.3) soil. Experiments were conducted on a low-P site (3 mg kg−1 Olsen P) over 2 years with conventional- and organically-selected wheat genotypes. In wheat, P uptake increased by 172%, 130%, 92%, and 43% compared to an unfertilized treatment for frass, MAP, compost, and digestate, respectively. Frass, MAP, compost and digestate increased grain yield by 41%, 40%, 29%, and 20%, respectively. Struvite did not significantly increase yields or P uptake. For both P uptake and grain yield, frass and compost treatments were similar to the “conventional” MAP treatment, while digestate and struvite treatments were lower than MAP. An organically-selected wheat genotype produced greater biomass but similar yield compared to a conventional genotype, demonstrating some genotype advantage. In the forage-hay crop, cumulative P uptake increased by 124%, 99%, 86%, 73%, and 65% compared to an unfertilized treatment for frass, MAP, digestate, struvite, and compost, respectively. Yield increased only in the second year of the trial, by 136%, 125%, 112%, 94%, and 79% for frass, struvite, MAP, digestate, and compost, respectively. The recycled nutrient sources varied in their efficacy in the two crops and relative to other nutrient sources, but all showed some potential to supply P and improve yields on a P-depleted soil. © 2022, The Author(s), under exclusive licence to Springer Nature B.V.</t>
  </si>
  <si>
    <t>Circular economy; Digestate; Frass; Nutrient recycling; Phosphorus; Struvite; Urban nutrients</t>
  </si>
  <si>
    <t>Nogueira, DB; de Souto, EPF; Barnabe, NND; de Oliveira, AM; Pereira, JKDM; de Lima, AL; de Galiza, GJN; Dantas, AFM</t>
  </si>
  <si>
    <t>Congenital Malformations in Sheep - Outbreak Caused by Mimosa tenuiflora</t>
  </si>
  <si>
    <t>Background: Congenital malformations are anomalies, structural or functional, that occur during the embryonic or fetal phase. There are several causes, one of which is the ingestion of toxic plants. Considering the importance of native toxic plants in the Central Backlands of Ceara state - Brazil, this paper reports cases of congenital malformations in sheep due to ingestion of Mimosa tenuiflora. Cases: Cases of abortion and malformations in sheep, were monitored in a rural property in the municipality of Piquet Cameiro with 20 ruminants (15 sheep and 5 cows) raised on a semi-intensive regime. The animals grazed during the day and were supplemented with corn, having unrestricted access to dam water. On its margins, there was a large amount of jurema preta (Mimosa tenuiflora), which the owner reported that the sheep consumed daily. The owner was unaware of the toxicity of M. tenuiflora but reported that cases of malformations had already occurred on his property some time ago. In an interval of approximately 12 days, 3 sheep miscarriage fetuses with multiple malformations. Malformed fetuses were referred for anatomopathological examination at the Animal Pathology Laboratory of the Veterinary Hospital of Federal University of Campina Grande (UFCG), Campus Patos, Paraiba, Brazil. The fetuses were necropsied and tissue samples of the nervous system and organs from the thoracic and abdominal cavities were collected, fixed in 10% neutral buffered formalin, routinely processed for histopathology, included in paraffin, cut into 3 mu m sections and stained with hematoxylin and eosin (HE). At necropsies were observed permanent contracture of the thoracic limb joints (arthrogryposis), particularly at the radio-carpal joints; incomplete medial fusion of the palatal bone, with communication between the oral and nasal cavities (palatoschisis); hypoplasia of the mandibular bone (micrognathia); unilateral hypoplasia of the incisive bone with discontinuity of the upper lip (cheiloschisis); unilateral hypoplasia of the eyeball (microphthahnia); lateral curvature of the cervical spine (scoliosis); and chest deformity characterized by ventral protrusion of the sternum and ribs (Pectus carinatum). At the histopathological evaluation of the tissues, no alterations were observed. Discussion: The diagnosis was based on the epidemiological, clinical, and anatomopathological findings. The semi-intensive management system applied on the property predisposed the sheep to ingestion of M. tenuiflora, which grows abundantly on the property and throughout the Central Backlands of Ceara, Brazil, with a high rate of geographical coverage. Despite that, most rural producers, especially subsistence farmers, are unaware of the toxic and teratogenic properties of the plant. In the northeastern, where there are long periods of drought coupled with forage shortages, poisoning by M. tenuiflora is a common cause of malformation and mortality in lambs. Therefore, it is necessary to adopt preventive measures in herds, such as raising awareness among producers about the toxic potential of some native plants and the practice of producing and supplying silage to animals, so that native toxic plants are not the only food source during the scarcity period.</t>
  </si>
  <si>
    <t>arthrogryposis; jurema preta; anomalies; cleft lip; toxic plants</t>
  </si>
  <si>
    <t>Novčić I.</t>
  </si>
  <si>
    <t>Behavioural responses of grey herons Ardea cinerea and great egrets Ardea alba to human-caused disturbance</t>
  </si>
  <si>
    <t>Journal of Vertebrate Biology</t>
  </si>
  <si>
    <t>This study examined the effects of different types on anthropogenic disturbance on behaviours of grey herons Ardea cinerea, and great egrets Ardea alba, that gather in an Important Bird Area near Belgrade (Serbia), during their autumn migration, with the goal of assessing how diverse human-caused stimuli affect the behaviours of foraging and resting birds. I obtained behavioural data through scan sampling, with six categories of behaviour distinguished: vigilant, flying, feeding, comfort, inactive and other. In total, I collected 5,065 observations of individual birds: 1,293 for grey herons and 3,772 for great egrets. Significantly more birds were vigilant or in flight when they were disturbed by construction vehicles, military jets, and rural free-ranging dogs, whereas no statistical significance was associated with shooting and passing cars. Using a linear mixed model, it was shown that a greater proportion of birds was vigilant during disturbance than following disturbance or in the absence of disturbance, whereas air temperature and wind speed were not statistically significant. This study demonstrates that anthropogenic disturbance can alter the behaviour of the study species, which could aid future management and conservation planning. © This is an open access article under the terms of the Creative Commons Attribution Licence (CC BY 4.0), which permits use, distribution and reproduction in any medium provided the original work is properly cited.</t>
  </si>
  <si>
    <t>Anthropogenic disturbance; Behaviour; Flight response; IBA; Vigilance</t>
  </si>
  <si>
    <t>Ohlinger B.D., Schürch R., Durzi S., Kietzman P.M., Silliman M.R., Couvillon M.J.</t>
  </si>
  <si>
    <t>Honey Bees (Hymenoptera: Apidae) Decrease Foraging but Not Recruitment after Neonicotinoid Exposure</t>
  </si>
  <si>
    <t>Honey bees (Linnaeus, Hymenoptera: Apidae) are widely used as commercial pollinators and commonly forage in agricultural and urban landscapes containing neonicotinoid-treated plants. Previous research has demonstrated that honey bees display adverse behavioral and cognitive effects after treatment with sublethal doses of neonicotinoids. In laboratory studies, honey bees simultaneously increase their proportional intake of neonicotinoid-treated solutions and decrease their total solution consumption to some concentrations of certain neonicotinoids. These findings suggest that neonicotinoids might elicit a suboptimal response in honey bees, in which they forage preferentially on foods containing pesticides, effectively increasing their exposure, while also decreasing their total food intake; however, behavioral responses in semifield and field conditions are less understood. Here we conducted a feeder experiment with freely flying bees to determine the effects of a sublethal, field-realistic concentration of imidacloprid (IMD) on the foraging and recruitment behaviors of honey bees visiting either a control feeder containing a sucrose solution or a treatment feeder containing the same sucrose solution with IMD. We report that IMD-treated honey bees foraged less frequently (-28%) and persistently (-66%) than control foragers. Recruitment behaviors (dance frequency and dance propensity) also decreased with IMD, but nonsignificantly. Our results suggest that neonicotinoids inhibit honey bee foraging, which could potentially decrease food intake and adversely affect colony health. © 2022 The Author(s). Published by Oxford University Press on behalf of Entomological Society of America.</t>
  </si>
  <si>
    <t>communication; foraging; imidacloprid; neonicotinoid; waggle dance</t>
  </si>
  <si>
    <t>Oi D.H., Atchison R.A., Chuzel G., Chen J., Henke J.A., Weeks R.D.</t>
  </si>
  <si>
    <t>Effect of Irrigation on the Control of Red Imported Fire Ants (Hymenoptera: Formicidae) by Water-Resistant and Standard Fire Ant Baits</t>
  </si>
  <si>
    <t>The red imported fire ant, Solenopsis invicta (Buren), is an invasive pest of agricultural, urban, and natural areas. It is also considered a public health pest due to its painful stings. While it can be efficiently controlled by commercially available fire ant baits formulated with a corn-grit carrier, rain or irrigation is thought to degrade the carrier, compromising bait effectiveness. This study assessed the effect of irrigation on the efficacy of water-resistant and standard fire ant bait formulations, by comparing worker number, brood volume, and queen survivorship after access to water-soaked baits and to irrigated, bait-treated sod. In initial testing, wetted water-resistant and standard baits reduced fire ant colonies less than dry baits, both when baits were given to colonies directly and when colonies were given access to baits broadcasted (i.e., scattered) atop sod. Comparisons of the efficacy of piled versus broadcast applications of water-resistant and standard baits revealed reductions of &gt;88% in adults and brood and no surviving queens for all bait treatments. This result was unexpected because piled baits were hypothesized to be better protected from irrigation than broadcast bait applications. In a field study, irrigated water-resistant and standard baits caused similar and significantly higher reductions in fire ant foraging activity relative to an untreated control. These results indicated that both the water-resistant and standard fire ant bait provided significant fire ant reductions even after irrigation. © 2021 Published by Oxford University Press on behalf of Entomological Society of America 2021.</t>
  </si>
  <si>
    <t>Bait; Control; Invasive ant; Irrigation</t>
  </si>
  <si>
    <t>Oliva-Vidal P., Hernández-Matías A., García D., Colomer M.À., Real J., Margalida A.</t>
  </si>
  <si>
    <t>Griffon vultures, livestock and farmers: Unraveling a complex socio-economic ecological conflict from a conservation perspective</t>
  </si>
  <si>
    <t>An unexpected human-wildlife conflict between vultures and livestock has emerged in Europe during the last two decades. Farmers attributed changes in vulture behavior, due to food shortages caused by sanitary regulations, to increasing livestock interactions (‘vulture attacks’). To disentangle this conflict, we analyzed 683 farmer complaints between 1996 and 2020 in Catalonia (northeastern Spain) and investigated the eco-anthropological factors driving their frequency. We also assessed farmers' perception through 127 interviews. Most complaints (80 %) occurred during the birthing season, mainly involving cattle (76.5 %), followed by horses (14.9 %) and sheep/goats (8.6 %). From 2008 to 2020, vulture-livestock conflicts cost the government €192,000 (~22 % of claims compensated). The frequency of complaints was positively associated with extensive livestock density, griffon vulture Gyps fulvus abundance (breeding and non-breeding), shorter distances to landfill sites and, to a lesser extent, to supplementary feeding stations. In contrast, there was a negative relationship between complaints and the number of griffon vulture breeding pairs, suggesting that long-distance foraging movements by both breeding and non-breeding individuals may play a major role in determining the occurrence of conflicts. Farmers (88 %) said that vultures attack livestock and that attacks had increased in recent years because of significant vulture population increases and food shortages due to sanitary regulations. They considered government policies and compensation ineffective. We highlight the critical need for mitigation in areas with high extensive livestock numbers, particularly during birthing times. Scientific assessments and interdisciplinary awareness campaigns on the coexistence of vultures and livestock are necessary to harmonize biodiversity conservation and agro-pastoral practices in rural economies. © 2022 The Authors</t>
  </si>
  <si>
    <t>Farmer perception; Human-wildlife conflict; Restrictive sanitary regulations; Vulture attack; Vulture-livestock conflict; Wildlife damage compensation</t>
  </si>
  <si>
    <t>Ordóñez-Delgado L., Iñiguez-Armijos C., Díaz M., Escudero A., Gosselin E., Waits L.P., Espinosa C.I.</t>
  </si>
  <si>
    <t>The Good, the Bad, and the Ugly of Urbanization: Response of a Bird Community in the Neotropical Andes</t>
  </si>
  <si>
    <t>Urbanization constitutes one of the most aggressive drivers of habitat and biodiversity loss worldwide. However, studies focused on determining the response of local biodiversity to urbanization are still scarce, especially in tropical ecosystems. Urban ecosystems are characterized by low biological productivity which in turn leads to a reduction in biodiversity. However, the responses to urbanization should be species dependent. For instance, changes in the availability of resources can favor certain species with specific characteristics. We assessed the effects of the urbanization process on a bird community in a city located in the Tropical Andes of southern Ecuador, a region widely recognized for its diversity and endemism of birds. We selected three independent localities in each of the four levels of the urbanization gradient in the study area (forest, forest-pasture, pasture, and urban). In each locality, we sampled the bird community by visual and auditory surveys along 1 km transects between 2016 and 2017. We recorded a total of 1,257 individuals belonging to 74 bird species. We evaluated if the responses of richness and abundance of birds are dependent on trophic guild and foraging strata. We found a significant decrease in bird species richness and abundance from forest to urban sites. However, the response of birds was dependent on the trophic guild and foraging strata. Granivorous birds showed a positive response associated with the urbanization gradient while insectivorous birds showed a negative response. Insectivorous birds were more abundant in forest sites and decreased in abundance across the urbanization gradient. We found that the proportion of birds using different foraging strata drastically changed along urban gradient. Forest sites exhibited a bird community using a variety of habitats, but the bird community became simpler toward the most urbanized sites. Our findings showed different effects of urbanization on bird communities. The ugly: urbanization leads to a dramatic reduction in the diversity of birds, which is consistent in cities with different characteristics and ecological contexts. On the other hand, the responses of bird guilds to urbanization are species dependent. Some guilds are positively impacted by urbanization and show increases in species richness and abundance while other guilds are negatively impacted. Copyright © 2022 Ordóñez-Delgado, Iñiguez-Armijos, Díaz, Escudero, Gosselin, Waits and Espinosa.</t>
  </si>
  <si>
    <t>Andes; birds; diversity; Ecuador; foraging strata; land use; trophic guilds</t>
  </si>
  <si>
    <t>Ornelas-Villarreal E.C., Navarrete-Molina C., Meza-Herrera C.A., Herrera-Machuca M.A., Altamirano-Cardenas J.R., Macias-Cruz U., la Peña C.G.-D., Veliz-Deras F.G.</t>
  </si>
  <si>
    <t>Sheep production and sustainability in Latin America &amp; the Caribbean: A combined productive, socio-economic &amp; ecological footprint approach</t>
  </si>
  <si>
    <t>Currently, the sustainability of the planet is threatened mainly by the excessive extraction of resources from ecosystems to meet the needs of a growing and more demanding human population. Although products of animal origin are an essential source of protein for humans and have shown great growth due to the increasing demand worldwide, this sector contributes significantly to the anthropic environmental impact (EI). Certainly, animal production faces important challenges to promote food security, but it is required to improve its eco-environmental performance. Therefore, it is essential to generate comprehensive EI evaluations considering the carbon footprint (CF), the blue water footprint (BWF), economic footprint (E$F), social footprint (SF) and their interactions. We aimed to quantify the economic value (EV) generated by sheep production systems (SPS) in Latin America &amp;amp; the Caribbean (LAC) and compare it with the EV of both CF + BWF, across 1998–2018. The variables analyzed were deflated to their 2011 value in euros, indicating the value also in USA-dollars (USD). LAC reported an annual average of 80.84 million sheep, 305.84 kt of meat, 147.95 kt of wool, and 89.34 kt of milk. When comparing the EV-SPS [930.34 M€ (1203.67 MUSD)] with the EV-BWF [590.03 M€ (763.38 MUSD)]; 1.09 m3 H2O kg meat-milk-wool protein [MMWP] + EV-CF [168.06 M€ (217.44 MUSD)]; 69.56 kg CO2eq kg−1 MMWP−1], a positive balance was observed. In fact, the EV of the ecological footprint (EF) signified 81.49% of the EV-SPS, coupled with an interesting socio-economic effect since it has the potential to generate a basic annual income for 217,686 families, which are essentially distributed in marginal-rural areas in the LAC-countries. Our results confirm that SPS-LAC are highly eco-efficient considering their sophisticated adaptation to transform forages, generally of low quality, into animal protein (i.e. meat-milk-wool) with an undisputable high biological value. Such a scenario, based on a low ecological footprint (i.e. CF &amp;amp; BWF) coupled with a positive socio-economic impact, undoubtedly promote the sustainability of SPS-LAC. The last generating a positive impact not only on the generation of sheep products (i.e. meat, milk, wool) under a clean, green and ethical context, but promoting the well-being of the sheep-producer and his family. © 2022 Elsevier B.V.</t>
  </si>
  <si>
    <t>Ecological footprint; Environmental and economic impacts; Sheep; Socio-economic well-being</t>
  </si>
  <si>
    <t>Ortega L.M.R., Sierra H., Roncallo J.D., Guerrero R.J.</t>
  </si>
  <si>
    <t>Ants associated with dry forest fragments and urban environments in Santa Marta, Colombia [Hormigas asociadas a fragmentos de bosque seco y ambientes urbanos de Santa Marta, Colombia]</t>
  </si>
  <si>
    <t>Biota Colombiana</t>
  </si>
  <si>
    <t>A public access database of ants associated with dry forest fragments and urban environments in Santa Marta, Colombia is made available through the Sistema de Informacion de Biodiversidad en Colombia (SIB) is presented. Tire collection methods included mainly pit-fall traps, baits, extraction of the ants from the litter by the Winkler method, and the manual collection of those that foraged on arboreal vegetation. Tire data set contains 54 323 records, distributed in seven subfamilies, 42 genera, 88 species, and nine morphospecies. This list is a tool to promote the studv and conservation of ants in urban areas. © 2022 Instituto de investigaciÃ³n de recursos biolÃ³gicos Alexander von humboldt. All Rights Reserved.</t>
  </si>
  <si>
    <t>Biodiversity conservation; Ecological patterns; Exotic species; Fonnicidae; Urban ecology</t>
  </si>
  <si>
    <t>Ortega-Álvarez R., Calderón-Parra R., García-Luna F.</t>
  </si>
  <si>
    <t>Trees and people determine the feeding activity of a migratory bird in an urban mega-park of Mexico city</t>
  </si>
  <si>
    <t>Feeding research is relevant to comprehend wildlife use of urban systems and to guide management practices. Coupling foraging with habitat assessments is important because environmental conditions affect animal access to food, leading to variations in behaviours and the numbers of feeding individuals. Still, we have little comprehension about the foraging ecology of animals in Neotropical cities. We analyzed the feeding use of an urban mega-park by a migratory bird in Mexico City, central Mexico. We used distance sampling and hierarchical models to identify the habitat traits that determined the feeding density of the Yellow-rumped (Audubon’s) Warbler (Setophaga coronata auduboni) in the Chapultepec mega-park. Moreover, we evaluated the spatial variation of the feeding behavior of the species across the site and compared the substrates that this warbler used for foraging by utilizing a Bayesian modelling approach. We included observations from a grey area adjacent to the mega-park for comparison purposes. Our results demonstrated that the number of feeding individuals of the Yellow-rumped Warbler was determined by tree species richness and the number of pedestrians. Greater numbers of tree species might foster the diversity and availability of food resources for the warbler, whereas the number of pedestrians might increase risk perception by birds, reducing their foraging activity. The variation in the proportion of feeding occasions among the sections of Chapultepec supported the pattern associated with our feeding density analysis. The species fed most frequently on trees than in any other substrate. Thus, we showed that urban green areas provide important feeding grounds for the Yellow-rumped Warbler during the migratory period, particularly where tree species richness increases and human activity reduces. Management and restoration activities across the mega-park should be directed to foster tree species richness and mitigate the impact of human activities to enhance the feeding activity of migratory birds. © The Author(s) 2022.</t>
  </si>
  <si>
    <t>behavior; Chapultepec; density; Setophaga coronata; tree species richness; urban green area; Yellow-rumped Warbler</t>
  </si>
  <si>
    <t>Ortega-álvarez R., Casas A.</t>
  </si>
  <si>
    <t>The Feeding Landscape: Bird and Human Use of Food Resources across a Biocultural Landscape of the Colombian Andes</t>
  </si>
  <si>
    <t>Agriculture impacts both human welfare and biodiversity at the same time. Still, social and ecological assessments have commonly analyzed the relevance of agroecosystems separately. We evaluated the human and avian feeding use of the biocultural landscape in Jardín, Colombia, using a socioecological approach. Together with farmers, we identified the main socioecological units of the landscape (i.e., fincas, grazing lands, town, forests) and determined the use of each unit in terms of food foraging from forests, crop cultivation, cattle grazing, food commercialization, and food industrialization. We compared the richness of the food resources produced among finca sections (i.e., gardens, coffee–banana plantations, grazing lands). Then, we surveyed avian behavior to contrast the richness of bird species, feeding use and intensity, and food types consumed by birds among the units. Fincas were shown to play a pivotal role in feeding both humans and birds. Gardens provide food for people as well as nectarivore and frugivore birds. Coffee–banana plantations are economically relevant, but their food provision is limited and could be enhanced by increasing the diversity of the food crops within them. The town supports commerce and granivorous birds, whereas grazing lands have limited feeding importance. Forests are used by birds to capture invertebrates but do not supply much food for the people. Our approach fosters the identification of key socioecological units, demonstrating that studying both humans and wildlife enhances the comprehension of biocultural landscapes. © 2022 by the authors. Licensee MDPI, Basel, Switzerland.</t>
  </si>
  <si>
    <t>agriculture; avian behavior; cattle grazing lands; coffee plantations; crops; foraging; gardens; socioecological research; urban settlements</t>
  </si>
  <si>
    <t>Osugi S., Trentin B.E., Koike S.</t>
  </si>
  <si>
    <t>Effects of Human Activity on the Fallen-Fruit Foraging Behavior of Carnivoran Species in an Urban Forest</t>
  </si>
  <si>
    <t>Mammal Study</t>
  </si>
  <si>
    <t>The purpose of the present study was to determine whether and how the fruit-foraging behaviors of two frugivorous carnivorans, the raccoon dog (Nyctereutes procyonoides) and Japanese badger (Meles anakuma), are influenced by the presence of humans. In the first investigation, we contrasted the frequency and duration of foraging visits to fruit-bearing trees in an urban forest and a mountain forest. In the second investigation, we employed a modeling approach to ascertain whether the degree of shelter affected tree selection in the urban forest by these frugivorous species. The results of the first investigation showed that both species foraged almost solely at night in the urban forest and had significantly shorter visit times in the urban forest than in the mountain forest. The second investigation revealed that both species selected to forage in sheltered places where the forest floor was covered with vegetation. We found that fruit production did not affect tree choice in these places, indicating that the mammals prioritize avoiding humans over effective foraging in places with more plentiful fruits. These tendencies to forage at night and in areas with adequate shelter indicate that these species have adapted their behaviors to avoid humans in urban environments. © The Mammal Society of Japan.</t>
  </si>
  <si>
    <t>Aphananthe aspera; Daily activity; Food habits; Ginkgo biloba; Nocturnal</t>
  </si>
  <si>
    <t>Ouédraogo A., Zampaligré N., Mulubrhan B., Adesogan A.T.</t>
  </si>
  <si>
    <t>Assessment of peri-urban livestock producers’ willingness to pay for improved forages as cash crops</t>
  </si>
  <si>
    <t>Availability of quality feed is a major constraint for livestock production in Burkina Faso. Despite previous efforts to test improved forages at research stations to overcome the dry-season feed gap, little has been done to promote them as cash crops that can contribute to meeting the growing feed demand in the country. This study was undertaken to evaluate the willingness to pay (WTP) for improved forage by livestock producers in the peri-urban livestock production systems of Burkina Faso. A total of 202 livestock producers were interviewed using semi-structured questionnaires. The contingent valuation method and Tobit econometric model were used to analyze the survey data. Exactly 79% of the interviewed livestock producers were willing to pay for improved forages for their livestock. Key factors that significantly affect this decision were the price of cottonseed cakes used as supplemental feed (P =.001), farmers’ knowledge about improved forage crops (P =.001), farmers’ ethnicity (P =.05), and farmers’ practice of daily grazing and transhumance (P =.01). The estimated WTP for improved forage as a cash crop was US$0.32 kg–1 for all livestock producers and $0.58 kg–1 for those who only expressed a positive WTP. The positive WTP for improved forages and factors affecting that decision suggest that producing improved forages is a viable alternative to expensive cottonseed cakes and the practice of transhumance to overcome the dry-season feed gap. Therefore, dissemination of improved forages is recommended to market-oriented crop farmers to meet the growing feed demand in Burkina Faso. © 2021 The Authors. Agronomy Journal published by Wiley Periodicals LLC on behalf of American Society of Agronomy.</t>
  </si>
  <si>
    <t>Ouin A., Holland G.J., Tessier M., Clarke R.H., Bennett A.F.</t>
  </si>
  <si>
    <t>Do butterfly communities benefit from woodland restoration in rural environments? A landscape perspective from south-eastern Australia</t>
  </si>
  <si>
    <t>Restoration of degraded ecosystems is a global issue, particularly in rural regions where excessive loss of natural vegetation has occurred. We investigated, at both landscape and patch scales, the benefits to butterfly communities of restoration by revegetation (planting trees and shrubs), typical of many rural landscapes in south-eastern Australia. We surveyed eight pairs of landscapes (200 ha each) dominated either by remnant or restored woody vegetation, along a gradient of wooded cover. In total, 1,683 individuals of 11 butterfly species were recorded by transect counts, with the fauna dominated by four generalist species. At the landscape scale, there were similar patterns of occurrence of butterflies in remnant and restored landscapes: species richness was not related to the gradient in wooded cover, but overall abundance of butterflies increased with wooded cover. At the patch scale there was a similar richness of butterflies in revegetation and remnants (greater than in pasture), with abundance greater in remnants. Individual species showed distinctive responses to patch types (i.e. remnants, revegetation, scattered trees, pasture). In all patch types, the ground layer was dominated by exotic plants and most observations (78%) of butterflies taking nectar were from exotics. Revegetation in farmland created new wooded habitat, at least for common butterfly species, despite the study being undertaken during severe drought. Benefits of revegetation will be enhanced by actions at both the landscape scale (extent, connectivity of habitat), and patch scale (habitat quality) through promoting native ground-layer species favored for adult foraging and as larval host plants. © 2021 Society for Ecological Restoration.</t>
  </si>
  <si>
    <t>Small Urban Green Roof Plots Near Larger Green Spaces May Not Provide Additional Habitat for Birds</t>
  </si>
  <si>
    <t>Global wildlife populations are in decline, in part, due to urbanization. However, in urban landscapes, green infrastructure such as green roofs are being created to provide habitat for wildlife. Green roof isolation, planting heterogeneity, and size can all influence wildlife biodiversity, as may the age of a green roof. When new habitat is created, wildlife use of these new habitats is expected to increase over time. To test this expectation for birds, we monitored bird activity prior to and after installation of small green roof plots on six buildings located within New York City parks. Contrary to expectations, bird activity and bird species richness did not increase after green roof plot installation, nor did they increase over a period of 4 years following installation. These unexpected results may reflect the relatively small size of the plots or the fact that the plots were on buildings located within urban parks. Bird activity and bird species richness varied widely between roofs, and the composition of rooftop bird species may have been more influenced by the characteristics of the surrounding landscapes than the presence of the green roof plots. These findings suggest that small urban green roofs within a larger and, potentially, higher quality habitat may not provide additional habitat for foraging birds. Urban green roofs have numerous ecological and environmental benefits, but the size and characteristics of landscapes surrounding a green roof need to be considered when installing green roofs as wildlife habitat. Copyright © 2022 Partridge and Clark.</t>
  </si>
  <si>
    <t>area; biodiversity; birds; conservation; green roofs; succession; urban</t>
  </si>
  <si>
    <t>Piassi P.M., Batisteli A.F., Gussoni C.O.A., Pizo M.A.</t>
  </si>
  <si>
    <t>Effects of the association between Mimus saturninus and Furnarius rufus on their foraging and alert behaviors</t>
  </si>
  <si>
    <t>Several studies on the social behavior of birds have shown two main benefits of social groups: optimization of foraging and decreasing the risk of predation. We tested whether the association between rufous hornero (Furnarius rufus) and the chalk-browed mockingbird (Mimus saturninus) affects the foraging and alert/sentinel behaviors of both species. We also evaluated the influence of group size on these behaviors. During 60 h of observations on each species, the association was studied in a periurban area in Brazil with scan samplings. The presence of F. rufus increased the frequency of foraging while reducing the time that M. saturninus dedicated to alert/sentinel behaviors. For F. rufus, however, the presence of M. saturninus did not affect the studied behaviors, although a different study pointed out that this species could also benefit from the association with M. saturninus, indicating that both species may occasionally be positively affected by the association with each other. © 2022, The Author(s), under exclusive licence to Sociedade Brasileira de Ornitologia.</t>
  </si>
  <si>
    <t>Foraging behavior; Grouping effects; Heterospecific group; Sentinel behavior; Urban birds</t>
  </si>
  <si>
    <t>Natural history note: Urban domestic gardens support nesting populations of the native bee Leioproctus (Leioproctus) plumosus</t>
  </si>
  <si>
    <t>The nesting habits of many Australian native bees are poorly known, with observations of nests being few and far in between. Here, I report three independent nesting aggregations of a native colletid bee Leioproctus (Leioproctus) plumosus, accompanied by videos of its nesting behaviour and photographs of its nesting substrate. These discoveries were made possible through the citizen science group ‘Bees in the burbs’. Despite extensive surveys in the region, the only nesting occurrences of L. plumosus have been found in domestic gardens, all in highly urbanised areas. With this species more frequently encountered in residential gardens, this suggests that despite evidence of ground-nesting bees being relatively disadvantaged by urban development due to replacement of bare ground with impervious surfaces, this species is able to still use residential areas for nesting. I propose potential explanations for this phenomenon, which includes new observations of commonly foraging on Callistemon – a popular tree in gardens and on nature strips. That this native bee’s nests appear to be associated with residential gardens provides both opportunities to engage citizen scientists in documenting and preserving native bee populations, but also indicates the threat ongoing urban development may pose. © 2021 Ecological Society of Australia</t>
  </si>
  <si>
    <t>Prendergast K.S., Dixon K.W., Bateman P.W.</t>
  </si>
  <si>
    <t>A global review of determinants of native bee assemblages in urbanised landscapes</t>
  </si>
  <si>
    <t>Loss of natural habitat through land-use change threatens bees. Urbanisation is a major, increasing form, of habitat loss, and a novel, pervasive form of disturbance known to impact bee diversity and abundance in a variety of often inconsistent ways. We conducted a comprehensive, semi-quantitative review, involving 215 studies, on responses of bees to urban landscapes, and local and landscape variables proposed to influence bee abundance and diversity. Urban areas tend to be favourable habitat for bees compared with agricultural ones, but compared with natural areas, urban areas often host more abundant populations yet fewer species. Factors associated with urban landscapes, including changes in foraging resources and nesting substrate types and availability, contribute to changes in abundance, species richness, and composition of native bee assemblages. However, the conclusions of studies vary greatly because of the difference in the ecological traits of bees, habitats surveyed, and geographic region, as well as noise in the data resulting from inconsistencies in sampling methodology, and definitions of ‘urban’ and ‘natural’. Identifying what biotic and abiotic features of cityscapes promote or threaten the persistence of urban bee diversity is critical. We provide a comprehensive evaluation of how bees (both in aggregate and according to their ecological guild) have responded to the urban environment, identify gaps in knowledge in urban bee ecology, and make recommendations to advance our understanding of bees in urban environments to promote conservation of diverse bee communities. © 2022 The Authors. Insect Conservation and Diversity published by John Wiley &amp; Sons Ltd on behalf of Royal Entomological Society.</t>
  </si>
  <si>
    <t>cities; conservation; ecological traits; knowledge gaps; pollinators; urban ecology</t>
  </si>
  <si>
    <t>Reducing the carbon foot print of pig production in the tropics with local feed and breed resources</t>
  </si>
  <si>
    <t>Promoting research on feeding forages to pigs must be seen in the wider context of appropriate farming systems to provide both food and energy from renewable resources. A fundamental feature of this strategy is that the alternative feed and energy resources can be grown on the farm as this will: (i) directly benefit the poorer farmers, who have limited cash resources to purchase inputs from outside the farm; (ii) be an active response to the need to promote sustainable rural development as a response to pressures to increase employment opportunities; (iii) reduce the dependency on transport which almost certainly will have an increasing cost as renewable energy replaces “cheap” fossil fuel. This review has shown that: All or part of the protein in diets for pigs can be supplied from the leaves from shrubs such as cassava and mulberry, from vegetables such as sweet potato and herbs such as Bore and Taro, and from water plants such as duckweed (Lemna spp) and water spinach (Ipomoea aquatica). All or part of the energy can be obtained from the juice in sugar cane, from the roots of cassava, from the petioles of Bore and Taro and from the fruit of the oil-palm. Forages can make a greater contribution to the diet of pigs: (i) during the reproduction phase compared with growth and finishing; and (ii) when native “indigenous” breeds are used as compared with breeds genetically selected for high growth rates and lean carcasses. The use of vegetative protein sources is facilitated when they are accompanied by energy sources that are low in both fiber and protein. A low content of fiber in the energy source creates "space" in the digestive tract of the pig for fiber present in the leaves of forages. Thus, there is potential for a natural synergism between sources of energy and protein in tropical latitudes. When energy sources low in protein (eg: sugar cane juice, cassava roots, sweet potato tubers, or banana fruit and palm oil) are combined with leaves which normally have well balanced arrays of amino acids, it is possible to reduce the overall level of protein in the diet since the amino acid array in such a combination of feeds will more closely approximate to that in the "ideal" protein (See Wang and Fuller 1989). Preliminary experiments suggest that the foliage of Taro and probably of Boring can be a complete diet at least for indigenous breeds such as the Mong Cai in Vietnam and the Moo Lath in Laos. It is strongly recommended that future research in this area should be with herbariums plants that combine both energy (in the petiole) and protein) in the leaves. © 2022 Fundacion CIPAV. All rights reserved.</t>
  </si>
  <si>
    <t>biomass; climate change; forages; herbaceous-plants; indigenous breeds; integrated systems; prebiotics; volatile fatty acids; yeast-fermented rice; “ideal” protein</t>
  </si>
  <si>
    <t>Rahman S.U., Ullah Z., Ali A., Ahmad M., Sher H., Shinwari Z.K., Nazir A.</t>
  </si>
  <si>
    <t>ETHNOECOLOGICAL KNOWLEDGE OF WILD FODDER PLANT RESOURCES OF DISTRICT BUNER PAKISTAN</t>
  </si>
  <si>
    <t>Livestock rearing often remain the sole means of livelihood in agro-pastoral communities harboring in rural mountainous settings. This study documents the characteristics, altitudinal distribution, seasonal availability, mode of utilization, preference rank, and palatability of fodder species used by indigenous agro-pastoralist communities of Buner, Pakistan. In total 85 informants (69 male, 16 female), aged between 25-90 years, including farmers, shepherds, local farm owners and veterinary practiotioners were interviewed, to obtain traditional knowledge for determining priority fodder species for sustainable livestock raising. In total 115 fodder species, belonging to 34 families were reported from the study area. Poaceae, Fabaceae and Rosaceae together shared 64% of the fodder species, contributed 39, 17 and 07 species, respectively. Most of the fodder plants (43%) are available in summer season, the peak months being July and August, while 30% fodder plants grow in spring season. In 64% cases whole plants were palatable while in 24% cases leafy shoots and in 12% species only the leaves were palatable. 44% species were of high priority, 32% medium priority and 24% were low priority species for livestock as identified by informants. Further 71% species were preferred by cattle only in fresh condition while 28% in both fresh and dry conditions. Based on pairwise comparison (PC), top 05 fodder species included Avena fatua ranked 1st with 25 points, followed by Echinochloa crus-galli (2nd, 24 points), Brachiaria ramosa (3rd, 23 points), Phaceleurus speciosus and Melia azedarach 4th and 5th respectively. The indigenous livestock rearing communities possess valuable traditional knowledge with substantial implications for prioritizing wild fodder/forage species, for sustainable livestock raising by rural pastoralists and domestic livestock owners. © 2022, Pakistan Botanical Society. All rights reserved.</t>
  </si>
  <si>
    <t>Buner Pakistan; Fodder species; Livestock; Traditional fodder knowledge</t>
  </si>
  <si>
    <t>Raji I.A., Downs C.T.</t>
  </si>
  <si>
    <t>Tree visitation and potential seed dispersal of keystone Ficus species by vertebrates in an urban mosaic landscape in eastern South Africa</t>
  </si>
  <si>
    <t>Globally with the human population increase, urban expansion has increased, impacting biodiversity and ecosystem functions. Visitation of fruiting trees by vertebrate frugivores can influence the persistence of fleshy fruited trees and so further maintain frugivore communities in transformed landscapes. Figs (Ficus spp.) have been recognised as keystone plant resources that support diverse frugivorous vertebrate communities. Our main objective was to identify the frugivorous vertebrates visiting fruiting Ficus trees in an urban mosaic landscape of Durban, Ethekwini Municipality, KwaZulu-Natal, South Africa, using camera traps focused on focal fig trees. We quantified the diurnal and nocturnal frugivore visitation rates and levels of interactions. We analysed frugivore visits to 12 individual trees of five Ficus species between 2019 and 2020. During 3888 h, we recorded a total of 4,071 videos from camera traps with 10,016 visits and levels of interactions of three main vertebrate taxa (8958 fruit bat visits, 808 bird visits and 250 monkey visits). These were in five Ficus species (F. burkei, F. lutea, F. natalensis, F. sur and F. sycomorus). Of the bird species visiting, we identified a total of 34 species, but some species were unidentified. We recorded a total of 8958 visits by Wahlberg's epauletted fruit bats Epomophorus wahlbergi, and 250 visits by vervet monkeys Chlorocebus pygerythrus. The latter tended to stay for prolonged periods in the trees feeding. Our data showed the importance of fruiting fig trees for vertebrate frugivores in the urban mosaic landscape. This highlights the conservation implications of figs as keystone resources in the urban mosaic landscape. Our findings support the planting and conservation of native Ficus tree species in transformed urban mosaic landscapes for the persistence of forest species biodiversity. © 2022 Elsevier Masson SAS</t>
  </si>
  <si>
    <t>Fig</t>
  </si>
  <si>
    <t>Camera traps; Figs; Foraging behaviour; Frugivore; Seed dispersal; Urban-forest gradient; Visitation</t>
  </si>
  <si>
    <t>Ramachandra T.V., Vinay S., Bharath S.</t>
  </si>
  <si>
    <t>Visualisation of landscape alterations with the proposed linear projects and their impacts on the ecology</t>
  </si>
  <si>
    <t>Modeling Earth Systems and Environment</t>
  </si>
  <si>
    <t>Land-use transformations altering the ecosystem function have impacted the sustenance of natural resources. Implementation of unplanned developmental activities in the ecologically fragile regions has contributed to frequent landslides, conversion of perennial rivers to intermittent or seasonal rivers, reduced water retention capability, etc. Addressing these challenges entails understanding the drivers of land-use change and also their role in altering land uses. Large-scale linear projects such as roads and railways, though contribute to better infrastructure and enhance employment opportunities but severely change the landscape structure affecting peoples’ livelihood due to the reduction of ecosystem goods and services. Planned interventions are essential for adopting appropriate land-use trends and shift the trajectory of ecosystem service provision through prior visualization of land-use dynamics with likely impacts. The current study analyses the possible land-use changes in the ecologically fragile central Western Ghats with the proposed railway networks, namely (i) Mysore–Kushalnagar and (ii) Mysore–Thalassery (limited to Karnataka state), using an agent-based model (Fuzzy-AHP-CA-Markov) considering the linear project regions with a buffer of 5 km. The analyses reveal a reduction of forests by 2 and 5%, respectively, during 2010 and 2019. This trend would continue with a significant forest decline by 2026. Areas under built-up have increased over 5% during 2010–2019, which would increase by 7% (2019 and 2026) at the expense of cultivation lands. Major cities such as Mysore and Kushalnagara would witness concentrated urban growth with sprawl in the peripheries, while other towns have undergone leapfrog developments. The spatial distribution of fauna and flora indicates that most parts of the buffer region endow endemic species and serve as foraging grounds. Prediction of likely land uses in 2026 suggests that these regions would undergo large-scale alterations threatening fauna and flora. Implementing linear projects in the ecologically fragile Western Ghats would further destabilize the region, posing a threat with the increased hazard frequencies and the sustenance of natural resources. © 2021, The Author(s), under exclusive licence to Springer Nature Switzerland AG part of Springer Nature.</t>
  </si>
  <si>
    <t>Biodiversity; Corridor; Land use; Linear projects; Visualisation; Western Ghats</t>
  </si>
  <si>
    <t>Rendoll-Cárcamo J., Convey P., Gañán M., Maldonado-Márquez A., Menares Zúñiga L., Contador T.</t>
  </si>
  <si>
    <t>Ecological features of exotic Vespula wasps (Hymenoptera: Vespidae) invading the southernmost UNESCO Biosphere Reserve</t>
  </si>
  <si>
    <t>Invasive alien species may cause substantial changes and damaging impacts. Here, we document the current distribution and ecological interactions with native biota of relatively recently introduced wasps, Vespula vulgaris and V. germanica, in the southern part of the Cape Horn Biosphere Reserve (CHBR) in southern Chile. We conducted field studies in four different habitats on Navarino Island: evergreen, deciduous and mixed forests, and shrublands. The spread of V. vulgaris throughout the island has led to it occupying suitable habitats in both urban and rural settings, while V. germanica has not been observed in the last 2 years. The presence of V. vulgaris in remote areas of the CHBR is likely the result of human-mediated movement through the channels within the reserve. The composition of foraged items was different in each of the four studied habitats, yet strongly linked to the resources of each, indicating the inherent ability of V. vulgaris to exploit available resources efficiently. V. vulgaris mainly forages berries from shrubs, and preys on a variety of arthropods, particularly hoverflies, craneflies and lepidoptera larvae. The lack of natural competitors and availability of multiple resources has allowed V. vulgaris to rapidly become a common pest in urban and rural settings in the southern extremity of South America. While we consider that eradication would now be impossible, population control at local scales may still be possible with proper planning and long-term management. Our data provide a baseline for management planning, and we strongly recommend social engagement and dialog with relevant governmental institutions to achieve this challenging task. © 2022, The Author(s), under exclusive licence to Springer Nature Switzerland AG.</t>
  </si>
  <si>
    <t>Biosphere Reserve; Invasive species; Non-native; Sub-Antarctic; Vespula germanica; Vespula vulgaris</t>
  </si>
  <si>
    <t>Reusch K., Ryan P.G., Pichegru L.</t>
  </si>
  <si>
    <t>Health status indices of Kelp Gull populations in South Africa</t>
  </si>
  <si>
    <t>Kelp Gulls Larus dominicanus are widespread globally due to their ability to exploit a wide variety of resources and foraging habitats inland, in coastal areas and offshore. However, the increasing availability of anthropogenic diet items might potentially impact the health of their populations. We investigated body condition and parasite loads of incubating adult Kelp Gulls and their chicks at seven South African breeding colonies with varying proximity to landfills. Adult body condition indices did not differ significantly among colonies during the incubation period but were on average highest at one of the urban colonies, Strandfontein, which is next to a large landfill site in Cape Town. The only blood parasite identified was Haemoproteus spp. Prevalence overall was low, but significantly higher in adults than in chicks. Yeast cells (Candida spp.) were identified in faecal smears and coincided with higher body condition index values in incubating adults. Our results suggest that urban landscapes currently have little impact on these aspects of gull health, at least on individuals in good enough condition to breed. © 2022 BirdLife Australia.</t>
  </si>
  <si>
    <t>anthropogenic impact; blood parasites; body condition index; faecal parasites; Larus dominicanus</t>
  </si>
  <si>
    <t>Rodríguez J.D., Sánchez F.</t>
  </si>
  <si>
    <t>Physical clutter affects the use of artificial ponds by the Lesser Bulldog Bat Noctilio albiventris (Chiroptera: Noctilionidae)</t>
  </si>
  <si>
    <t>Papeis Avulsos de Zoologia</t>
  </si>
  <si>
    <t>Bats frequently feed over water bodies, but the net value of the water bodies depends on characteristics such as the amount of physical clutter the water body has. More physical clutter may reduce the detection of prey by bats and may also increase energetic costs by increasing in the number of obstacles to avoid. Consequently, we hypothesized that increasing physical clutter affected the use of an artificial pond where the Lesser Bulldog Bat Noctilio albiventris, a Neotropical fishing bat, forages regularly over water. We experimentally tested this idea recording the number of passes and feeding buzzes emitted by the bats on different nights when we added two levels of obstacles over the water and on control nights with no obstacles. We only found differences between the treatment with the highest obstacle density and the control; there were fewer passes and less feeding buzzes with more obstacles. Therefore, the addition of obstacles did affect the foraging behavior of N. albiventris. Furthermore, we suggest that increasing physical clutter, as in our experiments, may be a cost-effective way to reduce conflicts between local fisher farmers and fishing bats in Neotropical rural areas. © 2022, UNIV SAOPAULO. All rights reserved.</t>
  </si>
  <si>
    <t>Bats-humans conflict; Colombia; Echolocation; Fish-eating bats</t>
  </si>
  <si>
    <t>Rubene D., Urhan U., Ninkovic V., Brodin A.</t>
  </si>
  <si>
    <t>Great Tits Learn Odors and Colors Equally Well, and Show No Predisposition for Herbivore-Induced Plant Volatiles</t>
  </si>
  <si>
    <t>Ability to efficiently localize productive foraging habitat is crucial for nesting success of insectivorous birds. Some bird species can use olfaction to identify caterpillar-infested trees by detection of herbivore induced plant volatiles (HIPVs), but these cues probably need to be learned. So far, we know very little about the process of olfactory learning in birds, whether insectivorous species have a predisposition for detecting and learning HIPVs, due to the high ecological significance of these odors, and how olfaction is integrated with vision in making foraging decisions. In a standardized setup, we tested whether 35 wild-caught great tits (Parus major) show any preference for widely abundant HIPVs compared to neutral (non-induced) plant odors, how fast they learn to associate olfactory, visual and multimodal foraging cues with food, and whether the olfactory preferences and learning speed were influenced by bird sex or habitat (urban or rural). We also tested how fast birds switch to a new cue of the same modality. Great tits showed no initial preference for HIPVs compared to neutral odors, and they learned all olfactory cues at a similar pace, except for methyl salicylate (MeSA), which they learned more slowly. We also found no differences in learning speeds between visual, olfactory and multimodal foraging cues, but birds learned the second cue they were offered faster than the first one. Bird sex or habitat had no effect on learning speed or olfactory preference, but urban birds tended to learn visual cues more slowly. We conclude that insectivorous birds utilize olfactory and visual cues with similar efficiency in foraging, and that they probably don‘t have any special predisposition toward the tested HIPVs. These results confirm that great tits are flexible foragers with good learning abilities. Copyright © 2022 Rubene, Urhan, Ninkovic and Brodin.</t>
  </si>
  <si>
    <t>bird olfaction; bird senses; foraging cues; great tit; HIPV; olfactory learning; visual learning</t>
  </si>
  <si>
    <t>Rycken S.J.E., Warren K.S., Yeap L., Donaldson R., Mawson P., Dawson R., Shephard J.M.</t>
  </si>
  <si>
    <t>Forest specialist species in the urban landscape: Do different levels of urbanization affect the movements of Forest Red-tailed Black Cockatoos (Calyptorhynchus banksii naso)? [Espèces spécialistes de la forêt en paysage urbain : les divers degrés d'urbanisation affectent-ils les déplacements du Cacatoès banksien (Calyptorhynchus banksii naso)?]</t>
  </si>
  <si>
    <t>Anthropogenic landscape modification which leads to the displacement of species, is arguably one of the most profound impacts on animal movement globally. In urban landscapes, animal movement is generally impacted by varying levels of increased urbanization. However, this is species dependent and is mostly guided by the surrounding habitat. Fragmentation and habitat patch isolation must be considered at scales appropriate to the study species. Using telemetry, we test these assumptions investigating movement patterns of flocks of Forest Red-tailed Black Cockatoos (Calyptorhynchus banksii naso; RTBC) between three regions: urban, peri-urban, and forest using GPS and satellite PTT. This species occurs at varying levels of urbanization, however, how this might affect its movements is largely unknown. We did not find evidence that RTBC movement was impaired in the urban region compared with peri-urban or forest regions. It found, however, a significant within-region variation in movement extent among flocks and across regions depending on foraging resource availability and location. Differences in daily movement distance (Av. 4.96-16.41 km) and home range size (6.02-52.57 km2) between urban flocks appeared to be associated with the proximity of green spaces as roosts and foraging sites, with roadside vegetation providing important foraging resources and movement corridors. Key urban habitats were predominantly located in public nature reserves and private properties, with roadside vegetation connecting these sites for RTBC. The findings of this study highlight that conservation management for this and many other threatened species should regard the urban landscape as a critical habitat for urban adapted species. This would include management of its green spaces with connectivity and offsets from roads in mind. Furthermore, future research should focus on identifying additional key habitat sites (resource selection) and species distribution modeling, which will facilitate an active and adaptive approach towards this species' conservation management. © 2022 by the author(s). Published here under license by the Resilience Alliance.</t>
  </si>
  <si>
    <t>ARGOS; Calyptorhynchus banksii naso; forest red-tailed black cockatoos; GPS; movement ecology; roadside vegetation; telemetry; urban ecology</t>
  </si>
  <si>
    <t>Sahu, BK; Parganiha, A; Pati, AK</t>
  </si>
  <si>
    <t>Time-of-day and seasonal variations in foraging behavior of street cattle of urban Raipur, India</t>
  </si>
  <si>
    <t>BIOLOGICAL RHYTHM RESEARCH</t>
  </si>
  <si>
    <t>We studied time-of-day and seasonal variations in the foraging behavior of street cattle in Raipur city, India. We recorded the foraging behavior of street cattle at 48-time points each day for over three consecutive days at 10 different locations of Raipur city across three distinct seasons of the year. We log-transformed the time series data and employed Single Cosinor to compute the characteristics of time-of-day variation in foraging activity. We also determined the effects of the factors time-of-day and season on foraging behavior and the number of cattle. We found statistically significant time-of-day variation in foraging pattern with the peaks located mostly at midday hours, irrespective of seasons. The amplitude of foraging was the least in the summer as compared with the rainy and the winter seasons. The factors time-of-day and season modulated both foraging activity and frequency of cattle on the streets statistically significantly. The observed spatiotemporal patterns in the foraging behavior of cattle on the streets might provide useful information to the stakeholders engaged in mitigating the urban cattle menace in Raipur city and elsewhere in the world.</t>
  </si>
  <si>
    <t>Time-of-day variation; seasonal variation; foraging behavior; street cattle; cattle menace</t>
  </si>
  <si>
    <t>Sai Chaithanya M., Bhaskar D., Vidya R.</t>
  </si>
  <si>
    <t>Metal transfer and related human health risk assessment through milk from cattle grazing at an industrial discharge area</t>
  </si>
  <si>
    <t>Food Additives and Contaminants - Part A Chemistry, Analysis, Control, Exposure and Risk Assessment</t>
  </si>
  <si>
    <t>The water bodies within industrial areas are often used for the disposal of effluents leading to metal contamination in water, soil, and vegetation. However, the impact of metal enrichment in the food grown in these areas has not been much explored. The present study investigates the food chain contamination of eight metals (Al, Cd, Cr, Cu, Fe, Mn, Pb, and Zn) in the milk from the cattle grazing on a shallow lake bed within the industrial town of Ranipet, India, and associated health risk from the consumption by adults and children. It also considers the possible sources of metals into the cattle from water, forage, and soil. The total number of cattle grazing in the study area was identified, along with their average daily intakes. The total milk yield from these cattle and the milk consumption rates were identified from surveys conducted among cattle owners and milk buyers. The primary sources of all the metals, except Al are forage; whereas for Al, it is the soil. The projected milk consumption pattern indicates that 531 children and 1279 adults drinking contaminated milk are at considerable risk. The hazard indices ranged from 0.86 to 2.74 for children, and 0.35 to 1.13 for adults. The Cancer Risk values for Cd and Cr were above 10−4 for adults and children, signify serious health risk. The analyses of tail switch hair samples indicated that cattle are also environmentally exposed to metals indicating their subclinical effect. Hence, the study substantiates that soil can be a potential source of metals in the food chain, and apprises stringent quality control and monitoring food chain contamination from milk in industrial belts. © 2021 Taylor &amp; Francis Group, LLC.</t>
  </si>
  <si>
    <t>Cancer risk; cow milk; mass balance; metal contamination; urban waterbody</t>
  </si>
  <si>
    <t>Salas M., Hernandez-Hernandez J.C., Iglesias M., Corriale M.J.</t>
  </si>
  <si>
    <t>Activity patterns and behavior of Myocastor coypus in a gated community in the metropolitan area of Buenos Aires (Argentina)</t>
  </si>
  <si>
    <t>Anthropization processes confront local wildlife with a new set of conditions that may lead to local extinctions or allow the expansion of some species. This is what happens with the coypu (Myocastor coypus) in gated communities in the metropolitan area of Buenos Aires (Argentina), where its rapid population growth results in continuous conflicts with the local inhabitants. The aim of this study was to document the daily and seasonal activity patterns and behavior of the coypu in an urban landscape within their natural distribution range. To achieve this, we conducted a camera-trap survey within areas occupied by the species from February to November 2018. The coypu activity was mainly crepuscular and nocturnal with variations between seasons. We found that the seasons with the greatest activity patterns overlap were winter and autumn (84%), while the least overlap was observed between summer and winter (53%). During the active periods, time spent on foraging behavior was dominant. Time dedicated to vigilance was greater in summer than in winter. This result, alongside an increase in nocturnal activity during summer, shows that coypu in this urban landscape shift its behavior when exposed to an increasing human activity. This study brings up more ecological data of this species, which is key to find alternative control methods within gated communities to lead to a harmonic relationship between inhabitants and the species in its native distribution. © 2022 The Author(s) 2022. Published by Oxford University Press.</t>
  </si>
  <si>
    <t>activity patterns; behaviour; gated community; Myocastor coypus</t>
  </si>
  <si>
    <t>Samuelson A.E., Schürch R., Leadbeater E.</t>
  </si>
  <si>
    <t>Dancing bees evaluate central urban forage resources as superior to agricultural land</t>
  </si>
  <si>
    <t>Recent evidence suggests that flower-rich areas within cities could play an important role in pollinator conservation, but direct comparison of floral resources within agricultural and urban areas has proved challenging to perform over large scales. Here we use the waggle dances of honeybees Apis mellifera L. to perform large-scale landscape surveys at heavily urban or agricultural sites for a key pollinator of wild and crop plants. We analysed 2,827 dances that were performed by 20 colonies in SE England. We show that hive median foraging trip distance is consistently lower at urban sites across the entire season. The sucrose content of collected nectar did not significantly differ between urban and agricultural land, ruling out the possibility that longer foraging distances in agricultural sites were driven by distant but nectar-rich resources. Within cities, bees preferentially targeted residential areas on foraging trips, while trips to mass-flowering crops overwhelmingly dominated at agricultural sites. For both land-use types, distances flown increased in the summer, but there was high variation in temporal patterns between individual sites. Policy implications. From the self-reported perspective of a generalist pollinator, forage was easier to find in heavily urbanized areas than in the modern agricultural landscapes that we studied. A focus on continuous spatial and temporal provision within agricultural environments is key to redressing this imbalance. © 2021 The Authors. Journal of Applied Ecology published by John Wiley &amp; Sons Ltd on behalf of British Ecological Society</t>
  </si>
  <si>
    <t>Sánchez C.A., Penrose M.T., Kessler M.K., Becker D.J., McKeown A., Hannappel M., Boyd V., Camus M.S., Padgett-Stewart T., Hunt B.E., Graves A.F., Peel A.J., Westcott D.A., Rainwater T.R., Chumchal M.M., Cobb G.P., Altizer S., Plowright R.K., Boardman W.S.J.</t>
  </si>
  <si>
    <t>Land use, season, and parasitism predict metal concentrations in Australian flying fox fur</t>
  </si>
  <si>
    <t>Urban-living wildlife can be exposed to metal contaminants dispersed into the environment through industrial, residential, and agricultural applications. Metal exposure carries lethal and sublethal consequences for animals; in particular, heavy metals (e.g. arsenic, lead, mercury) can damage organs and act as carcinogens. Many bat species reside and forage in human-modified habitats and could be exposed to contaminants in air, water, and food. We quantified metal concentrations in fur samples from three flying fox species (Pteropus fruit bats) captured at eight sites in eastern Australia. For subsets of bats, we assessed ectoparasite burden, haemoparasite infection, and viral infection, and performed white blood cell differential counts. We examined relationships among metal concentrations, environmental predictors (season, land use surrounding capture site), and individual predictors (species, sex, age, body condition, parasitism, neutrophil:lymphocyte ratio). As expected, bats captured at sites with greater human impact had higher metal loads. At one site with seasonal sampling, bats had higher metal concentrations in winter than in summer, possibly owing to changes in food availability and foraging. Relationships between ectoparasites and metal concentrations were mixed, suggesting multiple causal mechanisms. There was no association between overall metal load and neutrophil:lymphocyte ratio, but mercury concentrations were positively correlated with this ratio, which is associated with stress in other vertebrate taxa. Comparison of our findings to those of previous flying fox studies revealed potentially harmful levels of several metals; in particular, endangered spectacled flying foxes (P. conspicillatus) exhibited high concentrations of cadmium and lead. Because some bats harbor pathogens transmissible to humans and animals, future research should explore interactions between metal exposure, immunity, and infection to assess consequences for bat and human health. © 2022 Elsevier B.V.</t>
  </si>
  <si>
    <t>Contaminant; Ectoparasite; Fruit bat; Haemoparasite; Metal exposure; Pteropus</t>
  </si>
  <si>
    <t>Santibañez F., Joseph J., Abramson G., Kuperman M.N., Laguna M.F., Garibaldi L.A.</t>
  </si>
  <si>
    <t>Designing crop pollination services: A spatially explicit agent-based model for real agricultural landscapes</t>
  </si>
  <si>
    <t>The decline of pollinators is a widespread problem in today's agriculture, affecting the yield of many crops. Improved pollination management is therefore essential, and honey bee colonies are often used to improve pollination levels. In this work, we applied a spatially explicit agent-based model for the simulation of crop pollination by honey bees under different management scenarios and landscape configurations. The model includes 1) a representation of honey bee social dynamics; 2) an explicit representation of resource dynamics; 3) a probabilistic approach to the foraging site search process; and 4) a mechanism of competition for limited resources. We selected 60 sample units from the rural landscape of the Chilean region with the largest apple-growing area and evaluated the effectiveness of different pollination strategies in terms of number of visits and number of pollinated flowers per hectare of apple crops. Finally, we analyzed how the effects of these practices depended on the structure of adjacent landscapes. Higher colony density per hectare in the focal crop increased the number of honey bee visits to apple inflorescences; however, the effects were nonlinear for rates of pollinated flowers, suggesting that there is an optimum beyond which a greater number of honey bees does not signify increased levels of crop pollination. Furthermore, high relative proportions of mass flowering crops and natural habitats in the landscape led to a decrease in honey bee densities in apple fields in landscapes with high relative cover of apple orchards (dilution effect). Our results indicate that for optimal crop pollination, strategies for management of pollinator species should consider the modulating effects of the surrounding landscape on pollination effectiveness. This model could thus be a useful tool to help farmers, beekeepers, and policy-makers plan the provision of pollination services, while also promoting the biodiversity and sustainability of agroecosystems. © 2022 Elsevier B.V.</t>
  </si>
  <si>
    <t>Agriculture; Apis mellifera; Competition; Landscape ecology; Pollination; Spill-over</t>
  </si>
  <si>
    <t>Sazima I., Sazima M.</t>
  </si>
  <si>
    <t>Two in one: the little bat that pollinates and disperses plants at an urban site in Southeastern Brazil [Dois em um: o pequeno morcego que poliniza e dispersa plantas em local urbano no Sudeste do Brasil]</t>
  </si>
  <si>
    <t>The glossophagine Pallas’s long-tongued bat (Glossophaga soricina) fares well in urban environments across its range. In addition to roost sites, there are nectar and fruit sources available in diverse situations across the urban gradient. Phyllostomid bats that thrive in urbanized situations are behaviorally plastic generalists and rely on patches of ornamental or feral plants as food sources. Herein we report on G. soricina and its food sources at an urbanized site in Southeastern Brazil. This small phyllostomid bat consumes nectar from landscaping ornamental plants, besides consuming the soft pulp along with the tiny seeds of pioneer trees and shrubs. In addition to these natural sources, the bat exploits hummingbird feeders to consume the sugared water. Ingested small seeds are defecated in flight, the bat acting as a disperser of pioneer plants that favor cleared areas. Glossophaga soricina role as flower-pollinator and seed-disperser at Neotropical urban areas merits further attention due both to the maintenance of urban biodiversity and delivery of ecosystem services. © 2022, Universidade Estadual de Campinas UNICAMP. All rights reserved.</t>
  </si>
  <si>
    <t>Ecosystem services; Flowers; Foraging behavior; Fruits; Phyllostomidae</t>
  </si>
  <si>
    <t>Schifani E., Castracani C., Giannetti D., Spotti F.A., Mori A., Grasso D.A.</t>
  </si>
  <si>
    <t>Tool use in pavement battles between ants: first report of Tetramorium immigrans (Hymenoptera, Formicidae) using soil-dropping as an interference strategy</t>
  </si>
  <si>
    <t>Soil-dropping is a rarely observed interference behavior so far only documented for six phylogenetically very diverse ant species. Usually, it is employed against rival ant colonies, and may aim to plug their nest entrances to stop their foraging activities. Here, we provide the first testimony of the use of soil dropping by Tetramorium ants against other ant colonies, documenting this behavior for Tetramorium immigrans Santschi, 1927. Workers of a T. immigrans colony approaching the annual nuptial flight were observed dropping over 30 soil fragments into the nest entrance of a Camponotus barbaricus Emery, 1905 colony in Sicily (Italy) during an 80 s observation time. Fragments were all similar in size and averagely about 1.6 times larger than T. immigrans head size, and were dropped in consecutive ways to a rate of 0.7 fragments per second. Tetramorium immigrans is a recently recognized cryptic alien species, highly successful in urban environments, and whose behavioral adaptations are still little known. © 2022, International Union for the Study of Social Insects (IUSSI).</t>
  </si>
  <si>
    <t>Interference behavior; Invasive ants; Nest-plugging; Pavement ants; Territorial aggression</t>
  </si>
  <si>
    <t>Schumm Y.R., Masello J.F., Cohou V., Mourguiart P., Metzger B., Rösner S., Quillfeldt P.</t>
  </si>
  <si>
    <t>Should I stay or should I fly? Migration phenology, individual-based migration decision and seasonal changes in foraging behaviour of Common Woodpigeons</t>
  </si>
  <si>
    <t>Science of Nature</t>
  </si>
  <si>
    <t>Migration is used by many species as a strategy to deal with a seasonally changing environment. For some species, migration patterns can vary across different or even within the same breeding area. The Common Woodpigeon Columba palumbus, an abundant and widespread Palearctic species, exhibits three migratory strategies (strictly migratory, partially migratory and resident) across its European breeding grounds. Based on ring recoveries and satellite tracking data, we investigated the migration and foraging behaviour of Woodpigeons breeding in Southwestern Europe (Portugal) and Central Europe (Germany). We found that individuals could be classified as residents (Portugal) or partial migrants (Germany), with migrating individuals following the European sector of the East Atlantic flyway, and mainly wintering in France. In addition to general data on migration phenology, we provide evidence for different migration strategies (migration of varying distances or resident behaviour), low wintering site fidelity and the use of multiple wintering sites. Furthermore, tracking data provided information on migratory behaviour in consecutive years, clearly showing that individuals may switch migratory strategies (resident vs. migrant) between years, i.e. are facultative partial migrants. While individuals from Portugal mainly stayed within a large park (‘green urban area’) year-round, Woodpigeons from the city of Giessen (Germany) regularly left the urban area to forage on surrounding farmland (with an average distance covered of 5.7 km), particularly from July to September. Overall, our results highlight the behavioural plasticity in Woodpigeons in terms of foraging and migration strategies within and amongst individuals as well as populations. © 2022, The Author(s).</t>
  </si>
  <si>
    <t>Pigeon</t>
  </si>
  <si>
    <t>Columba palumbus; Non-breeding partial migration; Ringing data; Satellite tracking; Wintering sites</t>
  </si>
  <si>
    <t>Scott S.B., Sivakoff F.S., Gardiner M.M.</t>
  </si>
  <si>
    <t>Exposure to urban heavy metal contamination diminishes bumble bee colony growth</t>
  </si>
  <si>
    <t>As a result of their industrial past, legacy cites often have elevated concentrations of soil heavy metal contamination. Metal pollution can have negative and prolonged ecosystem impacts, and bees that forage in these urban ecosystems are at risk of exposure. Legacy cities are known to support species rich bee communities, which highlights the importance of determining the impact of heavy metal contamination on wild bee health. We examined how oral exposure to concentrations of four metals found within the provisions of bees foraging within Cleveland, Ohio, USA influenced colony growth of Bombus impatiens Cresson (Hymenoptera: Apidae), a common species within legacy cities across the eastern United States. Colony weight and brood survivorship were compared among hives fed uncontaminated sucrose solution (hereafter nectar), nectar spiked with one metal (arsenic, cadmium, chromium, or lead), and nectar containing all metals, after 15 or 30 d of exposure within flight tents. Across both exposure periods, we found a significantly higher proportion of dead brood in metal exposed hives. Additionally, colonies fed all four metals had a significantly higher proportion of dead brood than those fed a single metal. Our findings illustrate that even low, environmentally relevant concentrations of metals collected by B. impatiens in legacy cities can negatively influence bee colony growth. We highlight the need to identify metal exposure routes for bees in contaminated landscapes to minimize risk and bolster conservation habitat initiative success. © 2022, The Author(s), under exclusive licence to Springer Science+Business Media, LLC, part of Springer Nature.</t>
  </si>
  <si>
    <t>Bee decline; Bee health; Contamination; Post-industrial; Shrinking city; Urban greening; Urban greenspace</t>
  </si>
  <si>
    <t>Sekabira H., Nijman E., Späth L., Krütli P., Schut M., Vanlauwe B., Wilde B., Kintche K., Kantengwa S., Feyso A., Kigangu B., Six J.</t>
  </si>
  <si>
    <t>Circular bioeconomy in African food systems: What is the status quo? Insights from Rwanda, DRC, and Ethiopia</t>
  </si>
  <si>
    <t>Increasing global food insecurity amidst a growing population and diminishing production resources renders the currently dominant linear production model insufficient to combat such challenges. Hence, a circular bioeconomy (CBE) model that ensures more conservative use of resources has become essential. Specifically, a CBE model that focuses on recycling and reusing organic waste is essential to close nutrient loops and establish more resilient rural-urban nexus food systems. However, the CBE status quo in many African food systems is not established. Moreover, scientific evidence on CBE in Africa is almost inexistent, thus limiting policy guidance to achieving circular food systems. Using a sample of about 2,100 farmers and consumers from key food value chains (cassava in Rwanda, coffee in DRC, and bananas in Ethiopia), we explored existing CBE practices; awareness, knowledge, and support for CBE practices; consumers’ opinions on eating foods grown on processed organic waste (CBE fertilizers), and determinants of such opinions. We analysed data in Stata, first descriptively, and then econometrically using the ordered logistic regression, whose proportional odds assumption was violated, thus resorting to the generalized ordered logistic regression. Results show that communities practice aspects of CBE, mainly composting, and are broadly aware, knowledgeable, supportive of CBE practices, and would broadly accept eating foods grown CBE fertilizers. Households with heads that used mobile phones, or whose heads were older, or married, or had a better education and agricultural incomes were more likely to strongly agree that they were knowledgeable and supportive of CBE practices and would eat CBE foods (foods grown on processed organic waste). However, the reverse was true for households that were severely food insecure or lived farther from towns. Rwandan and Ethiopian households compared to DRC were less likely to eat CB foods. Policies to stimulate CBE investments in all three countries were largely absent, and quality scientific evidence to guide their development and implementation is currently insufficient. © 2022 Sekabira et al. This is an open access article distributed under the terms of the Creative Commons Attribution License, which permits unrestricted use, distribution, and reproduction in any medium, provided the original author and source are credited.</t>
  </si>
  <si>
    <t>Seketeme M., Madibela O.R., Khumoetsile T., Rugoho I.</t>
  </si>
  <si>
    <t>Ruminant contribution to enteric methane emissions and possible mitigation strategies in the Southern Africa Development Community region</t>
  </si>
  <si>
    <t>Mitigation and Adaptation Strategies for Global Change</t>
  </si>
  <si>
    <t>The Southern Africa Development Community (SADC) region is not a major emitter of greenhouse gases (GHG). However, Sub-Saharan Africa is considered a potential future hotspot for GHG emissions because of its large livestock population dispersed across large arid lands, coupled with the inherent low digestible feeds in the region and consequently low productivity of livestock. In SADC, climate change is predicted to increase temperatures further reducing agricultural productivity. Therefore, there is incentive to reduce agriculture’s contribution to GHG emissions in the SADC region. Ruminant production, a mainstay of rural economy, is predicted to decrease because of diminished grazing due to reduced rainfall and feed quality. However, ruminants’ enteric methane (CH4) production contributes to GHG emissions. This review explores strategies for the SADC region to reduce CH4 by ruminants. As methanogenesis is an outcome of microbial activity, potential opportunities include selecting animals with inherent low CH4 production; altering ruminal microbial populations to those that do not yield CH4; enhancing feed digestibility by feeding additives which improve diet quality and alter the ruminal microbiome and using specific forages such as seaweed or duckweed that contain plant secondary metabolites that may decrease methanogen populations or methanogenesis. These strategies are considered in terms of their potential magnitude of CH4 mitigation, the practicality for their implementation in the SADC region and their suitability to be included in the grazing-based livestock industries in the SADC region. © 2022, The Author(s), under exclusive licence to Springer Nature B.V.</t>
  </si>
  <si>
    <t>Grazed forage; Greenhouse gas emissions; Methane; Mitigation; Ruminants</t>
  </si>
  <si>
    <t>Serret H., Andersen D., Deguines N., Clauzel C., Park W.-H., Jang Y.</t>
  </si>
  <si>
    <t>Towards Ecological Management and Sustainable Urban Planning in Seoul, South Korea: Mapping Wild Pollinator Habitat Preferences and Corridors Using Citizen Science Data</t>
  </si>
  <si>
    <t>The preservation and restoration of habitats and ecological connectivity inside cities is crucial to ensure wildlife can find suitable areas to forage, rest and reproduce, as well as to disperse, thereby allowing metapopulation functioning. In this study, we used data collected by a citizen science program between 2016 and 2018 to determine which families of pollinators were the most frequently observed in Seoul and with which habitats pollinators had the highest affinities. Using species distribution modeling and landscape graph approaches, we located the main habitats and corridors to reinforce connectivity for six pollinator families. Finally, we identified habitats and corridors where conservation actions should be prioritized. In total, 178 species belonging to 128 genera and 60 families were observed. Hymenopterans were the most recorded, followed by dipterans and lepidopterans. The most suitable habitats for pollinators were constituted of public parks, university campuses, and Cultural Heritage sites. In a dense city like Seoul, most of the conservation corridors are located in built-up areas. Innovative urban planning and architecture are therefore required as well as the setting-up of ecological management practices to lead to a more sustainable urbanism for pollinators and wildlife in general. © 2022 by the authors. Licensee MDPI, Basel, Switzerland.</t>
  </si>
  <si>
    <t>citizen science; conservation; ecological corridors; graph modeling; multi-family habitats; pollinators; species distribution modeling; urban landscapes</t>
  </si>
  <si>
    <t>Shults P., Eyer P.-A., Moran M., Chura M., Ko A., Vargo E.L.</t>
  </si>
  <si>
    <t>Assessing colony elimination in multicolonial ants: Estimating field efficacy of insecticidal baits against the invasive dark rover ant (Brachymyrmex patagonicus)</t>
  </si>
  <si>
    <t>BACKGROUND: A frequent goal of pest management strategies targeting social insects is total colony elimination. Insecticidal baits are highly effective at controlling social insect pests, although their ability to provide total colony elimination has only been well studied in a few species. Genetically testing colony elimination in many urban pest ants can be challenging due to indistinct colony boundaries observed in unicolonial, invasive species; however, some pest ants, such as the dark rover ant (Brachymyrmex patagonicus), maintain strict colony borders through aggression towards non-nestmates. Each of these distinct colonies can be identified using molecular markers, allowing for the tracking of individual colonies pre- and post-treatment to measure colony density. While counting the number of foraging workers to assess treatment efficacy may suffice in some cases, it offers little insight into the colony-level impacts of a treatment. RESULTS: Using microsatellite markers, distinct rover ant colonies were identified and tracked around residential structures before and after the application of an imidacloprid bait. The number of foraging ants at the treated structures was reduced by an average of 83.0% over a 28-day observation period. Baiting also significantly reduced the total number of colonies present. At the treatment structures, only ~25% of the original colonies remained at the end of the study. Colonies with foraging trails &lt;1.5 m from a bait station had a higher chance of being eliminated. CONCLUSION: Using insecticidal baits against B. patagonicus can be highly effective at colony elimination; however, with such small foraging ranges and high colony densities, proper placement is required to ensure enough bait is properly positioned to treat all colonies affecting a structure. © 2022 Society of Chemical Industry. © 2022 Society of Chemical Industry.</t>
  </si>
  <si>
    <t>Formicidae; imidacloprid; microsatellite; urban pest management</t>
  </si>
  <si>
    <t>Simões V.J.L.P., Leite M.L.M.V., de Lucena L.R.R., Silva J.R.I., Izidro J.L.P.S., de Souza E.S.</t>
  </si>
  <si>
    <t>Use of biostimulants in millet as strategies for tolerance to salinity of irrigation water</t>
  </si>
  <si>
    <t>Acta Scientiarum - Technology</t>
  </si>
  <si>
    <t>Millet is grass with high forage potential in semi-arid regions, both for its versatility of use and nutritional quality. The objective of this study was to evaluate the influence of a biostimulant and the plant extract (Cyperus rotundus) on the growth forage, and grain production in millet (cultivar IPA BULK 1BF) submitted to salt stress conditions. The research was carried out at the Serra Talhada Academic Unit, Federal Rural University of Pernambuco, in the Semiarid region of the Northeast of Brazil, from February to April 2017. The experiment was installed in randomized blocks, in a 3x4 factorial scheme, composed of a biostimulant (ACADIAN®), nutsedge extract, and the control, in four salinity levels of the irrigation water, electrical conductivities of 0, 1, 2 and 4 dS m-1, with four repetitions. Biometric analysis of all plants was carried out weekly to monitor crop growth. At 77 days after emergence, measures of net CO2 assimilation and transpiration rates were obtained. The harvest occurred with the maturation of the grains (ED9), being analyzed the dry mass of the different morphological components of the plant. The biostimulant at the level of 2 dS m-1 promoted an increase of 66% in the leaf area of millet compared to the control. With 4 dS m-1, the nutsedge extract provided an increase of 253% in the leaf area compared to the control. These expressive results obtained with the use of these compounds reflected in a production of dry leaf blade mass. The IPA BULK 1 BF millet cultivar has tolerance to the salinity levels studied in this research. The nutsedge extract and the biostimulant are alternatives capable of stimulating the growth and the production of forage of millet under the presence of salts in the irrigation water, however, these compounds have no influence on grain production. © 2022, Eduem - Editora da Universidade Estadual de Maringa. All rights reserved.</t>
  </si>
  <si>
    <t>Cyperus rotundus; Pennisetum glaucum; saline stress</t>
  </si>
  <si>
    <t>Sinu P.A., Jamal M., Shaji G., Hariraveendra M., Viswan G., Abhiram Krishnan P., Das A., Aneha K., Pooja A.R., Salikity S., Arathy V.</t>
  </si>
  <si>
    <t>Ornamental roses for conservation of leafcutter bee pollinators</t>
  </si>
  <si>
    <t>Pollinator conservation is a global priority. Efforts are taken to restore pollinators by improving flower resources, a crucial driver of pollinator diversity and population growth. It helped gardening and landscaping supply chains, which introduced lists of bee-friendly plants and bee hotels, yet, desirable results seem distant. One shortcoming of the present schemes is that they lack a cohesive planning for nesting opportunities and nesting provisions for wild solitary bees, the crucial pollinators of crop and wild plants. We tested whether the world’s popular ornamental plant, rose (Rosa chinensis Jacq.)—a hitherto unlisted bee-friendly plant—can aid in conserving leafcutter bees, which require fresh leaves for constructing nest cells. We surveyed 2360 rose plants in 136 sites in rural and urban places and lowlands and highlands of south (8°N–12°N) and northeastern India (26°N–27°N) for the characteristic notches the bees leave on foraged leaves. We reared brood constructed with rose and non-rose leaves to examine the brood success rate. About a quarter of all the roses surveyed had the notches of leafcutter bees on the leaves. However, the proportion of cut roses varied considerably among sites. Bees used roses much higher in urban areas and lowlands than in rural areas and highlands. The selection of plants was negatively associated with pesticide application. The brood success rate was 100% for the brood that was constructed by the leaves of rose and non-rose plants. Rose flowers do not support bees, but rose leaves indeed do. We recommend rose plants in leafcutter bee conservation and restoration schemes, particularly in urban environment. © 2022, The Author(s).</t>
  </si>
  <si>
    <t>Siraj, Khan N., Ali K., Khan M.E.H., Jones D.A.</t>
  </si>
  <si>
    <t>Phytoaccumulation of Heavy Metals by Sodom Apple (Calotropis procera (Aiton) W. T. Aiton) along an Urban–Rural Gradient</t>
  </si>
  <si>
    <t>Applied Sciences (Switzerland)</t>
  </si>
  <si>
    <t>Heavy metals (HMs) are widely recognized for their toxicity and have serious environmental implications as technology advances and public pressure mounts to guarantee the safest and healthiest environment. This study evaluates the phytoremediation potential of HMs i.e., Copper (Cu), Zinc (Zn), Lead (Pb), and Cadmium (Cd) by Calotropis procera (Aiton) W.T. Aiton, also known as Sodom apple, along an urban–rural gradient and its effect on communities’ diversity, forage and medicinal quality in semi-arid region of Khyber Pakhtunkhwa Pakistan. The HM concentration was investigated along with the urban–rural gradients by sampling C. procera and soil samples. Acid-digested samples were tested for metal concentration using an atomic absorption spectropho-tometer (AAS). We used principal component analysis and cluster analysis to identify the pattern of metal distribution in plants and soil. To comprehend the species’ diversity of plant communities in polluted sites, the species’ composition of C. procera communities was explored. Our results showed that the concentration of HMs in the soil and plant decreased from Zn to Cd (Zn &amp;gt; Cu &amp;gt; Pb &amp;gt; Cd). Likewise, more than half of the soil metal accumulated in the roots and aerial part of the plant, indicating the bioaccumulation potential of the plant species for these metals. Zn, Cu, Pb, and Cd translocation ratio varied from root &amp;gt; stem &amp;gt; leaf &amp;gt; flower. Root to stem transfer of metal was poor, but strongly mobilized to the leaves when available in the stems. Carthamus lanatus, Sonchus asper, Cynodon dactylon, Xanthium strumarium, and Silybum marianum were the leading species in three groups of 36 plant species. Pearson’s correlation revealed a significant relationship between HM concentrations and diversity indices. Zn and Cu content in the soil influenced plant species richness, Shannon–Wiener index (H′ ), and evenness index (Eh). Given the environmental toxicity of HMs, Cd concentrations in soil exceeded the permissible level, suggesting residents should be warned about potential health risks. As a result, the species chosen for this study can be employed as a biomonitor and phytoremediator of soil contaminated by these HMs, as it can accumulate HMs to a toxic level. © 2022 by the authors. Licensee MDPI, Basel, Switzerland.</t>
  </si>
  <si>
    <t>Calotropis</t>
  </si>
  <si>
    <t>Calotropis procera; Heavy metals; Phytoremediation; Species diversity</t>
  </si>
  <si>
    <t>Sirohi M.H., Jackson J., Ollerton J.</t>
  </si>
  <si>
    <t>Plant–bee interactions and resource utilisation in an urban landscape</t>
  </si>
  <si>
    <t>Biodiversity is declining through human activities and urbanisation is often seen as a particular concern. Urban settings, however, provide diverse microclimatic conditions for plants and pollinating insects, and therefore may be significant habitats for the conservation of solitary and primitively eusocial bees, a major group of pollinators. This study analysed the interactions between these bees and the plants on which they forage, using a network approach. We compared urban habitats (gardens, roadsides, and open vegetation) in a large British town with nearby nature reserves. One native plant Taraxacum officinale (dandelion) was a core generalist species visited in all habitat types. Other core plant species restricted to particular habitats include species of Geranium, Bellis, Crepis, and Ranunculus. Two generalist bee species, Anthophora plumipes and Osmia bicornis were the core visitor species within the networks. The networks were comparatively more nested in urban habitat types than nature areas, suggesting more frequent interactions between generalist and specialist species in urban areas. Network connectance, network level specialisation (H2’ index), and plant generality (network level) were not significantly different in urban and nature areas. However, visitor generality was found to be significantly higher in urban gardens than in nature areas. Careful management of common urban vegetation would be beneficial for supporting urban wild pollinators. © 2022, The Author(s), under exclusive licence to Springer Science+Business Media, LLC, part of Springer Nature.</t>
  </si>
  <si>
    <t>Networks; Plant-visitor interactions; Pollinator; Primitively eusocial bees; Solitary bee; Urbanisation</t>
  </si>
  <si>
    <t>Sked S., Liu C., Abbar S., Corrigan R., Cooper R., Wang C.</t>
  </si>
  <si>
    <t>The Spatial Distribution of the House Mouse, Mus musculus domesticus, in Multi-Family Dwellings</t>
  </si>
  <si>
    <t>The house mouse, Mus musculus domesticus, creates significant public health risks for residents in low-income multi-family dwellings (MFDs). This study was designed to evaluate the spatial distribution of house mice in MFDs. Four low-income high-rise apartment buildings in three cities in New Jersey were selected for building-wide monitoring on two occasions with approximately one year between the monitoring events. The presence of a house mouse infestation was determined by placing mouse bait stations with three different non-toxic baits for a one-week period in all accessible units as well as common areas. Permutation tests were conducted to evaluate house mouse infestation spatial patterns. All four analyzed buildings exhibited a significant correlation between apartments with house mouse infestations and whether they share a common wall or ceiling/floor at both sampling periods except one building during the second inspection, which contained a high number of isolated apartments. Foraging ranges, speed of locomotion, and dispersal behavior of house mice are relatively larger, faster, and more common, respectively, compared to common urban arthropod pests. This could lead to the conclusion that house mice are as likely to infest non-neighboring apartments as those that share a wall or floor/ceiling. However, these results demonstrate that house mouse infestations tend to occur among apartments that share common walls or ceilings/floors. This spatial distribution pattern can be utilized in rodent management plans to improve the efficiency of house mouse management programs in MFDs. © 2022 by the authors. Licensee MDPI, Basel, Switzerland.</t>
  </si>
  <si>
    <t>Apartment buildings; Monitoring; Mus musculus domesticus; Spatial distribution</t>
  </si>
  <si>
    <t>Smith K.E., Weis D.</t>
  </si>
  <si>
    <t>Metal and Pb isotope characterization of particulates encountered by foraging honeybees in Metro Vancouver</t>
  </si>
  <si>
    <t>Honeybees and their products are useful biomonitors of metal distribution in urban centres. This study investigates particulate sources that foraging honeybees encounter in Metro Vancouver. Metal concentrations and lead (Pb) isotope compositions were measured in topsoil (top 2 cm, n = 14) colocated with existing research hives and in particulate matter ≤10 μm (PM10, n = 27) collected throughout Metro Vancouver (British Columbia, Canada) during honeybee foraging hours over the course of one year (2018–2019). Topsoil served as a proxy for resuspended/coarse PM and, together with PM10, covered the size range of particulates collected by foraging bees both actively (pollen) and passively (dusts). Particulate matter ≤ 2.5 μm (PM2.5, n = 7) was collected on Whistler Mountain during two transpacific events (in spring 2014) to estimate the possible effect of transpacific particulate input on the Pb isotope composition of Western Canada aerosols. Metal concentrations and Pb isotopes in topsoil and PM from this study and bees and hive products from previous studies (collected in 2014–2019) reveal similar spatial trends: there were elevated amounts of some metals associated with anthropogenic activity (e.g., Pb, Zn, Sb) and less radiogenic Pb isotope compositions in most samples collected nearer to the city centre in comparison to samples collected in more suburban or rural areas. Bees and hive products have a smoothing effect on the spatiotemporal variability of the data; metal concentrations and Pb isotope compositions vary less in hive products than in PM, presumably because bees interact with multiple environmental domains while foraging. Wildfire smoke and transpacific input are phenomena that cause measurable shifts in Pb isotope compositions of PM, but not in hive matrices. The findings highlight important considerations to make (i.e., the smoothing effect) when linking public health data and decisions with environmental data from hive products in urban centres. © 2022 Elsevier B.V.</t>
  </si>
  <si>
    <t>Apis mellifera; Biomonitors; Honeybees; PM10; PM2.5; Topsoil</t>
  </si>
  <si>
    <t>Smith, BL; Snell, CL; Reudink, MW; Otter, KA</t>
  </si>
  <si>
    <t>Urban-nesting mountain chickadees have a reduced response to a simulated predator</t>
  </si>
  <si>
    <t>BEHAVIOUR</t>
  </si>
  <si>
    <t>Anti-predator behaviour is common among birds, but little research exists on whether differences in the predator landscape between urban and rural habitats results in differential anti-predator behaviour. We compared nest-defence behaviour of mountain chickadees (Poecile gambeli) in urban and rural habitats in Kamloops, BC, Canada to a simulated predator model (snake) on top of nest boxes while incubating females were away from nests on foraging bouts. Upon their return, we recorded proximity to the predator model, latency to contact the nest box and enter the nest, and number of gargle and chick-a-dee calls as measures of anti-predator behaviour and compared multivariate predator aversion scores across birds occupying either rural or urban landscapes. Rural-nesting birds had more aversive reactions to the predator model than the urban-nesting birds, which may suggest differences in perceived threat of the model, in combination with increased boldness associated with urban-nesting birds.</t>
  </si>
  <si>
    <t>Mountain Chickadee; Poecile gambeli; predator response; snake model; urbanization; nest</t>
  </si>
  <si>
    <t>Sotillo A., Baert J.M., Müller W., Stienen E.W.M., Shamoun-Baranes J., Soares A.M.V.M., Lens L.</t>
  </si>
  <si>
    <t>Weather- and human-related shifts in feeding conditions promote the use of built-up areas by an avian opportunist</t>
  </si>
  <si>
    <t>Human activities benefit a range of animal species, the resulting presence of which in cities can have negative societal consequences. One example are food subsidies, which buffer natural variation in food availability and allow these species to maintain larger populations. These buffers will likely gain importance under future environmental change whereby natural food sources become decreasingly available. To inform on the current importance of different habitats for a bird reliant on human-made food subsidies (Lesser Black-backed Gull Larus fuscus), and its possible population response toward changes in climate and the availability of these subsidies, we characterized population-level short-term responses to variation in drivers of local food availability, both natural (weather related) and anthropogenic (fisheries activity). We expected foraging effort to vary in relation to local wind speed and soil moisture, as well as to the alternation of fisheries activity between weekdays and weekends. Individuals were predicted to adjust their foraging habitat use in response to these environmentally driven variations in effort. To this end, we analyzed GPS tracking data of 45 breeding individuals, between 2013 and 2018, nesting in the Port of Zeebrugge, Belgium. Effort was approximated as the energy expenditure rate per trip, the daily time spent away from the colony and the trip frequency, which were analyzed by means of linear mixed effects models. Habitat use per trip was compared between marine, agricultural fields and built-up areas (cities, industry and cattle farms), in a multinomial logistic model. Marine areas and agricultural fields were most frequently exploited, but all considered stressors (wind, dry conditions and inactivity of fisheries) resulted in a higher use of built-up areas. Stronger winds increased the energetic cost of foraging at sea, and thus diminished the use of marine areas, as also did the inactivity of fisheries in weekends. Dry conditions diminished the use of fields and decreased trip frequency. Built-up areas thus constitute a buffer for the variation in food availability at sea and in agricultural fields. The expected increase in frequency and severity of extreme weather events (storms and drought) under global change, combined with the disappearance of discards, may therefore result in a long-term increase in the use of urban habitats by opportunistic large Gull species. © 2021 Elsevier B.V.</t>
  </si>
  <si>
    <t>Anthropogenic; Gull; Habitat use; Soil moisture; Urban; Weather; Wind speed</t>
  </si>
  <si>
    <t>Starik N., Göttert T.</t>
  </si>
  <si>
    <t>Bats adjust echolocation and social call design as a response to urban environments</t>
  </si>
  <si>
    <t>Behavioral traits play a major role in the successful adaptation of wildlife to urban conditions. We investigated and compared the acoustic behavior of free ranging bats in rural (Havelland, Brandenburg) and urban (Berlin city center) green areas (n = 6 sites) to assess possible effects of urbanization on bat vocalizations using automated real-time recordings from May to October 2020 and 2021. We show that foraging and social call activity of commonly occurring bat species was lower in urban areas compared to rural areas. We present data on rural-urban variation in acoustic parameters of echolocation and Type D social calls (produced during flight) using the example of the common pipistrelle Pipistrellus pipistrellus. Calls from urban sites revealed significantly higher end and peak frequencies compared to rural site calls. In addition, urban social calls present a higher degree of complexity as they structurally differed from rural social calls with regard to assemblage and number of call components. Moreover, urban social calls were emitted in a presumably different context than rural calls: antagonistic social calls in urban areas were detected throughout the year and in the acoustic absence of conspecifics and heterospecifics. Our results provide evidence for the ability of P. pipistrellus to modulate temporal and spectral features of echolocation and social calls, as well as patterns of social call production, in order to compensate for constraints imposed by the urban acoustic environment. We suggest that this acoustic behavioral plasticity plays a major role in the degree of adaptation of insectivorous bats to urban habitats. Copyright © 2022 Starik and Göttert.</t>
  </si>
  <si>
    <t>acoustic flexibility; common pipistrelle; intra- and interspecific communication; signal design; urbanization</t>
  </si>
  <si>
    <t>Steiner L., Jenny U., Hirsbrunner G., Walkenhorst M.</t>
  </si>
  <si>
    <t>Phytotherapeutic treatments of gynecological diseases and fertility disorders in cattle – a veterinary historical analysis [Traitements phytothérapeutiques des affections gynécologiques et des troubles de la fertilité chez les bovins – une analyse historique vétérinaire] [Phytotherapeutische Behandlungen gynäkologischer Erkrankungen und Fruchtbarkeitsstörungen von Rindern – eine veterinärhistorische Analyse] [Trattamenti fitoterapici delle malattie ginecologiche e dei disturbi della fertilità nelle bovine – un’analisi storica veterinaria]</t>
  </si>
  <si>
    <t>Schweizer Archiv fur Tierheilkunde</t>
  </si>
  <si>
    <t>Fertility problems are the main reasons for culling dairy cows. Diseases of the female genital tract are also often the cause of antibiotic or hormonal treatments in bovine practices. The use of medicinal plants could expand the available therapeutics. The aim of the work was to analyze historical literature before the introduction of antibiotics in veterinary reproductive medicine. Five books in German language, published in Germany and Switzerland between 1878 and 1921, and one handwritten therapy booklet by the rural veterinarian Carl Ammann-Honegger (1879–1960) were systematically examined regarding the descriptions (AW) on gynecological diseases. The herbal and additional ingredients of the recipe, the target animal species, the type of administration and the indication were recorded in detail for each AW. The six literature sources contained a total of 103 AW (79 administered orally, 13 locally, and 11 both orally and locally). Almost two thirds of the AW (61) were based on a mixture of different plants (two to seven plants), and one third of the AW (31) on a single plant. A total of 55 plants were recorded. The most frequently mentioned medical plants were plants of the genus Juniperus ( J. communis L. (19 AW), J. sabina L. (13 AW)) and Linum usitatissimum L. (18 AW), Matricaria chamomilla L. (13 AW) and Gentiana lutea L. (12 AW). The treatment of the Retentio secundinarum was the most frequently mentioned indication (44 AW), followed by parturition preparation (17 AW) and endometritis treatment (15 AW). The most frequently recorded plants can be divided based on their ingredients and their effect into (a) energyand protein-rich forage plants, (b) generally appetizing, digestive-and metabolism-enhancing plants, (c) medical plants with a specific gynecological organotro phic effect and (d) according to current knowledge, predominantly toxic plants. Besides the antimicrobial active immunity to defence against bacterial infections, a stable barrier funcion of the endometrium contributes to uterine health. The plants classified under (a) – (c) have at least the potential for a positive effect on the immune system and the endometrial barrier function and thus contribute indirectly to the uterine health. © 2022, Gesellschaft Schweizer Tierarztinnen und Tierarzte. All rights reserved.</t>
  </si>
  <si>
    <t>cattle; fertility; gynecological diseases; historical literature; veterinary phytotherapy</t>
  </si>
  <si>
    <t>Stofberg M., Amar A., Sumasgutner P., Cunningham S.J.</t>
  </si>
  <si>
    <t>Staying cool and eating junk: Influence of heat dissipation and anthropogenic food on foraging and body condition in an urban passerine</t>
  </si>
  <si>
    <t>Climate change and urbanization are two of the most important current global change drivers. However, most studies have focused on these issues in isolation, limiting our ability to predict the impacts of the two in tandem. During hot conditions, many birds reduce foraging activity to minimise heat gain, which can result in costly trade-offs, affecting their ability to maintain body mass. In urban environments however, higher anthropogenic food or water availability could buffer individuals from these potential costs. In this study, we explore the impacts of air temperature on the foraging behaviour and body mass of an urban passerine, the Red-winged Starling, Onychognathus morio in Cape Town, South Africa. In our study system (a university campus), anthropogenic food abundance fluctuates over short timescales, with food being more abundant on weekdays and less abundant on weekends. This system allows us to explore how birds respond to elevated temperatures during days of varying availability of anthropogenic food. We found that individuals increased heat dissipation behaviours with temperature, leading to an apparent trade-off between foraging and heat dissipation. However, despite reduced foraging time, starlings were able to maintain constant food intake rate and body mass with rising temperatures irrespective of the short-term food fluctuations. This suggests that overall food and water abundance in this urban environment buffered individuals from the effects of elevated air temperature, at least within the current range experienced in this system and outside of the breeding season. © 2022 Elsevier B.V.</t>
  </si>
  <si>
    <t>Behavioural thermoregulation; Climate change; Daily body mass change; Red-winged Starling; Urbanisation; Weekend effect</t>
  </si>
  <si>
    <t>Stoner K.A., Nurse A., Koethe R.W., Hatala M.S., Lehmann D.M.</t>
  </si>
  <si>
    <t>Where Does Honey Bee (Apis mellifera L.) Pollen Come from? A Study of Pollen Collected from Colonies at Ornamental Plant Nurseries</t>
  </si>
  <si>
    <t>Ornamental nursery plants are both a major agricultural industry in the U.S. and a major feature of the urban and suburban landscape. Interest in their relationship with pollinators is two-fold: the extent to which they provide a nutritional benefit to pollinators, and the extent to which they have the potential to harm pollinators by exposing them to pesticide residues in nectar and pollen. We identified plant genera as sources of trapped pollen collected by honey bee colonies located at commercial ornamental plant nurseries in Connecticut in 2015 and 2018 and quantified the percentage of pollen volume collected from each genus for each weekly sample over two seasons. Plant genera grown at these nurseries, particularly Rosa, Rhus, and Ilex, contributed substantially to pollen volume during weeks 23–27 of the year. Among the genera not grown in nurseries, Toxicodendron was also important during weeks 23 and 24, and Trifolium was important in both frequency and quantity throughout the season. Zea was a major component of pollen volume from weeks 28–36 in both sites, even though cropland was not over 11% of land cover at either site. © 2022 by the authors.</t>
  </si>
  <si>
    <t>Apis mellifera; honey bee; landscape analysis; ornamental plant nursery; palynology; pollen analysis; pollen foraging</t>
  </si>
  <si>
    <t>Streicher J.P., Streicher M.B., Ramesh T., Downs C.T.</t>
  </si>
  <si>
    <t>Diet of a Generalist Mammalian Mesocarnivore in an Urban Matrix</t>
  </si>
  <si>
    <t>Anthropogenic habitat conversion through urban sprawl is driving mesocarnivores to modify their behaviour and ecology. Thorough knowledge of their feeding ecology is fundamental in understanding the pressures imposed on mesocarnivores by urbanisation. The diet of the water mongoose Atilax paludinosus has been studied in natural habitats of KwaZulu-Natal, South Africa. However, its urban conspecifics have been mostly overlooked. We used scat analysis to investigate the feeding ecology of water mongooses in the urban greenspace matrix of the Upper Highway Area of eThekwini, KwaZulu-Natal Province. We analysed dietary intake trends using relative percentage of occurrence, based on 105 scat samples collected in 2018-2019. Urban water mongooses opportunistically consumed a wide array of prey items. Their diet was dominated by three main categories: crustaceans 35.9%, rodents 19.6%, and invertebrates 18.4%. Seasonal variation was only detected for crustaceans and rodents. We found chicken bones, plastic particulates and cigarette butts in the scat samples. This indicated that water mongooses in an urban landscape were supplementing their diet by foraging on anthropogenic waste. Our study highlights the generalist and flexible feeding habits of water mongooses in an urban matrix. © Zoological Society of Southern Africa.</t>
  </si>
  <si>
    <t>Mongoose</t>
  </si>
  <si>
    <t>Atilax paludinosus; feeding habits; generalist species; scat analysis; South Africa; urban landscape; water mongoose</t>
  </si>
  <si>
    <t>Stukalyuk S., Akhmedov A., Gilev A., Reshetov A., Radchenko Y., Kosiuk N.</t>
  </si>
  <si>
    <t>Effect of urban habitats on colony size of ants (Hymenoptera, Formicidae) In memory of Professor A. A. Zakharov (Russian Academy of Sciences, Moscow)</t>
  </si>
  <si>
    <t>Urbanized ecosystems are suitable for the habitat of only a few species of ants, due to conditions caused by human activities. Invasive species of ants have adapted to urbanized ecosystems most successfully. The study of the ant colonies sizes started in Crimea in 2013–2014. In 2019–2021 it was carried out in Ukraine (the Carpathians, Kyiv city, and Kyiv region), in Russia (Rostov-on-Don city and region, and the Urals), and in Uzbekistan (Tashkent city, and tugai forests). The study covers natural (forest, meadow, steppe), suburban (alleys and tree planting) and urban habitats (tree planting along streets and roads, botanical gardens). Our study covers 21 species of ants with trails on forage areas. Nine species were sampled for interspecific comparison of colony sizes. They were collected in at least 2 habitat types within the same geographic region. According to the activity parameter on the trails, the number of foragers and the population of the colony were calculated (using the formula of A. Zakharov). According to our calculations, the maximum colony sizes are typical for invasive species (Crematogaster subdentata, Lasius neglectus, 100–7500 thousand workers) in the urban habitats. Some native species (Dolichoderus quadripunctatus, Formica cinerea) in the urban areas have colonies with 120–350 thousand workers. These values may exceed those for ant species inhabiting natural habitats (30–250 thousand workers). High rates of colony size in the urbanized habitats can be achieved due to availability of food, nesting resources, and the absence of competing ant species. © TÜBİTAK.</t>
  </si>
  <si>
    <t>Colony size; Crematogaster subdentata; Dolichoderus quadripunctatus; Formica cinerea; invasive species; Lasius neglectus; native species; urban ecology</t>
  </si>
  <si>
    <t>Stukenholtz E.E., Stevens R.D.</t>
  </si>
  <si>
    <t>Taxonomic and functional components of avian metacommunity structure along an urban gradient</t>
  </si>
  <si>
    <t>Identifying biological processes that structure natural communities has long interested ecologists. Community structure may be determined by various processes, including differential responses of species to environmental characteristics, regional-level spatial influences such as dispersal, or stochasticity generated from ecological drift. Few studies have used the metacommunity paradigm (interacting communities linked by dispersal) to investigate avian community composition along an urban gradient, yet such a theoretical construct may provide insights into species turnover even in unnatural settings such as rural to urban gradients. We measured the influence of spatial and environmental characteristics on two aspects of avian community structure across a gradient of urbanization: 1) taxonomic composition and 2) functional richness based on diet, foraging strategies, nesting locations and morphology. We also measured the relationship between species traits and environmental variables with an RLQ-fourth corner analysis. Together, environmental and spatial processes were significantly related to taxonomic structure and functional richness, but spatial variables accounted for more variation than environmental variables. Fine spatial scales were positively correlated with insectivorous birds and negatively correlated with body and wing size. Urbanization was positively correlated with birds that forage at the canopy level, while emergent wetlands were negatively correlated with birds that nested in cliffs and frugivorous birds. Functional richness and urbanization were significantly related to fine spatial variables. Spatial and environmental factors played an important role in taxonomic and functional structure in avian metacommunity structure. This study highlights the importance of studying multiple aspects of biodiversity, such as taxonomic and functional dimensions, especially when examining effects of complementary spatial and environmental processes. © 2022 Stukenholtz, Stevens. This is an open access article distributed under the terms of the Creative Commons Attribution License, which permits unrestricted use, distribution, and reproduction in any medium, provided the original author and source are credited.</t>
  </si>
  <si>
    <t>Suni S., Hall E., Bahu E., Hayes H.</t>
  </si>
  <si>
    <t>Urbanization increases floral specialization of pollinators</t>
  </si>
  <si>
    <t>Understanding how urbanization alters functional interactions among pollinators and plants is critically important given increasing anthropogenic land use and declines in pollinator populations. Pollinators often exhibit short-term specialization and visit plants of the same species during one foraging trip. This facilitates plant receipt of conspecific pollen—pollen on a pollinator that is the same species as the plant on which the pollinator was foraging. Conspecific pollen receipt facilitates plant reproductive success and is thus important to plant and pollinator persistence. We investigated how urbanization affects short-term specialization of insect pollinators by examining pollen loads on insects’ bodies and identifying the number and species of pollen grains on insects caught in urban habitat fragments and natural areas. We assessed possible drivers of differences between urban and natural areas, including frequency dependence in foraging, species richness and diversity of the plant and pollinator communities, floral abundance, and the presence of invasive plant species. Pollinators were more specialized in urban fragments than in natural areas, despite no differences in the species richness of plant communities across site types. These differences were likely driven by higher specialization of common pollinators, which were more abundant in urban sites. In addition, pollinators preferred to forage on invasive plants at urban sites and native plants at natural sites. Our findings reveal indirect effects of urbanization on pollinator fidelity to individual plant species and have implications for the maintenance of plant species diversity in small habitat fragments. Higher preference of pollinators for invasive plants at urban sites suggests that native species may receive fewer visits by pollinators. Therefore, native plant species diversity may decline in urban sites without continued augmentation of urban flora or removal of invasive species. © 2022 The Authors. Ecology and Evolution published by John Wiley &amp; Sons Ltd.</t>
  </si>
  <si>
    <t>foraging; frequency-dependent; habitat fragments; invasive plant; pollen; pollinator; specialization; urbanization</t>
  </si>
  <si>
    <t>Swarbrick V.J., Bergbusch N.T., Leavitt P.R.</t>
  </si>
  <si>
    <t>Spatial and temporal patterns of urea content in a eutrophic stream continuum on the Northern Great Plains</t>
  </si>
  <si>
    <t>Biogeochemistry</t>
  </si>
  <si>
    <t>Urea can degrade water quality and stimulate toxic phytoplankton in P-rich lakes, yet little is known of its sources, abundance, or transportation in lotic systems, particularly within the Northern Great Plains. We measured physico-chemical parameters biweekly during May–September 2010–2012 at 16 stations along a 250 km lotic continuum to quantify spatial and temporal variation in urea concentrations and discharge, and to identify potential regulatory processes. Urea concentrations were similar to those in regional prairie lakes (range 5.2–792.1, median 78.6 μg N L−1) with variable seasonal mean (± SD) concentrations (96.6 ± 96.1 μg N L−1) and fluxes (4.22 × 105 ± 257.6 μg N s−1). Landscape analysis with generalized additive models explained 68.3% of deviance in urea concentrations, with high temporal variability predicted mainly by positive relationships with nutrient content and chlorophyte abundance, but not temperature, dissolved organic matter, bacterial abundance, or urban effluent. Seasonal analysis revealed that during spring, urea content was correlated negatively with leguminous forage cover (% area) and positively with stream discharge, oilseed and cereal crops, and shrubs or deciduous plants, while during summer, urea concentrations were correlated negatively with discharge and leguminous crop cover, as well as nutrient levels. Mean porewater urea concentrations (528.5 ± 229.8 μg N L−1) were over five-fold greater than stream concentrations, suggesting that hyporheic production may offset declining influx from terrestrial sources during summer. We conclude that urea may be ubiquitous in eutrophic prairie streams and that management of its export from land may reduce detrimental effects on downstream lakes. © 2021, The Author(s).</t>
  </si>
  <si>
    <t>Agriculture; Effluent; Eutrophic; Hyporheic; Nitrogen; Prairie; Qu’Appelle River; Stream; Urban; Urea</t>
  </si>
  <si>
    <t>Taylor L.A., Thawley C.J., Pertuit O.R., Dennis A.J., Carson I.R., Tang C., Johnson M.A.</t>
  </si>
  <si>
    <t>Artificial light at night alters diurnal and nocturnal behavior and physiology in green anole lizards</t>
  </si>
  <si>
    <t>Physiology and Behavior</t>
  </si>
  <si>
    <t>Artificial light at night (ALAN) disrupts biological rhythms across widely diverse organisms. To determine how energy is allocated by animals in different light environments, we investigated the impacts of ALAN on behavior and physiology of diurnal green anole lizards (Anolis carolinensis). Two groups of 24 adult lizards (half males, half females) were maintained in a controlled lab setting for six weeks. One group was exposed to a simulated natural summer light-dark cycle; the other was exposed to ALAN that simulated urban, nocturnal light exposure. After an acclimation period, we conducted four behavioral trials. One trial examined behavioral time allocation over two 24 h periods, and three others were conducted during mid-day and mid-night: open field tests, to examine exploratory behavior; foraging trials, to examine prey consumption; and social interaction trials, to examine same-sex interactions. We then measured each lizard's snout-vent length and mass of its body, abdominal fat pads, liver, and, for males, testes. Lizards exposed to ALAN were more likely to be awake at night, using nocturnal light to explore, forage, and display to conspecifics. However, during the day, ALAN lizards were less likely to be awake, slower to move, and females displayed less frequently. ALAN lizards had heavier fat pads and testes, but ALAN did not impact body mass, liver mass, or snout-vent length. In sum, ALAN appears to cause a broad shift towards increased nocturnal activity and may alter metabolic and reproductive processes. Future work should examine the fitness consequences of these behavioral and physiological changes. © 2022</t>
  </si>
  <si>
    <t>ALAN; Anolis carolinensis; Exploratory behavior; Foraging; Metabolism; Social behavior</t>
  </si>
  <si>
    <t>Tesfaye M., Gutema P.</t>
  </si>
  <si>
    <t>Impact of Improved Forage Technology Adoption on Dairy Productivity and Household Income: A Propensity Score Matching Estimation in Northern Ethiopia</t>
  </si>
  <si>
    <t>Advances in Agriculture</t>
  </si>
  <si>
    <t>Adoption of improved forage technologies remains to be one of a promising strategy to boost dairy productivity and enhance household income in many developing countries. However, there are limited rigorous impact evaluation studies on the contributions of such technologies on smallholder dairy productivity and household welfare. This paper examined the impact of improved forage technologies use on smallholder dairy productivity and farm household income in Northern Ethiopia. In this study, a cross-sectional survey design and a multistage stratified sampling procedure were employed. Primary data for the study were obtained from a random sample of 319 rural households, 128 of which are improved forage technology users and the rest are nonusers. The research employed the propensity score matching (PSM) procedure to determine the causal relationship between adoption of improved forage technologies and changes in milk yield and farm household income. Results from PSM revealed that households using improved forage technologies have increased the household milk yield (productivity) by 29.32% and farm income (welfare) by 19.56%. Higher milk yield and annual farm income were compared to those households not using such technologies. Our findings highlight the importance of promoting multiple improved forage technologies among rural smallholder's dairy producers. Considering this potential, it is suggested that improved forage technology generation, dissemination, and adoption interventions be strengthened for optimum milk production and to attain optimum income under the smallholder farmers' dairy production system. Moreover, the linkage among research, extension, universities, and farmers needs to be enhanced through facilitating a multistakeholder's innovation platform. © 2022 Mamaru Tesfaye and Paulos Gutema.</t>
  </si>
  <si>
    <t>Tew N.E., Baldock K.C.R., Vaughan I.P., Bird S., Memmott J.</t>
  </si>
  <si>
    <t>Turnover in floral composition explains species diversity and temporal stability in the nectar supply of urban residential gardens</t>
  </si>
  <si>
    <t>Residential gardens are a valuable habitat for insect pollinators worldwide, but differences in individual gardening practices substantially affect their floral composition. It is important to understand how the floral resource supply of gardens varies in both space and time so we can develop evidence-based management recommendations to support pollinator conservation in towns and cities. We surveyed 59 residential gardens in the city of Bristol, UK, at monthly intervals from March to October. For each of 472 garden surveys, we combined floral abundances with nectar sugar data to quantify the nectar production of each garden, investigating the magnitude, temporal stability, and diversity and composition of garden nectar supplies. We found that individual gardens differ markedly in the quantity of nectar sugar they supply (from 2 to 1,662 g), and nectar production is higher in more affluent neighbourhoods, but not in larger gardens. Nectar supply peaks in July (mid-summer), when more plant taxa are in flower, but temporal patterns vary among individual gardens. At larger spatial scales, temporal variability averages out through the portfolio effect, meaning insect pollinators foraging across many gardens in urban landscapes have access to a relatively stable and continuous supply of nectar through the year. Turnover in species composition among gardens leads to an extremely high overall plant richness, with 636 taxa recorded flowering. The nectar supply is dominated by non-natives, which provide 91% of all nectar sugar, while shrubs are the main plant life form contributing to nectar production (58%). Two-thirds of nectar sugar is only available to relatively specialised pollinators, leaving just one-third that is accessible to all. Synthesis and applications. By measuring nectar supply in residential gardens, our study demonstrates that pollinator-friendly management, affecting garden quality, is more important than the size of a garden, giving every gardener an opportunity to contribute to pollinator conservation in urban areas. For gardeners interested in increasing the value of their land to foraging pollinators, we recommend planting nectar-rich shrubs with complementary flowering periods and prioritising flowers with an open structure in late summer and autumn. © 2022 The Authors. Journal of Applied Ecology published by John Wiley &amp; Sons Ltd on behalf of British Ecological Society.</t>
  </si>
  <si>
    <t>beta diversity; floral resources; garden; nectar; phenology; pollinator; pollinator conservation; urban ecology</t>
  </si>
  <si>
    <t>Theodorou P., Kühn O., Baltz L.M., Wild C., Rasti S.L., Bucksch C.R., Strohm E., Paxton R.J., Kurze C.</t>
  </si>
  <si>
    <t>Bumble bee colony health and performance vary widely across the urban ecosystem</t>
  </si>
  <si>
    <t>Urbanization is a global phenomenon that can affect fitness and could challenge the persistence of most species, including wild bee pollinators. Yet, how and which environmental features affect bee health and fitness within the urban ecosystem remain unclear. Here, we placed experimental Bombus terrestris colonies in sites spanning from the edge into a city's core to investigate bumble bee parasitism, foraging behaviour, energetic stress, colony growth and reproductive output. In each site, ambient temperature was recorded, the availability of floral resources was evaluated and landscape heterogeneity was characterized using land-cover maps. We found that Bombus terrestris parasitism levels increased across the season in line with colony growth but were negatively related to the proportion of impervious surfaces surrounding a site. Bombus terrestris foraging trip duration decreased with increasing ecotones (edge density) but, conversely, increased in sites with honey bee hives present. Energetic stress was evaluated as lowered trehalose titre in the haemolymph of returning foragers; stress increased with the proportion of impervious surfaces. Furthermore, our analyses identified ambient temperature to be a strong predictor of Bombus terrestris colony performance in that high ambient temperature reduced colony growth and indirectly the production of sexual offspring (gynes). Our results highlight the importance of ecotones as well as minimizing the intensity of urbanization and urban honey bee beekeeping for bumble bee colony health and foraging behaviour. They also point to the importance of microclimate (i.e. temperature) for bumble bee colony performance and suggest that increasing temperatures could have a negative impact in slowing colony weight gain, and indirectly in reducing colony reproduction. © 2022 The Authors. Journal of Animal Ecology published by John Wiley &amp; Sons Ltd on behalf of British Ecological Society.</t>
  </si>
  <si>
    <t>bee; cities; colony growth; energetic stress; fitness; foraging; Neogregarines; reproductive success; temperature; Trypanosomes</t>
  </si>
  <si>
    <t>Tiekso T., Lummaa K.</t>
  </si>
  <si>
    <t>Deep listening the animal other: trash-foraging gulls at Ämmässuo waste treatment centre</t>
  </si>
  <si>
    <t>Sound Studies</t>
  </si>
  <si>
    <t>For centuries, seeing has dominated other senses in Western thought. To a certain extent, this has also been the case in animal philosophy. In this article, animal otherness is examined through listening. We explore otherness in animals that share urban environments and utilise material surplus discarded by humans: gulls. Our fieldwork takes place at Ämmässuo, a waste treatment centre located in Espoo, Southern Finland. The method of listening is Deep Listening, a composer’s sound practice developed by American composer Pauline Oliveros. In Deep Listening, listeners are connected with their environment and all its inhabitants through listening. What is heard is always changed by listening, and in turn, listening changes the listener. The article utilises the concept of sonosphere also created by Oliveros, as well as the concept of atmosphere as it has been described by Andrew Whitehouse. It proposes a method of listening-with gulls which acknowledges the diverse differences and similarities between species while also taking into account the agencies of infrastructures and machines affecting both human and nonhuman lives. © 2022 Informa UK Limited, trading as Taylor &amp; Francis Group.</t>
  </si>
  <si>
    <t>animal philosophy; atmosphere; cultural studies; Deep listening; gulls; trash animals</t>
  </si>
  <si>
    <t>Tomlinson S., Smit A., Bateman P.W.</t>
  </si>
  <si>
    <t>The ecology of a translocated population of a medium-sized marsupial in an urban vegetation remnant</t>
  </si>
  <si>
    <t>Although urbanisation can result in habitat loss, some species persist within urban vegetation remnants. Due to urban development, these species are often the targets of mitigation translocation; for example, the Quenda (Isoodon fusciventer, Marsupialia, Peramelidae), native to southwestern Australia. We assessed the foraging patterns and habitat preferences of a population of Quenda recently introduced by unknown agents to Kings Park, a large urban bushland remnant. Quenda foraged actively throughout our study area, but foraged most intensively in dense, low vegetation, with a significant preference for communities dominated by Banksia sessilis. This study joins other literature indicating that Quenda are able to persist in modified urban vegetation remnants despite the presence of predators, and human activity. Given the Quenda's clear adaptability to introduction into this urban remnant, we suggest that the greatest threat to continued persistence of urban populations of this species within remnants is likely to relate to difficulties in dispersing through surrounding urban areas. Nevertheless, the successful return of Quenda to a site that has traditionally been discounted from translocation programs suggests that other reserves in the region could also host introductions. Further research is required to determine whether Quenda can disperse through the surrounding suburbs, and whether it is possible to modify novel habitats to support Quenda populations within urban areas. Additionally, further research on facilitating dispersal through managing meta-populations in urban areas is required. Nevertheless, Quenda have successfully established at Kings Park, surrounded by dense urban areas. With ongoing management, urban remnants may be useful in Australia's protected area network. © 2022 CSIRO.</t>
  </si>
  <si>
    <t>Quenda</t>
  </si>
  <si>
    <t>fauna reintroduction; habitat fragmentation; habitat preference; Isoodon fusciventer; meta-populations; urban areas; urban ecology; urbanisation; vegetation remnants</t>
  </si>
  <si>
    <t>Ueland Ø., Rødbotten R., Varela P.</t>
  </si>
  <si>
    <t>Meat consumption and consumer attitudes – A Norwegian perspective</t>
  </si>
  <si>
    <t>Meat Science</t>
  </si>
  <si>
    <t>Norway has lower meat consumption than other North European countries. Meat is acknowledged as important for food security in Norway, as Norway's agricultural possibilities are best suited for free-ranging and self-foraging animals. Meat has a strong position in the Norwegian diet, particularly as a centrepiece for special occasions. Good taste, product variety, and affordable price make meat a convenient choice. Norwegian consumers are not worried about animal welfare in local production, nor highly driven by environmental motives for reducing their consumption. Meat analogues have a very small market share, and taste and processing level do not make it a primary replacement for meat reducers. Still, Norwegian consumers' attitudes towards meat have become more diverse in later years. More consumer segments display meat-reducing behaviours citing both health and sustainability reasons. Females are particularly interested in reducing meat consumption, young age and urban lifestyle are other characteristics of meat reducing segments. © 2022 The Authors</t>
  </si>
  <si>
    <t>Consumer attitudes; Meat consumption; Meat reduction; Norway</t>
  </si>
  <si>
    <t>Uhrin M., Nusová G., Kaňuch P.</t>
  </si>
  <si>
    <t>Linking activity of common pipistrelles, Pipistrellus pipistrellus, in an urbanised area with a nearby mass swarming site</t>
  </si>
  <si>
    <t>The Erňa cave, a mass winter hibernaculum and important swarming site of the common pipistrelle, Pipistrellus pipistrellus, is located in the Slovak Karst, near the Košice urban agglomeration in eastern Slovakia. Over the past two decades, the so-called invasions of this species have been observed in buildings in Košice. This unusual behaviour occurs in late summer or autumn and it is characterized by numerous accidental or unforeseen occurrences of bats in various spaces of these houses. It has been hypothesised that these events are related to bats swarming and hibernating in the Erňa cave; however, causality has not been confirmed. We measured the relative activity of bats from the end of the breeding season through the invasions and autumn swarming prior to the onset of hibernation by recording their echolocation calls on car-based transects in order to find any spatial and temporal linkage between activity in the urban area and the swarming site. Over two years we recorded 6,253 sequences with echolocation calls of P. pipistrellus and 5,239 records of other bats along four transects totalling 7,121 km in length. Spatial pattern analysis found that the city agglomeration presented a local hotspot of the species’ activity, especially during the invasion season. Multivariate generalised additive modelling confirmed an increased density of records of P. pipistrellus between the urban area and the hibernaculum in the pre-hibernation season, whereas this pattern was not found to be consistent on the control transects near the city. Contrary to that, other bat species showed little variation in their activity between transects and seasons. The obtained results suggest that the relatively short geographical distance between the urban agglomeration and the large swarming site is likely a clue to the frequent city invasions of the species, although the role of the city as a hibernation area cannot be completely omitted. © 2022, The Author(s), under exclusive licence to Springer Science+Business Media, LLC, part of Springer Nature.</t>
  </si>
  <si>
    <t>Pipistrelle</t>
  </si>
  <si>
    <t>Autumn activity; Bats; Foraging; Slovakia; Urban ecology; Vespertilionidae</t>
  </si>
  <si>
    <t>Vardi R., Berger-Tal O.</t>
  </si>
  <si>
    <t>Environmental variability as a predictor of behavioral flexibility in urban environments</t>
  </si>
  <si>
    <t>Global urbanization processes have highlighted the importance of understanding the effects of urban habitats on animal behavior. Behavioral changes are usually evaluated along an urbanization gradient, comparing urban and rural populations. However, this metric fails to consider heterogeneity between urban habitats that can differ significantly in their characteristics, such as their level of environmental variability. We suggest incorporating dimensions of environmental variability into the urbanization metric when evaluating behavioral changes. We tested the importance of both level of urbanization and level of urban change (i.e., the rate of anthropogenic changes measured as the change in the level of urbanization over time) on animals' behavioral flexibility by comparing reversal learning abilities in house sparrows from sites differing in the rate of urbanization and urban change levels. We show that at least for males, urban change better explains levels of behavioral flexibility than urbanization level. We further show that urban change corresponds to other behavioral traits such as scrounging behavior and foraging activity. Thus, considering environmental stability and predictability in the form of urban changes can help better understand the mechanisms allowing behavioral changes and adaptations to urban environments. Evaluating the dynamics of the urban built environment could provide a better metric with which to understand urbanization effects on wildlife behavior and an important next step in urban ecology. © 2022 The Author(s). Published by Oxford University Press on behalf of the International Society for Behavioral Ecology. All rights reserved.</t>
  </si>
  <si>
    <t>passer domesticus; reversal learning; urban development; urban nature</t>
  </si>
  <si>
    <t>Waiker, P; Ulus, Y; Tsui, MTK; Rueppell, O</t>
  </si>
  <si>
    <t>Mercury accumulation in honey bees trends upward with urbanization in the USA</t>
  </si>
  <si>
    <t>AGRICULTURAL &amp; ENVIRONMENTAL LETTERS</t>
  </si>
  <si>
    <t>Urbanization has profound implications for associated ecosystems and organisms. Monitoring pollutants inform risk assessments for human and wildlife health. Honey bees (Apis mellifera) forage widely and collect food from many sources. Thus, they may be a robust integrator of environmental pollutants. Here, we collected honey bees from 10 different locations across the United States to quantify their content of total mercury (THg) and methylmercury (MeHg). Although our limited sample size prevented a meaningful statistical evaluation, we found that bees from urbanized areas had higher THg than those from rural areas, with suburban samples intermediate. The MeHg concentrations in all samples were below the detection limit. Despite its limited scope, this first preliminary dataset on Hg levels in honey bees across the United States suggests that urbanization may play a role in increasing Hg exposure to these pollinators, and that honey bees may be a useful biomonitor of the environmental presence of chemical pollutants.</t>
  </si>
  <si>
    <t>Wan Umar W.A.S., Ab Majid A.H.</t>
  </si>
  <si>
    <t>Ecological factors affecting the abundance of worker–soldier proportions, and wood consumption of Coptotermes gestroi (Wassman) (Blattodea: Rhinotermitidae) in a tropical urban environment</t>
  </si>
  <si>
    <t>International Journal of Tropical Insect Science</t>
  </si>
  <si>
    <t>Termites can regulate the environment, including temperature and humidity, within their nests. In this study, we investigated the impact of environmental factors such as soil humidity, temperature, soil pH, and relative humidity on the ratio of workers to soldiers and the wood utilization rate of Coptotermes gestroi from their foraging activities. An environmental gauge was used three times every two weeks during inspections to monitor temperature and humidity parameters. The total number of termites was also counted from active aboveground and inground monitoring stations. Among the counted termites, the worker-to-soldier ratio was determined. This study found significant correlations between the number of termite workers and soldiers and humidity (Pearson correlation (r) = –1.000). Humidity affected the termites’ total wood consumption (r = –0.814) and the total number of workers (r = –7.92) and soldiers (r = 0.792). Temperature also affected the total number of workers (r = 0.718) and soldiers (r = –0.718). Compared to soil pH and moisture, temperature and humidity had positive effects on the overall worker-to-soldier ratio during foraging activity, with a significant impact on termite abundance and the wood consumption. By exploiting these parameters, the efficacy of termite treatments could be greatly improved in the future. © 2022, African Association of Insect Scientists.</t>
  </si>
  <si>
    <t>Ecology; Foraging activity; Soldier; Subterranean termite; Worker</t>
  </si>
  <si>
    <t>Wang L., Wang H., Wang Y., Che Y., Ge Z., Mao L.</t>
  </si>
  <si>
    <t>The relationship between green roofs and urban biodiversity: a systematic review</t>
  </si>
  <si>
    <t>As a form of green infrastructure, green roofs can enhance urban biodiversity by providing complex vegetation structures, supplying increased foraging and roosting opportunities for animals and increasing habitat connectivity. Although it is widely believed that green roofs can promote urban biodiversity, this idea has not been widely studied on an empirical scale. Therefore, a systematic understanding of the relationship between green roofs and biodiversity from different perspectives is still lacking. Here we provide a systematic review of the empirical literature on the relationship between green roofs and biodiversity. The results suggest that green roofs benefit urban biodiversity to some extent but cannot replace quondam natural habitats or complex artificial greening environments. Additionally, the studies reviewed here focused primarily on the diversity of plants or arthropods and were conducted almost exclusively in the United States and the United Kingdom. Moreover, most studies investigating the factors of green roofs affecting biodiversity focused on roof area, height, age, substrate depth, and plant community. To improve our understanding of the relationship between green roofs and urban biodiversity, more extensive research, particularly in developing countries, as well as more in-depth studies of a greater number of species and taxa, including chordates, mollusks and microbes, from different perspectives (e.g. at the genetic level) and other potential pathways are needed. In the future, the density, distribution pattern, distance and location relationship between different green roofs should be considered in an integrated manner. In order to more effectively support urban biodiversity, green roofs should be used in conjunction with other urban green spaces. © 2022, The Author(s), under exclusive licence to Springer Nature B.V.</t>
  </si>
  <si>
    <t>Green infrastructure; Green roofs; Urban biodiversity; Urbanization</t>
  </si>
  <si>
    <t>Wayo K., Leonhardt S.D., Sritongchuay T., Bumrungsri S.</t>
  </si>
  <si>
    <t>Homing ability in a tropical Asian stingless bee is influenced by interaction between release distances and urbanisation</t>
  </si>
  <si>
    <t>Bee homing capacity determines the maximum distance/area from/around the nest that workers can travel to exploit resources. However, homing ranges have been hardly examined in tropical Asian stingless bee species or in relation to anthropogenic land-use changes. Here, we used translocation experiments, where we released marked bees at different distances from the colony, to evaluate the maximum homing distance of Tetragonula fuscobalteata in 10 different anthropogenic landscapes in Southern Thailand. Our results show that typical and maximum homing distances (i.e., distances where 50% and 90% of released bees failed to return, respectively) were estimated to be 240 and 595 m, respectively. We found that bee homing rates were not affected by forest proximity or surrounding landscape composition within 100, 200, 300, 400, 500 and 600 m radii, but that they were influenced by the interaction between release distances from the colony and the proportion of urbanised cover at a 100 m radius. Bee homing rates decreased with increasing release distances for colonies placed in areas with higher proportions of urbanised land within a 100 m radius. This suggests that urbanised areas (e.g., urban or suburban gardens, home gardens, backyards) provided sufficient food resources close to colonies, resulting in smaller foraging ranges. © 2022 Royal Entomological Society.</t>
  </si>
  <si>
    <t>anthropogenic landscapes; foraging ranges; homing distances; translocation experiment; urbanised area</t>
  </si>
  <si>
    <t>Weisshaupt N., Leskinen M., Moisseev D.N., Koistinen J.</t>
  </si>
  <si>
    <t>Anthropogenic Illumination as Guiding Light for Nocturnal Bird Migrants Identified by Remote Sensing</t>
  </si>
  <si>
    <t>Remote Sensing</t>
  </si>
  <si>
    <t>Migrant birds rely on environmental and celestial cues for navigation and orientation during their journeys. Adverse weather, such as heavy rain or fog, but also thick layers of low-level clouds, affect visibility and can challenge birds’ ability to orientate. Therefore, birds typically favour certain meteorological conditions for migration. Photopollution from artificial lights outdoors and radiated from buildings is known to negatively affect nocturnal migrants’ flight behaviour and trajectories, which may lead to collisions with human infrastructure. Positive effects of artificial light have been identified in some stationary birds, e.g., for extended foraging hours, though not during migration. In the present study, we show the effect of artificial light on the concentration and flight directions of migrating birds during overcast conditions in the peri-urban woodland in Southern Finland. Overcast conditions, by low-level clouds, prompted birds to migrate at low altitudes. In-stead of spatially homogenous large-scale migration patterns, birds were observed to adapt their flight directions, in accordance with the artificial lights of the urbanized area. By using dual-and single-polarisation weather radar data we were able to study small-scale patterns of bird movements under the influence of low-level cloud layers. These cases show the remarkable capability of the existing weather radar networks to study bird migration. © 2022 by the authors. Licensee MDPI, Basel, Switzerland.</t>
  </si>
  <si>
    <t>aeroecology; doppler velocity; dual-polarisation radar; passerine migration; photopollution; remote sensing</t>
  </si>
  <si>
    <t>Wenzel A., Grass I., Nölke N., Pannure A., Tscharntke T.</t>
  </si>
  <si>
    <t>Wild bees benefit from low urbanization levels and suffer from pesticides in a tropical megacity</t>
  </si>
  <si>
    <t>How urbanization affects crop pollination has scarcely been studied, especially in the tropics. Here, we focus on the richness and abundance of wild bees and their pollination services to 30 small-scale fields of Lablab purpureus, a globally wide-spread grain legume, in the Indian megacity Bangalore. Farms were selected along a gradient of urbanization, measured as percentage of impervious surface (grey area) at the landscape scale, ranging from 0% to 30%. We found that the abundance of lablab-visiting wild bees increased with increasing grey proportion on the landscape scale and that, in particular, ground-nesting and large-bodied bees benefitted, as well as Xylocopa bees. The higher availability of forage and open soils in low-density urban areas appeared to enhance bee populations in Bangalore. When pollinating insects were experimentally excluded, lablab plants produced 36% less and 31% lighter fruits. Yet, we did not detect any changes of pollination outcomes along the urbanization gradient, as lablab seem to receive stable pollination services. Finally, we found that the local bee richness was negatively affected by the number of on-field pesticide applications, resulting in 35% fewer species after 3 application rounds. In summary, we conclude that low density urbanization can be beneficial for wild bees in lablab farms, but intensive pesticide use could counteract this positive effect. Large and ground-nesting farmland bees benefited most from urbanization, but more studies on different crops in tropical cities are urgently needed. © 2022 Elsevier B.V.</t>
  </si>
  <si>
    <t>Bee; Ecosystem service; Lablab; Pesticides; Pollination; Pollinators; Urbanization</t>
  </si>
  <si>
    <t>Westbrook C.J., England K.</t>
  </si>
  <si>
    <t>Relative Effectiveness of Four Different Guards In Preventing Beaver Cutting of Urban Trees</t>
  </si>
  <si>
    <t>Beavers are expanding into cities as they recolonize their historic range. While they increase the ecological functioning of urban green areas, human-beaver conflicts occur. Public support to deal with conflicts has shifted from population to forage control. Tree guards are becoming popular with management personnel in North America and Europe to reduce damage to valuable trees. The problem is that this management technique has not been studied. We inventoried the tree guard types in use in natural and manicured river parks in the City of Saskatoon, Canada, determined their adherence to an installation protocol by measuring guard dimensions, and assessed the relative effectiveness of guards in protecting trees from beaver cutting. The inventory revealed that four types of tree guards are in use, ranging from light gauge chicken wire to heavy gauge chain link fencing. Overall, 11% of the trees with guards that we inventoried were cut by beavers, but variation among guard types was observed. Less than 10% of trees with type i and ii guards were beaver cut whereas 17% of trees with types iii and iv guards were beaver cut. Fewer trees were cut when there was adherence to installation protocol, regardless of guard type. Cut trees with guard types i, iii and iv experienced both minor and major damage whereas cut trees with guard type ii experienced only minor damage. The study results have implications for developing effectiveness and implementation monitoring plans for tree guards as part of an overall beaver management plan. © 2022, The Author(s), under exclusive licence to Springer Science+Business Media, LLC, part of Springer Nature.</t>
  </si>
  <si>
    <t>Beaver damage; Castor; Coexistence; Tree guards; Urban centres; Wildlife damage management</t>
  </si>
  <si>
    <t>Wiegant D., Bakx J., Flohr N., van Oel P., Dewulf A.</t>
  </si>
  <si>
    <t>Ecuadorian water funds’ use of scale-sensitive strategies to stay on course in forest and landscape restoration governance</t>
  </si>
  <si>
    <t>Water funds are task-specific organisations that conserve and restore watersheds. The funds provide sustained finance and a collaborative space for actors at different levels to improve the water regulation functions of upstream ecosystems, safeguard water quality, and establish ecological connectivity with the aim of ensuring downstream water quantity and quality. However, while implementing conservation and restoration efforts at local level, water funds encounter scale challenges, consisting of mismatches between the ecological and the governance scale and misalignment between governance levels. This study's aim is to identify and unravel both the scale challenges with which two Ecuadorian water funds (FONAG and FORAGUA) were confronted and the scale-sensitive governance strategies that they planned and deployed to overcome them. We collected data through a document review, 48 semi-structured interviews, and participatory observation, and used content analysis methods to analyse the interview transcripts. Consequently, at both funds, we identified a blind spot towards rural livelihood realities, a temporal mismatch between short-term election cycles and long-term restoration timelines, and a spatial mismatch between the reach of restoration efforts and degradation processes. At FORAGUA, we also identified heterogeneity across levels regarding the purpose of restoration, with different spatial implications. We identified a total of 12 tailored strategies that the two water funds deployed or aim to deploy in reaction to these challenges in an attempt to re-create fit with ecological processes and alignment with other governance levels. Some of these strategies caused new scale challenges to emerge. By observing and acting on emerging scale challenges, water funds try to stay on course to achieve restoration objectives. We conclude that the water funds, which are governance arrangements designed to create spatial and temporal fit with ecological processes, have to continuously adapt their governance strategies to maintain cross-scale fit and cross-level alignment. © 2022 The Authors</t>
  </si>
  <si>
    <t>Ecuador; Forest and landscape restoration; Livelihoods; Scale challenges; Scale-sensitive governance; Water funds</t>
  </si>
  <si>
    <t>Wu G., Su R., Ouyang H., Zheng X., Lu W., Wang X.</t>
  </si>
  <si>
    <t>Antennal Transcriptome Analysis and Identification of Olfactory Genes in Glenea cantor Fabricius (Cerambycidae: Lamiinae)</t>
  </si>
  <si>
    <t>Glenea cantor Fabricius (Cerambycidae: Lamiinae) is a pest that devastates urban landscapes and causes ecological loss in southern China and Southeast Asian countries where its main host kapok trees are planted. The olfactory system plays a vital role in mating, foraging, and spawning in G. cantor as an ideal target for pest control. However, the olfactory mechanism of G. cantor is poorly understood at the molecular level. In this study, we first established the antennal transcriptome of G. cantor and identified 76 olfactory-related genes, including 29 odorant binding proteins (OBPs), 14 chemosensory proteins (CSPs), 13 odorant receptors (ORs), 18 ionotropic receptors (IRs) and 2 sensory neuron membrane proteins (SNMPs). Furthermore, the phylogenetic trees of olfactory genes were constructed to study the homology with other species of insects. We also verified the reliability of transcriptome differential genes by qRT-PCR, which indicated the reliability of the transcriptome. Based on the relative expression of 30 d adults, GcanOBP22 and GcanOBP25 were highly expressed not only in the antennae, but also in the wings and legs. In addition, GcanCSP4 was the highest expression on the female antennae at 12 d. These findings laid the foundation for further research on the mechanism of G. cantor olfactory mechanism at the molecular level. © 2022 by the authors. Licensee MDPI, Basel, Switzerland.</t>
  </si>
  <si>
    <t>antennal transcriptome; expression patterns; Glenea cantor; olfactory genes; phylogenetic tree</t>
  </si>
  <si>
    <t>Wynn, PC; Warriach, HM; Iqbal, H; McGill, DM</t>
  </si>
  <si>
    <t>The future of smallholder farming in developing countries in the face of climate change: a perspective with a focus on Pakistan</t>
  </si>
  <si>
    <t>ANIMAL PRODUCTION SCIENCE</t>
  </si>
  <si>
    <t>The fragile balance in the world's carbon equilibrium through the discovery of cheap carbon-based fuels in the nineteenth century has led to mass industrialisation and an explosion in the world human population, including that of Pakistan. Farmers worldwide will need to adapt their production systems to accommodate global warming and increased climate extremes resulting from these man-made environmental changes. The focus will need to be on smallholder farmers who generate 53% of the world's food but who are least equipped to accommodate climate change. The most major limitation will be fresh water supply, no more exemplified than in Pakistan as Himalayan snowfall decreases and peak snow melt comes earlier in spring, limiting irrigation water for summer C4 crops such as corn, millet, sorghum and sugarcane. These are destined to replace the traditional C3 crops of wheat and rice, which will not be as suited to climate change conditions resulting from a projected mean 2 degrees C rise in ambient temperature. Smallholder farmers will need to access superior-quality seed for crop cultivars for both human food and animal forage bred to withstand climatic change. Quantitative genetic selection programs for tropically adapted livestock must be implemented with a major focus on Pakistan's Nili Ravi and Kundhi buffalo, together with Sahiwal cattle servicing the milk consumption needs of Pakistan's burgeoning population of 211 million. The quality of forage available for livestock emanating largely from crop residues needs to be improved to meet the country's greenhouse-gas production targets in line with international expectation. The challenge remains for governments to sustain marketing chains that allow them to be profitable when operating in an increasingly hostile environment. The conservation of soil fertility through increased carbon sequestration will be an important imperative. It is likely that females will play a more important role in directing adaptation in these communities. Successful adjustment will be dependent on effective extension programs working with all sectors of the community including males, females and children from all walks of life in both rural and urban environments. Failure to do so will lead to rapid increases in climate refugee numbers, which the world can ill-afford.</t>
  </si>
  <si>
    <t>climate change; water; smallholder farmers; animal production; cropping; Pakistan</t>
  </si>
  <si>
    <t>Xiang H., Zhang Y., Atkinson D., Sekar R.</t>
  </si>
  <si>
    <t>Anthropogenic Carrion Subsidy and Herbicide Glyphosate Depressed Leaf-Litter Breakdown: Effects on Environmental Health in Streams</t>
  </si>
  <si>
    <t>Terrestrial leaf-litter (LL) inputs impose great bottom-up effects on freshwater ecosystems by fueling detritus-based food webs, affecting macroinvertebrate and microbial communities, and influencing ecosystem functioning. However, increasing intensive anthropogenic activities including the inputs of herbicide glyphosate disturb the breakdown of LL in streams. In this study, an anthropogenic carrion subsidy (chicken meat) and glyphosate (a stressor) were used to investigate their individual and combined effects on LL breakdown in urban streams and forest streams in China. We found that: 1) carrion subsidy decreased LL breakdown rate in both urban and forest streams and increased total and predator richness in forest streams, the reduced LL breakdown rates may be attributed to the foraging shift of macroinvertebrates from LL to carrion subsidy; 2) glyphosate depressed LL breakdown rate in forest but not in urban streams, the reduced LL breakdown rate may be caused by the negative effects on microbes; 3) forest streams showed significantly higher LL breakdown rates in both coarse and fine mesh bags than urban streams which were induced by the high dissolved oxygen (DO) and collector-gatherer richness. Our results provide evidence that LL breakdown in streams is sensitive to inputs of anthropogenic carrion subsidy and glyphosate through the impacts on macroinvertebrates and microbes, respectively. Furthermore, this study underscores the importance of local macroinvertebrate and microbial communities when assessing the responses of stream ecosystem functioning and macroinvertebrate communities to multiple stressors, as the individual and combined effects of stressors can be site-specific in streams with different physical characteristics and biological communities. Copyright © 2022 Xiang, Zhang, Atkinson and Sekar.</t>
  </si>
  <si>
    <t>ecosystem functioning; herbicide; land-water interaction; macroinvertebrate; multiple stressors</t>
  </si>
  <si>
    <t>Xu D.</t>
  </si>
  <si>
    <t>Efficient Index and Retrieval Algorithm of Geospatial Big Data based on Particle Swarm Optimization</t>
  </si>
  <si>
    <t>Driven by the wave of urban informatization and the rise of data science, the development of smart city not only needs huge geospatial data as the carrier, but also needs efficient spatial retrieval technology to promote the development of smart city. As a branch of big data, geospatial big data is rising rapidly all over the world, and the era of spatial big data has come. In this paper, particle swarm optimization algorithm is introduced to improve the data clustering algorithm, and a big data optimization clustering algorithm based on particle swarm spatial reorganization is proposed. Particle swarm optimization algorithm is a population-based adaptive random optimization algorithm, which originates from Kennedy and eberbar's research on the foraging behavior of bird groups. Now particle swarm optimization algorithm is widely used in the fields of pattern recognition, data mining and intelligent control. Based on particle swarm optimization, this paper studies the efficient index and retrieval algorithm of geospatial big data. Particle swarm spatial reorganization method is used to reconstruct and extract the feature vector of big data information flow and realize optimal clustering. Finally, the performance test is carried out through the simulation experiment which shows the better data clustering performance. © 2022 Association for Computing Machinery. All rights reserved.</t>
  </si>
  <si>
    <t>efficient indexing; geospatial big data; Particle swarm</t>
  </si>
  <si>
    <t>Xu W., Fu W., Dong J., Yu J., Huang P., Zheng D., Chen Z., Zhu Z., Ding G.</t>
  </si>
  <si>
    <t>Bird Communities Vary under Different Urbanization Types—A Case Study in Mountain Parks of Fuzhou, China</t>
  </si>
  <si>
    <t>Bird habitats are becoming increasingly fragmented as a result of rapid urbanization. As one of the essential refuges for urban bird communities, mountain parks are of practical significance for studying the spatial changes of birds, which can inform the future planning of mountain park planning. In this study, we assessed the α, β, and functional diversity of bird communities in mountain parks in Fuzhou, China, at three levels of urbanization (urban, peri-urban, suburban) and explored how diversity (abundance, richness, α-diversity, Chao1) varies along the urbanization gradient. A three-month bird survey was conducted using the transect method to examine the impact of urbanization on bird community structures in mountain parks. In addition, we evaluated the functional diversity of bird guilds in order to identify potential indicator species for monitoring different urbanization gradients in mountain parks. The results showed that: (1) During the three bird surveys from December 2021 to February 2022, 96 bird species and 2429 individuals of 9 orders, 34 families, and 63 genera were identified. (2) Urbanization had a significant impact on the overall bird α-diversity (p = 0.040) and richness (p = 0.024) but not on the overall bird abundance (p = 0.056). (3) The results of non-metric multidimensional scaling showed significant variations among overall birds in mountain parks along with three urbanization levels (stress = 0.155, p = 0.027). Similarly, significant differences were observed in the upper-stratum guild (stress = 0.183, p = 0.049) but not in other diet and vertical foraging stratum guilds. (4) Five species were identified as potential candidates for monitoring the trends of urban gradients. Moreover, compared to insectivorous or omnivorous guilds, most carnivorous and herbivorous guilds may not be suitable for monitoring the negative effects of urbanization in mountain parks. Our findings can help inform urban mountain park management or restoration strategies intended to mitigate the adverse impacts of urbanization. © 2022 by the authors.</t>
  </si>
  <si>
    <t>biodiversity; bird guilds; mountain parks; urbanization gradient</t>
  </si>
  <si>
    <t>Yabsley S.H., Meade J., Hibburt T.D., Martin J.M., Boardman W.S.J., Nicolle D., Walker M.J., Turbill C., Welbergen J.A.</t>
  </si>
  <si>
    <t>Variety is the spice of life: Flying-foxes exploit a variety of native and exotic food plants in an urban landscape mosaic</t>
  </si>
  <si>
    <t>Generally, urbanization is a major threat to biodiversity; however, urban areas also provide habitats that some species can exploit. Flying-foxes (Pteropus spp.) are becoming increasingly urbanized; which is thought to be a result of increased availability and temporal stability of urban food resources, diminished natural food resources, or both. Previous research has shown that urban-roosting grey-headed flying-foxes (Pteropus poliocephalus) preferentially forage in human-modified landscapes. However, which land-use areas and food plants support its presence in urban areas is unknown. We tracked nine P. poliocephalus roosting in Adelaide, South Australia, between December 2019 and May 2020, using global positioning systems (GPS), to investigate how individuals used the urban landscape mosaic for feeding. The most frequently visited land-use category was “residential” (40% of fixes) followed by “road-side,” “reserves” and “primary production” (13–14% each). However, “reserves” were visited four times more frequently than expected from their areal availability, followed by the “residential” and “road-side” categories that were visited approximately twice more than expected each; in contrast, the “primary production” category was visited approximately five times less than expected. These results suggest that while residential areas provide most foraging resources supporting Adelaide’s flying-fox population, reserves contain foraging resources that are particularly attractive to P. poliocephalus. Primary production land was relatively less utilized, presumably because it contains few food resources. Throughout, flying-foxes visited an eclectic mixture of diet plants (49 unique species), with a majority of feeding fixes (63%) to locally indigenous Australian native species; however, in residential areas 53% of feeding visits were to non-locally indigenous species, vs only 13% in reserves. Flowering and fruiting phenology records of the food plants visited further indicated that non-locally indigenous species increase the temporal availability of foraging resources for P. poliocephalus in urban Adelaide. Our findings demonstrate the importance of residential areas for urban-roosting P. poliocephalus, and suggest that the anthropogenic mixture of food resources available in the urban landscape mosaic supports the species’ year-round presence in urban areas. Our results further highlight the importance of conserving natural habitats within the urban landscape mosaic, and stress the need for accounting for wildlife responses to urban greening initiatives. Copyright © 2022 Yabsley, Meade, Hibburt, Martin, Boardman, Nicolle, Walker, Turbill and Welbergen.</t>
  </si>
  <si>
    <t>bats (chiroptera); feeding resource use; fruit bat; GPS tracking; wildlife urbanization</t>
  </si>
  <si>
    <t>Yantén A.V., Cruz-Roa A., Sánchez F.A.</t>
  </si>
  <si>
    <t>Traffic noise affects foraging behavior and echolocation in the Lesser Bulldog Bat, Noctilio albiventris (Chiroptera: Noctilionidae)</t>
  </si>
  <si>
    <t>Urban noise, such as that of traffic, can affect the sensory capabilities in animals. Foragers acting optimally are expected to exploit feeding patches depending on the cost/benefit ratio, and some noises can cause increased foraging costs. We hypothesized that traffic noise affects foraging patch quality for aerial-insectivorous bats and predicted that there are measurable differences in their foraging activity and in their echolocation signals between nights with or without traffic noise. We tested these predictions in the Lesser Bulldog Bat, Noctilio albiventris, foraging over aquaculture fishponds, by recording bat activity on nights playing traffic noise and on traffic-sound free control nights. We measured foraging activity by counting the number of search passes and feeding buzzes made by the bats and measured several characteristics of echolocation signals. Foraging activity was higher during noisy nights than during control ones, probably due to the need of more time to obtain information about prey under noisy conditions. When exposed to traffic noise, the bats changed the spectral and temporal characteristics of echolocation signals. We suggest that exposure to traffic noise increases foraging costs for N. albiventris and posit that these bats continue foraging under noisy conditions because they can modulate their echolocation signals to obtain enough information. © 2022 The Authors</t>
  </si>
  <si>
    <t>Acoustic contamination; Andes foothill; Piscivorous bat; Sensory ecology; Urban ecology</t>
  </si>
  <si>
    <t>Yu J., Li Q.</t>
  </si>
  <si>
    <t>Construction and Analysis of Urban Cultural Plane Space Mode considering Particle Swarm Cultural Scientific Computing Algorithm</t>
  </si>
  <si>
    <t>Security and Communication Networks</t>
  </si>
  <si>
    <t>In the tide of economic and social internationalization and high-speed urbanization, urban culture has increasingly attracted widespread attention from all walks of life and has a very critical strategic significance in the construction of urban space. This paper aims to construct and analyze the plane space mode of urban culture based on the particle swarm cultural scientific computing algorithm. This article first explains the concept of urban cultural space. Urban cultural space uses urban spatial structure as a media carrier and uses urban cultural time for vertical extension and development; then we proposed the particle swarm cultural scientific calculation algorithm and gave the particle swarm algorithm flowchart; then based on the particle swarm optimization algorithm, the evaluation of the configuration performance of urban cultural facilities is researched and discussed, and at the same time, the evolution law of urban spatial morphology is explored based on the particle swarm optimization algorithm. The particle swarm algorithm is a random search algorithm based on group cooperation developed by simulating the foraging behavior of birds. Urban cultural space is the development of urban space based on urban culture. It plays a special and important role in urban cultural development and urban space planning. According to the statistics of the survey and research results, the utilization rate of city-level cultural facilities in City A is 77, the utilization rate of district-level cultural facilities is 72, the utilization rate of street-community cultural facilities is 69, and the overall evaluation score is 70. It shows that there are significant differences in the actual use of cultural facilities, so it is particularly important to eliminate the differences in the use of cultural facilities between urban and rural areas. In the exploration of the law of urban spatial morphology evolution, it is found that the number of college students, total real estate investment, urban population, and total commercial housing sales have a significant impact on urban spatial expansion and evolution. © 2022 Jiayong Yu and Qi Li.</t>
  </si>
  <si>
    <t>Zeballos M., Calviño A.A., Zamudio F.</t>
  </si>
  <si>
    <t>Is the flight and foraging activity of small-size stingless bee affected by the urban heat island? The case of Plebeia catamarcensis (Meliponini) in Cordoba city (Argentina)</t>
  </si>
  <si>
    <t>Urban heat island (UHI) effect is considered one of the major drivers of changes in insect behavior within cities. Here, we evaluated the flight and the nectar and pollen foraging activities of the southernmost stingless bee, Plebeia catamarcensis, along a land surface temperature gradient in central and peri-urban areas of the city of Cordoba (Argentina), as a proxy for the UHI effect. Flight and foraging activity were recorded in ten colonies located along the temperature gradient in summer. We registered the bees’ activity in three time-bands (morning, midday and afternoon) through video recording. The temperature gradient was obtained from Landsat 8 data in a buffer around each nest. Our results showed that overall flight activity as well as nectar foraging significantly increased with temperature. Pollen foraging, however, was significantly explained by time-bands with the highest activity concentrated in the morning, and independently of the temperature gradient. In addition, nectar and pollen foraging patterns were negatively associated. Whereas P. catamarcensis would take advantage of higher urban temperatures to forage nectar, the pollen foraging strategy may hide an avoidance competition behavior sustained by the limited pollen availability compared with that of nectar. As a first attempt to address the UHI effect on a stingless bee, our results address the potential ability of the southermost P. catamarcensis populations to overcome the negative effects of urban warming observed for other bees. © 2022 International Bee Research Association.</t>
  </si>
  <si>
    <t>Land surface temperature; nectar; pollen; pollinators; South America; task partitioning; urban ecology</t>
  </si>
  <si>
    <t>Zhang L., Wang L., Chen J., Zhang J., He Y., Lu Y., Cai J., Chen X., Wen X., Xu Z., Wang C.</t>
  </si>
  <si>
    <t>Toxicity, horizontal transfer, and physiological and behavioral effects of cycloxaprid against Solenopsis invicta (Hymenoptera: Formicidae)</t>
  </si>
  <si>
    <t>BACKGROUND: The red imported fire ant, Solenopsis invicta Buren, is a significant urban, agricultural, and medical pest with a wide distribution in the world. Surface or mound treatment using contact insecticide is one of the main methods to control S. invicta. In the present study, cycloxaprid, a newly discovered neonicotinoid insecticide, was evaluated for S. invicta control and compared with two referent insecticides, imidacloprid and bifenthrin. RESULTS: Surfaces or sand treated with cycloxaprid, imidacloprid, or bifenthrin caused high mortality of S. invicta workers, and the action of cycloxaprid or imidacloprid was slower than bifenthrin. Like imidacloprid and bifenthrin, cycloxaprid can be horizontally transferred from corpses or live donor ants to recipient ants. In addition, cycloxaprid- or imidacloprid-treated surfaces significantly induced the activities of acetylcholinesterase (AChE) and detoxification enzymes; nevertheless, they had no significant effect on the foraging behaviors of S. invicta workers. Also, sand treated with cycloxaprid or imidacloprid did not negatively affect the digging activities of ants. Interestingly, S. invicta workers excavated significantly more sand containing 0.01 mg/kg cycloxaprid than untreated sand in the no-choice digging bioassays. In addition, extensive nesting activities (sand excavation and stacking) were observed in the flowerpots containing untreated sand or sand treated with cycloxaprid or imidacloprid. On the contrary, bifenthrin significantly reduced the foraging, digging, and nesting activities of S. invicta workers. CONCLUSION: Cycloxaprid is a slow-acting and nonrepellent insecticide against S. invicta workers, and its contact and horizontal toxicities are slightly higher than imidacloprid. © 2022 Society of Chemical Industry. © 2022 Society of Chemical Industry.</t>
  </si>
  <si>
    <t>digging; foraging; horizontal transfer; neonicotinoid insecticides; nesting; Solenopsis invicta</t>
  </si>
  <si>
    <t>Zhang V.Y., Buck C.L.</t>
  </si>
  <si>
    <t>Seasonal patterns in behavior and glucocorticoid secretion of a specialist Holarctic tree squirrel (Sciurus aberti)</t>
  </si>
  <si>
    <t>Journal of Comparative Physiology B: Biochemical, Systemic, and Environmental Physiology</t>
  </si>
  <si>
    <t>Seasonally breeding mammals must make constant adjustments in behavior and physiology to manage energetic trade-offs between survival and reproduction. Despite encountering high levels of climate and resource variability across the year, specialist Abert’s squirrels (Sciurus aberti), lack the capacity to express hibernation or pronounced morphological adaptations to seasonality. Using accelerometer and GPS devices, we assessed how abiotic environmental factors, reproduction, and resource abundance influenced levels of activity and daily range size in a rural and food-supplemented suburban population of squirrels. We also quantified fecal cortisol metabolites (FCM) in squirrels to assess patterns of glucocorticoid secretion. While changes in weather predicted activity levels in both populations, seasonal variation in activity levels were reduced in food-supplemented compared to rural squirrels. In contrast to activity, daily range size was not affected by weather but was a better predictor of sex-specific reproductive investment. Comparisons between populations suggest that food-supplemented squirrels forage more efficiently within smaller areas. Across both sexes and populations, squirrels showed no sexual dimorphism in body size, no major patterns of seasonal weight change, and no associations between body mass and FCM concentrations; however, FCMs were lower in the food-supplemented compared to rural population during late-spring. Taken together, activity levels and FCM concentrations appear primarily influenced by weather and seasonal fluctuations in food availability, whereas daily range size reflects sexual asymmetries in seasonal reproductive investment. Overall, squirrels appear to rely largely on behavioral adjustments to cope with novel environmental heterogeneity, rather than changes in morphology or GC secretion. © 2022, The Author(s), under exclusive licence to Springer-Verlag GmbH Germany, part of Springer Nature.</t>
  </si>
  <si>
    <t>Accelerometer; Biologger; Fecal glucocorticoid metabolites; Home range; Reproductive investment; Sciurid</t>
  </si>
  <si>
    <t>Zhao Q., Diao Y., Weng Y., Huang Z., Gu B., Wu Y., Wang Y., Zhao Q., Wang F.</t>
  </si>
  <si>
    <t>Predicting future distributions and dispersal pathways for precautionary management of human-raccoon dog conflicts in metropolitan landscapes</t>
  </si>
  <si>
    <t>Human-wildlife conflicts in cities are becoming increasingly common worldwide and are a challenge to urban biodiversity management and landscape planning. In comparison to compensatory management, which often focuses on addressing emergency conflicts, precautionary management allows decision-makers to better allocate limited resources on prioritized areas and initiate long-term actions in advance. However, precautionary approaches have rarely been developed or applied in biodiversity conservation. Since 2020, human-raccoon dog conflicts in Shanghai, one of the largest cities in the world, have tripled in reported number due to the rapid spread of the species in the city from 70 residential districts in 2020 to 249 residential districts in 2022. Here, we use ensemble and circuit modeling to predict suitable raccoon dog habitat and identify their potential dispersal pathways to aid the development of precautionary management strategies. We find that raccoon dog distribution is positively associated with several anthropogenic factors, including residential buildings and nighttime light, which could be signs that the species’ foraging behavior has adapted to the urban environment. We find that raccoon dogs only occupy 10.1% of its suitable habitat, and thus there is a high potential for the expansion of the raccoon dog population and more frequent human-raccoon dog conflicts in the near future. We predict 60 potential dispersal pathways across Shanghai, seven of which cross densely human populated areas and are likely to trigger excessive conflicts. Based on our findings, we propose priority areas where precautionary management strategies, such as constraining stray animal feeding and wildlife-vehicle collision prevention, would potentially alleviate human-raccoon dog conflicts. We present the first study on the precautionary approach of human-wildlife conflict in China’s major cities, and provide a practical example of how comprehensive modeling approaches can be used as the foundation of precautionary management in urban landscapes. © 2022 The Author(s). Published by IOP Publishing Ltd.</t>
  </si>
  <si>
    <t>circuit model; habitat connectivity; habitat suitability; raccoon dog; species distribution model; urban ecology; urban wildlife management</t>
  </si>
  <si>
    <t>Zuckerberg B., McCabe J.D., Gilbert N.A.</t>
  </si>
  <si>
    <t>Antipredator behaviors in urban settings: Ecological experimentation powered by citizen science</t>
  </si>
  <si>
    <t>Animal behaviors are often modified in urban settings due to changes in species assemblages and interactions. The ability of prey to respond to a predator is a critical behavior, but urban populations may experience altered predation pressure, food supplementation, and other human-mediated disturbances that modify their responsiveness to predation risk and promote habituation. Citizen-science programs generally focus on the collection and analysis of observational data (e.g., bird checklists), but there has been increasing interest in the engagement of citizen scientists for ecological experimentation. Our goal was to implement a behavioral experiment in which citizen scientists recorded antipredator behaviors in wild birds occupying urban areas. In North America, increasing populations of Accipiter hawks have colonized suburban and urban areas and regularly prey upon birds that frequent backyard bird feeders. This scenario, of an increasingly common avian predator hunting birds near human dwellings, offers a unique opportunity to characterize antipredator behaviors within urban passerines. For two winters, we engaged citizen scientists in Chicago, IL, USA to deploy a playback experiment and record antipredator behaviors in backyard birds. If backyard birds maintained their antipredator behaviors, we hypothesized that birds would decrease foraging behaviors and increase vigilance in response to a predator cue (hawk playback) but that these responses would be mediated by flock size, presence of sentinel species, body size, tree cover, and amount of surrounding urban area. Using a randomized control–treatment design, citizen scientists at 15 sites recorded behaviors from 3891 individual birds representing 22 species. Birds were more vigilant and foraged less during the playback of a hawk call, and these responses were strongest for individuals within larger flocks and weakest in larger-bodied birds. We did not find effects of sentinel species, tree cover, or urbanization. By deploying a behavioral experiment, we found that backyard birds inhabiting urban landscapes largely maintained antipredator behaviors of increased vigilance and decreased foraging in response to predator cues. Experimentation in citizen science poses challenges (e.g., observation bias, sample size limitations, and reduced complexity in protocol design), but unlike programs focused solely on observational data, experimentation allows researchers to disentangle the complex factors underlying animal behavior and species interactions. © 2022 The Authors. Ecology and Evolution published by John Wiley &amp; Sons Ltd.</t>
  </si>
  <si>
    <t>accipiter; citizen science; community science; experimental ecology; urban ecology; wintering birds</t>
  </si>
  <si>
    <t>Aarif K.M.; Rubeena K.A.; Nefla A.; Musilova Z.; Musil P.; Shaju S.S.; Joseph J.; Mullungal M.N.; Muzaffar S.B.</t>
  </si>
  <si>
    <t>Heavy metals in wetlands of southwestern India: from sediments through invertebrates to migratory shorebirds</t>
  </si>
  <si>
    <t>Heavy metal pollution in Indian wetlands is rising due to industrial, agricultural and urban development activities. Shorebirds occupy upper trophic levels and are therefore especially vulnerable to heavy metal pollution. We evaluated the concentration of heavy metals (zinc, copper, cobalt, chromium, lead and cadmium) in 22 common species of migrant shorebirds (220 shorebird dropping samples) with diverse foraging behaviors, in their different prey (55 prey samples) and in the sediments (90 sediment samples) in different habitat types (mudflats, mangroves and sand beaches) between 2019 and 2021. Further, we analyzed a total of 10 biofilm samples from mudflats and mangroves. We detected relatively low concentrations of heavy metals in the sediments (Zn concentration range: 9.11–40.91 mg/kg; Cu: 5.74–21.38 mg/kg; Co: 2.00–4.04 mg/kg; Cr: 4.05–41.03 mg/kg; Pb: 1.02–7.19 mg/kg; Cd: 0.56–4.35 mg/kg). However, we measured relatively high concentrations of heavy metals in invertebrate prey species (Zn concentration range: 84.72–224.74 mg/kg; Cu: 26.63–170.36 mg/kg; Co: 13.98–14.42 mg/kg; Cr: 14.78–98.16 mg/kg; Pb: 18.95–157.29 mg/kg; Cd: 9.33–60.56 mg/kg). In addition, we found high concentrations of heavy metals in shorebird droppings (Zn concentration range: 41.33–58.8 mg/kg; Cu: 31.42–52.11 mg/kg; Co: 36.34–55.68 mg/kg; Cr: 52.3–68.21 mg/kg; Pb: 25.94–43.13 mg/kg; Cd: 5.53–16.4 mg/kg). It is evident that concentration of heavy metals increased successively moving from sediment to prey to shorebird species, likely through trophic transfer. The biofilm samples contained very high concentrations of Cr, Pb and Cd (22.64, 28.09 and 18.46 mg/kg respectively) which could be harmful to biofilm grazing shorebirds. Since bioaccumulation of heavy metals entail risks in living species, we suggest that increasing concentrations may detrimentally affect physiological processes in invertebrates and shorebirds. There is an urgent need to identify the sources of pollution and to reduce the discharge of heavy metals and other pollutants into coastal and inland wetlands. © 2023 Elsevier Ltd</t>
  </si>
  <si>
    <t>Heavy metals; Kadalundi-Vallikkunnu Community Reserve; Prey; Sediments; Shorebirds</t>
  </si>
  <si>
    <t>Animals; Cadmium; Copper; Environmental Monitoring; Geologic Sediments; India; Invertebrates; Lead; Metals, Heavy; Risk Assessment; Water Pollutants, Chemical; Wetlands; India; Biofilms; Heavy metals; Urban growth; Wetlands; cadmium; chromium; cobalt; copper; heavy metal; lead; zinc; heavy metal; Agricultural development; Concentration ranges; Development activity; Heavy metals pollution; Industrial development; Kadalundi-vallikkunnu community reserve; Mudflats; Prey; Shorebird; Urban development; bioaccumulation; biofilm; concentration (composition); grazing; heavy metal; invertebrate; migratory species; wader; Article; bioaccumulation; biofilm; concentration (parameter); controlled study; habitat; India; invertebrate; mangrove; migrant bird; nonhuman; seashore; sediment; shorebird; shrimp; trophic transfer; wetland; animal; environmental monitoring; India; invertebrate; risk assessment; sediment; water pollutant; wetland; Sediments</t>
  </si>
  <si>
    <t>Abdillah, A; Widianingsih, I; Buchari, RA; Nurasa, H</t>
  </si>
  <si>
    <t>Implications of urban farming on urban resilience in Indonesia: Systematic literature review and research identification</t>
  </si>
  <si>
    <t>COGENT FOOD &amp; AGRICULTURE</t>
  </si>
  <si>
    <t>This systematic literature review study aims to identify, review, and study the trend of scientific publications on urban farming in realizing the resilience of developing cities in Indonesia. The urban farming trend in Indonesia is a response to overcoming the problem of food security in urban areas as well as a solution to boosting the economy during the crisis due to COVID-19 and creating urban resilience. It will also explore the issue of urban farming as a supplier of projected food availability and food security in urban areas in Indonesia. This research provides scientific guidelines and recommendations for developing urban agriculture studies in Indonesia. This research can be used as scientific data and policy notes on the problem of urban farming in Indonesia. The findings of this study suggest that urban farming will help promote urban resilience in Indonesia, especially given the problems of production, food security, and land scarcity in urban areas. Urban farming in Indonesia's urban resilience design has several weaknesses even though it has positive effects.</t>
  </si>
  <si>
    <t>Food security; urban farming; farming agricultural; urban resilience; systematic literature review</t>
  </si>
  <si>
    <t>Agriculture only</t>
  </si>
  <si>
    <t>Abdoellah, OS; Suparman, Y; Safitri, KI; Basagevan, RM; Fianti, ND; Wulandari, I; Husodo, T; Carolan, MS</t>
  </si>
  <si>
    <t>Food Security of Urban Agricultural Households in the Area of North Bandung, West Java, Indonesia</t>
  </si>
  <si>
    <t>Urban agriculture is crucial in improving food security through the diversity of food produced by urban farmers. However, there have not been many studies that discuss the food security of urban farmers of three types simultaneously, i.e., subsistence, semi-commercial, and commercial. Therefore, this study has the benefit of looking at the food security condition of urban farmer households. This research was conducted in the North Bandung area, West Java, Indonesia. A sequential mixed method was used to collect quantitative and qualitative data to determine the condition of food security in each urban farmer household. A total of 321 households were used as respondents for this study, consisting of 107 subsistence agriculture households, 107 semi-commercial agriculture households, and 107 commercial agriculture households. Our study found that the average calorie adequacy of farmer households in all urban agriculture types (subsistence, semi-commercial, and commercial) was 84.53%. Meanwhile, the proportion of household food expenditure in all urban agriculture averaged 64.78%. In relation to food security, 53.89% of respondents were included in the food-vulnerable category and only 25.86% of the urban farmer households were included in the food-secure category. The highest food security rate was found in commercial urban agriculture households, which reached 28.04%. In general, these data reflect low household food security across all types of urban agriculture. This reality can be caused by various factors, including limited resources, dependence on food purchases, and interference from external parties.</t>
  </si>
  <si>
    <t>urban agriculture; caloric adequacy; food expenditure; food security</t>
  </si>
  <si>
    <t>Abdoellah, OS; Wulandari, I; Safitri, KI; Fianti, ND; Basagevan, RMF; Aini, MN; Amalia, RI; Suraloka, MPA; Utama, GL</t>
  </si>
  <si>
    <t>Urban Agriculture in Great Bandung Region in the Midst of Commercialization, Food Insecurity, and Nutrition Inadequacy</t>
  </si>
  <si>
    <t>The proliferation of commercialization in the development of urban agriculture (UA) within the Great Bandung region has precipitated the dislocation of numerous small-scale farmers, consequently engendering a reduction in the accessibility of locally cultivated sustenance. The resultant effect of this phenomenon is the exacerbation of food insecurity among low-income inhabitants who lack the financial wherewithal to procure the relatively expensive imported food items. Furthermore, the dearth of availability of unprocessed, high-quality sustenance has resulted in suboptimal dietary intake among a considerable proportion of the populace. A survey was conducted utilizing questionnaires to gather data from 137 units of respondents consisting of both subsistence and commercial urban farmers. The comparative analysis of the earnings of urban farmers was conducted vis-a-vis the minimum wages projected for the year 2023 in West Java and Bandung City. The utilization of the Food Insecurity Experience Scale (FIES) is a prevalent method for evaluating food insecurity through the analysis of self-reported food-related behaviors and experiences, both pre- and post-UA operations. A 24 h Food Recall Instrument examined nutrition adequacy in urban farmer households, which was analyzed using chi-square with descriptive presentation. Urban agriculture could help solve commercialization, food insecurity, and nutrition issues in the Great Bandung Region. Commercial urban farmers (51.09%) earned 280.46% of West Java provincial minimum wages or 136.82% of Bandung City minimum wages in 2023. The subsistence farmers' cohort (48.91%) earned 14.64% of West Java provincial minimum earnings or 7.14% of Bandung City minimum wages in 2023. In general, the prevalence of ties to food insecurity was predominantly observed subsequent to UA practices. The study revealed a prevalence of vitamin A surplus among urban farmers, while a preponderance of inadequacy in other nutritional aspects was also observed.</t>
  </si>
  <si>
    <t>commercial; subsistence; urban farmers; food recall</t>
  </si>
  <si>
    <t>Achaglinkame M.A.; Dari L.; Mörlein D.</t>
  </si>
  <si>
    <t>A review of dairy production and utilization in Ghana and Benin</t>
  </si>
  <si>
    <t>Discover Food</t>
  </si>
  <si>
    <t>High dairy production and utilization have proven very effective in improving food and nutrition security in society, especially among the rural poor. This review sought to find out the status of dairy production and utilization in Ghana and Benin, the challenges, and the way forward. The review discovered low dairy production in both countries which meets only about 19% (Ghana) and 20% (Benin) of dairy demand. This low self-sufficiency compels both countries to depend heavily on imported dairy products to meet consumers’ dairy needs. However, dairy consumption in both countries is still abysmally low (Ghana = 9 kg/person/year, Benin = 8 kg/person/year). Cow milk is the most regarded and consumed animal milk in both states and is consumed both raw and processed. Local dairy products include “wagashi” (local soft cheese), yoghurt and “brukina”/“dèguè” (fermented milk-millet beverage). Some of the challenges found include low patronage of dairy farming, low-performing breeds, safety issues, inadequate sustainable pro-dairy policies, water and pasture/forage shortages, inadequate infrastructure, poor education, unorganized local sector and climate change. However, adopting effective pro-dairy policies, effective safety and quality regulations, smart dairy farming and processing and exploring other dairy options like goat, sheep, and donkey milk is key to improving dairy production and utilization in both countries and beyond. © 2023, Springer Nature Switzerland AG.</t>
  </si>
  <si>
    <t>Challenges; Dairy products; Production; Remedies; Utilization</t>
  </si>
  <si>
    <t>Climate change; Developing countries; Farms; Fermented milk; Challenge; Cows' milk; Dairy farming; Dairy processing; Quality regulation; Remedy; Safety issues; Safety regulations; Soft cheese; Utilization; Dairies</t>
  </si>
  <si>
    <t>Airola D.A.; Krolick D.E.; Collins T.L.; Mccoll C.J.; Lozano M.R.; Furnas B.J.</t>
  </si>
  <si>
    <t>FORAGING HABITAT AND ITS EFFECTS ON THE TRICOLORED BLACKBIRD'S BREEDING DISTRIBUTION AND ABUNDANCE IN THE SIERRA NEVADA FOOTHILLS, CALIFORNIA</t>
  </si>
  <si>
    <t>The grassland-dominated eastern Central Valley and Sierra Nevada foothills of California, from Placer to Stanislaus counties, supported at least 43,000-55,000 breeding Tricolored Blackbirds (Agelaius tricolor) annually from 2014 to 2018-about 30% of the statewide population. We found that within 5 km of a colony, the extent of land cover used for foraging, grassland-herbaceous, and to a lesser extent annual crops and irrigated pasture, exceeded their proportions in this region as a whole, suggesting that nesting Tricolored Blackbirds select colony sites where these habitats are more abundant. Other land-cover types were underutilized for foraging, suggesting avoidance. The probability of Tricolored Blackbird occupancy of blocks of 100 km2 was strongly associated with the extent of the selected land-cover types. The relationship between average density of the breeding population and the extent of the selected land-cover types was significant but weaker, implying that other factors are important in determining density. From 2014 to 2018, development and mining eliminated or degraded 9 of 79 colony sites and made 4 others unsuitable by reducing the extent of nearby foraging habitat, although the total breeding population in the region did not decline. We recommend that conservation measures for the Tricolored Blackbird in federally and state-approved habitat-conservation plans in Placer and Sacramento counties, which support the largest breeding populations in the central Sierra foothills but where urban development is rapid, be reevaluated on the basis of recent colony locations and recognition of the critical role of grassland, annual crops, and irrigated pasture as foraging habitat. © 2023 Western Field Ornithologists. All rights reserved.</t>
  </si>
  <si>
    <t>Blackbird</t>
  </si>
  <si>
    <t>Akbudak N.; Ekrem Üstün G.</t>
  </si>
  <si>
    <t>antioxidant; ascorbic acid; bioaccumulation; comparative study; crop production; fruit; growth rate; heavy metal; irrigation; phenolic compound; phenology; public health; vegetable; wastewater treatment</t>
  </si>
  <si>
    <t>Cucumber</t>
  </si>
  <si>
    <t>Al-Ghamdi G.; Alzahrani A.; Al-Ghamdi S.; Alghamdi S.; Al-Ghamdi A.; Alzahrani W.; Zinner D.</t>
  </si>
  <si>
    <t>Potential Hotspots of Hamadryas Baboon–Human Conflict in Al-Baha Region, Saudi Arabia</t>
  </si>
  <si>
    <t>In recent decades, conflicts between hamadryas baboons (Papio hamadryas) and the rapidly growing human population in the mountainous areas of Western, Southwestern, and Southern Saudi Arabia have accelerated. This conflict, historically occurring mainly between farmers and baboons, has now moved to the urbanized areas in the baboon range and is mainly caused by the common use of spatial and other resources by baboons and humans. The goal of this study was to describe the spatial distribution of baboon groups and to estimate the population size of baboons in the Al-Baha region. The results indicate that baboons are present in all administrative areas of the Al-Baha region with a concentration along the mountain chain running from northwest to southeast and the western part of the region. As expected, rubbish dumps constitute baboon hotspots due to the large amounts of human-derived food. However, the baboons also travel into towns for foraging. The prevention of baboon accessibility to human-derived food would be an important step to reduce causes of conflicts between humans and baboons. © 2023 by the authors.</t>
  </si>
  <si>
    <t>human-baboon conflict; Papio hamadryas; Saudi Arabia; urban area</t>
  </si>
  <si>
    <t>Baha; Saudi Arabia; conflict management; population size; primate; spatial distribution; urban area</t>
  </si>
  <si>
    <t>Alam M.S.; Velayudhan S.M.; Dey D.K.; Adilieme C.; Malik P.K.; Bhatta R.; König S.; Schlecht E.</t>
  </si>
  <si>
    <t>Urbanisation threats to dairy cattle health: Insights from Greater Bengaluru, India</t>
  </si>
  <si>
    <t>Complex urbanisation dynamics, on the one hand, create a high demand for animal products, and on the other hand put enormous pressure on arable land with negative consequences for animal feed production. To explore the impact of accelerated urbanisation on dairy cattle health in urban farming systems, 151 farmers from different parts of the Greater Bengaluru metropolitan area in India were individually interviewed on aspects addressing cattle management and cattle health. In addition, 97 samples of forages from the shores of 10 different lakes, and vegetable leftovers used in cattle feeding were collected for nutritional analysis. Along with the use of cultivated forages, crop residues, and concentrate feed, 47% and 77% of the farmers occasionally or frequently used lake fodder and food leftovers, respectively. Nutritionally, lake fodder corresponded to high-quality pasture vegetation, but 43% of the samples contained toxic heavy metals such as arsenic, cadmium, chromium, and lead above official critical threshold levels. Therefore, lake fodder may affect cows’ health if consumed regularly; however, heavy metal concentrations varied between lakes (P &lt; 0.05), but not between fodder types (P &gt; 0.05). Although 60% of the interviewed farmers believed that their cows were in good health, logit model applications revealed that insufficient drinking water supply and the use of lake fodder negatively impacted cattle health (P &lt; 0.05). While it remains unknown if regular feeding of lake fodder results in heavy metal accumulation in animal products, farmers and farm advisors must address this and other urbanization-related challenges to protect cattle health. Graphical abstract: [Figure not available: see fulltext.]. © 2023, The Author(s).</t>
  </si>
  <si>
    <t>Cattle health; Dairy production; Food leftovers; Heavy metals; Lake fodder; Logit model; Megacity</t>
  </si>
  <si>
    <t>Agriculture; Animal Feed; Animals; Cattle; Chromium; Female; India; Urbanization; chromium; agriculture; animal; animal food; bovine; female; India; urbanization</t>
  </si>
  <si>
    <t>Ambrose, G; Das, K; Fan, YL; Ramaswami, A</t>
  </si>
  <si>
    <t>Comparing happiness associated with household and community gardening: Implications for food action planning</t>
  </si>
  <si>
    <t>Municipal food action planning promotes local food production based on presumed environmental, health, equity, and well-being benefits. However, little is known about the well-being benefits of household versus community-scale agricultural gardening. This exploratory study in the Minneapolis-St. Paul area, USA, presents a first direct comparison of happiness (net affect, average happiness, and average meaningfulness) associated with agricultural gardening at the two scales surveying 118 household and 55 community gardeners. Although both groups, in our sample, were statistically similar demographically and reported similar interactions with their gardens (frequency: 3.0-3.6events/wk; duration-of-event: 1.45-1.84hr; and total-time/week: 3.78-5.30hr/wk), different self-reported, happiness patterns emerged. For both groups, gardening's net affect ranks among the top five among 12 daily activities. Community gardeners' average net affect while gardening (3.25; scale-6 to 6) is significantly higher than biking (2.32) and walking (2.08), whereas household gardeners showed no difference across these two activities. Through matched regressions (by demographics), community gardeners report statistically higher net affect (&amp; UDelta; = 0.664, p-value = 0.034) and peak meaningfulness (&amp; UDelta; = 0.254, p-value = 0.001) while gardening. Community gardener's net affect while gardening correlates negatively with family-companionship (&amp; UDelta; =-0.660, p-value = 0.038) and positively with neighbor-companionship (&amp; UDelta; = 0.945, p-value = 0.009). Companionship had no significant association for household gardeners. Addi-tionally, female (&amp; UDelta; = 0.389, p-value = 0.037) and low-income household gardeners (&amp; UDelta; = 1.516, p-value = 0.009) reported higher gardening net affect than counterparts; these differences were not significant for community gardeners in this study. Results suggest community gardening generates greater net affect, while household gardening could specifically improve well-being for women and low-income gardeners. Food action plans should consider both household and community gardening for varying benefits.</t>
  </si>
  <si>
    <t>Garden</t>
  </si>
  <si>
    <t>Amorim P.S.; Dias R.I.</t>
  </si>
  <si>
    <t>Social attributes shape antipredator behavior strategies in the ruddy ground-dove</t>
  </si>
  <si>
    <t>The cost-benefit of social behavior depends on group size and the social interaction. As group size increases, competition for resources increases, while individual vigilance may decrease due to the lower probability of individual predation or increased competition for resources. To test predictions of the “many eyes hypothesis” and the “competition hypothesis”, we investigated the effects of social attributes on the vigilance, foraging, direct conflict and sex on social groups of ruddy ground-doves (Columbina talpacoti) in an urban area. We observed that the number of conspecifics did not influence individual foraging behavior, instead, the vigilance decreased as flock size increased. Moreover, the number of conflicts within the flock negatively affected individual vigilance. However, larger flocks exhibited more direct conflicts, and males were more frequently involved in social conflicts, regardless of the sex ratio of the flock. Finally, the investment in both vigilance and foraging was not influenced by the sex of the focal individual or the sex ratio of the flock. Our findings indicate that conspecific numbers and flock social organization significantly influence the cost-benefit dynamics of flocking behavior. Larger flocks enhance vigilance for predator detection but come at an individual cost due to increased resource competition and conflicts. © 2023 Elsevier B.V.</t>
  </si>
  <si>
    <t>Agonistic interaction; Columbidae; Gregarious behavior; Group size effect</t>
  </si>
  <si>
    <t>Animals; Behavior, Animal; Columbidae; Male; Predatory Behavior; Social Behavior; Sociological Factors; bird; conspecific; group size; parental investment; predation; sex ratio; social behavior; social organization; vigilance; adult; alertness; article; Columbidae; competition; cost benefit analysis; female; foraging behavior; human; investment; male; nonhuman; predator; prediction; sex ratio; social conflict; social group; social structure; urban area; animal; animal behavior; predation; social aspects and related phenomena; social behavior</t>
  </si>
  <si>
    <t>Anderson M.; Crubaugh F.; Greenslit C.; Hill E.; Kroth H.; Stanislawski E.; Ribbons R.; Toro I.D.</t>
  </si>
  <si>
    <t>B.Y.O. Bees: Managing wild bee biodiversity in urban greenspaces</t>
  </si>
  <si>
    <t>As cities become more populated and the density of urban development increases, local biodiversity is threatened. Urban greenspaces have the capacity to preserve pollinator biodiversity, but the quality of support they provide depends on greenspace landscape attributes, including the availability of pollinator habitat and foraging resources. Wild native bees provide important pollination services to urban ecosystems, yet relatively little is known about how urban landscape management influences pollinator community composition and diversity. Our study explores how wild bee communities are affected by greenspace and landscape-level features like pollinator management practices, in urban greenspaces in and around Appleton Wisconsin: a mid-sized urban community spanning more than 100 sq. km. We sampled and identified native bees periodically between late-May 2017 and mid-September of 2018 using standardized arrays of pan traps at 15 sites around the city. We classified greenspaces based on their level of development (urban or suburban) and whether they were managed or unmanaged for increasing wild pollinator diversity. We quantified floral species diversity, floral color diversity, tree species diversity, and proximity of sites to open water for each site and used remotely sensed satellite data from both the USGS National Land Cover Database (NLCD) and the Normalized Difference Vegetation Index (NDVI). All variables were tested as potential correlates of wild bee abundance and species richness. Active pollinator management sites supported higher levels of bee abundance and richness. Notably, active greenspace management (e.g. planting native wildflowers) was a stronger correlate of bee abundance and richness than greenspace size and other landscape-level attributes. Within-greenspace attributes such as floral diversity, tree diversity, and proximity to open water contributed positively to both bee abundance and richness. Based on these findings, we suggest that urban greenspaces may be managed more efficiently and cost-effectively by focusing resources on active management by planting wildflowers, removing invasive species, creating nesting habitat, and providing water resources, rather than simply expanding in area. Copyright: © 2023 Anderson et al. This is an open access article distributed under the terms of the Creative Commons Attribution License, which permits unrestricted use, distribution, and reproduction in any medium, provided the original author and source are credited.</t>
  </si>
  <si>
    <t>Animals; Bees; Biodiversity; Cities; Ecosystem; Parks, Recreational; Plants; Pollination; Trees; animal pollination; Article; bee; biodiversity; community structure; controlled study; greenspace; land use; landscape; nonhuman; pollinator; population abundance; species composition; species diversity; species habitat; species richness; suburban area; urban area; vegetation; Wisconsin; animal; bee; biodiversity; city; ecosystem; plant; pollination; recreational park; tree</t>
  </si>
  <si>
    <t>Anwar, MM; Breuste, JH; Ahmad, A; Aziz, A; Aldosari, AA</t>
  </si>
  <si>
    <t>Quantifying the Impacts of Urbanization on Urban Agriculture and Food Security in the Megacity Lahore, Pakistan</t>
  </si>
  <si>
    <t>As a response to food security, urban agriculture is essential for sustainable development. The primary goal of this study is to provide the basic formulation and theoretical knowledge for sustainable urban agriculture by analyzing the impact of urbanization on urban agriculture and food security. For the food security assessment, the variables included food consumption and quality of food as the independent variables, and monthly income of local dwellers as the dependent variable; these were considered for the regression analysis and statistical analysis. The food security assessment was checked and expressed using regression values of R, which was 0.857, and an adjusted R square, with a value of 0.728. The results show extensive change in food security issues and land use due to urbanization causes, large-scale damage to agricultural land in the area, and loss of biodiversity, which threaten food security by converting natural land into built-up areas. The study concludes that urban agriculture is a fundamental environmental activity to ensure food security by increasing food production for locals and improving urban biodiversity.</t>
  </si>
  <si>
    <t>environment; consumption of food; food security; urban agriculture; urbanization</t>
  </si>
  <si>
    <t>Food only</t>
  </si>
  <si>
    <t>Aparício G.; Carrilho M.; Oliveira F.; Mathias M.D.L.; Tapisso J.T.; von Merten S.</t>
  </si>
  <si>
    <t>Artificial light affects the foraging behavior in greater white-toothed shrews (CROCIDURA RUSSULA)</t>
  </si>
  <si>
    <t>Light pollution is one of the forms by which human-induced alterations are changing natural environments. Artificial light at night (ALAN) has been increasing over the past decades and it is already known that ALAN can have a major influence on the ecology, behavior, and physiology of different taxa. Nocturnal small mammals are particularly vulnerable, as ALAN can increase their predation risk while foraging. The aim of this study was to investigate foraging strategies under different light conditions in a nocturnal small insectivore, the greater white-toothed shrew (Crocidura russula). Compared with rodents, shrews have a higher metabolic rate and thus present a good model for a foraging study. In three laboratory experiments with wild-caught shrews we tested (i) food preference under dark conditions as well as the effect of different light conditions on (ii) foraging strategies and (iii) food choice. The results showed that shrews had a clear food preference under dark conditions. They also preferred to forage under dark over light conditions when presented with the same food in both conditions. However, when presented with the choice of foraging their preferred food under illuminated conditions or a lower food quality in the dark, the food preference of shrews overruled their preference for feeding in the dark. It seems that food preference, rather than risk perception, is the main driver determining the foraging strategy of the greater white-toothed shrews. This study suggests that ALAN does not necessarily prevent high-metabolic nocturnal insectivores from achieving their energetic needs, which might help explain their persistence in urban environments. © 2022 Wiley-VCH GmbH.</t>
  </si>
  <si>
    <t>activity; ALAN; food preferences; small mammals; soricidae; urbanization</t>
  </si>
  <si>
    <t>food preference; foraging behavior; light pollution; small mammal; urbanization</t>
  </si>
  <si>
    <t>Appel S.C.; de Oliveira Porfirio G.E.</t>
  </si>
  <si>
    <t>CONTRIBUTION OF CITIZEN SCIENCE TO THE KNOWLEDGE OF THE DIET OF THE BLUE-AND-YELLOW MACAW ARA ARARAUNA IN AN URBAN AREA OF CENTRAL WESTERN BRAZIL; [A contribuição da ciência cidadã para o conhecimento dos hábitos alimentares de Ara ararauna em uma área urbana do Centro-Oeste do Brasil.]</t>
  </si>
  <si>
    <t>We recorded the food items consumed by the Blue-and-yellow Macaw Ara ararauna in the urban area of Campo Grande, from photographic records released on the platforms WikiAves, iNaturalist, and eBird by professional and amateur photographers. We retrieved 47 foraging records of Blue-and-yellow Macaw and we idenAfied 18 species of plants in its diet. The species with the highest frequency of consumpAon were Terminalia catappa (17.0%) and Acrocomia aculeata (14.9%). Fruits and seeds were the most consumed plant parts, and around 72% of the diet was composed by parts of naAve plant species. As there is no previous informaAon available on the diet of this species in the urban area of Campo Grande, the records released on the platforms helped us answer several important quesAons regarding its feeding habits. We highlight the importance of planAng naAve species in urban afforestaAon, as well as the maintenance of urban parks and green areas, to maintain the populaAon of the Blue-and-yellow Macaw in the city. © 2023 Neotropical Ornithological Society. All rights reserved.</t>
  </si>
  <si>
    <t>Campo Grande; Cerrado; Conservation; Frugivory; Psittacidae</t>
  </si>
  <si>
    <t>Macaw</t>
  </si>
  <si>
    <t>Avila-Núñez J.L.</t>
  </si>
  <si>
    <t>Ants foraging in sidewalks: particle-use behavior of the fire ant Solenopsis geminata Fabricius (Hymenoptera: Formicidae)</t>
  </si>
  <si>
    <t>Ants provide striking examples of particle-use behavior in activities unrelated to nest building. For example, some species cover liquid food with debris particles and then use them as tools for transport to the nest. However, recent studies have shown that food-covering behavior in Solenopsis species is part of a broader range of possible uses of the particles by foragers. This study reports the particle-use behavior observed in the tropical fire ant Solenopsis geminata while foraging on the sidewalk of an urban area. In addition, laboratory experiments were designed to test the hypothesis that ants exhibit particle-use behavior to counteract risk when searching for prey. The field observations showed that foragers used soil grains and plant fragments to cover a diverse array of food items, mainly earthworm carrion. Experiments showed that when faced with a risk of drowning in the presence of wet bait or nearby water drops, foragers responded by dropping particles to cover those threats. This task was found to be performed by a small group of workers while a larger group of workers explored or fed. These results point towards a multifaceted protective function of the particle-use behavior in S. geminata. The adaptive value of this strategy in addressing risks of drowning or exposure to adverse environmental conditions in open areas is discussed. © 2023, International Union for the Study of Social Insects (IUSSI).</t>
  </si>
  <si>
    <t>Foraging strategy; Neotropical fire ant; Particle-use behavior; Urban ant ecology</t>
  </si>
  <si>
    <t>ant; bait; earthworm; environmental conditions; fitness; foraging behavior; Neotropical Region; nest structure; urban ecosystem</t>
  </si>
  <si>
    <t>Ants</t>
  </si>
  <si>
    <t>Awoke, MD; Hafner, J; Kimaro, AA; Lana, MA; Löhr, K; Sieber, S</t>
  </si>
  <si>
    <t>Development of an integrated assessment framework for agroforestry technologies: assessing sustainability, barriers, and impacts in the semi-arid region of Dodoma, Tanzania</t>
  </si>
  <si>
    <t>INTERNATIONAL JOURNAL OF AGRICULTURAL SUSTAINABILITY</t>
  </si>
  <si>
    <t>Land degradation continues to be a major concern for agriculture in developing countries, including Tanzania. Agroforestry is one solution that benefits food production and reduces land degradation. However, various challenges hinder its widespread adoption. This study uses an integrated assessment framework, combining MESMIS (an indicator-based sustainability assessment framework) and ScalA (a scaling-up assessment tool), to evaluate sustainability and constraints to the widespread implementation of agroforestry in semi-arid Tanzania. The main goals are to: 1) identify existing agroforestry technologies adopted by smallholder farmers; 2) evaluate farmers' perception of sustainability regarding each technology's environmental, economic, and social impact; and 3) identify constraints related to the widespread adoption. Results show that farmers consider the following four technologies as the most sustainable: (i) tied ridge + tree intercropping; (ii) contour planting + tree intercropping; (iii) Chololo pits + tree intercropping; and (iv) tree intercropping alone. The findings indicate that, although farmers perceive the technologies positively, adoption is also influenced by local climate, socio-economic status, and institutional factors. The study highlights that a positive perception alone cannot ensure widespread adoption, emphasizing the importance of considering contextual factors. Further testing and application of the proposed framework in similar and comparative settings is encouraged as it provides valuable guidance when evaluating different agroecosystems holistically.</t>
  </si>
  <si>
    <t>Agroforestry; impact assessment framework; farmers' perception; soil and water conservation; sustainability</t>
  </si>
  <si>
    <t>Ayeni M.D.; Adewumi M.O.; Bello M.A.; AdiAdi K.F.; Osungade A.A.</t>
  </si>
  <si>
    <t>Effects of rabbit production on income and livelihood of rural households in Nigeria</t>
  </si>
  <si>
    <t>Aims: More effort and actions are needed to combat the rising levels of food insecurity and poverty in developing countries, particularly among rural households. Rural households can significantly contribute to reducing poverty, enhancing their nutritional condition, and enhancing their standard of living by engaging in rabbit production but there are few empirical studies on the contribution of rabbit production to households’ livelihood and income. Therefore, this study examines how producing rabbits affects rural farmers' income and household livelihood in Nigeria. Methods and results: Multiple regression and descriptive statistics were used to analyze the data gathered from 240 rabbit farms. The findings demonstrated that rabbit farming is a male-dominated enterprise (male 77.5%). According to the regression analysis, the income of rural households was positively and significantly impacted by the income from rabbits. Farmers' ages, interactions with extension agents, credit they accessed, and assets were further determinants of their income. Additionally, rabbit production improved the level of living of rural households. Access to forage, the prevalence of diseases, scarcity of veterinary, and the high cost of medication, were the severe constraints faced in rabbit production. Conclusions: It may be concluded that rabbit production had a significant contribution to the economic situation, way of life, and well-being of rural households. Although there were some constraints with the operation. Females are to be encouraged in rabbit production as livelihood diversification. Also, it is crucial that banks, governments, and non-governmental organizations offer farmers easily accessible and reasonable loan facilities as this will boost their revenue. Training on forage production and storage is also recommended. Significance and the impact of the study: Participation will be improved by having an understanding of how rabbit farming affects the income and way of life of rural dwellers. As a result, the findings of this study would enable policymakers to intervene in enhancing its production thereby encouraging more farmers to be involved in the production and also, enhancing the well-being of rural households. © 2023</t>
  </si>
  <si>
    <t>Constraint; Livelihood; Rabbit farming; Rural households</t>
  </si>
  <si>
    <t>Bach H.; Escoubet H.; Mayer M.</t>
  </si>
  <si>
    <t>Co-occurrence patterns and habitat selection of the mountain hare, European hare, and European rabbit in urban areas of Sweden</t>
  </si>
  <si>
    <t>Assessing the underlying mechanisms of species co-occurrence patterns can be challenging as biotic and abiotic factors are hard to disentangle. To date, few studies have investigated co-occurrence patterns of mammals within urban areas. As urban areas are increasingly used as habitat by wildlife, there is a need for a better understanding of urban ecology to facilitate human-wildlife co-existence. Here, we investigated co-occurrence patterns and habitat selection of the European hare (Lepus europaeus), mountain hare (L. timidus), and European rabbit (Oryctolagus cuniculus) inside urban areas of Sweden, using joint species distribution models and generalized linear mixed models based on citizen science observations. All three species were observed within urban areas, but European hares and rabbits appear to be more successful urban colonizers compared to mountain hares. Overall, our findings suggested that urban occurrence by all three lagomorphs was related to suitable conditions within the distribution of each species (e.g., climate and elevation), rather than by the presence of other lagomorph species or specific land cover types within urban areas. On a finer spatial scale, European hares and rabbits generally selected for green urban areas and mountain hares for residential gardens, which likely constitute suitable foraging sites. Moreover, overlap in activity times between European hares and rabbits was mediated by land cover type and sympatry. Our findings contribute to the understanding of urban ecology and provide insights for management measures of the three lagomorphs in urban areas of Sweden. © 2022, The Author(s).</t>
  </si>
  <si>
    <t>Citizen science; Competition; Facilitation; Lepus europaeus; Lepus timidus; Oryctolagus cuniculus; Urban ecology</t>
  </si>
  <si>
    <t>Sweden; citizenship; competition (ecology); facilitation; habitat selection; small mammal; urban ecosystem</t>
  </si>
  <si>
    <t>Bai, M; Li, W; Xu, J</t>
  </si>
  <si>
    <t>Research on Greenhouse Gas Emission Reduction Methods of SBR and Anoxic Oxic Urban Sewage Treatment System</t>
  </si>
  <si>
    <t>With the rising awareness of environmental protection, more sewage treatment plants have been built. However, this is also one of the main sources of greenhouse gas emissions. This study carried out a series of sewage treatment experiments to analyze the factors affecting the greenhouse gas emissions of the two commonly used treatment processes in the current urban sewage treatment: the A/O and SBR methods. The experimental results showed that the total amount of greenhouse gases emitted by the A/O method was 415.63 gCO(2)-eq/m(3), and the total amount of greenhouse gases emitted by the SBR method was 879.51 gCO(2)-eq/m(3). The N2O emission factor in the A/O method experimental group was 0.76% of the nitrogen content in the influent. In the aerobic section, when the content of dissolved oxygen was in the range of 1.30 similar to 2.10 mg/L, and the content of dissolved oxygen was 1.90 mg/L, the minimum N2O emission factor was reduced to 0.29% of the nitrogen content of the influent. In the SBR experimental group, the ammonia oxidation rate of sewage decreased rapidly as the temperature decreased, thus affecting the discharge rate of N2O. At 25 degrees C, the biological enzyme activity of nitrifying bacteria was higher, thus promoting denitrification and generating more greenhouse gases. The research results provide reference for strengthening the management of sewage treatment plants and reducing greenhouse gas emissions from sewage treatment plants.</t>
  </si>
  <si>
    <t>SBR; anoxic oxic; sewage treatment; greenhouse gases; emission reduction</t>
  </si>
  <si>
    <t>Baldwin, C; Hamerlinck, J; McKinlay, A</t>
  </si>
  <si>
    <t>Institutional support for building resilience within rural communities characterised by multifunctional land use</t>
  </si>
  <si>
    <t>LAND USE POLICY</t>
  </si>
  <si>
    <t>Rural landscapes around the world are increasingly transitioning towards multifunctional land uses that mix traditional agricultural production with amenity consumption and environmental protection. Better understanding is needed about how to promote resilience of rural communities in areas of increasingly contested land use. This research examined changes in land use in the rural hinterland of the Noosa Biosphere Reserve in subtropical Australia. Data collection included an online survey of Noosa hinterland landholders and a series of workshops in the Biosphere's rural communities, featuring interactive digital mapping to address geospatial land use classification and data gaps. Our study found the area had transitioned to multifunctional land uses of agriculture with lifestyle residents interested in sustainable land management, niche agricultural, and consumptive eco- and health-based tourism livelihoods. We also identified an ongoing need for support for collaborative social learning consistent with UNESCO Biosphere Reserves' mandate as learning hubs. The study's findings indicate that complementary local government planning policy plays a role in providing institutional support for resilient rural communities in multifunctional settings.</t>
  </si>
  <si>
    <t>Multifunctional land use; Rural planning; Resilient rural communities; UNESCO Biosphere Reserve; Transitional landscapes</t>
  </si>
  <si>
    <t>Nothing on foraging</t>
  </si>
  <si>
    <t>Bangura, KS; Lynch, K; Binns, T; Gbanie, S</t>
  </si>
  <si>
    <t>Facing post-crisis livelihood challenges? Insights from young farmers in Kenema city, Eastern Province, Sierra Leone</t>
  </si>
  <si>
    <t>Globally, urban and peri-urban agriculture (UPA) research has focused mainly on capital cities, has avoided conflict-affected locations and rarely considered the challenges faced by young cultivators. The latter are particularly important because of the vulnerability of unemployed young people to being drawn into violent, criminal or antisocial behaviour in conflict or fragile states. This paper examines the post-crisis livelihood challenges of youth farmers in Kenema, Sierra Leone's third largest city. The research on which this paper is based comprised multiple methods, including GIS mapping, in-depth interviews and group discussions with youth cultivators and key informants in several sites in Kenema city. Research participants gave first-hand accounts of their experiences of the Civil War and the subsequent Ebola epidemic crisis, and the paper explores their transformation from dangerous living to productive agriculturalists within Kenema. The research uses an exploratory approach to critically examine the engagement of youth in urban and peri-urban agriculture, as a strategy for encouraging young people to become responsible citizens who support city and national development. The paper challenges the pessimistic view that contemporary urban youth in developing countries are characterised by disaffection leading to crime. The study reveals how urban youth in post-crisis contexts can play a vital role in national development when a proactive and pro-youth public platform is evident locally. Appropriate resource mobilisation can unlock the latent potentials of youth for both self and community development.</t>
  </si>
  <si>
    <t>Post-crisis; Youth engagement; Municipal challenges; Young agriculturalists; Kenema city; Sierra Leone</t>
  </si>
  <si>
    <t>Banwarth M.R.; Lewis J.; Cannon K.; McFarlane Z.D.</t>
  </si>
  <si>
    <t>Survey of rancher grazing management practices in extensive rangeland production systems of the Central Coast of California</t>
  </si>
  <si>
    <t>• Because of the diverse rangeland ecosystems across California and in the Central Coast region, producers employed a wide array of grazing management practices to best benefit the goals of their operation. • Top priority grazing goals include fire suppression and cattle health, while the lowest priority includes increased forage species diversity and wildlife management. • Producers indicated they monitored the grazing behavior of their cattle and used mineral and protein supplementation. • We discovered three themes among the qualitative interviews that drove grazing management decision-making among producer respondents: specific characteristics of the managed rangelands, reactions to and planning for extreme weather patterns and natural disasters, and concerns about the divide between rural and urban understanding of management of California rangelands. • Most producers responded that their grazing management systems were successful, and their grazing management methodology was dependent on the specific landscape and ownership/management of the land. © 2023 The Author(s)</t>
  </si>
  <si>
    <t>California; cattle grazing; grazing management; producer survey</t>
  </si>
  <si>
    <t>California; United States; cattle; food supplementation; forage; grazing management; management practice; rangeland; species diversity</t>
  </si>
  <si>
    <t>Barker K.J.; Cole E.; Courtemanch A.; Dewey S.; Gustine D.; Mills K.; Stephenson J.; Wise B.; Middleton A.D.</t>
  </si>
  <si>
    <t>Large carnivores avoid humans while prioritizing prey acquisition in anthropogenic areas</t>
  </si>
  <si>
    <t>Large carnivores are recovering in many landscapes where the human footprint is simultaneously growing. When carnivores encounter humans, the way they behave often changes, which may subsequently influence how they affect their prey. However, little research investigates the behavioural mechanisms underpinning carnivore response to humans. As a result, it is not clear how predator–prey interactions and their associated ecosystem processes will play out in the human-dominated areas into which carnivore populations are increasingly expanding. We hypothesized that humans would reduce predation risk for prey by disturbing carnivores or threatening their survival. Alternatively, or additionally, we hypothesized that humans would increase predation risk by providing forage resources that congregate herbivorous prey in predictable places and times. Using grey wolves Canis lupus in Jackson Hole, Wyoming, USA as a study species, we investigated 170 kill sites across a spectrum of human influences ranging from heavily restricted human activities on protected federal lands to largely unregulated activities on private lands. Then, we used conditional logistic regression to quantify how the probability of predation changed across varied types and amounts of human influences, while controlling for environmental characteristics and prey availability. Wolves primarily made kills in environmental terrain traps and where prey availability was high, but predation risk was significantly better explained with the inclusion of human influences than by environmental characteristics alone. Different human influences had different, and even converse, effects on the risk of wolf predation. For example, where prey were readily available, wolves preferentially killed animals far from motorized roads but close to unpaved trails. However, wolves responded less strongly to humans, if at all, where prey were scarce, suggesting they prioritized acquiring prey over avoiding human interactions. Overall, our work reveals that the effects of large carnivores on prey populations can vary considerably among different types of human influences, yet carnivores may not appreciably alter predatory behaviour in response to humans if prey are difficult to obtain. These results shed new light on the drivers of large carnivore behaviour in anthropogenic areas while improving understanding of predator–prey dynamics in and around the wildland–urban interface. © 2023 The Authors. Journal of Animal Ecology published by John Wiley &amp; Sons Ltd on behalf of British Ecological Society.</t>
  </si>
  <si>
    <t>Anthropocene; human influence; kill sites; linear features; predation risk; predator; prey; wildland–urban interface</t>
  </si>
  <si>
    <t>Animals; Carnivora; Deer; Ecosystem; Humans; Predatory Behavior; Wolves; Jackson Hole; United States; Wyoming; anthropogenic effect; carnivore; predation risk; predator-prey interaction; prey availability; wild population; animal; Carnivora; deer; ecosystem; human; physiology; predation; wolf</t>
  </si>
  <si>
    <t>Barro-Chale, A; Rivera-Castañeda, P; Ramos-Cavero, MJ; Cordova-Buiza, F</t>
  </si>
  <si>
    <t>Agricultural associations and fair trade in the Peruvian rainforest: a socioeconomic and ecological analysis</t>
  </si>
  <si>
    <t>ENVIRONMENTAL ECONOMICS</t>
  </si>
  <si>
    <t>Fair trade initiatives represent an essential support for the scarce opportunities that have arisen in the agricultural sector, as they cover various areas that contribute to increasing good trade practices. It is essential to highlight the contribution of fair trade in urban and rural areas, as it becomes a valuable incentive for differentiation. The main objective of this study was to determine how Fair Trade is applied in the socioeconomic and ecological sphere in an association of sustainable agricultural producers in the Peruvian jungle. This is quantitative research with a non-experimental crosssectional design. The survey technique was used, and a questionnaire was applied to 99 agricultural producers in the Amazon region of northern Peru, because it would help to analyze the new challenges of fair trade. In addition, data analysis and processing was carried out with Microsoft Office Excel and SPSS. The results show that 51% of the producers surveyed have been sensitized to adopt socially responsible actions aimed at strengthening sustainable development, social responsibility and good practices for fair trade in favor of the preservation of the resources of the Peruvian Amazon, as well as the socioeconomic development of farmers and the region itself. Forty-seven percent carry out social responsibility activities under the guidance of the Fairtrade organization, which has accompanied farmers to obtain Fairtrade certification. In addition, 59% of respondents say that they engage in healthy competition that generates trust among farmers. Fairtrade enables associated farmers to improve their ethical behavior and respect for their rights as well as those of the entire community.</t>
  </si>
  <si>
    <t>fair trade; agricultural producers; environmental; impact; social responsibility; economic development; environmental footprint</t>
  </si>
  <si>
    <t>Barroso G.M.; dos Santos E.A.; Pires F.R.; Galon L.; Cabral C.M.; dos Santos J.B.</t>
  </si>
  <si>
    <t>Phytoremediation: A green and low-cost technology to remediate herbicides in the environment</t>
  </si>
  <si>
    <t>Pesticide dependence is one of the main disadvantages of agriculture. Despite the advances in biological control and integrated management of plant pests and diseases in recent years, herbicides are still essential for weed control and constitute the main class of pesticides worldwide. Herbicide residues in water, soil, air, and non-target organisms are among the biggest agricultural and environmental sustainability obstacles. Therefore, we suggest an environmentally viable alternative to reduce the harmful effects of herbicide residues, a technology called phytoremediation. Remediating plants were grouped into herbaceous, arboreal, and aquatic macrophytes. Phytoremediation can reduce the loss of at least 50% of all herbicide residues to the environment. Among the herbaceous species reported as phytoremediators of herbicides, the Fabaceae family was mentioned in more than 50% of reports. This family is also among the main species of trees reported. Regarding the most reported groups of herbicides, it is observed that most of them, regardless of the group of plants, are triazines. Processes such as extraction or accumulation are the best known and reported for most herbicides. The phytoremediation may be effective against chronic or unknown herbicide toxicity. This tool can be included in proposals for management plans and specific legislation in countries, guaranteeing public policies to maintain environmental quality. © 2023 Elsevier Ltd</t>
  </si>
  <si>
    <t>Ecosystem service; Environmental service; Pesticides; Remediation; Sustainable agriculture</t>
  </si>
  <si>
    <t>Agriculture; Biodegradation, Environmental; Herbicides; Pesticides; Plants; Technology; Bioremediation; Biotechnology; Costs; Disease control; Ecosystems; Environmental technology; Plants (botany); Sustainable development; Weed control; glyphosate; green manure; herbicide; herbicide residue; pesticide; pesticide residue; triazine derivative; water; pesticide; Biological controls; Control management; Ecosystem services; Environmental services; Green costs; Herbicide residues; Integrated management; Low-cost technology; Phytoremediation; Sustainable agriculture; alternative agriculture; biological control; ecosystem service; environmental technology; herbicide; integrated pest management; phytoremediation; sustainability; weed control; air; biological pest control; bioremediation; controlled study; decontamination; ecosystem service; environment; environmental protection; environmental sustainability; Fabaceae; food crop; forage; macrophyte; nontarget organism; phytoremediation; phytostabilization; plant pest; Review; rhizodegradation; rural area; ScienceDirect; Scopus; search engine; soil; soil microflora; sustainable agriculture; technology; tree; water management; Web of Science; weed control; agriculture; chemistry; plant; technology; Herbicides</t>
  </si>
  <si>
    <t>Crops</t>
  </si>
  <si>
    <t>Baudry, G; Costa, L; Di Lucia, L; Slade, R</t>
  </si>
  <si>
    <t>An interactive model to assess pathways for agriculture and food sector contributions to country-level net-zero targets</t>
  </si>
  <si>
    <t>COMMUNICATIONS EARTH &amp; ENVIRONMENT</t>
  </si>
  <si>
    <t>Stakeholders can use an exploratory and interactive model to investigate relationships, synergies, trade-offs, and sensitivities between key variables in the UK food and agriculture system, which can help them design pathways to reach sustainability objectives. The Food and agriculture system plays a determining role in many countries ambitions to achieve net-zero by 2050. Sector pathways consistent with this objective most frequently describe sustainable intensification as the dominant response. This narrows the option space for the agricultural sector and restricts its ability to address multiple sustainability issues simultaneously. Here we present an interactive model ARISE (AgRIculture and food SystEm interactive model) which allows stakeholders to design complementary food and agriculture sector pathways and build consensus. As a first case study, we provided an environment-oriented NGO assessment of a UK agroecology pathway and evaluate the benefits in comparison with alternative pathways available in the literature and developed by the UK Government. This shows how the ARISE model can enable the exploration of critical trade-offs between the multiple sustainability objectives.</t>
  </si>
  <si>
    <t>Models</t>
  </si>
  <si>
    <t>Baur S.; Kauffert J.; Hewison A.J.M.; Reinermann S.; König A.; Menzel A.; Peters W.</t>
  </si>
  <si>
    <t>Spatial scaling in bed-site selection by roe deer fawns: Implications for mitigating neonatal mortality during mowing</t>
  </si>
  <si>
    <t>When habitat use by field-dwelling animals coincides in space and time with agricultural practices such as spring mowing of meadows, human-wildlife conflicts can have deadly consequences for wildlife. Roe deer (Capreolus capreolus L.) fawns are particularly vulnerable because they hide in meadows during the rearing phase. Thus, a better understanding of the habitat drivers of bed-site selection is critical to mitigating fawn mortality during mowing. Here, we tease apart the among-field (presumably driven by maternal behaviour) and within-field (driven by fawn behaviour) components of bed-site selection of roe deer during the spring mowing season. We collected over 600 fawn bed sites across an environmentally diverse study region. At the among-field scale, we implemented a used versus available design and employed a two-part statistical model (GAMLSS) to identify habitat characteristics that were linked to either fawn presence (vs. absence) or abundance on a given field. At the within-field scale, we compared habitat characteristics at fawn bed-sites with paired random sites using a conditional logistic regression model. At the among-field scale, fawns were more likely to be present, and were more abundant, in fields within more diverse, rural landscapes, with nearby woodland. Surprisingly, fawns were more often present in fields that were near roads and had lower vegetation productivity. At the within-field scale, however, fawns preferred bed-sites which were further from both roads and woodland, but that provided the best visual cover to minimise predation risk. Our findings revealed substantial and novel scale-dependent differences in the drivers of habitat selection of mothers and fawns, which, together, determine the precise locations of bed-sites between and within meadows. These results may aid wildlife managers in identifying areas where there is a high probability of encountering a roe deer fawn so as to initiate targeted searches prior to mowing and, ultimately, mitigate fawn mowing mortality. © 2023 The Authors. Ecology and Evolution published by John Wiley &amp; Sons Ltd.</t>
  </si>
  <si>
    <t>Capreolus capreolus L.; forage risk trade-off; human-wildlife conflicts; mowing death; scale-dependency</t>
  </si>
  <si>
    <t>Roe deer</t>
  </si>
  <si>
    <t>Bell N.C.S.; Ascher J.S.; Hayes J.J.M.; Mead M.; Langellotto G.A.</t>
  </si>
  <si>
    <t>Assessing five decades of garden bee studies</t>
  </si>
  <si>
    <t>Urban garden spaces are potentially important habitats for bee conservation. Gardens can host diverse flora, which provide floral resources across foraging seasons for bee species. Recent reviews have focused on the impacts of cityscapes on urban bee assemblages in different green spaces. Urban gardens are distinct from other urban green spaces, and bee communities in urban spaces have been an increasing topic of study over the past few decades. We reviewed 28 urban garden bee studies spanning five decades and 14 countries to compile an original metadataset of bee species' functional traits to understand the conservation value of gardens, identify gaps in bee sampling efforts, and summarize the calls to action included by their authors. Studies of urban garden bees have documented between 674 (conservative count, excluding morphospecies) and 830 (liberal count, including morphospecies) bee species. Urban garden bee communities were taxonomically and functionally diverse, although bee species that were non-eusocial, ground-nesting, generalist foragers, and native were most common in garden habitats. The proportion of parasitic bee species and specialist foragers found in urban gardens was comparable to proportions for global bee taxa. This suggests that gardens contain the hosts and forage needed to support bees with specialized life history requirements, and thus represent high quality habitat for a subset of bee communities. Garden bee research was strongly biased toward the northern hemisphere, which signifies a large gap in our understanding of garden bee communities in other regions. The variety of, and non-standard sampling methods in garden bee research makes it difficult to directly compare results between studies. In addition, both intentional low taxonomic resolution and a lack of collaboration with taxonomists constrains our understanding of bee diversity. Our analyses highlight both successes of past urban garden bee studies, and areas of opportunity for future research as we move into a sixth decade of garden bee research. Copyright © 2023 Bell, Ascher, Hayes, Mead and Langellotto.</t>
  </si>
  <si>
    <t>Anthophila; garden; ornamental landscapes; pollinator; urban</t>
  </si>
  <si>
    <t>Bell, E; Qin, YW; Horvath, A</t>
  </si>
  <si>
    <t>Optimal allocation of tomato supply to minimize greenhouse gas emissions in major US metropolitan markets</t>
  </si>
  <si>
    <t>RESOURCES CONSERVATION AND RECYCLING</t>
  </si>
  <si>
    <t>Our food system is very resource and emissions intensive and contributes to a broad range of environmental impacts. We have developed cradle-to-market greenhouse gas emissions estimates of supplying fresh tomatoes to 10 of the largest metropolitan areas in the United States and applied a linear optimization algorithm to determine the optimal tomato distribution scheme that will minimize tomato-related greenhouse gas emissions across all 10 areas. Monte Carlo simulation was performed to assess the uncertainties in the data. Results indicate that the current tomato distribution scheme is suboptimal. Reallocation of the fresh tomato supply across the 10 areas could decrease transportation-related emissions by 34% and overall tomato-related greenhouse gas emissions by 13%-from 277,000 metric tons of CO(2)e to 242,000 metric tons of CO(2)e. Production practices and geographic conditions (such as soil and climate) are more significant for GHG emissions than the supply allocation or the seasonality of supply.</t>
  </si>
  <si>
    <t>Food; Fruit; Fresh; Urban; Consumption; Agriculture; Transportation</t>
  </si>
  <si>
    <t>Systems</t>
  </si>
  <si>
    <t>Benedetti Y.; Callaghan C.T.; Ulbrichová I.; Galanaki A.; Kominos T.; Abou Zeid F.; Ibáñez-Álamo J.D.; Suhonen J.; Díaz M.; Markó G.; Bussière R.; Tryjanowski P.; Bukas N.; Mägi M.; Leveau L.; Pruscini F.; Jerzak L.; Ciebiera O.; Jokimäki J.; Kaisanlahti-Jokimäki M.-L.; Møller A.P.; Morelli F.</t>
  </si>
  <si>
    <t>EVI and NDVI as proxies for multifaceted avian diversity in urban areas</t>
  </si>
  <si>
    <t>Most ecological studies use remote sensing to analyze broad-scale biodiversity patterns, focusing mainly on taxonomic diversity in natural landscapes. One of the most important effects of high levels of urbanization is species loss (i.e., biotic homogenization). Therefore, cost-effective and more efficient methods to monitor biological communities' distribution are essential. This study explores whether the Enhanced Vegetation Index (EVI) and the Normalized Difference Vegetation Index (NDVI) can predict multifaceted avian diversity, urban tolerance, and specialization in urban landscapes. We sampled bird communities among 15 European cities and extracted Landsat 30-meter resolution EVI and NDVI values of the pixels within a 50-m buffer of bird sample points using Google Earth Engine (32-day Landsat 8 Collection Tier 1). Mixed models were used to find the best associations of EVI and NDVI, predicting multiple avian diversity facets: Taxonomic diversity, functional diversity, phylogenetic diversity, specialization levels, and urban tolerance. A total of 113 bird species across 15 cities from 10 different European countries were detected. EVI mean was the best predictor for foraging substrate specialization. NDVI mean was the best predictor for most avian diversity facets: taxonomic diversity, functional richness and evenness, phylogenetic diversity, phylogenetic species variability, community evolutionary distinctiveness, urban tolerance, diet foraging behavior, and habitat richness specialists. Finally, EVI and NDVI standard deviation were not the best predictors for any avian diversity facets studied. Our findings expand previous knowledge about EVI and NDVI as surrogates of avian diversity at a continental scale. Considering the European Commission's proposal for a Nature Restoration Law calling for expanding green urban space areas by 2050, we propose NDVI as a proxy of multiple facets of avian diversity to efficiently monitor bird community responses to land use changes in the cities. © 2023 The Ecological Society of America.</t>
  </si>
  <si>
    <t>avian specialization; biodiversity; bird; enhanced vegetation index; normalized difference vegetation index; remote sensing; urban tolerance; VIIRS night-time lights</t>
  </si>
  <si>
    <t>Animals; Biodiversity; Birds; Cities; Ecosystem; Phylogeny; Urbanization; Europe; biodiversity; bird; NDVI; remote sensing; specialization; urban area; vegetation index; animal; biodiversity; bird; city; ecosystem; phylogeny; physiology; urbanization</t>
  </si>
  <si>
    <t>Benner L.; Coder L.; Reiter A.; Roß-Nickoll M.; Schäffer A.</t>
  </si>
  <si>
    <t>Bumblebees under pollution pressure of pesticides in urban and agrarian landscapes</t>
  </si>
  <si>
    <t>Journal of Hazardous Materials Advances</t>
  </si>
  <si>
    <t>Pesticides are used in anthropogenically influenced bumblebee habitats, such as agricultural fields and gardens. During their foraging flights, pollinators come into direct contact with these pollutants via e.g. contaminated food sources. There is growing proof that bees are regularly exposed to mixtures of agrochemicals, but most research has been focused on honey bees (Apis mellifera), whereas little is known about bees not belonging to the Apis genus (non-Apis). Aim of our study was to investigate the pesticide load of foraging bumblebees (Bombus terrestris) in agricultural and urban areas. We placed commercial bumblebee hives at three urban and three agrarian locations. Foragers were analysed for 24 target pesticides with focus on fungicides. In 184 out of 220 analysed field samples, residues of 15 pesticides were found. Concentrations ranged from 0.03 to 978.17 ng/g bumblebee. Most often detected pesticides were prosulfocarb (36.4% of foragers) and flutolanil (15.9%), both never documented in bumblebees before. The pesticide load was significantly different between land-uses in spring. The study highlights the importance of considering pesticide mixtures under field conditions for toxicity studies and risk assessment. The described biomonitoring approach is cheap, easy to perform and could be used to improve monitoring programs on a global scale. © 2022 The Authors</t>
  </si>
  <si>
    <t>Biomonitoring; Bombus terrestris; Fungicides</t>
  </si>
  <si>
    <t>Bergame, N; Borgström, S; Milestad, R</t>
  </si>
  <si>
    <t>Preparing the grounds for emancipation. Explaining commoning as an emancipatory mechanism through dialectical social theory</t>
  </si>
  <si>
    <t>While there is evidence that commons have the potential to counteract socio-spatial injustices unleashed by neoliberal and capitalist forms of urbanisation, less is known about how commons lead to emancipatory change. Anchored in dialectical social theory, this article explains commoning as a mechanism through which people reproduce/transform their structural context and agency, arguing that the potential for emancipation through commoning lies in the commoners' ability to induce processes of structural/agential transformation. Empirically grounded in interviews with urban community gardeners in the City of Stockholm, Sweden, we show that collective gardening conceptualised as practice of commoning contributes to structural change in that female volunteer labour collectivises the mandate over municipally managed public space, transforming socio-spatial relations. Yet, garden commoning proves to reproduce structural whiteness and middle-class agency in public space, fails to establish autonomy from waged-labour relations, and is unable to abolish the separation from the sources of reproduction and subsistence.</t>
  </si>
  <si>
    <t>Structure-agency; community gardens; morphogenetic approach; right to the city; social change; environmental justice</t>
  </si>
  <si>
    <t>Berkhout, E; Sovová, L; Sonneveld, A</t>
  </si>
  <si>
    <t>The Role of Urban-Rural Connections in Building Food System Resilience</t>
  </si>
  <si>
    <t>This paper investigates food system resilience-conceptualized through the four dimensions of agency, buffering, connectivity, and diversification-from the perspective of rural-urban relations. We consider three cases that capture distinct actor and policy foci in the wider literature on urban-rural interactions. These are secondary cities and their development potential as central nodes in urban-rural food systems, the role of digital infrastructure in shaping food systems resilience, and finally, street food vendors as a particularly vulnerable yet crucial group of actors linking rural food supply with urban demand. We review existing literature within these themes, with a particular focus on the impact of the COVID-19 pandemic on the food systems in middle- and low-income countries. This allows us to examine the relationship between rural-urban connectivity and food system resilience and to identify possible trade-offs. We formulate recommendations for research and policy around the notions of new localities (i.e., considering the interconnectedness of rural and urban food systems across administrative boundaries), smart development (i.e., context-specific approaches building on local strengths), and network governance (i.e., inclusive decision making engaging with diverse stakeholders across multiple scales).</t>
  </si>
  <si>
    <t>food systems; resilience; urban-rural connectivity; secondary cities; digitization; e-commerce; street food vendors</t>
  </si>
  <si>
    <t>rurban</t>
  </si>
  <si>
    <t>Bernis-Fonteneau, A; Alcadi, R; Frangella, M; Jarvis, DI</t>
  </si>
  <si>
    <t>Scaling Up Pro-Poor Agrobiodiversity Interventions as a Development Option</t>
  </si>
  <si>
    <t>Pro-poor interventions that use agrobiodiversity for development actions are widely considered relevant only at small scales. Agrobiodiversity interventions are often left out of national-level/large-scale development planning. Scaling-up modalities include adaptation, diffusion, replication, value addition, and temporal scaling up. We undertook a review of 119 interventions that use agrobiodiversity for both the crop and the livestock sector. The interventions ranged from improving the availability of materials and information through management and market-oriented actions to changing norms and enabling policies. The interventions are also organized in accordance with farming-community goals and constraints. The open-access multilingual Diversity Assessment Tool for Agrobiodiversity and Resilience (DATAR) was created as a framework to systemize and structure agrobiodiversity interventions under different scaling-up modalities for the on-the-ground field assessment and scaling-up of agrobiodiversity interventions. The use of the framework enabled the scaling up of small-scale interventions that use agrobiodiversity to have impact on agricultural development at larger spatial and temporal scales.</t>
  </si>
  <si>
    <t>farming communities; climate adaptation; poverty alleviation and empowerment; social environmental conditions; crop varieties; livestock breeds</t>
  </si>
  <si>
    <t>Bhalla I.S.; Razgour O.; Rigal F.; Whittaker R.J.</t>
  </si>
  <si>
    <t>Landscape features drive insectivorous bat activity in Indian rice fields</t>
  </si>
  <si>
    <t>Context: Insectivorous bats have been shown to control a number of agricultural insect pests. As bats exhibit species-specific responses to the surrounding landscape, tied closely to their morphology and foraging mode, the activity and distribution patterns of bats, and consequently the ecosystem services they provide, are influenced by the landscape characteristics. Objectives: This study aims to determine which features in the landscape surrounding rice fields influence the activity levels of insectivorous bats, and at what scales they are most influential. Methods: We collected acoustic recordings to determine activity levels of seven bat sonotypes in rice fields surrounded by a variety of land-cover types in the Nagaon district of Assam, India. Using this, we determined the most important set of features in the surrounding landscape, and the scales at which had the strongest impact, for each sonotype. Results: Our results suggest that tree cover variables are the most important predictors of bat activity in rice fields. Distance to nearest forest, area of forest within 1 km, distance to nearest forest edge, and landscape heterogeneity influenced all five of the analysed bat sonotypes. Also important were the amount of urban land within 1 km, which exerted a negative effect on the activity of one sonotype, and moonlight activity, which negatively influenced the activity levels of one sonotype. Conclusion: Our results demonstrate that when flying over rice fields, bat activity is most influenced by presence and proximity of trees. Therefore, increasing tree cover in agricultural landscapes will increase bat activity and likely the level of pest control. © 2023, The Author(s).</t>
  </si>
  <si>
    <t>Agricultural landscape; Assam; Bats; Bioacoustics; Landscape drivers; Scale-dependent responses</t>
  </si>
  <si>
    <t>India; agricultural land; bat; crop pest; heterogeneity; morphology; paddy field</t>
  </si>
  <si>
    <t>Bhattarai, K; Adhikari, AP</t>
  </si>
  <si>
    <t>Promoting Urban Farming for Creating Sustainable Cities in Nepal</t>
  </si>
  <si>
    <t>URBAN SCIENCE</t>
  </si>
  <si>
    <t>This paper responds to the research question, "can urban farming in Nepal help create sustainable cities?" Especially after the COVID-19 pandemic, urban residents have begun to realize that food transported from long distances is not always reliable. Urban farming can help produce fresh food locally and help urban residents become self-reliant by engaging in healthy eating habits and practicing sustainable agricultural techniques in food-desert areas, while creating a positive impact on the environment through regenerative agricultural methods. In doing so, urban farms can help the growers save on food expenditures and even earn some additional income, while also improving air quality and minimizing the effects of urban heat islands. This practice also helps reduce greenhouse gases through plant carbon use efficiency (CUE), as vegetation carbon dynamics (VCD) can be adjusted while supporting the circular economy. As urban lands command higher prices than agricultural land, urban farming usually happens on residential yards, roofs, balconies, community gardens, and dedicated areas in public parks. Rainwater harvesting and redirecting can help irrigate urban farms, which can be part of rain gardens. The national census of 2021 identified that 66% of Nepal's population lives in urban areas. However, the World Bank (2018) showed that only 21 of Nepal's population was projected to live in urban areas in 2021. It is not debatable that the urbanization process in Nepal is on the rise. Thus, urban agriculture can play an important role in supplementing residents' food needs. Many cities in Nepal have already successfully adapted to urban farming wherein residents grow food on their building sites, balconies, and rooftop, often growing plants in pots, vases, and other types of containers. The UN-Habitat, with the support of the European Union and local agencies, published a rooftop farming training manual (2014), showing the feasibility of urban farming in Nepal. This paper discusses how public-private partnership (PPP) can promote urban agriculture and make the process more effective and attractive to urban-farming households. It also analyzes how a PPP approach also facilitates the use of better technology, advisory support, and use of research extension activities. This paper draws on a literature review, uses remote-sensing imagery data and data from National Census Nepal 2021, and the authors' professional experiences related to best practices in the areas to analyze the benefits and challenges related to urban farming both in Nepal and Arizona, USA. The paper provides recommendations for Nepali cities to maximize the benefit provided by urban farming. It is expected to be useful to Nepali policymakers, government agencies, and nonprofit organizations which promote sustainability, and organic farming with a sustainable supply chain.</t>
  </si>
  <si>
    <t>urban farming; hydroponics; aquaponics; public-private partnership (PPP); greenhouse gas emission avoidance</t>
  </si>
  <si>
    <t>Bindi, L; Belliggiano, A</t>
  </si>
  <si>
    <t>A Highly Condensed Social Fact: Food Citizenship, Individual Responsibility, and Social Commitment</t>
  </si>
  <si>
    <t>The paper is based on the crucial value of food as "a condensed social fact". The analysis focuses on food narratives, responsible consumption, battles for the food emancipation of subaltern and low-income subjects, and attention to the quality, fairness, and traceability of food products as an expression of individual agency, as well as an expression of public engagement with food democracy/citizenship conflicts and frictions. Preliminarily, the paper moves from a discussion of collective agency on food strategies and representations to a critical approach to food democracy and sustainable society. This public arena for food debates is then confronted with personal behaviors embodying food citizenship in the contemporary scenario of socio-economic and environmental transition. The paper addresses the following sustainable development goals: responsible consumption and production (SDG 12), ending hunger, food security, improved nutrition, sustainable agriculture (SDG 2), and health and well-being (SDG 3). Starting from the democratic/neoliberal dichotomy, the paper will consider food governmentality as a positive alternative to food emancipation and democracy, as well as a personal need and a neo-communitarian political approach opposed to agroindustry and food consumerism and dispossession. Three case studies, all situated in the central-southern Italian region of Molise, will discuss different models of food citizenship and governmentality, as well as the relationship between individual responsibility and desires and collective commitment and perspectives. These issues will be framed within a rural economy paradigm and articulated through an ethnographic methodology: local data collection, emic/ethic representations, participant observation, semi-structured interviews, and focus groups. This long-term observation has been realized in the framework of several projects that were coordinated and developed by the authors, who worked for several years in the regional territory, especially on projects focusing on local/regional/national policies of sustainable rural development and bio-cultural heritage conservation and valorization according to the mission of the research center, which they founded and coordinated over the last seven years. The case studies and discussion allow for some final consideration of the impact of individual and community agencies on the achievement of SDGs, the presence of not exclusively consumeristic and hedonistic behaviors, and the growing attention to ecological concerns being paid food producers and distributors, as well as new forms of rural-urban circularity and entanglements aiming toward greater awareness and democratization of food access, security, and sustainable agriculture.</t>
  </si>
  <si>
    <t>food citizenship; social innovation; rural development; territorial regeneration; governmentality; short food supply chains; responsibility; agency; ethnographic rethinking of sustainability</t>
  </si>
  <si>
    <t>Bjørn M.C.; Howe A.G.</t>
  </si>
  <si>
    <t>Multifunctional bioretention basins as urban stepping stone habitats for wildflowers and pollinators</t>
  </si>
  <si>
    <t>Sustainable Urban Drainage Systems (SUDS) are increasingly used to manage precipitation events in cities and create decentralized stormwater management. To enhance ecological benefits of bioretention basins, we investigated development of native forb communities composed of 26 plant species common in northwest Europe, their provision of foraging resources, and functional connectivity between basins for pollinating insects. We used two types of engineered infiltration soil to test effects of growing conditions on plants in four basins under field conditions over three years, and in a controlled environment. Hemi-rosette grassland forbs associated with neutral to calcareous sandy soils tolerated the environmental conditions and persisted during early succession, while there was no effect of infiltration soil on community composition. Furthermore, colonisation by non-sown spontaneous plants was limited, but differed between soil types. Sown forbs and spontaneous wildflowers contributed foraging resources to local pollinators. Fluorescent dye was moved between forbs in all basins, while bi-directional dye dispersal up to 86 m demonstrated basins facilitate functional connectivity for pollinating insects whereby structurally disconnected basins contribute as stepping-stone habitat patches. Finally, in the controlled experiment testing the effect of soil types on plant growth (aboveground biomass) and reproduction (floral units) of eight native forbs, results indicated that infiltration soils should maximise organic content to enhance species richness in bioretention basins, albeit without compromising system performance. Despite low replication in the field study, we demonstrate bioretention basins can support urban biodiversity conservation by providing valuable foraging habitat and functional connectivity for pollinators while requiring minimal management. © 2023 The Authors</t>
  </si>
  <si>
    <t>Functional connectivity; Green stormwater infrastructure; Pollinator; Semi-natural grassland; Urban biodiversity; WSUD</t>
  </si>
  <si>
    <t>Europe; biodiversity; colonization; connectivity; conservation management; environmental conditions; grassland; growth; insect; native species; pollinator; reproduction; species richness; stormwater; urban ecosystem</t>
  </si>
  <si>
    <t>Blanco G.; Gómez-Ramírez P.; Espín S.; Sánchez-Virosta P.; Frías Ó.; García-Fernández A.J.</t>
  </si>
  <si>
    <t>Domestic Waste and Wastewaters as Potential Sources of Pharmaceuticals in Nestling White Storks (Ciconia ciconia)</t>
  </si>
  <si>
    <t>Antibiotics</t>
  </si>
  <si>
    <t>Information on the exposure of wild birds to pharmaceuticals from wastewater and urban refuse is scarce despite the enormous amount of drugs consumed and discarded by human populations. We tested for the presence of a battery of antibiotics, NSAIDs, and analgesics in the blood of white stork (Ciconia ciconia) nestlings in the vicinity of urban waste dumps and contaminated rivers in Madrid, central Spain. We also carried out a literature review on the occurrence and concentration of the tested compounds in other wild bird species to further evaluate possible shared exposure routes with white storks. The presence of two pharmaceutical drugs (the analgesic acetaminophen and the antibiotic marbofloxacin) out of fourteen analysed in the blood of nestlings was confirmed in 15% of individuals (n = 20) and in 30% of the nests (n = 10). The apparently low occurrence and concentration (acetaminophen: 9.45 ng mL−1; marbofloxacin: 7.21 ng mL−1) in nestlings from different nests suggests the uptake through food acquired in rubbish dumps rather than through contaminated flowing water provided by parents to offspring. As with other synthetic materials, different administration forms (tablets, capsules, and gels) of acetaminophen discarded in household waste could be accidentally ingested when parent storks forage on rubbish to provide meat scraps to their nestlings. The presence of the fluoroquinolone marbofloxacin, exclusively used in veterinary medicine, suggests exposure via consumption of meat residues of treated animals for human consumption found in rubbish dumps, as documented previously at higher concentrations in vultures consuming entire carcasses of large livestock. Control measures and ecopharmacovigilance frameworks are needed to minimize the release of pharmaceutical compounds from the human population into the environment. © 2023 by the authors.</t>
  </si>
  <si>
    <t>ecopharmacovigilance; human medicines; pharmaceutical pollution; rubbish dumps; veterinary drugs; wildlife</t>
  </si>
  <si>
    <t>acetonitrile; analgesic agent; antibiotic agent; ciprofloxacin; diclofenac; doxycycline; enrofloxacin; florfenicol; lincomycin; marbofloxacin; nalidixic acid; nonsteroid antiinflammatory agent; oxytetracycline; paracetamol; phenylbutazone; quinoline derived antiinfective agent; tetracycline; antibiotic resistance; Article; carcass; domestic waste; high performance liquid chromatography; livestock; mass spectrometry; nestling; nonhuman; pharmaceutics; ultrasound; wastewater; white stork; wildlife</t>
  </si>
  <si>
    <t>Boules, C; Kato, Y</t>
  </si>
  <si>
    <t>Just Transition or Just Transitioning? Potentials and Limitations of Urban Growers' Adaptations to the Impacts of the COVID-19 Pandemic</t>
  </si>
  <si>
    <t>The COVID-19 pandemic caused drastic short-term shocks to global and local food supply chains. Research thus far has examined increased consumer demands, yet there is a lack of research on the impacts, adaptations, and perceptions of local growers and farmers. In this paper, we analyze 59 interviews conducted with urban growers across the DC metropolitan region to understand how local urban and suburban growers responded and adapted during 2020-2021. We use the "just transition" framework, which currently lacks empirical applications to the food system, to explore how transformations in a regional food system could further social sustainability and equity in the larger food system. We find that the growers faced a multitude of challenges in diversifying and scaling up their distribution system, as they implemented changes mostly independently without much institutional support or coordination. Growing commercially, for donation, or personal consumption resulted in different sets of challenges and adaptations. Our study demonstrates the need for more critical, empirically-driven assessments of the "just transition" theory, specifically its implementation mechanisms and processes, as the growers' variant adaptation strategies underscore both the potential and limitations of ensuring the equitable transformation of a regional food system through grassroots efforts.</t>
  </si>
  <si>
    <t>just transition; urban agriculture; local food systems; COVID-19 pandemic</t>
  </si>
  <si>
    <t>Brasil S.N.R.; Khair M.M.R.; Ayers A.C.; Huisken J.L.; Rehan S.M.</t>
  </si>
  <si>
    <t>Urban landscapes affect wild bee maternal investment and body size</t>
  </si>
  <si>
    <t>Urbanization is considered one of the major threats to biodiversity worldwide, with a special concern for native species decline, including wild bees. Through the increase of impervious surfaces, urbanization diminishes, fragments, and warms city environments, significantly reducing nesting and foraging resources for bees. Understanding the response of wildlife to urbanization in terms of reproduction, foraging efficiency, and offspring provisioning is important to species conservation in the face of continued urban development. In this study, we investigated how different levels of urbanization affect individual foraging effort, survival, brood productivity, and fitness in Ceratina calcarata. Our findings show that low urbanization levels favour larger-bodied adults, but foraging efforts (determined by wing wear) were higher at moderate disturbance levels. Larger-bodied mothers produced more numerous offspring (clutch size), mainly in medium disturbance sites. Likewise, larger-bodied mothers produced a larger-bodied offspring at low urbanization levels. Our results indicate that wild bees benefit from low and medium levels of urbanization indicated by maternal and offspring fitness in terms of body size and the number of brood, respectively. This suggests significant effects of urbanization on the fitness and stability of wild bee populations. This study provides novel insights into the impact of urban land use and highlights the importance of conserving and providing green spaces for pollinators. © 2023, The Author(s), under exclusive licence to Springer Science+Business Media, LLC, part of Springer Nature.</t>
  </si>
  <si>
    <t>Apidae; Clutch size; Disturbance; Small carpenter bees; Urbanization; Wing wear</t>
  </si>
  <si>
    <t>Breitenbach, R; Foguesatto, CR</t>
  </si>
  <si>
    <t>Should I stay or should I go? Gender differences and factors influencing family farm business succession in Rio Grande do Sul, Brazil</t>
  </si>
  <si>
    <t>In family farming, farm transfers usually occur from the older to the new generation (from parents to children). However, the young out-migration from rural areas to urban centers has been reducing the number of children that take over the farm. Furthermore, women have largely out-migrated than men. This study analyzed the gender differences regarding the young rural perception of on-farm activities and incentives for farm business succession, and the factors influencing farm business succession. A survey with 743 young potential successors was conducted in the Rio Grande do Sul state, Brazil. The Mann-Whitney U test and the logistic regression were performed. Results show that young women have higher means regarding the parents' incentives to take over the farm and the lack of autonomy in farm activities as factors that discourage farm business succession. Among the factors that influence farm succession, there are the incentives from cooperatives and private organizations and the valuing of family traditions. The results of this study have implications for the targeting and implementation of policies and programs to contribute to family farm continuity.</t>
  </si>
  <si>
    <t>Agriculture; Farmer transfer; Intergenerational succession; Logit; Migration</t>
  </si>
  <si>
    <t>Buccaro, M; Toscano, A; Balzarotti, M; Re, I; Bosco, D; Bettiga, M</t>
  </si>
  <si>
    <t>Techno-Economic Assessment of APS-Based Poultry Feed Production with a Circular Biorefinery Process</t>
  </si>
  <si>
    <t>Poultry livestock profitability significantly depends on feed, accounting for 60-70% of the total production cost, of which protein sources are among of the most expensive ingredients. The maintenance of profitability while meeting feed demand and reducing the environmental impact represents a considerable challenge driving research of alternative protein sources (APS), such as insects and algae meals. This study employs, for the first time, techno-economic assessment (TEA) methodology to evaluate the technological performance and the industrial feasibility of an APS-based poultry feed production method based on the valorization of the pre-treated organic fraction of municipal solid waste (OFMSW) as a substrate for Hermetia illucens larval growth and microalgae cultivation. The Excel-based analysis, which evaluated the mass and energy balance as well as the income statement, was integrated with a thematic analysis focused on exploring how the overall value attributed to the sustainability concept is reflected in the willingness to adopt sustainable business models by entrepreneurs in the poultry sector. Despite the ability to generate revenues, the model cannot be said to be profitable for animal feed production due to the strong dependence of its profitability on scale economy logics. Enabling solutions could be derived from the recovery of abandoned infrastructures, government financial incentives, and integrated systems associating OFMSW treatment with poultry farming, thus resulting in marked economic sustainability and profitability: key elements from the poultry entrepreneurs' point of view.</t>
  </si>
  <si>
    <t>alternative protein sources; techno-economic assessment; feed; poultry sector; circular economy; insects; microalgae; biorefinery; sustainability; thematic analysis</t>
  </si>
  <si>
    <t>Chickens</t>
  </si>
  <si>
    <t>Termite cuticular extracts improve acceptance of bait for controlling invasive Asian needle ants, Brachyponera chinensis</t>
  </si>
  <si>
    <t>BACKGROUND: The Asian needle ant, Brachyponera chinensis, is an invasive ant currently spreading in urban and natural habitats throughout the eastern United States. Recent studies have documented the negative impact of B. chinensis on native ecosystems and human health, yet effective control strategies are lacking. Control difficulties are, in part, due to the unique biology of B. chinensis, which is a predatory ant and a termite specialist. Given that subterranean termites are an important nutritional resource for B. chinensis, the current study evaluated the potential of termite cuticular extract to improve the target-specificity and efficacy of commercial bait used for B. chinensis control. RESULTS: The efficacy of bait augmented with termite cuticular extracts was evaluated in laboratory and field trials. In laboratory assays, B. chinensis colonies were offered granular bait treated with termite cuticular extract. Results demonstrated that the acceptance of commercial bait is significantly increased by the addition of termite cuticular extract or synthetic (Z)-9-pentacosene, a major component of termite cuticular extract. Foraging activity of Asian needle ants was significantly greater on baits augmented with termite cuticular extract or (Z)-9-pentacosene relative to standard bait. Furthermore, bait augmented with termite cuticular extract worked substantially faster relative to standard bait. To evaluate population effects, field studies were conducted in forested areas invaded by B. chinensis. Bait treated with termite cuticular extract scattered on the forest floor provided rapid control of B. chinensis and ant densities throughout the treated plots declined by 98% within 14 days. CONCLUSION: The incorporation of termite cuticular extracts and individual cuticular hydrocarbons such as (Z)-9-pentacosene into traditional baits used for B. chinensis control may offer a novel tool to manage this increasingly problematic invasive ant. © 2023 The Author. Pest Management Science published by John Wiley &amp; Sons Ltd on behalf of Society of Chemical Industry. © 2023 The Author. Pest Management Science published by John Wiley &amp; Sons Ltd on behalf of Society of Chemical Industry.</t>
  </si>
  <si>
    <t>Asian needle ant; bait; Brachyponera chinensis; control; cuticular hydrocarbons; hydramethylnon; Reticulitermes flavipes; termite</t>
  </si>
  <si>
    <t>Animals; Ants; Ecosystem; Humans; Insect Control; Insecticides; Isoptera; United States; 9-pentacosene; insecticide; ant; bait; biological control; foraging behavior; forest floor; hydrocarbon; invasive species; organic compound; pest control; termite; animal; ant; ecosystem; human; insect control; Isoptera; procedures</t>
  </si>
  <si>
    <t>Buerkert, A; Piepho, HP; Sourav, SK; Hoffmann, E; Vazhacharickal, PJ; Subbarayappa, CT; Wachendorf, M</t>
  </si>
  <si>
    <t>Agricultural intensification effects on spatial growth variability of staple crops in south India</t>
  </si>
  <si>
    <t>FIELD CROPS RESEARCH</t>
  </si>
  <si>
    <t>Little is known about the effects of intensification of cropping systems on the short-distance variability of total dry matter (TDM) yield of field crops in tropical cropping systems. To fill this knowledge gap, we used a factorial on-station experiment on a heavily weathered, tropical Nitisol in S-India consisting of a rainfed and an irrigated trial with low (N1), medium (N2), and high (N3) levels of mineral nitrogen (N) application. These fertiliser treatments were combined with a rotation of maize, finger millet, and lablab to investigate the development of TDM in two cropping cycles of three years each. Across six consecutive experimental years and for all crops our data show that at a total annual rainfall varying from 366 to 998 mm TDM yields in the irrigated field were higher than under rainfed conditions. Irrespective of the water regime, crop type, and N level, yields of maize (P &lt; 0.0001) and millet (P &lt; 0.0001) but not lablab significantly declined over time. The decline was stronger in irrigated than in rainfed crops and followed the sequence maize = finger millet &gt; lablab. Log-transformed sample variance in grids of 1.2 x 1.2 m was higher in irrigated than in rainfed crops and variance declined stronger over time for both rainfed cereals in N1 plots without N followed by N2 and N3 plots. No N effects were noted in the legume lablab. When variances were standardised for TDM levels, we observed strongest growth of coefficients of variation over time in N1 plots of rainfed maize. Most differences in point estimates of trends were not significant at the 5% level due to relatively large standard errors. The results provide important insights for small-scale farmers and scientists in designing more efficient field experiments whose precision depends on plot size and number of replications.</t>
  </si>
  <si>
    <t>Coefficient of variation; Lablab; Microvariability; N 2-fixation; On-farm experiments</t>
  </si>
  <si>
    <t>Lablab</t>
  </si>
  <si>
    <t>Buscher, J; Bakunowitsch, J; Specht, K</t>
  </si>
  <si>
    <t>Transformative Potential of Vertical Farming-An Urban Planning Investigation Using Multi-Level Perspective</t>
  </si>
  <si>
    <t>Due to different global trends, such as climate change and urbanization, challenges to the food supply in cities have become more permanent. As a new form of efficient and climate-resilient food production, vertical farming addresses these challenges but is not yet fully embedded in the context of urban planning. Thus, from the perspective of urban planning, this investigation aims to assess the potential of vertical farming in the context of large-scale transformation. Therefore, this paper uses the multi-level perspective. In this context, vertical farming is a so-called niche innovation at a lower level that forces establishment in the superordinate regime-here, urban planning. By using the strengths, weaknesses, opportunities, and threats (SWOTs) methodology, this paper presents the advantages and disadvantages of vertical farming, as well as its implications for urban planning. A final comparison of these aspects leads to six conditions paired with recommendations, which are considered necessary for the successful stabilization of this niche innovation.</t>
  </si>
  <si>
    <t>vertical farming; urban planning; urban sustainability; transformation research; multi-level perspective</t>
  </si>
  <si>
    <t>Busse, M; Zscheischler, J; Zoll, F; Rogga, S; Siebert, R</t>
  </si>
  <si>
    <t>Co-design approaches in land use related sustainability science-A systematic review</t>
  </si>
  <si>
    <t>Co-design has become a widely used approach in land use science to address complex sustainability challenges. However, the term "co-design" is applied in quite different contexts, often implying different meanings and practices to implementation which leads to terminological fuzziness. Since an overview and synthesis of these different approaches is still missing, this systematic review aims at shedding light on the different meanings of "co-design," systematizing the body of literature on land use sciences, and exploring how scientists and experts implement co-design processes in practice. Applying a quantitative meta-analysis of 88 SCOPUS-listed publi-cations, we identified two main objectives and types for conducting co-design research: Seventy-six studies aim at jointly developing problem-solving interventions for sustainable transformations ("intervention type"), whereas 12 studies seek to collaboratively develop research questions or agendas (type: "co-created research designs"). Using a qualitative in-depth analysis, we further divide the "intervention type" corpus into four subtypes: (a) "researcher-led and model-based" and (b) "social science-driven intervention" studies applying a rigorous pre-defined study design where scientists are the dominant actors. Subtype (c) includes studies that develop "design-led and practice-oriented interventions" and rather focus on practical outcomes than on sci-entific knowledge production. The subtype (d) "transformative transdisciplinary interventions and living labs" shows the strongest ties to transdisciplinary research philosophy, theory, methodology, and practice. Co-citation -network analyses reveal that these subtypes have partly evolved independently from each other by using different theoretical and methodological references. Generally, "co-design" is applied in various ways, but without an agreement on what exactly "co-design" entails. It is often used intuitively across the subtypes, without carefully reflecting the existing theoretical and methodological foundations. Finally, we provide suggestions for supporting an integration of "co-design" into future research projects in a more conscious and sound way.</t>
  </si>
  <si>
    <t>Participatory approaches; Sustainable transformation; Transdisciplinary research; Agriculture; Biodiversity; Urban</t>
  </si>
  <si>
    <t>Cadavid-Castro, MA; Alvarez-Castano, LS; Del Castillo-Matamoros, SE; Monsalve-Alvarez, JM; Acosta, LMV; Giraldo, DP</t>
  </si>
  <si>
    <t>Governance in Colombian food retail: a case study</t>
  </si>
  <si>
    <t>AGROECOLOGY AND SUSTAINABLE FOOD SYSTEMS</t>
  </si>
  <si>
    <t>We characterized three food retail models that coexist in Colombia: corporate, traditional, and alternative, and investigated the governance within each model in terms of regulation and transparency through a case study. We established the geographic density of the three models and found that in Colombia, the corporate model is widespread; the traditional model has low concentration, but a high presence; and the alternative model has a growing albeit low presence. Through our case study we found that these models have different behaviors in their core production, distribution activities, and forms of governance. Even though private regulation prevails in the corporate and traditional models, the traditional model contains specific characteristics of public regulation, while the alternative model is grounded on social regulation.</t>
  </si>
  <si>
    <t>Food retail; retail governance; food supply; democratic legitimacy</t>
  </si>
  <si>
    <t>Çakmakçi, R; Salik, MA; Çakmakçi, S</t>
  </si>
  <si>
    <t>Assessment and Principles of Environmentally Sustainable Food and Agriculture Systems</t>
  </si>
  <si>
    <t>AGRICULTURE-BASEL</t>
  </si>
  <si>
    <t>Feeding the world depends on protecting our valuable ecosystems and biodiversity. Currently, increasing public awareness of the problems posed by the current industrialized food system has resulted in increased support for the creative market for economically, socially, and ecologically sustainable food production systems and enhanced demands for variations in agricultural policies and regulations. In food production, the restoration and protection of ecosystems and sustainable food systems must be given priority, which requires a forward-looking rational management strategy and fundamental changes in patterns and practices of economic development, product, and production. Food systems should be redesigned to have a neutral and positive environmental impact, as well as ensure healthy nutrition and food safety, and low environmental impact strategies should become a priority. This review paper aims to discuss, build, guide and evaluate sustainable food systems, principles, and transition strategies such as agroecological, organic, biodynamic, regenerative, urban, and precision agriculture, which are imperative visions for the management of agriculture and food production. To this end, we analyzed the evolution of the established strategies to develop sustainable agriculture and food systems, and we created assessment of key sustainability issues related to food, environment, climate, and rural development priorities and resource use practices.</t>
  </si>
  <si>
    <t>environmental sustainability; sustainable agriculture; local food systems; biodiversity in agroecosystems; sustainable farming; food safety</t>
  </si>
  <si>
    <t>Campbell M.A.; Lawton T.; Udyawer V.; Bell-Anderson K.S.; Westcott D.; Campbell H.A.</t>
  </si>
  <si>
    <t>The southern cassowary (Casuarius casuarius johnsonii) remains an important disperser of native plants in fragmented rainforest landscapes</t>
  </si>
  <si>
    <t>Large-bodied frugivores are essential to the ecological function of rainforest communities. The southern cassowary (Casaurius casuarius johnsonii) is the only large frugivore in the tropical rainforests of Australia. Here, we assessed whether cassowaries remain important to native plant seed dispersal in areas where the rainforest is highly fragmented, and exotic fruits are abundant. To do this, we developed a tri-axial acceleration logger integrated with a motion sensor and VHF radio transmitter. The telemetry device was small enough to be hidden inside a native fruit. The cassowaries ingested it, transported it and defecated it up to 24 h later with the seeds from the fruits they had ingested during the tracking period. The telemetry device was then located by VHF radio and collected with the scat. The distance travelled, activity profile, consumed fruit diversity, and scat energy content were assessed for cassowaries inhabiting regions with different degrees of urbanization. We found that cassowaries inhabiting more urbanized areas consumed the greatest proportion of fruits from exotic plants (~30%) but still incorporated a significant proportion of fruits from native plants in their diet. These individuals existed in higher states of activity and rested less than individuals inhabiting more intact swathes of rainforest, actively moving between urban gardens and the rainforest. The study shows cassowaries have a flexible foraging strategy that has enabled them to persist in rainforest-fragmented landscapes. They remain a significant disperser of seeds from native plants between rainforest patches, and as such, cassowaries remain essential in maintaining native plant diversity within these fragmented patches. © 2023 The Authors. Austral Ecology published by John Wiley &amp; Sons Australia, Ltd on behalf of Ecological Society of Australia.</t>
  </si>
  <si>
    <t>accelerometry; Australia; calorimetry; dispersal distance; movement ecology; native seed; Wet Tropics</t>
  </si>
  <si>
    <t>Australia; acceleration; movement; native species; plant; seed dispersal; tropical region</t>
  </si>
  <si>
    <t>Cassowary</t>
  </si>
  <si>
    <t>Camphuysen K.; van Donk S.C.; Shamoun-Baranes J.; Kentie R.</t>
  </si>
  <si>
    <t>The annual cycle, breeding biology and feeding ecology of the Lesser Black-backed Gull Larus fuscus</t>
  </si>
  <si>
    <t>The population increase of Lesser Black-backed Gulls in The Netherlands triggered investigations into life-history, migratory movements and foraging ecology during 16 years of nest-monitoring, colour-ringing and GPS-tracking on the island of Texel (Wadden Sea). The main objective was to obtain comprehensive ecological data on breeding performance within the context of the annual cycle, shifts in resources, prey types and habitat use. Migration strategies ranged from short- (France, England), medium- (Portugal, Spain) to long-distance (NW Africa), utilising marine, coastal or terrestrial, region-specific resources. Young birds travelled on average further than older individuals. Strong within-colony philopatry was found, this was strongest in males. Assessments of mate-fidelity indicated serial, social monogamy. Unexpectedly, given increasing population trends when the study commenced, fledging rates were low and declining egg volumes, smaller hatchlings, declining mass at fledging and high levels of cannibalism indicated structural food stress. Fledgling mass was well below that of chicks in historical studies, suggesting insufficient provisioning. Breeding was highly synchronised and early nesters fledged more young than late pairs. The onset of breeding was significantly delayed over the years, chick depredation rates declined, overall breeding success became more variable. Marine, urban and rural habitats, mostly within 80 km from the colony were used for foraging. Marine prey, mostly fisheries discards, formed the principal prey for most birds, supplemented with food found in agricultural areas. Human waste was found in only 7% of prey samples. A consistent decline of marine prey (in line with developing restrictions in fisheries), combined with signals pointing at food stress, suggests that the population is unable to boost reproductive success with currently existing foraging opportunities. © 2023 Nederlandse Ornithologische Unie. All rights reserved.</t>
  </si>
  <si>
    <t>cannibalism; chick growth; foraging ecology; migratory movements; reproductive success; site-fidelity; timing</t>
  </si>
  <si>
    <t>Africa; Atlantic Ocean; England; France; Netherlands; North Holland; North Sea; Portugal; Spain; Texel; United Kingdom; Wadden Sea; annual cycle; cannibalism; feeding ecology; fledging; growth; life history; migratory behavior; philopatry; reproductive biology; reproductive success; seabird; site fidelity</t>
  </si>
  <si>
    <t>Gull</t>
  </si>
  <si>
    <t>Caputo, S; Schoen, V; Blythe, C</t>
  </si>
  <si>
    <t>Productivity and Efficiency of Community Gardens: Case Studies from the UK</t>
  </si>
  <si>
    <t>LAND</t>
  </si>
  <si>
    <t>The extensive and burgeoning literature on the productivity of urban farms and gardens is largely focused on measures of crop yield and resource use, with little offered to date on their contribution to social productivity and sustainability. This paper suggests that evaluation of urban agriculture should consider all types of resource consumption and productivity simultaneously. The research reported here used a citizen science approach to collect data from seven community gardens and one community farm in London, UK in the 2019 and 2020 growing seasons. The paper examines the many variables that impact the sites' overall performance, highlighting the complex nature and relationship between the many benefits and outcomes of urban farms and gardens. Data are presented on crop yield, equivalent fruit and vegetable portions, input use (including water and fertilizer), journeys made to the garden by volunteers, social benefits, and social outreach. Results show very mixed levels of crop and social productivity, depending on the organizational structure and agenda of the various sites included in the study. With no clear pattern emerging, this paper suggests that the evaluation of citywide productivity, often based on projections of small data samples, may not be reliable. By ensuring that training opportunities for volunteers are made available, higher resource efficiency as well as higher productivity could be attained.</t>
  </si>
  <si>
    <t>community garden; crop productivity; multifunctional urban agriculture; environmental efficient urban agriculture; social benefits</t>
  </si>
  <si>
    <t>Cardo M.V.; Carbajo A.E.; Mozzoni C.; Kliger M.; Vezzani D.</t>
  </si>
  <si>
    <t>Blood feeding patterns of the Culex pipiens complex in equestrian land uses and their implications for arboviral encephalitis risk in temperate Argentina</t>
  </si>
  <si>
    <t>Zoonoses and Public Health</t>
  </si>
  <si>
    <t>Blood feeding patterns of mosquitoes are a key component in the dynamics of arboviral encephalitides transmission. In temperate Argentina, the members of the Culex pipiens complex include Cx. pipiens molestus, Cx. quinquefasciatus and their hybrids. To characterize their blood feeding patterns, adult resting mosquitoes were collected monthly during the warm season in urban and rural equestrian fields. The availability of birds and domestic mammals per site was characterized. The blood source and the complex member were successfully identified for 89 specimens using PCR. Blood of 19 vertebrate species was isolated including four mammals (most common feeds from dog, Canus lupus 19% of the blood meals; and horse, Equus caballus 18%) and 15 birds (picazuro pigeon, Patagioenas picazuro 11%; eared dove, Zenaida auriculata 10%; chicken, Gallus gallus 9%). The Forage Ratio (FR), calculated as the proportion of feeds taken from a given host species with respect to that host availability in the environment, suggested preference for dog by all members of the complex (FR ≥4.5). On the contrary, FR values suggested avoidance for horse by Cx. quinquefasciatus and the hybrid (FR ≤0.8), and a use proportional to its abundance by Cx. pipiens molestus (FR = 1.1–1.2 in urban and rural sites, respectively). FR values suggesting preference were obtained for avian species of the orders Passeriformes (7 species in total) and Columbiformes (5) by all members of the complex (FR ≥ 3.3), whereas values for monk parakeet (Myiopsitta monachus, Psiitaciformes) suggested avoidance by Cx. quinquefasciatus in urban sites (FR = 0.4) and by Cx. pipiens molestus in rural sites (FR = 0.3) but not in urban sites (FR = 1.4). A mammal-bird index (MBI, from −1 all avian to +1 all mammalian blood meals) was calculated for each member of the complex and urbanization category. Values were negative for Cx. quinquefasciatus (MBIurban = −0.60, MBIrural = −0.33) and positive for Cx. pipiens molestus (MBIurban = 0.20, MBIrural = 0.60), indicating a higher proportion of feeds taken on birds and mammals, respectively, regardless of the urbanization category. In temperate Argentina, the members of the Cx. pipiens complex fed both on horses and on birds, thus representing a real risk of transmission of arboviral encephalitides from avian enzootic cycles to horse epizootics. © 2022 Wiley-VCH GmbH.</t>
  </si>
  <si>
    <t>blood meal analysis; Culex pipiens molestus; Culex quinquefasciatus; horse farm; St. Louis encephalitis; West Nile virus</t>
  </si>
  <si>
    <t>Animals; Argentina; Chickens; Culex; Dog Diseases; Dogs; Encephalitis, Arbovirus; Feeding Behavior; Horse Diseases; Horses; Mammals; adult; animal experiment; Argentina; Article; bird; blood; Canus lupus; Columbiformes; controlled study; Culex pipiens; Culex pipiens molestus; Culex quinquefasciatus; DNA extraction; DNA isolation; dog; domestic horse; epidemic encephalitis; feeding behavior; female; Gallus gallus; land use; Myiopsitta monachus; nonhuman; observational study; Passeriformes; Patagioenas picazuro; polymerase chain reaction; risk; Zenaida auriculata; animal; Culex; dog disease; epidemiology; feeding behavior; horse; horse disease; mammal; veterinary medicine</t>
  </si>
  <si>
    <t>Carreck N.L.; Andernach J.; Ariss A.; Dowd H.; Gant A.; Garbuzov M.; Hennessy G.; Nash L.; Stagg A.; Ratnieks F.L.W.</t>
  </si>
  <si>
    <t>Distribution and abundance of the ivy bee, Colletes hederae Schmidt &amp; Westrich, 1993, in Sussex, southern England</t>
  </si>
  <si>
    <t>BioInvasions Records</t>
  </si>
  <si>
    <t>The solitary ivy bee Colletes hederae has recently naturally colonised the British Isles. It was first recorded in Britain in Dorset, near the south coast, in 2001. By 2021 it had reached Scotland and Ireland. It had spread to Sussex, some 100km east of Dorset by 2004, but occurred only locally. In autumn 2020, to determine the distribution and abundance of the ivy bee in Sussex, we made three surveys of 100 insects foraging on ivy flowers at 57 locations during the female flight period. We found the ivy bee at all 57. It was the second most abundant insect (22%), being outnumbered by social wasps (Vespula spp. 42%), but was more numerous than honey bees (Apis mellifera 14%). In autumn 2021 we made a further presence or absence survey at 17 additional locations, and the ivy bee was seen at each one. The results show that the ivy bee is now found throughout Sussex and is abundant. Comparisons of site characteristics showed no significant effect of urban versus rural locations on ivy bee relative abundance. It was, however, significantly more relatively abundant on Downland compared to Weald and Coastal Plain locations, and on chalk and sand derived soils compared to clay and alluvium derived soils. Possible reasons for the success of C. hederae in Britain are discussed. © Carreck et al.</t>
  </si>
  <si>
    <t>Britain; Colonisation; Hedera helix; Presence and absence; Solitary bee</t>
  </si>
  <si>
    <t>Cateia, JV; Bittencourt, MVL; Carvalho, TS; Savard, L</t>
  </si>
  <si>
    <t>Potential Economic Impacts of Agricultural Growth in Africa: Evidence from Guinea-Bissau</t>
  </si>
  <si>
    <t>JOURNAL OF AGRICULTURAL AND APPLIED ECONOMICS</t>
  </si>
  <si>
    <t>This paper examines the potential effects of agricultural investment on economic outcomes in Guinea-Bissau (2014-2030). Through a dynamic computable general equilibrium (CGE) model, we found that improved agricultural performance will positively impact economic growth, sector output, and job opportunities for rural and urban workers. The decline in food prices will propagate indirect impacts on urban household welfare, while rural households will benefit from direct and indirect effects through the decline in the consumer price index. Poverty alleviation suggests agriculture's crucial role in supporting ongoing industrialization and food security in Africa with attenuated income inequality.</t>
  </si>
  <si>
    <t>African economies; Agricultural investment; Applied economics; Poverty alleviation; PEP model</t>
  </si>
  <si>
    <t>Cattivelli, V</t>
  </si>
  <si>
    <t>Review and Analysis of the Motivations Associated with Urban Gardening in the Pandemic Period</t>
  </si>
  <si>
    <t>This paper examines people's motives for urban gardening during the pandemic waves of 2020 and 2021. Interest in this practice has often ebbed and flowed in response to changing socioeconomic conditions and depended on positive effects in terms of social integration, community and individual health, urban regeneration, and food security. While several studies have documented these effects well with reference to the pre-pandemic period, few have detailed their existence-and eventually variations-during the lockdowns. These periods have probably reignited interest in this practice. Unlike other recreational activities, urban gardening was not restricted by regional and national governments because they considered this practice to be beneficial for food provisioning. To explore the motivations behind this newfound interest, this paper illustrates the results of a literature review on the articles published on this topic in the period from early 2020 to mid-2022. Findings reveal that the most widespread motivations are those related to personal and community wellbeing as well as food supply security and include the opportunity to spend time having fun outside the home. In addition, community resilience is a motivation that had not been detected in the past.</t>
  </si>
  <si>
    <t>urban gardens; motivations; COVID-19; food security; community well-being</t>
  </si>
  <si>
    <t>Ceci L.; Cavalera M.A.; Serrapica F.; Di Francia A.; Masucci F.; Carelli G.</t>
  </si>
  <si>
    <t>Use of reclaimed urban wastewater for the production of hydroponic barley forage: water characteristics, feed quality and effects on health status and production of lactating cows</t>
  </si>
  <si>
    <t>The safety of reclaimed urban wastewater (RUW) for the production of hydroponic barley forage (HBF) was evaluated in terms of effluent and forage characteristics, as well as the health and performance of lactating cows. The study was conducted on a dairy farm equipped with two hydroponic chambers producing approximately 620 kg/d of HBF as fed. For experimental purposes, HBF was produced using RUW collected from an aqueduct plant processing urban wastewater in a membrane bioreactor treatment chain. A feeding trial was carried out with HBF derived from RUW. Sixty lactating cows were randomly assigned to two balanced groups fed a standard total mixed ration (TMR) or a TMR in which 10 kg of HBF replaced 1 kg of oat hay and 0.5 kg of maize. The experimental period lasted 7 weeks, including a 2-week adaptation period, during which each cow underwent a physical examination, BCS scoring, blood sampling for a complete blood count and biochemical panel, recording of body weight and milk yield and quality, including fatty acid composition and heavy metal content. Ruminal pH was continuously monitored by reticulorumen boluses, and nutrient digestibility and N balance were determined at week 7. RUW showed an acceptable microbial load and an overall good quality as irrigation water, even though the supply of N and P did not influence the yield and quality of HBF. The characteristics of HBF reflected the quality of RUW supplied to the hydroponic chambers and no anomalous components (i.e., high ion concentration) were found. Feeding RW-derived HBF to lactating cows had no major positive or negative effects on animal health and production, including milk quality, ruminal pH, in vivo digestibility, and N balance. The use of RUW under the conditions tested appears to be safe for the health status of lactating cows and the quality of the milk obtained. Overall, the results do not reveal any major limitations for the use of tertiary wastewater as irrigation water for the hydroponic production of forage barley, so that a wider use of wastewater in hydroponic systems seems realistic. Copyright © 2023 Ceci, Cavalera, Serrapica, Di Francia, Masucci and Carelli.</t>
  </si>
  <si>
    <t>dairy cows; digestibility; hematochemical profile; hydroponic barley forage; milk traits; nitrogen metabolism; reclaimed urban wastewater; rumen pH</t>
  </si>
  <si>
    <t>heavy metal; hemoglobin F; animal experiment; Article; Avena; blood cell count; blood sampling; body weight; controlled study; cow; dairy cattle; effluent; feeding; forage; health status; hydroponic barley forage; lipid composition; maize; milk; milk yield; nitrogen metabolism; nonhuman; nutrient; oat; pathogen load; physical examination; reclaimed urban wastewater; reticulorumen; rumen; wastewater</t>
  </si>
  <si>
    <t>Barley</t>
  </si>
  <si>
    <t>Chatelain M.; Rüdisser J.; Traugott M.</t>
  </si>
  <si>
    <t>Urban-driven decrease in arthropod richness and diversity associated with group-specific changes in arthropod abundance</t>
  </si>
  <si>
    <t>Habitat loss and fragmentation caused by land-use changes in urbanised landscapes are main drivers of biodiversity loss and changes in species assemblages. While the effects of urbanisation on arthropods has received increasing attention in the last decade, most of the studies were taxon-specific, limited in time and/or covering only part of the habitats along the rural-urban gradient. To comprehensively assess the effects of urbanisation on arthropod communities, here, we sampled arthropods at 180 sites within an urban mosaic in the city of Innsbruck (Austria) using a systematic grid. At each site, arthropods were collected in three micro-habitats: the canopy, the bush layer and tree bark. They were identified to the family, infra-order or order level, depending on the taxonomic group. Urbanisation level was estimated by five different proxies extracted from land use/land cover data (e.g., impervious surface cover), all of them calculated in a 100, 500, and 1,000 m radius around the sampling points, and three indexes based on distance to settlements. We tested for the effects of different levels of urbanisation on (i) overall arthropod abundance, richness and diversity and (ii) community composition using redundancy analyses. In the canopy and the bush layer, arthropod richness and diversity decreased with increasing urbanisation level, suggesting that urbanisation acts as a filter on taxonomic groups. Our data on arthropod abundance further support this hypothesis and suggest that urbanisation disfavours wingless groups, particularly so on trees. Indeed, urbanisation was correlated to lower abundances of spiders and springtails, but higher abundances of aphids, barklice and flies. Arthropod community composition was better explained by a set of urbanisation proxies, especially impervious surface cover measured in a 100, 500, and 1,000 m radius. Arthropods are key elements of food webs and their availability in urban environments is expected to have bottom-up effects, thus shaping foraging behaviour, distribution, and/or success of species at higher trophic levels. Studying ecological networks in urban ecosystems is the next step that will allow to understand how urbanisation alters biodiversity. Copyright © 2023 Chatelain, Rüdisser and Traugott.</t>
  </si>
  <si>
    <t>city; community composition; food availability; insects; naturalness; urban mosaic; urbanisation</t>
  </si>
  <si>
    <t>Chen S.; Liu Y.; Patrick S.C.; Goodale E.; Safran R.J.; Pagani-Núñez E.</t>
  </si>
  <si>
    <t>A multidimensional framework to quantify the effects of urbanization on avian breeding fitness</t>
  </si>
  <si>
    <t>Urbanization has dramatically altered Earth's landscapes and changed a multitude of environmental factors. This has resulted in intense land-use change, and adverse consequences such as the urban heat island effect (UHI), noise pollution, and artificial light at night (ALAN). However, there is a lack of research on the combined effects of these environmental factors on life-history traits and fitness, and on how these interactions shape food resources and drive patterns of species persistence. Here, we systematically reviewed the literature and created a comprehensive framework of the mechanistic pathways by which urbanization affects fitness and thus favors certain species. We found that urbanization-induced changes in urban vegetation, habitat quality, spring temperature, resource availability, acoustic environment, nighttime light, and species behaviors (e.g., laying, foraging, and communicating) influence breeding choices, optimal time windows that reduce phenological mismatch, and breeding success. Insectivorous and omnivorous species that are especially sensitive to temperature often experience advanced laying behaviors and smaller clutch sizes in urban areas. By contrast, some granivorous and omnivorous species experience little difference in clutch size and number of fledglings because urban areas make it easier to access anthropogenic food resources and to avoid predation. Furthermore, the interactive effect of land-use change and UHI on species could be synergistic in locations where habitat loss and fragmentation are greatest and when extreme-hot weather events take place in urban areas. However, in some instances, UHI may mitigate the impact of land-use changes at local scales and provide suitable breeding conditions by shifting the environment to be more favorable for species' thermal limits and by extending the time window in which food resources are available in urban areas. As a result, we determined five broad directions for further research to highlight that urbanization provides a great opportunity to study environmental filtering processes and population dynamics. © 2023 The Authors. Ecology and Evolution published by John Wiley &amp; Sons Ltd.</t>
  </si>
  <si>
    <t>artificial light at night; breeding fitness; environmental filter; food resources; land-use change; life-history traits; noise pollution; trophic interaction; urban heat island; urbanization</t>
  </si>
  <si>
    <t>Chen Y.-H.; Neoh K.-B.</t>
  </si>
  <si>
    <t>Urbanization causes shifts in the functional traits and foraging activity, and alters food particle size preference and biomass removal of urban-dwelling ants</t>
  </si>
  <si>
    <t>Urbanization may lead to changes in assemblage and result in shifts in trait distribution from natural habitats to highly urbanized habitats. The shift in functional traits can affect ecosystem functions in urban areas. This study explored the foraging period of ants over 72 h and determined the relationship between the behavioral, morphological, and physiological traits of local foragers ants and environmental conditions in urban and forest sites. In addition, this study examined the ants’ ecosystem functions and compared it with that of their forest counterparts. Our results revealed that the foraging period of ants (i.e., Cardiocondyla sp.1, Monomorium chinense, Paratrechina longicornis, Pheidole megacephala, and Solenopsis sp.1) in urban areas peaked between 0900 and 1500 and that of some ants (i.e., Carebara diversa, P. megacephala, Pheidole fervens, Plagiolepis longwang, and Nylanderia sp.1) in forest areas was constant over time. For urban ants, a weak correlation was observed between foraging period and body size traits (i.e., Weber’s length and head width). This finding indicates that the major factor underlying the change in the foraging period might not be related to body size. Rather, the change may be attributed to synchronization between food availability and human activity (waste disposal; i.e., between 0900 and 1800). The shift in the functional traits of ants affects ecosystem functions in urban areas. In urban areas, although only one predatory ant species (P. megacephala) was sampled, its activity density was high. Most of these individuals were active during the daytime, indicating that the predatory behavior of ants in the novel urban environment has decreased temporally and is limited to the daytime. Urban ants tended to choose smaller food particles, whereas forest ants preferred larger food particles and had a twofold higher food removal rate. Copyright © 2023 Chen and Neoh.</t>
  </si>
  <si>
    <t>biotic homogenization; ecosystem functions; nutrient recycling; predatory ants; urbanization</t>
  </si>
  <si>
    <t>Chen Y.; Rasool M.A.; Hussain S.; Meng S.; Yao Y.; Wang X.; Liu Y.</t>
  </si>
  <si>
    <t>Bird community structure is driven by urbanization level, blue-green infrastructure configuration and precision farming in Taizhou, China</t>
  </si>
  <si>
    <t>Land use/land cover (LULC) changes and high urbanization rates are the main drivers of avian habitat loss in developing countries. However, few studies have examined the effects of urbanization intensity on avian diversity distribution and its importance in guiding eco-friendly urban planning. We surveyed bird distribution (n = 67 species) in different seasons using local ecological knowledge (LEK) and transect line methods in Jiangyan District from July 2018 to May 2019. One-way analysis of variance (ANOVA) was used to assess the effects of urbanization levels on birds relative density and richness during spring-summer (breeding season) and autumn-winter seasons (non-breeding season). Generalized linear models (GLM) were identified for the landscape composition and configuration that drive relative density and richness in native bird communities. Using redundancy analysis (RDA), we identified the landscape composition and configuration factors affecting bird foraging and roosting at urbanization levels. The results showed high dependency of waders and granivores on paddy fields and dry arable land respectively during the breeding season. During non-breeding season, wetland abundance, land cover, connectivity and total area of BGI were important habitat factors in attracting birds. Moreover, the landscape composition and configuration factors of BGI: wetlands as well as farmland habitats, are the main environmental cues that influence bird foraging. Therefore, to increase habitat suitability over landscape matrix, we propose creation of multiple waterbodies and green corridors of variable types and sizes on natural patches to improve the connectivity of ecological network. We also recommend land management interventions in farmland ecosystems, which could contribute to natural habitat restoration and improve bird biodiversity in urban areas. © 2022 Elsevier B.V.</t>
  </si>
  <si>
    <t>Bird diversity distribution; Blue-green infrastructure (BGI); Urban land-use change</t>
  </si>
  <si>
    <t>Agriculture; Animals; Biodiversity; Birds; Ecosystem; Urbanization; China; Taizhou; Zhejiang; Analysis of variance (ANOVA); Biodiversity; Developing countries; Ecosystems; Farms; Land use; Wetlands; Bird diversity; Bird diversity distribution; Birds communities; Blue-green infrastructure; Breeding season; Green infrastructure; Landscape composition; Landscape configuration; Urban land-use change; Urbanization levels; biodiversity; breeding season; community structure; developing world; habitat restoration; infrastructure; land cover; land use change; species richness; urban area; urban planning; urbanization; agricultural land; analysis of variance; arable land; article; autumn; biodiversity; breeding; China; community structure; ecosystem; foraging; granivore; habitat; human; land use; landscape; major clinical study; nonhuman; paddy field; precision agriculture; redundancy analysis; relative density; spring; summer; urban area; urbanization; wader; wetland; winter; agriculture; animal; bird; ecosystem; urbanization; Birds</t>
  </si>
  <si>
    <t>Chen, JH; Zhang, M; Bai, JF</t>
  </si>
  <si>
    <t>How information affects consumers' attitudes toward and willingness to pay for cultured meat: evidence from Chinese urban consumers</t>
  </si>
  <si>
    <t>BRITISH FOOD JOURNAL</t>
  </si>
  <si>
    <t>PurposeThe purpose of this paper is to assess the impact of providing information on Chinese consumers' attitudes toward and willingness to pay (WTP) for cultured meat, and to further focus on the heterogeneous effect of prior awareness.Design/methodology/approachThe data were collected by interviewing 1,004 consumers through a face-to-face survey conducted in 2019. Repeated measures ANOVA, ordinary least squares and maximum likelihood estimation were employed for data analysis.FindingsWhether consumers have heard of cultured meat before is not an important determinant for their attitude, but whether they know it well is. Consumers' attitudes and WTP all improved after the provision of information, but knowledgeable consumers' attitudes were less influenced by information than those without prior knowledge. Unlike attitude, prior awareness does not affect the effect of information on WTP.Originality/valueDespite extensive studies on the impact of information on the acceptance of cultured meat, few have analyzed the heterogeneous effect of prior awareness. In the research on prior awareness of cultured meat, firstly, no consistent conclusions about the effect of prior awareness on attitude; secondly, previous studies only considered heterogeneous effects of prior awareness on attitude toward cultured meat, while ignored WTP. This paper provides new insights in these areas. Further, this paper provides the first evidence on the heterogeneous impact of prior awareness in developing countries; most previous research has focused on consumers in developed countries.</t>
  </si>
  <si>
    <t>Cultured meat; Information; Prior awareness; Attitudes; Willingness to pay</t>
  </si>
  <si>
    <t>Chen, JY; Zhang, XL</t>
  </si>
  <si>
    <t>A Study of Countermeasures to Activate the Consumption Potential of Urban Residents in Yangtze River Delta Region by Linking Supply and Demand Synergy</t>
  </si>
  <si>
    <t>The global economic recovery is having trouble because of the epidemic. A key strategy for boosting China's economic vigor is to increase domestic demand. The goal of this essay is to examine the consumption habits of city dwellers from the standpoint of urban development. It also examines the barriers to consumption upgrading from both the supply and demand sides. Using the panel data of 41 prefecture-level cities in the Yangtze River Delta from 2005 to 2019, this study explores the distribution of cold and hot spots as well as the agglomeration of residents' marginal consumption tendencies using ArcGIS' Jenks method. We provide ideas and actions to raise inhabitants' consumption standards and levels in cold spot locations on the supply and demand sides. The empirical findings demonstrate that: (1) There are distinct spatial patterns in the seven categories of consumer goods consumption tendencies among urban residents in the Yangtze River Delta, (2) in contrast to hot spots, urban residents in cold spots are constrained by the supply side, and the demand for consumption upgrading has not yet been met. Hence, we can increase the capacity for consumption by raising resident income, altering their consumption patterns, and developing consumer marketplaces.</t>
  </si>
  <si>
    <t>consumption preference; panel data; city development; Jenks; supply and demand synergy</t>
  </si>
  <si>
    <t>Chen, X; Xing, LR; Wang, K; Zhang, Y; Han, XQ</t>
  </si>
  <si>
    <t>Nonlinear effects of internet development on chemical fertilizer application intensity: Macro evidence from China</t>
  </si>
  <si>
    <t>JOURNAL OF CLEANER PRODUCTION</t>
  </si>
  <si>
    <t>The key to achieving green agricultural development and ensuring national food security in China is to balance the need for increasing crop yields while reducing chemical fertilizer application. In recent years, the rapid development of the internet has narrowed the "Digital Divide" between urban and rural areas and changed the way farmers produce and living. But can it offer the possibility of reducing chemical fertilizer application and protecting the environment? Therefore, by employing panel data of 280 cities in China from 2001 to 2018, this study empirically examines from a macro perspective the nonlinear impact and the mechanisms of internet development on chemical fertilizer application intensity. The main conclusions are as follows: (1) Internet development has an "inverted U-shaped" non-linear impact on chemical fertilizer application intensity. The impact is more significant in non-agricultural cities than in agricultural cities due to differences in agricultural resources endowments. (2) Urbanization plays a mediating role between internet development and chemical fertilizer application intensity. (3) The threshold effect is relatively significant if the level of advanced industrial structure works as the threshold variable. In other words, the inhibitory effect of internet development on chemical fertilizer intensity will be more obvious when the level of advanced industrial structure is above the threshold.</t>
  </si>
  <si>
    <t>Internet development; Chemical fertilizer application; Nonlinear relationship; China</t>
  </si>
  <si>
    <t>technology</t>
  </si>
  <si>
    <t>Chen, YW; Xu, YH; Li, SJ; Huang, Y</t>
  </si>
  <si>
    <t>The Evolution and Factors Affecting the Distribution Industry in Poverty-Stricken Counties of Henan Province, China</t>
  </si>
  <si>
    <t>Under the background of rural revitalization and domestic and international double circulation, vigorously developing the rural distribution industry is an important measure needed to accelerate the process of urban-rural integration, and to enhance the effect of poverty alleviation. In this study, 36 poverty-stricken counties in the southeast of Henan Province, China were selected as research objects; the evolution characteristics and factors influencing the counties' distribution industries and their development were studied, using the modified gravity model, exploratory spatial data analysis, and a spatial econometric model. The overall scale of the county-level distribution industry in the poverty-stricken areas of southeast Henan expanded, but regional development was uneven, and a spatial pattern of "high in the northeast-low in the southwest" was demonstrated. Meanwhile, the development of the distribution industry in the counties of the district had a circular spatial trend of "agglomeration-diffusion-agglomeration", with a significant local spatial polarization effect. In addition, the technology level, market demand, population size, and industrial structure adjustment had positive spatial spillover effects on the development of counties' distribution industries, while labor and capital exerted negative spatial spillover effects. On this basis, to promote the interactive development of the distribution industry and rural economic growth and further accelerate the process of urban-rural integration, we should continually optimize the spatial layout of the distribution industry, improve the construction of county-level circulation infrastructure, and boost new circulation formats and models.</t>
  </si>
  <si>
    <t>distribution industry; poverty-stricken county; county economy; rural development; spatial characteristics; factors influencing</t>
  </si>
  <si>
    <t>Chicoine, M; Rodier, F; Durif, F</t>
  </si>
  <si>
    <t>The bright and the dark side of commercial urban agriculture labeling</t>
  </si>
  <si>
    <t>Consumers have a growing desire to know where their food comes from and how it is produced, not only for health and safety reasons, but also to satisfy a nostalgia or a perception of "true ", "healthy ", "authentic " and "traceable ". The commercial urban agriculture sector attempts, at least in part, to respond to a growing demand from citizens for locally produced food and for local agriculture that can be signalled to consumers with the help of quality signs, such as reserved designations and added-value claims labels. To date, however, we can wonder about the issues of establishing an added-value claim "urban agriculture " to promote the distinction and development of food products from commercial urban agriculture. This study, using semi-directed interviews with 16 urban farmers and managers of urban agriculture businesses in Quebec, explores their perception of an added-value claim "urban agriculture " to certify their food products. The results of the thematic analysis carried out showing seven main issues, namely: notion of urbanity, sustainability of agricultural practices, valorization of hyper-locality, community, regulations, ownership concerns and relevance of the claim. These issues underline that the logic of commercial urban producers is not only mercantile but also community, social and environmental. In this sense, legislating a movement, under the establishment of a public food label to meet the market's needs and promote the development of this industry, can reveal the various forms of power, exclusion and inequality embedded in urban agriculture initiatives but also some niche opportunities for them. Thoughts are proposed to promote products from urban agriculture from the perspective of increasingly nurturing cities.</t>
  </si>
  <si>
    <t>Urban agriculture; Added-value claim; Food labeling; Proximity; Agri-food marketing</t>
  </si>
  <si>
    <t>Chitete, M; Mgomezulu, WR; Bwanaisa, M; Phiri, H; Dzanja, J</t>
  </si>
  <si>
    <t>Are common bean traders efficient? An empirical evidence from Malawi</t>
  </si>
  <si>
    <t>OUTLOOK ON AGRICULTURE</t>
  </si>
  <si>
    <t>Efficient agricultural markets can be a bedrock for diverse economy-wide benefits ranging from improvements in resource use to price stabilisation. However, as is the case with most developing and agrarian countries, Malawi's agricultural markets are still developing. This is mainly the case in the country's legume markets, especially the bean marketing system. The current study assessed the market efficiency of common bean traders in Malawi using a multiple linear regression model. By focusing on the bean traders in the major markets in Malawi, the study departs from earlier research on bean marketing, which has placed greater emphasis on the farmer. The findings reveal that traders in bean markets mostly use informal sources of market information. Again, transaction costs such as transportation, storage, handling and distance to sources of bean reduce marketing efficiency. The scale of the operation portrayed a positive influence on marketing efficiency. Access to credit significantly increased marketing efficiency for both wholesalers and retailers. In addition, markets that are located in rural areas had a negative effect on marketing efficiency as compared to markets in urban areas, further agreeing with the focus of the National Agriculture Policy (NAP) to introduce structured markets in rural areas. The study recommends adjustments in policies in the NAP that would promote smooth access to reliable market information, especially in rural areas. The upgrading of the rural road system and warehousing facilities should be promoted in order to lower transaction costs. This will enable bean traders to expand their operations on a larger scale while also lowering expenses and increasing profits.</t>
  </si>
  <si>
    <t>Common bean; Bean traders; Market efficiency; Agricultural markets; Bean marketing system</t>
  </si>
  <si>
    <t>Common beans</t>
  </si>
  <si>
    <t>Ciach M.; Tetkowski P.; Fedyń I.</t>
  </si>
  <si>
    <t>Local-scale habitat configuration makes a niche for wildlife encroaching into an urban landscape: grubbing sites of wild boar Sus scrofa in a city matrix</t>
  </si>
  <si>
    <t>Urban environments may offer certain species diverse and abundant food resources of natural and anthropogenic origin. However, the local-scale configuration of habitats and urban infrastructure may influence foraging decisions regardless of the availability of food. In recent years, the expansion of wild boar Sus scrofa into areas significantly transformed by humans has been observed in many parts of its range. Grubbing (rooting) is a major foraging mode of the species, during which disturbance of the upper soil layers enables these animals to find and consume food items. However, the factors that determine the selection of grubbing sites in the urban landscape, where the balance between food availability and the avoidance of humans may influence foraging decisions, are not known. Our aim was to identify local-scale factors that influence grubbing site selection and the size of grubbed patches in an urban landscape. The characteristics of 108 wild boar grubbing sites in the city of Kraków (Poland) were compared to randomly selected control sites. The probable presence of a grubbing site was positively correlated with the proportion of meadows and fallow land in the vicinity and with increases in both canopy cover and distance to pavements. The size of a grubbed patch was positively correlated with the percentage of meadows in the vicinity, increasing distance to buildings and decreasing distance to pavements. We found a non-random pattern of grubbing sites in the urban landscape and indicated that the local-scale configuration of vegetation and urban infrastructure contribute to foraging site selection by wild boar. Our study highlights that the encroachment of wildlife into the urban landscape is a complex process, driven by both resource availability and the avoidance of human-related disturbances. © 2022, The Author(s).</t>
  </si>
  <si>
    <t>Human-wildlife conflict; Ungulates; Urban ecology; Urbanization</t>
  </si>
  <si>
    <t>Cifuentes, ML; Penker, M; Kaufmann, L; Wittmann, F; Fiala, V; Gugerell, C; Lauk, C; Krausmann, F; Eder, M; Freyer, B</t>
  </si>
  <si>
    <t>Diverse types of knowledge on a plate: a multi-perspective and multi-method approach for the transformation of urban food systems towards sustainable diets</t>
  </si>
  <si>
    <t>Urbanization processes are accompanied by growing global challenges for food systems. Urban actors are increasingly striving to address these challenges through a focus on sustainable diets. However, transforming food systems towards more sustainable diets is challenging and it is unclear what the local scope of action might be. Co-production of knowledge between science and non-science is particularly useful for analysing context-specific solutions and promise to result in more robust socio-economic, political and technical solutions. Thus, this paper aims to integrate different types and sources of knowledge to understand urban food systems transformation towards a more sustainable diet in Vienna; and, second, to analyse and reflect on the difficulties and ways forward to integrate diverse actors' perspectives, multiple methods and epistemologies. We created different future scenarios that illustrate the synergies and trade-offs of various bundles of measures and the interactions among single dimensions of sustainable diets. These scenarios show that there is plenty of scope for local action, but co-ordination across diverse groups, interests, and types of knowledge is necessary to overcome lock-ins.</t>
  </si>
  <si>
    <t>Scenario approach; Transdisciplinary research; Interdisciplinary research; Urban food systems; Sustainable diets; Knowledge co-creation</t>
  </si>
  <si>
    <t>Cirone, F; Petruzzelli, M; De Menna, F; Samoggia, A; Buscaroli, E; Durante, E; Orsini, F; Rufí-Salís, M; Tonini, P; Durany, XG; Graamans, L; Fargue-Lelièvre, A; Saint-Ges, V; Fox-Kämper, R; Specht, K; Pascual-Fernández, JJ; Vittuari, M</t>
  </si>
  <si>
    <t>A sustainability scoring system to assess food initiatives in city regions</t>
  </si>
  <si>
    <t>SUSTAINABLE PRODUCTION AND CONSUMPTION</t>
  </si>
  <si>
    <t>The City Region Food Systems approach has been proposed to achieve food system resilience and nutrition secu-rity while promoting the urgent ecological transition within urban and peri-urban areas, especially after the COVID-19 pandemic. However, the great diversity of the initiatives composing City Region Food Systems in Europe poses barriers to the assessment of their integrated sustainability. Hence, the present work is developed within the EU-H2020 project Food System in European Cities (FoodE), to build a consistent sustainability scoring system that allows comparative evaluation of City Region Food System Initiatives. Adopting a Life Cycle Thinking approach, it advances on existing knowledge and past projects, taking advantage of a participatory process, with stakeholders from multidisciplinary expertise. As a result, the research designs, and tests on 100 case studies a simplified and ready-to-use scoring mechanism based on a quali-quantitative appraisal survey tool, delivering a final sustainability score on a 1-5 points scale, to get insights on the social, economic, and environmental im-pacts. As in line with the needs of the UN Sustainable Development Goals, the outcome represents a step forward for the sustainable development and social innovation of food communities in cities and regions, providing a practical and empirical lens for improved planning and governance.(c) 2023 The Authors. Published by Elsevier Ltd on behalf of Institution of Chemical Engineers. This is an open access article under the CC BY-NC-ND license (http://creativecommons.org/licenses/by-nc-nd/4.0/).</t>
  </si>
  <si>
    <t>City region food system initiatives; Sustainability performance; Scoring mechanism; Multi-stakeholder approach; Life cycle thinking</t>
  </si>
  <si>
    <t>Clerino, P; Fargue-Lelièvre, A; Meynard, JM</t>
  </si>
  <si>
    <t>Stakeholder's practices for the sustainability assessment of professional urban agriculture reveal numerous original criteria and indicators</t>
  </si>
  <si>
    <t>AGRONOMY FOR SUSTAINABLE DEVELOPMENT</t>
  </si>
  <si>
    <t>With the rapid growth of professional intra-urban agriculture (PIUA) projects in the Global North, sponsors, projects leaders, and experts developing these projects are seeking to evaluate their sustainability. As existing assessment tools are not adapted to PIUA projects, they establish their own assessment practices. Our study examines these practices to identify their original features, criteria, and indicators used. To this end, we analysed 19 case studies of different PIUA projects. We identified four dimensions underpinning sustainability assessment, namely, internal sustainability, external sustainability, the project leader's credibility, and the innovative nature of the project. We also shed light on the wide diversity of the 67 assessment criteria identified, as well as the qualitative nature of 78% of indicators used. In addition, our study highlights that assessment practices evolve over time as the project progresses from ideation to implementation, according to the variety of assessment situations. Our study is the first to provide an in-depth exploration of PIUA stakeholders' sustainability assessment practices and to shed light on their specific features. Our results afford a better understanding of the way the sustainability of PIUA projects is assessed and contribute to reflection on the design of a flexible assessment tool, considering the diverse criteria and practices used by stakeholders to assess the sustainability of PIUA.</t>
  </si>
  <si>
    <t>Evaluation; Urban farming; Innovation; Internal sustainability; External sustainability; Qualitative indicators; Credibility</t>
  </si>
  <si>
    <t>Cloutier, G; Houde-Tremblay, E; Gaudet, S</t>
  </si>
  <si>
    <t>Collective urban gardens: growing, learning and fostering social engagement</t>
  </si>
  <si>
    <t>LOCAL ENVIRONMENT</t>
  </si>
  <si>
    <t>Scholars have recently worked to broaden the definition of urban engagement in order to better understand the multiple manifestations of this concept. Some, interested in grasping the potential transformative or demonstrative effects of everyday actions in urban settings, have examined active practices, such as gardening. Others have focused on the scale of action and have demonstrated how limited activities can have significant effects on individuals and communities. Building on the case studies of collective gardens in the significantly different urban settings of Quebec City (Canada) and Madrid (Spain), we explore how the practices of urban gardening offer forms of learning that often go beyond gardening itself and expand into collective decision making and social engagement. The gardens we look at are grassroots based, have been in operation for approximately ten years and receive a form of support from city programmes. Our results show that these gardens are the sites of social processes where gardeners develop a strong identity in relation to the alternative lifestyles that they build, as well as a sense of belonging that goes beyond the boundaries of their garden and that connects them to nature. By developing their ethos of care, gardeners learn that neighbourhood-oriented actions have political implications that can help change the city.</t>
  </si>
  <si>
    <t>Collective action; urban gardening; social engagement; civic participation; care theory</t>
  </si>
  <si>
    <t>Costa L.; Rangel D.F.; Zalmon I.</t>
  </si>
  <si>
    <t>Effect of touristic activities on seabirds' habitat selection on sandy beaches</t>
  </si>
  <si>
    <t>Oceanological and Hydrobiological Studies</t>
  </si>
  <si>
    <t>Seabirds are biological models for habitat selection studies at different spatial scales. In general, seabirds select areas with a higher availability of prey, but human disturbances can modify their spatial and temporal foraging patterns in urban coastal ecosystems. Here we tested the hypothesis that human activities prevent seabirds foraging on beach sectors that are impacted by urbanization and recreational activities. Seabirds were counted while foraging at the interface between the surf zone and foreshore in three sectors with different levels of urbanization in southeastern Brazil. Physical variables, prey abundance, and human stressors, such as the number of people and dogs, were also measured. The brown booby Sula leucogaster foraged mainly in the least impacted sector, despite the lower abundance of prey and harsher physical conditions. The number of individuals of this species was negatively related to the number of people, indicating a human-induced avoidance behaviour. In turn, the kelp gull Larus dominicanus, a synatropic species, was more abundant in the high impact sector. Our results have implications for the management and conservation of sandy beaches, especially regarding the zoning and selection of priority areas for environmental protection and nature-based ecotourism activities.  © 2023 Leonardo Costa et al., published by Sciendo.</t>
  </si>
  <si>
    <t>anthropogenic impact; Coastal birds; ecotourism; spatial distribution</t>
  </si>
  <si>
    <t>Brazil; anthropogenic effect; avoidance reaction; beach; ecotourism; foraging behavior; habitat selection; human activity; prey availability; seabird; spatial distribution; urbanization</t>
  </si>
  <si>
    <t>Csurgó, B; Horzsa, G; Kiss, M; Megyesi, B; Szabolcsi, Z</t>
  </si>
  <si>
    <t>Place Naming and Place Making: The Social Construction of Rural Landscape</t>
  </si>
  <si>
    <t>A social constructivist approach has been applied in our case study analysis in order to explore the sense of place and the perception of landscape of local inhabitants. Fieldwork was carried out in three rural Hungarian microregions selected on the basis of a typology developed through statistical analysis. The central question of the study assumes that the way people name the place where they live is an expression of their sense of place and that it is related to their perceptions about narrower locality and also the general attitudes they have towards the rural or urban landscape. To prove this hypothesis, we examined, in three microregions, how people name their own living area, how they relate to the countryside and rural way of life, and how they describe their own locality in their own words (positive and negative aspects). Based on analyses, three different landscape perception types were outlined and were seen to be interconnected with three ways of place naming: (i) a "close-to-nature" perception in relation to geographical place names; (ii) a "cultural-historical" identification in connection with cultural names and (iii) "lifestyle-service" focused landscape perception linked to administrative place naming.</t>
  </si>
  <si>
    <t>rural representation; sense of place; place attachment; survey method; open-ended questions</t>
  </si>
  <si>
    <t>Daouda A.-K.T.; Souley M.H.I.; Saidou S.I.; Atta S.</t>
  </si>
  <si>
    <t>Effects of early cutting and harvesting at physiological maturity on forage production and growth of dolichos (Lablab purpureus (L))</t>
  </si>
  <si>
    <t>Tropical Agriculture</t>
  </si>
  <si>
    <t>In Niger, livestock feed is mainly based on natural pasture and crop residues. With climate change and demographic pressure, available land for grazing is becoming less; it is also becoming populated by invasive plants that are not palatable to animals, and consequently fodder deficits are being recorded in each agricultural season. This study assessed the effect of cutting and harvesting at the physiological maturity of dolichos on fodder production in the prone Sahel area, Niger. Four morphotypes of dolichos (Lablab purpureus) were evaluated in a randomised block design. The results indicated that there was no significant difference for biomass yield between the morphotypes at maturity (P = 0.46), but there were differences between cuttings (P = 0.018). The growth parameters (leaf area per plant, specific leaf area and leaf area index) did not vary significantly between morphotypes, but a highly significant difference was noted between the cuttings for the leaf area per plant (P = 0.0001) and the specific leaf area (P = 0.0001). The results indicated a drop in productivity after the first two cuts due to high plant mortality. The results of this study can contribute to the continuous short-term production of fodder for livestock feed in peri-urban areas of Niger. © 2023 Trop. Agric. (Trinidad).</t>
  </si>
  <si>
    <t>Dolichos; forage; Niger; yield</t>
  </si>
  <si>
    <t>Darmawan, DP; Arisena, GMK; Djelantik, AAAWS; Krisnandika, AAK; Dewi, NLMIM; Korri, NTL; Sukendar, NMC</t>
  </si>
  <si>
    <t>Farmers' motivation and obstacles in the smallest available agricultural region</t>
  </si>
  <si>
    <t>GLOBAL JOURNAL OF ENVIRONMENTAL SCIENCE AND MANAGEMENT-GJESM</t>
  </si>
  <si>
    <t>BACKGROUND AND OBJECTIVES: The high need for tourism-supporting infrastructure has impacted the increasing conversion of land functions in Denpasar City, Indonesia. The lack of agricultural areas in Denpasar City has motivated farmers to continue farming. Farmer motivation to do farming will collide with obstacles in carrying out agricultural activities in Denpasar City. The purpose of this study was to examine the motivations and obstacles faced by farmers in carrying out agricultural activities. This research is relevant to the journal scope of Sustainable Agriculture Management, Urban, and Built Environmental Management.METHODS: This study was carried out in Denpasar City in Indonesia, where each sub-district in Denpasar City will be selected by one Subak. The selection of Subak was based on the Subak with the most farmers in each sub-district in Denpasar City. The selected subak were Pakel 1 Subak, Kerdung Subak, Temaga Subak, and Margaya Subak. The population in this study was 672 people. The respondents in this study were 87 people. The data collection method was carried out using structured and in-depth interviews using questions and points while face-to-face between the interviewer and the respondent, via a prepared questionnaire. This study uses two variables with 41 indicators. The analytical methods used to point to objectives one, two, and three are descriptive quantitative and descriptive qualitative methods. Goal four is "Build a model for dealing with obstacles to farming in urban areas." The fourth objective was analyzed descriptive qualitative based on the results of the analysis of objectives one, two, and three.FINDINGS: The study results show that the motivation to continue farming is caused by demands to work, not having another job to get help from other parties, a healthy work environment, the ability to take lessons from previous farming experience affect product quality, and work in nature. The obstacles for farmers to continue farming are the bargaining position of farmers in selling products, market information obtained by farmers is still minimal, and market absorption of the products produced is not maximized.CONCLUSION: Based on the results of the research, several things deserve to be concluded. The number of dependents of a farming family is more than six because there are still children of farmers already working but still being supported by their parents for their primary needs, and most of the farmers do farming in an area of 0.21 - 0.60 hectares. The motivation to keep farming is caused by the demands to work, not having another job to get help from other parties, a healthy work environment, and the ability to take lessons from the previous farming experience affecting product quality and work in nature. The obstacles for farmers to continue farming are the bargaining position of farmers in selling products, market information obtained by farmers is still minimal, and market absorption of the products produced is not maximized.</t>
  </si>
  <si>
    <t>Agricultural; Farmers; Motivations; Obstacles; Urban areas</t>
  </si>
  <si>
    <t>Darmawan, DP; Arisena, GMK; Djelantik, AAAWS; Krisnandika, AAK; Utari, NKS; Korri, NTL</t>
  </si>
  <si>
    <t>Farmers' Independence Level in the Urban Area of Subak Sembung Denpasar City, Bali Province, Indonesia</t>
  </si>
  <si>
    <t>JOURNAL OF AGRICULTURAL SCIENCES</t>
  </si>
  <si>
    <t>Purpose: Subak is an organization owned by the farming community in Bali which specifically regulates traditional rice field management. Subak Sembung is one of the Subak organizations that is engaged in the production to date. The novelty of this research as well as the purpose of the research is to observe the independence of urban farmers from various sides. The purpose of this research is to increase the independence of farmers in adapting to urban situations.Research Method: Sixty-six members of Subak Sembung participated as study participants. Data were collected by observation and interview sessions. The qualitative analysis was employed to address the first, second, and third aims of the study. Findings: Results revealed that the majority of the farmers had a high level of independence in the aspect of cultivation tool preparation, crop production, capital, capital provider, and type of cultivated commodity. However, lack of independence was identified in the aspect of post-harvest handling, management, self -development, collaborating to provide agricultural services, and technology adoption.Originality/ Value: We suggest delivering training, workshops, and technology adoption to improve the level of independence of farmers in adapting to urban agriculture.</t>
  </si>
  <si>
    <t>Denpasar City; Independence; Urban Farmer; Subak; Sustainable Agriculture</t>
  </si>
  <si>
    <t>Davis, S; Chen, GY; Darvill, N</t>
  </si>
  <si>
    <t>Housing and Food Production: Resident and Grower Perceptions of Peri-Urban Food-Production Landscapes</t>
  </si>
  <si>
    <t>The loss of productive soils and food-producing landscapes on the edges of cities is an increasing issue facing Aotearoa New Zealand. Like many countries globally, New Zealand's largest cities are facing rapid expansion because of increasing urbanisation, with high levels of low-density residential sprawl into the productive peri-urban hinterlands and increasing rates of 'reverse sensitivity'. Food production, as a result, is being pushed further away, disconnected from the communities it serves, and often onto less productive soil. This paper explores the perceptions and attitudes of both peri-urban residents and food producers living and working within the peri-urban zone of Otautahi Christchurch. Conducting two surveys, one with residents and another with producers, respondents' perceptions of food growing within this peri-urban landscape are explored to better understand the enablers and barriers of growing food close to cities. Overall, the results indicated that peri-urban residents appreciate food being produced close to where they live, with over 90% of residential respondents feeling either 'mostly positive' or 'extremely positive' towards food being grown close to their homes. Of greatest concern for peri-urban residents were issues relating to negative impacts on the environment and human health, with particular concern for water quality. The lack of accessibility to locally produced food was also identified as an area of concern to residents. Food producers felt less positive towards operating their food-production enterprises within the peri-urban zone, identifying a range of issues impacting their experience. The information rendered from these surveys provides a base for future land-use planning consideration within the peri-urban zone, where both food production and housing can co-exist.</t>
  </si>
  <si>
    <t>peri-urban; food-production landscapes; highly productive soil; residential expansion; reverse sensitivity; community perception; grower/farmer perception</t>
  </si>
  <si>
    <t>de Olivera, LCM; de Mendonca, GC; Costa, RCA; de Camargo, RAL; Fernandes, LFS; Pacheco, FAL; Pissarra, TCT</t>
  </si>
  <si>
    <t>Impacts of urban sprawl in the Administrative Region of Ribeira tilde o Preto (Brazil) and measures to restore improved landscapes</t>
  </si>
  <si>
    <t>The present study addressed the problem of urban expansion in a large metropolis of Brazil (ARRP - Adminis-trative Region of Ribeira similar to o Preto), relating the evolution of urbanization in the past 35 years with losses of agricultural area and respective equivalent production and economic effects. Besides these food security and agribusiness issues, the study tracked important environmental consequences of the observed growing urbani-zation. This included water insecurity related with the occupation of watercourse networks, destruction of ri-parian vegetation that is legally protected as Permanent Preservation Areas (PPAs), and the occupation of Guarani Aquifer recharge areas with impermeable surfaces. The database consisted of Landsat images interpreted and processed in a Geographic Information System (GIS). The results indicate losses of rural area exceeding 350 km2 in the studied timeframe, with equivalent production and economic losses around 1.1 Mton/year and 230 MR$/year, on average. It is worth to mention the 40-75% overlap between the impermeable surfaces of some ARRP municipalities (e.g., Cajuru, Altin ' opolis) and recharge areas of Guarani Aquifer. The impermeable surfaces within the ARRP also affected approximately 7000 headwaters that were potential hotspots of shallow aquifer recharge. The urban sprawl destroyed more than 9100 km of natural watercourses and nearly 630 km2 of PPAs. The pathways recognized to improve the ARRP landscape included implementation of urban agriculture and landscape planning measures capable to protect the recharge to and the quality of Guarani Aquifer water, mostly anchored in the Municipal Director Plans, the prominent land use policy tools in the ARRP. This integrated, long-term, spatially explicit and quantitative assessment of urban sprawl impacts assembled with indications of landscape restoration policies and measures is novel in Brazil. On the other hand, studying the ARRP is worthwhile because of its historical relationship with the Brazilian ethanol program that brought an accelerated development to the region following the World oil crisis of 1970 s until now.</t>
  </si>
  <si>
    <t>Urbanization; Agricultural land reduction; Destruction of riparian vegetation; Reduced aquifer outcrops; Landscape planning; Land use policy</t>
  </si>
  <si>
    <t>de Souza A.R.; Prato A.; Franca W.; Santos S.; Lima L.D.; Alves D.A.; Bernardes R.C.; Santos E.F.; do Nascimento F.S.; Lima M.A.P.</t>
  </si>
  <si>
    <t>A predatory social wasp does not avoid nestmates contaminated with a fungal biopesticide</t>
  </si>
  <si>
    <t>Fungus-based biopesticides have been used worldwide for crop pest control as a safer alternative to chemical pesticides such as neonicotinoids. Both agrochemicals can be lethal and may also trigger side effects on the behavioral traits of non-target social insects, which play a crucial role in providing essential biological pest control services in agroecosystems. Here, we evaluated whether a commercial formulation of the entomopathogenic fungus Beauveria bassiana or the neonicotinoid imidacloprid causes mortality in foragers of Mischocyttarus metathoracicus. These social wasps are natural enemies of caterpillars and other herbivorous insects and inhabit both urban and agricultural environments in Brazil. We also tested whether wasps discriminate between biopesticide-exposed and unexposed conspecifics. Through a combination of laboratory (survival assay) and field experiments (lure presentation), along with chemical analyses (cuticular hydrocarbon profiles), we showed that topic exposure to the label rate of each pesticide causes a lethal effect, with the biopesticide exhibiting a slower effect. Moreover, wasps do not discriminate biopesticide-exposed from unexposed conspecifics, likely because of the similarity of their cuticular chemical profiles 24 h after exposure. Overall, the delayed lethal time at the individual level, combined with the indistinctive chemical cues of exposure and the lack of discrimination by conspecifics suggests that the fungal biopesticide may ultimately pose a threat to the colony survival of this predatory wasp. © 2023, The Author(s), under exclusive licence to Springer-Verlag GmbH Germany, part of Springer Nature.</t>
  </si>
  <si>
    <t>Beauveria bassiana; Cuticular hydrocarbons; Mischocyttarus metathoracicus; Natural enemy; Neonicotinoid; Nestmate recognition</t>
  </si>
  <si>
    <t>Animals; Beauveria; Biological Control Agents; Hydrocarbons; Pest Control, Biological; Pesticides; Wasps; Brazil; hydrocarbon; pesticide; biological control; biopesticide; crop pest; fungus; hydrocarbon; imidacloprid; mortality; natural enemy; neonicotinoid pesticide; nestmate recognition; social insect; survival; wasp; animal; Beauveria; biological control agent; biological pest control; wasp</t>
  </si>
  <si>
    <t>Wasps</t>
  </si>
  <si>
    <t>De Souza T.S.; Gazal V.S.; Aguiar-Menezes E.D.L.; Fernandes V.J.</t>
  </si>
  <si>
    <t>DOES THE DISTANCE BETWEEN THE NEST AND THE FOOD SOURCE AFFECT THE FORAGING BEHAVIOR OF Nasutitermes corniger (TERMITIDAE)?</t>
  </si>
  <si>
    <t>Research on food finding by pest termites can be used to inform the development of techniques to control their population; however, there is a paucity of information available on the foraging behavior of Nasutitermes corniger, an urban pest in South America. In the present study, we analyzed the effect of the distance between the nest and food on the exploration and recruitment of N. corniger during foraging behavior under laboratory conditions. Nests containing mature colonies were collected in the field and placed in a glass cube connected to a test arena (50.0 × 40.0 cm) in which Eucalyptus grandis blocks were supplied at three different distances: 10, 20 and 30 cm. In each test, the occurrence of the following events were recorded: initial exploitation, initial recruitment, and mass worker recruitment. Individuals in the blocks were counted at the end of each test and divided into the total number of recruited termites, recruited workers, consuming workers and recruited soldiers. Each test lasted 60 minutes and was repeated with 20 colonies. Nasutitermes corniger foragers showed the three behavioral events of interest at all three distances. The occurrences of initial exploitation and initial recruitment, the latency of the three events and the number of foragers were not affected by the distance between the nest and food. The occurrence of mass worker recruitment was the only event affected by this distance, with higher recruitment at shorter distances. © 2023, University Federal de Uberlandia. All rights reserved.</t>
  </si>
  <si>
    <t>Arboreal termites; Eucalyptus grandis; Food Location; Nasutitermitinae</t>
  </si>
  <si>
    <t>Delgado-Viñas, C</t>
  </si>
  <si>
    <t>Reconversion of Agri-Food Production Systems and Deagrarianization in Spain: The Case of Cantabria</t>
  </si>
  <si>
    <t>The term deagrarianization refers to the dwindling importance of agrarian activity as the economic and social basis of a rural area. Deagrarianization is reflected in the declining number of people engaged in agricultural production and a reduction in the relative importance of agricultural incomes. In addition to the economic consequences, deagrarianization also erodes the importance of the rural population in territorial organization and management and social functioning in rural areas. However, it is also true that the simultaneous shift towards the service economy in present-day rural economies and societies has not led to the disappearance of the rural space but, instead, given rise to new and multiple forms of rurality. The priority objective of the research on which this paper is based is to gain insight into the rural deagrarianization processes in Spain through the specific case of Cantabria. In order to analyze these dynamics, a series of basic indicators have been used. In order of importance, the main indicators employed were those related to the recent dynamics of agriculture, livestock, and forestry activity and the occupational structure of the population as regards its sectoral distribution, with particular attention being paid to the relative importance of livestock and forestry activities in relation to the direct exploitation of territorial resources. In the past, primary sector activities were very important in Cantabria, but their importance has steadily declined in both absolute and relative terms until reaching the current situation. In 2023, only 4579 people have been employed in agriculture out of a total of 214,574 active people (2.13%). It is very significant that between 2012 and 2021, the total number of employed people increased by 9.08% in Cantabria while the proportion of people employed in agricultural activities decreased by -12.90%. Farming is no longer the rural occupation par excellence; however, it continues to be important in most Cantabrian rural municipalities. The territorial distribution is even more revealing. Southern mountain municipalities can be considered the last stronghold of agricultural activity since, in most cases, more than a quarter of their active population is employed in this sector. These are also the rural areas with the highest levels of depopulation. In contrast, other activity sectors have also gained importance in rural areas, although not in the same way. In general, there is less service economy employment in inland rural municipalities, except in those that are county capitals offering services. Some rural, peri-urban, and coastal areas where tourism is more strongly developed also reach high values.</t>
  </si>
  <si>
    <t>deagrarianization; agri-food production systems; rural areas; agricultural activities; new rurality; Cantabria</t>
  </si>
  <si>
    <t>Díaz, SL</t>
  </si>
  <si>
    <t>Urban Rural Interaction: Processes and Changes in the Marina Oriental of Cantabria (Spain)</t>
  </si>
  <si>
    <t>Since the middle of the last century, especially since the seventies, processes have been generated and consolidated that have changed the image of certain rural environments in Spain, especially coastal, with new forms of organization and territorialities that break the traditional model. The Cantabrian territory, like other areas of the Spanish coast, has seen its territories and landscapes altered in terms of its demographic, economic, and urban structures. The variation over the easternmost area of the Autonomous Community of Cantabria is significant, affected by various growth processes of both cities in the region, as well as others adjacent and connected, such as the urban agglomeration of Bilbao, influencing this space that we call Marina Oriental de Cantabria. The justification and objectives are to know how the coastal geographical situation, good communications, and proximity to Bilbao have configured this space to become a functional part of the metropolitan agglomeration that is generated around this city. An investigation focused on the analysis of the intensification and the effects of the urbanization process of a rural and rururban area, from an integrative, transversal, and multiscale approach, supported by inductive and hybrid methodology, with quantitative and qualitative methods. Through this study, the evolution and problems of these spaces will be known, to analyze the processes that have occurred and continue to occur and, thus, propose measures to reduce the negative effects. The main results and conclusions of the research are manifested in transformations on a legacy space, which has been productively redefined, being one of the most changed since the middle of the last century.</t>
  </si>
  <si>
    <t>rural-urban interaction; deagrarianisation; economic tertiarization; urban expansion; land use</t>
  </si>
  <si>
    <t>Dietze, V; Feindt, PH</t>
  </si>
  <si>
    <t>Innovation systems for controlled-environment food production in urban contexts: a dynamic case study analysis of combined plant, fish and insect production in Berlin</t>
  </si>
  <si>
    <t>Producing enough healthy food for a globally growing urban population within planetary boundaries requires more resource-efficient and localized food production systems. Controlled-environmental food production systems (CEFPS) are a widely discussed new approach for sustainable food production in urban contexts. However, little research has addressed innovation processes of CEFPS in urban or rural areas. This paper aims to address this research gap by adapting an innovation system perspective, developing a conceptual framework for 'urban food production innovation systems' (UFoPrInS) and applying it to a paradigmatic case study in Berlin. Based on a content analysis of the relevant literature and 23 semi-structured expert interviews, we analyse (a) the main characteristics and (b) the key elements of the UFoPrInS and their relationships during different stages of the innovation process. The case results show that UFoPrInS faces various challenges related to possible structural failures that can occur in infrastructure, interactions, capabilities of actors and institutions. The current institutional framework at EU and national level was seen as the major barrier to innovations. To support new food production innovations, a comprehensive regulatory framework for CEFPS is needed that considers in an integrated approach the specifics of (1) the highly-intensive production processes, (2) the diverse types of products and (3) the urban location.</t>
  </si>
  <si>
    <t>Urban food production systems; resource-efficient food production; sustainable food production; food regulation; structural failures; institutional framework; case study; semi-structured expert interviews; content analysis; innovation system perspective</t>
  </si>
  <si>
    <t>Dirksmeyer, W; Isaak, M</t>
  </si>
  <si>
    <t>Legal framework and support for urban agriculture</t>
  </si>
  <si>
    <t>JOURNAL FUR KULTURPFLANZEN</t>
  </si>
  <si>
    <t>The heterogeneity of urban agriculture is a major challenge for the implementation of target specific support schemes. Hence, the objective of this paper is, to provide an overview of existing funding schemes and to identify important legal framework conditions for the development of urban agricul- ture. For this purpose, an explorative approach was chosen with a qualitative survey of horticultural desk officers of the federal states and the federal government in Germany. The results show that neither special legal frameworks nor specific support schemes for urban agriculture exist in many federal states. Furthermore, many federal states do not have specific contact persons for this topic. General agricultural funding as well as ELER and, as a part of it, LEADER fund- ing, among others, were mentioned as funding options. In addition, (potential) problems of urban agriculture, such as low efficiency or land shortage and competition, were men- tioned. Based on the results it can be concluded that the is- sue of urban agriculture has become increasingly important at the political level, but is still of little relevance at the level of agricultural administration.</t>
  </si>
  <si>
    <t>urban agriculture; support; legal framework; politics; agri-cultural administration</t>
  </si>
  <si>
    <t>Ditmer M.A.; Carter N.H.; Hersey K.R.; Leclerc M.; Wittemyer G.; Stoner D.C.</t>
  </si>
  <si>
    <t>Navigating the wildland-urban interface: Sensory pollution and infrastructure effects on mule deer behavior and connectivity</t>
  </si>
  <si>
    <t>Climate and land-use change are modifying the availability of food and water resources, which is driving more wildlife to the wildland-urban interface. For many wildlife populations, use of these areas still requires habitat connectivity both within the interface and/or to wildland habitats. However, navigating these areas can be difficult due to human development and sensory pollutants, such as artificial night light. Determining how these components of urbanization influence the behaviors and functional connectivity of species is important for managing wildlife within these mixed-use landscapes. Here we used a movescape approach based on graph theory to characterize functional uses of the landscape using metrics for behavior, connectivity, and space use intensity. We found that mule deer (Odocoileus hemionus; n = 43) functional uses of anthropogenic landscapes in the Intermountain West, USA, were dependent not only on physical barriers, terrain, and sensory factors, but also the local levels of light exposure and vegetative greenness. Remotely sensed artificial light levels had a strong influence on how mule deer used the landscape by reducing the intensity of use in the most illuminated areas given forage availability. In contrast, relatively high local light levels were associated with increased use intensity within less developed areas—highlighting the foraging tradeoffs for species using the wildland-urban interface. Corridor use was reduced in areas where road and housing density were higher, and within-corridor movement was faster when artificial light was high and vegetative greenness was low. Developing a more mechanistic understanding of how species functionally use the landscape in relation to features of urbanization can enhance conservation by delineating areas important for connectivity and foraging, while providing insights into how future development and climate change may alter movement and behavior. Spatially-explicit estimates of functional uses can directly guide management decisions to maintain species resiliency and improve land-use planning. © 2023</t>
  </si>
  <si>
    <t>artificial light; foraging tradeoffs; functional connectivity; movescape; wildland-urban interface</t>
  </si>
  <si>
    <t>Dorr, E; Goldstein, B; Aubry, C; Gabrielle, B; Horvath, A</t>
  </si>
  <si>
    <t>Best practices for consistent and reliable life cycle assessments of urban agriculture</t>
  </si>
  <si>
    <t>There is increasing interest in evaluating the environmental performance of urban agriculture (UA), primarily using life cycle assessment (LCA). However, LCA has been applied to UA inconsistently, making it difficult to confidently compare or draw conclusions from existing studies. This article outlines the key challenges of applying LCA to UA and recommends concrete steps to bring consistency and comprehensiveness to the topic. The research questions that LCA can address are framed before providing practical recommendations for performing LCAs of UA, considering several of its unique aspects that require special attention by practitioners. These include crop diversity, data availability, modeling compost, soil carbon sequestration, producing growing media, distribution of crops, and variability and uncertainty. Next, the article proposes future research areas that will benefit LCA generally and its application to UA, such as framing UA as urban green infrastructure, evaluating at the city scale, accounting for ecosystem services, and including social dimensions of UA. By following these recommendations, future LCAs of UA can be more consistent, comparable, and holistic, and will help build knowledge and inform policy-making and practices around UA.</t>
  </si>
  <si>
    <t>LCA guidelines; Urban agriculture; Gardens; Social LCA; Ecosystem services; Compost</t>
  </si>
  <si>
    <t>Life cycle assessment of eight urban farms and community gardens in France and California</t>
  </si>
  <si>
    <t>Urban agriculture (UA) is often positioned as an environmentally sustainable food supply for cities. However, life cycle assessments (LCA) measuring environmental impacts of UA show mixed results, because of inconsistent application of LCA and reliance on hypothetical case studies. To address these shortcomings, we performed an LCA of eight urban farms and community gardens in Paris, France and San Francisco, California, USA. We collected primary data from sites representing diverse growing systems (low-intensity open-field to open-air hydroponics) and motivations (education, civic engagement, and commercial production). We found that medium-tech farms, with minimum social engagement had the lowest impacts using a kilogram-based functional unit, but socially-oriented farms had the lowest impacts with an area-based functional unit. Most impacts came from infrastructure (irrigation pipes, hydroponics structures), irrigation, compost, and peat for seedlings. Our findings can help LCA practitioners perform UA LCAs more completely/consistently, and help urban farmers/ gardeners target high-environmental-impact practices to optimize.</t>
  </si>
  <si>
    <t>Agriculture; Food; Vegetables; Climate change; Life cycle assessment; Urban agriculture; Environmental impacts</t>
  </si>
  <si>
    <t>LCA</t>
  </si>
  <si>
    <t>Dorr, E; Hawes, JK; Goldstein, B; Fargue-Lelièvre, A; Fox-Kämper, R; Specht, K; Fedenczak, K; Caputo, S; Cohen, N; Ponizy, L; Schoen, V; Górecki, T; Newell, JP; Jean-Soro, L; Grard, B</t>
  </si>
  <si>
    <t>Food production and resource use of urban farms and gardens: a five-country study</t>
  </si>
  <si>
    <t>There is a lack of data on resources used and food produced at urban farms. This hampers attempts to quantify the environmental impacts of urban agriculture or craft policies for sustainable food production in cities. To address this gap, we used a citizen science approach to collect data from 72 urban agriculture sites, representing three types of spaces (urban farms, collective gardens, individual gardens), in five countries (France, Germany, Poland, United Kingdom, and United States). We answered three key questions about urban agriculture with this unprecedented dataset: (1) What are its land, water, nutrient, and energy demands? (2) How productive is it relative to conventional agriculture and across types of farms? and (3) What are its contributions to local biodiversity? We found that participant farms used dozens of inputs, most of which were organic (e.g., manure for fertilizers). Farms required on average 71.6 L of irrigation water, 5.5 L of compost, and 0.53 m(2) of land per kilogram of harvested food. Irrigation was lower in individual gardens and higher in sites using drip irrigation. While extremely variable, yields at well-managed urban farms can exceed those of conventional counterparts. Although farm type did not predict yield, our cluster analysis demonstrated that individually managed leisure gardens had lower yields than other farms and gardens. Farms in our sample contributed significantly to local biodiversity, with an average of 20 different crops per farm not including ornamental plants. Aside from clarifying important trends in resource use at urban farms using a robust and open dataset, this study also raises numerous questions about how crop selection and growing practices influence the environmental impacts of growing food in cities. We conclude with a research agenda to tackle these and other pressing questions on resource use at urban farms.</t>
  </si>
  <si>
    <t>Urban agriculture; Urban farm; Community garden; Allotment garden; Individual garden; Sustainability; Resource use; Food-energy-water nexus; Resource efficiency; Yield</t>
  </si>
  <si>
    <t>Douini I.; Squalli W.; Mansouri I.; Mounir M.; Benka E.-M.; Dakki M.; Hammada S.</t>
  </si>
  <si>
    <t>Diversity and Abundance of Breeding Birds, Habitat, and Nesting Substrate Selection in Urban Areas: A Relevant Case from the Southern Slope of the Mediterranean</t>
  </si>
  <si>
    <t>International Journal of Zoology</t>
  </si>
  <si>
    <t>Urban areas may affect the richness of avian species. The abundance and diversity of urban landscapes offer breeding habitats and nesting resources for urban-adapted species. In our study, we investigated the breeding birds in urban landscapes of Fez's historical city (Morocco). We used line-transects to search for nests of breeding species, populations, and habitats counting breeding sites and predicting factors (foraging, nesting resources, and urbanization). Furthermore, four habitats counting green gardens, old city walls, urban farms, and urban forests were prospected to search for nests of breeding birds. Among 13 breeding species including 12 resident-breeders, and one breeding migrant, a total of 109 nests were documented. Five species counting Turdus merula, Sylvia atricapilla, Spilopelia senegalensis, Columba livia, and Coloeus monedula were encountered in green gardens; four species counting Athene noctua, Sturnus unicolor, Passer domesticus, and Tachymarptis melba were observed in old city walls. Falco tinnunculus, Fringilla coelebs, and Accipiter nisus occurred in urban forests; and Streptopelia decaocto in urban farms. The recorded nests were divided between cavities (50 nests) and trees (59 nests). In green spaces, nests were distributed among Olea europaea (17), Citrus aurantium (15), Bambusa vulgaris (11), and Eucalyptus globulus (7). In contrast, Olea oleaster and Cupressus sp. hosted only tree nests each, while Populus sp. and Washingtonia filifera hosted only one nest each. Most nests were recorded in habitats rich in nesting trees and close to water sources. On the contrary, the number of nests decreased as the surface and distance of the habitat to the urban center increased. Our data revealed the diversity, habitat use, and nesting substrates of urban breeding bird communities in Morocco and the Southern slope of the Western Palearctic. Future urban plans must integrate measures to provide suitable breeding resources such as cavities of old walls and a high diversity of urban green spaces for birds to enhance their breeding performances, thus promoting the well-being of the population via increasing biodiversity.  © 2023 Ikram Douini et al.</t>
  </si>
  <si>
    <t>Drake E.; Vonhof M.; Maslo B.</t>
  </si>
  <si>
    <t>Bat use of golf courses depends on surrounding landscape context</t>
  </si>
  <si>
    <t>Understanding how wildlife responds to altered ecosystems is an important conservation objective. Urban green spaces may support wildlife communities, but their internal and external environments vary substantially. Golf course design and management generally follow standardized best practices, and thus frequently contain similar ecological features. However, studies investigating their conservation value have produced discordant conclusions; therefore, we hypothesize that external environmental factors significantly affect their utility for wildlife. We used acoustic detectors to survey bats at eleven golf courses across a gradient of landscapes (urban, agricultural, and forested) over two years. We used generalized linear mixed models to examine how landscape features surrounding golf courses relate to bat activity. For most species, bat activity was greater on golf courses when the surrounding landscape contained fewer open spaces and more developed land. We conclude that golf courses situated in developed landscapes may provide important foraging habitat for bats. Notably, several species of conservation concern were more active on courses with larger patches of nearby forest. Given that management resources are finite, we recommend using the surrounding landscape to assess the conservation potential of golf courses and allocating effort to improve habitat on golf courses that are most likely to benefit bats and other wildlife. © 2023, The Author(s).</t>
  </si>
  <si>
    <t>Acoustic monitoring; Bats; Conservation planning; Habitat use; Landscape; Urban green space</t>
  </si>
  <si>
    <t>Dumitru, EA; Sterie, CM; Rodino, S; Butu, M</t>
  </si>
  <si>
    <t>Consumer Preferences in the Purchase of Agri-Food Products: Implications for the Development of Family Farms</t>
  </si>
  <si>
    <t>The purpose of this study was to investigate the preferences of Romanian consumers when purchasing agri-food products, with a focus on products from family farms, and to identify pathways for promoting family farms' outputs for enhancing the development of rural areas and the local economy. For this, a survey was carried out using a questionnaire as the main tool. Firstly, the data collected were analysed from a descriptive point of view. Then, multiple linear regression and the chi-square test were used to determine the relationships between variables, and ANOVA was used to identify significant differences between groups. The results revealed that consumers with a higher level of education are more confident in certified products and are better informed, with a greater ability to distinguish certified from non-certified products through logos. Finally, the results indicate an opportunity for family farms to sell their products for a higher price within a secure market, mainly in urban areas. However, for this to happen, it is necessary to implement a quality scheme, highlighting the origin and originality of the product (product obtained from a family farm, including logo) coupled with awareness campaigns on the advantages that this product has, both for the consumer and the farmer or the region it comes from. These aspects could improve the development of rural areas from all points of view.</t>
  </si>
  <si>
    <t>family farm; consumers' willingness to pay; preferences; promotion</t>
  </si>
  <si>
    <t>Dumitru, EA; Steriea, CM; Sima, AE</t>
  </si>
  <si>
    <t>Development perspectives of rural areas in Romania based on Autoregressive Moving Average (ARMA)</t>
  </si>
  <si>
    <t>The countryside is seen as the preserver of local traditions and customs and has a special cultural importance that cannot be quantified and appreciated at its true value. In addition to this aspect, it contributes to food security and mitigates the effects of climate change. Perhaps the most important component of the countryside is the rural population, which tends to decline as a result of the increasing urbanisation process and could create significant imbalances in terms of both food security and environment. Romania continues to have a high proportion of rural population (45.6%) and faces major difficulties in retaining this population due to the lack of jobs, poor infrastructure and the high degree of population ageing. The article aims to identify the prospects for rural development in the period 2021-2027, which is the third programming period in which Romania participates. It also aims to develop an econometric model to explain to what extent the rural population is influenced by different variables, taking into account the balance that should exist between urban and rural areas. To this end, the linear regression method and the ARMA (Auto-regressive Moving Average) forecasting model were used. The estimation of the model determined in this study cannot represent exact values of what will happen by the year 2027, but it rather understands the prospects and directions in which the variables analysed are going, in order to establish appropriate measures to mitigate or limit the damage. Based on the trend of the resulting analysis, demographic decline will continue over the forecast period, unless some measures to revitalise rural areas are taken.</t>
  </si>
  <si>
    <t>Rural Areas; Countryside; Rural Population; ARMA; Romania</t>
  </si>
  <si>
    <t>Duzí, B; Fanfani, D; Martinát, S</t>
  </si>
  <si>
    <t>Evolving local agrifood initiatives within a territorial agrifood system: the case of Prato Province, Italy</t>
  </si>
  <si>
    <t>Complexities and case-specific nature of territorial agrifood systems require urgent attention of researchers. The objective of this study is to provide advanced understanding and analysis of the perspective of urban and peri-urban farming through the lens of embeddedness in the life of the urban community. The study adopted Prato Province (Tuscany Region, Italy) as a case study area. Spatial analysis, in-depth semi-structured interviews with local stakeholders (N = 9), field observations and discussions with local farmers (N = 17) were deployed in the research. Drawing upon our research, we identified a wide diversity of unique, locally focused and rooted agrifood initiatives and innovative food networks connecting individual (or groups of) farmers with local people. Our findings suggest that observed farms tend to be highly differentially re-embedded to the urban space of Prato Province and its inhabitants. Mutual interconnectedness through jointly cooperating local agrifood initiatives truly contributes to a more sustainable shape of territorial agrifood system. Furthermore, our observations showed a clear tendency toward more sustainable land management in the region. We claim that well thought out and smart local food governance and systemic involvement of innovative territorial planning instruments, have potential to beneficially contribute to the formation of inspirational and transferrable sustainable agrifood systems.</t>
  </si>
  <si>
    <t>Urban and peri-urban agriculture (UPUA); local agrifood initiatives; sustainable farming; embeddedness; territorial agrifood system; Prato Province</t>
  </si>
  <si>
    <t>Dvořáková D.; Šipoš J.; Suchomel J.</t>
  </si>
  <si>
    <t>Impact of agricultural landscape structure on the patterns of bird species diversity at a regional scale</t>
  </si>
  <si>
    <t>The loss of bird species diversity is a crucial problem in the European agricultural landscape. Change in the area coverage of major land cover types has been mentioned as one of the main factors responsible for bird biodiversity impoverishment. In this study, we focused on the impact of landscape matrix characteristics on bird species richness and on Faith's phylogenetic diversity index on a spatial scale of 1000-m radius around the measured occurrence points. We investigated how land cover composition affects bird diversity on the landscape scale using nationwide citizen science data. In total, 168,739 records of bird occurrence in the South Moravian Region of the Czech Republic during growing season from 2009 to 2019 were evaluated. We found that the presence of water bodies and wetlands significantly corresponded to the areas of highest bird species richness. We also revealed that the presence of forests (∼60% of the forest in the Czech Republic is occupied by commercial forests), urban areas and arable land were negatively associated with bird species richness and phylogenetic diversity. Forests (both coniferous and deciduous) and urban habitats were found to have a tendency to host a clustered phylogenetic community structure in comparison with wetland and arable land. A strong negative association between forest proportion and bird diversity led us to conclude that the expansion of the forest (with simple species composition, horizontal and vertical structure) could be one of the critical drivers of the decline of bird species diversity in the European agricultural landscape. On the other hand, our results also pointed out that small woody features (i.e., woodlots) and scattered woodland shrub vegetation were one of the main landscape characteristics supporting a bird diversity in rural landscape. This is in concordance with other studies which mention these landscape structures as important elements for nesting and foraging of farmland birds. We thus recommend to maintain and restore scattered trees or woodlots with complex structure in agricultural landscape. © 2023 The Authors</t>
  </si>
  <si>
    <t>Bird occurrence; Citizen science; Conservation; Landscape influence; Phylogenetic diversity; Spatial heterogeneity</t>
  </si>
  <si>
    <t>Edewor, SE; Kollie, GB; Olaoye, IJ</t>
  </si>
  <si>
    <t>Conditions Driving Youth Employment in Key Sectors of the Nigerian Economy</t>
  </si>
  <si>
    <t>The rising incidence of youth unemployment, especially in emerging economies, calls for prompt attention of development experts and policy makers given its effect on sustainable growth. This challenge has worsened in recent times in Nigeria, hence, making it crucial to understand the factors driving youth employment. We analyzed the differential impact of sectoral growth on youth employment across rural and urban areas through a gender lens and identified the specific conditions needed for investment in sectors with potentials for job creation in the Nigerian economy. Data were analyzed using descriptive statistics, revealed comparative advantage (RCA), employment elasticity, and Logit regression model. It was observed that Nigeria has demonstrated a comparative advantage in the export of 17 products. Our findings also revealed that all the economic sectors in Nigeria have potential for creating employment at different levels with financial services contributing the highest (0.734) and manufacturing the lowest (0.056). The increase in education influenced employment and a higher likelihood of male youths' employment in the services, construction, and industry sectors as compared to more female youths in the trade sector. Some common conditions that could aid firms' production scale-up and increase job creation across all sectors include: increased access to finance, improved infrastructure (road, water, air, power, and rail), and favorable interest rates and exchange rates. We recommend that concerted effort be targeted at mainstreaming gender in all sectoral policies and key sectors be strengthened through targeted welfare reforms aimed at enhancing the capacities of the youths for sectoral relevance.</t>
  </si>
  <si>
    <t>employment; youth; economic sectors; unemployment; potential</t>
  </si>
  <si>
    <t>El Baba, W; Fakih, A</t>
  </si>
  <si>
    <t>COVID-19 and consumer behavior: Food stockpiling in the US market</t>
  </si>
  <si>
    <t>AGRIBUSINESS</t>
  </si>
  <si>
    <t>The emergence of the COVID-19 pandemic has brought radical changes in consumer spending patterns. One aspect of this change is food stockpiling detected in several countries. Using a univariate probit model, this paper relies on the COVID-19 Impact Survey (2020) for American households to assess the likelihood of consumers stockpiling food in response to the stringent lockdown measures imposed by the government's pandemic regulations. Our findings reveal a set of significant correlations between marital status, age, race, occupation, household structure, and the propensity of stockpiling food during the pandemic. Furthermore, the results show that residents in urban areas are more likely to engage in food stockpiling compared with residents in rural and suburban areas. The paper also examines the nexus between residence areas, lockdown measures, and the probability of stockpiling food. This research reveals a significant association between psychological factors and the likelihood of stockpiling food in response to the COVID-19 pandemic [EconLit Citations: D12, H12, I18, P25].</t>
  </si>
  <si>
    <t>COVID-19 pandemic; food stockpiling; panic buying; urban</t>
  </si>
  <si>
    <t>Elliott-Vidaurri L.V.; Martinez I.; Pereira E.; Penn H.J.; Choudhury R.A.</t>
  </si>
  <si>
    <t>Tree canopy cover and elevation affect the distribution of red harvester ant nests in a peri-urban setting</t>
  </si>
  <si>
    <t>With an increase in human population over the past 30 years, regional land use in southTexas has shifted from grassland and shrubland to a peri-urban matrix. Despite this shift from natural areas to more anthropogenically modified habitats, native red harvester ants (Pogonomyrmex barbatus) have maintained nest sites within parts of these matrices. To determine which habitat characteristics in a peri-urban landscape may play a role in red harvester ant nest site selection, we mapped the location of nests in 2020 and 2021. We then evaluated nest presence and absence relative to elevation, percentage of surrounding impervious surfaces, distance to roadways, and tree canopy cover (using NDVI). For a sub-sample of the study site, we also measured soil moisture and estimated the potential foraging area per colony with Voronoi tessellation. We found that nests were clustered together near high human-use areas such as athletic fields, lawns, sidewalks, and railroad tracks. Nests were more likely to be found in areas with higher elevation and lower tree canopy cover, with no impact from surrounding impervious surfaces or soil moisture. In fact, many nests were observed immediately adjacent to roadways and in paved parking lots. Red harvester ants are highly adept at nesting in disturbed, urbanized matrices, but still appear to be constrained by certain environmental factors like shading, potential flood risk (elevation), and access to food resources (foraging area). © The Author(s) 2023.</t>
  </si>
  <si>
    <t>elevation; human–insect interaction; impervious surface; NDVI; soil moisture</t>
  </si>
  <si>
    <t>Animals; Ants; Ecosystem; Humans; Soil; Texas; Trees; Texas; United States; ant; anthropogenic effect; elevation; NDVI; soil moisture; soil-vegetation interaction; spatiotemporal analysis; tree; animal; ant; ecosystem; human; soil; Texas; tree</t>
  </si>
  <si>
    <t>Erastova D.A.; Cain K.E.; Galbraith J.A.; van Heezik Y.; Stanley M.C.</t>
  </si>
  <si>
    <t>Auckland [North Island]; New Zealand; North Island; aggression; bird; feeding behavior; passerine; seasonal variation; species richness; urban ecosystem</t>
  </si>
  <si>
    <t>Erlangga, E; Machuku, O; Dahino, CJ</t>
  </si>
  <si>
    <t>A review article on the impact and challenges of mobile phone usage on agricultural production in Africa</t>
  </si>
  <si>
    <t>Digitalization has been one of the most important technological advancements in the recent decades. Its impact cuts across all sectors, including agriculture. In Africa, this innovation offers possible solutions to agricultural challenges such as lack of accessibility to market information, lack of information on weather forecast and knowledge transfer which can result in significant drawbacks. Thus, this paper aims to unveil the effects and challenges of Information Communication Technology (ICT) on agricultural development in Africa, focusing on mobile phone usage. This paper uses a systematic literature review approach for identifying and screening relevant studies. After material extraction, data synthesis, and critical evaluation of 96 articles initial papers, 21 articles were included in this study. It is evident that digitalization has a positive impact on agricultural development in Africa. For instance, it improves market systems between farmers and end-users through simplified communication. It also reduces climate vulnerability and variability effect by disseminating useful climate information beforehand through radio, SMS, and mobile apps weather forecast. In order for Africa to unravel its agricultural sector's full potential, there is need for infrastructure investment including electricity provision and network availability from the service providers. In addition, the government should also strengthen policies that promote the expansion of internet connectivity both in rural and urban areas in order to stimulate the acquisition and usage of mobile phones.</t>
  </si>
  <si>
    <t>agriculture transformation; digitalization; farmers; ICT; mobile phones</t>
  </si>
  <si>
    <t>Evans B.A.; Klassen J.A.; Gawlik D.E.; Gottlieb A.D.</t>
  </si>
  <si>
    <t>Factors Influencing Wood Stork Prey Biomass in Roadside Created Wetlands</t>
  </si>
  <si>
    <t>Infrastructure associated with a growing human population has disrupted hydrologic patterns and impacted wetland species such as Mycteria americana (Wood Stork). However, storks are commonly observed foraging along roadways in created wetlands and nesting in urban environments, suggesting that these areas may provide novel foraging habitat. We sampled both permanently inundated and ephemeral created wetlands to determine which hydrologic, vegetative, and physical attributes are associated with high stork prey biomass. Factors influencing stork prey biomass differed between permanently inundated and ephemeral created wetlands. Landscape-level vegetation and the physical properties of a wetland were more influential in permanently inundated ponds and canals whereas local-scale vegetation and hydrologic conditions were most influential in ephemeral ponds and swales. Furthermore, aquatic fauna biomass in permanently inundated created wetlands was 9x greater than in natural wetlands, and aquatic fauna biomass was even greater in the urban landscape. These findings suggest that created wetlands may serve as additional foraging habitat for Wood Storks. As natural wetlands continue to be lost and managed for human purposes, created wetlands should be considered in conservation plans and future management decisions for Wood Storks and other wading birds given their ability to produce wading bird prey. © 2023 Humboldt Field Research Institute. All rights reserved.</t>
  </si>
  <si>
    <t>Eyer P.-A.; Moran M.N.; Richardson S.; Shults P.T.; Liu K.-L.K.; Blumenfeld A.J.; Davis R.; Vargo E.L.</t>
  </si>
  <si>
    <t>Comparative genetic study of the colony structure and colony spatial distribution between the higher termite Amitermes parvulus and the lower, subterranean termite Reticulitermes flavipes in an urban environment</t>
  </si>
  <si>
    <t>In insects, ecological competition has often resulted in phenotypic changes and modifications to foraging areas. In termites—and social insects as a whole—colonies cannot easily escape competition through the relocation of their colony. In these species, the outcomes of inter and intra-specific competition are influenced by different life history traits, such as colony size, breeding system (number and types of reproductives), food preference, tunneling patterns, nest site selection, and antagonism between colonies. Here, we investigated variation in breeding system and spatial distribution among colonies of a higher termite Amitermes parvulus and a subterranean termite Reticulitermes flavipes within an urban landscape. We first developed microsatellite markers as a tool to study these life history traits in A. parvulus. Second, we assessed competitive exclusion or tolerance of A. parvulus and R. flavipes colonies by determining their fine-scale distribution using monitoring stations on a grid site, and their large-scale distribution across an urban landscape. Third, we investigated the breeding system of A. parvulus colonies. We showed that the numerous colonies of R. flavipes inhabiting a restricted area contrast with the few, but spatially expansive colonies of A. parvulus, suggesting these species face different degrees of intra-specific competition. We showed that colonies of A. parvulus frequently merged together, and all of them were likely headed by inbred neotenic reproductives, two characteristics rarely observed in higher termites. Overall, our study revealed drastic differences in colony structure, breeding systems and foraging ranges between the two species. These differences may reflect differences in food preference and food availability between the two species allowing their co-existence within the same urban environment. © 2023, International Union for the Study of Social Insects (IUSSI).</t>
  </si>
  <si>
    <t>Amitermes parvulus; Foraging areas; Microsatellite markers; Mixed families; Neotenic reproductives; Social insects</t>
  </si>
  <si>
    <t>antagonism; colony structure; food availability; food preference; life history trait; nest site; reproductive strategy; spatial distribution; termite</t>
  </si>
  <si>
    <t>Facendola, R; Palmisano, GO; De Boni, A; Acciani, C; Roma, R</t>
  </si>
  <si>
    <t>Profiling Citizens on Perception of Key Factors of Food Security: An Application of K-Means Cluster Analysis</t>
  </si>
  <si>
    <t>Cities have been increasingly involved in the development of food policies, becoming key points in achieving food security and fostering the transition to sustainable agri-food systems. The aim of this paper is to identify citizens' profiles by performing segmentation and profiling according to their socio-economic variables and perception of key factors affecting food security. This is to define appropriate strategies to guide policy makers in a more effective creation of urban food policies. An online survey was filled out by citizens of the Metropolitan City of Bari from July to November 2022. Descriptive analysis, principal component analysis and K-means cluster analysis were applied to the collected data. Four clusters of citizens were obtained and labelled based on socio-economic characteristics and key factors affecting food security perception. Specifically, the "Law-confident" (45% of citizens) and "Hedonist" (36%) clusters revealed the greatest trust in "governance" and "quality certification" aspects. The "Capitalist" (15%) and "Conservatory" (4%) clusters were relatively small groups, characterized respectively by a positive perception of the standardization of food production and governance power, with a focus on strategies regarding food policy implementation, reduction of food loss and waste (FLW) and improvement of food quality certifications systems. The proposed approach and results may support EU policy makers in identifying key macro-areas and matters toward which to direct public funding in order to improve food security in urban areas, and to put in place actions enhancing citizens' knowledge and awareness of key issues of food security.</t>
  </si>
  <si>
    <t>food security; agri-food systems; sustainable food systems; urban food policy; urban planning; PCA; cluster analysis</t>
  </si>
  <si>
    <t>Fan, HY; Chen, KJ; Ma, HB; He, J; Li, HY; Yang, ZL; Wu, QY; Zhang, CS; Zhang, SL; Huang, T; Gao, H; Ma, JM</t>
  </si>
  <si>
    <t>Carbon footprints in pork production and consumption in China from 2005 to 2020</t>
  </si>
  <si>
    <t>Livestock farming accounts for 14.5% of global total anthropogenic greenhouse gas (GHG) emissions. China has been a major contributor to global GHG emissions from livestock and is the biggest pork producer and consumer worldwide. However, those factors driving GHG emissions from pork production and consumption in China have not been thoroughly assessed. Here, we used the Global Livestock Environmental Assessment Model (GLEAM) and the Logarithmic Mean Divisia Index (LMDI) method to identify and assess the major drivers contributing to the life-cycle carbon emissions embodied in China's pork production and consumption from 2005 to 2020. Our results show that CO2 emissions accounted for 99% of the total GHG emissions in the pig industry, primarily released from the processing and transporting of pig feed. These two sectors contributed more than 90% to the total CO2 emission. CH4 was mainly emitted from enteric fermentation and manure management of pigs, which accounted for a tiny portion of total carbon emissions in the pork industry. Among the primary factors driving pork-induced carbon emissions in China, the reduction of pork emission intensity (PPE) significantly slowed down growing carbon emissions, attributed to the improvements in pork production technology and the promotion of green farming. Our finding reveals that the growing population primarily contributed to elevated carbon emissions before 2015 due to increasing demands for pork meat. Since 2015, the rapid growth of the aged population in China has decreased pork consumption capacity and carbon emissions from pork consumption. The result indicates, for the first time, that the population aging in China, the largest pork consumer in the world, would play a vital role in reducing pork consumption-induced carbon emissions. Such an effect would become more significant in the future, along with the growing aged population in China, favoring the country's GHG emission mitigation increasingly.</t>
  </si>
  <si>
    <t>Pork; C arbon emission; Driver decomposition; Population aging</t>
  </si>
  <si>
    <t>Fanelli, RM</t>
  </si>
  <si>
    <t>Barriers and Drivers Underpinning Newcomers in Agriculture: Evidence from Italian Census Data</t>
  </si>
  <si>
    <t>The present study addresses, for the first time, the difference between older and younger farmers (those aged over and under 40 years) and proposes a methodology to identify factors that affect generational renewal in the Italian agricultural sector in positive and negative ways. The study is carried out using data collected by the General Census of Agriculture of 2020. Firstly, a T-test is used to test the hypothesis of differences between farmers aged under 40 and those over 40. Secondly, linear regression models are constructed to address the factors that affect generational renewal in the Italian agricultural sector. The findings highlight some important initiatives that decision-makers can consider for further action in the Italian agricultural sector at a regional level. Large-scale farming is very likely to attract newcomers to Italian agriculture and has a strong impact on generational turnover. In contrast, sustainable agricultural practices are less attractive, as they require specific responsibilities, knowledge, and technical and organisational solutions that young people may not yet have. Similarly, educational attainment increases the probability that young farmers will move from rural to urban areas. Finally, older farmers, with respect to newcomers, have more capital for innovative investments in the agricultural sector and information technology for business management and have more experience with waste management.</t>
  </si>
  <si>
    <t>agricultural sector; generational turnover; Italian regions; linear regression models; student's T-test analysis</t>
  </si>
  <si>
    <t>Fantini, A</t>
  </si>
  <si>
    <t>Urban and peri-urban agriculture as a strategy for creating more sustainable and resilient urban food systems and facing socio-environmental emergencies</t>
  </si>
  <si>
    <t>Urban and peri-urban agriculture (UPA) is one of the most interesting phenomena of land management and transformation in recent decades. Thanks to its multiple functions, it can become an effective strategy to create more sustainable and resilient cities and food systems as well as to cope with global emergencies such as climate change, ecological degradation, food insecurity and economic crises. This paper analyzes the various functions of urban and peri-urban agriculture, the ways in which these functions connect and feed each other, the obstacles to its large-scale implementation, and the important role that it may have in the transition to an alternative economic and social paradigm.</t>
  </si>
  <si>
    <t>Sustainable food systems; urban and peri-urban agriculture; agroecology; food justice; climate change adaptation</t>
  </si>
  <si>
    <t>Fardell L.L.; Pavey C.R.; Dickman C.R.</t>
  </si>
  <si>
    <t>Influences of roaming domestic cats on wildlife activity in patchy urban environments</t>
  </si>
  <si>
    <t>Roaming domestic cats (Felis catus) are recognised as a threat to wildlife globally. Yet management of pet cats in urbanised areas is not regularly mandated, and management of feral cats in urbanised areas is rarely implemented. Mounting evidence emphasises the value of urban environments as hot spots of wildlife activity, which as the human population continues to grow may become the best or only habitats available to some wildlife species. Wildlife in urban environments must navigate introduced stressors that can compound with natural stressors. Additional, often novel, predators such as free-roaming pet and feral cats that are prevalent in urban environments could have high nonconsumptive fear/stress impacts on urban wildlife that influence their activity and adversely affect their health and reproduction capabilities, possibly more so than direct predation effects do. Cat roaming activity, particularly that of pet cats, could be managed with the support of the community, though motivation needs to be ensured. Understanding if roaming cat activity influences urban wildlife activity via perceived fear/stress impacts will help to build community motivation for the need for domestic cat management in urbanised areas. Using infrared motion sensor cameras positioned in both yards and green space edge habitats, we observed whether the presence and times active of native and introduced small mammals, and native birds, were impacted by domestic cat activity within a 24-h period and by their activity in the prior-24-h period. We found evidence of cat roaming activity during the hours of most wildlife activity, and show that wildlife navigated “landscapes of fear” relative to cat activity, as wildlife observed across a 24-h period increased their activity in the absence of cats in the same 24-h period and in the previous 24-h period. We also tested if cat activity was relative to previous cat activity, or disturbances, and found that cats reduced activity in response to each, but were still consistently present. Our results provide justification for the need to increase management of domestic cats in urbanised areas and offer fear/stress impacts as a novel approach to engender community support of such management. Copyright © 2023 Fardell, Pavey and Dickman.</t>
  </si>
  <si>
    <t>ecology of fear; Felis catus; landscape of fear; pest management; risk-sensitive foraging; stress; urban biodiversity; urban conservation motivation</t>
  </si>
  <si>
    <t>Cats</t>
  </si>
  <si>
    <t>Fehlmann G.; O'Riain M.J.; Kerr-Smith C.; Hailes S.; Holton M.; Hopkins P.; King A.J.</t>
  </si>
  <si>
    <t>Using behavioral studies to adapt management decisions and reduce negative interactions between humans and baboons in Cape Town, South Africa</t>
  </si>
  <si>
    <t>Understanding the behavioral ecology of wildlife that experiences negative interactions with humans and the outcome of any wildlife management intervention is essential. In the Cape Peninsula, South Africa, chacma baboons (Papio ursinus) search for anthropogenic food sources in both urban and agricultural areas. In response, the city of Cape Town and private farmers employ “rangers” to keep baboons within the Table Mountain National Park. In this study, we investigated the success of rangers' intervention in keeping baboons in their natural habitat. Based on our findings in year one, we recommended adjustments to the rangers' management strategy in year two. We recommended improved consensus of actions toward baboons (that is, when/where to herd them), and the construction of a baboon-proof fence around one of the farms that provided a corridor to urban areas. During the 2 months following recommendations, these interventions combined resulted in a significant reduction in the time baboons spent in both urban and agricultural land. Our case study illustrates the importance of integrating research findings into ongoing management actions to improve both human livelihoods and baboon conservation through an adaptive management framework. We expect similar approaches to be beneficial in a wide range of species and contexts. © 2023 The Authors. Conservation Science and Practice published by Wiley Periodicals LLC on behalf of Society for Conservation Biology.</t>
  </si>
  <si>
    <t>bio-logging; crop guarding; crop-foraging; fencing; home range; human-wildlife conflict mitigation; primate; raiding frequency; social sciences; space use</t>
  </si>
  <si>
    <t>Feist F.; Smith K.; Graham P.</t>
  </si>
  <si>
    <t>Inter-species stimulus enhancement: Herring gulls (Larus argentatus) mimic human food choice during foraging</t>
  </si>
  <si>
    <t>Herring gulls (Larus argentatus) are one of few species that thrive in anthropogenic landscapes, and their familiarity with people makes them an excellent target for studies of inter-species social cognition. Urban gulls pay attention to human behaviour in food-related contexts and, thus, we set out to investigate whether such cues can influence a gull's attention to and choice of potential food items in their environment. Herring gulls were given free choice of two differently coloured anthropogenic food items in the presence of a demonstrator, who was either sitting still or eating food from an item that matched one of the presented ones. We found that a demonstrator eating significantly increased the likelihood of a gull pecking one of the presented items. Furthermore, 95% of pecks were directed toward the presented food item that colour-matched the demonstrator's food item. The results showed gulls were able to use human cues for stimulus enhancement and foraging decisions. Given the relatively recent history of urbanization in herring gulls, this cross-species social information transfer could be a by-product of the cognitive flexibility inherent in kleptoparasitic species.  © 2023 The Authors.</t>
  </si>
  <si>
    <t>herring gull; human-wildlife interaction; inter-species learning; kleptoparasitism; social learning; stimulus enhancement</t>
  </si>
  <si>
    <t>Animals; Charadriiformes; Cues; Food; Humans; Probability; Recognition, Psychology; anthropogenic effect; biostimulation; foraging behavior; landscape ecology; learning; seabird; animal; association; Charadriiformes; food; human; probability; recognition</t>
  </si>
  <si>
    <t>Felderhoff J.; Gathof A.K.; Buchholz S.; Egerer M.</t>
  </si>
  <si>
    <t>Vegetation complexity and nesting resource availability predict bee diversity and functional traits in community gardens</t>
  </si>
  <si>
    <t>Urban gardens can support diverse bee communities through resource provision in resource poor environments. Yet the effects of local habitat and landscape factors on wild bee communities in cities is still insufficiently understood, nor is how this information could be applied to urban wildlife conservation. Here we investigate how taxonomic and functional diversity of wild bees and their traits in urban community gardens are related to garden factors and surrounding landscape factors (e.g., plant diversity, amount of bare ground, amount of nesting resources, amount of landscape imperviousness). Using active and passive methods in 18 community gardens in Berlin, Germany, we documented 26 genera and 102 species of bees. We found that higher plant species richness and plant diversity as well as higher amounts of deadwood in gardens leads to higher numbers of wild bee species and bee (functional) diversity. Furthermore, higher landscape imperviousness surrounding gardens correlates with more cavity nesting bees, whereas a higher amount of bare ground correlates with more ground-nesting bees. Pollen specialization was positively associated with plant diversity, but no factors strongly predicted the proportion of endangered bees. Our results suggest that, aside from foraging resources, nesting resources should be implemented in management for more pollinator-friendly gardens. If designed and managed using such evidence-based strategies, urban gardens can create valuable foraging and nesting habitats for taxonomically and functionally diverse bee communities in cities. © 2022 The Authors. Ecological Applications published by Wiley Periodicals LLC on behalf of The Ecological Society of America.</t>
  </si>
  <si>
    <t>conservation; habitat management; Berlin; pollinators; urban ecosystems; urbanization</t>
  </si>
  <si>
    <t>Berlin; Germany; bee; garden; habitat management; nesting; pollinator; resource availability; species conservation; species diversity; species richness; urban ecosystem; urbanization</t>
  </si>
  <si>
    <t>Feldmann, F; Bloem, E; Dirksmeyer, W; Golla, B; Greef, JM; Piorr, A; Saltzmann, J; Vogler, U</t>
  </si>
  <si>
    <t>Definition of common urban agriculture terms in German language and English equivalents</t>
  </si>
  <si>
    <t>The integration of agricultural activities into urban development concepts and the planning of productive green infrastructure in urban areas requires a comprehensive definition of the term "urban agriculture". On the basis of existing terminology, the federal research institutions of the German Federal Ministry of Food and Agriculture have agreed on a definition that is binding for them. According to this, urban agriculture includes all agricultural production systems and processes in the broadest sense that are used on land, in or on water bodies, in or on buildings in the city or its immediate vicinity for the commercial or non-commercial production of products and services including ecosystem services in the city-regional, i.e. city-near rural, peri-urban and intra-urban space. A complementary bilingual glossary of urban agricultural nomenclature is provided.</t>
  </si>
  <si>
    <t>urban agriculture; definition; productive green infrastruc-ture</t>
  </si>
  <si>
    <t>Feldmann, F; Piorr, A; Vogler, U</t>
  </si>
  <si>
    <t>Typology of urban agriculture in Germany</t>
  </si>
  <si>
    <t>The types of the city-regional, i.e. city-near rural, peri-urban and intra-urban agriculture ("urban agriculture") were qual- itatively recorded in this study on the basis of an online re- search.The types of agriculture were assigned to main actors and their main intention. Profit-oriented companies, non-prof- it-oriented urban gardening initiatives and the administra- tions of the cities and municipalities were named as the main actors.The companies manage both open land areas and green-house areas work in building integrated or building bound agriculture. They use open spaces, cages, stables, plant growth chambers or combined systems such as aquaponics to produce a wide variety of products. They use soil, sub- strates, hydroponic media or growing media. Their services range from the production of arable and horticultural crops to animal husbandry; Processing and refining of raw mate- rials are included. The raw materials are used to produce food for humans, animal feed or to generate energy. Nature conservation and biodiversity services are increasingly being integrated. There are also social benefits. Funding measures play an important role in the orientation of many companies.Not-for-profit, urban gardening takes place in public spaces, community gardens and in house and allotment gardens. The focus here is on questions of lifestyle, self-realization, partici- pation and cooperation, self-sufficiency, shaping the environ- ment and experiencing nature.The common good-oriented work of the cities and municipal- ities themselves leads to programs and concepts in terms of services of general interest, but also to their own measures that represent the framework for urban agriculture. For this purpose, guiding concepts such as the edible city, urban-re- gional food systems, food councils, sponge city or green city concepts are adapted and further developed.The targeted addressing, networking and, if necessary, finan- cial support of the economically working farms, the socially oriented working urban gardeners and the public welfare-ori- ented cities and municipalities that have to create the frame- work conditions for urban agriculture appear to be of central importance in order to support and promote agriculture in its multifunctionality and to develop its huge potential.</t>
  </si>
  <si>
    <t>urban agriculture; typology; city-near rural; peri-urban; intra-urban; city-regional; urban development</t>
  </si>
  <si>
    <t>Ferrari, E; Dankowska, A; Dragon, A; Haase, A; Kronenberg, J; Haase, D</t>
  </si>
  <si>
    <t>Towards an integrated garden. Gardeners of all types, unite!</t>
  </si>
  <si>
    <t>Urban gardens are focal in metropolitan social-ecological infrastructure and yet they are spaces often threatened by urban development. In Berlin and Warsaw, major urban changes have prompted citizens to alter their attitudes toward the use of existing garden areas. This study tackles the socio-spatial phenomena of emerging grassroots projects and practices jointly implemented by groups of allotment and community gardeners, which are instrumental in envisioning new forms of common management and protection of garden spaces along urban transformations. The article investigates how cooperation between gardeners of different backgrounds influences allotments' patterns of property and public accessibility. The focus is on a possible change of perspective regarding the use of closed allotment structures and the conceptualisation of a new form of hybrid urban landscape: an integrated garden. Our findings fit into the general debate on gardens as commons and new forms of green space selfgovernance.</t>
  </si>
  <si>
    <t>Allotment gardens; Community gardens; Urban green commons; Integrated gardens; Hybrid urban natural space; Berlin; Warsaw</t>
  </si>
  <si>
    <t>Fiúza, ALD; de Carvalho, AA; Pinto, NMD</t>
  </si>
  <si>
    <t>Living in the city and producing in the countryside: the growth of a new type of farmer and agriculture in Brazil</t>
  </si>
  <si>
    <t>CIENCIA RURAL</t>
  </si>
  <si>
    <t>Living in rural neighborhoods has always been a characteristic of small and medium-sized Brazilian farmers. However, when observing the agricultural censuses of 2006 and 2017, carried out in Brazil, there is a tendency to separate the place of work and residence of farmers. This articleanalyzed the double residence and the phenomenon of pendular displacement of farmers in the municipalities of Zona da Mata Mineira (ZMM), an important coffee region in Minas in Brazil, and to discuss its possible causes and impacts in the region. The research used data from the 2006 and 2017 Agricultural Censuses of the Brazilian Institute of Geography and Statistics. The data were analyzed using descriptive statistics and multivariate linear regression models in order to better understand the factors that correlate with the percentage of owners living in cities in the municipalities of region. The results showed that, in the case of the ZMM, the growth of urban residence of farmers more expressive than the other regions of the country is mainly due to the predominance of small coffee producers. Furthermore, living in the city does not mean abandoning agricultural establishments, since living in the city does not prevent daily work in the countryside. It was concluded that the urban residence of the farmers constituted a reproductive strategy that made it possible for them to carry out other activities as well as the receipt of retirement and pensions that complement the agricultural income and, consequently, the maintenance of the agricultural establishment.</t>
  </si>
  <si>
    <t>pendular displacement of farmers; administrative strategies; countryside-city dynamics</t>
  </si>
  <si>
    <t>Fox-Kämper, R; Kirby, CK; Specht, K; Cohen, N; Ilieva, R; Caputo, S; Schoen, V; Hawes, JK; Ponizy, L; Béchet, B</t>
  </si>
  <si>
    <t>The role of urban agriculture in food-energy-water nexus policies: Insights from Europe and the U.S</t>
  </si>
  <si>
    <t>The growth of urban agriculture (UA) has raised the awareness of city officials and civil society organizations of its potential effects on food systems. This has led to various policies to regulate and support UA. This research characterizes existing food, energy and water (FEW nexus) policies based on policy data from five case study cities in Europe and the U.S. (Dortmund, Gorz &amp; PRIME;ow Wielkopolski, London, Nantes, and New York City) to analyze their relationships to UA, and to identify policy types that support resource-efficient UA. The paper presents the results of an analysis of 78 policy documents related to UA and the FEW nexus, and the results of a Q-sort ranking by UA policy experts on the effectiveness of 16 generalized UA policies in promoting resource-efficient UA. The number, type, and degree of support for nexus policies vary among the five case studies. The results show that the majority of policies (36) are implemented at the local scale, that few policies (19) incorporate all elements of the nexus, yet many nexus policies include UA indirectly. Regulations are more prevalent and are considered more effective at ensuring resource-efficient UA than incentives or awareness-raising policies. The study offers guidance to policy makers who want to improve resource use in future UA pointing at the increasing importance of local food policies.</t>
  </si>
  <si>
    <t>Urban agriculture; Urban policy; Food-energy-water nexus; Resource use; Nexus-related policies; Policy effectiveness ranking</t>
  </si>
  <si>
    <t>Frank, F; Volante, J; Calamari, N; Peri, PL; Chavez, BG; Martinez, PG; Mosciaro, MJ; Martin, G; Amaro, IB; Guerrero, IP; Casellas, K; Zuliani, M; Sirimarco, X; Gaitan, J; Cristeche, E; Barral, MP; Villarino, S; Zelarayan, AL; Monjeau, A</t>
  </si>
  <si>
    <t>A multi-model approach to explore sustainable food and land use pathways for Argentina</t>
  </si>
  <si>
    <t>In Argentina, current food and land-use systems are drivers of greenhouse gas emissions, biodiversity loss, nutrient outflows, chemical pollution and water stress, while they fail to produce sustainable livelihoods for farmers and herders. Argentina must transition toward more sustainable food and land-use systems to achieve the sustainable development goals (SDGs) and the objectives of the Paris Agreement. Here, we present mid-century food and land-use system pathways to achieve biodiversity, freshwater use, food production and greenhouse gas emission targets, co-developed with the government, research and civil society stakeholders. We used a multi-model approach, integrating outputs from a food system and land-use accounting tool (FABLE calculator), a land-use allocation model (Dinamica EGO) and a spatially explicit conservation prioritization approach (NatureMap) to construct a carbon neutral, actionable food system and land-use scenario that could also lead to the achievement of biodiversity, freshwater use, food production and carbon storage targets by 2050. Such integrated approaches are rare, despite their high value for helping cross-sectoral experts and policymakers cut through complexity to find pathways to achieve multiple sustainability objectives in tandem. This paper presents a nationally designed transferable methodology to: (1) construct a carbon neutral pathway toward 2050, (2) create spatially explicit land-use projections, (3) detect and assess trade-offs between sustainability goals, (4) modify this pathway to foster co-benefits and (5) work toward concurrent attainment of multiple SDGs. Preliminary results suggest Argentina is well suited to meet multiple SDGs, provided businesses, civil society and government agree to several key commitments, including completely halting deforestation, promoting afforestation and reforestation, and increasing agricultural productivity to spare natural lands.</t>
  </si>
  <si>
    <t>Carbon neutrality; Paris agreement; Aichi targets; Nature-based solutions; FABLE; NatureMap; Scenarios</t>
  </si>
  <si>
    <t>Frixione M.G.; Lisnizer N.; Yorio P.</t>
  </si>
  <si>
    <t>White-faced and Black-faced ibises foraging on predictable anthropogenic food subsidies in Patagonia, Argentina</t>
  </si>
  <si>
    <t>Waste associated with human activities can benefit opportunistic species at the individual and population levels but could also expose them to pathogens or toxins. We provide information on unreported foraging habits of White-faced ibis (Plegadis chihi) and Black-faced ibis (Theristicus melanopis) in the Chubut River Valley, an urban and agricultural landscape in eastern Patagonia, Argentina. Both species were recorded during monthly counts made between February and June 2021 at anthropogenic food sources along the lower river valley, although almost exclusively at those sites offering waste from livestock production. This is the first record of both species foraging at this type of food source of human origin. White-faced and Black-faced ibises were present in numbers that varied between 2 and 679 individuals and between 1 and 18 individuals, respectively, depending on the site and month. Both species were recorded walking over carcasses and viscera and probing into these remains or on the soft soil surrounding the ponds where liquids generated by rendering processes were disposed. Given the current growth in livestock production in the area, further monitoring and assessment at other months of the year are needed to adequately interpret the species trophic ecology and the potential conflicts with human populations. © 2023 Ecological Society of Australia.</t>
  </si>
  <si>
    <t>ibises; Patagonia; Plegadis chihi; predictable anthropogenic food subsidies; Theristicus melanopis</t>
  </si>
  <si>
    <t>Argentina; Chubut; Chubut River; Patagonia; biomonitoring; foraging behavior; habitat conservation; human activity; livestock farming; national planning; policy strategy; wader; walking</t>
  </si>
  <si>
    <t>Year-round use of anthropogenic food sources in human modified landscapes by adult and young Kelp Gulls</t>
  </si>
  <si>
    <t>Food Webs</t>
  </si>
  <si>
    <t>Predictable anthropogenic food subsidies attract species with generalist and opportunistic feeding habits, often resulting in conflicts with human populations. We assessed the spatio-temporal distribution and abundance of Kelp Gulls (Larus dominicanus) during the annual cycle at anthropogenic food sources located along 70 km of urban and agricultural-livestock landscapes in the lower Chubut River valley, Argentina. We quantified the seasonal abundance of adult and young Kelp Gulls through monthly counts from July 2021 to June 2022 at six identified anthropogenic food sources, complemented with strip transect sampling along cultivated land and cattle grazing areas. In addition, we analysed the differential use of waste types by adult and young Kelp Gulls at a mixed livestock waste dump where different food remains (cattle remains, poultry remains and urban waste) are disposed in independent pits. The total number of Kelp Gulls counted each month along the river valley was variable, with a mean number of 2585 ± 822.7 individuals (range = 276 in December and 8958 in June). The highest gull abundance was recorded at a pig farm (mean = 1784.5 ± 640.1 individuals). The transect survey showed a relatively low use by gulls of the cultivated land and cattle grazing areas, with a mean of 29.7 ± 11.2 individuals recorded per survey (range = 0–96). Kelp Gull abundance patterns recorded in the river valley throughout the annual cycle evidenced a contrasting seasonal use of anthropogenic food sources between the breeding and non-breeding seasons, being clearly less abundant during the former, when gulls move to their main breeding grounds and adjacent marine habitats in coastal Chubut. At the mixed livestock waste dump, Kelp Gull numbers varied among the three waste patches, with higher numbers and a significantly higher proportion of adults at the cattle remains pit. This study shows the high trophic plasticity of Kelp Gulls and their use of alternative foraging habitats. Further monitoring and evaluations of the use by Kelp Gulls of predictable anthropogenic food sources along the Chubut River valley, particularly those related to the growing livestock production, are needed to support management decisions. © 2023 Elsevier Inc.</t>
  </si>
  <si>
    <t>Agrosystem; Food subsidies; Habitat use; Larus dominicanus; Livestock remains; Non-breeding</t>
  </si>
  <si>
    <t>Fry K.L.; McPherson V.J.; Gillings M.R.; Taylor M.P.</t>
  </si>
  <si>
    <t>Tracing the Sources and Prevalence of Class 1 Integrons, Antimicrobial Resistance, and Trace Elements Using European Honey Bees</t>
  </si>
  <si>
    <t>Surveillance of antimicrobial resistance is essential for an effective One Health response. This study explores the efficacy of European honey bees (Apis mellifera) for biomonitoring antimicrobial resistance (AMR) in urban areas. Class 1 integrons (intI1) are investigated as a universal AMR indicator, as well as associated cassette arrays and trace element contaminants at a city-wide scale. Class 1 integrons were found to be pervasive across the urban environment, occurring in 52% (75/144) of the honey bees assessed. The area of waterbodies within the honey bee’s foraging radius was associated with intI1 prevalence, indicating an exposure pathway for future investigation to address. Trace element concentrations in honey bees reflected urban sources, supporting the application of this biomonitoring approach. As the first study of intI1 in honey bees, we provide insights into the environmental transfer of bacterial DNA to a keystone species and demonstrate how intI1 biomonitoring can support the surveillance of AMR. © 2023 American Chemical Society.</t>
  </si>
  <si>
    <t>Anthropocene; antimicrobial resistance; biomonitoring; class 1 integron; European honey bee; urbanization</t>
  </si>
  <si>
    <t>Animals; Anti-Bacterial Agents; Bees; Drug Resistance, Bacterial; Integrons; Prevalence; Trace Elements; Food products; Microorganisms; trace element; antiinfective agent; Anthropocene; Antimicrobial resistances; Apis mellifera; Biomonitoring; Class 1 integrons; European honey bee; Health response; Honey bee; Traces elements; Urbanization; Anthropocene; antimicrobial activity; bioaccumulation; biomonitoring; DNA; honeybee; keystone species; trace element; urbanization; antibiotic resistance; Apis mellifera; Article; bacterial chromosome; biological monitoring; class 1 integron; controlled study; DNA extraction; DNA sequencing; food spoilage; inductively coupled plasma mass spectrometry; intestine flora; keystone species; land use; mobile genetic element; nonhuman; polymerase chain reaction; prevalence; urban area; animal; antibiotic resistance; bee; integron; prevalence; Trace elements</t>
  </si>
  <si>
    <t>Fu, L; Sanada, J</t>
  </si>
  <si>
    <t>Spatial Patterns and Influencing Factors of Rural Land Commodification at Township Scale: A Case Study in Shijiazhuang City, North China</t>
  </si>
  <si>
    <t>The rapid spread of capitalism in rural areas has facilitated rural land commodification (RLC). While some scholars have studied RLC, few have analyzed its spatial characteristics. Taking Shijiazhuang city as a study area, this paper applies Moran's I method and spatial regression models to analyze township-scale RLC patterns and driving factors. The study investigates four common pathways of RLC: production-oriented farmland, tourism-oriented farmland, rural homesteads, and construction land commodification which are predominantly found in urban fringe areas. The distribution of RLC demonstrates positive spatial autocorrelation, characterized by spatial aggregation and polarization. Population, economic level, agriculture, and location conditions are identified as key drivers, and their specific mechanisms vary across development pathways. Future efforts should focus on ensuring balanced and coordinated RLC development in accordance with regional conditions and capacity, while also addressing the implications arising from the coexistence of RLC with rural aging and poverty.</t>
  </si>
  <si>
    <t>rural land commodification; rural transformation; land use; spatial pattern; China rural</t>
  </si>
  <si>
    <t>finance</t>
  </si>
  <si>
    <t>Fuchs-Chesney, J; Raj, S; Daruwalla, T; Brinkley, C</t>
  </si>
  <si>
    <t>All roads lead to the farmers market?: using network analysis to measure the orientation and central actors in a community food system through a case comparison of Yolo and Sacramento County, California</t>
  </si>
  <si>
    <t>Little is known about how farms and markets are connected. Identifying critical gaps and central hubs in food systems is of importance in addressing a variety of concerns, such as navigating rapid shifts in marketing practices as seen during the COVID-19 pandemic and related food shortages. The constellation of growers and markets can also reinforce opportunities to shift growing and eating policies and practices with attention to addressing racial and income inequities in food system ownership and access. With this research, we compare network methods for measuring centrality and sociospatial orientations in food systems using two of America's most high-producing agricultural counties. Though the counties are adjacent, we demonstrate that their community food systems have little overlap in contributing farms and markets. Our findings show that the community food system for Yolo County is tightly interwoven with Bay Area restaurants and farmers' markets. The adjacent county, Sacramento, branded itself as America's Farm-to-Fork capital in 2012 and possesses network hubs focused more on grocery stores and restaurants. In both counties, the most central actors differ and have been involved with the community food system for decades. Such findings have implications beyond the case studies, and we conclude with considerations for how our methods could be standardized in the national agricultural census.</t>
  </si>
  <si>
    <t>Alternative food networks; Centrality; Community food networks; Direct sales; Peri-urban; Short-supply chains</t>
  </si>
  <si>
    <t>Gagnon, MA; Broad, G; Grandison, K; Chiles, RM</t>
  </si>
  <si>
    <t>AgriTech investor and informant perspectives about cellular agriculture</t>
  </si>
  <si>
    <t>INTERNATIONAL FOOD AND AGRIBUSINESS MANAGEMENT REVIEW</t>
  </si>
  <si>
    <t>Investor and venture capital activity within food, agriculture and bio renewables (AgriTech) continues to accelerate. Investors recognize promise in AgriTech due to pressing demand to provide food and bio renewable materials for our growing population. Cellular agriculture, meat produced in vitro versus in vivo is one specific space where exceptional investor activity is occurring. This work captures investor and key informant perspectives primarily from North America about cellular agriculture by utilizing thematic analysis from qualitative interview data. Findings highlight the role and perspectives of strategic capital as a necessary mechanism to fund bringing cellular meat technologies to the marketplace. The data also indicated that cellular agriculture products would likely complement existing meat products like plant-based meats and that massive infrastructure is required to produce these products at scale. In addition, respondents posited that higher income, urban and politically liberal consumers would likely be early adopters of cellular meat products and that a significant challenge will be providing availability to the wider less affluent population.</t>
  </si>
  <si>
    <t>cellular agriculture; investor; meat; protein</t>
  </si>
  <si>
    <t>García S.V.</t>
  </si>
  <si>
    <t>From Livestock Farming to Amateur Botany in the Rio de la Plata The Case of the Uruguayan Mariano B. Berro (1838–1919)</t>
  </si>
  <si>
    <t>Centaurus</t>
  </si>
  <si>
    <t>This paper focuses on the formation of an herbarium and the botanical exchanges conducted by a Uruguayan landowner, Mariano B. Berro (1838–1919), by analysing his archive deposited in the National Archives of Uruguay, which has been neglected as a source for the history of science. This case illustrates the relationship between animal husbandry and the observation and collection of local vegetation, especially the identification of forage plants. In particular, this paper analyses the correspondence between Berro and the Swiss pharmacist and landowner Teodoro Stuckert (1852–1932), who settled in the province of Córdoba, Argentina. Both of them began to assemble botanical collections in the 1890s, and maintained an intense correspondence for nearly 20 years, which provides insights into the practices of a vocational botanist from a rural area in the Rio de la Plata and the role of the network created to exchange specimens, data, and publications within South America as well as with Europe. © 2023, The Author(s).</t>
  </si>
  <si>
    <t>Argentina; Botanical Practitioners; Collections; Landowners; Uruguay</t>
  </si>
  <si>
    <t>García-Arroyo M.; Gómez-Martínez M.A.; MacGregor-Fors I.</t>
  </si>
  <si>
    <t>Litter buffet: On the use of trash bins by birds in six boreal urban settlements</t>
  </si>
  <si>
    <t>Unintentional food resources in urban areas (street litter, food leftovers, overflowing trash bins) are dietary components of some urban-exploiter bird species. In this study, we report on 13 bird species in six southern Finnish cities using urban trash bins and describe differences in their activity when provided with food resources (i.e., bait) in different bin types. We used generalized linear models (GLM) and classification and regression trees (CART) to test for associations between environmental variables and bird activity at the binscapes. Bird activity at the binscapes significantly differed among all cities and among types of bins and was significantly higher after placing bait in all cases. Bins with the largest opening had more activity as opposed to those with smaller openings or lids. Corvids and gulls had the highest activity, with corvids usually being present before the bait was placed and gulls increasing their activity thereafter. These differences show that trash bin foraging is highly malleable and thus susceptible to management preventing its occurrence. Suitable waste management measures could aid in reducing the number of species close to bins and their surroundings, benefiting both bird and human health. © 2023 The Authors</t>
  </si>
  <si>
    <t>Avian; Behavior; Binscape; Food resources; Urban ecology</t>
  </si>
  <si>
    <t>Gautam, US; Meera, SN; Satyavathi, TARA; Bhaskaran, A; Sangappa; Chapke, RR; Singh, RK</t>
  </si>
  <si>
    <t>Seed of an idea: Mann Ki Baat (Inner thoughts) programme and its perceived social influence on millets farming</t>
  </si>
  <si>
    <t>INDIAN JOURNAL OF AGRICULTURAL SCIENCES</t>
  </si>
  <si>
    <t>The declining area and production of millets needed a national-level social influencer, and Mann Ki Baat was an inspiring initiative hosted by the Hon'ble Prime Minister. The present study tried to assess the perception of millet farmers, as to how social influencing event, such as Mann Ki Baat, has impacted millets farming context. The study was carried out in 68 districts belonging to 28 states and Union Territories with a participation of 1,236 millet farmers, and professionals from 68 Krishi Vigyan Kendras (KVKs). The results indicated that the -88% of KVKs could undertake the follow-up activity on the Mann Ki Baat, and for attending a few episodes at KVK campuses, 60% of the farmers respondents travelled more than 15 KM. Among the millet farmers, 53% have listened to five Mann Ki Baat episodes, whereas 9% of the farmers have listened to more than 30 episodes (for general issues, going beyond agriculture-related episodes). This reveals that Mann Ki Baat, is no longer an urban-oriented programme, but has directly reached out to the marginal millet farmers. Mass media and social media played a major role in publicizing the event among millet farmers and consumers, while KVKs provided knowledge support to millet farmers during and after the Mann Ki Baat episodes. About 20% of the farmers either formed or joined the Interest groups on millets after listening to the Mann Ki Baat. More than 45% of the farmers believed that they got at least one additional idea and/or practice about millet farming due to this event. A considerable number of respondents either adopted or have been sensitized to what they were already doing, and further having millets in their diet after hearing the Mann Ki Baat episodes. The episodes had substantial influence on the perception of millet growers and consumers, which has strengthened further process of farmers' adoption of improved varieties of millets and strengthened the environment on agri-entrepreneurship. The lessons learned from the study may help further to promote millet farming in accordance with changing agricultural scenarios locally and globally.</t>
  </si>
  <si>
    <t>Indicators; International year of millets; KVKs; Mann Ki Baat; Millets farming; Social influence; Socio-economic analysis</t>
  </si>
  <si>
    <t>Millets</t>
  </si>
  <si>
    <t>Gedik, DS; Yilmaz, E</t>
  </si>
  <si>
    <t>Determination of the Factors Affecting the Level of Benefit from Young Farmer Project Support in Rural Development: Tekirdag Sample, Turkiye</t>
  </si>
  <si>
    <t>JOURNAL OF TEKIRDAG AGRICULTURE FACULTY-TEKIRDAG ZIRAAT FAKULTESI DERGISI</t>
  </si>
  <si>
    <t>Achieving development in the field of agriculture in a country passes through the development of rural areas. Various plans, programs and policies are being developed for the sustainability of production and solving the problems of those living in rural areas. In recent years, it has been given importance to support development and entrepreneurship in agriculture in Turkiye in order to solve the existing problems. For this purpose, the Young Farmer Project was put into effect with the decision of the Council of Ministers in 2016. With this project, it is aimed to ensure that young farmers stay in the agricultural sector by providing the support they need, and to prevent migration from rural to urban by encouraging their agricultural production and activities. In this research, the application process of the farmers who received support between 2016 and 2017 in Tekirdag province with the Young Farmer Project, how they carried out the project, what kind of difficulties they faced while carrying out, how they continued it, and where they could carry it was determined. A survey was conducted with 106 young farmers who received support within the scope of the research. 54% of the young farmers participating in the research are woman farmers. The fact that male farmers have existing businesses registered on them that they work in other paid jobs besides farming, positive discrimination against women within the scope of the project has contributed to the increase in the number of female young farmer applicants and winners. 82.1% of the young farmers involved in the project also reside in the rural area before the project, and 13.2% live both in the city center and in the rural areas. The rate of those who started living in rural areas after receiving project support is 4.7%. It has been determined that young farmers who own livestock enterprises do not have an increase in their income levels, and they have difficulty in meeting their borrowing and operating input costs. Young people who receive support within the scope of the Young Farmer Project express the opinion that the project will not encourage agriculture and animal husbandry. For women farmers, the most important contribution of the project is that they have owned businesses for the first time, and for male farmers, they have further expanded their existing businesses.</t>
  </si>
  <si>
    <t>Young farmer project; Rural development; Agricultural supports; Rural area; Tekirdag</t>
  </si>
  <si>
    <t>Geng, JQ; Huo, QQ; Jia, SS</t>
  </si>
  <si>
    <t>Parasitic Behavior and Separation Countermeasures in Large-scale Farming: Insights from Shijiazhuang, China</t>
  </si>
  <si>
    <t>RESEARCH ON WORLD AGRICULTURAL ECONOMY</t>
  </si>
  <si>
    <t>A significant number of young and middle-aged farmers are migrating to urban areas, which could facilitate farmland transfer and large-scale farming in China. While there has been active exploration in achieving large-scale farming, a replacement model has not yet been developed. The primary challenge does not stem from the modes themselves, but rather from agricultural stakeholders' parasitic behavior on farmland transfer. This parasitism takes the form of farmers' continued reliance on farmland, village cadres leveraging their power for rent-seeking from farmland, and the virtual parasitism carried out by agricultural intermediaries. Drawing from an investigation conducted in Shijiazhuang, the capital city of Hebei in the North China Plain, this study asserts that the key to promoting orderly farmland transfer lies in establishing a compensation standard founded on principles of social justice. The article culminates in the exploration of the specific compensation standards for farmland transfer.</t>
  </si>
  <si>
    <t>Large-scale farming; Shortage of agricultural labor; Urban-rural income; Agricultural parasitism; Farmland transfer; Compensation standard</t>
  </si>
  <si>
    <t>Geppert C.; Cappellari A.; Corcos D.; Caruso V.; Cerretti P.; Mei M.; Marini L.</t>
  </si>
  <si>
    <t>Temperature and not landscape composition shapes wild bee communities in an urban environment</t>
  </si>
  <si>
    <t>More than half of the world's population lives in urban areas, a proportion that is expected to increase. Even if urbanisation is widely regarded as a major threat to global biodiversity, recent research highlighted the potential ecological importance of cities for pollinators. Key determinants of cities' ability to sustain pollinators are the presence of green areas and the connectivity between them. However, also temperature is expected to be of primary importance for pollinator activities. Here, we aimed at disentangling the effects of temperature, open habitat cover, and distance from the city centre on wild bee communities in the city of Rome (Italy). We selected 36 sites along two statistically independent gradients of temperature and open habitat cover, and we sampled wild bee communities using pan-traps for 4 months. Then, we measured functional traits of wild bee species, that is, body size, social behaviour, nesting strategy, and diet breadth. Temperature emerged as the main driver of wild bee communities, with communities richer in species and individuals at warmer temperatures. We found little species replacement between cold and warm sites. In addition, with increasing temperatures, bee communities were dominated by polylectic and small-bodied species. Here, we showed that in a highly urbanised environment, temperature shapes pollinator communities irrespective of other landscape metrics. Even if warming seemed beneficial for urban pollinator abundance and richness, it might strongly homogenise bee communities by selecting for those traits that make species more easily adaptable. © 2022 The Authors. Insect Conservation and Diversity published by John Wiley &amp; Sons Ltd on behalf of Royal Entomological Society.</t>
  </si>
  <si>
    <t>Apoidea; biodiversity; body size; climate change; foraging; functional traits; pollinator; Rome; sociality; urban ecology</t>
  </si>
  <si>
    <t>Ghosh S.; Baidya A.; Ghosh B.D.; Sahu N.C.; Rahaman F.H.; Das A.K.; Das K.S.</t>
  </si>
  <si>
    <t>Socioeconomic study of traditional fish farmers and trained farmers in the Indian Sundarbans ecosystem</t>
  </si>
  <si>
    <t>The Sundarbans, major marshy land, and brackish water ecosystem of the West Bengal were inhabited by many species of fishes which were the main dependants of the people living there. The present investigation was conducted using a questionnaire survey, participatory rural appraisal, key informant interviews, and focus group discussion and to assess the present state of production of major cultivable species of Sundarbans like mullet, shrimp, tilapia, mud-crabs, giant prawn and Asian seabass. A socioeconomic and technical survey of 45 trained and 45 traditional practitioners of aquaculture were conducted from May 2017 - April 2018. This study and appraisal intended to compare the socioeconomic relationship between traditional fish farmers and trained aquaculturists in Indian Sundarbans. The modern farmers usually practice the farming systems like Jayantirohu cultivation, white shrimp cultivation, genetically improved farmed tilapia, crabs fattening and crab culture; periphyton based giant prawn cultivation and Asian seabass culture with forage feeding with bait fishes. The trained farmers were enriched with much knowledge and information gained from various training, which the traditional farmers were lacking. It was found average benefit-cost ratio for traditional farming and modern farming system of 1:1.89 for traditional fish farmers and 1:3.13 for trained farmers. It was helping the modern practitioners to earn more profit to suffice their family needs as well as they were now accomplishing more safety, security measures for their family, investing more in their aquaculture practices. The yield of fish culture was affected by pond conditions, family labor engagement, and resource endowment of the fisher family. Linkage with formal financial institutions, subsidized input support from the fishery department, and investment in human resource development of farmers might be some point of intervention to boost fish culture in the coastal zone of West Bengal, India.  Copyright © 2022 Aquatic Ecosystem Health &amp; Management Society.</t>
  </si>
  <si>
    <t>Aquaculture; brackish water; freshwater; India; socioeconomic benefits</t>
  </si>
  <si>
    <t>Fish forage</t>
  </si>
  <si>
    <t>Giacalone, D; Jaeger, SR</t>
  </si>
  <si>
    <t>Consumer acceptance of novel sustainable food technologies: A multi-country survey</t>
  </si>
  <si>
    <t>Efforts to reduce the environmental burden of agri-food systems have fostered technological advances to enable a transition towards more sustainable production and diets. Such a transition is only possible if consumers are willing to accept foods produced using novel technologies. Previous research on consumer acceptance has generally focused on individual technologies in isolation, rendering comparisons across studies difficult, and mostly considered average acceptance without devoting attention to individual differences among consumers. Additionally, available data overwhelmingly pertained to European and North American consumers, whereas much less is known about consumer perception in non-Western countries. Against this backdrop, this study examined consumer acceptance and perception of a wide range of novel, sustainable food technologies in four countries (Australia, India, Singapore, and the USA, N = 2494 in total) using survey methodology. For each technology, willingness-to-consume (WTC, operationalized as expected frequency of consumption), emotional associations, and situational appropriateness responses were collected. All measures revealed major differences in consumer perception of novel food technologies, identifying three groups: 1) technologies with high consumer acceptance comprising vegetables from urban farming and vegetables packaged in a modified atmosphere; 2) technologies with medium consumer acceptance comprising fish reared in aquaponics systems, plant-based alternatives to meat and dairy, and gene-editing; 3) technologies with low consumer acceptance comprising insect ingredients, cell-cultured meat and cell-cultured fish. Technologies in the high acceptance group were perceived as healthier and apt to move one's diet in a more sustainable direction, whereas consumers had issues associating specific benefits to the less accepted technologies. Cross-cultural differences were identified. Most notably, Indian consumers responded more positively to all novel food technologies, especially compared to consumers in the US and Australia. Finally, four pan-national consumer segments were identified based on their overall patterns of acceptance towards novel food technologies. The segments varied primarily in terms of baseline WTC (low, medium, and high), indicating that consumers tended to accept or reject novel food technologies regardless of their nature. The segment characterized by a high acceptance included only about a fifth of the consumers, showing that WTC towards novel food technologies for most consumers ranged from moderate to outright rejection. Collectively, the findings of this study suggest that consumers' general skepticism regarding technologies in the food domain remains a significant challenge towards achieving more sustainable diets.</t>
  </si>
  <si>
    <t>Cross-cultural consumer research; Food technology neophobia; Novel food technologies; Sustainable food systems; Technology adoption</t>
  </si>
  <si>
    <t>Gimeno M.; García J.A.; Afán I.; Aymí R.; Montalvo T.; Navarro J.</t>
  </si>
  <si>
    <t>Age-related differences in foraging behaviour at sea and interactions with fishing vessels in an opportunistic urban gull</t>
  </si>
  <si>
    <t>ICES Journal of Marine Science</t>
  </si>
  <si>
    <t>Fishing activity generates high amounts of fishing discards, a predictable anthropogenic food subsidies used by seabirds. Although the use of discards by these predators has been well studied, there is a lack of knowledge about the ontogenetic differences in their use. We contributed to filling this gap for the yellow-legged gull (Larus michahellis), an opportunistic predator that extensively exploits anthropogenic food subsides. We investigated its foraging behaviour during the early breeding season deploying GPS devices on adults, immatures, and juveniles from the urban population of Barcelona (northwestern Mediterranean Sea) and examining the effect of fishing vessels on their spatial movements using a Vessel Monitoring System. The results revealed age-related differences in distribution and foraging behaviour at sea and an interaction with fishing vessels in this seabird. Age-related differences in behaviour were explained by the reproductive constraints of adults and the ontogenetic differences associated with lower foraging ability in immature and juvenile individuals. We did not find apparent preferences for a specific type of fishing vessel between ages. These results suggest that the reform of the Common Fisheries Policy might affect the entire population of this species, that could lead to an increase in the use of urban environments, increasing the conflicts with human activities. © 2022 The Author(s). Published by Oxford University Press on behalf of International Council for the Exploration of the Sea.</t>
  </si>
  <si>
    <t>discards; fisheries interactions; foraging ecology; ontogenetic differences; opportunistic predators; urban marine ecology; yellow-legged gull</t>
  </si>
  <si>
    <t>Barcelona; Mediterranean Sea; breeding season; Common Fisheries Policy; fishery discard; fishing vessel; foraging behavior; GPS; marine ecosystem; ontogeny; seabird; urban population</t>
  </si>
  <si>
    <t>Gómez-García D.; Aguirre de Juana Á.J.; Jiménez Sánchez R.; Manrique Magallón C.</t>
  </si>
  <si>
    <t>Shrub encroachment in Mediterranean mountain grasslands: Rate and consequences on plant diversity and forage availability</t>
  </si>
  <si>
    <t>Journal of Vegetation Science</t>
  </si>
  <si>
    <t>Question: Shrub encroachment has been confirmed in the past decades all over the world and is currently viewed as a “global process” threatening many grass-dominated biomes. In southern Europe has generally been related to rural depopulation, land-use changes and grazing abandonment. Nevertheless, in several mountain ranges of the Iberian Peninsula with secular pastoralism and high shrub cover, neither stocking rate nor traditional management has substantially altered in the past decades. Within this framework, to deepen our knowledge of shrub encroachment and to adopt, if necessary, appropriate control measures, we aim to discover: (i) the overall expansion rate in the main grassland–shrub communities; (ii) the course of shrub expansion; and (iii) the consequences for grassland floristic composition, plant diversity and frequency of the main forage functional groups throughout the period of woody expansion. Location: This study was undertaken in Moncayo Natural Park (Spain), a climate and vegetation crossroads with remarkable presence of four widespread Mediterranean shrubs: Cytisus oromediterraneus, Erinacea anthyllis, Juniperus communis and J. sabina. Methods: To determine the expansion rates of those shrubs, we examined four distinct and sufficiently separated grazing areas (and different shrub combinations), each with four different stages of shrub cover, over a 6-year period. To assess changes in vegetation structure between 2008 and 2014 during the different stages of shrub encroachment, we used a paired t-test comparing 14 parameters related to the diversity, life-form spectra and abundance of grazing plants. The influence of year, cover category and zone was jointly assessed using a Linear Mixed Model. Results: For the whole territory, we found an increase in average yearly cover of 1.3% (with high variation between the four species), although at the zone scale (areas with a particular shrub dominance) this increase was significant in only half of them. When the four shrubs occur together, Juniperus species show faster expansion rates than the other two species, although in only a few cases was the increase significant over the 6 years of the study. We found a significant decrease in total plant diversity and a significant increase in dominance between cover categories and years. Looking at the vegetation life-forms, the increase in chamaephytes and phanerophytes, which include invader shrubs, caused a decrease in therophytes and hemicryptophytes. Finally, grasses and leguminous plants, which constitute the main livestock food intake, showed noticeable reductions, resulting in loss of pastoral value. Conclusions: Although cessation of grazing has been noted as the main cause of shrub encroachment in Mediterranean grasslands, our results, suggest that encroachment occurs despite the maintenance of stocking rate and livestock management, and leads to a decrease in plant diversity and grassland quality. Focusing on use of the territory and taking into account the prevalence of negative effects after shrub encroachment, additional measures to safeguard ecological and pastoral values in Mediterranean mountain grasslands should be considered, particularly on sites of nature conservation interest with a long grazing history. © 2023 International Association for Vegetation Science.</t>
  </si>
  <si>
    <t>Cytisus oromediterraneus; Erinacea anthyllis; grassland diversity; grassland loss; Juniperus alpina; Juniperus sabina; land-use change; woody expansion</t>
  </si>
  <si>
    <t>Iberian Peninsula; Sierra del Moncayo; Spain; deciduous tree; dominance; forage; grassland; habitat loss; land use change; mountain region; range expansion; shrub; species diversity; vegetation cover</t>
  </si>
  <si>
    <t>Gomez, M; Grady, C</t>
  </si>
  <si>
    <t>A balancing act: the interplay of food supply chain resilience and environmental sustainability in American cities</t>
  </si>
  <si>
    <t>ENVIRONMENTAL RESEARCH LETTERS</t>
  </si>
  <si>
    <t>Global food systems must be a part of strategies for greenhouse gas (GHG) mitigation, optimal water use, and nitrogen pollution reduction. Insights from research in these areas can inform policies to build sustainable food systems yet limited work has been done to build understanding around whether or not sustainability efforts compete with supply chain resilience. This study explores the interplay between food supply resilience and environmental impacts in US cities, within the context of global food systems' contributions to GHG emissions, water use, and nitrogen pollution. Utilizing county-level agricultural data, we assess the water use, GHG emissions, and nitrogen losses of urban food systems across the US, and juxtapose these against food supply resilience, represented by supply chain diversity. Our results highlight that supply chain resilience and sustainability can simultaneously exist and are not necessarily in competition with each other. We also found a significant per capita footprint in the environmental domains across Southern cities, specifically those along the Gulf Coast and southern Great Plains. Food supply chain resilience scores ranged from 0.18 to 0.69, with lower scores in the southwest and Great Plains, while northeastern and Midwestern regions demonstrated higher resilience. We found several cities with high supply chain resilience and moderate or low environmental impacts as well as areas with high impacts and low resilience. This study provides insights into potential trade-offs and opportunities for creating sustainable urban food systems in the US, underscoring the need for strategies that consider both resilience and environmental implications.</t>
  </si>
  <si>
    <t>sustainable; cities; carbon footprint; nitrogen footprint; food; supply chain; resilience</t>
  </si>
  <si>
    <t>González, PA; Parga-Dans, E</t>
  </si>
  <si>
    <t>The natural wine phenomenon and the promise of sustainability: Institutionalization or radicalization?</t>
  </si>
  <si>
    <t>Natural wine is produced with organic grapes without the use of additives. As a social phenomenon, it comprises rural winemakers and urban consumers interconnected by a vibrant global community of distributors, bloggers, experts, and associations. Despite its continuous growth since the early 2000s, the movement has sparked global public interest since the French recognition of the vin methode nature certification in 2020. Here we delineate the evolution of the natural wine phenomenon from its origins to its current situation. It will be argued that rather than a social movement or an alternative food network, natural wine can be better understood as a food phenomenon exhibiting a sustainable alternative mode of production and consumption that unites a loose coalition of diverse actors. In exploring the constant tensions involved in the ongoing redefinition of natural wine by social actors, we will analyze their different understandings of locality, naturalness, and ethical food production.</t>
  </si>
  <si>
    <t>environmental protection; food anthropology; natural wine; naturalness; organic agriculture</t>
  </si>
  <si>
    <t>Goralnik, L; Radonic, L; Polanco, VG; Hammon, A</t>
  </si>
  <si>
    <t>Growing Community: Factors of Inclusion for Refugee and Immigrant Urban Gardeners</t>
  </si>
  <si>
    <t>Urban agriculture is an important neighborhood revitalization strategy in the U.S. Rust Belt, where deindustrialization has left blighted and vacant land in the urban core. Immigrants and refugees represent a growing and important stakeholder group in urban agriculture, including in community gardens across the Rust Belt Midwest. Community gardens provide a host of social and economic benefits to urban landscapes, including increased access to culturally appropriate food and medicinal plants for refugee and immigrant growers. Our work in Lansing, Michigan was part of a collaboration with the Greater Lansing Food Bank's Garden Project (GLFGP) to describe the refugee and immigrant community gardening experience in three urban gardens with high refugee and immigrant enrollment. Our research describes the ways garden management facilitates inclusion for refugee and immigrant gardeners and how particular factors of inclusion in turn contribute to social capital, an important outcome that plays a critical role in refugee and immigrant subjective wellbeing.</t>
  </si>
  <si>
    <t>social capital; community gardens; urban agriculture; Rust Belt Midwest; wellbeing; refugee and immigrant gardeners; garden management; agency; placemaking</t>
  </si>
  <si>
    <t>Goswami, R; Dutta, S; Misra, S; Dasgupta, S; Chakraborty, S; Mallick, K; Sinha, A; Singh, VK; Oberthür, T; Cook, S; Majumdar, K</t>
  </si>
  <si>
    <t>Whither digital agriculture in India?</t>
  </si>
  <si>
    <t>CROP &amp; PASTURE SCIENCE</t>
  </si>
  <si>
    <t>Agriculture is central to the Indian economy and suffers from widespread operational inefficiencies that could be corrected by the use of digital agriculture technologies (DA). We review and synthesise available literature concerning digital agriculture in India and anticipate its transformative potential in the coming decade. Although the initial growth of DA was more conspicuous in the downstream sectors and high-value crops, reaching smallholder farmers upstream is slowly emerging despite significant obstacles such as small fragmented holdings, inadequate data infrastructure and public policy, and unequal access to digital infrastructure. Agri-tech enables innovation at many locations within value chains, and a steady shift is occurring in change from individual farms to the whole value chain. Technology in the sector is progressing from information and communication technology-based solutions to Internet of Things and artificial intelligence-machine learning-enabled services. India's public policy shows signs of a longstanding investment and collaboration in the sector, with an explicit focus on data infrastructure development. We find smallholder predominance, diversity in production systems, the predominance of commodity crops, proximity to urban markets, and public policy as the major factors of DA's success in India. A stocktake of the available technologies and their applications by the public sector, tech giants, information technology leaders and agri-food tech startups in India strongly indicates a digital transformation of Indian agriculture. However, given the federal structure of governance and agriculture being a state (province) subject, we need to wait to see how DA policies are rolled out and taken up across the country.</t>
  </si>
  <si>
    <t>agri-startup; artificial intelligence-machine learning; data infrastructure; data policy; digital technologies; factors of adoption; proximal sensing; smallholder systems</t>
  </si>
  <si>
    <t>Grishchenko M.; Ydenberg R.C.; Prins H.H.T.</t>
  </si>
  <si>
    <t>Large-Scale Reduction in the Extent of Agriculture around Stopover Sites of Migratory Geese in European Russia between 1990 and 2015</t>
  </si>
  <si>
    <t>Stopover sites are vital to the state of the population of many migratory bird species. The greater white-fronted goose Anser albifrons is the most numerous Eurasian goose species, and migrates on a broad front over European Russia. Stopover and staging sites have specific habitat requirements. They are located near open water, have nearby (&lt;5 km) foraging areas, must be open, and lie at least 500 m from the nearest woodland. Extensive agricultural land abandonment in European Russia since 1990 is leading to widespread land cover changes, and may be lowering the availability and perhaps the suitability of stopover sites for greater white-fronted geese. To measure the extent of land cover change, we compiled Landsat images of three areas in European Russia over which geese migrate. The images were taken May 1990, 2002 and 2014, and used to create a scene that covered completely each area in each of these years. We classified each pixel into one of six land cover classes (LCCs: urban, water, arable, grass, peat bog and forest), and tallied the number changing LCC between the successive maps. For ground truthing, we made field visits in June 2014 to 150 locations chosen randomly in advance, and among them, 64 identified as stopover sites recently used by geese. At each, we assessed vegetation composition and cover, successional stage and the duration (in years) since agriculture on the site had been abandoned. The extent of arable land that changed to another classification 1990–2014 was 56%, and was matched closely by the increase in the extent of the ‘grassland’ and ‘forest’ categories, as expected if agricultural abandonment allows vegetation succession to proceed. The magnitude of change around identified stopover sites was similar to that in the areas as a whole. The extent of land cover change in the northern part of European Russia is making migration by greater white-fronted geese more challenging, which is consistent with the documented southward shift in stopover site usage. This could lead to abandonment of the route across northern European Russia altogether, in favour of a longer migration around the expanding boreal forest, which is inhospitable for goose species. © 2023 by the authors.</t>
  </si>
  <si>
    <t>goose migration; land use change; old-field succession; Russia; trend analysis</t>
  </si>
  <si>
    <t>Russian Federation; agricultural land; land cover; land use change; migration; migratory species; stopover; succession; trend analysis; waterfowl</t>
  </si>
  <si>
    <t>Grüner, B</t>
  </si>
  <si>
    <t>Two Close-to-Nature Lifestyles, One Benefit for the Cultural Landscape: Comparing Lifestyle Movers and Lifestyle Farmers in the Remote European Eastern Alps</t>
  </si>
  <si>
    <t>MOUNTAIN RESEARCH AND DEVELOPMENT</t>
  </si>
  <si>
    <t>Increasing affluence permits economically induced mobilities from mountain valleys in the European Alps downward to (urban) lowlands. Research on crosscurrents beyond economic constraints is still in its infancy, especially in the remote Eastern Alps. Hence, I studied 2 conscious lifestyle mobilities in 3 remote regions of Alpine Austria and Italy: those of lifestyle movers who relocated to a mountain community and lifestyle farmers who entered mountain agriculture without a farming background. I interviewed 25 movers and 24 farmers on their challenges and opportunities on site and their engagement with the local cultural landscape. The results show that their spatial or social mobility enables them to have a close-to-nature lifestyle; housing and land access are key challenges they experience. Due to sociocultural assimilation, lifestyle movers-mostly extra-Alpine urbanites-tend to reproduce the cultural landscape that motivated their relocation. Most lifestyle farmers are locals, which empowers them to rethink conventions and regenerate agriculture. By consciously maintaining the cultural landscape, both groups foster the preservation and development of local socioeconomic and cultural structures that are vital to surviving in the Alpine periphery-and thus key to the survival of the Alpine cultural landscape. Spatial and, even more so, social lifestyle mobility in mountain regions holds significant potential that is often neglected by demographic research and not clearly perceived by local policymakers.</t>
  </si>
  <si>
    <t>lifestyle mobility; lifestyle farming; mountain agriculture; cultural landscape; European Alps</t>
  </si>
  <si>
    <t>Guibrunet, L; Jiménez, AS</t>
  </si>
  <si>
    <t>The current and potential role of urban metabolism studies to analyze the role of food in urban sustainability</t>
  </si>
  <si>
    <t>JOURNAL OF INDUSTRIAL ECOLOGY</t>
  </si>
  <si>
    <t>Food supply chains are essential for urban sustainability. To reflect on the state of knowledge on urban food flows in urban metabolism research, and the actual and potential role of urban metabolism studies to tackle food sustainability in cities, we systematically review scientific research on food from an urban metabolism perspective and apply statistical and thematic analyses. The analysis of 89 studies provides insights as to the relation between food supply and (environmental and social dimensions of) urban sustainability. First, food is an important contributor to urban environmental impacts, if a consumption-based approach is adopted. Secondly, the social impacts of urban food supply remain scarcely studied in urban metabolism research, but emerging results on public health, malnutrition, and food waste appear promising. In parallel, we find that the findings of the studies fail to engage with debates present in the broader literature, such as that of food justice. Our analysis shows that most studies focus on large cities in high-income, data-rich countries. This limits our understanding of global urban food supply. Existing studies use innovative mixed-methods to produce robust accounts of urban food flows in data-scarce contexts; expanding these accounts is necessary to get a better understanding of how urban food supply and its diverse impacts in terms of environmental and social sustainability may vary across cities, a necessary step for the urban metabolism literature to contribute to current debates around food sustainability and justice.</t>
  </si>
  <si>
    <t>food; industrial ecology; sustainability; systematic review; urban metabolism; urban political ecology</t>
  </si>
  <si>
    <t>Nothing on foragin</t>
  </si>
  <si>
    <t>Guibrunet, L; Rubio, M; Abreu, INF</t>
  </si>
  <si>
    <t>Reclaiming traditional food systems in alternative food networks. Insights from Mexico city peri-urban agriculture</t>
  </si>
  <si>
    <t>In the literature on how to make food systems just and sustainable, we often look at Alternative Food Networks (AFN) as a way forward. AFNs are initiatives that pose alternatives to conventional food systems (driven by productivism and harmful to human and environmental health). Despite this broad understanding of what AFNs can be, in practice, most cases presented in the literature look surprisingly alike. In this article, we challenge the scholars working on alternative food networks to look beyond the narrow definition of AFNs by considering cases of traditional agriculture and distribution systems. We illustrate this argument using the case of chinampas, a traditional agricultural system in Mexico City that contributes in different ways to local sustainability. Analysing semi-structured interviews conducted on site, we argue that chinampas can be defined as an alternative food network because of their modes of production, their diverse distribution channels, and their economic practices. We conclude that traditional food systems present an alternative to conventional food systems and should therefore be included in AFN research. Broadening the definition of AFNs so to include traditional and non-institutional practices can help identify diverse cases fitting this new lens, including in the Global North; it can also contribute to affirming the value of these traditional systems in building sustainable and just societies.</t>
  </si>
  <si>
    <t>Food systems; Mexico; peri-urban agriculture; chinampas; lacustrine wetland</t>
  </si>
  <si>
    <t>Gutiérrez, S; Cortés, S; Ruedlinger, J; Ojeda, MJ; Fresán, U</t>
  </si>
  <si>
    <t>Geographic variability in the Chilean dietary carbon footprint: Major food contributors and associated factors</t>
  </si>
  <si>
    <t>Anthropogenic greenhouse gas emissions (GHGE) are behind climate change. In Chile, food system is the second source of GHGE. Changing Chileans dietary patterns is key to reducing such emissions. There is geographic variability in terms of dietary patterns within the country. Here we investigated the dietary GHGE in five different geographical zones, along with the main contributing food groups and socio-demographic variables. Data for 4676 individuals were obtained from the 2010-2011 National Survey of Food Consumption. The carbon footprint value of each food was obtained from studies using life cycle assessment methodology. Median and percentiles of dietary GHGE were calculated, expressed in kilograms of carbon dioxide equivalent per person per day (kgCO2eq/person/d) and compared among zones by Kruskal-Wallis and Dunn's tests. Logistic regression models were fitted to analyzed associations among the variables of interest and quartiles of GHGE. Diet-related GHGE ranged from 3.50 (2.34-5.12) in the North-Central Zone to 4.66 (2.89-6.69) kgCO2eq/person/d in the South zone. Meat accounted for 53-58% of the GHGE in all the zones, followed by dairy products with 12-13%. Higher GHGE were significantly associated with energy intake (kcal/d) in all of the zones, with high socioeco-nomic level in the North-Central, South and Metropolitan zones, and with urban residence in the South-Central zone. Tailored policies considering geographic variability are warranted to promote healthy and sustainable diets among the Chilean population.</t>
  </si>
  <si>
    <t>Greenhouse gas emissions; Food pattern; Life cycle assessment; Meat; Sustainable diets; Climate change mitigation</t>
  </si>
  <si>
    <t>Haase, D; Gaeva, D</t>
  </si>
  <si>
    <t>Allotments for all? Social-environmental values of urban gardens for gardeners and the public in cities: The example of Berlin, Germany</t>
  </si>
  <si>
    <t>PEOPLE AND NATURE</t>
  </si>
  <si>
    <t>Gardens in cities have been the focus of a wider public health debate in Europe's polluted and dense cities, for the elderly and considering the current COVID-19 pandemic. Many cities report rising demand for allotment gardens by people from all age groups including young couples and families.This study aims at quantitatively examining the bundle of ecosystem services provided by allotment gardens in Berlin, Germany. It assesses the values related to those ecosystem services' benefits for gardeners and the wider urban public and compares perceptions of the social-environmental value of allotment gardens by gardeners and non-gardeners.We also compare the frequency of garden visits and the perception of gardens as a crucial element of the urban ecosystem by men and women. We carried out a web-based survey, additionally a part of the questionnaires was handed out in paper form for respondents who did not have internet access.The resulting sample of 466 gardeners and 80 non-gardeners shows that urban allotment gardens play an important role in food production, biodiversity conservation, but also social-environmental interactions. The variety of environmental management practices, such as installation of artificial nests for insects, sowing of special flower mixtures, leaving areas with wild vegetation, use of organic fertilizers, including crop residues, shows that most respondents among gardeners are aware of the methods aimed at maintaining biodiversity and soil fertility in their allotment. The sample's analysis further states that benefits are not only perceived by gardeners but also by non-gardeners.We discuss our findings against the background of the savings and sustainable enhancement of ecosystem services benefits that are created by allotment gardens for all.</t>
  </si>
  <si>
    <t>allotment gardens; Berlin; ecosystem services; social-environmental values; urban green space</t>
  </si>
  <si>
    <t>Hahs A.K.; Fournier B.; Aronson M.F.J.; Nilon C.H.; Herrera-Montes A.; Salisbury A.B.; Threlfall C.G.; Rega-Brodsky C.C.; Lepczyk C.A.; La Sorte F.A.; MacGregor-Fors I.; Scott MacIvor J.; Jung K.; Piana M.R.; Williams N.S.G.; Knapp S.; Vergnes A.; Acevedo A.A.; Gainsbury A.M.; Rainho A.; Hamer A.J.; Shwartz A.; Voigt C.C.; Lewanzik D.; Lowenstein D.M.; O’Brien D.; Tommasi D.; Pineda E.; Carpenter E.S.; Belskaya E.; Lövei G.L.; Makinson J.C.; Coleman J.L.; Sadler J.P.; Shroyer J.; Shapiro J.T.; Baldock K.C.R.; Ksiazek-Mikenas K.; Matteson K.C.; Barrett K.; Siles L.; Aguirre L.F.; Armesto L.O.; Zalewski M.; Herrera-Montes M.I.; Obrist M.K.; Tonietto R.K.; Gagné S.A.; Hinners S.J.; Latty T.; Surasinghe T.D.; Sattler T.; Magura T.; Ulrich W.; Elek Z.; Castañeda-Oviedo J.; Torrado R.; Kotze D.J.; Moretti M.</t>
  </si>
  <si>
    <t>Urbanisation generates multiple trait syndromes for terrestrial animal taxa worldwide</t>
  </si>
  <si>
    <t>Cities can host significant biological diversity. Yet, urbanisation leads to the loss of habitats, species, and functional groups. Understanding how multiple taxa respond to urbanisation globally is essential to promote and conserve biodiversity in cities. Using a dataset encompassing six terrestrial faunal taxa (amphibians, bats, bees, birds, carabid beetles and reptiles) across 379 cities on 6 continents, we show that urbanisation produces taxon-specific changes in trait composition, with traits related to reproductive strategy showing the strongest response. Our findings suggest that urbanisation results in four trait syndromes (mobile generalists, site specialists, central place foragers, and mobile specialists), with resources associated with reproduction and diet likely driving patterns in traits associated with mobility and body size. Functional diversity measures showed varied responses, leading to shifts in trait space likely driven by critical resource distribution and abundance, and taxon-specific trait syndromes. Maximising opportunities to support taxa with different urban trait syndromes should be pivotal in conservation and management programmes within and among cities. This will reduce the likelihood of biotic homogenisation and helps ensure that urban environments have the capacity to respond to future challenges. These actions are critical to reframe the role of cities in global biodiversity loss. © 2023, Springer Nature Limited.</t>
  </si>
  <si>
    <t>Animals; Bees; Biodiversity; Birds; Chiroptera; Ecosystem; Syndrome; Urbanization; animal; biodiversity; conservation management; data set; diet; reproduction; reproductive strategy; terrestrial ecosystem; urbanization; Amphibia; article; bee; beetle; biodiversity; bird; body size; city; diet; forager; functional diversity; nonhuman; reproduction; reptile; taxon; urban area; urbanization; animal; bat; ecosystem; syndrome</t>
  </si>
  <si>
    <t>HAICHOUR S.; NEDJIMI B.; BENABDELI K.</t>
  </si>
  <si>
    <t>The Algerian steppe: between anthropogenic pressures and sustainable conservation; [La steppe algérienne, entre pressions anthropogènes et sauvegarde durable]</t>
  </si>
  <si>
    <t>Ecologia Mediterranea</t>
  </si>
  <si>
    <t>The Algerian arid and semi-arid steppe rangelands possess a capital importance. They are a source of natural forage, grazing zones, a main site for sheep meat production and an area of traditional pastoral population activity. These ecosystem services have unfortunately been the subject of threats for some times, which could affect several aspects, including: the area of the steppe, by a regression of its extent; the production of natural fodder, by a limitation of the supply of grass; the pastoral population, by a forced exile to the urban centers bordering the steppe and finally sheep meat, by a drop in the availability rate. This condition results from the effects of several factors: the insufficiency of rainfall; the unreasonable use of the pasture rangelands; animal stocking rates; the sedentarization of the pastoral population and the cultivation of some potential steppe soils. The preservation of the physical integrity of the steppe and the protection of its spontaneous flora imperatively require a reasonable use of its natural space. This would lead to a sustainable production and increased productivity in natural forage and meat. The achievement of this objective remains dependent on compliance with the guidelines adopted by the public authorities and the respect given to the steppe environment by the various stakeholders. © (2023) Naturalia Publications. All rights reserved.</t>
  </si>
  <si>
    <t>pastors; pasture; rangeland; sheep; steppe</t>
  </si>
  <si>
    <t>Hall M.J.; Martin J.M.; Burns A.L.; Hochuli D.F.</t>
  </si>
  <si>
    <t>Mound-building behaviour of a keystone bioturbator alters rates of leaf litter decomposition and movement in urban reserves</t>
  </si>
  <si>
    <t>Bioturbation, the disturbance of soil and litter by digging animals plays an important role for a variety of species and ecological processes in many ecosystems. The majority of studies globally on the ecosystem engineering effects of digging vertebrates have focussed on mammals, with birds, reptiles and amphibians remaining comparatively understudied. The loss of ecosystem engineers is a key conservation challenge, and the return of these species is increasingly seen as a priority for habitat restoration; yet this concept is highly novel when we consider urban ecosystems. The Australian brush-turkey (Alectura lathami), historically a rainforest bird and now common in urban ecosystems, displaces significant quantities of soil and leaf litter through its foraging and nest-building behaviour and has previously been described as an ecosystem engineer. Here, we tested the effect of brush-turkey nest building on the decomposition rate of leaf litter, an important ecosystem process. We placed mesh bags of dried Angophora costata and Lantana camara leaves at increasing distances from brush-turkey incubation mounds. We predicted that leaf litter closer to the nest would break down faster during the brush-turkey breeding season due to increased turnover associated with nest mound maintenance. We found slower leaf litter decomposition in the breeding than the non-breeding season, but a relatively greater rate of decomposition closer to the mound in the breeding season. Our results show a seasonal difference in the spatial pattern of leaf litter decomposition and movement; we interpret that brush-turkey mound-building behaviour was the key driver. The ecosystem services provided by brush-turkeys are of particular interest for future research as this species is naturally recolonizing areas where it has been absent for decades, including urban areas. The effect of this species on ecosystem processes including nutrient cycling, seedbank stimulation and reduced fuel loads warrants further investigation. © 2023 The Authors. Austral Ecology published by John Wiley &amp; Sons Australia, Ltd on behalf of Ecological Society of Australia.</t>
  </si>
  <si>
    <t>brush-turkey; decomposition; ecosystem engineering; leaf litter; turnover; urban ecology</t>
  </si>
  <si>
    <t>breeding season; conservation status; ecosystem engineering; keystone species; leaf litter; turnover</t>
  </si>
  <si>
    <t>Brush-turkey</t>
  </si>
  <si>
    <t>Hall, SM; Tikku, V; Heiger-Bernays, WJ</t>
  </si>
  <si>
    <t>Potential Policy and Community Implications of Equitable OrganicWaste, Compost, and Urban Agricultural Systems in the United States</t>
  </si>
  <si>
    <t>ENVIRONMENTAL HEALTH PERSPECTIVES</t>
  </si>
  <si>
    <t>Background: Urban organic waste diverted from landfills for use as compost feedstock may help mitigate and adapt to the effects of our changing climate. Yet, compost produced from urban food and yard waste is often a source of contaminants harmful to human and environmental health. Efforts by multiple municipalities are increasing residential and commercial food and yard waste collection; however, finished, tested compost is typically unavailable to those contributing the waste and whose gardens would benefit. Objectives: This commentary evaluates the relative equity and safety of U.S. organic waste cycles in relation to urban and peri-urban agriculture (UA) and waste stewardship. We a) explore historical structures that have led to siloed food and waste systems and b) provide recommendations to promote safer compost production from urban organic waste inputs. The engagement of intersectional partners in the creation of equitable policies and contracts that integrate food and waste justice is crucial to this work. Methods: A 15-y relationship between community, academic, and government partners in Boston, Massachusetts, has increased access to health-promoting community gardens. Historical concerns raised by gardeners resulted in improvement to the quality of compost sourced from municipal organic waste and motivated a case study of Boston and three other cities (Seattle, Washington; San Francisco, California; New York, New York). This case study provides the approaches used to source, collect, process, test, and deliver urban organic waste as compost for UA. It informed recommendations to improve the safety and equity of organic waste-to-compost cycles. Discussion: Strict feedstock regulation and required compost safety testing are essential to produce safe, city-sourced compost. Balancing the needs of landfill diversion with equitable distribution to all contributors, particularly low-income and food-insecure people, will help concentrate UA benefits within marginalized communities. Adoption of a public health lens may help ensure the safety of nutrient-rich compost available for urban growers through legislation at state and local levels, along with explicit industry contracts.</t>
  </si>
  <si>
    <t>soil</t>
  </si>
  <si>
    <t>Halme, M; Pirttilae-Backman, AM; Pham, T</t>
  </si>
  <si>
    <t>The perceived value of oat milk and the food-choice motives of young, urban people</t>
  </si>
  <si>
    <t>PurposeBoth governments and the food industry are interested in plant-based products. New products are advertised as climate-friendly, with plant-based materials increasingly replacing animal-based content. In Finland, oat milk dominates the plant-based milk market. The authors studied what features young and urban users of plant-based and cow's milk value in oat milk for coffee and how the preferences of the users relate to ethical food-choice motives.Design/methodology/approachIn total, 308 students filled in an e-questionnaire. The survey used best-worst scaling (BWS), a discrete choice approach, to measure the perceived values related to oat milk characteristics. The ethical motives were measured by a version of the Lindeman and Vaananen scale. Also the respondents' diets were asked. Preference clusters were identified and viewed with the ethical food-choice motives and diets.FindingsThe respondent group that exclusively used cow's milk attached more value to taste, added nutritional elements, discounts and recommendations by friends. The rest of the respondents attached more value to origin and sustainability-related features of oat milk. In the six-cluster solution, one extreme cluster was valuing taste and the other was valuing sustainability-related issues. All the ethical food-choice motives: ecological welfare, political values and religion were (roughly) the higher the cluster valued sustainability-related items. The respondents eating meat were more likely to belong to the clusters valuing taste than non-meat eaters that belong more likely to clusters valuing sustainability-related features.Originality/valueVery few earlier studies have explored the heterogeneity of valuations of plant-based products and the products' relationship with ethical food-choice motives.</t>
  </si>
  <si>
    <t>Food choice; Plant-based milk; Ethical food choice motives; Milk; Oat milk</t>
  </si>
  <si>
    <t>Hammond, J; Pagella, T; Caulfield, ME; Fraval, S; Teufel, N; Wichern, J; Kihoro, E; Herrero, M; Rosenstock, TS; van Wijk, MT</t>
  </si>
  <si>
    <t>Poverty dynamics and the determining factors among East African smallholder farmers</t>
  </si>
  <si>
    <t>AGRICULTURAL SYSTEMS</t>
  </si>
  <si>
    <t>CONTEXT: Rapid economic development in East Africa is matched by extremely dynamic smallholder livelihoods. Objective: To quantify the changes in poverty of smallholder farmers, to evaluate the potential of farm and offfarm activities to alleviate poverty, and to evaluate the potential barriers to poverty alleviation. METHODS: The analyses were based on a panel survey of 600 households undertaken in 2012 and re-visited approximately four years later in four sites in East Africa. The sites represented contrasting smallholder farming systems, linked to urban centres undergoing rapid economic and social change (Nairobi, Kampala, Kisumu, and Dar-es-Salaam). The surveys assessed farm management, farm productivity, livelihoods, and various measures of household welfare. RESULTS AND CONCLUSIONS: Almost two thirds of households rose above or fell below meaningful poverty thresholds - more than previously measured in this context - but overall poverty rates remained constant. Enhanced farm value production and off-farm income proved to be important mechanisms to rise out of poverty for households that were already resource-endowed. However, households in the poorest stratum in both panels appeared to be stuck in a poverty trap. They owned significantly fewer productive assets in the first panel compared to other groups (land and livestock), and these baseline assets were found to be positively correlated with farm income in the second panel survey. Equally these households were also found to be among the least educated, while education was found to be an important enabling factor for the generation of high value off-farm income. SIGNIFICANCE: Rural development that aims to stimulate increases in farm produce value as a means to alleviate poverty are only viable for already resource-endowed households, as they have the capacity to enhance farm value production. Conversely, the alleviation of extreme poverty should focus on different means, perhaps cash transfers, or the development of more sophisticated social safety nets. Furthermore, while off-farm income presents another important mechanism for poverty alleviation in rural areas, these opportunities are restricted to those households that have had access to education. As more households turn to off-farm activities to supplement or replace their livelihoods, farming approaches will also change affecting the management of natural resources. These dynamics ought to be better understood to better manage land-use transitions.</t>
  </si>
  <si>
    <t>Agricultural intensification; Off -farm; Food security; Poverty dynamics; Smallholders; East Africa</t>
  </si>
  <si>
    <t>Han, AX; Chai, L; Liu, PY</t>
  </si>
  <si>
    <t>How much environmental burden does the shifting to nutritional diet bring? Evidence of dietary transformation in rural China</t>
  </si>
  <si>
    <t>ENVIRONMENTAL SCIENCE &amp; POLICY</t>
  </si>
  <si>
    <t>There is a rapid increase in demand for higher quality and healthier diets in less developed regions such as rural areas. Given the large disparity in nutrition levels between urban and rural areas, such demands are justified and should be pursued. However, little attention has been paid to the environmental consequences of rural diet change and the solutions that follow. With its large scale of rural population and the rapid development of rural areas due to the implementation of Rural Revitalization National Strategy, China is taken as a typical example to explore the environmental impacts of rural dietary improvement. A framework for evaluating water footprints, carbon footprints, and ecological footprints is established, and four scenarios are presented based on increased rural income and a reduction in urban-rural imbalance. The findings revealed a significant improvement in diet quality with increasing income, decreasing urban-rural disparities, and compensating for insufficient food consumption (total deviation decreases from 69% to an average of 38%). However, such improvements would significantly increase the environmental burden, with water footprints ranging from 24% to 71%, carbon footprints ranging from 5% to 46%, and ecological footprints ranging from 20% to 122%. The primary reason is increased consumption of dairy products, meat, and aquatic products. As a result, when developing national dietary guidelines, environmental indicators should be considered alongside nutrition and health metrics.</t>
  </si>
  <si>
    <t>Rural diet; Nutritional diet; Environmental footprints; China</t>
  </si>
  <si>
    <t>Hansen, BD; Leonard, E; Mitchell, MC; Easton, J; Shariati, N; Mortlock, MY; Schaefer, M; Lamb, DW</t>
  </si>
  <si>
    <t>Current status of and future opportunities for digital agriculture in Australia</t>
  </si>
  <si>
    <t>In Australia, digital agriculture is considered immature and its adoption ad hoc, despite a relatively advanced technology innovation sector. In this review, we focus on the technical, governance and social factors of digital adoption that have created a disconnect between technology development and the end user community (farmers and their advisors). Using examples that reflect both successes and barriers in Australian agriculture, we first explore the current enabling technologies and processes, and then we highlight some of the key socio-technical factors that explain why digital agriculture is immature and ad hoc. Pronounced issues include fragmentation of the innovation system (and digital tools), and a lack of enabling legislation and policy to support technology deployment. To overcome such issues and increase adoption, clear value propositions for change are necessary. These value propositions are influenced by the perceptions and aspirations of individuals, the delivery of digitally-enabled processes and the supporting legislative, policy and educational structures, better use/conversion of data generated through technology applications to knowledge for supporting decision making, and the suitability of the technology. Agronomists and early adopter farmers will play a significant role in closing the technology-end user gap, and will need support and training from technology service providers, government bodies and peer-networks. Ultimately, practice change will only be achieved through mutual understanding, ownership and trust. This will occur when farmers and their advisors are an integral part of the entire digital innovation system.</t>
  </si>
  <si>
    <t>agricultural data; data analytics; digital literacy; digital maturity; internet of things; interoperability; precision agriculture; remote sensing; robotics; sensors</t>
  </si>
  <si>
    <t>Hao, N; Ji, MX</t>
  </si>
  <si>
    <t>Development of Platform Economy and Urban-Rural Income Gap: Theoretical Deductions and Empirical Analyses</t>
  </si>
  <si>
    <t>Against the historical background of the burgeoning platform economy and the promotion of common prosperity, this paper focuses on the impact of the development of the platform economy on the urban-rural income gap. Theoretical mechanism analyses are conducted from three aspects such as nonlinear action of the platform economy on the urban-rural income gap, the rural human capital level-based moderating effect, and the spatial spillover effect. Moreover, empirical analyses are carried out using the threshold model, interaction model, and spatial lag model in turn with panel data of 31 provinces in China from 2013 to 2020. The results of the study show that there is a significant double threshold effect of the development of the platform economy on the urban-rural income gap. The initial development of the platform economy can improve urban-rural income inequality, and the scale effect of the platform will further contribute to the reduction in the urban-rural income gap, but the expansion of market share and the deepening of monopoly will have a suppressive effect on the urban-rural equilibrium. There is a moderating effect of rural human capital in the platform economy in reducing urban-rural income inequality. The increase in the level of rural human capital will enhance the driving effect of the platform economy on the reduction in the rural-urban income gap. There are spatial spillover effects for the impacts of the platform economy on the urban-rural income gap and it positively promotes the coordinated development of urban and rural areas in neighboring provinces. Based on the above results, this paper makes policy proposals from three aspects such as perfecting the system and standard of the platform, improving the rural human capital level, and optimizing platform-based regional cooperation.</t>
  </si>
  <si>
    <t>platform economy; urban-rural income gap; monopoly; rural human capital; spatial spillover effect</t>
  </si>
  <si>
    <t>Harnesk D.; Pascual D.; Olsson L.</t>
  </si>
  <si>
    <t>Compound hazards of climate change, forestry, and other encroachments on winter pasturelands: a storyline approach in a forest reindeer herding community in Northern Sweden</t>
  </si>
  <si>
    <t>The impacts of climate change on rural cultures and livelihoods depend on how the resulting complex biophysical processes may transform people’s land use practices. We argue that research can incorporate local concerns of compound hazards through deterministic rather than probabilistic approaches to better understand the multiple causations involved in such climate change impacts. We apply mixed methods within a storyline approach to examine how a forest reindeer herding community in Northern Sweden copes with and experiences basal ice formation on their winter pasturelands under the influence of climatic and environmental change. Our results show that the detrimental impact of basal ice formation on the availability of winter forage for reindeer is amplified by the directional effects of climate change and encroachments, especially particular forestry practices and their surrounding infrastructure. On the one hand, we show that policy action can address local concerns through ecological interventions that improve the amount and distribution of ground and pendulous lichens at the pastoral landscape scale. On the other hand, we show that policy inaction can threaten the community’s desired experience of human-animal relations in their landscape, which was inextricably connected to ecological conditions for natural pasture-based reindeer pastoralism. © 2023, The Author(s).</t>
  </si>
  <si>
    <t>Climate change; Compound events; Deterministic approaches; Encroachments; Reindeer husbandry; Snow conditions</t>
  </si>
  <si>
    <t>Reindeer</t>
  </si>
  <si>
    <t>Harris H.; Wat K.K.Y.; Banks P.B.; Greenville A.; Mcarthur C.</t>
  </si>
  <si>
    <t>Grow up, be persistent, and stay focused: keys for solving foraging problems by free-ranging possums</t>
  </si>
  <si>
    <t>Individuals within a species often vary in both their problem-solving approach and ability, affecting their capacity to access novel food resources. Testing problem-solving in free-ranging individuals is crucial for understanding the fundamental ecological implications of problem-solving capacity. To examine the factors affecting problem-solving in free-ranging animals, we presented three food-extraction tasks of increasing difficulty to urban common brushtail possums (Trichosurus vulpecula). We quantified two measures of problem-solving performance: trial outcome (success/failure) and time to solve and tested the influence of a range of potential drivers, including individual traits (personality, body weight, sex, and age), mechanistic behaviors that quantify problem-solving approach (work time, functional behavior time, behavioral diversity, and flexibility), and prior experience with the puzzles. We found that mechanistic behaviors were key drivers of performance. Individuals displaying greater persistence (higher work and functional behavior time) were more likely to solve a food-extraction task on their first attempt. Individuals also solved problems faster if they were more persistent and had lower behavioral flexibility. Personality indirectly affected time to solve one of the three problems by influencing time allocated to functional behaviors. Finally, adults solved the most difficult problem faster than juveniles. Overall, our study provides rare insight into the drivers underlying the problem-solving performance of wild animals. Such insight could be used to improve management strategies and conservation efforts, such as food or bait deployment, tailored to suit the innovative foraging abilities of target individuals in new and changing environments.  © 2023 The Author(s).</t>
  </si>
  <si>
    <t>animal personality; behavioral flexibility; innovation; learning; urbanization; wildlife</t>
  </si>
  <si>
    <t>behavioral ecology; foraging behavior; foraging efficiency; innovation; management practice; marsupial; nature conservation; resource availability; resource management; urbanization</t>
  </si>
  <si>
    <t>Hayes W.M.; O'Shea B.J.; Pierre M.A.; Wilson A.; Bicknell J.E.</t>
  </si>
  <si>
    <t>Bird communities across different levels of human settlement: A comparative analysis from two northern Amazonian ecoregions</t>
  </si>
  <si>
    <t>Urban ecosystems are increasingly dominating landscapes globally, so it is critical to understand the effects of human settlements on biodiversity. Bird communities are effective indicators because they are impacted by the size and expansion of human settlements, exemplified by changes in their habitat use, breeding and foraging behaviours, as well as patterns of richness and abundance. Existing studies on bird community responses to human settlements have mainly focused on single ecoregions and large cities, leaving a gap in comparative research on how differently sized human settlements affect bird communities across various ecoregions. To address this gap, we examine species richness, bird abundances and community composition in human settlements, which exhibit variable sizes, populations, landscape configurations, and overall intensity of settlement in two tropical ecoregions in Guyana, Amazonia: forest and savannah. In each ecoregion we explored how different groupings of urban tolerance in birds responded to human settlements of differing population size and building densities. Overall, we found significant differences in bird communities across the varying levels of human settlement intensity in both ecoregions, with greater differences in bird community composition in the forest ecoregion than the savannah region. In both ecoregions, species richness and abundance were highest at the medium level of settlement of human settlement. Our findings suggest that bird tolerance to human settlements varies based on ecoregion and site-level factors. In the savannah, built features may be benefitting birds from all urban tolerance levels, but they have a negative impact on less urban-tolerant species in the forest ecoregion. Our comparative analysis reveals for the first time that the impact of human settlements on avian communities in northern Amazonia varies among ecoregions, indicating that species evolved to live in a savannah may be more tolerant to human settlements than those more evolved to a forest system. © 2023</t>
  </si>
  <si>
    <t>Bird tolerance; Built features; Forest; Guyana; Savannah; Urban ecology</t>
  </si>
  <si>
    <t>Guyana; Biodiversity; Ecosystems; Forestry; Population statistics; Bird tolerance; Birds communities; Build feature; Comparative analyzes; Ecoregions; Forest; Guyana; Human settlements; Savannah; Urban ecology; community composition; comparative study; ecoregion; ground settlement; human settlement; research work; savanna; article; biogeographic region; bird; controlled study; ecology; forest; Guyana; human; human settlement; nonhuman; population size; savanna; species richness; Birds</t>
  </si>
  <si>
    <t>Heiniger C.; Rochefort S.; Prunier P.</t>
  </si>
  <si>
    <t>Floral resources used by bees in urban areas: the case of Geneva, Switzerland</t>
  </si>
  <si>
    <t>It is now largely recognized that pollinators are threatened in agricultural habitats. Cities are thus seen as potential refuges for pollinators, if suitable green spaces are available, because they present favorable abiotic conditions for many pollinator species. However, data on resources used by bees in urban habitats are scarce. Moreover, promoting indigenous meadows in urban green spaces could help pollinator’s survival. In this study, Apis mellifera was taken as a model to investigate potential difference in plant diversity used in agricultural and urban habitat. Pollen loads were sampled in 15 hives in both habitat types, using pollen traps. Then, the attractiveness of a melliferous meadow on wild bees was tested. To that end, a new seed mix (BF) including 35 indigenous plants producing nectar and/or pollen harvested by bees was developed and its attractiveness was compared to a seed mix widely used in Geneva (PFG). For most of the season, quantity and diversity of the pollen sampled was not significantly different between agricultural and urban habitats. Nevertheless, honey bees used different species in both habitats, probably because different plant communities are present. Sixty-one wild bee species were observed foraging in the new BF seed mix compared to only 47 species in the PFG. Likewise, more plants species were used in the BF seed mix than in the PFG. These results show that urban zones can be interesting for pollinators because they display diverse and abundant plant communities. Additionally, it shows that urban parks are species rich habitats, and that pollinator communities respond immediately to additional resources when available. Copyright © 2023 Heiniger, Rochefort and Prunier.</t>
  </si>
  <si>
    <t>floral resources; indigenous meadow; melissopalynology; pollinator; urban habitat</t>
  </si>
  <si>
    <t>Hekrle, M; Machác, J; Dubová, L</t>
  </si>
  <si>
    <t>Evaluating Importance of Community Gardens in Times of Calm and Crisis: From Relaxation to Food Self-Provisioning</t>
  </si>
  <si>
    <t>RESOURCES-BASEL</t>
  </si>
  <si>
    <t>The functions of community gardens (CGs) are determined by the preferences of their users and external factors such as government restrictions or the situation of the food market. Recent food prices increases and COVID-19 restrictions have shown the importance of CGs as a place for both food self-provisioning (FSP) and relaxation. These have influenced how much the benefits provided by CGs in the form of ecosystem services (ES) are appreciated. This study aims to demonstrate how ES provided by the CG 'Zizala na Terase' in Czechia are affected in times of crisis related to the COVID-19 pandemic and to increased food prices, which trigger a demand for greater FSP. The results indicate that the importance of social interaction and educational ES decreased significantly in the COVID-19 scenario. On the contrary, the role of CGs as places for recreation increased. In the FSP scenario, the provisioning ES increased at the expense of recreational ES. The results of the economic assessment further show that the most important monetarily valued ES provided by CGs are cultural ES, followed by provisioning ES. This study demonstrates both the multifunctionality and adaptability of CGs to the current social crises and dynamic urban conditions.</t>
  </si>
  <si>
    <t>assessment; benefits; community garden; crisis; COVID-19; ecosystem services; food self-provisioning; scenarios; valuation</t>
  </si>
  <si>
    <t>Hemerijckx, LM; Nakyagaba, GN; Sseviiri, H; Janusz, K; Eichinger, M; Lwasa, S; May, J; Verburg, PH; Van Rompaey, A</t>
  </si>
  <si>
    <t>Mapping the consumer foodshed of the Kampala city region shows the importance of urban agriculture</t>
  </si>
  <si>
    <t>NPJ URBAN SUSTAINABILITY</t>
  </si>
  <si>
    <t>Due to rapid urbanisation, food systems in sub-Saharan African cities are increasingly under pressure. Through the lens of a foodshed, this paper quantitatively analyses the spatial extent of the food provisioning area for consumers of different socio-economic status in Kampala (Uganda). Based on a primary dataset of surveys with households and food vendors, we map the foodshed by registering where consumers obtain their food, and the origin of where it is grown. We show that 50% of the food consumed in the city originates from within a 120 km proximity to Kampala, including 10% from within the city itself. At present, urban agricultural activities are twice as important as international imports for the urban food provision. Established, high-income urban dwellers have a more local foodshed due to their broad participation in urban agriculture, while low-income newcomers rely heavily on retailers who source food from rural Uganda.</t>
  </si>
  <si>
    <t>Hénaff E.; Najjar D.; Perez M.; Flores R.; Woebken C.; Mason C.E.; Slavin K.</t>
  </si>
  <si>
    <t>Holobiont Urbanism: sampling urban beehives reveals cities’ metagenomes</t>
  </si>
  <si>
    <t>Environmental Microbiome</t>
  </si>
  <si>
    <t>Background: Over half of the world’s population lives in urban areas with, according to the United Nations, nearly 70% expected to live in cities by 2050. Our cities are built by and for humans, but are also complex, adaptive biological systems involving a diversity of other living species. The majority of these species are invisible and constitute the city’s microbiome. Our design decisions for the built environment shape these invisible populations, and as inhabitants we interact with them on a constant basis. A growing body of evidence shows us that human health and well-being are dependent on these interactions. Indeed, multicellular organisms owe meaningful aspects of their development and phenotype to interactions with the microorganisms—bacteria or fungi—with which they live in continual exchange and symbiosis. Therefore, it is meaningful to establish microbial maps of the cities we inhabit. While the processing and sequencing of environmental microbiome samples can be high-throughput, gathering samples is still labor and time intensive, and can require mobilizing large numbers of volunteers to get a snapshot of the microbial landscape of a city. Results: Here we postulate that honeybees may be effective collaborators in gathering samples of urban microbiota, as they forage daily within a 2-mile radius of their hive. We describe the results of a pilot study conducted with three rooftop beehives in Brooklyn, NY, where we evaluated the potential of various hive materials (honey, debris, hive swabs, bee bodies) to reveal information as to the surrounding metagenomic landscape, and where we conclude that the bee debris are the richest substrate. Based on these results, we profiled 4 additional cities through collected hive debris: Sydney, Melbourne, Venice and Tokyo. We show that each city displays a unique metagenomic profile as seen by honeybees. These profiles yield information relevant to hive health such as known bee symbionts and pathogens. Additionally, we show that this method can be used for human pathogen surveillance, with a proof-of-concept example in which we recover the majority of virulence factor genes for Rickettsia felis, a pathogen known to be responsible for “cat scratch fever”. Conclusions: We show that this method yields information relevant to hive health and human health, providing a strategy to monitor environmental microbiomes on a city scale. Here we present the results of this study, and discuss them in terms of architectural implications, as well as the potential of this method for epidemic surveillance. © 2023, The Author(s).</t>
  </si>
  <si>
    <t>Aerobiome; Built environment; Holobiont; Honeybee; Metagenomics</t>
  </si>
  <si>
    <t>genomic DNA; virulence factor; Acidovorax; Article; Australia; bacterial gene; bee; beekeeper; built environment; cat scratch disease; DNA extraction; forage; honey; honeybee; infectious agent; Italy; Japan; Lactobacillus; landscape; metagenome; metagenomics; microbiome; microflora; nonhuman; Rickettsia felis; symbiont; urban area</t>
  </si>
  <si>
    <t>Hendricks, NP; Smith, A; Villoria, NB; Stigler, M</t>
  </si>
  <si>
    <t>The effects of agricultural policy on supply and productivity: Evidence from differential changes in distortions</t>
  </si>
  <si>
    <t>AGRICULTURAL ECONOMICS</t>
  </si>
  <si>
    <t>Incentives in agriculture are highly distorted. It has long been argued that these distortions were a key explanation for differences in supply and productivity across countries, but the empirical evidence is limited. We revisit this issue using data on policy distortions across 63 countries for the period 1961-2011. We estimate the effects of differential changes in agricultural distortions across countries on supply and productivity. We highlight concerns in our analysis and previous work about endogeneity that biases the estimated effect downward-countries that lose comparative advantage are likely to increase support for agriculture. We address these concerns by including country and region-time fixed effects, along with a rich set of controls. Overall, we find evidence that enhanced incentives through policy changes can increase the rate of production growth, with about half of the increase due to productivity increases. This result is strongest in Sub-Saharan Africa where anti-agricultural policies on exports were reduced and in Europe where pro-agricultural policies on imports were reduced, driven largely by external pressure. Endogeneity appears to be strongest in Asia where countries have followed the typical pattern of raising support for agriculture during industrialization due to a rising farm-urban income gap.</t>
  </si>
  <si>
    <t>agricultural policy; distorted incentives; production; productivity</t>
  </si>
  <si>
    <t>Henry M.; Berrou P.-J.; Bourdon S.; Guilbaud L.; Vaissière B.E.</t>
  </si>
  <si>
    <t>Assessing concrete nest boxes for cavity-nesting bees</t>
  </si>
  <si>
    <t>Artificial nest boxes for solitary bees and other cavity-nesting Hymenoptera are increasingly used for a variety of purposes, including ecological research, crop pollination support and public outreach. Their attractivity and colonization success by cavity-nesting solitary bees depend on their design and placement, including hole dimensions, orientation and the neighboring habitats and available resources. While most bee nest boxes are made of wooden materials, we assessed here the suitability of perennial, concrete nest boxes for cavity-nesting bees. We carried out a three-year nesting survey of 52 custom-made nest boxes located in 11 different sites throughout France and totaling 2912 available holes of 6, 8, 10 or 12 mm in diameter. Concrete nest boxes successfully attracted reproductive females of solitary bee species and supported successful larval development until the emergence of new individuals. Preferred cavities were the smallest ones (6-8 mm), located at the lowest tested positions above ground (31-47 cm) and oriented southward. Local bee populations established in nest boxes steadily increased throughout the three successive seasons in nearly all study sites. The cavity-nesting bee communities were mostly composed of rather common and generalist species, but also comprised a foraging specialist. Additionally, two cleptoparasitic bee species were detected. All species belonged to the Megachilidae. We further discuss the effects of neighboring urban and natural habitats as potential source or sink of nesting bees, as well as opportunities of concrete nest boxes as tools for urban agriculture and more generally for the new biomimetic urban designs to restore local ecosystem services in cities. © 2023, The Author(s).</t>
  </si>
  <si>
    <t>Bee hotel; Biomimetic urban designs; Nesting behaviour; Trap nest; Urban ecology; Wild bees</t>
  </si>
  <si>
    <t>France; bee; cavity; colonization; generalist; nest box; restoration ecology; urban design</t>
  </si>
  <si>
    <t>Hernández-Aguilar I.; Santos-Moreno A.; Lorenzo C.</t>
  </si>
  <si>
    <t>Alopecia in Bats: A Case Study of Four Species from Mexico</t>
  </si>
  <si>
    <t>Alopecia, or alopecia syndrome is the partial or complete loss of hair from an animal's body. Following a previous report on bats with alopecia, in this work we complemented the list of bat species with alopecia available in the literature through 2023, adding phyllostomids (Artibeus planirostris, Carollia perspicillata), an emballonurid (Peropteryx pallidoptera), molossids (Molossus rufus, Nyctinomops macrotis), and vespertilionids (Corynorhinus rafinesquii, Eptesicus fuscus, Nycticeius humeralis, Myotis austroriparius, M. grisescens, M. velifer). We also explored factors that may explain alopecia in the first records of this condition in ten Pteronotus mesoamericanus females from Oaxaca, southeastern Mexico, recorded from November 2020 to January 2022. In those individuals, hair loss was observed on the back and head; six of them were lactating and four showed no evidence of reproductive activity. In addition, we documented alopecia on the thorax in four individuals of three species: Artibeus lituratus (one pregnant female and one male with scrotal testes), Pteronotus fulvus (one pregnant female), and Artibeus toltecus (one pregnant female). The alopecic bats presented mild alopecia (the affected area ranged from 1-5 cm2), and only one female showed moderate alopecia (8.1 cm2). Alopecia in P. mesoamericanus, P. fulvus, A. toltecus, and A. lituratus may be due to hormonal or nutritional imbalances associated with reproduction. In addition, in A. lituratus it may also be the result of environmental stress when foraging in an urban area. The causal agents of alopecia in bats are still not fully known, and it is probably a multifactorial phenomenon. La alopecia, o síndrome de alopecia es la pérdida parcial o total del pelo del cuerpo de un animal. Siguiendo un informe previo sobre murciélagos con alopecia, en este trabajo complementamos la lista de especies de murciélagos con alopecia disponibles en la literatura hasta 2023, agregando filostómidos (Artibeus planirostris, Carollia perspicillata), un embalonúrido (Peropteryx pallidoptera), molósidos (Molossus rufus, Nyctinomops macrotis) y vespertiliónidos (Corynorhinus rafinesquii, Eptesicus fuscus, Nycticeius humeralis, Myotis austroriparius, M. grisescens, M. velifer). También exploramos los factores que pueden explicar la alopecia en los primeros registros de esta condición en diez hembras de Pteronotus mesoamericanus de Oaxaca, sureste de México, registradas desde noviembre de 2020 hasta enero de 2022. En esos individuos se observó pérdida de pelo en el dorso y la cabeza; seis de ellos estaban lactando y cuatro no mostraron evidencia de actividad reproductiva. Además, documentamos alopecia en el tórax en cuatro individuos de tres especies: Artibeus lituratus (una hembra gestante y un macho con testículos escrotados), Pteronotus fulvus (una hembra gestante) y Artibeus toltecus (una hembra gestante). Los murciélagos alopécicos presentaron alopecia leve (el área afectada osciló entre 1-5 cm2), y solo una hembra presentó alopecia moderada (8.1 cm2). La alopecia en P. mesoamericanus, P. fulvus, A. toltecus y A. lituratus puede deberse a desequilibrios hormonales o nutricionales asociados con la reproducción. Además, en A. lituratus también puede ser el resultado del estrés ambiental cuando se alimenta en un área urbana. Los agentes causales de la alopecia en murciélagos aún no se conocen por completo, y probablemente se trate de un fenómeno multifactorial. © 2023 Museum and Institute of Zoology PAS. All rights reserved.</t>
  </si>
  <si>
    <t>alopecic syndrome; hair loss; Mormoopidae; Phyllostomidae</t>
  </si>
  <si>
    <t>Mexico [North America]; Oaxaca; bat; hair; hormone; nutrition; reproduction</t>
  </si>
  <si>
    <t>Hernández, PA</t>
  </si>
  <si>
    <t>Enabling Conditions for Local Food Systems to Emerge in Predominately Rural Regions of Portugal-A Food Access Approach</t>
  </si>
  <si>
    <t>Local food studies have stressed the importance of local food systems (LFS) in shortening the linkages between producers and consumers and in promoting resilient territories. Food consumption patterns are mostly studied around rural-urban dynamics, urban food security, and the revitalisation of rural communities, but little is known about the impact of LFS over rural residents and their capacity to access local foods. This paper explores the development of LFS in rural areas, from a food access approach, by characterising the rural landscapes promoting local food consumption. From a mapping of 74 predominately rural municipalities, statistical data of six socio-economic and political variables were collected to depict each municipality. A cluster analysis and Pearson's correlation test informed us about the factors enabling these networks to emerge. Three clusters were identified: 'meso-urban', (N = 5) presenting urban-like characteristics (higher income and education levels, and reduced road infrastructure and small-scale farming); 'dense', (N = 26) characterised by high population density, road infrastructure and small-scale farming; and 'castaway' (N = 43) with low population density, income, post-secondary education, and expenditure in RD in agriculture. LFS emergence in rural Portugal was strongly determined by the levels of mean income and education levels in rural municipalities, which brought into question concerns regarding rural residents' capacity to consume local foods. Low physical access, purchasing capacity, and awareness of food issues appeared to compromise the utilisation of these foods by the most socio-economically disfavoured groups. However, other territorial externalities and empirical work not included in this study could further complement our findings and provide a richer picture for the localisation of food systems in rural areas.</t>
  </si>
  <si>
    <t>local foods; territorial approach; rural landscapes; cluster analysis; food access</t>
  </si>
  <si>
    <t>Hidayat, ART; Sianipar, CPM; Hashimoto, S; Hoshino, S; Dimyati, M; Yustika, AE</t>
  </si>
  <si>
    <t>Personal Cognition and Implicit Constructs Affecting Preferential Decisions on Farmland Ownership: Multiple Case Studies in Kediri, East Java, Indonesia</t>
  </si>
  <si>
    <t>Farmland ownership is a critical issue for sustainable agriculture since it affects short-term productivity and the long-term stability of the sector. However, existing literature largely focused on immediately simplifying individual opinions through statistical methods, neglecting how implicit values could drive preferential ownership decisions. Therefore, this study aimed to understand the driving factors underlying decisions on farmland ownership, especially when there are cognitive factors that induce hidden constructs in individual preferences. This research, to observe the cognition and implicit values leading to ownership decisions, applied the Repertory Grid Technique (RGT) with subsequent Principal Component Analysis (PCA). Taking the multiple case studies of three villages in Kediri, East Java, Indonesia, this study involved 40 farmland owners. The RGT revealed a staggering 85 constructs leading to six ownership decisions: keep farming, buying, joint farming, leasing, selling, and converting. In general, the driving forces were distinguished into landowners' household profile, sustainability-related (community and social conditions), spatial (farmland conversion and accessibility), and economic aspects. Based on PCA, "buying" and "keep farming" shared several driving forces and led to sustainable farming. In contrast, "joint farming", "leasing", "selling", and "converting" were found to threaten farming sustainability. In addition, this study offers in-depth insights into the driving factors of different preferential ownership decisions according to the cognition and implicit values of individual landowners, allowing policymakers and other stakeholders to tailor policies and strategies to context-specific farmland ownership issues in pursuing sustainable agriculture.</t>
  </si>
  <si>
    <t>land consolidation; land transfer; land use; agricultural sustainability; farm succession; farm ownership; land tenure; land conversion</t>
  </si>
  <si>
    <t>Hietaranta E.; Juottonen H.; Kytöviita M.-M.</t>
  </si>
  <si>
    <t>Honeybees affect floral microbiome composition in a central food source for wild pollinators in boreal ecosystems</t>
  </si>
  <si>
    <t>Basic knowledge on dispersal of microbes in pollinator networks is essential for plant, insect, and microbial ecology. Thorough understanding of the ecological consequences of honeybee farming on these complex plant–pollinator–microbe interactions is a prerequisite for sustainable honeybee keeping. Most research on plant–pollinator–microbe interactions have focused on temperate agricultural systems. Therefore, information on a wild plant that is a seasonal bottleneck for pollinators in cold climate such as Salix phylicifolia is of specific importance. We investigated how floral visitation by insects influences the community structure of bacteria and fungi in Salix phylicifolia inflorescences under natural conditions. Insect visitors were experimentally excluded with net bags. We analyzed the microbiome and measured pollen removal in open and bagged inflorescences in sites where honeybees were foraging and in sites without honeybees. Site and plant individual explained most of the variation in floral microbial communities. Insect visitation and honeybees had a smaller but significant effect on the community composition of microbes. Honeybees had a specific effect on the inflorescence microbiome and, e.g., increased the relative abundance of operational taxonomic units (OTUs) from the bacterial order Lactobacillales. Site had a significant effect on the amount of pollen removed from inflorescences but this was not due to honeybees. Insect visitors increased bacterial and especially fungal OTU richness in the inflorescences. Pollinator visits explained 38% variation in fungal richness, but only 10% in bacterial richness. Our work shows that honeybee farming affects the floral microbiome in a wild plant in rural boreal ecosystems. © 2022, The Author(s).</t>
  </si>
  <si>
    <t>Bacteria; Fungi; Inflorescence; Richness; Salix phylicifolia</t>
  </si>
  <si>
    <t>Animals; Bees; Flowers; Insecta; Microbiota; Plants; Pollen; Pollination; bacterium; climate change; community structure; dispersal; fungus; honeybee; plant-pollinator interaction; relative abundance; species richness; animal; bee; flower; insect; microflora; plant; pollen; pollination</t>
  </si>
  <si>
    <t>Hilli H.J.; Kapoor R.; Amandeep</t>
  </si>
  <si>
    <t>Forage Production in India: Bottlenecks and Opportunities by Opening up New Way with an Increase in Fodder Oats Demand: A Review</t>
  </si>
  <si>
    <t>Asian Journal of Dairy and Food Research</t>
  </si>
  <si>
    <t>In India, mixed farming and cattle raising is an essential elements of rural life and these practices are connected with the social structure in cultural, religious and economic ways. India's production of fodder is very unevenly distributed and how this resource is used depends on the breed of cattle raised, the climate, the socioeconomic context and the crop-growing patterns. Fodder from cultivated regions is regularly fed to cattle and buffalo, with some harvested grasses and top feeds added as supplements. On the other hand within the land area of just 2.3 per cent, India is home to 16.8 per cent of the world's population and nearly 20 per cent of the world's cattle. India homes cattle (16%), buffalo (55%), goats (20%) and sheep (5%) of worlds total livestock population respectively. This fact makes it more cumbersome to meet the forage demand by livestock, thus shift in paradigm and opportunity in near future is about to hike for fodder crops with their potentiality in production per unit area. The present Indian scenario of fodder crops in comparison with the livestock population is being described in this article along with the net deficit and surplus availability of green and dry fodder. Further, this review also includes the opening of a new way for oats to contribute to fodder production. The challenges facing India for fodder production and its near opportunity to open up and evolve with various methodologies to tackle the present fodder demand by enhancing the production is described in detail in an article. © 2023 Agricultural Research Communication Centre. All rights reserved.</t>
  </si>
  <si>
    <t>Fodder; Livestock; Oats; Opportunities; Present scenario</t>
  </si>
  <si>
    <t>Hou, J</t>
  </si>
  <si>
    <t>Seattle's CHOP guerrilla garden as a "thick" space of civil resistance</t>
  </si>
  <si>
    <t>More than just everyday acts of appropriation, guerrilla gardens have appeared in a growing number of civic protests. During Seattle's Capitol Hill Occupied Protest (CHOP) in 2020, a guerrilla garden was featured prominently within the six-block area taken over by protesters following a standoff with the Seattle Police. Through informal and semi-structured interviews with the garden leaders, volunteers, protesters, and neighbours who lived near the site, this study examines the garden's role and significance during the month-long protest. Findings suggested that the CHOP garden provided opportunities for social interactions among protesters as well as non-protesters. Through expanded engagement, the garden brought a wider range of individuals to the protest site. With its ability to engage broader participation, the garden helped mobilise additional human and material resources for the movement. Furthermore, the garden functioned as a place of learning that deepened the meanings and narrative of the movement. It also served as a place of refuge and relief during the tense occupation. Lastly, the social networks and relationships that emerged from the garden serve as a vehicle for sustaining the movement beyond the protest. As a place that facilitated these multilayered processes, these findings suggest that the CHOP Garden functioned as a "thick" space of civil resistance. The notion of thick space highlights the importance of specific spatial practices that can contribute significantly to the transformative outcomes of social movements.</t>
  </si>
  <si>
    <t>Guerrilla garden; protest; civil resistance; thick space; CHOP</t>
  </si>
  <si>
    <t>Houde-Tremblay, E; Cloutier, G; McClintock, N; Audet, R; Olivier, A</t>
  </si>
  <si>
    <t>Compromise in the making of urban agroecology: grassroots initiatives and the politics of experimentation in Madrid, Spain</t>
  </si>
  <si>
    <t>In some cities, food movements are mobilizing around agroecology, using the materiality of their lived environment and their social interactions to put their vision of future food systems into practice. These initiatives unfold in contexts where resources are often limited, forcing trade-offs between activists' visions of agroecology and what they can do in the immediate future. Drawing on documentary research, 26 semi-structured interviews, and over 100 hours of observation, we examine the evolution of agroecology in Madrid, Spain, focusing on the deployment of three initiatives. We find that to cope with precarity, some activists adapt their practices by adopting scaling-up strategies that involve increasing the number of participants and collaborating with the City of Madrid. However, the political dimension of the simple acts like gardening or procuring agroecological food becomes less clear, raising questions and spurring debate within the social movement. The compromises made and the reflexive stance on what is gained and what is lost, we argue, ultimately are testament and contribute to agroecology's political vision and goals, albeit in ways that are perhaps quite different from those initially envisioned.</t>
  </si>
  <si>
    <t>Agroecology; Urban food governance; Urban agriculture; Institutionalization; Social movements; Prefiguration</t>
  </si>
  <si>
    <t>Hoza J.C.; Bakker J.D.</t>
  </si>
  <si>
    <t>Use of Restored Urban Habitat by Long-Toed Salamanders (Ambystoma macrodactylum) in Seattle, Washington, USA</t>
  </si>
  <si>
    <t>Habitat restoration in urban spaces can enhance amphibian migration, breeding, and foraging. The Amphibian Corridor is a habitat restoration project completed in 2015 that was designed to provide habitat for amphibians migrating between aquatic and forested areas in the Union Bay Natural Area (UBNA), Seattle, Washington, USA. To determine how amphibians use the corridor, we studied movement and microhabitat preference of Long-toed Salamanders (Ambystoma macrodactylum) in UBNA. We conducted weekly Visual Encounter Surveys for adults during the 2021 breeding season (December through April), and we also searched weekly for aquatic larvae and egg masses using dip bucket surveys. To identify individuals, we photographed and compared the dorsal spot pattern of each captured salamander. We used an online interface (capture-match.hoza. us) to enable citizen scientists to assist in matching photographs. During the study, we tallied 113 captures of 52 individuals, with some individuals captured 12 times. Fourteen of 19 recaptured salamanders were found in the same location as the initial capture, and the five salamanders that moved were found 12 m or less from their initial location. Within the corridor, Long-toed Salamanders preferred larger over smaller woody debris but showed no preference for the center of the corridor compared to the edges. Salamanders are using the Amphibian Corridor and other areas of UBNA; dorsal markings of adult Long-toed Salamanders are distinct; and individuals can be distinguished using a relatively inexpensive and non-invasive spot-pattern mapping method. © 2023. Julianna C. Hoza All Rights Reserved.</t>
  </si>
  <si>
    <t>conservation; habitat restoration; microhabitat; movement; spot-pattern mapping; urban ecology; woody debris</t>
  </si>
  <si>
    <t>Hu, R; Gill, NJ</t>
  </si>
  <si>
    <t>Neoliberal peri-urban economies and the predicament of dairy farmers: a case study of the Illawarra region, New South Wales</t>
  </si>
  <si>
    <t>Rural Australia has been experiencing dramatic agricultural restructuring. A major contributor to this in some areas is peri-urban and rural residential developments, and amenity/lifestyle developments, including those associated with the inflow of urban middle-class groups into rural areas. These processes are intertwined with neoliberal trends in agri-food governance, and have complex effects on farming. However, there is a lack of farm-level studies that explore how professional farmers have been interacting and co-existing with urban/suburban development while also undertaking agricultural intensification and innovation. This study aims to examine how residential and amenity/lifestyle developments have unfolded in the Illawarra region, New South Wales, and come to influence and interact with local dairy farmers who are also managing the consequences of industry restructuring particularly from 2000. Based on semi-structured interviews, this study shows that with their proximity to Sydney, Illawarra dairy farms are influenced by deregulated planning systems, large-scale residential development, amenity driven demand for rural land, and the amenity/lifestyle economy. These processes bring farmers commercial opportunities and drive farmers to form new social and economic relationships with land buyers and investors. However, it has been increasingly difficult for farmers to acquire land for farming locally. They are also subjected to the expectations and demands of new landholders, including in relation to farm externalities and animal welfare. Farmers have to transform their production systems to fit into this context. The above factors together generate a form of multifunctional rural space.</t>
  </si>
  <si>
    <t>Animal welfare; Farmland loss; Multifunctional rural space; Peri-urban agriculture; Residential development; Rural amenity development</t>
  </si>
  <si>
    <t>Huang, LL</t>
  </si>
  <si>
    <t>Developing Place-Based Health during the COVID-19 Pandemic: A Case Study of Taipei City's Jiuzhuang Community Garden</t>
  </si>
  <si>
    <t>This article considers the development process of Jiuzhuang Community Garden in Taipei City to analyze the practice of community gardens and their relevance to urban health and human well-being. Previous studies have highlighted the contributions of community gardens in areas such as food supply, climate adaptation, local culture, and social interaction. Using qualitative methods, such as participatory observation, focus group discussions, and semi-structured interviews, this study demonstrates the co-beneficial relationships between various factors and the synergetic effects they bring to physical and mental health. By adopting a perspective that incorporates social infrastructure and the Satoyama Initiative, this research interprets how community gardens can support and develop place-based health concepts and respond to urban complexity. It demonstrates the pathway to enhancing urban health through interventions in urban spaces, especially during the COVID-19 pandemic. Through the examination of a community garden case, this study explores the potential connections between SDG 3 and SDG 11, emphasizing the role of green space provision, place identity, and participatory management in enhancing physical and mental well-being. This study also indicates the necessity of integrating the perspectives of public health and urban planning in addressing urban health issues. This integration is essential to shift away from a disease- and mortality-centered approach and towards a health paradigm centered on lifestyle and social interactions.</t>
  </si>
  <si>
    <t>community gardens; urban health; well-being; COVID-19 pandemic; urban resilience; Satoyama Initiative; social infrastructure</t>
  </si>
  <si>
    <t>Hung C.-C.; Yiin L.-M.</t>
  </si>
  <si>
    <t>Availability of Using Honeybees as Bioindicators of Pesticide Exposure in the Vicinity of Agricultural Environments in Taiwan</t>
  </si>
  <si>
    <t>Toxics</t>
  </si>
  <si>
    <t>While pollinating, honeybees are subject to exposure to a variety of pesticides; with their characteristics of certain foraging distances, they could serve as bioindicators of pesticide exposure in a neighborhood. We conducted a study to assess availability by collecting and analyzing bee samples from 15 apiaries located in East Taiwan and dust samples from the adjacent environment, and by finding relations between both samples. Seventeen pesticides were selected for the analysis using gas or liquid chromatography coupled with mass spectrometry, and eight (three insecticides, two herbicides, and three fungicides) were more frequently detected from bee or dust samples; the levels of these pesticides were mostly under 1000 ng/g. Significant correlation results (r ≅ 0.8) between residue concentrations in bees and in dust suggest that honeybees could be a good bioindicator for exposure to herbicides and fungicides within certain ranges. The pesticide contents of sick/dead bees were much higher than those of healthy counterparts regarding any pesticide type, with the mean total concentrations of 635 ng/g and 176 ng/g, respectively. We conclude that honeybees could be used as bioindicators of pesticide exposure; sick/dead bees could serve as a warning sign of the severity of pesticide pollution. © 2023 by the authors.</t>
  </si>
  <si>
    <t>bee; bioindicator; dust; exposure; fungicide; herbicide; honey; insecticide; pesticide</t>
  </si>
  <si>
    <t>acetamiprid; benomyl; carbaril; carbofuran; chlorothalonil; chlorpyrifos; environmental marker; fipronil; fungicide; glyphosate; herbicide; imidacloprid; insecticide; mancozeb; paraquat; permethrin; pesticide; propineb; tetramethrin; agriculture; animal experiment; Article; clinical assessment; community care; concentration process; controlled study; correlation analysis; dust; environmental exposure; foraging; honeybee; liquid chromatography-mass spectrometry; mass fragmentography; neighborhood; nonhuman; rural area; Taiwan</t>
  </si>
  <si>
    <t>Huszarik M.; Roodt A.P.; Wernicke T.; Chávez F.; Metz A.; Link M.; Lima-Fernandes E.; Schulz R.; Entling M.H.</t>
  </si>
  <si>
    <t>Increased bat hunting at polluted streams suggests chemical exposure rather than prey shortage</t>
  </si>
  <si>
    <t>Streams and their riparian areas are important habitats and foraging sites for bats feeding on emergent aquatic insects. Chemical pollutants entering freshwater streams from agricultural and wastewater sources have been shown to alter aquatic insect emergence, yet little is known about how this impacts insectivorous bats in riparian areas. In this study, we investigate the relationships between the presence of wastewater effluent, in-stream pesticide toxicity, the number of emergent and flying aquatic insects, and the activity and hunting behaviour of bats at 14 streams in southwestern Germany. Stream sites were located in riparian forests, sheltered from direct exposure to pollutants from agricultural and urban areas. We focused on three bat species associated with riparian areas: Myotis daubentonii, M. cf. brandtii, and Pipistrellus pipistrellus. We found that streams with higher pesticide toxicity and more frequent detection of wastewater also tended to be warmer and have higher nutrient and lower oxygen concentrations. We did not observe a reduction of insect emergence, bat activity or hunting rates in association with pesticide toxicity and wastewater detections. Instead, the activity and hunting rates of Myotis spp. were higher at more polluted sites. The observed increase in bat hunting at more polluted streams suggests that instead of reduced prey availability, chemical pollution at the levels measured in the present study could expose bats to pollutants transported from the stream by emergent aquatic insects. © 2023</t>
  </si>
  <si>
    <t>Chiroptera; Food web interaction; Micropollutant; Pesticide toxicity; Pharmaceutical; Wastewater</t>
  </si>
  <si>
    <t>Animals; Chiroptera; Environmental Pollutants; Hunting; Insecta; Pesticides; Rivers; Wastewater; Agricultural pollution; Effluents; Forestry; Pesticides; River pollution; Rivers; Urban growth; pesticide; Aquatic insects; Chemical exposure; Chemical pollutants; Chiropterum; Food web interactions; Foraging site; Freshwater streams; Micropollutants; Pesticide toxicity; Riparian areas; bat; chemical compound; chemical pollutant; drug; food web; hunting; pollutant transport; pollution exposure; prey availability; streamwater; toxicity; wastewater; animal hunting; Article; bat; chemical analysis; foraging behavior; Myotis; Myotis brandtii; Myotis daubentonii; nonhuman; nutrient concentration; oxygen concentration; Pipistrellus pipistrellus; pollution monitoring; prey searching; resource shortage; riparian ecosystem; vegetation; waste water management; water pollution; water quality; animal; animal hunting; bat; insect; pollutant; river; wastewater; Toxicity</t>
  </si>
  <si>
    <t>Ibrahim, LA; Sakurai, T; Tachibana, T</t>
  </si>
  <si>
    <t>Toward higher import substitution: does quality governance matter for uptake and pricing of improved local rice in Ghana?</t>
  </si>
  <si>
    <t>JOURNAL OF AGRIBUSINESS IN DEVELOPING AND EMERGING ECONOMIES</t>
  </si>
  <si>
    <t>Purpose Product quality standardization is the solution to market collapses due to quality-insensitive pricing regimes prevalent in West African (WA) rice value chains. However, access to local rice that is differentiated by quality standards is limited. This paper explores feasibility of quality standardization of local rice and evaluates how its price-quality connecting effect depends on retailer characters/reactions. Design/methodology/approach This study uses panel data from a wholesale randomized control trial (RCT) and three surveys of 135 rice retailers in Ghana. Findings Improved local food value chains and access to quality differentiated products are impactful entry points for import substitution policies. The strength of interretailer competition, retail infrastructure and wholesaler activities matter for a stronger connection of prices and quality, given uptake of quality-standardized local rice. Research limitations/implications Access to quality-differentiated local rice can be increased via private and third-party certification. This addresses the prevailing inefficient pricing and its related problems. The positive impacts of such access would be magnified by designing quality certification interventions to elicit regular-frequent purchases by retailers and target retailers with adequate retail infrastructure in high competition areas. However, this study only explored profitability and opportunities for strategic behavior as the behavioral basis for quality-sensitive pricing. Other impact mechanisms could be explored in further research that includes consumer data. Originality/value Despite their difficulty and limited use in value chains studies, RCT and panel data methods are used. This study is the first to empirically analyze feasibility of introducing product standardization, a missing institution in the WA local rice markets.</t>
  </si>
  <si>
    <t>Retailing; West Africa; Product attributes; Import substitution</t>
  </si>
  <si>
    <t>Iida, A; Yamazaki, T; Hino, K; Yokohari, M</t>
  </si>
  <si>
    <t>Urban agriculture in walkable neighborhoods bore fruit for health and food system resilience during the COVID-19 pandemic</t>
  </si>
  <si>
    <t>Urban agriculture is the key to creating healthy cities and developing resilient urban food systems in uncertain times. However, relevant empirical evidence is limited. This study quantitatively verified the association of access to local food through urban agriculture with subjective well-being, physical activity, and food security concerns of neighborhood communities in the context of the COVID-19 pandemic. The target was Tokyo, Japan, where small-scale local food systems are widespread in walkable neighborhoods. We found that diversity in local food access, ranging from self-cultivation to direct-to-consumer sales, was significantly associated with health and food security variables. In particular, the use of allotment farms was more strongly associated with subjective well-being than the use of urban parks, and it was more strongly associated with the mitigation of food security concerns than the use of food retailers. These findings provide robust evidence for the effectiveness of integrating urban agriculture into walkable neighborhoods.</t>
  </si>
  <si>
    <t>Inzani E.L.; Kelley L.A.; Boogert N.J.</t>
  </si>
  <si>
    <t>Object neophilia in wild herring gulls in urban and rural locations</t>
  </si>
  <si>
    <t>Living with increasing urbanisation and human populations requires resourcefulness and flexibility in wild animals' behaviour. Animals have to adapt to anthropogenic novelty in habitat structure and resources that may not resemble, or be as beneficial as, natural resources. Herring gulls Larus argentatus increasingly reside in towns and cities to breed and forage, yet how gulls are adjusting their behaviour to life in urban areas is not yet fully understood. This study investigated wild herring gulls' responses to novel and common anthropogenic objects in urban and rural locations. We also examined whether gulls' age influenced their object response behaviour. We found that, out of the 126 individual gulls presented with objects, 34% approached them. This suggests that the majority of targeted gulls were wary or lacked interest in the experimental set-up. Of the 43 gulls that approached the objects, we found that those tested in urban locations approached more slowly than their rural counterparts. Overall, gulls showed no preference for either novel or common anthropogenic objects, and age did not influence likelihood of approach, approach speed or object choice. Individuals paid most attention to the object they approached first, potentially indicative of individual preferences. Our findings indicated that most herring gulls are not as attracted to anthropogenic objects as anecdotal reports have suggested. Covering up obvious food rewards may thus help mitigate human–gull conflict over anthropogenic food sources. © 2022 The Authors. Journal of Avian Biology published by John Wiley &amp; Sons Ltd on behalf of Nordic Society Oikos.</t>
  </si>
  <si>
    <t>exploratory behaviour; human–wildlife conflict; risk perception; urban ecology</t>
  </si>
  <si>
    <t>ecological approach; habitat structure; human activity; risk perception; rural area; seabird; urban area; urbanization</t>
  </si>
  <si>
    <t>Jacquier L.; Molet M.; Doums C.</t>
  </si>
  <si>
    <t>Urban colonies are less aggressive but forage more than their forest counterparts in the ant Temnothorax nylanderi</t>
  </si>
  <si>
    <t>Urbanization imposes new constraints on organisms, leading to changes in various traits including behaviour. In particular, foraging and aggressive behaviours are often affected by urbanization. In eusocial species, behaviour can be defined at the individual level but also at the group level (colony), and only a few studies have investigated how urbanization may affect colony level behaviours. In this study, we compared the aggressive and foraging behaviours at the colony level between urban and forest populations of the ant species Temnothorax nylanderi. We collected colonies in three urban parks and in three forests. After acclimation to laboratory conditions, we investigated foraging traits (the mean number of foragers feeding on the food, the food discovery time and the number of food-to-nest trips) by introducing food in the foraging area. After the foraging experiment, the level of aggressiveness was measured for the same colonies by introducing the body of a frost-killed conspecific into the nest. We found no differences between urban and forest colonies for the mean number of foragers and the discovery time. However, we found that urban colonies performed more foraging trips than forest colonies and were less aggressive. Interestingly, foraging and aggressive behaviours were positively correlated in urban but not in forest colonies. This study is one of the few addressing the question of behavioural divergence at the group level in response to urbanization in ants. It corroborates what was found at the individual level in nonsocial species. © 2023 The Association for the Study of Animal Behaviour</t>
  </si>
  <si>
    <t>aggressiveness; colonial behaviour; social insects; urbanization</t>
  </si>
  <si>
    <t>acclimation; aggression; ant; colony; conspecific; divergence; feeding behavior; forage; social insect; urbanization</t>
  </si>
  <si>
    <t>James, D; Blesh, J; Levers, C; Ramankutty, N; Bicksler, AJ; Mottet, A; Wittman, H</t>
  </si>
  <si>
    <t>The state of agroecology in Brazil: An indicator-based approach to identifying municipal "bright spots"</t>
  </si>
  <si>
    <t>ELEMENTA-SCIENCE OF THE ANTHROPOCENE</t>
  </si>
  <si>
    <t>Agroecology is increasingly recognized as a pathway for agricultural transformation that can mitigate environmental harms and improve social equity. Yet, the lack of broad -scale assessments that track agroecological indicators in distinct contexts has been identified as a challenge to scaling agroecology out and up. Here, we identify and assess indicators of agroecology based on the Food and Agriculture Organization's 10 Elements of Agroecology and Tool for Agroecology Performance Evaluation. We created an agroecological index representing the status of agroecological practices and outcomes on farms in Brazil and mapped the results at the municipal level (the smallest autonomous administrative territorial unit in Brazil) using data from the 2017 agricultural census. We found that the extent of agroecological practice across Brazil's 26 states exhibited strong spatial variability. Within states with low average levels of agroecological practice, we identified "bright spots" of agroecology, or municipalities that performed better than their state average. Bright spot analyses may provide insights on how other municipalities could improve their agroecological status, as well as illustrate potential factors inhibiting agroecological transitions elsewhere. Based on the analysis of local contexts through a literature review, we found that bright spots corresponded to areas with highly visible activities of grassroots farmer networks and nongovernmental organizations, access to public policies and programs, proximity to urban markets, and maintenance of traditional agricultural practices. This suggests that additional institutional investment and support should be directed toward strengthening these enabling factors for agroecology.</t>
  </si>
  <si>
    <t>Agroecological transitions; Agroecology; Brazil; Tool for Agroecology Performance Evaluation (TAPE); 10 Elements of Agroecology</t>
  </si>
  <si>
    <t>Ječmenica B.; Kralj J.; Taylor L.T.; Jurinović L.</t>
  </si>
  <si>
    <t>HABI TAT USE OF URBAN NESTI NG YELLOW-LEGGED GULLS I N CROATI A DURI NG THE BREEDI NG SEASON; [Korištenje staništa od strane gradskih galebova klaukavaca u Hrvatskoj tijekom sezone gniježđenja]</t>
  </si>
  <si>
    <t>Natura Croatica</t>
  </si>
  <si>
    <t>Because of increasing urbanization, some opportunistic birds such as gulls, started to exploit various artificial marine and terrestrial food sources. To better understand urban gull ecology and habitat use, a study was done on a yellow-legged gull (Larus michahellis) during the breeding season in Zadar, a coastal city on the Adriatic Sea. Ten adult breeding yellow-legged gulls (five females and five males) were caught on building rooftops during the late incubation period and were fitted with GPS-GSM solar power transmitters. In total, 2377 trip segments (no. GPS points = 19906) were analyzed, with most of them being classified as nest attendance (56.32 %) and foraging movements (37.10 %). Tracking data showed that the gulls mostly use marine and urban areas, agricultural lands, a dump site, and grasslands. Females were more active while foraging, with a longer duration and trip segment length, travelling further away from the breeding colony, while males tended to rest more than females. Both males and females exploit various habitats for foraging and resting, however females used agricultural lands significantly more than males. Even though gulls are generalists, some individuals showed a preference for certain habitats. After calculating the proportional similarity index, individuals showed high specialization for a certain habitat. © 2023, Croatian Natural History Museum. All rights reserved.</t>
  </si>
  <si>
    <t>coastal Croatia; generalistproportional similarity index; GPS-GSM tracking; gulls; Laridae; sex related difference</t>
  </si>
  <si>
    <t>Adriatic Sea; Croatia; Mediterranean Sea; Zadar; breeding season; generalist; GPS; habitat use; sex-related difference; tracking; urban area; waterfowl</t>
  </si>
  <si>
    <t>Jelocnik, M; Subic, J; Vasiljevic, Z</t>
  </si>
  <si>
    <t>SUPPORTING PROGRAMS FOR THE DEVELOPMENT OF COOPERATIVES IN THE REPUBLIC OF SERBIA</t>
  </si>
  <si>
    <t>EKONOMIKA POLJOPRIVREDA-ECONOMICS OF AGRICULTURE</t>
  </si>
  <si>
    <t>Serbia is among few countries that have two ministries, the Ministry of Agriculture, Forestry and Water Management and the Ministry of Rural Welfare, active in solving actual problems linked to living and working conditions in rural space. Establishment of cooperatives, or joined action of rural population could enable developmental processes in rural areas. Both ministries offer certain programs of public support focused on cooperatives advancement or establishment, and indirectly securing the competitiveness and sustainability of cooperative members (i.e. mainly family farms). The main research goal is observing the economic impact of the one of program support lines of the Ministry of Rural Welfare directed to development of cooperatives, and further prevention of disappearing of rural communities in Serbia. Analysis shows that mentioned support has turned over the previous trend of shutting down the cooperatives into situation when over 1,100 new agricultural cooperatives have been established in last several years. Additionally, derived results initiate certain recommendations, useful both for policy makers and cooperatives.</t>
  </si>
  <si>
    <t>Serbia; cooperatives; public support; rural space; sustainability</t>
  </si>
  <si>
    <t>Johns, C; Umberger, WJ; Lyon, P; Maligalig, R</t>
  </si>
  <si>
    <t>Fijian food shopping behaviour: implications for policy makers and smallholder farmers</t>
  </si>
  <si>
    <t>Purpose The study aims to identify different consumer groups to better understand changes in urban Fijian food shopping behaviour and the implications for the local food industry. Design/methodology/approach The authors used a Latent class (LC) cluster analysis of survey data from 1,000 urban Fijian households to identify unique consumer segments based on household food shopping behaviour. Findings Five distinct urban household clusters were identified based on food shopping behaviour. The cluster with the highest income level spent significantly lower amounts on fresh fruit and vegetables (FFV) at the main traditional market, preferring to buy their FFV from modern supermarket outlets. Considering the vast majority of local smallholder farmers rely on traditional market channels to sell their produce, the growth and dominance of Fijian supermarkets are of some concern. Research limitations/implications Future research should consider repeating these types of detailed consumer surveys to better understand the implications of changes in shopping behaviour over time, and the role that key stakeholders can play in ensuring smallholder farmers is not excluded from the market. Social implications Smallholder-driven agriculture accounts for a significant share of Fiji's gross domestic product (GDP), so understanding how the retail food industry is transforming and how this is affecting smallholder farmers is critical to Fiji's social structure. Originality/value Research on food retailing and the role of the consumer is rare in small island developing states (SIDS), such as Fiji. Fiji has a somewhat unique set of circumstances. In the absence of significant foreign investment in food retailing, key factors such as urbanisation and rising urban income mean consumer preferences are important drivers of changes in shopping behaviour. The study provides insights into Fiji's changing food industry with implications for other SIDS, while contributing to the global literature in this field.</t>
  </si>
  <si>
    <t>Food; Shopping behaviour; Supermarkets; Small island developing states (SIDS); Fiji; Latent class cluster analysis</t>
  </si>
  <si>
    <t>Jokimäki J.; Kaisanlahti-Jokimäki M.-L.</t>
  </si>
  <si>
    <t>Urban Birds Using Insects on Front Panels of Cars</t>
  </si>
  <si>
    <t>Urbanization influences the food availability and quality for birds in many ways. Although a great amount of food for birds is provided incidentally or intentionally in urban areas, the quantity of insect-based food can be reduced in cities. We studied the role of one artificial food source, insects smashed on the front panels of cars, in Finland, and more specifically in the city of Rovaniemi, by conducting questionnaire research, searching for data from databases and performing a field study. Our results indicated that a total of seven bird species have been detected using insects on the front panels of cars in Finland. However, this behavior is not yet common since about 60% of responders to the questionnaire stated that this behavior is currently either rare or very rare. Most of the observations identified House Sparrows, followed by the White Wagtail or the Eurasian Jackdaw. Only a few observations identified the Eurasian Tree Sparrow, the Hooded Crow, the Great Tit and the Eurasian Magpie. The phenomenon was distributed quite widely across Finland, except in the case of the Eurasian Jackdaws, for which observations were restricted only to the southern part of the country. The first observation was made about the House Sparrow in 1971, followed by the White Wagtail (1975), Hooded Crow (1997), Eurasian Jackdaw (2006), Eurasian Tree Sparrow (2011), Eurasian Magpie (2019) and Great Tit (2022). The species using this food source are mainly sedentary urban exploiters, such as corvids and sparrows, that have been previously reported to have several different types of innovative behaviors. Most of the observations were conducted in urban parking sites of hypermarkets, and no observations were made in residential areas. Most of the foraging observations were made during the end phase of the breeding season, partly supporting the extra need for high-quality insect-based food for nestlings and fledglings. Our observations indicate that this behavior is not yet common and widespread among species. © 2023 by the authors.</t>
  </si>
  <si>
    <t>cities; crows; feeding innovations; food; foraging; parking areas; sparrows</t>
  </si>
  <si>
    <t>Jonkman, NT; Kalbitz, K; Bergsma, H; Jansen, B</t>
  </si>
  <si>
    <t>Site History's Role in Urban Agriculture: A Case Study in Kisumu, Kenya, and Ouagadougou, Burkina Faso</t>
  </si>
  <si>
    <t>Urban agriculture (UA) is a widespread practice often considered low-profit, taking place on marginal lands. This is supported by the lack of quantitative data on UA's contributions to food security and employment, yet contradicted by prevalence and high participation rates. This case study of six UA sites in Kisumu, Kenya and Ouagadougou, Burkina Faso explores the relationship between prior land use and current management and soil quality. A soil survey is performed determining the soil macronutrient and soil mineral composition. Agricultural management, ownership, and prior land use are investigated through interviews, satellite imagery, and historic publications. Results show three UA sites predating surrounding urban development, and data on soil nutrient content show that sites likely were chosen for their soil. The three younger sites are smaller and less embedded in the local economy, but soil analysis shows medium-rich to rich agricultural soils. We conclude that one cannot assume that UA is practiced on marginalized soils. Consequently, both value attribution to and the sustainable agricultural management of UA soils must be based on their characteristics, such as mineralogy and nutrient status, to prevent valuable soil resources from being lost. Through this, the more accurate value attribution of UA can be achieved, lending weight to the value attributed to UA by local communities.</t>
  </si>
  <si>
    <t>urban agriculture; value attribution; land use history</t>
  </si>
  <si>
    <t>Kabir, KH; Rahman, S; Hasan, MM; Chowdhury, A; Gow, G</t>
  </si>
  <si>
    <t>Facebook for digital agricultural extension services: The case of rooftop gardeners in Bangladesh</t>
  </si>
  <si>
    <t>SMART AGRICULTURAL TECHNOLOGY</t>
  </si>
  <si>
    <t>The use of social media platforms has revolutionized the way rural farmers receive information and support from agricultural experts and extension services. However, the role of social media in meeting the information and technological needs of urban rooftop gardeners remains unclear. The study utilizes the Theory of Virtual Community Practice (VCoP) to address this research gap and employs a qualitative, inductive research approach. We investigate the potential of Facebook groups in bridging the extension service gap and addressing the information deficit faced by urban rooftop gardeners. Our study involves extracting data from two Facebook-based VCoPs using CrowdTangle and analysis using ATLAS.ti software. The findings of our study highlight six communication behaviors: supporting outreach, crowdsourcing, knowledge sharing and learning, engaging groups or communities, cooperating, and popularity and promotion. These behaviors provide insights into various aspects of community engagement, interaction, and outcomes. With the help of social media platforms, rooftop gardeners can connect, share experiences, seek advice, and access valuable information on rooftop gardening. This study is the first to explore the potential of Facebook groups in bridging the extension service gap and addressing the information deficit faced by urban rooftop gardeners.</t>
  </si>
  <si>
    <t>Social media; Rooftop gardeners; Virtual community of practice (VCoP); Facebook; Digital extension</t>
  </si>
  <si>
    <t>Kachingwe L.M.; Mangisoni J.H.; Katengeza S.P.; Kachule R.</t>
  </si>
  <si>
    <t>Effect of participation in goat keeping on household food security: A case study of Dowa district, Malawi</t>
  </si>
  <si>
    <t>African Journal of Agricultural and Resource Economics</t>
  </si>
  <si>
    <t>Goat keeping is a common practice among rural farmers due to the adaptability of goats to harsh environments, their efficient forage conversion and rapid growth, and their multiple benefits, including the production of manure and high-quality milk. However, limited research has been done on the direct effect of participation in goat keeping on food security in Malawi. Therefore, this study investigated the effect of participation in goat keeping on household food security in Dowa district in Malawi using the propensity score-matching technique. The results reveal a positive correlation between goat farming and household food security. This was evident from the significant average treatment effect on the treated (ATT), which indicated a lower value of the Household Food Insecurity Access Scale (HFIAS) for goat keepers compared to non-keepers. These findings highlight the potential of goat farming to enhance food security among rural households, emphasising the importance of promoting this type of farming at the household level. © (2023), (African Association of Agricultural Economists). All rights reserved.</t>
  </si>
  <si>
    <t>food insecurity; goat farming; Household Food Insecurity Access Scale; propensity score matching</t>
  </si>
  <si>
    <t>Kafle, A; Hopeward, J; Myers, B</t>
  </si>
  <si>
    <t>Exploring Trade-Offs between Potential Economic, Social and Environmental Outcomes of Urban Agriculture in Adelaide, Australia and the Kathmandu Valley, Nepal</t>
  </si>
  <si>
    <t>Urban Agriculture (UA) is widely presented as a feature of sustainable cities, with various claims around economic, social, and/or environmental benefits. However, the extent to which these different benefits may reinforce or compete with one another is not clear. This paper presents an integrated modelling framework using proxy measures for economic benefit (the net margin, NM), social benefit (the full-time farmer employment equivalent (FTE) per consumer) and environmental benefit (reduction in carbon dioxide emissions, CO2). The model is applied in two divergent development scenarios, including Adelaide, Australia, and the Kathmandu Valley, Nepal, to study the characteristic features of UA in different settings. Two-stage optimisation is used to explore trade-offs and synergies when pursuing different objectives (NM, FTE and CO2). The model seeks the optimal farming area and selects from three levels of mechanisation (non-mechanised, garden tiller and garden cultivator), two purposes (gardening and commercial), two crop value categories (mixed and mid- to high-value vegetables) and two market mechanisms (wholesale vs. retail). The results of the optimisation provide insights into the key features of a UA system depending on the objective(s) being pursued, which we believe is a novel approach to justify UA research. For instance, the model favours a commercial UA form (in which both land and labour are costed) with a larger area when pursuing an economic objective, whereas it favours a gardening form of UA when aiming to maximise participation in the food system, with the preferred area depending on the extent to which either the economic or environmental objective is also being pursued. In Adelaide, the model favours commercial UA for the best-case profit and carbon emissions, and gardening for FTE maximisation. In the Kathmandu Valley, the model chooses the gardening UA within the given model assumptions.</t>
  </si>
  <si>
    <t>mechanisation; economic; social; environmental gardening; commercial UA; mixed and mid to high-value vegetables; market mechanism; optimisation</t>
  </si>
  <si>
    <t>Potential Economic, Social and Environmental Contribution Study of Urban Agriculture Based on Five Key Features Identified through Past Studies</t>
  </si>
  <si>
    <t>Urban agriculture (UA), for recreational (gardening) and or commercial (farming) purposes, is commonly practised around the world, and uptake is increasing globally. There are many claims regarding UA's social, economic and environmental benefits with scant exploratory research. The overarching objective of this paper is to access the potential economic, social and environmental contribution of UA based on five major features that have previously been shown to be critical to optimising the benefits of UA: area, purpose (gardening or commercial), crop value (mixed, mid to high), mechanisation level (none to partial mechanisation) and market mechanism (retail versus wholesale) based on past studies focusing on Adelaide, Australia and the Kathmandu Valley, Nepal. Including the reviewed 15 past studies that closely reflect the above five features of UA, most UA research has focused on the social benefits and potential cost savings of growing food in cities, with few studies interrogating its economic viability, employment potential or opportunity to reduce greenhouse gas emissions. There is a clear need to study UA using a systems approach to ensure viability, replicability and sustainability. Real-world case studies focusing on diverse settings will help to characterise key features and corrective actions for improving overall sustainability.</t>
  </si>
  <si>
    <t>urban agriculture; area; purpose; mechanisation; market mechanism; crop</t>
  </si>
  <si>
    <t>Kaledin A.P.; Stepanova M.V.</t>
  </si>
  <si>
    <t>Bioaccumulation of trace elements in vegetables grown in various anthropogenic conditions</t>
  </si>
  <si>
    <t>Hazardous compounds accumulate in plants and animals as a result of anthropogenic impact. Trace elements, such as heavy metals, move up in the system of snow – soil – water – plant – animal. When contaminants accumulate in plants that serve as animal feed, they eventually accumulate in the animals that consume the feed because heavy metals usually enter living organisms via digestive tract, i.e., with food. In 2003–2021, we studied fodder plants grown and harvested by urban zoological organizations, e.g., zoos, nature corners, etc. This research covered the Central Federal District represented by the cities of Moscow, Ivanovo, Yaroslavl, and Uglich. The empirical part of the study relied on a combination of modern ecological, biochemical, and statistical methods. A KVANT-2AT atomic absorption spectrometer was used to define the trace elements and their quantities. Broccoli proved to be the most resistant feed vegetable to all the toxic elements in this study. Kohlrabi, sweet potato, and dill had low content of lead and cadmium, while garlic was highly resistant to cadmium and arsenic. Spinach, fennel, potatoes, beets, and bell peppers, which were used as fodder in metropolis conditions, exceeded the maximal permissible concentration of heavy metals. The samples obtained from the Moscow Zoo contained by 1.98 times more zinc, by 1.06 times more copper, and by 89.47 times more lead than average. The samples from Ivanovo accumulated the greatest extent of iron, which exceeded the average level by 3.26 times. The vegetables from Uglich and Ivanovo had the lowest concentration of zinc, which was by 67.86 and 62.70% below the average, respectively. The samples from Yaroslavl contained by 33.08% less copper. In 2003–2021, feed vegetables grown in the Central Federal District had an average increase in zinc, copper, and lead by 1.13, 1.45, and 2.80 times, respectively. The level of iron stayed almost the same throughout 2018–2021, while that of arsenic gradually decreased in concentration. The accumulation level of zinc, copper, iron, and arsenic in feed vegetables appeared to depend on the concentration of their water-soluble metal forms in the soil. Therefore, forage agriculture in urban areas requires constant chemical and toxicological tests to prevent contaminated feed from entering animal diet. © 2023, Kaledin et al. This is an open access article distributed under the terms of the Creative Commons Attribution 4.0 International License (https://creativecommons.org/licenses/by/4.0/), allowing third parties to copy and redistribute the material in any medium or format and to remix, transform, and build upon the material for any purpose, even commercially, provided the original work is properly cited and states its license.</t>
  </si>
  <si>
    <t>Arsenic; Deposit media; Heavy metals; Migration; Pollution; Trace elements; Vegetables</t>
  </si>
  <si>
    <t>Karish T.; Roemer G.W.; Delaney D.K.; Reddell C.D.; Cain J.W., III</t>
  </si>
  <si>
    <t>Habitat selection and water dependency of feral burros in the Mojave Desert, California, USA</t>
  </si>
  <si>
    <t>Expansion of feral burro (Equus asinus) populations across the southwestern United States is causing human–wildlife conflicts including rangeland degradation, competition with livestock and native species, and burro–vehicle collisions. On the Fort Irwin National Training Center (NTC) in California, feral burros interfere with military training and are involved in vehicle collisions and other conflicts (e.g., burros blocking access to buildings). Limited data on burro movements and resource use poses a challenge for the development of management plans and mitigation strategies. We estimated home range size, second- and third-order seasonal resource selection, and water dependency of 10 adult female feral burros fitted with global positioning system (GPS) collars on the NTC from November 2015 to April 2017. Mean 95% autocorrelated kernel home range size of female burros (253.9 ± 30.7 km2 [SE]) did not differ among seasons or between burros that resided close to or far from urban areas. Burros selected areas closer to water in all seasons and at both spatial scales, but selection was stronger in the dry season and at the landscape scale. When available, burros strongly selected for areas closer to urban areas. Burros consistently selected for areas with green forage and at lower elevations, but selection for other topographical features was variable. Water use patterns were consistent with the resource selection results. Burros visited water sources twice as often (every 22.2 ± 6.3 hr) during the hot-dry season (Apr–Oct) compared to the cool-wet seasons (Nov–Mar; 2015: 45.9 ± 21.0; 2016: 39.7 ± 9.3 hr). Our results suggest that urban areas, and resources therein, and water sources have the biggest influence on burro resource selection, and management plans could focus mitigation programs on these areas. © 2023 The Wildlife Society. This article has been contributed to by U.S. Government employees and their work is in the public domain in the USA.</t>
  </si>
  <si>
    <t>Equus asinus; feral burro; human–wildlife conflict; military base; resource selection; space use; water dependency</t>
  </si>
  <si>
    <t>California; Fort Irwin; Mojave Desert; United States; feral organism; habitat selection; home range; horse; landscape change; management practice; nature-society relations; range size; rangeland; resource use; space use</t>
  </si>
  <si>
    <t>Burro</t>
  </si>
  <si>
    <t>Kasiera W.; Kariuki S.; Musonye M.; Krausa K.; Kiatoko N.</t>
  </si>
  <si>
    <t>Influence of landscape on foraging range and homing ability of afrotropical stingless bees</t>
  </si>
  <si>
    <t>A bee’s ability to return home, its homing ability, can be used as a proxy for the maximum foraging distance of that species. Body size is hypothesized to affect foraging distance with larger bees having larger foraging ranges. In this study, we estimated the maximum foraging distance of six different afrotropical stingless bee species (Meliponula bocandei, Meliponula ferruginea, Meliponula togoensis, Meliponula beccarii, Plebeina armata and Hypotrigona gribodoi.) in two different landscapes (urban and natural). We conducted translocation experiments in which marked bees were released at different distances. Time of return and number of bees that returned to the hive were recorded. Our findings showed that the maximum homing distance of the studied bees in an urban landscape ranged between 400 and 800 m, while in a natural landscape it ranged between 800 and 1800 m. The distance at which 50% of the released bees returned, was found to range between 200 and 400 m in an urban and 400–1200 m in a natural landscape. It is plausible that the shorter range in an urban landscape is caused by urban beekeepers feeding their bees close to the colonies, so the urban bees are less likely to forage at greater distances. In addition, artificial structures such as tall buildings, electrical posts, as well as busy traffic, could possibly interfere with the foraging behavior of bees in urban landscapes. The rate of return was higher for closer distances up to 400–600 m in urban and natural landscapes, respectively. Our study suggests that urban beekeepers could assist their bees by cultivating diverse flowering plants close to colonies. © 2023, International Union for the Study of Social Insects (IUSSI).</t>
  </si>
  <si>
    <t>Foraging range; Homing ability; Landscape; Meliponula; Natural; Stingless bees; Urban</t>
  </si>
  <si>
    <t>Afrotropical Region; bee; colony; feeding behavior; foraging behavior; homing behavior; landscape ecology; translocation; urban ecosystem</t>
  </si>
  <si>
    <t>Katova A.</t>
  </si>
  <si>
    <t>Bulgarian varieties of perennial forage grasses developed at the Institute of Forage crops – Pleven</t>
  </si>
  <si>
    <t>Bulgarian Journal of Agricultural Science</t>
  </si>
  <si>
    <t>To obtain sustainable agriculture and adaptive forage production, it is necessary to develop new varieties of forage crops, combining high productivity and ecological stability. The indirect benefit of genetic improvement from plant breeding is substantial through yield and quality improvements and increased resilience to changing climatic conditions. Plant breeding is a particularly dynamic and research intensive activity with long lag times between investment and returns, which emerge in the form of varietal seed stock with particular traits or characteristics that are attractive to Bulgarian cropping and forage producers. Commercial plant breeding follows a number of stages and producing a marketable variety can be the product of 20 years development. Perennial grass breeding in Bulgaria has now a strong 56 year-long tradition, especially in the Institute of Forage Crops in Pleven. The objective of breeding program was to develop new perennial grass varieties with high forage and seed productivity, high forage quality and high adaptive potential for pasture, hay and landscape improvement use. A great amount of initial breeding materials (local native populations and introduced varieties) of perennial forage grasses of cool and warm climate was collected and studied in the Institute of Forage Crops, Pleven during the period 1966–2022. Biodiversity of new plant forms and varieties was developed by complex applying conventional and modern breeding methods – purposeful efficient selection by productivity and adaptivity, ecologogenetic analysis of quantitative traits, polyploidization, hybridization, including interspecific one. The ploidy level was determined in the Institute of Genetics and Breeding, Melle, Belgium in 2007. The samples were analyzed by Partec Cell Analyzer CA–II and software DPAC (Münster, Germany). The intensity of fluorescent emission correlated linearly with DNA quantity. The results were obtained as histograms. During these years eight varieties of 6 perennial grass species were developed as follows: cocksfoot (Dactylis glomerata L.) Dabrava – tetraploid, smooth brome, (Bromus inermis Leyss.) Nika – octoploid, tall fescue (Fes-tuca arundinacea Schreb.) Albena – hexaploid, perennial ryegrass (Lolium perenne L.) IFK Harmoniya – dipolid, Tetrany and Tetramis – tetraploids, crested wheatgrass (Agropyron cristatum Gaerth.) Svejina – diploid and standard wheatgrass (Agropyron desertorum (Fich.) Schultes.) Morava – tetraploid. Variety description was made according CPVO (2011, 2015, 2021) and UPOV (2006) technical guidelines for different species. The perennial grass varieties have valuable characteris-tics, such as high forage and seed productivity, persistency, stress tolerance, forage quality, different direction of use (hay, pasture, silage, erosion control, amenity, phytoremediation of polluted urban soils), different ploidy level and earliness. In last years study they confirmed useful characteristics and stability. They are registered on the National List, and entered on the EU Common Catalogue and becomes freely marketable across the EU, and also in OECD list. The Institute of Forage Crops maintains the registered varieties and produces Breeder’s, Prebasic and Basic seeds. Original seed samples from each perennial grass variety are presented and entered long storage at the Bulgarian National Plant Genetic Bank in Sadovo. © 2023, Agricultural Academy, Bulgaria. All rights reserved.</t>
  </si>
  <si>
    <t>Bulgarian varieties; forage quality; forage yield; perennial grasses; ploidy level</t>
  </si>
  <si>
    <t>Grasses</t>
  </si>
  <si>
    <t>Kay A.D.; Hughes M.T.; Ammend M.G.; Granger M.R.; Hodge J.J.; Mohamud J.; Romfoe E.A.; Said H.; Selden L.; Welter A.L.; Heinen-Kay J.L.</t>
  </si>
  <si>
    <t>College squirrels gone wild? Using Sciurus carolinensis behavior to assess the ecosystem value of urban green spaces</t>
  </si>
  <si>
    <t>Predicted rapid increases in urbanization in the face of accelerating biodiversity loss underscores the need for urban development that promotes, rather than displaces, native plants and animals. One approach for increasing urban biodiversity is through the development of “green infrastructure”. Although research has explored urban-rural gradients and the overall value of urban green infrastructure, few studies have investigated the habitat value for wildlife of different types of urban greenspace. Here, we use a well-established metric in ecology, giving up-densities (GUDs), to compare foraging costs for a common urban wildlife species, the eastern gray squirrel (Sciurus carolinensis), among three green infrastructure categories: municipal parks, college campuses, and residential yards. We found that GUDs for gray squirrels did not differ significantly among location categories after controlling for proximity to roads, but proximity to roads was associated with significantly higher GUDs in all locations. In an explicit test, we also found that both proximity to roads and traffic volume were associated with higher GUDs. We also found that maximum distance from roads was significantly higher for campuses and parks than for residential yards, indicating a greater proportion of the area of campuses and parks is “away from roads” compared to residential yards. Our results indicate that vehicle traffic may contribute significantly to an “urban landscape of fear” for gray squirrels and suggest that campus and park configurations that reduce road effects could improve habitat quality for squirrels and possibly other animals. © 2022, The Author(s), under exclusive licence to Springer Science+Business Media, LLC, part of Springer Nature.</t>
  </si>
  <si>
    <t>Foraging-risk tradeoff; Landscape of fear; Road effect; Urban ecology</t>
  </si>
  <si>
    <t>Keeling S.E.; Sutherland M.A.; Moot D.J.; Dixon K.M.; McFetridge A.N.; Odgers N.P.; Millner J.P.; Ropiha J.P.K.; Ludemann C.I.; Barker A.R.; Brier D.E.</t>
  </si>
  <si>
    <t>Hill Country Futures-Resilient farmers and forages for the future</t>
  </si>
  <si>
    <t>Journal of New Zealand Grasslands</t>
  </si>
  <si>
    <t>A thriving hill country farming sector is crucial for New Zealand’s economy and its regions. However, it faces numerous challenges, such as increased regulations, and changing societal expectations. To ensure the long-term success and well-being of farmers, farm systems, the environment, and rural communities, support is essential for building lasting resilience. To address some of these challenges, the Hill Country Futures Partnership programme was initiated, receiving $8.1 million funding over five years. This programme, co-funded by Beef + Lamb New Zealand (B+LNZ), the Ministry of Business, Innovation and Employment, PGG Wrightson Seeds, and RAGT New Zealand, concluded in 2023. During the programme, the farming community were actively engaged, and a collaborative research approach was employed involving B+LNZ, farmers, universities, Crown Research Institutes, and consulting agencies. The programme consisted of interconnected workstreams with a focus on resilient farmers and future-oriented forages. It generated a wide range of resources, including easily accessible extension materials, tools, and scientific publications, covering social, environmental, and technical aspects to support New Zealand’s hill country farming systems. And it showed how a collaborative approach, inclusive of researchers and farmers with diverse backgrounds and expertise, can help create a more resilient hill country future. © 2023, New Zealand Grassland Association. All rights reserved.</t>
  </si>
  <si>
    <t>farmers; forages; legumes; models; native shrubs; resilience</t>
  </si>
  <si>
    <t>Keller D.; Gannon M.R.; Mahan C.G.</t>
  </si>
  <si>
    <t>Differences in Eastern Chipmunk (Tamias striatus) Behavior Between an Urbanized and a Forested Habitat in Central Pennsylvania</t>
  </si>
  <si>
    <t>We observed Tamias striatus (Eastern Chipmunk) over 6 years in a mature deciduous forest and in a nearby urban area in Blair County, PA. Our objective was to examine differences in relative behavioral frequencies between the forested and urban habitat. Using focal-animal sampling techniques, we observed 17 distinct behaviors. Four behaviors showed significant difference between habitats: pause, vertical pause, forage, run. We attribute these differences to the characteristics of the landscape. Pause and vertical pause occurred in the urban habitat more often than expected, most likely due to the openness and lack of protection from predators overhead. Foraging was more frequent within the urban habitat, perhaps due to greater variety, distribution, and availability of anthropogenic food sources. Run behavior was less prevalent in the urban habitat, likely because chipmunks and other animals have become accustomed to human presence. Our work supports findings by others that indicate wildlife that persist in human-modified environments display behavioral differences influenced by habitat. © 2023 Humboldt Field Research Institute. All rights reserved.</t>
  </si>
  <si>
    <t>Chipmunks</t>
  </si>
  <si>
    <t>Kelly, DC</t>
  </si>
  <si>
    <t>Committing to change? A case study on volunteer engagement at a New Zealand urban farm</t>
  </si>
  <si>
    <t>Urban agriculture is a promising avenue for food system change; however, projects often struggle with a lack of volunteers-limiting both their immediate goals and the broader movement-building to which many alternative food initiatives (AFIs) aspire. In this paper, I adopt a case study approach focusing on Farm X, an urban farm with a strong volunteer culture located in Tamaki-Makaurau Auckland, New Zealand's largest city. Drawing on a significant period of researcher participation and 11 in-depth interviews with volunteers and project coordinators, I first contextualise and explore the history of Farm X, then offer themes to describe key factors which help or hinder their volunteer engagement. Engagement is helped by strong leadership, learning by doing, socialising around plants, and contributing to a movement. Conversely, engagement is hindered by time scarcity, economic hurdles, and struggles over direction. Drawing on McClintock's (Local Environ 19(2): 147-171, 2014, 10.1080/13549839.2012.752797) insights into the hybrid and contradictory nature of urban agriculture as a tool for social change, the paper continues with a discussion of two important trade-offs involved in both farm management and the movement building promoted by Farm X: focused leadership verses volunteer agency; and asking more verses less of volunteers. Finally, I suggest several avenues that may be useful for other urban agriculture projects interested in movement building.</t>
  </si>
  <si>
    <t>Volunteer; Urban farm; Movement building; Case study</t>
  </si>
  <si>
    <t>Kerric A.; Mazerolle M.J.; Giroux J.-F.; Verreault J.</t>
  </si>
  <si>
    <t>Halogenated flame retardant exposure pathways in urban-adapted gulls: Are atmospheric routes underestimated?</t>
  </si>
  <si>
    <t>Urban-adapted gulls can be exposed to flame retardants while foraging in landfills where elevated concentrations of polybrominated diphenyl ethers (PBDEs) and other halogenated flame retardants (HFRs) have frequently been measured in air. However, the contribution of atmospheric exposure has largely been overlooked compared to dietary exposure in birds and other wildlife. The overall objective of this study was to investigate the contribution of atmospheric exposure pathways relative to diet for PBDEs and other HFRs in ring-billed gulls (Larus delawarensis) nesting in the densely populated Montreal area (QC, Canada). Miniature passive air samplers (PASs) were deployed on the back of wild-caught ring-billed gulls for ten days. Concentrations of PBDEs and other HFRs were determined in PASs carried by ring-billed gulls as well as their lungs, stomach content, liver, preen oil, and onto the surface of their feathers. We evaluated the atmospheric and dietary exposure routes for the most abundant HFRs in samples using a structural equation model implemented in a Bayesian framework. Results indicated that lung concentrations of BDE-28 increased with its levels in air determined using bird-borne PASs. No association was found between BDE-28 concentrations in lungs and liver, whereas BDE-209 concentrations in liver increased with those in lungs. Moreover, BDE-28 and -47 concentrations in liver increased with those on feather surface, while liver BDE-47 concentrations were also positively related with those in stomach content. These findings suggested that, in addition to dietary exposure, atmospheric exposure pathways through inhalation and co-ingestion during feather maintenance (preening) significantly contribute to the accumulation of PBDEs in liver of ring-billed gulls. Atmospheric exposure to HFRs should therefore be considered in future landfill-foraging wildlife species as a potential exposure route compared to the traditional dietary exposure pathway. © 2022 The Author(s)</t>
  </si>
  <si>
    <t>Atmospheric exposure; Bird; Dietary exposure; Feather; Flame retardant; Inhalation</t>
  </si>
  <si>
    <t>Animals; Animals, Wild; Bayes Theorem; Birds; Charadriiformes; Environmental Monitoring; Flame Retardants; Halogenated Diphenyl Ethers; Flame retardants; Halogenation; Land fill; Organic pollutants; flame retardant; halogenated flame retardant; polybrominated diphenyl ether; unclassified drug; diphenyl ether derivative; flame retardant; tribromodiphenyl ether 28; Atmospheric exposures; Dietary exposure; Elevated concentrations; Exposed to; Exposure pathways; Feather; Halogenated flame retardant; Inhalation; Passive air sampler; Polybrominated diphenylethers; atmosphere; diet; feather; flame retardant; pollution exposure; seabird; animal tissue; Article; Bayes theorem; bioaccumulation; bird; bromination; Canada; chemical analysis; concentration (parameter); controlled study; dietary exposure; environmental exposure; feather; foraging; ingestion; inhalation; landfill; Larus delawarensis; liver; lung; nesting; nonhuman; stomach content; structural equation modeling; urban area; wildlife; animal; bird; Charadriiformes; environmental monitoring; metabolism; wild animal; Birds</t>
  </si>
  <si>
    <t>Keshavarz, M; Shara, H</t>
  </si>
  <si>
    <t>Scaling up climate-smart regenerative agriculture for the restoration of degraded agroecosystems in developing countries</t>
  </si>
  <si>
    <t>Climate change and anthropogenic forces have increased the soil and water vulnerability of arid and semi-arid developing countries. Particular interventions are required to mitigate the soil, water, and food insecurity crises, and enhance the resilience of farming systems to climatic and anthropogenic stressors. This research contributes to the development of such systems by identifying the most efficient interventions for the restoration of soil and water resources and investigating the principal drivers of resilient farming. Given the complexity of the farm eco-systems, the challenges and problems of agricultural development in a vulnerable community (Kerman Province, Iran) were assessed. Using qualitative research, 37 barriers were identified. Also, AHP analysis identified climate -smart regenerative agriculture (CSRA) as a plausible and prominent solution for restoring degraded agroecosystems. However, CSRA development is in the incipient stage in developing countries, and its adoption rate is low. Interpretive structural modeling and MICMAC analysis indicated that political, strategic, economic, in-stitutional, structural, technological, ecological, social, cultural, and psychological changes are required to give the CSRA a chance at prosperity. Demand-driven and interactive research, regime transformation, mobilization of re-sources, market development, and multilateral coordination are keys to successful scaling up CSRA in soil and water vulnerable areas.(c) 2023 Institution of Chemical Engineers. Published by Elsevier Ltd. All rights reserved.</t>
  </si>
  <si>
    <t>Climate change; Soil and water degradation; Development barriers; Productivist agriculture; Resilient farming system; ISM and MICMAC analysis</t>
  </si>
  <si>
    <t>Khan A.U.; Dad F.P.; Hasnain R.; Sharif F.; Mansoor A.</t>
  </si>
  <si>
    <t>Foraging Routine of Two Common Urban Birds on Berries of Exotic Livistona chinensis: A Winter Supplement in an Urban Landscape</t>
  </si>
  <si>
    <t>Chinese Fan Palm, Livistona chinensis, was introduced as an ornamental plant towards the end of the nineteenth century in Pakistan, and since then, it has been used as a popular plant in urban landscaping. It dominates the green belt of parks, recreational gardens and road verges in Lahore, Pakistan. Recent trends in the plantation of fast-growing palm species and other exotics have replaced L. chinensis in urban landscaping. In this study, observations made on the daily routine of foraging of L. chinensis berries by two common urban birds, the red vented bulbul (Pycnonotus cafer) and the house crow (Corvus brachyrhynchos), showed that their consumption of berries peaked in December and January, but the duration of foraging was shown to be longer in house crows as compared to red vented bulbuls. This period of consumption corresponds to the time when the pulp of the berries has become soft, and during this period, no other fruits are available in the urban landscape. Nutrient analysis showed that the pulp of the ripened berries is a rich source of nutrients, and these berries are providing an ideal winter food to counter the increased energetic demands experienced by urban birds during the coldest part of the year, thus helping birds avoid the risk of starvation. This dietary intake of berries by birds also provides a rationale to popularize L. chinensis as an essential component of the planting palette of the urban landscape. This research can be considered as starting point for broad public support to improving landscape planning for managing nature in cities. © 2023 by the authors.</t>
  </si>
  <si>
    <t>exotic berries; nutrient source; urban birds; urban landscape; winter food</t>
  </si>
  <si>
    <t>Khan F.A.; Ullah K.; ur Rahman A.; Anwar S.</t>
  </si>
  <si>
    <t>Artificial intelligence; Automation; Biomimetics; Combinatorial optimization; Cost reduction; Domestic appliances; Energy efficiency; Energy management systems; Intelligent buildings; Scheduling; Ahead-time; Bacterial foraging optimization; Day-ahead; Day-ahead and real-time scheduling; Electricity costs; Energy optimization; Real time pricing; Real time scheduling; Smart homes; User comforts; Ant colony optimization</t>
  </si>
  <si>
    <t>Khan Z.I.; Liu W.; Mubeen I.; Alrefaei A.F.; Alharbi S.N.; Muhammad F.G.; Ejaz A.; Ahmad K.; Nadeem M.; Shoukat J.; Ashfaq A.; Mahpara S.; Siddique K.; Ashraf M.A.; Memona H.; Batool A.I.; Munir M.; Malik I.S.; Noorka I.R.; Ugulu I.</t>
  </si>
  <si>
    <t>Cobalt availability in the soil plant and animal food chain: a study under a peri-urban environment; [Disponibilidade de cobalto no solo na cadeia alimentar vegetal e animal: um estudo em ambiente periurbano]</t>
  </si>
  <si>
    <t>Cobalt metal is considered as an essential trace element for the animals. Present investigation was undertaken in the peri-urban area to analyze the cobalt availability in animal food chain by using different indices. Cow, buffalo and sheep samples along with forage and soil samples were collected from the three different sites of District Jhang and analyzed through atomic absorption spectrophotometer. Cobalt values differed in soil samples as 0.315-0.535 mg/kg, forages as 0.127-0.333 mg/kg and animal samples as 0.364-0.504 mg/kg. Analyzed cobalt concentration in soil, forage and animal samples was found to be deficient in concentration with respect to standard limits. Soil showed the minimum cobalt level in Z. mays while maximum concentration was examined in the forage C. decidua samples. All indices examined in this study has values lesser than 1, representing the safer limits of the cobalt concentration in these samples. Enrichment factor (0.071-0.161 mg/kg) showed the highly deficient amount of cobalt enrichment in this area. Bio-concentration factor (0.392-0.883) and pollution load index (0.035-0.059 mg/kg) values were also lesser than 1 explains that plant and soil samples are not contaminated with cobalt metal. The daily intake and health risk index ranged from 0.00019-0.00064 mg/kg/day and 0.0044-0.0150 mg/kg/day respectively. Among the animals, cobalt availability was maximum (0.0150 mg/kg/day) in the buffaloes that grazed on the C. decidua fodder. Results of this study concluded that cobalt containing fertilizers must be applied on the soil and forages. Animal feed derived from the cobalt containing supplements are supplied to the animals, to fulfill the nutritional requirements of livestock. © 2023, Instituto Internacional de Ecologia. All rights reserved.</t>
  </si>
  <si>
    <t>animal supplements; cobalt; enrichment factor; food-chain; peri-urban area</t>
  </si>
  <si>
    <t>Animal Feed; Animals; Buffaloes; Cattle; Cobalt; Female; Food Chain; Sheep; Soil; Soil Pollutants; cobalt; animal; animal food; bovine; buffalo; female; food chain; sheep; soil; soil pollutant</t>
  </si>
  <si>
    <t>Khan, R; Morrissey, O</t>
  </si>
  <si>
    <t>Income diversification and household welfare in Uganda 1992-2012</t>
  </si>
  <si>
    <t>FOOD POLICY</t>
  </si>
  <si>
    <t>We use five waves of household surveys in Uganda, from 1992/3 to 2011/12, to study income diversification and its effect on the welfare of rural and urban households during a period of sustained economic growth and poverty reduction, comparing the 1990s to the 2000s, and disaggregating by gender of the household head. Diversifi-cation is measured in terms of access to incomes from agriculture (farming), agricultural wage, self-employment (informal), wage employment and remittances. The analysis shows substantial and evolving variation in the effects of diversification across rural/urban locations and gender of the household head. Diversification became increasingly beneficial for welfare over time in rural areas, particularly for male headed households, but not for female headed households that diversified into agricultural wage employment. Diversification was also impor-tant for the livelihoods of urban households, but with large differences across male and female headed house-holds likely reflecting differentials in the returns to non-agricultural employment. Remittances were associated with increasing welfare in the 2000s for all households, although the proportion of households receiving re-mittances has been declining.</t>
  </si>
  <si>
    <t>Income diversification; Household welfare; Uganda</t>
  </si>
  <si>
    <t>Kikuchi D.W.; Simon M.W.</t>
  </si>
  <si>
    <t>Social Learning of Innovations in Dynamic Predator-Prey Systems</t>
  </si>
  <si>
    <t>We investigate the social transmission of innovations between predators. We focus on two classic predator-prey models. We assume that innovations increase predator attack rates or conversion efficiencies or that innovations reduce predator mortality or handling time. We find that a common outcome is the destabilization of the system. Destabilizing effects include increasing oscillations or limit cycles. Particularly, in more realistic systems (where prey are self-limiting and predators have a type II functional response), destabilization occurs because of overexploitation of the prey. Whenever instability increases the risk of extinction, innovations that benefit individual predators may not have positive longterm effects on predator populations. Additionally, instability could maintain behavioral variability among predators. Interestingly, when predator populations are low despite coexisting with prey populations near their carrying capacity, innovations that could help predators better exploit their prey are least likely to spread. Precisely how unlikely this is depends on whether naive individuals need to observe an informed individual interact with prey to learn the innovation. Our findings help illuminate how innovations could affect biological invasions, urban colonization, and the maintenance of behavioral polymorphisms. © 2023 The University of Chicago. All rights reserved.</t>
  </si>
  <si>
    <t>behavioral innovation; cultural transmission; foraging; individual variation; social learning</t>
  </si>
  <si>
    <t>Animals; Conservation of Natural Resources; Humans; Models, Biological; Predatory Behavior; Social Learning; extinction risk; foraging behavior; individual variation; innovation; learning; mortality; predator-prey interaction; animal; biological model; environmental protection; human; physiology; predation; social learning</t>
  </si>
  <si>
    <t>Kil, SH; Park, HM; Park, M; Kim, YI; Lee, E</t>
  </si>
  <si>
    <t>Location Selection of Urban Rooftop Greenhouses in Seoul Based on AHP and GIS</t>
  </si>
  <si>
    <t>With the recent increase in food demand, urban agriculture has gained attention as a way of increasing food self-sufficiency and providing recreational spaces in cities. In this study, the suitability of rooftop greenhouses (RGs), a type of urban agriculture, was analyzed by combining the analytical hierarchy process (AHP) and geographic information systems (GIS) in Seoul, the capital city of Korea. To achieve this, we derived location suitability factors through expert consultations and calculated the weights of each factor through AHP. After building the spatial data according to these factors, they were weighted and summed then scaled to a score of 0-100. The highest weight of the RG location factors was for benefit (0.1782), followed by officially assessed land prices (0.0913) and supermarket density (0.0802). The weights of supermarket density and accessibility were high because they are considered the main distribution channels. When analyzing the location of RGs by linking these results with the spatial data according to factor, we revealed that Gangseo-gu (a district of Seoul) had relatively high location suitability scores. This trend was determined to be caused by the rather low officially assessed land price, high supermarket density, and productive population. This result could prove useful when selecting the approximate locations of RGs in Seoul and for promoting food self-sufficiency in cities.</t>
  </si>
  <si>
    <t>urban agriculture; food mile; climate change; spatial analysis; commercial environment</t>
  </si>
  <si>
    <t>Structures</t>
  </si>
  <si>
    <t>Kim J.Y.; Han K.J.; Sung K.I.; Kim B.W.; Kim M.</t>
  </si>
  <si>
    <t>Assessment of growing condition variables on alfalfa productivity</t>
  </si>
  <si>
    <t>Journal of Animal Science and Technology</t>
  </si>
  <si>
    <t>This study was conducted to assess the impact of growing condition variables on alfalfa (Medicago sativa L.) productivity. A total of 197 alfalfa yield results were acquired from the alfalfa field trials conducted by the South Korean National Agricultural Cooperative Federation or Rural Development Administration between 1983 and 2008. The corresponding climate and soil data were collected from the database of the Korean Meteorological Administration. Twenty-three growing condition variables were developed as explaining variables for alfalfa forage biomass production. Among them, twelve variables were chosen based on the significance of the partial-correlation coefficients or potential agricultural values. The selected partial correlation coefficients between the variables and alfalfa forage biomass ranged from −0.021 to 0.696. The influence of the selected twelve variables on yearly alfalfa production was summarized into three dominant factors through factor analysis. Along with the accumulated temperature variables, the loading scores of the daily mean temperature higher than 25℃ were over 0.88 in factor 1. The sunshine duration at temperature between 0℃–25℃ was 0.939 in factor 2. Precipitation days were 0.82, which was the greatest in factor 3. Stepwise regression applied with the three dominant factors resulted in the coefficients of factors 1, 2, and 3 for 0.633, 0.485, and 0.115, respectively, and the R-square of the model was 0.602. The environmental conditions limiting alfalfa growth, such as daily temperature higher than 25℃ or daily mean temperature affected annual alfalfa production most substantially among the growing condition variables. Therefore, future cultivar selection should consider the capability of alfalfa to be tolerant to extreme summer weather along with biomass production potential. Copyright © 2023 Korean Society of Animal Sciences and Technology.</t>
  </si>
  <si>
    <t>Alfalfa; Biomass; Factor analysis; Forage; Weather</t>
  </si>
  <si>
    <t>Kim, D; Sim, H</t>
  </si>
  <si>
    <t>Study of Plans to Ensure the Sustainability of Urban Farming in Apartment Complexes</t>
  </si>
  <si>
    <t>Urban farming carries environmental, economic, and social benefits. However, it is challenging to secure agricultural land in Republic of Korean cities because of on cost constraints, resulting in low levels of engagement in urban farming. In this study, we attempted to explore the novel possibility of targeting apartments as urban farming sites. Despite the high ratio of apartments to other types of homes in Korean cities, there have been limited studies examining urban farming in apartment complexes. We derived indicators of urban farming initiation and ranked their importance. Based on the results, we propose policy directions for facilitating urban farming in apartments. Indicators were selected in three steps. First, initial indicators were obtained through reviews of urban farming theories, a literature review, and analysis of media articles. Second, the indicators were preliminarily categorized by type. Third, in-depth interviews and pilot surveys were conducted to select and stratify the final indicators. The importance of the indicators was analyzed using the analytic hierarchy process. Per our results, "public funding," and "technical and management support" are the most important factors for facilitating urban farming in apartment complexes. These findings indicate four policy directions and important implications based on their expected effects.</t>
  </si>
  <si>
    <t>sustainability; urban farming; urban agriculture; apartment complex; analytic hierarchy process (AHP)</t>
  </si>
  <si>
    <t>Kingsley, J; Donati, K; Litt, J; Shimpo, N; Blythe, C; Vávra, J; Caputo, S; Milbourne, P; Diekmann, LO; Rose, N; Fox-Kämper, R; van den Berg, A; Metson, GS; Ossola, A; Feng, XQ; Astell-Burt, T; Baker, A; Lin, BB; Egerer, M; Marsh, P; Pettitt, P; Scott, TL; Alaimo, K; Neale, K; Glover, T; Byrne, J</t>
  </si>
  <si>
    <t>Pandemic gardening: A narrative review, vignettes and implications for future research</t>
  </si>
  <si>
    <t>There is a significant amount of evidence highlighting the health, wellbeing and social benefits of gardening during previous periods of crises. These benefits were also evident during the COVID-19 pandemic. This paper presents a narrative review exploring gardening during the early stages of the COVID-19 pandemic to understand the different forms of gardening that took place during this crisis and key elements of this activity. Research about gardening during the pandemic focused on food (in)security and disrupted food systems, the health and wellbeing benefits of gardening, and the social dimensions of gardening. We offer three vignettes of our own research to highlight key insights from local, national and international perspectives of gardening during the pandemic. The paper's conclusion outlines how researchers, policy makers and public health practitioners can harness what has been learned from gardening during the pandemic to ensure these benefits are more widely available and do not exacerbate already entrenched health inequalities in society.</t>
  </si>
  <si>
    <t>Garden; COVID-19; Urban agriculture; Food security; Public health</t>
  </si>
  <si>
    <t>Kinnunen R.P.; Schmidt C.; Hernández-Ortiz A.; Rahim M.N.; Garroway C.J.</t>
  </si>
  <si>
    <t>Survey of Toxoplasma gondii in Urban and Rural Squirrels (Sciuridae) in Manitoba, Canada</t>
  </si>
  <si>
    <t>The coccidian parasite Toxoplasma gondii is found worldwide infecting warm-blooded vertebrates. Felids are the definitive hosts; other species act as intermediate hosts. Squirrels (Sciuridae) generally have high population densities in cities and forage and cache food on the ground, where they may come into contact with T. gondii oocysts or be preyed upon by cats and other carnivores. This environment might make squirrels important intermediate hosts of T. gondii in cities, and infection rates could indicate environmental levels of oocysts in soil. We investigated whether urban squirrels would be more exposed to T. gondii infection than rural squirrels with samples collected from American red squirrels (Tamiasciurus hudsonicus), eastern grey squirrels (Sciurus carolinensis), northern flying squirrels (Glaucomys sabrinus), and least chipmunks (Tamias minimus) in and around Winnipeg, Manitoba, Canada. We tested 230 tissue samples from 46 squirrels for T. gondii DNA by quantitative PCR and 13 serum samples from grey squirrels for T. gondii antibodies by competitive ELISA. We found no evidence of infection in any squirrel, indicating that squirrels are probably not important intermediate hosts of T. gondii in cities and that consumption of oocysts in the soil in general may not be an important contributor to transmission in colder environments. © Wildlife Disease Association 2023.</t>
  </si>
  <si>
    <t>Host-parasite interaction; Sciuridae; squirrel; Toxoplasma gondii; urbanization</t>
  </si>
  <si>
    <t>Animals; Canada; Manitoba; Rodent Diseases; Sciuridae; Soil; Toxoplasma; Toxoplasmosis, Animal; animal; animal toxoplasmosis; Canada; Manitoba; parasitology; rodent disease; Sciuridae; soil; Toxoplasma</t>
  </si>
  <si>
    <t>Kishimoto, K; Yan, WL</t>
  </si>
  <si>
    <t>Geospatial characteristics of allotment garden provision in Tokyo</t>
  </si>
  <si>
    <t>RENEWABLE AGRICULTURE AND FOOD SYSTEMS</t>
  </si>
  <si>
    <t>Allotment gardens (AGs), one of the most popular forms of urban agriculture (UA), have attracted social attention because of the ecosystem services they provide to citizens. However, the services and availability of AGs may be unevenly distributed, owing to their geographic location. The patterns underlying the provision of AG plots and facilities to users in Tokyo are unclear. Thus, this study quantitatively examines the characteristics of different types of AG provision and their determinants in the metropolitan region of Tokyo. We classified a sample of 313 AGs gathered from governmental open data via a non-hierarchical cluster analysis of AG provision patterns based on their properties, including number of plots, plot size, contract price and duration, and facilities such as agricultural equipment and access to instructors. Moreover, we examined the influence of urban development and residential characteristics on these classes using the Kruskal-Wallis test. The analysis identifies six AG provision patterns based on their properties. It also revealed that AG provision in Tokyo was differentiated by the percentage of agricultural land and the socio-demographic characteristics of residents, including population, percentage of young population, and income levels from the city center to the suburban areas, corresponding to urban sprawl. These findings could provide valuable insights to help local governments, farmers, and non-profit organizations address the challenges and opportunities arising from each AG provision pattern and to make AG plots and facilities more adaptable to upcoming urban shrinkage, business opportunities, and possible excessive subdivision and price hikes.</t>
  </si>
  <si>
    <t>allotment garden provision; agricultural land; resident characteristics; urban agriculture; urban sprawl</t>
  </si>
  <si>
    <t>Klonowska-Matynia, M</t>
  </si>
  <si>
    <t>Do Local Socio-Economic Structures Determine the Spatial Distribution of Human Capital? Analysis of Connections for Rural Areas in Poland</t>
  </si>
  <si>
    <t>The article has an empirical nature. The subject of detailed analysis is the variations in spatial distribution of human capital in rural areas of Poland and the analysis of the correlation of this phenomenon with local structures of the socio-economic development process. The diagnosis and assessment of variations in the spatial distribution of human capital were performed based on an author's indicator-a synthetic measure of human capital level (HCI-human capital index). The characterisation of local socio-economic structures was based on the typology of rural areas according to Rural Development Monitoring (RDM 2014 and 2023). The study was conducted for rural areas in Poland defined by the Main Statistical Office based on the administrative criteria of rural and rural-urban municipalities. A total of 2172 municipalities were covered by the study. The data analysis was conducted spatially at the NUTS 5 level and comparatively at the NUTS 2 level for the years 2013-2018. The assumption was verified that the processes of human capital concentration in rural areas in Poland are related to local socio-economic structures of development processes, and the local structure factor that influences the existing differences is the degree of use of agricultural functions. The results of statistical tests positively verify this relationship as statistically significant. Moreover, the article provides strong arguments for shaping regional and rural policy and its implementation. The assumption about the need to change the approach to the study of rural space was positively verified; it is suggested to move away from analyses conducted at the level of the NUTS 2 region to the level of the NUTS 5 municipality. Research on rural areas makes sense only from a local perspective; it allows for a more accurate illustration of the specificity of local communities, revealing their development potentials and barriers, and, as a result, more effective programming of instruments supporting local development, dedicating specific support programs individually for each municipality, while the regional approach presents the state of differences too generally and may often lead to incorrect interpretation. In the empirical part of the article, taxonomic methods of hierarchy (patternless) and classification of multi-featured objects were used. As a result, each object (municipality) was assigned a synthetic measure-the relative human capital level index (HCI). Based on the HCI index, an ex-post hierarchical classification of municipalities was carried out. The main sources of data (diagnostic variables) for the construction of the HCI index were the Local Data Bank of the Central Statistical Office (BDL GUS), the national census of NSP 2011, the Ministry of Finance, the Ministry of Family and Social Policy, and District Examination Boards. The source of data on local socio-economic structures expressed based on the typology of rural areas according to the Rural Development Monitoring (RDM) methodology was the European Fund for the Development of Polish Villages (EFRWP).</t>
  </si>
  <si>
    <t>rural area; spatial differentiation; human capital; socio-economic development; local socio-economic structure; deagrarianisation; linkages</t>
  </si>
  <si>
    <t>Kobayashi K.; Hotta T.; Sakai O.; Mori A.</t>
  </si>
  <si>
    <t>Investigation of mechanisms underlying a light approaching behavior in a house gecko by comparative and learning experiments</t>
  </si>
  <si>
    <t>Nocturnal predators of many taxa are known to come to artificial light at night for foraging on clumped food resources. Both innate and acquired light preferences seem to be possible mechanisms of light approaching behavior although empirical tests are lacking in most nocturnal predators. Here, using a Japanese gecko Gekko japonicus, we investigated whether geckos have a light preference and how foraging experiences under the light reinforce light approaching tendency. In a comparative experiment, there was no difference in light approaching behavior between urban and suburban geckos irrespective of their original light habitats. In an associative learning experiment, geckos did not significantly change light approaching behavior even after repeated opportunities to forage crickets near a lamp in the laboratory setting. These results imply that light approaching behavior of Japanese geckos may not be easily reinforced by foraging experiences under the light. Although we often witness geckos coming to artificial light at night, our findings may not suggest their light preference. Geckos may approach the light-up foraging spot based on other cues relating to the artificial light environment. © 2022</t>
  </si>
  <si>
    <t>Artificial light at night; Association; Gekko japonicus; Light stimulus; Preference; Urban area</t>
  </si>
  <si>
    <t>Animals; Cues; Ecosystem; Lizards; experimental study; foraging behavior; learning; light effect; lizard; nocturnal activity; preference behavior; urban area; article; associative learning; Ensifera; forage; foraging; Gekko; habitat; human; learning; night; nonhuman; urban area; witness; animal; association; ecosystem; lizard</t>
  </si>
  <si>
    <t>Gecko</t>
  </si>
  <si>
    <t>Kobryn H.T.; Swinhoe E.J.; Bateman P.W.; Adams P.J.; Shephard J.M.; Fleming P.A.</t>
  </si>
  <si>
    <t>Foxes at your front door? Habitat selection and home range estimation of suburban red foxes (Vulpes vulpes)</t>
  </si>
  <si>
    <t>The red fox (Vulpes vulpes) is one of the most adaptable carnivorans, thriving in cities across the globe. We used GPS-tracking of five suburban foxes across high-density residential suburbs of Perth, Western Australia to quantify (1) their habitat selection and (2) home range area. All five foxes showed statistically significant avoidance of residential locations (p &lt; 0.001) and preference for parkland (p &lt; 0.001), with native vegetation reserves, golf courses, and water reserves showing disproportionately greater use. Landuse category also influenced their movements, with foxes moving quickest (i.e., commuting) in proximity to roads and slowest (i.e., foraging) when they were further from roads. Three females had core home ranges (50% autocorrelated-corrected kernel density estimate; AKDEc) averaging 37 ± 20 ha or 95% AKDEc averaging 208 ± 196 ha. One male had a 95 ha core home range and 349 ha 95% AKDEc but the other male covered an area ~ 20 times this: using a 371 ha core home range and 7,368 ha 95% AKDEc. The extensive movement patterns we describe are likely to be common for urban foxes, with half of published home range estimates for urban foxes (principally based on VHF data) excluding data for ‘lost’ individuals or animals that showed ‘excursions’. It is likely that the home range estimates for these urban exploiters have therefore been grossly underestimated to date. Further application of GPS trackers that allow remote download will vastly improve our understanding of habitat preference and exploitation of resources by urban foxes. © 2022, The Author(s).</t>
  </si>
  <si>
    <t>Autocorrelated KDE (AKDE&lt;sub&gt;c&lt;/sub&gt;); Home range; Invasive animal; Tracking data; Urban exploiter; Utilisation distribution</t>
  </si>
  <si>
    <t>Fox</t>
  </si>
  <si>
    <t>Komasilova O.; Zacepins A.; Kviesis A.; Komasilovs V.; Ozols N.</t>
  </si>
  <si>
    <t>Comparing weight dynamics between urban and rural honey bee colonies in Latvia</t>
  </si>
  <si>
    <t>Agronomy Research</t>
  </si>
  <si>
    <t>Beekeeping is an important agricultural industry in Latvia, which has an area of 64,589 km2 and is largely mixed forest. The natural foraging base does not provide the honey yield evenly throughout the whole season, thus the average honey yield in Latvia is about 20 kg per colony. The objective of this research was to compare the weight dynamics of colonies placed in rural and urban environments. As urban beekeeping is becoming more popular, it is important to understand whether there are enough foraging resources within the city for the bee colonies. To do this, the weight changes of ten honey bee colonies was remotely monitored and analysed during the summer period. Five colonies were located in the rural environment in Vecauce and five in the urban environment in Jelgava city. Colonies were assessed using the precision beekeeping approach and developed scale systems. It was concluded that for rural colonies in Vecauce, the main weight increase occurred in June-from 41.02 to 54.68 kg-which resulted in 94% of the total increase for the summer period. Data analysis from the urban apiary revealed that colonies increase weight during the entire monitoring period, indicating that there are foraging resources available throughout the summer period within the city. © 2023, Eesti Pollumajandusulikool. All rights reserved.</t>
  </si>
  <si>
    <t>foraging activity; precision beekeeping; urban beekeeping; weight monitoring</t>
  </si>
  <si>
    <t>Konou, AA; Mbianda, AFK; Munyaka, BJC; Chenal, J</t>
  </si>
  <si>
    <t>Two Decades of Architects' and Urban Planners' Contribution to Urban Agriculture and Health Research in Africa</t>
  </si>
  <si>
    <t>Urban agriculture (UA) is an ancient practice in Africa that meets social- and health-related needs. However, it is unclear whether architects and urban planners have incorporated the topic into their research and practices. This study aimed to assess the scientific contributions of these fields to UA and their relevance compared to other disciplines. The research objectives were to evaluate the trends in the subject, architects' and planners' involvement, and the effects of UA on health in Africa. As a method, a review was conducted using Scopus, PubMed, Web of Science, and Google Scholar. The research query was ("urban agriculture" OR "urban farming") AND Africa AND ("health" OR "global health" OR "urban health"), and the time frame considered was January 2000 to December 2020. Zotero, Mozilla Firefox, Google Chrome, Excel, and VOSviewer were used to collect and analyze metadata. After excluding duplicates, a total of n = 390 articles were involved. The results displayed the mixed health effects of UA, a growing interest in the topic with prominence on food security, and evidence from public health, not architecture and planning. The study recommends more theoretical research on UA by architects, which should be translated into policies and implementation.</t>
  </si>
  <si>
    <t>land use policy; literature review; urban agriculture; urban health; urban planning</t>
  </si>
  <si>
    <t>Kotovs D.; Zacepins A.</t>
  </si>
  <si>
    <t>GIS-Based Interactive Map to Improve Scheduling Beekeeping Activities</t>
  </si>
  <si>
    <t>This research work presents a developed geographic information system-based interactive map application to support beekeeping activities. The interactive map includes various features such as flowering calendar, weather information, and information about plants, and has the option to link the hives with remote monitoring system data observation. Data about the actual plants and areas are taken from the Latvian geographic information system (GIS) provided by the Rural Support Service of Latvia. Plants flowering data are prepared manually, based on agronomy data and flowering simulation throughout the year the data are developed and presented to the beekeepers. The developed flowering simulation provides an overview of the flowering plants in a specific region and at a certain time. This information can be used in various ways, including usage by the migratory beekeepers for selection and planning of potential foraging locations, other agricultural specialists, and the general public for educational needs. Free software environment for statistical computing and graphics R was used for the development of the solution. The interactive map application can be extended by different models, additional factors and parameters can be implemented to increase its potential application. This work was conducted within the Horizon 2020 FET project HIVEOPOLIS (Nr. 824069). © 2023 by the authors.</t>
  </si>
  <si>
    <t>flowering calendar; GIS; HIVEOPOLIS; interactive map; precision apiculture</t>
  </si>
  <si>
    <t>Kujoana T.C.; Mugwabana J.T.; Tyasi T.L.; Chitura T.</t>
  </si>
  <si>
    <t>Knowledge Validation and Nutritional Qualities of Fodder Trees Browsed by Goats in the Gumela Rural Area in Limpopo Province, South Africa</t>
  </si>
  <si>
    <t>South African Journal of Agricultural Extension</t>
  </si>
  <si>
    <t>In sub-Saharan Africa, goat farming has shown to be a significant intervention in the fight against poverty. However, the productivity of goats is threatened by several challenges, such as limited forage availability, especially during dry seasons when the quantity and quality decline. The study aimed to gather smallholder farmers' knowledge on the identity and nutritional qualities of fodder trees browsed by goats in the study area. Fourteen smallholder goat farmers were interviewed using a semi-structured questionnaire. Botanical identification and nutritional analysis of mentioned browse plants were conducted at the Animal Production Laboratory, University of Limpopo, South Africa. Capparis tomentose, Euclea crispa and Cassine transvaalensis had higher (p&lt;0.05) dry matter content. Ziziphus mucronata had higher (p&lt;0.05) ash content. Maerua angolensis had higher (p&lt;0.05) crude protein content, while Colophospermum mopane had a higher (p&lt;0.05) energy content. Colophospermum mopane was ranked the most browsed plant (43%), whereas Ziziphus mucronata and Maerua angolensis were ranked the least browsed plants. Colophospermum mopane and Sclerocarya birrea were classified as bad sources of goat feed. Most of the identified feed materials had crude protein and energy levels higher than the recommended minimum required levels for the maintenance of essential functions of goats. Findings from this study indicate that farmers had some knowledge of the feed materials available for goat feeding, even though most farmers in the study area did not know how to determine the nutritional qualities of the available feed materials. The knowledge gathered from this study contributes to the body of literature on the use of indigenous feed resources to improve goat production, which has the potential to alleviate poverty and reduce unemployment in line with the National Development Plan 2030 of the South African government. © 2023, South African Society for Agricultural Extension (SASAE). All rights reserved.</t>
  </si>
  <si>
    <t>Browsed plants; Capparis tomentose; Colophospermum mopane; Crude protein; Smallholder goat farmers</t>
  </si>
  <si>
    <t>Kwartnik-Pruc, A; Droj, G</t>
  </si>
  <si>
    <t>The Role of Allotments and Community Gardens and the Challenges Facing Their Development in Urban Environments-A Literature Review</t>
  </si>
  <si>
    <t>Current research largely focuses on the role of allotment gardens, the challenges facing them, and the direction of their future development in urban environments. The main idea behind the introduction of allotment gardens was to improve the living conditions and food supply of workers and the underprivileged. The impact of allotment gardening does not only concern the allotment gardeners but also the general public and the environment. It is important to emphasise that allotments have impacts not only on food production and outdoor physical activity, but also on the reuse of idle or neglected land, community development, therapeutic and nutritional benefits, and psychological benefits for allotment holders and residents. For this reason, this study captures six broad themes related to allotments: (1) community participation and cohesion, (2) health and well-being, (3) economic opportunities, (4) pollution, (5) urban planning and development, and (6) sustainable environment. The research is a systematic review in which steps were taken to minimise bias in the identification, selection, and summarisation of studies. The initial literature selection was based on a keyword search (title, abstract, and keywords) of the comprehensive literature databases Web of Science (all years) and Scopus (all years). The total scientific literature on which this review is based includes 162 research articles published between 1978 and July 2022. This work aims to fill these gaps and analyse existing knowledge by providing a detailed review of the academic literature, focusing not only on the benefits of community gardens and allotments in urban areas, but also on the existing problems related to allotments and urban gardening. Possible directions of development are also analysed based on the legal regulations in each country.</t>
  </si>
  <si>
    <t>allotment garden; community gardens; community participation</t>
  </si>
  <si>
    <t>Kyoi, S</t>
  </si>
  <si>
    <t>Utilization of urban agriculture to enhance urban sustainability: investigating people's heterogeneous preferences for proximity to urban agriculture through a choice experiment</t>
  </si>
  <si>
    <t>The purpose of this study is to investigate people's preferences for the geographical distance between residential locales and two types of urban agricultural land, namely, traditional agricultural land and a more complex and intensive agricultural landscape called "satoyama" and to evaluate the heterogeneity in people's preferences. The enhancement of urban sustainability is a crucial issue in sustainable development that can be potentially improved by urban agriculture. However, urban residents' perceptions and preferences regarding the distance between urban agricultural land and their locales remain unclear, and concrete measures to maintain and expand urban agriculture are still vague. Therefore, an online survey and choice experiment was conducted, with respondents from Ishikawa Prefecture in Japan, who are assumed to be familiar with the agricultural context. Mixed logit and latent class logit models were employed to evaluate urban residents' heterogeneous perceptions and preferences. The results reveal that: (1) urban residents generally prefer urban agricultural land in areas away from their residence; (2) preferences are diverse, and those who are relatively young, with higher income, and more environmentally conscious favor dwelling near urban agricultural land; (3) there is a quadratic relationship between the distance connecting people's locales and urban agricultural land, and thus, the most desirable distance exists; and (4) there is a difference in the proximity that people prefer between traditional agricultural land and satoyama. Based on the results, policy implications for urban planners and policymakers include implementing urban agriculture in peri-urban areas and handling a tradeoff between residential opposition and the intensity of urban agriculture.</t>
  </si>
  <si>
    <t>Urban agriculture; Geographical distance; Choice experiment; Mixed logit model; Latent class model; Satoyama landscape</t>
  </si>
  <si>
    <t>La Porta G.; Magara G.; Goretti E.; Caldaroni B.; Dörr A.J.M.; Selvaggi R.; Pallottini M.; Gardi T.; Cenci-Goga B.T.; Cappelletti D.; Elia A.C.</t>
  </si>
  <si>
    <t>Applying Artificial Neural Networks to Oxidative Stress Biomarkers in Forager Honey Bees (Apis mellifera) for Ecological Assessment</t>
  </si>
  <si>
    <t>Insect pollinators provide an important ecosystem service that supports global biodiversity and environmental health. The study investigates the effects of the environmental matrix on six oxidative stress biomarkers in the honey bee Apis mellifera. Thirty-five apiaries located in urban, forested, and agricultural areas in Central Italy were sampled during the summer season. Enzyme activities in forager bees were analyzed using an artificial neural network, allowing the identification and representation of the apiary patterns in a Self-Organizing Map. The SOM nodes were correlated with the environmental parameters and tissue levels of eight heavy metals. The results indicated that the apiaries were not clustered according to their spatial distribution. Superoxide dismutase expressed a positive correlation with Cr and Mn concentrations; catalase with Zn, Mn, Fe, and daily maximum air temperature; glutathione S-transferase with Cr, Fe, and daily maximal air temperature; and glutathione reductase showed a negative correlation to Ni and Fe exposure. This study highlights the importance of exploring how environmental stressors affect these insects and the role of oxidative stress biomarkers. Artificial neural networks proved to be a powerful approach to untangle the complex relationships between the environment and oxidative stress biomarkers in honey bees. The application of SOM modeling offers a valuable means of assessing the potential effects of environmental pressures on honey bee populations. © 2023 by the authors.</t>
  </si>
  <si>
    <t>biological indicators; biomarkers; environmental factors; metals; Self-Organizing Map</t>
  </si>
  <si>
    <t>acetylcholinesterase; biological marker; catalase; chromium; glutathione reductase; glutathione transferase; heavy metal; iron; manganese; nickel; superoxide dismutase; zinc; air temperature; Apis mellifera; Article; artificial neural network; controlled study; ecology; enzyme activity; forager; Italy; nonhuman; oxidative stress; summer</t>
  </si>
  <si>
    <t>Lai X.; Guan T.; Dong X.; Jia X.; Shen Y.</t>
  </si>
  <si>
    <t>Productivity variation and stability of intensive forage-winter wheat cropping systems on the Loess Plateau, China</t>
  </si>
  <si>
    <t>Integrating forage crops into the continuous winter wheat (Triticum aestivum L.) cropping system can be used for increasing rural population income and maintaining grain production on the Loess Plateau. The objective of this study was to comprehensively evaluate economic yield (EYyield), dry matter yield (DMyield), crude protein yield (CPyield), wheat equivalent yield (WEyield), and food equivalent yield (FEUyield) when incorporating annual forages (oat [Avena sativa L.], soybean [Glycine max L.], and vetch [Vicia sativa L.]) into the traditional fallow-winter wheat system from a 4-year (2016–2020) experiment on the Loess Plateau of China. Results showed that incorporating annual forages into the continuous wheat system significantly increased system productivity. Among the four growing seasons, average system DMyield values for fallow-winter wheat (F-W), oat-winter wheat (O-W), soybean-winter wheat (S-W), and vetch-winter wheat (V-W) were 10348.52, 13854.15, 14679.94, and 12185.29 kg ha−1, respectively. The average wheat EYyield values were 3777.82, 3115.19, 4020.76, and 3180.71 kg ha−1, respectively. The average forage DMyield values were 0.00, 5497.19, 4284.64, and 2817.50 kg ha−1, respectively. The S-W system had the highest DMyield and CPyield (1350.10 kg ha−1), and also had DMyield with the smallest variation (CV = 15.21%). The O-W, S-W, and V-W systems produced FEUyield values that were 48.67%, 68.46%, and 30.53%, respectively, greater than the F-W system. When considering market prices and yields, the S-W system increased wheat gain yield and had the highest WEyield (6607.90 kg ha−1). Therefore, in consideration of forage quality, winter wheat production, and system productivity, we recommend the S-W system for local farmers on the Loess Plateau. © 2023 The Authors. Crop Science © 2023 Crop Science Society of America.</t>
  </si>
  <si>
    <t>Wheat</t>
  </si>
  <si>
    <t>Lambrecht, NJ; Hoey, L; Bryan, A; Heller, M; Jones, AD</t>
  </si>
  <si>
    <t>Limiting red meat availability in a university food service setting reduces food-related greenhouse gas emissions by one-third</t>
  </si>
  <si>
    <t>CLIMATIC CHANGE</t>
  </si>
  <si>
    <t>Higher Education Institutions (HEI) can contribute to climate change mitigation through reductions in food-related greenhouse gas (GHG) emissions. We examined the impact of serving a low-red meat menu 1 day per week on the GHG emissions associated with residential dining halls at a university setting in the USA. We also estimated the potential impacts of replacing meat with lower-emission proteins on GHG emissions and cost using hypothetical substitution scenarios. Food items procured to prepare daily meals were linked to GHG emissions values. During one academic term, a "Sustainable Mondays" intervention was implemented, wherein dining halls reduced red meat dishes on Mondays. We compared GHG emissions on Mondays with Wednesdays. We then developed substitution scenarios that replaced beef, red meat, or all meats and fish with lower-emission protein sources on a per gram of protein basis. Overall, the University dining service food procurement emitted 4661 metric tonnes CO2-eq in one academic term, of which 81% came from animal-source foods. Dining halls reduced red meat procurement by 81% on "Sustainable Mondays," resulting in 240 fewer metric tonnes of CO2-eq (- 31% compared to Wednesdays). We estimated that replacing red meat with lower-emission meat and red meat/poultry with fish or plant-based proteins could reduce GHG emissions by 14-46%. Our study suggests there is considerable potential for HEI to reduce climate impacts through simple replacements of red meat with lower-emission proteins. Achieving the necessary scales of meat reduction in HEI likely requires institution-wide transformation with changes to food procurement, dining hall choice architecture, and education for students and staff.</t>
  </si>
  <si>
    <t>Higher Education Institutions; Greenhouse gas emissions; Scope 3 emissions; Climate policy; Climate change mitigation; Dietary change</t>
  </si>
  <si>
    <t>Langley L.P.; Bearhop S.; Burton N.H.K.; Banks A.N.; Frayling T.; Thaxter C.B.; Clewley G.D.; Scragg E.; Votier S.C.</t>
  </si>
  <si>
    <t>Urban and coastal breeding lesser black-backed gulls (Larus fuscus) segregate by foraging habitat</t>
  </si>
  <si>
    <t>Despite urbanization's general erosion of biodiversity, towns and cities provide novel opportunities for some species. During the 20th century, gulls (Laridae) colonized urban areas around the world where they flourished. At the same time, some coastal populations declined. The reasons for this difference are not fully understood, partly because little is known about any ecological differences between urban and non-urban gulls, such as their foraging ecology. Here we compare the movement ecology and habitat selection of Lesser Black-backed Gulls Larus fuscus graellsii breeding at two neighbouring colonies – one urban and one coastal – in north-west England. We used bird-borne GPS loggers to first compare colony-level movement behaviour and habitat selection and then investigated individual-level habitat use. We observed clear colony-level habitat segregation: urban breeders preferentially foraged in urban areas whereas coastal breeders foraged primarily in coastal habitats and avoided urban areas. Coastal breeders also had larger core and home-ranges than urban breeders, possibly due to differences in colony size. However, we also found inter-individual differences in habitat use, which may have important management implications. These findings suggest a link between nesting and foraging ecology, and thus management or environmental change altering food availability will impact gulls at the coastal and urban sites differently. © 2022 The Authors. Ibis published by John Wiley &amp; Sons Ltd on behalf of British Ornithologists' Union.</t>
  </si>
  <si>
    <t>bio-logging; generalist; GPS-tracking; management; seabirds; urbanization</t>
  </si>
  <si>
    <t>England; United Kingdom; breeding population; coastal zone; foraging behavior; GPS; habitat selection; habitat use; movement; seabird</t>
  </si>
  <si>
    <t>Lato K.A.; Fuirst M.; Veit R.R.; Thorne L.H.</t>
  </si>
  <si>
    <t>Peri-urban systems alter trophic niche size and overlap in sympatric coastal bird species</t>
  </si>
  <si>
    <t>Urban habitats can create empty trophic niche space by providing abundant alternative dietary resources, allowing some generalist species to either shift or expand their trophic niches. Resulting changes to trophic niche size may consequently affect interspecific interactions and competition, although trophic impacts are less clear in peri-urban systems, where both natural and urban resources are readily accessible to highly mobile species. We combined stable isotope (δ13C, δ15N, δ34S) data with GPS tracking of two sympatric coastal bird species (Larus argentatus, L. marinus) across four study sites on the east coast of the United States, ranging from a study site in New York City (the most populous city in the United States) to less-urban sites off Massachusetts. We quantified the trophic niche size and trophic niche overlap in three-dimensional isotopic space and assessed spatial overlap in foraging habitat between species at both peri-urban and less-urban study sites. We found that for both species, birds at peri-urban study sites had significantly larger trophic niches than birds from the less-urban sites. Furthermore, for study sites where both species occurred, we found that overlap in trophic niche space and foraging habitats between species was lower at the peri-urban study site than at the less-urban site. These results suggest that peri-urban environments may facilitate trophic niche expansion and decrease niche overlap in mobile generalist species, contrasting with previous studies showing increased trophic niche overlap in more isolated urban populations. Following further analysis, we found that trophic niche expansion was facilitated by both within- and between-individual differences in foraging strategies. We posit that peri-urban environments, particularly along coastal areas, can reduce interspecific competition between sympatric species by providing access to a variety of natural and anthropogenic diet items, especially for highly mobile generalist consumers that can access both natural and urban foraging areas. Research assessing how and at what scale peri-urban systems influence wildlife is key to understanding how further global urbanization will shape ecosystem structures. © 2023 The Authors. Ecosphere published by Wiley Periodicals LLC on behalf of The Ecological Society of America.</t>
  </si>
  <si>
    <t>competition; interspecific interactions; isotopic niche; niche expansion; urban ecology</t>
  </si>
  <si>
    <t>Lee, S; Shin, S; Lee, H; Park, MS</t>
  </si>
  <si>
    <t>Which urban agriculture conditions enable or constrain sustainable food production?</t>
  </si>
  <si>
    <t>Urban agriculture (UA) has been adopted as a strategy for food security in urban areas. This study identified the conditions for development of UA through a systematic review of UA case studies. It classified the enabling and constraining conditions within the three compositional elements of UA - necessity, ability, and opportunity - and determined the primary and secondary conditions for UA design by the country income group. The following conditions are required for both high-income and low/ middle-income countries: Motivation/public awareness; labour/human resources; policy and institutional infrastructure; social capital; and arable land and resources for farming. Agricultural education/training and research and technical development are needed for low and middle-income countries as the key secondary conditions. In high-income countries, a lack of farmers' knowledge and urban development are the main challenges to UA implementation. Therefore, the research findings could be meaningful evidence for making decisions and designing UA policies for sustainable food production.</t>
  </si>
  <si>
    <t>Urban agriculture; food supply; sustainable food production; enabling condition; constraining condition</t>
  </si>
  <si>
    <t>Leer, J; Hoff-Jorgensen, C</t>
  </si>
  <si>
    <t>Consumers' attitudes to gourmet burgers: the case of the NOMA cheeseburger</t>
  </si>
  <si>
    <t>Purpose This article explores consumers' attitudes to the trend of gourmet burgers, notably the gourmet burgers' combination of highbrow food (gourmet) and lowbrow food (fast food). The authors use the case of the NOMA cheeseburger from the iconic New Nordic restaurant NOMA. Design/methodology/approach The data set consists of interviews (n = 20) with urban Danish consumers attending the NOMA burger pop-up. Findings The analysis highlights an acceptance among informants of "gourmetfied" burgers. This signals a change in the culinary status of burgers in Danish food culture. The authors also discovered some ambivalence in relation to the highbrow-lowbrow negotiations: while all informants celebrate the casualization of NOMA during the burger pop-up, half of the informants found the burger underwhelming: it did not live up to the edginess of the NOMA brand. Practical implications The authors believe this research can inform people working with culinary highbrow-lowbrow mix in their food designs, notably in relation to developing and matching the relation between symbolic and material aspects of the food design. Originality/value The authors argue that the concept of transgression can help us theorize how consumers accept, refuse, and negotiate boundaries in relation to gourmet burgers, and more generally between food consumption mixing highbrow and lowbrow elements. More particularly, the authors propose to distinguish between symbolic, social, and material transgressions. This perspective might also be interesting for practitioners in the field.</t>
  </si>
  <si>
    <t>NOMA; Burgers; Junk food; Cultural capital; Omnivorousness; Highbrow; Lowbrow; New Nordic</t>
  </si>
  <si>
    <t>Lemaire G.; Garnier J.; da Silveira Pontes L.; de Faccio Carvalho P.C.; Billen G.; Simioni Assmann T.</t>
  </si>
  <si>
    <t>Domestic Herbivores, the Crucial Trophic Level for Sustainable Agriculture: Avenues for Reconnecting Livestock to Cropping Systems</t>
  </si>
  <si>
    <t>Domestic herbivores have been closely associated with the historical evolution and development of agriculture systems worldwide as a complementary system for providing milk, meat, wool, leather, and animal power. However, their major role was to enhance and maintain agricultural soil fertility through the recycling of nutrients. In turn, cereal production increased, enabling to feed a progressively increasing human population living in expanding urban areas. Further, digestion of organic matter through the rumen microbiome can also be viewed as enhancing the soil microbiome activity. In particular, when animal droppings are deposited directly in grazing areas or applied to fields as manure, the mineralization–immobilization turnover determines the availability of nitrogen, phosphorus, potassium, and other nutrients in the plant rhizosphere. Recently, this close coupling between livestock production and cereal cropping systems has been disrupted as a consequence of the tremendous use of industrial mineral fertilizers. The intensification of production within these separate and disconnected systems has resulted in huge emissions of nitrogen (N) to the environment and a dramatic deterioration in the quality of soil, air, and ground- and surface water. Consequently, to reduce drastically the dependency of modern and intensified agriculture on the massive use of N and phosphorus (P) fertilizers, we argue that a close reconnection at the local scale, of herbivore livestock production systems with cereal-based cropping systems, would help farmers to maintain and recover the fertility of their soils. This would result in more diverse agricultural landscapes including, besides cereals, grasslands as well as forage and grain crops with a higher proportion of legume species. We developed two examples showing such a beneficial reconnection through (i) an agro-ecological scenario with profound agricultural structural changes on a European scale, and (ii) typical Brazilian integrated crop–livestock systems (ICLS). On the whole, despite domestic herbivores emit methane (CH4), an important greenhouse gas, they participate to nutrient recycling, which can be viewed as a solution to maintaining long-term soil fertility in agro-ecosystems; at a moderate stocking density, ecosystem services provided by ruminants would be greater than the adverse effect of greenhouse gas (GHG). © 2023 by the authors.</t>
  </si>
  <si>
    <t>C, N, P biogeochemical cycles; crop-livestock system; grasslands; grazing; herbivores; soil fertility</t>
  </si>
  <si>
    <t>Li, H; Yang, SG</t>
  </si>
  <si>
    <t>The Road to Common Prosperity: Can the Digital Countryside Construction Increase Household Income?</t>
  </si>
  <si>
    <t>With the rapid development of China's digital economy, promoting the digital countryside construction has become the strategic focus and priority development direction of rural revitalization and common prosperity. This paper combines the county-level digital countryside index with the data from the China Household Finance Survey to empirically analyze the impact and mechanism of the digital countryside construction on household income. The results show that the digital countryside construction can significantly improve the level of household income. After the endogenous analysis and the robustness test, this core conclusion is still valid. From the perspective of mechanism test, the digital countryside construction can increase household income by promoting household entrepreneurship and nonagricultural employment. Heterogeneity analysis shows that there is no significant difference in the income-increasing effect of the digital countryside construction, whether urban or rural households, or households with different human capital and social relations, which means that the digital countryside development has the characteristics of inclusiveness and sharing. Under the background of unswervingly taking the road of common prosperity for all Chinese people, this paper provides some micro-evidence for how the digital economy can contribute to household income growth, as well as provides a useful reference for the implementation of the digital China strategy.</t>
  </si>
  <si>
    <t>digital economy; digital countryside; household income; common prosperity</t>
  </si>
  <si>
    <t>Li, L; Song, T</t>
  </si>
  <si>
    <t>Enabling In-Situ Urbanization through Digitalization</t>
  </si>
  <si>
    <t>The bourgeoning of e-commerce in the context of the information era has accelerated the urbanization trend by broaching a new horizon of economic and industrial boosters for rural places, epitomized by a great number of "Taobao Villages" in China. This paper has two objectives: (1) explore the process and mechanism of digitalization enabling rural in-situ urbanization represented by e-commerce; (2) nuance the specific case evidence of Daiji Town, where digitalization enabled in-situ urbanization recently. We build up a theoretical framework for digitalization-enabled in-situ urbanization from the juxtaposition of four interlinked elements: industry, talent, rural governance, and land use. It then analyzed the details and evidence of digitalization enabling rural in-situ urbanization through the case study of Daiji Town. The main conclusions of this paper are as follows: First, digitalization plugs rural areas into production and consumption networks in wider contexts, promoting the transformation and prosperity of rural economies. Secondly, the reverse migration of young generations to rural areas becomes the key to rural in-situ urbanization. Thirdly, digitization materializes the urbanization of rural spaces. Finally, digitalization enables the rural transformation and improvement of urban-rural relations in the Global South, which needs to be further explored.</t>
  </si>
  <si>
    <t>digitalization; rural in-situ urbanization; Taobao village; China</t>
  </si>
  <si>
    <t>Li, WQ; Zhang, L; Lee, I; Gkartzios, M</t>
  </si>
  <si>
    <t>Overview of Social Policies for Town and Village Development in Response to Rural Shrinkage in East Asia: The Cases of Japan, South Korea and China</t>
  </si>
  <si>
    <t>Globally speaking, Asian countries, especially East Asian countries, are facing acute national depopulation situation and severe rural shrinkage development. Based on the continuous surveys of town and village development in Japan, South Korea, and China, this study aims to provide an overview of social policies that have been implemented in the past or more recently in these three countries in response to rural shrinkage, and to outline the core philosophy of these practices to cope with the repercussions. In this paper, we analyze the overall process of rural depopulation and the present features of town and village development in three countries. We subsequently present the social policies over the last few decades and summarize them into four major groups. Furthermore, we highlight that the focus of social policies is not to seek possible ways to reestablish growth but to provide positive support and effective reform to adjust and satisfy the changing needs of towns and villages under the circumstances of shrinking development, including the optimization of public resource allocation, exploring institutional innovation to valorize abandoned assets, and developing endogenous potentials for future sustainable development. Qualitative methods from a combination of literature review, policy review, and field surveys have mainly been adopted in this research. The study of East Asian practices may be instructive for other Asia-Pacific countries, as well as European countries that have been experiencing or will eventually face the challenges of rural shrinkage.</t>
  </si>
  <si>
    <t>rural depopulation; rural shrinkage; social policies; town and village; sustainable development; East Asia</t>
  </si>
  <si>
    <t>Li, WW; Zhang, P; Zhao, KX; Chen, H; Zhao, SD</t>
  </si>
  <si>
    <t>The Evolution Model of and Factors Influencing Digital Villages: Evidence from Guangxi, China</t>
  </si>
  <si>
    <t>(1) Background: Digitalization is the key to sustainable village development, posing a new challenge for village planning, construction, and governance in all countries. The construction of digital villages is currently in the stage of experimentation and exploration; China is the largest developing country and a pioneer in the digitization of villages. (2) Methods: Based on a combination of the Boston Consulting Group Matrix and GeoDetector, we conducted an empirical study on 70 counties in Guangxi, aiming to analyze the construction level, evolution model, and driving mechanism of digital villages and to provide a basis for decisions on government investment and social participation. (3) Results: First, Conspicuous disequilibrium in rural digitalization has manifested in Guangxi, and counties at different levels (leader, follower, and straggler) show significant clustering and correlation effects in their geographical distribution. Second, digital village construction in Guangxi has evolves in diversified modes (divided into four types: star, gazelle, cow, and dog), with hot and cold areas forming a center-periphery structure. Third, rural digitalization has a very complex driving mechanism, with high heterogeneity in the direct influencing factors, significant synergistic enhancement of factors, and nonlinear enhancement dominating the interaction's relationship. (4) Conclusions: According to the results of analysis, we suggest highlighting the government-driven mechanism and regional linkage in the construction of digital villages, formulating differentiated management policies and development plans based on the combination of top-level design and grassroots innovation, establishing joint meetings or development associations and service alliances, and stimulating the enthusiasm of the whole of society, especially farmers and enterprises, in order to achieve rapid and sustainable rural digitalization.</t>
  </si>
  <si>
    <t>smart village; rural digitalization; driving mechanism; policy design; China</t>
  </si>
  <si>
    <t>Li, YJ; Huan, ML; Jiao, XQ; Chi, L; Ma, J</t>
  </si>
  <si>
    <t>The impact of labor migration on chemical fertilizer use of wheat smallholders in China- mediation analysis of socialized service</t>
  </si>
  <si>
    <t>Optimizing chemical fertilizer use has been an effective approach to improve the sustainability of farming sys-tems. As the mainstay of agricultural production, smallholders' migration from rural to urban areas has attracted widespread attention, and this phenomenon is highly controversial in preventing smallholders from optimal chemical fertilizer use. However, with the development of socialized service centered on division and speciali-zation, the possibility of mitigating the negative impact of labor migration on chemical fertilizer use remains to be further examined. Therefore, this study established a conceptual framework of "labor migration-socialized service demand-chemical fertilizer use", which was verified by applying the Logit model, instrumental variable two-stage least squares regression, and mediation model, using a survey data set with 1112 households collected in seven wheat-producing provinces in China in 2019, to reveal how socialized service can mitigate the impacts of labor migration on chemical fertilizer use. We showed that, approximately 95.5% of smallholders uneco-nomically used chemical fertilizer. Labor migration had a significant positive effect on chemical fertilizer use, which is mediated by socialized service. Labor migration could promote smallholders' demand for socialized service, particularly by increasing demand for service type, service intensity, and organization degree of the service providers. This study will contribute to enhancing the socialized service system and transforming towards sustainable agriculture.</t>
  </si>
  <si>
    <t>Socialized service; Chemical fertilizer use; Mediating effects; Labor migration</t>
  </si>
  <si>
    <t>Li, YY; Filimonau, V; Wang, LE; Cheng, SK</t>
  </si>
  <si>
    <t>A set of preliminary indicators for holistic sustainability assessment of household food consumption in rural and urban China</t>
  </si>
  <si>
    <t>To provide a preliminary reference point and a scientific basis for future comprehensive sustainability assess-ments of household food consumption (HFC) in China and beyond, this study develops an indicator system for sustainability assessment of HFC in urban and rural China. The system encompasses four dimensions (nutrition, the environment, economy and socio-culture) and a comprehensive assessment index (CAI, on a scale from 0 to 100 points) of analysis. The system is derived from an extensive literature review supplemented with an expert opinion survey and considers the current structure of diet in China. Environmental dimension involves indicators of environmental footprints and food waste. Nutritional dimension involves nutritional status and food security. Economic dimension involves food affordability, self-sufficiency and economic cost of food waste. Socio-cultural dimension involves consumption of traditional and ready-made food, food availability and accessibility. The assessment results show that nearly 50% of households fall into a relatively high sustainability zone (50-75 points) and a relatively low sustainability zone (25-50 points), respectively; and there are no households achieving a high sustainability score (75-100 points). Sustainability of HFC in rural China is higher than that in urban areas; sustainability increases as households grow in size and receive higher annual income. The study highlights measures required to improve the current structure of diet in China.</t>
  </si>
  <si>
    <t>Food consumption; Sustainability assessment; Impact indicators; Analytic hierarchy process; China</t>
  </si>
  <si>
    <t>Li, Z; Liu, JS</t>
  </si>
  <si>
    <t>Evolution Process and Characteristics of Multifactor Flows in Rural Areas: A Case Study of Licheng Village in Hebei, China</t>
  </si>
  <si>
    <t>This paper, taking a typical agricultural village in China as an example, explored the evolution process and characteristics of rural population flows, capital flows and information flows since the reform and opening up in 1978, using a social survey and spatial analysis. The daily mobility of the rural population constantly increased around the township and central village. The volume of rural capital flows was increased. The income of residents mainly came from the township and central village, and consumption was concentrated in the county, township, central village and online network. Rural information flows developed significantly, showing typical translocality. Additionally, rural production space and living space were constantly restructured, and physical space and virtual space intertwined, forming new features of urban and rural spatial-coordinated development and a hybridity of rural space. In conclusion, affected by the dominant economic form, the evolution process of rural population flows, capital flows and information flows had obvious stage characteristics, and there were guidance, promotion and competition relationships among the three factor flows. Daily mobility was a more objective representation of the rural evolution process. Additionally, the study proposed the theory and spatio-temporal model of rural multifactor flows.</t>
  </si>
  <si>
    <t>population flows; capital flows; information flows; evolution process; daily mobility; spatio-temporal model; agricultural village</t>
  </si>
  <si>
    <t>Liew, CS; Mong, GR; Lim, JW; Raksasat, R; Rawindran, H; Leong, WH; Manogaran, MD; Chai, YH; Ho, YC; Rahmah, AU; Lin, CX; Khoo, KS; Kiatkittipong, W</t>
  </si>
  <si>
    <t>Life cycle assessment: Sustainability of biodiesel production from black soldier fly larvae feeding on thermally pre-treated sewage sludge under a tropical country setting</t>
  </si>
  <si>
    <t>WASTE MANAGEMENT</t>
  </si>
  <si>
    <t>More energy is needed nowadays due to global population growth. Concurrently, sewage sludge generation has also increased steadily stemming from the inevitable urbanization. As such, black soldier fly larvae (BSFL) can be potentially deployed to solve both issues. This paper investigates the environmental sustainability of biodiesel production derived from sludge-fed BSFL feedstock. A cradle-to-gate life cycle assessment (LCA) was performed through SimaPro software utilizing the ReCiPe 2016 Midpoint (H) and Endpoint (H) methods. The entire LCA covered 3 main stages, including the thermal pre-treatment of sludge, BSFL rearing and processing, and lastly lipid extraction and biodiesel production. LCA showed that the sludge pre-treatment stage had the highest environmental impact, while BSFL rearing and processing had the least due to the suitable geographical climate. Electricity usage during the pre-treatment stage was the main contributing component, followed by chemical usage during biodiesel production. After normalizing, it was observed that land occupation, marine ecotoxicity, freshwater ecotoxicity and freshwater eutrophication were more impactful than the commonly studied global warming potential (GWP). Lipid content and biodiesel conversion efficiency were determined as the sensitive factors which could influence the LCA outcome. In comparison with other types of biodiesel, BSFL biodiesel had a milder impact in terms of climate change, land occupation, terrestrial acidification, marine and freshwater eutrophication. Furthermore, this biological reduction of sludge through BSFL valorization avoided sludge landfilling, which reduced up to 100 times GWP. Therefore, sludge-fed BSFL biodiesel production is an environmentally-sound and highly potential solution that should be investigated comprehensively.</t>
  </si>
  <si>
    <t>Life cycle assessment; Black soldier fly larvae; Biodiesel; Pre-treatment; Environmental impact; Sewage sludge</t>
  </si>
  <si>
    <t>Black soldier fly</t>
  </si>
  <si>
    <t>Liira J.; Jürjendal I.</t>
  </si>
  <si>
    <t>Are bees attracted by flower richness? Implications for ecosystem service-based policy</t>
  </si>
  <si>
    <t>Agri-environmental policies aim to reverse the degradation of ecosystem services in rural landscapes by implementing biodiversity-based land-use solutions. One such agri-environmental measure is the contract for bee-forage fields in Estonia. We developed a multi-site experiment to estimate the effect of plant diversity on the quality properties of flower-based services, such as flowering duration (indicating functional stability) and the foraging activity of insect pollinators (indicating functional intensity). Each site consisted of eight randomly ordered strip-segments forming a flower diversity gradient. The period of abundant flowering was longer in all kinds of species mixture than in monocultures. However, the foraging activity of honey bees and bumblebees was greatest in monocultures and in a low-diversity mixture, while a balanced high-diversity mixture was least attractive. Foraging activity was lowered when an abundant melliferous plant species was flowering within a high-diversity mixture (i.e. high species richness, but low evenness). The extended flowering of species mixtures did not compensate for the lower daily visitation rate. We challenge the largely biodiversity-oriented agricultural policy designs. This case study provides evidence that plant species richness is not a comprehensive indicator of the service provision quality of an ecosystem. Specifically, low-diversity flower areas are the best foraging sites for bees and other flower visitors. A field mosaic of various monocultures and low-diversity mixtures seems to be the ecologically most efficient rural landscape design to support bees and other potential pollinators. Suggested and marketed pollinator-oriented seed mixtures should be quantitatively tested for ecological efficiency. © 2023</t>
  </si>
  <si>
    <t>Agri-environmental schemes; Biodiversity effects; Common Agricultural Policy; Eco-schemes; Functional traits; Inter-cropping; Melliferous flowers; Pollinators</t>
  </si>
  <si>
    <t>Estonia; Agriculture; Ecosystems; Environmental protection; Land use; Plants (botany); Rural areas; Agri-environmental scheme; Biodiversity effect; Common agricultural policy; Eco-scheme; Ecosystem services; Functional traits; Inter-cropping; Melliferous flower; Pollinator; Rural landscapes; agri-environmental policy; bee; biodiversity; Common Agricultural Policy; ecosystem service; flower; flowering; intercropping; mate attraction; plant-pollinator interaction; rural landscape; service provision; species richness; Biodiversity</t>
  </si>
  <si>
    <t>Limerick, S; Hawes, JK; Gounaridis, D; Cohen, N; Newell, JP</t>
  </si>
  <si>
    <t>Community gardens and the 15-minute city: Scenario analysis of garden access in New York City</t>
  </si>
  <si>
    <t>Community gardens are a form of green infrastructure that provides social and environmental benefits for garden users and the surrounding area. However, little is known about who has walking access to community gardens in most cities today and how this may change in the future. To address this gap, we examine 15-minute walking access to community gardens in New York City (NYC), and how land-use and investment decisions will impact the future of NYC as a 15-minute garden city. Our results indicate that more than half of the city's residents have this access to a community garden, and that neighborhoods with lower income, lower proportions of white residents and homeowners, and higher rates of educational attainment have better access. Optimization modeling indicates that universal 15-minute access is unlikely, though more than 70% of NYC residents could have walking access with as few as 50 additional community gardens. Supporting new community gardens on vacant land and parking lots is the most efficient way to expand access, though siting community gardens on a range of land use types is required to maximize access. By mapping community gardens, analyzing their distribution, and modeling how to scale-up urban agriculture, this paper presents a scenario-based process for exploring how and where to expand urban amenities.</t>
  </si>
  <si>
    <t>Land Use; Scaling up; Scenario modeling; Spatial equity; Urban agriculture</t>
  </si>
  <si>
    <t>Litt, JS; Alaimo, K; Harrall, KK; Hamman, RF; Hébert, JR; Hurley, TG; Leiferman, JA; Li, KG; Villalobos, A; Coringrato, E; Courtney, JB; Payton, M; Glueck, DH</t>
  </si>
  <si>
    <t>Effects of a community gardening intervention on diet, physical activity, and anthropometry outcomes in the USA (CAPS): an observer-blind, randomised controlled trial</t>
  </si>
  <si>
    <t>LANCET PLANETARY HEALTH</t>
  </si>
  <si>
    <t>Background Unhealthy diet, physical inactivity, and social disconnection are important modifiable risk factors for non-communicable and other chronic diseases, which might be alleviated through nature-based community interventions. We tested whether a community gardening intervention could reduce these common health risks in an adult population that is diverse in terms of age, ethnicity, and socioeconomic status.Methods In this observer-blind, randomised, controlled trial, we recruited individuals who were on Denver Urban Garden waiting lists for community gardens in Denver and Aurora (CO, USA), aged 18 years or older, and had not gardened in the past 2 years. Participants were randomly assigned (1:1), using a randomised block design in block sizes of two, four, or six, to receive a community garden plot (intervention group) or remain on a waiting list and not garden (control group). Researchers were masked to group allocation. Primary outcomes were diet, physical activity, and anthropometry; secondary outcomes were perceived stress and anxiety. During spring (April to early June, before randomisation; timepoint 1 [T1]), autumn (late August to October; timepoint 2 [T2]), and winter (January to March, after the intervention; timepoint 3 [T3]), participants completed three diet recalls, 7-day accelerometry, surveys, and anthropometry. Analyses were done using the intention-to-treat principle (ie, including all participants randomly assigned to groups, and assessed as randomised). We used mixed models to test time-by-intervention hypotheses at an a level of 0.04, with T2 and T3 intervention effects at an a level of 0.005 (99.5% CI). Due to potential effects of the COVID-19 pandemic on outcomes, we excluded all participant data collected after Feb 1, 2020. This study is registered with ClinicalTrials.gov, NCT03089177, and data collection is now complete.Findings Between Jan 1, 2017, and June 15, 2019, 493 adults were screened and 291 completed baseline measures and were randomly assigned to the intervention (n=145) or control (n=146) groups. Mean age was 41.5 years (SD 13.5), 238 (82%) of 291 participants were female, 52 (18%) were male, 99 (34%) identified as Hispanic, and 191 (66%) identified as non-Hispanic. 237 (81%) completed measurements before the beginning of the COVID-19 pandemic. One (&lt;1%) participant in the intervention group had an adverse allergic event in the garden. Significant time -by-intervention effects were observed for fibre intake (p=0.034), with mean between-group difference (intervention minus control) at T2 of 1.41 g per day (99.5% CI -2.09 to 4.92), and for moderate-to-vigorous physical activity (p=0.012), with mean between-group difference of 5.80 min per day (99.5% CI -4.44 to 16.05). We found no significant time-by-intervention interactions for combined fruit and vegetable intake, Healthy Eating Index (measured using Healthy Eating Index-2010), sedentary time, BMI, and waist circumference (all p&gt;0.04). Difference score models showed greater reductions between T1 and T2 in perceived stress and anxiety among participants in the intervention group than among those in the control group.</t>
  </si>
  <si>
    <t>Liu, J; Huang, SW; Wang, YJ</t>
  </si>
  <si>
    <t>Study of Farmers' Willingness to Participate in Environmental Governance Based on Recycling, Reduction and Resourcing</t>
  </si>
  <si>
    <t>In order to establish a green and low-carbon agricultural economic system based on the principles of recycling, reduction and resource utilization, to promote a comprehensive green transformation of the economic development and to achieve carbon peaking and carbon neutrality, this article examines the farmers' willingness to participate in rural environmental governance. Through a questionnaire survey in the Fujian, Anhui and Shanxi provinces, this article explores the influence of homogeneous and heterogeneous relationships in social networks on the farmers' willingness to participate in rural environmental governance using a logit model and tries to reveal the deeper mechanisms. The results show that: (1) heterogeneous relationships have a significant positive effect on farmers' participation in rural environmental governance, but homogeneous relationships do not have a significant effect. (2) The larger the size of the social network, the weaker the farmers' willingness to participate in rural environmental governance. (3) Age and education level have significant effects on willingness to participate. The older the age, the weaker the willingness to participate; the higher the education level, the stronger the willingness to participate. (4) The larger the number of family members, the stronger the farmers' willingness to participate in environmental governance. (5) The subjective cognitive status of farmers also has an important influence on their willingness to participate. The more environmental knowledge is acquired, the stronger the willingness to participate in rural environmental governance. Therefore, to promote rural environmental management, there is an urgent need to keep modern farmers on rural land and to make the countryside a beautiful space for living and working with complete living functions.</t>
  </si>
  <si>
    <t>recycling; reduction and resourcing principles; rural environmental governance; willingness to participate</t>
  </si>
  <si>
    <t>Liu, LQ; Liu, K</t>
  </si>
  <si>
    <t>Can digital technology promote sustainable agriculture? Empirical evidence from urban China</t>
  </si>
  <si>
    <t>In the face of increasing global unsustainable risks such as poverty, hunger, and pollution. Building sustainable agriculture (SA) in the digital age is a fundamental task for human survival. Based on the coupled coordination perspective, this paper constructs an SA system that takes into account more stakeholders by considering poverty alleviation and income increase (PI), food security (FS), and green agriculture (GA) as subsystems. The impact of digital technology on SA is systematically analyzed through data from 276 prefecture-level and above cities in China from 2005 to 2020. The study shows that digital technology has a significant upgrading effect on SA and its subsystems. And digital technology is more likely to promote SA in the developed eastern region and peripheral cities. Moreover, agricultural productivity and labor productivity play a mediating mechanism in the process of digital technology for SA. Digital financial inclusion fuels the high input process of digital technology for incentivizing SA, PI, and GA, but it cannot affect the highly technical process of digital farming. Further research found that the incentives of digital technology for SA and GA are characterized by the nonlinear characteristic of increasing marginal effects. Due to the second digital divide, there is a U-shaped incentive process of digital technology for PI to fall and then rise. Finally, the spillover nature of digital technology leads to spatial spillovers in its contribution to SA development.</t>
  </si>
  <si>
    <t>digital technology; sustainable agriculture; poverty alleviation and income increase; food security; green agriculture</t>
  </si>
  <si>
    <t>Liu, MH; Fang, CL; Bai, Y; Sun, B; Liao, X; Liu, ZT</t>
  </si>
  <si>
    <t>Regional inequality and urban-rural difference of dietary water footprint in China</t>
  </si>
  <si>
    <t>Food system is the primary consumer of water resources, and dietary water footprint (DWF) provides insights into exploring food-water nexus from a consumption perspective. Previous studies mostly examine Chinese urban and rural DWF nationwide, but fail to quantify regional inequalities and urban-rural differences at province level when considering China is a vast country. Here we explore provincial inequalities using Gini index and concentration index, and employ Oaxaca-Blinder decomposition method to identify drivers influencing urban-rural differences in DWF. Results show animal-based foods have higher DWF and regional inequalities, though plantbased foods consumption is larger. Greater regional inequalities of DWF across provinces are observed in rural area compared with urban area. Consumption level is a predominant factor driving urban-rural differences whichever food category is chosen. This study integrates methods originated from economics into evaluating regional and urban-rural disparities in DWF, and can be further applied to environmental inequality assessment.</t>
  </si>
  <si>
    <t>Food-water nexus; Urban-rural differences; Food consumption; Dietary water footprint; Concentration index; Oaxaca -blinder decomposition</t>
  </si>
  <si>
    <t>Liu, XJ; Guo, JH; Xue, L; Zhao, D; Liu, G</t>
  </si>
  <si>
    <t>Where has all the rice gone in China? A farm-to-fork material flow analysis of rice supply chain with uncertainty analysis</t>
  </si>
  <si>
    <t>China, with rice as its most important staple food, plays a significant role in the global rice economy. However, China's rice supply and demand throughout the supply chain remains poorly understood due to data inconsistencies and gaps. Here, based on a mass-balance consistent system approach and a meta-analysis of various existing data sources, we identified the plausibility and mutual consistency of different sources for each stage of the rice supply chain and mapped the flows and stocks of rice from farm to fork in China in the past two decades. The results showed that production and trade data of paddy rice on the supply side are relatively consistent, while consumption, stock, and loss and waste data on the utilization side are often uncertain. The reconciled results after error propagation for the entire rice supply chain showed that the production of rice has increased from 134 Mt to 151 Mt, while the direct consumption of rice remained stable during the last two decades. The loss and waste of rice has also increased, accounting for 10%-11% of the total domestic rice production. These cross-checked and mass-balanced results help improve existing estimates and address data gaps and inconsistencies of rice supply and demand for mainland China. We call for more bottom-up and in-depth analysis on the rice utilization (especially feed use and out-of-home direct consumption) and stock, which could eventually better inform food security policy in China.</t>
  </si>
  <si>
    <t>Rice; Material flow analysis; Supply chain; Uncertainty analysis; China</t>
  </si>
  <si>
    <t>Liu, Y; Zhou, M</t>
  </si>
  <si>
    <t>Can rural e-commerce narrow the urban-rural income gap? Evidence from coverage of Taobao villages in China</t>
  </si>
  <si>
    <t>CHINA AGRICULTURAL ECONOMIC REVIEW</t>
  </si>
  <si>
    <t>PurposeThe digital economy is expected to revive the countryside and reduce the current level of urban-rural inequality. Nevertheless, whether rural e-commerce can narrow the urban-rural income gap still requires further analysis. The purpose of this paper is to clarify whether this goal is, in fact, being achieved.Design/methodology/approachTaobao villages have become the epitome of rural e-commerce development in China. Therefore, this paper matches the data of Taobao villages and the data of prefecture-level cities from 2014 to 2019, and employs a two-way fixed effect model, nonlinear model, instrumental variable model and interactive fixed effects model to explore the impact of rural e-commerce on the urban-rural income gap.FindingsFirstly, the ability of urban residents to share rural e-commerce development is higher than that of rural residents, which actually widens the urban-rural income gap. Secondly, the migration to cities of rural families that have profited from e-commerce, and the return of working-class people to the countryside, are two factors that are contributing to the widening of the urban-rural income gap. Thirdly, the farther the distance from the urban area and the higher the spatial agglomeration of the rural e-commerce cluster is, the weaker the impact on widening the urban-rural income gap will be. Finally, while industrial-led rural e-commerce is responsible for widening the urban-rural income gap, agricultural-led rural e-commerce has no significant impact on the urban-rural income gap.Originality/valueTo the best of the authors' knowledge, this paper is the first to analyze the impact of rural e-commerce on the urban-rural income gap from the perspective of the coverage of Taobao villages. This empirical study will enrich existing theoretical perspectives on urban-rural integration under the backdrop of the digital economy.</t>
  </si>
  <si>
    <t>Rural e-commerce; Taobao village; Urban-rural income gap; Digital countryside; Rural revitalization</t>
  </si>
  <si>
    <t>Loeng, M; Korsnes, M</t>
  </si>
  <si>
    <t>Unravelling the Norwegian meat reduction controversy: navigating contested sustainabilities and the role of meat</t>
  </si>
  <si>
    <t>CONSUMPTION AND SOCIETY</t>
  </si>
  <si>
    <t>Controversy surrounds research reports that promote reduced meat consumption in Norway. By studying these controversies in the media, we ask why meat reduction is polarised seemingly between environmental and agricultural, urban and rural voices. We show how a 'conventional' definition of meat reduction in a self-regulating market tends to disconnect consumption habits from agricultural policies. The result is a paradox: Norwegians are urged to eat less meat, but farmers must produce more to stay afloat. In this conventional frame, meat reduction is seen by rural and farmer voices as a further exaggeration of agricultural decline, depopulation and centralisation. To unravel this controversy, we contrast this with a critical 'post-productivist' view of conventional agriculture and volume-centred farm subsidies since the 1950s. We show how a different, more interactive understanding of consumption as interrelated with Norwegian food policies, production and distribution emerges, highlighting a path through the controversy. By reimagining a change from subsidies for production volume to production methods, climate, health, environmental and rural issues are brought into conversation with each other. While largely remaining a marginal voice in a heavily polarised debate, we show how alternative notions of meat reduction can help us move past meat reduction controversies. The article stresses that the two concepts of meat reduction are characterised by distinct notions of consumption, suggesting that the popular understanding of what consumption is can be a barrier to, or a part of, a meat-reduced future.</t>
  </si>
  <si>
    <t>Key words consumer responsibility; meat reduction controversy; post-productivism; rural sociology; sustainability transition</t>
  </si>
  <si>
    <t>Lohrberg, F</t>
  </si>
  <si>
    <t>Urban agriculture as cultural heritage</t>
  </si>
  <si>
    <t>The article makes clear that urban agriculture is not a modern phenomenon, but in certain forms can look back on some- times long traditions. Urban agriculture can therefore be ad- dressed and developed as cultural heritage. This approach is occasionally taken up by supranational institutions such as UNESCO and FAO, whose heritage formats are explained and critically assessed. In addition, it is illustrated how local initia- tives take up urban agriculture as cultural heritage in order to support a sustainable development.</t>
  </si>
  <si>
    <t>urban agriculture; cultural heritage; heritagisation; GIAHS</t>
  </si>
  <si>
    <t>Deutsch</t>
  </si>
  <si>
    <t>Loiseau, E; Jouve, L; Salou, T; Perignon, M; Drogué, S; Rollet, P; Roux, P</t>
  </si>
  <si>
    <t>Life cycle assessment of urban food supply: Key findings and recommendations from a French metropolitan area case study</t>
  </si>
  <si>
    <t>The environmental challenges raised by urban food supply requirements must be addressed and sustainable local food policies need to be designed. For these reasons, the major areas of improvement should be identified in terms of both consumption and production. This paper aims at implementing Life Cycle Assessment (LCA) to achieve a comprehensive diagnosis of the environmental impacts of food supply at a city level, and to provide adequate recommendations on how to perform data collection. Initially designed to quantify the environmental performance of a product or service, proposals have been made to adapt LCA to city and territory scales. However, applications are still scarce, as data collection can be very resource-intensive. Most existing studies apply a top-down approach that presents a number of limitations. For example, an overly aggregated repre-sentation of the studied sectors is proposed, while mainly greenhouse gas impacts are quantified without addressing a broad coverage of environmental issues. In this paper, a bottom-up approach is adopted, where the collected data concerns a comparison between two data sources involving individual food consumption (i.e. a national and a local survey). AGRIBALYSE 3.0 database is used for life cycle inventories of food products and different methods are employed to scale up the analysis to city level. Results indicate that the main impacts arise from animal product consumption and agricultural production stages, with certain variations according to the impact category and considered food product. A comparison between national and local data on food con-sumption confirms that average national data are sufficient for an initial diagnosis. One of the next challenges will be to improve the LCA databases. Although they now include several hundred foodstuffs, they do not distinguish between alternative practices (e.g., for agricultural or retailing step) and product sources.</t>
  </si>
  <si>
    <t>Environmental footprint; Food consumption; City; Bottom -up modelling; Scaling methods; AGRIBALYSE database</t>
  </si>
  <si>
    <t>Long, YC; Cao, ZW; Mao, Y; Liu, XR; Gao, Y; Zhou, CZ; Zheng, X</t>
  </si>
  <si>
    <t>Research on Evaluation Elements of Urban Agricultural Green Bases: A Causal Inference-Based Approach</t>
  </si>
  <si>
    <t>The construction of agricultural green bases is an important part of sustainable agricultural development. This paper takes urban agriculture green bases in Shanghai as an example, choosing base construction elements, production, and ecological construction elements, as well as status assessment elements as evaluation indicators, in order to construct an evaluation system for urban agriculture green bases. Using a Bayesian network, typical urban agricultural green bases in six agricultural districts of Shanghai were evaluated. The construction of the evaluation system was analyzed by using intervention, counterfactual inference, and other methods to analyze the correlation and importance of the indicators. The results show that there are differences among the bases in various indicators, but they all reach a high level overall; base construction elements as well as production and ecological construction elements are the main factors affecting the level of urban agricultural green bases; improving the base management system (BMS), innovativeness (IN), and economic benefits (EBs) are key ways to improve the production capacity of agriculture green bases. Green base construction should pay attention to top-level design, coordinate the planning of industrial layout, technical mode, scientific and technological support, and supporting policies. Based on the conclusion, this paper provides some useful recommendations for creating urban agriculture green bases, which help promote urban agriculture transformation, upgrading, and coordinating development between urban and rural areas.</t>
  </si>
  <si>
    <t>urban agriculture; green base evaluation; Bayesian network; causal inference</t>
  </si>
  <si>
    <t>López-García A.; Martínez-Miranzo B.; Aguirre J.I.</t>
  </si>
  <si>
    <t>Influence of landfill use on nest-site selection and breeding success in white storks</t>
  </si>
  <si>
    <t>Landscape transformation by humans through habitat degradation, agriculture intensification and urbanization results in the loss of natural feeding areas. However, populations of certain species have adapted to these changes and benefit from some anthropogenic food sources as well as an absence of predators and milder environmental conditions in urban landscapes. Although breeding near landfills secures food availability and saves energy and time spent on foraging activities, the poor food quality and risks associated with these facilities imply some fitness costs. Our study shows the effects of landfills on nest-site selection and breeding success in white storks (Ciconia ciconia). Birds breeding near landfills occupy more urban areas where many structures are available to nest, while breeding pairs 20–30 km from landfills select nest sites with high-quality food sources in the vicinity such as pastures, meadows and agro-forestry areas. Furthermore, we demonstrate that habitat quality in the surrounding area is more relevant than landfills for breeding outcomes, but both of these are crucial for brood size. The number of fledglings was higher at a medium distance to the landfill than at 20–30 km from the landfill, but not near the landfill (0–10 km). This suggests that the best strategy includes food from landfills as a complementary or alternative food source. Future studies should further investigate if these shifts in habitat preference are permanent, and the potential impact of habitat degradation and landfill closures at a population level, for this species. © 2023 The Authors. Journal of Zoology published by John Wiley &amp; Sons Ltd on behalf of Zoological Society of London.</t>
  </si>
  <si>
    <t>anthropogenic food source; breeding success; Ciconia ciconia; habitat degradation; landfill; nest-site selection; surrounding area; urbanization</t>
  </si>
  <si>
    <t>bird; environmental conditions; environmental degradation; fitness; food availability; habitat quality; habitat selection; landfill; nest site; reproductive success; site selection; urbanization</t>
  </si>
  <si>
    <t>López-García, D; Vázquez-Macías, G; García-Fernández, J; Schmitt, M; Ortega-Faura, P; Espluga-Trenc, JL</t>
  </si>
  <si>
    <t>Towards a Politics of Recognition: Exploring the Symbolic Contexts of Material Agroecological Transitions</t>
  </si>
  <si>
    <t>Scientific debates on agroecology highlight the relevance of appropriate narratives as a means to widen and amplify agroecological transitions in the material world. However, it is actually far-right discourses-often linked to populist political proposals-which, though not majoritarian, are reaching broad and growing diffusion among both rural communities and farmers. Research focusing on the symbolic mechanisms around food systems' transitions are scarce. In order to address this gap, an exploratory research project was developed to identify responses to different messages and audiovisual languages favorable to agroecological transitions, through the dissemination of three brief audiovisual pieces among specific socio-professional profiles linked to food systems, together with an online survey. The results obtained (n = 524) show significant differences in the responses to open questions collected, regarding socio-economic diversity expressed in the axes male/female, urban/rural, farmer/not farmer and organic/conventional farming. Responses from conventional farmers express a need for developing a "politics of recognition" and repair that would acknowledge the unfair, subordinated role that farmers and rural communities feel in the current globalized food system. The paper shows the need for further empirical research on the issue, covering different territories and socio-economic and cultural profiles, in order to fully understand the symbolic mechanisms underlying material, agroecological transitions.</t>
  </si>
  <si>
    <t>agroecology; populism; experimental communication; sustainable food systems; Spain</t>
  </si>
  <si>
    <t>López-Hernández D.</t>
  </si>
  <si>
    <t>Termite mound as nutrient hot-spots in savannah with emphasis in P cycling and the potential use of mounds as soil amendment</t>
  </si>
  <si>
    <t>Pedobiologia</t>
  </si>
  <si>
    <t>Termites are an important component of pedofauna and are mainly distributed in subtropical and tropical areas. Their main effect on ecosystems is linked to the construction of tunnels, galleries, mounds, and nests. Termites induce strong changes in the physical-chemical and biological properties of the soil, after and through the processes of decomposition of the organic matter and formation of biogenic structures. At sites with abundant termite populations, galleries and foraging holes enhance soil porosity and infiltration rates, thus reducing soil bulk density. Termite activities result in nutrient accumulation in mounds; therefore, abundant termite populations could play an important role in controlling nutrient cycling in savannahs, where nutrients, particularly phosphorus (P), can often be a limiting factor. Regarding the high nutrient concentration accumulated in termite mounds, authors have claimed that parts of termite mounds could have potential as fertilisers for cultivated soils, and indeed, the use of termite materials for soil improvement is an extended practice in rural, poor, indigenous communities of Africa and Asia. This paper reviews the published data on the accumulation of the nutrients, mainly P in the soil of termite mounds in comparison with the none modified soil, and evaluates the potential use of termite biostructures in soil improvement. While it is true that in greenhouse experiments and in home orchards it is possible to observe the benefit of termite mound treatments, the implementation of such practices on a larger scale is prevented by the low ratio (by weight) of termite nests with respect to the total weight of the soil, as well as by the relatively long rate of renewal of termite mounds once destroyed. However, the use of large structure of Macrotermes, appears to be justified in a low-input agro-ecological scheme to promote the enhancement of termite-mediated ecosystem services. © 2023</t>
  </si>
  <si>
    <t>Ecosystem services; Macrotermes bellicosus; P-availability; P-sorption; Termite nests</t>
  </si>
  <si>
    <t>Africa; Asia; decomposition; ecosystem service; nest site; nutrient availability; nutrient cycling; savanna; soil amendment; soil organic matter; termite</t>
  </si>
  <si>
    <t>Lulovicova, A; Bouissou, S</t>
  </si>
  <si>
    <t>Environmental Assessment of Local Food Policies through a Territorial Life Cycle Approach</t>
  </si>
  <si>
    <t>Sub-national governments play a vital role in achieving food-related sustainability goals through the re-territorialization of agriculture. While the environmental impact of such policies cannot be reduced to decreased food miles, multiple methodological bottlenecks prevent seizing their entire potential. In this paper, a territorial life cycle analysis is adapted and used to comprehend the cradle-to-grave impact of local food policies. This is conducted by assessing the impact of a territory's food-producing and consuming activities before and after the local food policies implementation. To evaluate the feasibility of the methodology, the municipality of Mouans-Sartoux (southeast France), engaged in local food policies for twenty years, is chosen. Four impact categories are modeled: global warming, fossil resource depletion, water consumption, and land use. The findings show that local food policies drive direct and indirect changes in farming and retail practices, but a more significant transformation is achieved by inhabitants, mostly by decreasing meat and ultra-processed product consumption. All actions summed up decrease the local food system's impact by between 7 and 19%. These results demonstrate the efficiency of the method to provide a holistic environmental assessment at a mesoscale as well as the environmental efficacity of the local authority's intervention in food-related matters.</t>
  </si>
  <si>
    <t>sustainable assessment methodology; local food systems; food policy analysis; environmental impact; short supply chain</t>
  </si>
  <si>
    <t>Coarse diet dataset</t>
  </si>
  <si>
    <t>Ma, J; Gao, HX; Cheng, CG; Fang, Z; Zhou, Q; Zhou, HW</t>
  </si>
  <si>
    <t>What influences the behavior of farmers? participation in agricultural nonpoint source pollution control?-Evidence from a farmer survey in Huai?an, China</t>
  </si>
  <si>
    <t>AGRICULTURAL WATER MANAGEMENT</t>
  </si>
  <si>
    <t>Due to high-intensity agricultural production activities and the excessive use of chemical substances such as fertilizers and pesticides, agricultural nonpoint source pollution has surpassed industrial and urban residential pollution to become the number one contributor to nonpoint source pollution in China. Promoting farmers' participation in agricultural nonpoint source pollution management is a key link to achieve the goal of sus-tainable agricultural development. Based on an expanded theory of planned behavior, we identified the key influencing factors of farmers' participation in agricultural nonpoint source pollution management. According to microsurvey data from 600 farmers in Huai'an, China, we used a structural equation model to analyze in depth the influence of farmers' internal cognition and their perceptions of the external environment to explore the formation mechanism of their participation in agricultural nonpoint source pollution management behavior. The study shows that, first, government regulations promote the green development of the agricultural market environment and social organizations and that farmers' perceptions of the external environment strengthen the influence of their internal cognition but are not fully significant. Second, farmers' internal cognition can enhance their willingness to participate, and the influence of attitudes is the strongest. Finally, there is a positive rela-tionship between the level of response of farmers' participation in pollution control behavior and their perceived behavioral control and willingness to control. Based on the above analysis, we propose policy recommendations in terms of government regulation, market regulation, organization construction, and multisubject collaboration to mobilize the enthusiasm of various subjects and to improve the efficiency of agricultural nonpoint source pollution management.</t>
  </si>
  <si>
    <t>Agricultural pollution; Polycentric governance; Behavior study; Farmers? perception; External environment</t>
  </si>
  <si>
    <t>MacInnis G.; Normandin E.; Ziter C.D.</t>
  </si>
  <si>
    <t>Decline in wild bee species richness associated with honey bee (Apis mellifera L.) abundance in an urban ecosystem</t>
  </si>
  <si>
    <t>The spatial heterogeneity of urban landscapes, relatively low agrochemical use, and species-rich floral communities often support a surprising diversity of wild pollinators in cities. However, the management of Western honey bees (Apis mellifera L.) in urban areas may represent a new threat to wild bee communities. Urban beekeeping is commonly perceived as an environmentally friendly practice or a way to combat pollinator declines, when high-density beekeeping operations may actually have a negative influence on native and wild bee populations through floral resource competition and pathogen transmission. On the Island of Montréal, Canada there has been a particularly large increase in beekeeping across the city. Over the years following a large bee diversity survey ending in 2013, there was an influx of almost three thousand honey bee colonies to the city. In this study, we examined the wild bee communities and floral resources across a gradient of honey bee abundances in urban greenspaces in 2020, and compared the bee communities at the same sites before and after the large influx of honey bees. Overall, we found a negative relationship between urban beekeeping, pollen availability, and wild bee species richness. We also found that honey bee abundance had the strongest negative effect on small (inter-tegular span &lt;2.25 mm) wild bee species richness. Small bee species may be at higher risk in areas with abundant honey bee populations as their limited foraging range may reduce their access to floral resources in times of increased competition. Further research on the influence of urban beekeeping on native and wild pollinators, coupled with evidence-based beekeeping regulations, is essential to ensure cities contain sufficient resources to support wild bee diversity alongside managed honey bees. Copyright 2023 MacInnis et al.</t>
  </si>
  <si>
    <t>Beekeeping; Biodiversity; Exploitative competition; Honey bees; Native bees; Pollinators; Urban; Wild bees</t>
  </si>
  <si>
    <t>apiculture; Apis mellifera; article; biodiversity; Canada; city; competition; ecosystem; foraging; nonhuman; pollinator; species richness</t>
  </si>
  <si>
    <t>Mair B.; Wolf M.</t>
  </si>
  <si>
    <t>Studies on the botanical origin and the residues of pesticides in corbicular pollen loads and bee bread of bee colonies in the proximity of apple orchards in South Tyrol; [Untersuchungen zur botanischen Herkunft und den Rückständen von Pflanzenschutzmitteln in Pollenhöschen und Bienenbrot von Bienenvölkern im Einzugsgebiet des Obstbaus von Südtirol]</t>
  </si>
  <si>
    <t>Journal fur Kulturpflanzen</t>
  </si>
  <si>
    <t>Pollen is the primary source of protein for honeybee colonies. Foragers collect pollen from different plants depending on the availability of the surrounding environment, which varies seasonally in wild and urban areas or agricultural landscapes. In agricultural systems, honeybees can play a particular role as pollinators, especially where entomophagous pollination is important, such as in pome fruits. In intensively managed agricultural systems, honeybees and other pollinators are often exposed to pesticides. The exposure to pesticides via corbicular pollen load or bee bread has been analysed in several studies; previously, some studies also included the analysis of the botanical origin of the chemically analysed corbicular pollen load samples. In this study, we tried to focus on the accumulation of pesticide quantities in bee bread portions in the hives from March to October and simultaneously the dynamics behind the incoming pesticide residues on the daily collected corbicular pollen load samples from March to June. In addition, palynological analyses were performed on some corbicular pollen loads. From 2016 to 2020, we collected corbicular pollen loads from two honeybee colonies from March to June in three different apiaries in South Tyrol. Every three weeks, starting with calendar week 11 in March, we took bee bread samples from other colonies in the same apiary, next to those which were used for corbicular pollen load collection. We performed chemical residue analyses on 154 corbicular pollen load and 217 bee bread samples. In 84.3% of the corbicular pollen load samples and in 76.4% of bee bread samples, we found contamination with pesticide active substances (PAS) used in plant protection products harmful to bees (according to the Italian etiquette). On 152 samples of the corbicular pollen loads, we also performed palynological analyses to determine the botanical origin of the pollen samples. In the case of some samples, even if most of them belonged to species not grown in agricultural fields, the quantity of active sub- stances harmful to bees detected on them was higher than 1 mg/kg, as in the case of chlorpyrifos-methyl. On the example of chlorpyrifos-methyl and chlorpyrifos-ethyl (the latter was used only until 2016 and was then mostly replaced by chlorpyrifos-methyl for the period 2017-2020), it was possible to show in which amounts these active substances were present in corbicular pollen loads and bee bread samples of colonies placed near apple orchards in South Tyrol over a period of five years. © 2023, Verlag Eugen Ulmer. All rights reserved.</t>
  </si>
  <si>
    <t>bee bread; corbicular pollen loads; honeybees; pesticides harmful to bees</t>
  </si>
  <si>
    <t>Alto Adige; accumulation; colony; honeybee; pesticide application; pollen; pollination</t>
  </si>
  <si>
    <t>Malagnini V.; Fontana P.; Di Prisco G.; Medrzycki P.; Zanotelli L.; Power K.; Colombo R.; Serra G.; Boi M.; Angeli G.</t>
  </si>
  <si>
    <t>Review on imidacloprid diffusion route and a case study: from apple orchard to the honey bee colony matrices</t>
  </si>
  <si>
    <t>Bulletin of Insectology</t>
  </si>
  <si>
    <t>Honey bees play a pivotal role in natural and rural ecosystems by providing human and animal food sources through pollination services. However, in cultivated areas, they can be exposed to the chemicals utilized for crop protection. Neonicotinoid insecticides can adversely affect honey bee colonies impairing their survival, immunity and biological activities at lethal and sublethal doses. For this reason, neonicotinoids, together with other stress factors, like pathogens (e.g. viruses and Varroa mites), climate change and food shortage, are considered one of the causes of worldwide colony losses. Nevertheless, the natural way of entry and diffusion of these pesticides in field colonies is not completely clear. Here, we wanted to fill this gap by studying the diffusion route of imidacloprid and its metabolites by analysing different matrices collected from honey bee colonies used for pollination of apple orchards, in the framework of applied Integrated Pest Management strategies. Pollen, honey bees, honey, royal jelly, bee wax and bee bread were sampled from 6 honey bee colonies placed in two different apple orchards before blooming, exposed to chemicals application and removed from the site after that. Samples were analysed using a liquid chromatography-tandem mass spectrometry (UHPLC-MS/MS) and gas chromatography-tandem mass spectrometry (GC-MS/MS) in order to detect imidacloprid, olefin im-idacloprid and 5-hydroxy imidacloprid. The results demonstrate that the primary way of entrance of imidacloprid was the pollen transported by foragers, while the main accumulation matrices were bee bread, honey and wax. These findings allow us to hypoth-esize that the accumulation of this insecticide, especially in bee bread, the main larval food, could potentially impact negatively on honey bee wellbeing at the adult stage. Moreover, our data could implement the honey bee colony simulator. © 2023, Department of Agricultural and Food Sciences. All rights reserved.</t>
  </si>
  <si>
    <t>bee bread; honey bee; pesticides; residues; toxicodynamic</t>
  </si>
  <si>
    <t>Bees and plants</t>
  </si>
  <si>
    <t>Malone, M; Hamlin, S; Richard, SI</t>
  </si>
  <si>
    <t>Uprooting urban garden contamination</t>
  </si>
  <si>
    <t>Contamination in urban community gardens is widespread. Yet few studies have used transdisciplinary methods to investigate the physical sources of contamination in gardens as well as the sociopolitical factors that result in persistent contamination. Furthermore, contaminant concentrations in community gardens are not regulated, and gardeners are often unaware of the harms that soils and vegetables in their gardens might pose to human health and the broader ecosystem. In this study we aimed to document widespread contamination issues in soil, compost mixtures, and vegetables in a major metropolitan area, and situate the issue of contamination in the broader context of the lack of testing and regulation within community gardens in the U.S. We used a mixed methods approach (e.g., soil and vegetable sampling, interviews and surveys, laboratory analysis, and com-munity science) to determine the extent of, and sociopolitical causes of, contamination in urban community gardens in the Seattle metropolitan region, but also in the U.S. We found that soils and vegetables in all of the community gardens of this study exceeded health standards for a variety of contaminants. We also documented how physical practices and perceptions influenced contaminant concentrations in community gardens. The analysis pointed to larger systemic issues related to environmental injustices, and a need for intervention on local and regulatory levels that centers community feedback. Finally, legacies of environmental racism have resulted in limited choices for underserved gardeners who seek access to healthy food, and better strategies for mitigating contamination that empower communities is needed.</t>
  </si>
  <si>
    <t>Urban community gardens; Soil contamination; Environmental justice; Community science</t>
  </si>
  <si>
    <t>Manga, LAA; Kamga, RT; Bidogeza, JC; Afari-Sefa, V; Mono, JBA</t>
  </si>
  <si>
    <t>Effects of urbanisation on urban residents' perception of vegetable production in Yaounde, Cameroon</t>
  </si>
  <si>
    <t>LANDSCAPE RESEARCH</t>
  </si>
  <si>
    <t>In the context of rapid and unplanned urbanisation in many Sub-Saharan African cities, the social and political context of urban and peri-urban vegetable production is becoming unfriendly despite its multifunctionality in achieving human development. This paper aims at measuring the effects of urbanisation on urban residents' perception of vegetable production in urban and peri-urban areas of Yaounde, Cameroon. Data from a survey conducted by the World Vegetable Centre among urban residents living within and around vegetable production areas was employed for the study. The results show that urban residents agree with vegetable production in their vicinity, but depending on the extent of urbanisation, the magnitude of their positive perception varies significantly from one production area to another. More specifically, while proximity to the city centre increases the likelihood of urban residents' ability to agree with local vegetable production, the density of the population decreases this positive perception instead.</t>
  </si>
  <si>
    <t>Agricultural landscapes perception; vegetable production; urban and peri-urban areas; urbanisation</t>
  </si>
  <si>
    <t>Mann, S; Arghiroiu, GA</t>
  </si>
  <si>
    <t>SUSTAINABLE FOOD AS A THREE-DIMENSIONAL SYSTEM</t>
  </si>
  <si>
    <t>While it has become clear that a system approach is important to improve not only the sustainability of agriculture but also nutrition, the analysis of food systems suffers from overcomplexity. In this context, the aim of the paper was to find ways to reduce the overcomplexity of food systems, using a new system approach which is essential for making our food production and nutrition more sustainable. The method was to structure the sustainability food as a three-dimensional system, by grouping and structuring the scientific approaches existing up to now in the specialized literature, searching and compiling through most of the paper having sustainable food as the main subject. The results were structured by creating a system through a set of four interrelated questions. It argues that the 'how' of food production and consumption, including the 'how much', is as important as the question "what" is produced and consumed. The 'who' dimension is of relevance for the socioeconomic pillar of sustainability, while the 'where' dimension puts our attention to geographical questions.</t>
  </si>
  <si>
    <t>system; target; transformation; food; farming</t>
  </si>
  <si>
    <t>Mannaf, M; Wheeler, SA; Zuo, AL</t>
  </si>
  <si>
    <t>Global and Local Spatial Spill-Overs: What Matters Most for the Diffusion of Organic Agriculture in Australia?</t>
  </si>
  <si>
    <t>ECOLOGICAL ECONOMICS</t>
  </si>
  <si>
    <t>Australia has the largest area of certified organic agricultural land in the world, yet to date there has been no studies conducted on its diffusion. This study used local area census data from 2010/11 and 2015/16 across Australia with a SLX Tobit model to investigate what drove a three-fold increase in organic land area during this time-period. Overall, stronger evidence was found for local spatial spill-overs than global spill-overs, which is perhaps reflective of the difference between Australian and European agriculture. The results also found that community area attributes (e.g., larger farms with low stocking rates, higher irrigation, higher grazing and horticultural land, increased labour supply); environmental factors (located in drought affected areas, increased vegetation, good quality soil and high altitude); and socio-economic characteristics (rural areas characterised by low human population density, higher community income and proximity to urban centres) significantly increased the intensity of the diffusion process.</t>
  </si>
  <si>
    <t>Organic Agriculture; Spatial Diffusion; SLX Tobit Model; Australia; Spatial spillover</t>
  </si>
  <si>
    <t>Mapanje, O; Karuaihe, S; Machethe, C; Amis, M</t>
  </si>
  <si>
    <t>Financing Sustainable Agriculture in Sub-Saharan Africa: A Review of the Role of Financial Technologies</t>
  </si>
  <si>
    <t>African agriculture needs to adapt to climate change and shift from unsustainable production practices to sustainable ones. This requires innovative, substantial, and long-term agricultural investments that can allow all agricultural actors to adopt sustainable agricultural practices. Better and more inclusive options to leapfrog Africa's sustainable agricultural development lie in financial technologies (FinTech). FinTech uses digital technology innovations to ease the provision of financial services to users and thus enhance financial inclusion. The aim of this study is to clarify the important role that FinTech can play in financing sustainability in agriculture in sub-Saharan Africa (SSA). To examine this role, the study shortlisted 17 SSA countries. The literature on FinTech-enhanced agricultural initiatives in these countries was reviewed. The results confirm that FinTech has the opportunity to become the much needed 'support system' for sustainable agriculture in SSA. Most of the financial products accessed by smallholder farmers in the selected countries helped the farmers in addressing production and marketing challenges in agriculture. The technologies can also help to improve efficiency in financing smallholder agriculture, enabling wider adoption of sustainable agricultural practices. To promote the financing of sustainable agriculture at scale, there is a need to train the farmers about the functionality of digital platforms, and policymakers need to address challenges such as gaps in infrastructure between the urban and rural areas.</t>
  </si>
  <si>
    <t>FinTech; sustainable agriculture; digital financial services; financial inclusion; smallholder farmers</t>
  </si>
  <si>
    <t>Marini, M; Caro, D; Thomsen, M</t>
  </si>
  <si>
    <t>Investigating local policy instruments for different types of urban agriculture in four European cities: A case study analysis on the use and effectiveness of the applied policy instruments</t>
  </si>
  <si>
    <t>Over the last decades, urban agriculture (UA) and controlled environmental agriculture (CEA) have been growing in many urban areas of the world to supply fresh food locally and to provide multiple benefits for the sustainable development of urban landscapes. Municipal policies and regulatory tools are increasingly employed to support UA/CEA and minimize practical challenges. However, especially in Europe, there is a lack of systematic reviews that evaluate the impacts of city-level food policies for UA/CEA and their effectiveness as perceived by local responsible actors. To address this gap, this study presents a qualitative overview of municipal policies that affect UA/CEA. We reviewed more than 83 policy documents and manuscripts and performed an online structured survey targeting key local managers or employees of UA and innovative CEA systems in four EU cities - Barcelona (Spain), Lyon (France), Trieste and Udine (Italy). We assessed policy tools, especially for three identified types of UA (allotment gardens, community gardens and closed spaces using CEA) by mainly focusing on public and private institutions and including aspects concerning land use planning, health and environmental policies. The findings demonstrate how the four cities' municipal governments specifically designed and combined a multiplicity of policy instruments to enable, regulate and acknowledge UA/CEA as part of the urban metabolism and landscape. The policy instruments were shaped by different local governance and institutional structures as well as by the local actors and community practitioners and their growing interest in UA/CEA.</t>
  </si>
  <si>
    <t>Urban agriculture; Controlled-environment agriculture; Municipal policies; Local; Government; Policy effects</t>
  </si>
  <si>
    <t>Masello J.F.; Rast W.; Schumm Y.R.; Metzger B.; Quillfeldt P.</t>
  </si>
  <si>
    <t>Year-round behavioural time budgets of common woodpigeons inferred from acceleration data using machine learning</t>
  </si>
  <si>
    <t>Abstract: Accelerometers capture rapid changes in animal motion, and the analysis of large quantities of such data using machine learning algorithms enables the inference of broad animal behaviour categories such as foraging, flying, and resting over long periods of time. We deployed GPS-GSM/GPRS trackers with tri-axial acceleration sensors on common woodpigeons (Columba palumbus) from Hesse, Germany (forest and urban birds) and from Lisbon, Portugal (urban park). We used three machine learning algorithms, Random Forest, Support Vector Machine, and Extreme Gradient Boosting, to classify the main behaviours of the birds, namely foraging, flying, and resting and calculated time budgets over the breeding and winter season. Woodpigeon time budgets varied between seasons, with more foraging time during the breeding season than in winter. Also, woodpigeons from different sites showed differences in the time invested in foraging. The proportion of time woodpigeons spent foraging was lowest in the forest habitat from Hesse, higher in the urban habitat of Hesse, and highest in the urban park in Lisbon. The time budgets we recorded contrast to previous findings in woodpigeons and reaffirm the importance of considering different populations to fully understand the behaviour and adaptation of a particular species to a particular environment. Furthermore, the differences in the time budgets of Woodpigeons from this study and previous ones might be related to environmental change and merit further attention and the future investigation of energy budgets. Significance statement: In this study we took advantage of accelerometer technology and machine learning methods to investigate year-round behavioural time budgets of wild common woodpigeons (Columba palumbus). Our analysis focuses on identifying coarse-scale behaviours (foraging, flying, resting) using various machine learning algorithms. Woodpigeon time budgets varied between seasons and among sites. Particularly interesting is the result showing that urban woodpigeons spend more time foraging than forest conspecifics. Our study opens an opportunity to further investigate and understand how a successful bird species such as the woodpigeon copes with increasing environmental change and urbanisation. The increase in the proportion of time devoted to foraging might be one of the behavioural mechanisms involved but opens questions about the costs associated to such increase in terms of other important behaviours. © 2023, The Author(s).</t>
  </si>
  <si>
    <t>Acceleration; Biologging; Extreme Gradient Boosting; Machine learning; Random Forest; Support Vector Machine</t>
  </si>
  <si>
    <t>Germany; Hesse; Lisboa [Portugal]; Lisbon; Portugal; acceleration; adaptation; behavioral response; bird; breeding season; environmental change; machine learning; support vector machine; temporal analysis</t>
  </si>
  <si>
    <t>Mashizi A.K.; Sharafatmandrad M.</t>
  </si>
  <si>
    <t>Managing drought on rangelands: adaptive strategies as perceived by pastoralists in Jiroft county</t>
  </si>
  <si>
    <t>Environmental Resources Research</t>
  </si>
  <si>
    <t>Drought poses a significant challenge to pastoralists in arid and semi-arid regions, necessitating a reassessment of drought management strategies on rangelands. This study aimed to identify optimal strategies for drought management on rangelands based on the perceptions of nomadic and rural pastoralists in Jiroft County, Kerman Province. Data were collected through the administration of questionnaires. The findings, determined through multiple regression analysis, underscore the utmost significance of specific management strategies for pastoralists during drought conditions. Notably, water management (P&lt;0.0001), forage management (P&lt;0.001), and income diversification (P&lt;0.05) emerged as crucial elements in effective drought management. Principal Component Analysis (PCA) further revealed that employing suitable irrigation techniques, engaging in recreational activities, purchasing forage, and efficiently storing water are critical sub-criteria for enhancing drought management strategies. Nomadic pastoralists identified moving livestock to rangelands with better conditions and changing livestock types as important drought management strategies. Given the reluctance of rural and nomadic pastoralists to reduce their livestock numbers during drought periods, the implementation of such strategies requires governmental arrangements and financial support. The findings emphasize pastoralists' preference for reactive drought management methods over preventive strategies, underscoring the need to raise awareness among pastoral communities about the risks associated with drought. Overall, the indigenous knowledge held by pastoralists has the potential to enhance existing management plans aimed at mitigating the consequences of drought. © The Author(s).</t>
  </si>
  <si>
    <t>Arid land; Drought; Ecosystem; Shrubland</t>
  </si>
  <si>
    <t>Massey L.M.; Penna S.; Zahn E.; Lawson D.; Davis C.M.</t>
  </si>
  <si>
    <t>Monitoring Green Sea Turtles in the San Gabriel River of Southern California</t>
  </si>
  <si>
    <t>Effective conservation of endangered species relies on the characterization of habitat use and tracking of long-term population trends, which can be especially challenging for marine species that migrate long distances and utilize a diversity of habitats throughout their lives. Since 2012, citizen science volunteers at the Aquarium of the Pacific in Long Beach, California, have been monitoring an urban population of East Pacific green sea turtles (Chelonia mydas) that resides near the mouth of the San Gabriel River (SGR) in Southern California, USA, in order to gain insights about how the population uses this area. Here, we collate and analyze nine years of citizen science data, including observed sightings collected across 10 observation stations. Our results confirm that green sea turtles are frequently present around warm water effluent from power plants, similar to research results reported for other locations in the eastern Pacific Ocean. Importantly, observational data also show notable green sea turtle activity around the outfalls for a small wetland habitat bordering the SGR, highlighting the importance of wetland ecosystems as a key habitat and foraging area for this threatened population. Finally, our results showcase the benefits of using citizen science to monitor sea turtle populations in easily accessible nearshore habitats. © 2023 by the authors.</t>
  </si>
  <si>
    <t>Chelonia mydas; citizen science; conservation; green sea turtle; habitat; management; wetland</t>
  </si>
  <si>
    <t>alga; arthropod; Article; Chelonia; citizen science; coronavirus disease 2019; foraging; geographic distribution; habitat; marine species; mollusc; nonhuman; Pacific Ocean; pandemic; river; sea turtle; seasonal variation; urban area; wetland; wildlife</t>
  </si>
  <si>
    <t>Matovu J.; Alçiçek A.</t>
  </si>
  <si>
    <t>Feed resources used for small ruminant nutrition in Sub-Saharan Africa: a case study of Uganda</t>
  </si>
  <si>
    <t>Small ruminants are of great importance to the livelihoods of many people in Sub-Saharan Africa (SSA) since they act as a source of meat, income, hides and skins and for cultural identity. Despite their great importance, especially to rural smallholder farmers, their production in Africa is hindered by poor nutrition. The first stage of establishing development strategies to increase feed quality and quantity is to conduct a comprehensive inventory of the feed resources that are currently available, especially in SSA. Therefore, this study aims to evaluate the availability and nature of the common feed resources that are used in the feeding of small ruminants in Uganda. This study involved a comprehensive review of various scientific, technical and economic literature that has been published up to date. Our results show that the available feed resources in Uganda can be grouped mainly into:- crop wastes and residues, agro-industrial by-products, conserved feeds, natural pastures and browse. The main feed resources for small ruminants in Uganda have been identified as natural pastures, which are generally characterised by a low nutritive value. However, browses are seen to have a high crude protein content and could be used as a supplement to grass forages and crop residues. It has been noted that farmers lack knowledge related to feed processing and management, in addition to a lack of policy governing feed quality. Therefore, there is a need to train farmers on how to process and utilise crop residues, in addition to proper feed management practices like pasture cultivation and conservation. It is also necessary to introduce widely new pasture species with better nutritional values that are suitable for the local production systems. © 2023, The Author(s), under exclusive licence to Springer Nature B.V.</t>
  </si>
  <si>
    <t>Crop residues; Feed resources; Left-over food; Natural pastures; Small ruminants; Uganda</t>
  </si>
  <si>
    <t>Animals; Humans; Malnutrition; Nutritional Status; Nutritive Value; Ruminants; Uganda; animal; human; malnutrition; nutritional status; nutritional value; ruminant; Uganda; veterinary medicine</t>
  </si>
  <si>
    <t>Mazué F.; Guerbois C.; Fritz H.; Rebout N.; Petit O.</t>
  </si>
  <si>
    <t>Less bins, less baboons: reducing access to anthropogenic food effectively decreases the urban foraging behavior of a troop of chacma baboons (Papio hamadryas ursinus) in a peri-urban area</t>
  </si>
  <si>
    <t>In South Africa, chacma baboons (Papio hamadryas ursinus) living near peri-urban areas may forage on anthropogenic food. Baboons have been recorded to damage crops, scatter waste from trash bins, and damage homes. A number of methods have been tested over the past 20 years to solve these problems, but none proved successful over the long-term or involved considerable costs. An efficient management system requires a detailed knowledge of how baboon troops proceed and organize during these urban foraging actions. This study examines the response of a troop of baboons to an experimental reduction of anthropogenic food sources in a peri-urban environment, the George campus of Nelson Mandela University (SA). We gradually suppressed access to waste food in trash cans, reducing the amount of anthropogenic food available. This change in food availability led baboons to modify their urban foraging strategy. They compensated for the lack of anthropogenic food by spending more time foraging on natural food and less time in urban areas. However, the troop still exploited waste-free areas during the experiment and even more when the conditions were normal again. Overall, these results show the ability of baboons to adapt to changes in anthropogenic food availability but also that they are highly dependent on this type of resource. Limiting its access is a mitigation strategy that humans must absolutely develop for reaching a high level of coexistence with baboons. © 2022, The Author(s), under exclusive licence to Japan Monkey Centre.</t>
  </si>
  <si>
    <t>Behavioral flexibility; Human–wildlife coexistence; Non-human primates; Urbanization; Waste management</t>
  </si>
  <si>
    <t>Animals; Food; Humans; Papio; Papio hamadryas; Papio ursinus; South Africa; animal; baboon; food; human; Papio hamadryas; Papio ursinus; physiology; South Africa</t>
  </si>
  <si>
    <t>Mbambalala L.; Rani Z.T.; Mpanza T.D.E.; Mthana M.S.; Ncisana L.; Mkhize N.R.</t>
  </si>
  <si>
    <t>Fodder Radish as a Potential Alternative Feed Source for Livestock in South Africa</t>
  </si>
  <si>
    <t>The agricultural sector receives substantial support from livestock, which greatly contributes to the well-being of rural communities. Livestock offers animal-derived products, such as meat and milk, which serve as abundant protein sources for human consumption. While the majority of South Africa’s agricultural land is suitable for livestock farming within the smallholder sector, these farmers often face a variety of challenges. Among these challenges, there is insufficient access to superior forage resources, resulting in the limited availability of high-quality feed. Traditional nutrient sources for ruminants, such as soybean meal, grain, sunflower meal, and fish meal, are employed as supplementary feeds to provide exceptional nutrition and improve animal performance. Nonetheless, they present logistical, economic, and environmental challenges. To circumvent these challenges, smallholder producers have turned to leguminous trees, including Vachellia species and other locally available feed resources. They are utilized as feasible and cost-effective alternatives to supplement livestock, especially during periods of extended drought. However, these locally available feed resources exhibit inherent limitations, including thorn presence, high fiber content, low digestibility, and the presence of anti-nutritional and toxic factors. Cool season forage crops such as fodder radish present promising alternatives as autumn and winter forages for these farmers. Despite being widely used globally as a supplement for livestock during winter, fodder radish remains relatively underutilized, particularly among smallholder farmers. There is a scarcity of comprehensive information regarding its chemical composition, nutrient utilization, and remarkable potential to revolutionize livestock production, especially within the smallholder sector. Most of the available literature demonstrates the positive effects of fodder radish on soil structure, soil carbon and nitrogen levels, weed suppression, and other benefits. This paper systematically reviews the current state of knowledge on the nutritive value, opportunities, and challenges associated with the utilization of this crop in the cooler eastern regions. © 2023 by the authors.</t>
  </si>
  <si>
    <t>animal nutrition; Brassica crops; cool season crops; fodder radish</t>
  </si>
  <si>
    <t>Radish</t>
  </si>
  <si>
    <t>McCann, E; McClintock, N; Miewald, C</t>
  </si>
  <si>
    <t>Mobilizing 'impermaculture': Temporary urban agriculture and the sustainability fix</t>
  </si>
  <si>
    <t>This paper addresses the alliance between some urban agriculturalists, developers, and the local state in promoting a certain type of 'green urbanism' through what we call 'impermaculture'. Impermaculture is a model of urban agriculture whereby some urban farmers approach their impermanence - the possibility of their operations being replaced by higher value developments - less as a threat to be avoided, as traditionally understood in the literature, and more as an intended modus operandi to which they are committed. We discuss how they use lightweight and portable growing containers, planter beds, greenhouses, and livestock pens to operate within and enhance contemporary regimes of development in global North cities. We identify a spatio-temporal impermanence that stands in contrast to classic understandings of sustainability fixes as either a form of greenwashing or as spatial fixes involving the sinking of capital into construction of a 'greener' built environment. In what follows, we develop a conceptual framework that will facilitate these contributions and provide a language for discussing cases of impermaculture in Portland, Oregon and Vancouver, British Columbia. We discuss how urban agriculture is mobilized as part of the sustainability fix in the two cities. We first demonstrate how impermaculture emerges as a means of stabilizing the fix which is always prone to coming apart, or fracturing. We then draw on two examples - goat husbandry in Portland and temporary gardens in Vancouver - to demonstrate how urban agriculturalists are embracing and leveraging impermanence. This 'impermaculture by design' not only marks a new form of urban agriculture in the neoliberal city but shores up and temporally rescales the sustainability fix while providing urban agriculture initiatives stability.</t>
  </si>
  <si>
    <t>Urban agriculture; sustainability fix; green gentrification; sustainable development; accumulation</t>
  </si>
  <si>
    <t>McCarthy, AC; Griffin, TS; Srinivasan, S; Peters, CJ</t>
  </si>
  <si>
    <t>Capacity for national and regional self-reliance in fruit and vegetable production in the United States</t>
  </si>
  <si>
    <t>AGRONOMY JOURNAL</t>
  </si>
  <si>
    <t>Increased fruit and vegetable (F&amp;V) consumption would have important health benefits but would also have significant impacts on the U.S. agricultural system. The United States is currently a net importer of these foods but global agricultural systems face growing pressure to feed more people with fewer resources while also adapting to climate change. Thus, increasing self-reliance may become a key strategy to ensuring a stable supply of nutrient-dense foods in the United States. However, the capacity to increase the production of specific foods to accommodate shifts towards healthier dietary patterns or increase self-reliance is not well documented. We estimated the extent to which the United States could meet current and recommended F&amp;V consumption through domestic production based on biophysical capacity at the national and regional levels. Land suitability maps from a previous study were combined with state-level yield data to estimate biophysical capacity and food availability data were used to estimate F&amp;V consumption. A net-balance analysis was conducted to compare production capacity to food consumption under both diet scenarios. Our results indicate that the United States could meet current and recommended F&amp;V needs of Americans through domestic production and that each region could meet regional F&amp;V consumption. However, while self-reliance is biophysically possible, it would require substantial changes in dietary patterns and land use. These findings provide insight into the feasibility and agricultural implications of self-reliance at the national and regional levels.</t>
  </si>
  <si>
    <t>McGowan A.M.; Seddon J.M.; Lanyon J.M.; Clark N.; Gibson J.S.</t>
  </si>
  <si>
    <t>Identification of Antimicrobial Resistance in Faecal Microbes from Wild Dugongs (Dugong dugon)</t>
  </si>
  <si>
    <t>Aquatic Mammals</t>
  </si>
  <si>
    <t>Estuarine and coastal waters are areas of potential concern for antimicrobial resistance because of the discharge of wastewater from sewage treatment plants and the run-off from urban and agricultural lands. Herein, we evalu-ate the antimicrobial resistance profiles in bac-teria from dugongs (Dugong dugon), mammals that inhabit and feed in shallow coastal regions and, thus, are vulnerable to encountering water and sediment contaminated by human activi-ties. Bacterial isolates were cultured from fresh faeces of four wild dugongs, as well as from one sediment sample from a dugong foraging ground in Queensland, Australia. Ten bacterial isolates underwent phenotypic antimicrobial susceptibility testing using disc diffusion and minimum inhibitory concentration testing, and genotypic resistance and virulence gene iden-tification through whole genome sequencing. Four Staphylococcus warneri isolates and one Bacillus cereus isolate from dugong faeces were resistant to penicillin, with two S. warneri iso-lates also displaying resistance to trimethoprim. Four Escherichia coli isolates were all resistant to ampicillin. Resistance genes, including fosB, BcII, dfrC, blaZ, and mdfA, were identified in the isolates cultured from dugong faeces with two virulence genes (gad and lpfA) identified in all E. coli isolates. Lysinibacillus sphaericus cultured from the marine sediment and B. cereus from dugong faeces displayed phenotypic mul-tidrug resistance (across categories of non-extended spectrum cephalosporins, penicillins and beta-lactamase inhibitors, and clindamycin; and for L. sphaericus, phosphonic acids). These results demonstrate the role that dugongs can play as a sentinel species for antimicrobial resis-tance in the coastal waters across their range, which includes both disturbed urban and rural regions. © 2023, Aquatic Mammals. All Rights Reserved.</t>
  </si>
  <si>
    <t>AMR; antibiotic; antimicrobial resistance; bacteria; dugong; Dugong dugon; faeces; sirenian</t>
  </si>
  <si>
    <t>Australia; Queensland; antimicrobial activity; bacterium; coliform bacterium; fecal coliform; genome; inhibition; sirenian; wild population</t>
  </si>
  <si>
    <t>Dugongs</t>
  </si>
  <si>
    <t>Medici, M; Canavari, M; Castellini, A</t>
  </si>
  <si>
    <t>An analytical framework to measure the social return of community-supported agriculture</t>
  </si>
  <si>
    <t>The lack of objective sustainability indicators and measurements leaves the performance of agricultural systems under-valued, limiting the possibility of communicating any evidence about promoting economic, social, and environmental values to food system stakeholders. In this study, a cost-benefit analysis based on the social return on investment (SROI) was designed and applied to five community-supported agriculture (CSA) initiatives. CSA are local food supply chains that have become popular in recent years, characterized by features such as member volunteer commitment, reduction of synthetic inputs in food production, and shortening of the supply chain to reduce costs and environmental impact. Social and environmental outcomes related to the wider spread of impacts were comprehensively assessed in the study. A participatory assessment with CSA representatives resulted in the incorporation of several ecosystem service (ES) indicators identified from the literature. Findings revealed that the case studies analyzed are characterized by a limited but positive socio-environmental performance compared to conventional food supply chains, thereby demonstrating that they can create real value in terms of social gains and mitigation of environmental impacts.</t>
  </si>
  <si>
    <t>Local food chain; sustainability; urban and peri-urban agriculture; ecosystem services; social return on investment; &gt;</t>
  </si>
  <si>
    <t>Meijaard E.; Unus N.; Ariffin T.; Dennis R.; Ancrenaz M.; Wich S.; Wunder S.; Goh C.S.; Sherman J.; Ogwu M.C.; Refisch J.; Ledgard J.; Sheil D.; Hockings K.</t>
  </si>
  <si>
    <t>Apes and agriculture</t>
  </si>
  <si>
    <t>Frontiers in Conservation Science</t>
  </si>
  <si>
    <t>Non-human great apes – chimpanzees, gorillas, bonobos, and orangutans – are threatened by agricultural expansion, particularly from rice, cacao, cassava, maize, and oil palm cultivation. Agriculture replaces and fragments great ape habitats, bringing them closer to humans and often resulting in conflict. Though the impact of agriculture on great apes is well-recognized, there is still a need for a more nuanced understanding of specific contexts and associated negative impacts on habitats and populations. Here we review these contexts and their implications for great apes. We estimate that within their African and South-East Asian ranges, there are about 100 people for each great ape. Given that most apes live outside strictly protected areas and the growing human population and increasing demand for resources in these landscapes, it will be challenging to balance the needs of both humans and great apes. Further habitat loss is expected, particularly in Africa, where compromises must be sought to re-direct agricultural expansion driven by subsistence farmers with small fields (generally &lt;0.64 ha) away from remaining great ape habitats. To promote coexistence between humans and great apes, new approaches and financial models need to be implemented at local scales. Overall, optimized land use planning and effective implementation, along with strategic investments in agriculture and wildlife conservation, can improve the synergies between conservation and food production. Effective governance and conservation financing are crucial for optimal outcomes in both conservation and food security. Enforcing forest conservation laws, engaging in trade policy discussions, and integrating policies on trade, food security, improved agricultural techniques, and sustainable food systems are vital to prevent further decline in great ape populations. Saving great apes requires a thorough consideration of specific agricultural contexts. Copyright © 2023 Meijaard, Unus, Ariffin, Dennis, Ancrenaz, Wich, Wunder, Goh, Sherman, Ogwu, Refisch, Ledgard, Sheil and Hockings.</t>
  </si>
  <si>
    <t>conservation; conservation finance; crop foraging; food security; food systems; great apes; poverty; rural development</t>
  </si>
  <si>
    <t>Apes</t>
  </si>
  <si>
    <t>Mendiola-Islas V.; Lara C.; Corcuera P.; Valverde P.L.</t>
  </si>
  <si>
    <t>The behavior of Broad-tailed hummingbirds is altered by cycles of human activity in a forested area converted into agricultural land</t>
  </si>
  <si>
    <t>Background. By changing the circumstances in which animals make their behavioral decisions, weekly cycles of human activity might cause changes in wildlife behavior. For example, when there is more human activity in a location, animals may become more vigilant, which can decrease the time they spend foraging, or roam farther from home, leading to increased home range size. Overall, there has been little exploration of how animal species living in locations that have undergone land use change are affected by the temporal dynamics of human activity levels. In this study, we aimed to analyze the effect of the weekend on agricultural activities and hummingbird territorial activity. We examined differences between weekdays and weekends in factors previously shown to follow weekly cyclical patterns, such as pedestrian presence, traffic, and the presence of domestic animals. We hypothesized that territorial hummingbirds would respond to these weekly cycles of human activity by altering their behavior. Methods. We studied Broad-tailed hummingbird territories in forested areas that had been transformed to agriculture lands in central Mexico. We evaluated whether territorial individuals changed their behaviors (i.e., chases of intruders, foraging within their territory, number of intruders allowed to forage in the territory) in response to variation between weekdays and weekends in the number of pedestrians, cyclists, dogs, farm animals and vehicles. Results. We found that the level of agriculture-related human activities showed a weekly cycle at our study site. On weekdays there was higher traffic of pedestrians, cyclists, dogs, farm animals and vehicles, compared to the weekends. Hummingbirds responded to these weekday-weekends differences by changing their territorial behavior. Compared to weekends, on weekdays hummingbirds showed a decrease in defense (number of chases) as well as the use of their territory (number of flowers visited), which allowed increased access to intruders (number of visited flowers by intruders). Conclusions. Our findings suggest that variation in agriculture-related human activities between weekdays and weekends can alter the territorial behavior of hummingbirds. Behavioral shifts seem to be related to these human activity cycles, leading hummingbirds to reduce chases and feeding during weekdays when human activity is highest, but increasing both behaviors during times of minimal disturbance. Copyright 2023 Mendiola-Islas et al.</t>
  </si>
  <si>
    <t>Disturbance; Hummingbirds; Territorial behavior; Urban ecology; Weekend effect</t>
  </si>
  <si>
    <t>adult; agricultural land; agriculture; article; cyclist; dog; domestic animal; ecology; farm animal; flower; forage; foraging; human; land use; Mexico; nonhuman; pedestrian; periodicity; territoriality</t>
  </si>
  <si>
    <t>Hbirds</t>
  </si>
  <si>
    <t>Mendonça-Santos R.G.; Antoniazzi R.; Camarota F.; dos Reis Y.T.; Viana-Junior A.B.</t>
  </si>
  <si>
    <t>Scattered trees as crucial elements in maintaining urban diversity: A case study with canopy ants in a biodiversity hotspot</t>
  </si>
  <si>
    <t>Urban environments are characterized by profound differences in abiotic conditions compared to natural environments, which filter one part of the biotic communities that endure living in these environments. A conspicuous element in many cities are scattered trees, often included in urban planning around the world. These trees are key elements for urban ecological processes and services and act as habitat islands, providing resources (i.e., food and shelter) for a considerable arthropod diversity, such as ants. Studies involving ants in urban environments often focus on ground-dwelling ants, and few studies seek to glimpse the ants that occupy scattered trees and, even less, how these ants and trees interact within cities. This study aimed to investigate the ant communities foraging day and night on trees in an urban area inside a biodiversity hotspot, the Brazilian Atlantic Forest. Specifically, we investigated how tree characteristics (tree size, tree isolation, and the tree origin, i.e., native and exotic) modulate ant diversity and ant-plant interactions. We found that the ant species composition is different between day and night, as well as the central core of generalist ant species of day and night interaction networks. The tree size increases beta-diversity among trees only of the nocturnal ant community, while none of the tree characteristics shaped the ant community. This study is the first to address the role of scattered trees in maintaining the diversity of arboreal ants in urban landscapes, focusing on species diversity and their interaction networks. Overall, we provide insights supporting the conservation value of scattered trees in maintaining urban biodiversity. © 2023 Elsevier Masson SAS</t>
  </si>
  <si>
    <t>Ant-plant interactions; Anthropogenic disturbance; Bait-line technique; Biotic interactions; Day-night shifts; Temporal niche partitioning</t>
  </si>
  <si>
    <t>Atlantic Forest; Brazil; ant; anthropogenic effect; disturbance; niche partitioning; species diversity; urban area; urban ecosystem; urban planning</t>
  </si>
  <si>
    <t>Mensah, JK</t>
  </si>
  <si>
    <t>Urban agriculture, local economic development and climate change: conceptual linkages</t>
  </si>
  <si>
    <t>INTERNATIONAL JOURNAL OF URBAN SUSTAINABLE DEVELOPMENT</t>
  </si>
  <si>
    <t>Globally, cities have become hubs for economic activity, productivity, and important platforms for achieving sustainable development goals. The potential of urban agriculture (UA) in improving urban local economies and urban micro-climate has been acknowledged in the literature. The study looked at how the concepts of UA, local economic development (LED), and climate change can be treated in unison. Based on the review of credible published papers on the various concepts of UA, LED, climate change and nature-based solutions (NBS), a proposed conceptual framework was developed in this paper showing the linkages. The paper established that UA could boost LED, build resilient urban settlements, and promote social inclusiveness, but with social challenges. It is therefore recommended that policymakers make UA a crucial aspect of their agenda in the coming years to address the local economic and climate challenges now and in the future.</t>
  </si>
  <si>
    <t>Climate change; local economy; urbanisation; resilience; nature-based solutions</t>
  </si>
  <si>
    <t>Meyer, MA; Früh-Müller, A; Lehmann, I; Schwarz, N</t>
  </si>
  <si>
    <t>Linking food and land system research in Europe</t>
  </si>
  <si>
    <t>Food-system studies often assess dynamics in production, consumption or processing and logistics in a spatially abstract manner. Land-system studies traditionally analyze land-use/land cover change with its environmental and societal drivers as well as impacts and are typically spatially explicit. Primary production is a main node where food and land systems overlap. We used a systematic literature review to determine how existing studies in Europe address the interface of food and land systems. We identified three pathways of studies: economic, footprint and crop modeling studies (pathway 1), and scenario-based land-use/land-cover change and remote sensing studies (pathway 2), and (qualitative) policy studies (pathway 3). The reviewed studies only partially integrate land- and food-system research. Most of these studies are stronger on the land- than on the food-system side and miss processing as well as distribution and sales. In addition, major linkages between land and food systems are implemented deterministically in the reviewed studies (e.g., through static land requirements for diets). Here, the role of actors and dynamic models considering systemic feedbacks could improve the realisms of studies. Therefore, this study develops a framework to reveal the interplay between food- and land-system research. It focusses on urban-rural linkages as both research strands analyze major processes at this interface: the rural-urban exchange of food and urban sprawl. Future research should especially address and quantify governance, which is hardly quantified to date. Urban-rural linkages are weakly considered in the reviewed literature and if considered only from an urban perspective. Thereby, it would be interesting to study to which extent rural population and governance shape urban-rural-linkages, and how a change of focus from rural to urban areas could provide additional insights.</t>
  </si>
  <si>
    <t>Food systems; Land system; Value chain; Urban; Rural; PRISMA</t>
  </si>
  <si>
    <t>Mganga K.Z.; Kaindi E.; Bosma L.; Amollo K.O.; Munyoki B.; Kioko T.; Kadenyi N.; Musyoki G.K.; Wambua S.M.; Ndathi A.J.N.; van Steenbergen F.; Musimba N.K.R.</t>
  </si>
  <si>
    <t>Multi-stakeholder participation for successful implementation of applied research projects in Africa</t>
  </si>
  <si>
    <t>Rainwater harvesting from Roads For Indigenous Pasture production and improved rural livelihoods in Kitui, Kenya (ROFIP) is an applied research project. It assessed the potential of combining multiple sustainable land management practices, for example native grass reseeding, rainwater harvesting from roads and in situ microcatchments to enhance vegetation cover in a semi-arid dryland in Kenya. Rural earth roads were used as a catchment. Runoff generated from rainfall events was diverted into reseeded pastures with trenches established at intervals, across a slope. The ROFIP project also integrated microcatchments created using ox-driven ploughs, a traditional practice for seedbed preparation and harnessing in situ rainwater harvesting in African drylands. Combining the diversion of runoff from roads and harvesting rainwater in situ improves and prolongs soil moisture availability in reseeded pastures. Consequently, this translated to higher biomass yields (i.e. forage for livestock) and vegetation cover (land degradation mitigation and enhanced soil health). This project clearly showed that combining rainwater harvesting and native pasture reseeding improves water retention and soil health, thus improving sustainable pasture production. However, for this to be achieved, it is prudent to involve practitioners to co-design practical solutions that are socially, economically and environmentally sustainable. Multi-stakeholder engagement, effective knowledge sharing, and community involvement can be major enablers in the pursuit of environmental and socioeconomic relevant benefits in applied research projects in Africa. This approach enhances a sense of shared purpose among practitioners and empowers them to become points of reference to their peers. © 2023 The Authors. Ecological Solutions and Evidence published by John Wiley &amp; Sons Ltd on behalf of British Ecological Society.</t>
  </si>
  <si>
    <t>applied research; co-creation; drylands; grasses; sustainability; traditional knowledge</t>
  </si>
  <si>
    <t>Mietz, LK; Civit, BM; Arena, AP</t>
  </si>
  <si>
    <t>Cultivating communities in Mendoza, Argentina: Exploring social aspects of urban agriculture</t>
  </si>
  <si>
    <t>ENVIRONMENTAL &amp; SOCIO-ECONOMIC STUDIES</t>
  </si>
  <si>
    <t>Global food production and security are current challenges. This is reflected, among other things, in the fact that more than 690 million people suffer from hunger or food shortages. The availability of nutritious food is critical for disease control and immune function. In this context, urban agriculture is promoted as a way to ensure access to food, which has developed due to rising prices, food shortages and urban growth. However, there is a lack of in-depth knowledge on the impacts as well as barriers to implementation. Therefore, this study investigates vegetable consumption patterns in the metropolitan city of Mendoza in Argentina, as well as interest in vegetable production, opinions on urban agriculture and barriers. Quantitative research methods were used, and a citizen survey was conducted. The data was analysed using SPSS software and correlations were determined using chi-square. The results show strong interest from citizen in urban agriculture, but also barriers such as lack of time and resources. Successful implementation requires initiative, political will, and acceptance. The results are consistent with other studies and could be further explored in longitudinal studies to assess effectiveness. This is helpful given the importance of urban agriculture and vegetable consumption for sustainable food production and supply.</t>
  </si>
  <si>
    <t>citizen survey; food security; urban agriculture; social factors; public policy</t>
  </si>
  <si>
    <t>Miljkovic, JZ; Pantic, M; Cepic, S</t>
  </si>
  <si>
    <t>Sustainable Land Use and Climate Change in Belgrade - The Role of Urban Gardens</t>
  </si>
  <si>
    <t>EUROPEAN JOURNAL OF SUSTAINABLE DEVELOPMENT</t>
  </si>
  <si>
    <t>Population growth and urban sprawl are expected to continue increasing pressures on agricultural land, green infrastructure and climate change's impact on the urban environment. Accordingly, the challenge of securing sustainable land use and climate change mitigation needs to be confronted in cities globe wide. Urban green areas represent an asset of public interest with multiple roles - they are recreational zones, noise and pollution protection belts, areas with aesthetic, social and curative values as well as an infrastructure for combating climate change. All these functions accentuate the relevance of urban gardens in urban development, for which their preservation and development play an irreplaceable role in cities. This paper analyses a specific form of urban gardens in Belgrade ("bastenske kolonije" or "garden colonies") with a focus on urban land use planning. The research methodology consists of a literature and document review and systematic analysis. The study includes legislative in Serbia and urban planning documents in Belgrade, with the goal being to identify governmental and planning attitude towards urban gardening and their recognition of ecosystem services and climate change combat. The preliminary results indicate that this form of sustainable land in Belgrade is left to the spontaneous actions of individuals with no legally defined status in the previous period</t>
  </si>
  <si>
    <t>sustainable land use; urban gardens; climate change; urban planning; Belgrade</t>
  </si>
  <si>
    <t>Mishyna, M; Fischer, ARH; Steenbekkers, BLPA; Janssen, AM; Bos-Brouwers, HEJ</t>
  </si>
  <si>
    <t>Consumption and production of edible insects in an urban circularity context: Opinions and intentions of urban residents</t>
  </si>
  <si>
    <t>The success of emerging urban agriculture initiatives is partly determined by the acceptance and active involvement of residents. Edible insects can contribute to urban agriculture and to the transition to a circular economy by converting organic side flows into high-value biomass. This explorative online survey (N = 750) assessed the opinions and intentions of residents of Amsterdam city, the Netherlands (18-75 years old) about consumption and production of edible insects for food on household, neighborhood (i.e., centralized facilities for neighbored households), and industrial scales utilizing various side flows. Of the proposed scenarios, industrial insect production was perceived as more attractive (24.9 % of all respondents), than neighborhood (16.3 %) and household (6.7 %) production. Respondents indicated a higher preference for drivers (environmental, economic, expert support, and safety) related to purchasing industrially produced insects (median-5 of 7-point scale) than to participating in neighborhood or household production. Accordingly, most barriers were associated with household production (e.g., inconvenience, economic reasons, lack of knowledge and available information, median-5-6) rather than neighborhood (safety concerns, median-5) and industrial (no defined barriers, median 4) production. Nature (vegetal, animal, or mixed) and source of insect feed were considered important to the respondents, and &gt;80 % of the respondents prefer feed mentioning on the labels of insect-containing food products. The findings suggest that urban initiatives on insect production should consider the current state of acceptance of this idea and the willingness to participate in it, as well as ensure its simplicity, safety, and low monetary cost. Relevant information and expert support should be made available to residents. Moreover, as edible insects are still a novel food concept in Amsterdam, further introduction of insects into the diet might make all proposed scenarios more attractive and meaningful for residents, contributing to the development of circular urban ecosystems in the future.</t>
  </si>
  <si>
    <t>Consumer; Drivers; Barriers; Future food; Production</t>
  </si>
  <si>
    <t>Mitra, P; Zhang, YW; Mitra, BK; Shaw, R</t>
  </si>
  <si>
    <t>Assessment of Impacts and Resilience of Online Food Services in the Post-COVID-19 Era</t>
  </si>
  <si>
    <t>The expansion of the online food services (collectively referred to as 'OFS') sector has been accelerating at high rates worldwide over the last few years. This sector is widely acknowledged, especially by urban consumers, for making life more convenient. During the strict lockdown following the breakout of the COVID-19 pandemic, the OFS sector saw major growth, as many restaurants and grocery stores turned to the delivery format. Conversely, the sector has also been facing many challenges, which have lasting social, economic, and environmental impacts. Considering this situation, this study carried out a review of existing literature on the social, environmental, and economic impacts of OFS and explored the resilience gaps of this fast-growing food service business. To achieve this, relevant literature was collected through Elsevier's SCOPUS database and other sources. The authors have documented specific social, environmental, and economic impacts of OFS on consumers and providers. Furthermore, various changes in this sector following the pandemic have also been underlined in this study. A combination of policy actions at the national, local, private sector, and individual levels is crucial to mitigate the adverse impact of OFS; hence, greater resilience will be ensured.</t>
  </si>
  <si>
    <t>food resilience; online food provisioning; social impact; environmental impact; economic impact; COVID-19</t>
  </si>
  <si>
    <t>Mo M.; Coutts-McClelland K.; Wilson V.; Haering R.; Oliver L.; Bell L.; Lunney D.</t>
  </si>
  <si>
    <t>Managing the Grey-headed Flying-fox as a threatened species in New South Wales two decades on: threats and conservation issues</t>
  </si>
  <si>
    <t>The Grey-headed Flying-fox Pteropus poliocephalus was listed as a vulnerable species by both the New South Wales (NSW) and Australian Governments in 2001. The NSW Government has since collaborated with other organisations and stakeholders on projects and initiatives for flying-fox conservation and population monitoring. While contentious issues for horticulturalists and communities are detailed in a companion paper, this paper examines a number of persistent threats and conservation issues, such as habitat destruction and food shortages, anthropogenic injuries and extreme heat events. While there have been several independent efforts to conserve flying-fox habitat leading up to the recent commencement of a state-wide funding program for flying-fox habitat restoration, the continual loss of foraging habitat to urban development occurring at a greater scale is a conundrum. Flying-foxes suffering from injuries with anthropogenic causes are primarily addressed by wildlife carers rescuing and rehabilitating them. Additionally, preventative actions, such as promotion of wildlife-friendly netting, are implemented by different organisations to reduce injuries. There is also work being done by government agencies, land managers, scientists and wildlife carers to improve heat stress management, including moving towards a more coordinated and collaborative approach for responding to extreme heat events and undertaking scientific research. The diversity of threats affecting the Grey-headed Flying-fox means that the species' conservation is beyond the capacity of any one organisation and relies on the collaborative efforts of a broad range of stakeholders across the entire species' range. © 2023 Royal Zoological Society of New South Wales. All rights reserved.</t>
  </si>
  <si>
    <t>climate change; entanglements; extreme heat events; habitat destruction; habitat restoration; heat stress; population estimates; Pteropus poliocephalus; urban wildlife; wildlife rehabilitation</t>
  </si>
  <si>
    <t>Australia; New South Wales; bat; climate change; endangered species; extreme event; habitat loss; habitat restoration; nature conservation; species conservation; urban development</t>
  </si>
  <si>
    <t>Mondal R.; Das N.; Layek U.; De S.K.; Karmakar P.</t>
  </si>
  <si>
    <t>Pollen sources of Asian honeybee (Apis cerana Fabricius) in Paschim Medinipur district of West Bengal, India</t>
  </si>
  <si>
    <t>The Asian honeybee (Apis cerana) occurs across the south, southeast and east Asia. The species is utilised in apicultural practices. But the available documents about their floral resources, especially pollen sources, are limited. However, it is a mandatory requirement in a sustainable honeybee management programme. In the present study, we conducted palynological analyses of pollen loads and field surveys to determine pollen sources for the honeybees in West Bengal, India. The honeybee species is regarded as a generalist forager with significant floral constancy supported by homogenous pollen loads with diverse pollen types (here 58). Important pollen-contributed plants were Acacia auriculiformis, Brassica juncea, Cocos nucifera, Eucalyptus sp., Neolamarckia cadamba, Peltophorum pterocarpum, Sesamum indicum and Tridax procumbens. In the semi-urban area of Midnapore town, honeybees mainly depend on planted trees and weeds for pollen sources. While in rural agricultural belts, they also visited wild trees and several cultivated crops. The bee-visited plants are diverse types regarding plant habits, flowering phenology and floral characteristics. These data will be helpful in the management of Asian honeybees, providing pollination services to cultivated crops and thereby enhancing crop yield. © 2023 Collegium Palynologicum Scandinavicum.</t>
  </si>
  <si>
    <t>generalist visitor; honeybee management; palynological analysis; pollen load</t>
  </si>
  <si>
    <t>India; flowering; generalist; phenology; pollen; pollination</t>
  </si>
  <si>
    <t>Moniuszko H.; Puchalska E.; Mikowska K.; Wójcik-Gront E.; Popek R.; Lewandowski M.; Przybysz A.</t>
  </si>
  <si>
    <t>Is there a downside to plant ecological services in the city? Influences of particulate matter on the two-spotted spider mite (Tetranychus urticae) foraging on the small-leaved lime in urban conditions</t>
  </si>
  <si>
    <t>The aim of this research was to examine how particulate matter (PM) pollution affects the life history of the two-spotted spider mite (TSSM), Tetranychus urticae (Trombidiformes: Tetranychidae), in modelled urban conditions. For this purpose, experimental populations of TSSM were cultured on the foliage of small-leaved lime (Tilia cordata) contaminated with PM at intensities corresponding to differing city zones such as a park, a busy road and an industrial area. The control samples in the study were washed, unpolluted leaves. The spider mite was selected as a model organism due to its cosmopolitan distribution, broad host spectrum, resistance to a variety of pesticides and food-intake mode involving cell-content sucking, while T. cordata is widely planted in cities and has demonstrated a considerable capability for PM capture. Data on the longevity and mortality of particular instars and on female fecundity at different pollution levels were collected and statistically evaluated. Concentrations of PM typical for roads and industrial city zones significantly reduced total female fecundity (avg. 53.9 and 55.9 eggs/female, respectively, vs 79.2 in control), which entailed a slower population increase, while the survival rate of particular developmental instars (P = 0.52) and fertility curves (P = 0.19) remained unchanged. The presence of PM caused physiological effects in the mites, despite the lack of direct consumption of the pollutant by adult and juvenile instars. Considering the incomparable resilience of TSSM to unfavourable environmental factors, it is predicted that the detrimental influence of PM on other representatives of urban arthropods may be even more severe. The results suggest that there is a need for further investigations into the ecological ramifications of air purification provided by urban green spaces. © 2023 Elsevier B.V.</t>
  </si>
  <si>
    <t>Air phytoremediation; Biodiversity maintenance; Fecundity; Folivorous mites; Pollution; Population increase</t>
  </si>
  <si>
    <t>Animals; Cities; Fertility; Particulate Matter; Tetranychidae; Air cleaners; Air intakes; Bioremediation; Lime; Parks; Particles (particulate matter); Plants (botany); Population statistics; arsenic; barium; cadmium; chromium; copper; iron; lead; manganese; nickel; platinum; zinc; calcium oxide; Air phytoremediation; Biodiversity maintenance; Fecundity; Folivorous mite; Particulate Matter; Phytoremediation; Population increase; Tetranychus urticae; Two-spotted spider mite; Urban conditions; atmospheric pollution; biodiversity; experimental study; fecundity; foraging behavior; greenspace; particulate matter; phytoremediation; adult; Article; biodiversity; concentration (parameter); controlled study; environmental monitoring; female; fertility; foraging behavior; juvenile animal; longevity; mortality rate; nonhuman; particulate matter; physiological process; phytoremediation; plant ecology; plant leaf; population distribution; survival rate; Tetranychus urticae; Tilia cordata; urban area; vulnerable population; animal; city; physiology; Tetranychidae; Biodiversity</t>
  </si>
  <si>
    <t>Mites</t>
  </si>
  <si>
    <t>Montesclaros, JML; Teng, PS</t>
  </si>
  <si>
    <t>Digital Technology Adoption and Potential in Southeast Asian Agriculture</t>
  </si>
  <si>
    <t>While the rural agriculture sector has traditionally been seen as backward relative to the urban industrial and services sectors, it is a potential "low-hanging fruit" ripe for a much-needed digital transformation for agricultural development. ASEAN has seen a U-turn in progress in addressing undernourishment as early as 2014-16, owing to multiple factors. These include climate change which impacts have led to a slowdown in agricultural yield growth amidst growing consumption requirements. Digital technologies are important in adapting the agriculture sector to climate change and rising demand for it to serve as a key sector for food security, income, trade, and employment in the region. However, adoption of digital technologies in agriculture within the region is still relatively nascent, partly because of a general lack of understanding of such technologies and how they contribute to agricultural development. Also lacking is a common framework for understanding and classifying the relevance of such technologies. Thus, this article proposes a common framework and narrates how it was developed and used in facilitating discussions that helped develop the 2021 ASEAN Guidelines on Promoting the Utilization of Digital Technologies for ASEAN Food and Agricultural Sector. We draw insights from our earlier work on the state of adoption of digital technologies in agriculture in the region and give an overview of key challenges and policy opportunities for scaling up.</t>
  </si>
  <si>
    <t>food security; agricultural technology; technological change; Southeast; Asia; SEA</t>
  </si>
  <si>
    <t>Montevecchi, G; Macavei, LI; Zanelli, E; Benassi, G; Pinotti, G; D'Arco, S; Buffagni, S; Masino, F; Maistrello, L; Antonelli, A</t>
  </si>
  <si>
    <t>Seasonal variability of the HO.RE.CA. food leftovers employed as a feeding substrate for black soldier fly (Hermetia illucens L.) larvae and effects on the rearing performance</t>
  </si>
  <si>
    <t>SUSTAINABLE CHEMISTRY AND PHARMACY</t>
  </si>
  <si>
    <t>The SCALIBUR project (Horizon, 2020) aimed to explore innovative solutions, including the use of black soldier fly larvae, for the bio-urban waste management. This research work describes the evaluation of the variability in water, proteins, fat, ashes, and carbohydrates present in the HO.RE.CA. food leftovers which were withdrawn from a local canteen over a 12-month period and the relationship with (i) the growth parameters of the larvae, (ii) the percentage of substrate reduction and the percentage of frass separated through the mechanical sieve at the end of the rearing process. HO.RE.CA. food leftovers are overall a suitable feeding substrate for larval rearing. Water contained in the HO.RE.CA. food leftovers was sufficient for larval rearing without resorting to further addition. As for water content, a seasonal trend was not observed, on the contrary, it was proved to be totally random. However, high amount of water (&gt;80%) was correlated with higher larval mortality rate. The larval weight was significantly correlated to the amount of protein (r = 0.80; p &lt;= 0.001) present in the substrate, and to a lesser extent to the amount of fat (r = 0.43; p &lt;= 0.05). The feed conversion rate and bioconversion rate were both in agreement with literature data. The statistical test did not show any significant correlation between the amount of water contained in the initial fresh HO.RE.CA. food leftovers and the percentage of substrate reduction and the percentage of frass separated through the mechanical sieve at the end of the rearing process.</t>
  </si>
  <si>
    <t>Substrate composition; Organic waste reduction; Insect-based bioconversion; Circular economy</t>
  </si>
  <si>
    <t>Morin J.; Evans A.B.; Efford M.</t>
  </si>
  <si>
    <t>The Rise of Vancouver and the Collapse of Forage Fish: A Story of Urbanization and the Destruction of an Aquatic Ecosystem on the Salish Sea (1885–1920 CE)</t>
  </si>
  <si>
    <t>Since its establishment as a Euro-Canadian settlement in the mid-nineteenth century, the marine ecology surrounding Vancouver in British Columbia, Canada, has been negatively impacted by urban development, habitat destruction, poor fisheries practices, and pollution. Focussing on forage fish – herring, smelt, and eulachon – we present the results of an extensive meta-analysis including an archaeological, ethnohistoric, and scientific/regulatory literature review of Indigenous and commercial fisheries’ harvesting records to track the early historic collapse of these fisheries from about 1885–1920 CE. We identify significant reductions in the major forage fish fisheries around Vancouver within decades of the initial Euro-Canadian settlement. These severe negative effects occurred long before scientific description of local ecosystems had begun, and the magnitude of these effects went generally unrecognized and/or are poorly understood. We argue that this is a case of the shifting baseline syndrome (SBS): each generation of researchers mistakenly assumes that modern ecological conditions they encounter approximate their natural pre-contact state. © 2023, The Author(s).</t>
  </si>
  <si>
    <t>British Columbia; Canada; Fisheries; Forage fish; Historical ecology; Shifting baselines; Vancouver</t>
  </si>
  <si>
    <t>British Columbia; Canada; Pacific Ocean; Salish Sea; Vancouver [British Columbia]; fishery; historical ecology; marine ecosystem; meta-analysis; pelagic fish; urbanization</t>
  </si>
  <si>
    <t>Morinay J.; Riotte-Lambert L.; Aarts G.; De Pascalis F.; Imperio S.; Morganti M.; Catoni C.; Assandri G.; Ramellini S.; Rubolini D.; Cecere J.G.</t>
  </si>
  <si>
    <t>Within-colony segregation of foraging areas: from patterns to processes</t>
  </si>
  <si>
    <t>Spatial segregation of foraging areas among conspecifics breeding in neighbouring colonies has been observed in several colonial vertebrates and is assumed to originate from competition and information use. Segregation between foraging individuals breeding in different parts of a same colony has comparatively received limited attention, even though it may have strong impacts on colony structure and individual fitness, and thus on population dynamics of colonial species. To shed light on the processes (namely competition and memory) driving small-scale spatial segregation of foraging areas in colonial species, we used empirical data and developed an individual based model (IBM). By GPS tracking lesser kestrels Falco naumanni breeding in an urban area and foraging in the surrounding farmland, we found that foraging areas of individuals nesting in two close-by (ca 600 m) roof terraces (i.e. nest clusters) were significantly spatially segregated. Individuals from different nest clusters showed different departure bearings and encountered different habitats but showed similar fitness traits. Individuals from the same cluster did not seem to follow conspecifics when leaving for a foraging trip. The IBM, based on data from seven roof terraces, showed that such collective spatial segregation does not necessitate social information use: personal information and memory may be sufficient to mechanistically explain intra-colony segregation of foraging areas. Besides, there was a clear distance-dependent segregation: individuals from distant clusters segregated more, matching what is observed at large spatial scales (i.e. among neighbouring colonies). Our results do not question the fact that colonial species may use social information during foraging or that colonies can act as information centres. Instead, they suggest that within-colony foraging range spatial segregation, arising from simple mechanisms not necessarily involving information sharing, might be widespread in colonial systems. These results thus further challenge the long-standing view that colonies should be regarded as single cohesive entities. © 2023 The Authors. Oikos published by John Wiley &amp; Sons Ltd on behalf of Nordic Society Oikos.</t>
  </si>
  <si>
    <t>colonial central-place foraging; competitive exclusion; individual-based model; lesser kestrel Falco naumanni; memory; spatial overlap</t>
  </si>
  <si>
    <t>breeding; colony structure; conspecific; fitness; foraging behavior; GPS; individual-based model; memory; population dynamics; seabird; spatial analysis; tracking; urban area</t>
  </si>
  <si>
    <t>Morton F.B.; Gartner M.; Norrie E.-M.; Haddou Y.; Soulsbury C.D.; Adaway K.A.</t>
  </si>
  <si>
    <t>Urban foxes are bolder but not more innovative than their rural conspecifics</t>
  </si>
  <si>
    <t>Urbanization is the fastest form of landscape transformation on the planet, but researchers' understanding of the relationships between urbanization and animal behaviour is still in its infancy. In terms of foraging, bold and innovative behaviours are proposed to help urban animals access, utilize and exploit novel anthropogenic food sources. Red foxes, Vulpes vulpes, are one of the most widespread carnivores on the planet. However, despite frequent stories, images and videos portraying them as ‘pests’ in urban areas due to their exploitation of food-related objects (e.g. raiding the contents of outdoor bins), it is unknown whether they are bolder and more innovative in terms of their likelihood of exploiting these resources compared to rural populations. In the current study, we gave novel food-related objects to foxes from 104 locations (one object per location) across a large urban–rural gradient. To access the food, foxes had to use behaviours necessary for exploiting many food-related objects in the real world (e.g. biting, pushing, pulling or lifting human-made materials). Despite foxes from 96 locations acknowledging the objects, foxes from 31 locations touched them, while foxes from 12 locations gained access to the food inside. A principal component analysis of urban and other landscape variables (e.g. road, greenspace and human population density) revealed that urbanization was significantly and positively related to the likelihood of foxes touching, but not exploiting, the objects. Thus, while urban foxes may be bolder than rural populations in terms of their willingness to physically touch novel food-related objects, our findings are inconsistent with the notion that they are more innovative and pose a general nuisance to people by regularly exploiting these anthropogenic resources on a large geographical scale. © 2023 The Authors</t>
  </si>
  <si>
    <t>behavioural flexibility; boldness; human–wildlife conflict; neophobia; problem solving; urbanization</t>
  </si>
  <si>
    <t>anthropogenic effect; conspecific; nature-society relations; neophobia; rural population; urbanization</t>
  </si>
  <si>
    <t>Muleta N.; Badar A.Q.H.</t>
  </si>
  <si>
    <t>Designing of an optimal standalone hybrid renewable energy micro-grid model through different algorithms</t>
  </si>
  <si>
    <t>Journal of Engineering Research (Kuwait)</t>
  </si>
  <si>
    <t>Electricity is regarded as a basic human requirement. Electric demand is met using either the grid (online) or the off-grid (standalone) method. The electrification of loads in remote areas requires high investment costs for extending the transmission system. A standalone Microgrid (MG) system is a low-cost method of supplying electricity to remote areas where a grid connection is not possible. This study concentrates on designing an optimal MG model for rural electrification with different renewable energy resources. The performance of the system is evaluated by considering power system reliability, economic costs, and greenhouse gas emission effects. To obtain the optimal design parameters (i.e., component sizing), different optimization techniques like Particle Swarm Optimization (PSO), Differential Evolution (DE), Manta Ray Foraging Optimization (MRFO), Shuffled Frog-Leaping Algorithm (SFLA), Reptile Search Algorithm (RSA) and RUNge Kutta Optimizer (RUN) are implemented and compared. The goal of these optimization methods is to find the most reliable and cost-effective model. © 2023 The Author(s)</t>
  </si>
  <si>
    <t>Cost of Energy; Evolutionary Optimization Techniques; Hybrid Renewable Energy Source; Micro-grid; Reliability</t>
  </si>
  <si>
    <t>Muntele, I; Istrate, M; Athes, H; Banica, A</t>
  </si>
  <si>
    <t>An Overview of Population Dynamics in Romanian Carpathians (1912-2021): Factors, Spatial Patterns and Urban-Rural Disparities</t>
  </si>
  <si>
    <t>Our paper aims to analyze the tendencies of population dynamics in the area of the Romanian Carpathians, as well as the factors and spatial processes that can explain the disparities, discontinuities and tensions of demographic evolution. Starting from the hypothesis of an existing set of well-known particularities of the three areas of the Romanian Carpathians (Eastern, Southern and Western), in close connection with the specific manner of using natural and human resources of each area, the main objective of our study is to pinpoint the significant aspects of depopulation and population redistribution. The database was established resorting to censuses from 1912 to the present time. Coupled with a typology of population evolution, a regression analysis was used to assess the relationship between population size changes through time and other variables. The results highlight the contrast between the sustained dynamic in the first part of our study period and the subsequent decline, particularly in the case of establishments specialized in industrial extraction activities. Despite all this, clear signs and tendencies of revitalization and dynamism can be observed, especially where urban and rural settlements are well adapted to the natural environment and can benefit from a significant tourism potential.</t>
  </si>
  <si>
    <t>population decline; regional disparities; vulnerabilities; Carpathians; policy planning</t>
  </si>
  <si>
    <t>Muraoka, R; Chien, H; Zhao, MJ</t>
  </si>
  <si>
    <t>Production and Market Participation of Buckwheat Farmers: Micro-Evidence from Shaanxi Province, China</t>
  </si>
  <si>
    <t>Buckwheat is an important coarse grain often grown in China's marginal and dry mountainous areas; however, few empirical studies have quantified the factors that increase land productivity and encourage buckwheat farmers' market participation. To address this gap in the literature, this study aims to empirically identify the factors associated with the land productivity of buckwheat, those associated with buckwheat farmers' decisions regarding market participation, and those associated with buckwheat selling prices; unique survey data collected from rural buckwheat farmers in China in 2016 are used for the analysis. Our estimation results showed that fertilizer costs and rental machine costs were negatively associated with buckwheat income, indicating the sub-optimality of buckwheat farming. Farmers are likely to sell their buckwheat at high prices if they conduct the initial processing and sell it to processing firms. Providing technical training on the initial processing and information on market channels for buckwheat farmers could serve as efficacious policy interventions. The household head's educational attainment was positively associated with buckwheat productivity and market participation, indicating the importance of the effort to narrow the educational gap between urban and rural areas in China.</t>
  </si>
  <si>
    <t>buckwheat; productivity; market participation; China</t>
  </si>
  <si>
    <t>Murphy, MA; Parker, P; Hermus, M</t>
  </si>
  <si>
    <t>Cultivating inclusive public space with urban gardens</t>
  </si>
  <si>
    <t>A promise of urban gardening (UG) is allowing individuals to shape and engage with the built environment, bringing people together in public space. Municipalities may promote UG in public space for a wide variety of reasons such as enabling integration, reducing crime, or promoting area attractivity. While there is a general sense that UG can contribute to inclusive public space in these efforts, previous research provides ambiguous findings. UG in public space requires balancing inclusive and exclusive practices to create common values, as a select group of engaged members inherently shape space in their interest. UG initiatives vary considerably with respect to their aims, organisational forms, and spatial contexts - affecting inclusion in public space in different manners. The article seeks to unpack how urban settings, organisational forms, and municipal enabling affect UG practices towards inclusion in public space. To do so, the article draws on the theory of urban commons and intertwines it with research on inclusion in public space. This provides an understanding of multi-faceted UG governance and its exclusionary aspects. A framework is not only developed and applied to critically, but also constructively, to review how municipalities enable UG. A comparative analysis of UG initiatives in three Northern European municipalities explores both municipal enabling and the co-production of inclusive public space. The research abductively refines the framework for understanding the co-production of inclusive public space in UG. We argue that the findings and resulting framework have implications for research and for municipal enabling of UG towards inclusive public space.</t>
  </si>
  <si>
    <t>Urban gardening; urban commons; co-production; Rotterdam; Aarhus; Malmo</t>
  </si>
  <si>
    <t>Murugavel B.; Kandula S.; Somanathan H.; Kelber A.</t>
  </si>
  <si>
    <t>Home ranges, directionality and the influence of moon phases on the movement ecology of Indian flying fox males in southern India</t>
  </si>
  <si>
    <t>Flying foxes of the genus Pteropus are amongst the largest fruit bats and potential long-range pollinators and seed dispersers in the paleotropics. Pteropus giganteus (currently P. medius) is the only flying fox that is distributed throughout the Indian mainland, including in urban and rural areas. Using GPS telemetry, we mapped the home ranges and examined flight patterns in P. giganteus males across moon phases in a semi-urban landscape in southern India. Home range differed between the tracked males (n=4), likely due to differences in their experience in the landscape. We found that nightly time spent outside the roost, distance commuted and the number of sites visited by tracked individuals did not differ significantly between moon phases. In 61% of total tracked nights across bats, the first foraging site was within 45° of the emergence direction. At the colony-level, scan-based observations showed emergence flights were mostly in the northeast (27%), west (22%) and southwest (19%) directions that could potentially be related to the distribution of foraging resources. The movement ecology of fruit bats in relation to the pollination and seed dispersal services they provide requires to be investigated in future studies. © 2023 Company of Biologists Ltd. All rights reserved.</t>
  </si>
  <si>
    <t>Chiroptera; Landscape use; Pteropodidae; Pteropus giganteus; Pteropus medius; Urban ecology</t>
  </si>
  <si>
    <t>adult; animal experiment; Article; controlled study; ecology; flying fox; foraging; home range; India; landscape; male; moon; nonhuman; plant seed; pollination; pollinator; Pteropus; seed dispersal; telemetry</t>
  </si>
  <si>
    <t>Murugavel B.; Rathinakumar A.; Baskaran S.; Marimuthu G.; Kelber A.; Somanathan H.</t>
  </si>
  <si>
    <t>Effect of artificial light on activity in frugivorous bats (Pteropodidae)</t>
  </si>
  <si>
    <t>Artificial lighting at nights (ALAN) affects behaviour in many animals, especially nocturnal species. However, its effect on frugivorous bats remains less explored, especially in the family Pteropodidae. Since they rely predominantly on vision and light-based cues, ALAN at roost sites could have consequences on their behaviour, activity, and the ecosystem services they provide. In a semi-urban site in southern India, we compared the emergence-return activity of the cave-roosting Rousettus leschenaultii, between a roost in an undisturbed, naturally-lit agricultural well and an artificially-lit roost in a temple. We also compared emergence times between five colonies of the tree-roosting Pteropus giganteus (currently P. medius) that were exposed to different intensities of artificial light. Emergence-return flights at the naturally-lit R. leschenaultii roost occurred significantly earlier than at the artificially-lit roost. Peak flight activity across nights varied more in the naturally-lit than at the artificially-lit roost. Nightly flight durations (interval between peak emergence and peak return times) varied more in the naturally-lit roost, while mean flight durations were similar between these roosts. In P. giganteus, emergence was significantly earlier in the highly light-polluted roost than in the other roosts. These modified flight activities could have potential consequences on the physiology and ecology of fruit bats and requires further study. Moreover, the effect of ALAN on seed dispersal and pollination services provided by fruit bats in tropical landscapes remains to be understood. © 2022, The Author(s) under exclusive licence to Japan Ethological Society.</t>
  </si>
  <si>
    <t>Chiroptera; Emergence; Flight and foraging; Light pollution; Pteropus giganteus; Roosts; Rousettus leschenaultii</t>
  </si>
  <si>
    <t>Naazie, GK; Dakyaga, F; Derbile, EK</t>
  </si>
  <si>
    <t>Agro-ecological intensification for climate change adaptation: tales on soil and water management practices of smallholder farmers in rural Ghana</t>
  </si>
  <si>
    <t>DISCOVER SUSTAINABILITY</t>
  </si>
  <si>
    <t>In response to the increasing impacts of climatic stressors on human populations, climatic scholars have emphasized the need for alternative approaches to adapt food crop production to climate change and sustain the livelihoods of smallholder farmers. Inspired by agro-ecological intensification (AEI) practices of smallholder farmers, this study contributes to climate change adaptation debates in Sub-Saharan Africa by providing a context-specific exploration of everyday traditional soil and water management practices employed by smallholder farmers in adapting food crop production to climate change. The study employed a qualitative research design, conducted household case studies, focus group discussions, key informant interviews, and a review of secondary data. We show that smallholder farmers employ diverse range of agronomic practices, with a particular emphasis on traditional soil and water management techniques. Such as the preparation and application of organic manure and compost, ridges formation, crop rotation, and cover cropping. These agronomic practices were complemented by the application of limited inorganic fertilizers and applied across different types of farms; compound and bush farms, valley fields, and gardens to adapt production to climate change. We argue that smallholder farmers are more inclined towards adopting AEI as a means of climate change adaptation due to their strong reliance on traditional farming methods, that draws heavily on local resources, indigenous knowledge as relatively affordable practices. Therefore, we emphasize the importance of incorporating an Endogenous Development (ED) approach in promoting AEI as part of climate change adaptation planning, particularly in rural Ghana and other Sub-Saharan African regions facing similar conditions.</t>
  </si>
  <si>
    <t>Smallholder farmers; Soil and water management; Agro-ecological intensification; Endogenous development; Climate change adaptation planning</t>
  </si>
  <si>
    <t>Nason L.D.; Eason P.K.</t>
  </si>
  <si>
    <t>Urban yards as potential conservation space: large, diverse gardens may be valuable resource patches for butterflies</t>
  </si>
  <si>
    <t>Public and private flower gardens could be valuable for slowing pollinator decline in urbanized areas, as they can potentially provide crucial foraging and reproductive resources in fragmented landscapes. We conducted surveys of adult butterflies at 26 gardens that contained a majority of native species; we then evaluated how the impervious surface percentage (IS%) surrounding each site and the gardens’ local characteristics (garden area, plant species richness, and planting density) influenced butterfly communities. Butterfly diversity and abundance were strongly influenced by interactions between IS% and local characteristics. IS% interacted significantly with plant species richness to affect butterfly species richness (p = 0.027) and also interacted significantly with both garden area (p &lt; 0.001) and planting density (p = 0.001) to affect butterfly abundance. In each of these interactions, increasing IS% had a negative effect on butterfly abundance, but that effect was mitigated by increases in the interacting factor. In all cases, the strength of this mitigation was greater in more urban gardens, i.e. those with higher IS%. For example, while larger gardens always had higher butterfly abundances, this difference was greatest when comparing large urban gardens with small urban gardens. Garden area is also critical; in addition to the interaction with IS%, garden area significantly affected butterfly species richness (p = 0.037). As gardens increased in size, so did butterfly species richness regardless of IS%. Our results show that gardens can positively affect urban butterfly diversity and abundance. Urban conservation efforts should focus on establishing new gardens/habitat patches, as well as increasing the size of currently established gardens. © 2023, The Author(s), under exclusive licence to Springer Science+Business Media, LLC, part of Springer Nature.</t>
  </si>
  <si>
    <t>Butterfly conservation; Patch size; Urban butterfly diversity; Urban garden</t>
  </si>
  <si>
    <t>Butterflies</t>
  </si>
  <si>
    <t>Nasr, J; Potteiger, M</t>
  </si>
  <si>
    <t>Spaces, Systems and Infrastructures: From Founding Visions to Emerging Approaches for the Productive Urban Landscape</t>
  </si>
  <si>
    <t>The proliferation of urban agriculture on an array of urban spaces is one of the more visible responses to perceived failures of contemporary food systems. This paper seeks to identify fundamental strategies connected to food system change efforts, linking these with diverse attempts at designing and planning the productive city. It first situates the contemporary concept of the productive city within a broader historical dialogue of foundational figures in urban and regional planning, architecture, and landscape architecture for whom food production was a central component of future cities. Recently, a growing number of practitioners have theorized the need for integrating urban agriculture in urban design and planning. Across this spectrum of emerging theory and practice, we identify three approaches to designing productive cities. First, spatial design strategies identify new territories for food production. These offer the potential for systems design thinking that links the individual spaces of production to other sectors of food systems that extend across networks of spaces and multiple scales. Finally, both spatial and systems design involve strategies of designing productive infrastructures of soils, water, nutrients, and other essential flows. The engagement with spaces of production, food systems, and productive infrastructure opens up a range of challenges as well as opportunities for emerging forms of practice and design thinking for the productive city.</t>
  </si>
  <si>
    <t>productive landscapes; urban design; urban agriculture; green infrastructure; food system planning</t>
  </si>
  <si>
    <t>Nendissa D.R.; Alimgozhaevich I.K.; Sapaev I.B.; Karimbaevna T.M.; Bakhtiyarovna S.Z.; Abdullah D.; Zokirov K.G.U.; Sharifovna A.G.</t>
  </si>
  <si>
    <t>Sustainable livestock grazing in Kazakhstan practices, challenges, and environmental considerations</t>
  </si>
  <si>
    <t>Caspian Journal of Environmental Sciences</t>
  </si>
  <si>
    <t>Livestock grazing is an integral part of Kazakhstan's agricultural sector, contributing significantly to the nation's economy and rural communities. The study explores both traditional and modern grazing practices utilized in the country. It emphasizes the importance of understanding livestock physiology, nutrition, and environmental needs to implement effective grazing management strategies. Environmental and socioeconomic impacts of livestock grazing are discussed, with a focus on pasture degradation, soil erosion, water resource utilization, and biodiversity conservation. Additionally, the paper addresses the role of livestock grazing in sustaining traditional nomadic practices and its significance for rural livelihoods. This paper delves into the practices, challenges, and impacts of livestock grazing in Kazakhstan, with a specific focus on sustainable modern management approaches. Grazing management practices, including rotational grazing, rest periods, and grazing intensity control, are examined in-depth. These practices aim to optimize pasture usage, prevent overgrazing, and promote healthier vegetation growth while ensuring animal welfare. Moreover, it analyses the existing policy and regulatory framework surrounding livestock grazing in Kazakhstan and evaluates its effectiveness in promoting sustainable practices. The current study also introduces dynamic forage rotation (DFR) as a new tool and technique which has privilege compared to the traditional management approach and improves the modern management approach. The obtained results show that the DFR has been improved averagely 55.77% and 42.52% compared to the traditional and modern management approaches, respectively. © The Author(s).</t>
  </si>
  <si>
    <t>Dynamic forage rotation; Kazakhstan; Livestock physiology; Modern management approach; Traditional management approach</t>
  </si>
  <si>
    <t>Neupane S.; Hall B.; Brooke G.; Nayduch D.</t>
  </si>
  <si>
    <t>Sex-specific Feeding Behavior of Adult House Flies, Musca domestica L. (Diptera: Muscidae)</t>
  </si>
  <si>
    <t>House flies, Musca domestica L., (Diptera: Muscidae) mechanically vector diverse disease-causing microorganisms while foraging for food in agricultural and urban habitats. Although flies are diverse feeders, nutrient composition of food is important for both fly longevity and reproduction, especially for anautogenous females who require protein for egg production. We investigated whether fly sex and/or mating status influenced their preference for foods with varying macronutrient composition. Presumably mated or unmated male and female flies were separated by sex and offered four food, each in 10% solution offered on cotton wicks: sugar (carbohydrate-rich), fat-free milk (protein-rich, moderate carbohydrate), egg-yolk (protein and lipid-rich), and water (no macronutrients). Foods were colored with nontoxic dyes, which were rotated between replicates. After 4h exposure, flies were dissected to determine the type of food(s) ingested. The interaction of house fly sex and food type significantly influenced food preference, where females preferred milk (protein and carbohydrate-rich food), and males preferred mainly sugar (carbohydrate-rich). Furthermore, 32.8% of females and 10.6% of males foraged on multiple foods. While interaction of sex and mating status had no effect on food preference, milk preference was significantly higher in presumably mated than unmated females. We also tested whether food color influenced fly feeding preference, and found that color was most significant when flies were offered one food type, but negligible when multiple food types were present. This study suggests that bait-based fly control strategies should consider sex-specific preferences for various food attractants if aiming to target and control both male and female house flies.  © 2022 Published by Oxford University Press on behalf of Entomological Society of America.</t>
  </si>
  <si>
    <t>diet; feeding behavior; house fly; mating status; sex effect</t>
  </si>
  <si>
    <t>Animals; Carbohydrates; Diptera; Feeding Behavior; Female; Houseflies; Male; Muscidae; Sugars; carbohydrate; animal; Diptera; feeding behavior; female; house fly; male; Muscidae</t>
  </si>
  <si>
    <t>Housefly</t>
  </si>
  <si>
    <t>Ngadi, N; Zaelany, AA; Latifa, A; Harfina, D; Asiati, D; Setiawan, B; Ibnu, F; Triyono, T; Rajagukguk, Z</t>
  </si>
  <si>
    <t>Challenge of Agriculture Development in Indonesia: Rural Youth Mobility and Aging Workers in Agriculture Sector</t>
  </si>
  <si>
    <t>The agricultural sector in Indonesia plays a strategic role in both economic development and employment. However, this sector has problems, especially concerning its declining workforce and aging workers. This is largely associated with the low attractiveness of the agricultural sector in absorbing labor. The younger age group prefers to seek non-agricultural employment by migrating to urban areas. This paper aims to analyze the youth mobility, job choice and the implications for agricultural workers. The data for analysis are data from the Indonesian National Labor Force Survey, 2019, by the Central Bureau of Statistics. The result of the descriptive and inferential analysis shows that the probability of youth migrating is higher than for older age groups. On the other hand, the probability of youth finding work in manufacturing and services is greater than in the agriculture sector. This carries implications for an increase in the workforce aged 60 and over, which has escalated from 7.6% in 1971 to 21.2% in 2020. Therefore, it is necessary to develop the agricultural sector so that it is attractive to the younger generation in Indonesia, especially to increase productivity and the use of digital technology for agriculture.</t>
  </si>
  <si>
    <t>youth mobility; job choice; agriculture sector; aging workers; Indonesia</t>
  </si>
  <si>
    <t>Nicholas, SO; Groot, S; Harrée, N</t>
  </si>
  <si>
    <t>Understanding urban agriculture in context: environmental, social, and psychological benefits of agriculture in Singapore</t>
  </si>
  <si>
    <t>The purported environmental, social, psychological, and economic benefits of urban agricultural initiatives (UAIs) are context-dependent. However, little research has been done on UAIs in Asia, and to our knowledge, no research conducted in Singapore. This study investigated the benefits perceived by employees and volunteers at an UAI in Singapore, an Asian city-state, and how these benefits were achieved or impeded. A secondary aim was to examine differences in participants' perceptions. To address these aims, in-depth interviews were conducted with 13 employees and volunteers, followed by a Q-sort of 36 interview statements delivered to the same participants. The results suggested that the UAI had environmental, social, and psychological benefits which include fostering a genuine connection with nature and facilitating pro-environmental behavioural spillover; enabling friendships and learning to communicate with diverse peoples; and increasing self-awareness and gratitude, respectively. These are facilitated through tactile involvement with nature, exposure to pro-environmental behaviours, a culture of open-mindedness that encourages social interaction and encouragement of reflection. On the other hand, the UAI's economic impact in terms of employment and food production was impeded by its financial difficulties. While both volunteers and employees perceived the psychosocial benefits, it was employees who emphasised the UAI's financial difficulties. These benefits and impediments and how they manifest reflect Singapore's communitarian worldview and accompanying social norms, and demonstrate the local and global relevance of situating UAIs in context. Relevant areas of future research are suggested. (234 words)</t>
  </si>
  <si>
    <t>Urban agriculture; multiple benefits; community; pro-environmental behaviours; &gt;</t>
  </si>
  <si>
    <t>Noël G.; Mestrez A.; Lejeune P.; Francis F.; Kawai J.; Miwa M.; Uehara K.; Nagase A.</t>
  </si>
  <si>
    <t>Pollen meta-barcoding reveals different community structures of foraged plants by honeybees (Apis mellifera L.) along space-time gradient in Japan</t>
  </si>
  <si>
    <t>The availability of pollen in urban-rural landscapes is an essential factor that influences the population dynamics of insect pollinators. The amount and diversity of pollen play a pivotal role in the foraging ecology of pollinators for their growth and health, but investigations on the spatio-temporal patterns of foraged plants remain rare, especially in cities as neo - ecosystems. Here, we explored the temporal foraging habits of a highly pollinator (Apis mellifera L.) in Tokyo, including different landscape classes from rural to urban areas. Mixed-pollen samples in each month and each location (N = 17) were analysed using DNA meta-barcoding to identify plants visited by honeybees. The results showed that the landscape class (rural, suburban and urban areas) explains spatial variations in pollen source-plant composition foraged by honeybees, but not in taxa richness. Furthermore, pollen diversity and pollen source-plant composition showed a strong seasonal dependence. A higher plant richness and foraged woody taxa was found to occur in spring, which was mainly dominated by the genera Prunus and Acer. In summer and autumn, the genera Trifolium and Plantago of the herbaceous stratum were the most visited plants. The Fabaceae, Rosaceae, Brassicaceae, Plantaginaceae, and Onagraceae plant families were the most frequently observed in all combined samples. The present study contributes to a deeper understanding of the foraging ecology of A. mellifera colonies across urban-rural gradient surrounding mega-cities such as Tokyo. © 2022 Elsevier GmbH</t>
  </si>
  <si>
    <t>Apis mellifera; Community structure; Foraging ecology; Metabarcoding; Pollen; Urban ecology</t>
  </si>
  <si>
    <t>Honshu; Japan; Kanto; Tokyo [Kanto]; Tokyo [Tokyo (PRF)]; DNA; foraging behavior; honeybee; plant-pollinator interaction; pollen; species richness</t>
  </si>
  <si>
    <t>Nourbakhsh S.A.; Hassanpour Darvishi H.; Ebrahimi H.</t>
  </si>
  <si>
    <t>Develop and prioritize domestic wastewater use scenarios with SWOT and QSPM analytical matrices — case study: Sabzevar City treatment plant</t>
  </si>
  <si>
    <t>Desalination and Water Treatment</t>
  </si>
  <si>
    <t>Reuse of treated wastewater depends on public acceptance and involvement, which require careful assessment and evaluation. In this study, using the combined model of SWOT-QSPM analysis matrix, the using effluent from the Sabzevar treatment plant were investigated. Based on the results of effluent experiments, the Sabzevar treatment plant effluent use for agriculture due to the coliform outside the permitted range recommended in Iranian and international standards, requires further disinfection of the effluent before use. However, in general, according to the results obtained from the study of chemical and microbial quality of effluent, and comparison with standards in most of the years studied show that the quality of the Sabzevar municipal wastewater treatment plant effluent is within the permissible limits of the mentioned standards and it can be used for irrigation of forage plants or urban green space which is not used directly by humans. Also considering that the general public is not interested in using wastewater for irrigation or any other type of use., we should seek to create a culture by holding events at the level of councils, villages and rural people. In addition, due to the desert nature of the area, the effluent can be used for biological desertification, planting rangeland plants such as Nitraria and Haloxylon, and species such as Atriplex. Also, due to the existence of factories such as Sand washing and cement factories in the region and the reasonable price of effluents and water saving, the conditions of using effluents in such factories can be considered through study, research and expertise. © 2023 Desalination Publications. All rights reserved.</t>
  </si>
  <si>
    <t>Quantitative Strategic Planning Matrix; Sabzevar wastewater treatment plant; Stabilization lagoon; SWOT; Wastewater reuse</t>
  </si>
  <si>
    <t>Iran; Razavi Khorasan; Sabzevar; quantitative analysis; scenario analysis; stabilization; strategic approach; wastewater treatment; wastewater treatment plant</t>
  </si>
  <si>
    <t>Novcić I.</t>
  </si>
  <si>
    <t>Opposing effects of vigilance and foraging on escape behaviour in hooded crows</t>
  </si>
  <si>
    <t>Abstract Escape represents an important component of animals antipredator behaviour entailing both benefits and costs dependent on a moment an animal flees upon predators approach. In this study, I examined how the level of vigilance and foraging activity affected escape decision in the urban hooded crow Corvus cornix, predicting that alert distance (AD) and flight initiation distance (FID) should be positively affected by the level of vigilance and negatively affected by foraging activity, whereas buffer distance (BD) should be negatively affected by the level of vigilance and positively affected by foraging activity. Using LMMs it was shown that percent of time crows allocated to vigilance was positively correlated with AD and FID, whereas foraging activity of crows had negative impact on AD and FID. In addition, both AD and FID were positively related to starting distance (SD), while AD was also positively influenced by tree coverage. BD was positively affected by foraging activity and AD. This study demonstrated that more vigilant birds detected predators earlier, which is in accordance with the major function of vigilance. Also, it was shown that foraging crows delayed their escape, once the predator has been detected, as benefits of delayed flight, such as feeding on a profitable food item or within a profitable patch, may outweigh costs, which is consistent with the optimal escape theory. Keywords  © 2023 Author(s)</t>
  </si>
  <si>
    <t>alert distance; buffer distance; Corvus cornix; escape decision; flight initiation distance</t>
  </si>
  <si>
    <t>Crows</t>
  </si>
  <si>
    <t>Nunes J.O.; Neto J.A.P.; Hassum I.C.; de Souza H.A.; Leal T.M.; Oliveira Tavares R.K.; de Araujo Neto R.B.</t>
  </si>
  <si>
    <t>Agro-industrial residues in the control of gastrointestinal nematodes of small ruminants and fertilization of forages; [Resíduos agroindustriais no controle de nematóides gastrointestinais de pequenos ruminantes e adubação de forrageiras]</t>
  </si>
  <si>
    <t>Verminosis in small ruminants can render rural activity impractical, which is still controlled through the administration of anthelmintics. The present study evaluated four agro-industrial residues as fertilizer in the control of GIN of small ruminants in the free-living stage. Crab shell, manipueira, biochar, and organomineral residues were used in pots (5.0 kg of soil) and cultivated with Massai grass (Megathyrsus maximum cv. Massai). Further, the pots were contaminated with feces from sheep carrying a natural multispecific infection by GIN. Next, the residues were applied individually to the soil, with 50 mL/pot for liquid and 50 g/pot for solid residues. Treatment with manipueira showed the lowest number of L3.kg MS-1 recovered from the grass (202.44), when compared with treatments using organomineral (823.89) and biochar (689.34). However, there was no statistically significant difference (P &lt; 0.05) between the four treatments as compared to the control group. These agro-industrial residues can be used as organic fertilizers; however, these will not help in the control of GIN in sheep. © 2023, Universidade Federal de Santa Maria. All rights reserved.</t>
  </si>
  <si>
    <t>environmental contamination; infective larvae; sheep nematodiasis; worm control</t>
  </si>
  <si>
    <t>Ofori B.Y.; Martey P.; Anderson R.S.; Mensah J.B.; Quartey J.K.; Attuquayefio D.K.</t>
  </si>
  <si>
    <t>The costs of living in the city: influence of urbanization on the trophic niche and body condition of the African rainbow lizard Agama picticauda</t>
  </si>
  <si>
    <t>Trophic niche is a fundamental aspect of the ecology and natural history of animals, influencing their behavior, health, survival, and population dynamics. Although urbanization can strongly affect the trophic niche of wildlife by altering prey availability, abundance, and distribution, this effect remains understudied in tropical reptiles. Here, we assessed the influence of urbanization on the trophic niche and body condition of the West African rainbow lizard Agama picticauda in the Accra Plains of Ghana. Gastrointestinal content analysis of 98 lizards sampled from urban, suburban, and rural areas revealed 1088 prey items belonging to 14 orders and ~47 families of arthropods. Generally, the lizards consumed insects, with Hymenoptera (Formicidae) and Coleoptera (Carabidae) being the most frequently consumed prey orders. Multinomial regression modeling indicated that sex and site strongly affected the diet and body condition of the lizards, with suburban and rural lizards scoring the highest and lowest on both trophic niche breadth and body condition, respectively. We found a weak positive association between body condition and the diversity of ingested prey orders. Our data indicated that urbanization negatively influenced the trophic niche and body condition of A. picticauda. Although the differences in body condition among sites were not statistically significant, these could have important biological ramifications. The negative body condition of the urban female lizards suggests that the city could be an ecological trap, which can reduce the long-term fitness of lizards living in the urban area. Our findings can inform urban land use planning and effective conservation of urban habitats. We caution, however, that the findings of this study may not necessarily reflect the long-term trophic dynamics of rainbow lizards in the Accra Plains of Ghana and other cities. © 2023, The Author(s), under exclusive licence to Springer-Verlag GmbH Germany, part of Springer Nature.</t>
  </si>
  <si>
    <t>Agama lizards; Diet composition; Ecological trap; Foraging strategy; Natural history; Philopatric; Tropical cities; West Africa</t>
  </si>
  <si>
    <t>Oloś G.</t>
  </si>
  <si>
    <t>Green facades support biodiversity in urban environment – A case study from Poland</t>
  </si>
  <si>
    <t>Journal of Water and Land Development</t>
  </si>
  <si>
    <t>Green walls, along with green roofs, parks, and vertical gardens, belong to the green infrastructure of cities, which will encompass the majority of humanity in the coming decades. Green infrastructure benefits both urban residents and nature in the urban landscape, although there is no scientific consensus on the extent to which green walls, especially green facades, impact biodiversity in cities. This study examined the influence of green facades on the richness of mammals, birds, and invertebrates, considering the species and age of the plants comprising the green facade in a medium-sized city located in southwestern Poland. It was found that the implementation of green facades significantly enhances species’ biodiversity compared to non-vegetated walls. Four synanthropic bird species were nesting on green facades: Eurasian collared dove (Streptopelia decaocto), blackbird (Turdus merula), house sparrow (Passer domesticus) and woodpigeon (Columba palumbus). For the beech marten (Martes foina), the green facades are a hunting ground for birds and their eggs. This simple and effective method of creating green walls provides benefits to local wildlife by creating habitats, shelter, and foraging opportunities for selected species. However, it is difficult to determine whether green facades contribute to the formation of ecological corridors in urban environments. The study also examined the social aspect related to the establishment and maintenance of green facades on the surveyed buildings. © 2023 Sciendo. All rights reserved.</t>
  </si>
  <si>
    <t>biodiversity; green facades; green infrastructure; green walls; synanthropic species</t>
  </si>
  <si>
    <t>Osunbade, AO; Alamu, EO; Awoyale, W; Akinwande, AB; Adejuyitan, JA; Maziya-Dixon, B</t>
  </si>
  <si>
    <t>End-user quality characteristics and preferences for cassava, yam and banana products in rural and urban areas -A review</t>
  </si>
  <si>
    <t>The review attempted to evaluate the quality attributes and the preferred selected roots, tubers, and bananas (RTB) items (gari/eba, lafun, yam flour, pounded yam, boiled yam, and plantain flour) among the end-users in Nigeria's rural, peri-urban, and urban segments. The results showed that depending on location, consumers' preferred quality attributes of gari in the rural area are dry, bright/shiny, white, sweet, dense, fine, cooked aroma and sour/sweet gari. Cooked yam attributes include white or cream colour, soft, sticky to the touch, non-fibrous texture, easy chewing, crumbly/friable texture, sweet taste, and pleasant odor. Stretchy, moldable, non-sticky, smooth, moderately soft/hard, and pleasant aroma is a high-quality pounded yam. Plantains fingers of medium to large size, light yellow pulp, no black marks on the peel, firm texture, a medium intensity aroma and flavor, medium sweet fruits, and a shelf-life of 7-9 days under room temperature were preferred by consumers. Consumers also prefer plantain amala which is mouldable, smooth, and stretchable. This review provides preliminary details on consumer desired attributes of the selected RTB products in rural and urban areas with a shortage of data on the peri-urban consumer preference. Thus, detailed information on peri-urban consumer preferences should be studied further and correlated with the rural-urban consumer preferences for RTB products.</t>
  </si>
  <si>
    <t>RTB products; consumer preferences; peri-urban; quality traits</t>
  </si>
  <si>
    <t>Palacio F.X.; Montalti D.</t>
  </si>
  <si>
    <t>Local bird traits match fruit traits of two alien plants in urban fruit-frugivore interactions; [Los rasgos de las aves locales coinciden con rasgos de los frutos de dos plantas exóticas en interacciones fruto-frugívoro urbanas.]</t>
  </si>
  <si>
    <t>Ecologia Austral</t>
  </si>
  <si>
    <t>Bird-mediated seed dispersal enhances invasions of many alien plant species. Typically, this mutualism is composed of a generalist assemblage of frugivorous birds in which morphological trait matching between bird and plant species is often thought to be poor due to low reciprocal adaptation. Despite this longheld notion, trait matching between local birds and alien plants has not been investigated. Here, we assessed trait matching by comparing functional traits in multidimensional space for local birds (bill, wing and tarsus size) and two alien invasive plants (fruit and seed size, fruit and seed shape) in an urban area. To do this, we measured bird functional traits in museum specimens and plant functional traits in individuals located in the study area. We found significant trait matching between birds and alien invasive plants (i.e., frugivorous birds interacted with morphologically corresponding invasive plant species). In addition, we detected a positive correlation between morphological and functional specialization of bird species so that extreme morphologies played specialized functional roles. Contrary to the idea that alien plant mutualisms are mediated by generalized seed dispersers without a close match between bird and alien plant traits, our results indicate that species with different morphologies forage on distinct plant species. These findings highlight the importance of studying the functional role of local birds in mutualistic interactions with alien invasive plants, and how these functional roles may promote invasion processes. © 2023, Asociacion Argentina de Ecologia. All rights reserved.</t>
  </si>
  <si>
    <t>Frugivory; Invasive species; Seed dispersal</t>
  </si>
  <si>
    <t>bird; dispersal; frugivory; fruit; functional role; generalist; invasive species; mutualism; seed dispersal; specialization</t>
  </si>
  <si>
    <t>Panda S.S.; Terrill T.H.; Mahapatra A.K.; Morgan E.R.; Siddique A.; Pech-Cervantes A.A.; van Wyk J.A.</t>
  </si>
  <si>
    <t>Optimizing Sericea Lespedeza Fodder Production in the Southeastern US: A Climate-Informed Geospatial Engineering Approach</t>
  </si>
  <si>
    <t>Lack of attention to rural healthcare for livestock in the southeastern United States has led to a focus on small ruminant farming, mainly using sericea lespedeza [SL; Lespedeza cuneata (Dum-Cours) G. Don], a drought-resistant forage species with nutraceutical benefits. Climate change has increased land availability for SL cultivation, further expanding the potential of this bioactive (anti-parasitic) legume. This study aims to create a geospatial engineering and technology-assisted model for identifying suitable SL production areas for supporting profitable small ruminant farming. The cultivation of SL depends on specific weather conditions and soil properties, with minimum requirements for temperature and rainfall, non-clay soil with reduced bulk density, and open land cover. The main objective was to develop an automated geospatial model using ArcGIS Pro ModelBuilder to assess SL production suitability. This model also aimed to identify appropriate locations for small ruminant production in Georgia in the southeastern United States, characterized by increasing temperature fluctuations. A web-based geographic information system (webGIS) platform was developed using the ArcGIS Online dashboard interface, allowing agriculturalists to access decision support for SL production suitability tailored to their land. This forage production suitability analysis, conducted in the context of climate change, offers valuable guidance for pasture managers in other nations with similar environmental attributes, promoting global adaptability and resilience. © 2023 by the authors.</t>
  </si>
  <si>
    <t>ArcGIS Pro ModelBuilder; bioactive forage; climate change; production suitability model</t>
  </si>
  <si>
    <t>Sericia</t>
  </si>
  <si>
    <t>Pardee G.L.; Ballare K.M.; Neff J.L.; Do L.Q.; Ojeda D.; Bienenstock E.J.; Brosi B.J.; Grubesic T.H.; Miller J.A.; Tong D.; Jha S.</t>
  </si>
  <si>
    <t>Local and Landscape Factors Influence Plant-Pollinator Networks and Bee Foraging Behavior across an Urban Corridor</t>
  </si>
  <si>
    <t>Given widespread concerns over human-mediated bee declines in abundance and species richness, conservation efforts are increasingly focused on maintaining natural habitats to support bee diversity in otherwise resource-poor environments. However, natural habitat patches can vary in composition, impacting landscape-level heterogeneity and affecting plant-pollinator interactions. Plant-pollinator networks, especially those based on pollen loads, can provide valuable insight into mutualistic relationships, such as revealing the degree of pollination specialization in a community; yet, local and landscape drivers of these network indices remain understudied within urbanizing landscapes. Beyond networks, analyzing pollen collection can reveal key information about species-level pollen preferences, providing plant restoration information for urban ecosystems. Through bee collection, vegetation surveys, and pollen load identification across ~350 km of urban habitat, we studied the impact of local and landscape-level management on plant-pollinator networks. We also quantified pollinator preferences for plants within urban grasslands. Bees exhibited higher foraging specialization with increasing habitat heterogeneity and visited fewer flowering species (decreased generality) with increasing semi-natural habitat cover. We also found strong pollinator species-specific flower foraging preferences, particularly for Asteraceae plants. We posit that maintaining native forbs and supporting landscape-level natural habitat cover and heterogeneity can provide pollinators with critical food resources across urbanizing ecosystems. © 2023 by the authors.</t>
  </si>
  <si>
    <t>bee communities; pollen preference; pollination; pollinator generality; semi-natural habitat; specialization</t>
  </si>
  <si>
    <t>bee; foraging behavior; heterogeneity; pollen; pollination; pollinator; specialization; urban area</t>
  </si>
  <si>
    <t>Parker K.H.; Bishop J.M.; Serieys L.E.K.; Mateo R.; Camarero P.R.; Leighton G.R.M.</t>
  </si>
  <si>
    <t>A heavy burden: Metal exposure across the land-ocean continuum in an adaptable carnivore</t>
  </si>
  <si>
    <t>Urbanisation and associated anthropogenic activities release large quantities of toxic metals and metalloids into the environment, where they may bioaccumulate and threaten both wildlife and human health. In highly transformed landscapes, terrestrial carnivores may be at increased risk of exposure through biomagnification. We quantified metallic element and metalloid exposure in blood of caracals (Caracal caracal), an adaptable felid inhabiting the rapidly urbanising, coastal metropole of Cape Town, South Africa. Using redundancy analysis and mixed-effect models, we explored the influence of demography, landscape use, and diet on the concentration of 11 metals and metalloids. Although species-specific toxic thresholds are lacking, arsenic (As) and chromium (Cr) were present at potentially sublethal levels in several individuals. Increased use of human-transformed landscapes, particularly urban areas, roads, and vineyards, was significantly associated with increased exposure to aluminium (Al), cobalt (Co) and lead (Pb). Foraging closer to the coast and within aquatic food webs was associated with increased levels of mercury (Hg), selenium (Se) and arsenic, where regular predation on seabirds and waterbirds likely facilitates transfer of metals from aquatic to terrestrial food webs. Further, several elements were linked to lower haemoglobin levels (chromium, mercury, manganese, and zinc) and elevated levels of infection-fighting cells (mercury and selenium). Our results highlight the importance of anthropogenic activities as major environmental sources of metal contamination in terrestrial wildlife, including exposure across the land-ocean continuum. These findings contribute towards the growing evidence suggesting cities are particularly toxic areas for wildlife. Co-exposure to a suite of metal pollutants may threaten the long-term health and persistence of Cape Town's caracal population in unexpected ways, particularly when interacting with additional known pollutant and pathogen exposure. The caracal is a valuable sentinel for assessing metal exposure and can be used in pollution monitoring programmes to mitigate exposure and promote biodiversity conservation in human-dominated landscapes. © 2023 The Authors</t>
  </si>
  <si>
    <t>Caracal caracal; Ecotoxicology; Metalloids; Metals; Sentinel species; Urban wildlife</t>
  </si>
  <si>
    <t>Animals; Animals, Wild; Arsenic; Chromium; Environmental Monitoring; Environmental Pollutants; Humans; Mercury; Metalloids; Metals; Metals, Heavy; Oceans and Seas; Selenium; South Africa; Cape Town; South Africa; Western Cape; Animals; Biodiversity; Chromium; Conservation; Demography; Selenium; aluminum; arsenic; cadmium; chromium; cobalt; copper; lead; manganese; mercury; metal; metalloid; selenium; zinc; arsenic; chromium; heavy metal; mercury; metal; metalloid; selenium; Activity release; Anthropogenic activity; Cape Town; Caracal caracal; Eco-toxicology; Metal exposures; Metals and metalloids; Sentinel species; Toxic metals; Urban wildlife; anthropogenic effect; bioaccumulation; carnivore; ecotoxicology; felid; heavy metal; metalloid; pollution exposure; urbanization; adolescent; adult; Article; carnivore; conservation biology; contamination; demography; ecotoxicology; environmental exposure; female; food web; foraging; land use; male; nonhuman; pollution monitoring; predation; redundancy analysis; sea; seabird; sentinel species; urban area; vineyard; wildlife; animal; environmental monitoring; human; pollutant; sea; South Africa; wild animal; Arsenic</t>
  </si>
  <si>
    <t>Parkes, MG; O'Rourke, R; Domingos, T; Teixeira, RFM</t>
  </si>
  <si>
    <t>An Experimental Portuguese Social-Enterprise Project in Urban Agriculture: A Case Study on the Influence of the Interaction of Stakeholder Roles on Sustainable Governance</t>
  </si>
  <si>
    <t>An experimental urban-agriculture (UA) project was started in 2018 with multiple stakeholders in Lisbon, Portugal. The project involved setting up an indoor vertical farm in a university building. Early on, there were promising outcomes across the environmental, social and economic pillars of sustainability. However, the project was closed in 2022. Here, we carried out an analysis of the sustainability-governance pillar that aimed to provide some understanding of why the project did not proceed. We used role-constellation mapping of the 27 stakeholder groups engaged. We also carried out force-field analysis of the stakeholders and their desirable or problematic interactions across seven factors of governance. Results showed that although the parties engaged represented various project aims and dimensions, there was a failure to establish a network of stakeholders consistently engaged in governance practices at the outset and in an ongoing way. Inadequate project culture and a lack of critical governance factors led to a failure in conveying a strong sense of ownership of the project to the stakeholders. This case study raises the need for future UA projects to invest in good governance structures, the promotion of dialogue between the parties, and a shared culture, in order to become sustainable.</t>
  </si>
  <si>
    <t>indoor vertical farming; sustainability pillars; governance factors; role-constellation mapping; force-field analysis</t>
  </si>
  <si>
    <t>Partridge H.C.; Barnett S.; Amodeo J.; Snyder J.; Gagné S.A.</t>
  </si>
  <si>
    <t>Vultures in the southeastern United States ingest more plastic in landscapes with more developed landcover</t>
  </si>
  <si>
    <t>Introduction: Plastics are found in ecosystems worldwide and can have widespread impacts on organisms and the environment. Cathartid vultures, including the black vulture (Coragyps atratus) and the turkey vulture (Cathartes aura), have adapted to urbanized environments, making frequent use of human-made structures and anthropogenic resources. Thus, urban vultures are likely exposed to more plastic materials than rural vultures, which they intentionally or unintentionally ingest when foraging or loafing. Methods: Our objective was to determine the extent and type of plastic ingested by black and turkey vultures in an urban environment by (1) measuring the plastic content of regurgitated pellets collected along an urban-to-rural gradient, and (2) identifying the plastics within pellets. We dissected 1,087 pellets collected at eight vulture congregation sites in the Charlotte Metropolitan Area, United States between January 2021 and July 2022. Results and Discussion: Sixty percent of pellets contained plastic materials, with an average plastic composition by weight of 2.66 ± 8.76%. Repeated measures linear mixed models of the proportion of pellets that were plastic suggested that black and turkey vultures are ingesting more plastic materials when congregation sites are surrounded by more developed landcover and a greater density of commercial food providers, such as food stores and restaurants, within 20km. Fourier transform infrared (FTIR) spectroscopy of a subset of pellets indicated that the most common types of plastic ingested by vultures were silicone rubber (used in tires and automobile/boat seals) and polyethylene (used in plastic bags and food packages). Future research should investigate the relative importance of plastic sources in vulture diets, vulture behavioral changes associated with plastic ingestion, and the consequences of plastic pollution on species health and urban ecosystem functioning. Copyright © 2023 Partridge, Barnett, Amodeo, Snyder and Gagné.</t>
  </si>
  <si>
    <t>black vulture; landscape; plastic ingestion; spectroscopy; turkey vulture; urbanization</t>
  </si>
  <si>
    <t>Vultures</t>
  </si>
  <si>
    <t>Partridge H.C.; Gagné S.A.</t>
  </si>
  <si>
    <t>Urban vultures preferentially roost at sites surrounded by landscapes with fewer edges between forest and urban development and near water</t>
  </si>
  <si>
    <t>Land cover changes resulting from urbanization alter habitat structure and resource availability. Vultures provide ecosystem services such as nutrient cycling and may help limit disease transmission while also serving as cultural and spiritual icons, making them an important feature of landscapes worldwide. Urbanization may have positive and negative impacts on vultures, such as increasing foraging opportunities and decreasing nesting success due to anthropogenic activity, complicating our understanding of the effect of urbanization on these species. We examined how local and landscape features affect roost attendance of black vultures (Coragyps atratus) and turkey vultures (Cathartes aura) to better understand the factors that play a role in site selection and habitat and landscape use. We counted the number of vultures at twenty-nine roosting sites in the Charlotte Metropolitan Area, USA once a month between November and March over two years. At each roosting site, we measured relative roost height, distance to water, and open space, and calculated the amounts of Developed landcover, Developed-Forest edge density, and landfill density in surrounding landscapes of 0.4 to 20km radii. The top model for roost attendance included wind speed, open space, distance to water, Developed-Forest edge density within 15km and 20km, and survey date. All variables were associated with lower roost attendance. Our results suggest that vultures are roosting at sites with little open space surrounding roosts in landscapes with continuous forest cover near water and that developed landcover does not appear to be a primary factor in roosting attendance. Future research should investigate the natural and anthropogenic food sources used by vultures in urban landscapes to investigate whether anthropogenic food sources are a determining factor for vultures. © 2023, The Author(s), under exclusive licence to Springer Science+Business Media, LLC, part of Springer Nature.</t>
  </si>
  <si>
    <t>Black vulture; Management; North Carolina; Roost; Turkey vulture; Urbanization</t>
  </si>
  <si>
    <t>Pathak, V; Deshkar, S</t>
  </si>
  <si>
    <t>Transitions towards Sustainable and Resilient Rural Areas in Revitalising India: A Framework for Localising SDGs at Gram Panchayat Level</t>
  </si>
  <si>
    <t>Twenty-first century rural development (RD) demands a new paradigm of sustainability capable of addressing the difficulties and leveraging on the possibilities, such as climate change, demographic shift, international competitiveness, and rapid technological progress. Amidst these challenges, it is necessary to have a guiding framework from a long-term perspective that aids the integration of current RD policies while allowing space for location and community-specific innovations for implementing sustainable and resilient development strategies. India has witnessed several schemes and programmes for RD with exclusive objectives, varied focus areas, and separate domains, resulting in compartmentalisation in policy frameworks and disjointed implementation. Such initiatives were also often ideated from an urban perspective when it came to peri-urban rural areas or offered a generalist rural perspective (when referring to other rural regions, including those nested in ecological zones, thereby disregarding their local relevance). Accordingly, this study proposes a synchronised SMART village framework to tailor existing RD approaches for sustainable transformations aligned with the sustainable development goals and with a possibility of scaling its applicability in the local context. We initially conducted a bibliometric analysis to gain a comprehensive understanding of the emerging transformative approaches to RD, such as smart village (SV). Though in its nascent stage, the SV initiatives in India primarily envision information and communication technology enabled transformations in rural areas, often forcing villages to establish the relevance of such interventions. The study recognises key challenges to RD in India by using the problem tree analysis and further defines a SMART village framework that can be catalytic in transforming rural areas towards a sustainable and resilient state.</t>
  </si>
  <si>
    <t>smart village; sustainable rural development; rural vulnerability; SMART village framework; PRISMA analysis; problem tree analysis</t>
  </si>
  <si>
    <t>Patterson J.R.; Szabo N.; Beasley J.C.</t>
  </si>
  <si>
    <t>Effects of urbanization on the efficiency and composition of vertebrate scavengers</t>
  </si>
  <si>
    <t>As human populations continue to expand, urbanization will increase and impact ecosystem processes, contribute to habitat fragmentation, and alter community composition of species. While some species can adapt to the rapidly changing environment, urbanization can favor generalist species and reshape food webs, which may result in ecological instability. Determining how wildlife respond to urbanization is necessary for management and city planning purposes in order to create suburban areas where humans and wildlife can coexist. One area that needs more focus is the effects of suburbanization on scavenging species, and how land development can alter scavenging dynamics and the redistribution of carrion-derived nutrients within food webs. We used motion activated cameras to monitor experimentally placed fish carcasses in riparian zones of suburban and rural areas in northeast Georgia, USA. We conducted 300 trials across both landscapes that were scavenged by 7 mammalian, 2 avian, and 2 reptilian species. Our results revealed fish carrion within riparian areas was readily consumed by terrestrial scavengers. However, carcass fate (whether the carcass was scavenged or not) and carcass persistence differed between suburban and rural landscapes. Carcasses were scavenged by vertebrates less often and persisted longer in rural landscapes. Species richness was similar and mesocarnivores were the predominant scavengers in both landscapes. However, scavenging by the Virginia opossum (Didelphis virginiana) was more prevalent in the suburban landscape relative to the rural landscape (61% and 36% of scavenging events, respectively). While raccoons (Procyon lotor) scavenged carcasses fairly equally across both landscapes, the American black bear (Ursus americanus) and red-shouldered hawk (Buteo lineatus) scavenged more frequently in rural areas. Our data suggest that suburban species, especially opossums, may be highly adapted to foraging in an anthropogenic environment. Additionally, nutrients from aquatic carcasses near water sources can readily move into terrestrial environments through scavenging. These results contribute to the growing body of scavenging ecology and the effects of urbanization on wildlife. © 2023 Elsevier Inc.</t>
  </si>
  <si>
    <t>Food web linkages; Mesocarnivore; Scavenging ecology; Suburbanization; Urbanization</t>
  </si>
  <si>
    <t>Pellecchia M.; Papa G.; Barbato M.; Capitani G.; Negri I.</t>
  </si>
  <si>
    <t>Origin of non-exhaust PM in cities by individual analysis of particles collected by honey bees (Apis mellifera)</t>
  </si>
  <si>
    <t>Urban areas present multiple challenges to scientists interested in unraveling the source, transport, and fate of airborne particulate matter (PM). Airborne PM consists of a heterogeneous mixture of particles with different sizes, morphologies, and chemical compositions. However, standard air quality stations only detect the mass concentration of PM mixtures with aerodynamic diameters ≤10 μm (PM10) and/or ≤ 2.5 μm (PM2.5). During honey bee foraging flights, airborne PM up to 10 μm in size attaches to their bodies, making them suitable for collecting spatiotemporal data on airborne PM. The individual particulate chemistry of this PM can be assessed using scanning electron microscopy coupled with energy-dispersive X-ray spectroscopy on a sub-micrometer scale, allowing accurate identification and classification of the particles. Herein, we analyzed the PM fractions of 10–2.5 μm, 2.5–1 μm, and below 1 μm in average geometric diameter collected by bees from hives located in the city of Milan, Italy. Bees showed contamination by natural dust, originating from soil erosion and rock outcropping in the foraging area, and particles with recurrent heavy metal content, most likely attributed to vehicular braking systems and possibly tires (non-exhaust PM). Notably, approximately 80% of non-exhaust PM was ≤1 μm in size. This study provides a possible alternative strategy to apportion the finer fraction of PM in urban areas and determine citizens’ exposure. Our findings may also prompt decision-makers to issue policy addressal for non-exhaust pollution, especially for the ongoing restructuring of European regulations on mobility and the shift toward electric vehicles whose contribution to PM pollution is debated. © 2023 Elsevier Ltd</t>
  </si>
  <si>
    <t>Honey bee; Non-exhaust emissions; Particulate matter; Pollutant; SEM-EDX</t>
  </si>
  <si>
    <t>Air Pollutants; Animals; Bees; Cities; Dust; Environmental Monitoring; Particle Size; Particulate Matter; Vehicle Emissions; Decision making; Energy dispersive spectroscopy; Food products; Heavy metals; Particle size analysis; Scanning electron microscopy; Urban transportation; heavy metal; Airborne particulate matters; Apis mellifera; Exhaust particulate matter; Exhausts emissions; Honey bee; Non-exhaust emission; Particulate Matter; Pollutant; SEM-EDX; Urban areas; aerodynamics; air quality; atmospheric pollution; chemical composition; concentration (composition); honeybee; particulate matter; scanning electron microscopy; urban pollution; adult; air pollutant; animal experiment; Apis mellifera; Article; atmospheric particulate matter; city; contamination; controlled study; dust; energy dispersive X ray spectroscopy; environmental exposure; foraging; Italy; motor vehicle tire; nonhuman; particle size; quantitative analysis; rock; scanning electron microscopy; soil erosion; urban area; animal; bee; city; environmental monitoring; exhaust gas; particulate matter; procedures; Air quality</t>
  </si>
  <si>
    <t>Pena-Rodriguez, FJ; Entrena-Duran, F; Ivorra-Cano, A; Llorca-Linde, A</t>
  </si>
  <si>
    <t>Changes in Land Use and Food Security: The Case of the De La Vega Agrarian Shire in the Southern Spanish Province of Granada</t>
  </si>
  <si>
    <t>Changes in land use that are taking place in many parts of the world are having varying effects, depending on the case, on food security in diverse environments. This article analyzes how these changes manifest themselves in the De La Vega territory, an agrarian shire located in the center of the southern Spanish province of Granada. Over recent decades, this shire has been confronted with deep socioeconomic, demographic, and urban transformations that have led and are leading to significant changes in the role of agriculture, land use, and the position of farmers. The results reveal that, over the last four decades, the population has increased (44%), the agricultural area has decreased (40%) as has the usable agricultural land (25%), olive groves have grown exponentially (144%), farms have decreased (68%), and levels of livestock have grown and become more concentrated. Finally, the actions and demands raised by the main actors and social organizations involved in the defense of farming in this shire are examined. These demands and actions have ocurred especially in the peri-urban areas close to what is known as the Granada urban agglomeration, precisely where the changes have been most intense, according to the data analyzed.</t>
  </si>
  <si>
    <t>land use changes; agriculture; food security; southern Spain; De La Vega shire; Granada; Spain</t>
  </si>
  <si>
    <t>Peng, X; Wang, GE; Chen, GJ</t>
  </si>
  <si>
    <t>Spatial Distribution of Freshippo Villages under the Digitalization of New Retail in China</t>
  </si>
  <si>
    <t>Freshippo villages (Hema villages) that develop a typical digital agricultural economy with new retail are distributed in most provinces of China, and the rules of their spatial distribution are important for systemically carrying out current sustainable digital agriculture practices. This paper conducts a study of the spatial distribution of Freshippo villages mainly based on Freshippo data and kernel density estimation, and the results show that Freshippo villages have a spatial cross-regional distribution and form three latitudinal and two longitudinal distribution belts. In particular, there is one main latitudinal distribution belt named the 30 degrees N latitudinal belt and two main longitudinal distribution belts named the eastern coastal longitudinal belt and the longitudinal belt of the Heihe-Tengchong Line. Regionally, several spatial cores formed in the Yangtze River Delta, Shandong, Hubei, and Sichuan. We used linear regression and official provincial statistics to analyze the important relevant factors. Freshippo stores show the highest gradient/y-intercept of 0.2133 and correlation coefficient 0.4599, and all gradient/y-intercepts and correlation coefficients of grain crops are less than those of fruits and vegetables, which reveals that the agricultural product and market are two important factors. In addition, we discuss the spatial effect on agricultural villages under the digitalization of new retail. As the first study of the spatial distribution of Freshippo villages, our paper provides a significant case for the economic geography of digital agriculture.</t>
  </si>
  <si>
    <t>Freshippo villages; Hema villages; the digitalization of new retail; spatial distribution; cross-regional distribution; digital agricultural economy; cross-climate area; sustainable agriculture; China</t>
  </si>
  <si>
    <t>Penndorf J.; Ewart K.M.; Klump B.C.; Martin J.M.; Aplin L.M.</t>
  </si>
  <si>
    <t>Social network analysis reveals context-dependent kin relationships in wild sulphur-crested cockatoos Cacatua galerita</t>
  </si>
  <si>
    <t>A preference to associate with kin facilitates inclusive fitness benefits, and increased tolerance or cooperation between kin may be an added benefit of group living. Many species exhibit preferred associations with kin; however, it is often hard to disentangle active preferences from passive overlap, for example caused by limited dispersal or inheritance of social position. Many parrots exhibit social systems consisting of pair-bonded individuals foraging in variably sized fission-fusion flocks within larger communal roosts of hundreds of individuals. Previous work has shown that, despite these fission–fusion dynamics, individuals can exhibit long-term preferred foraging associations outside their pair bonds. Yet the underlying drivers of these social preferences remain largely unknown. In this study, we use a network approach to examine the influence of kinship on social associations and interactions in wild, communally roosting sulphur-crested cockatoos, Cacatua galerita. We recorded roost co-membership, social associations and interactions in 561 individually marked birds across three neighbouring roosts. We then collected genetic samples from 205 cockatoos, and conducted a relationship analysis to construct a kinship network. Finally, we tested correlations between kinship and four social networks: association, affiliative, low-intensity aggression and high-intensity aggression. Our result showed that while roosting groups were clearly defined, they showed little genetic differentiation or kin structuring. Between roost movement was high, with juveniles, especially females, repeatedly moving between roosts. Both within roosting communities, and when visiting different roosts, individuals preferentially associated with kin. Supporting this, individuals were also more likely to allopreen kin. However, contrary to expectation, individuals preferred to direct aggression towards kin, with this effect only observed when individuals shared roost membership. By measuring social networks within and between large roosting groups, we could remove potential effects of passive spatial overlap on kin structuring. Our study reveals that sulphur-crested cockatoos actively prefer to associate with kin, both within and between roosting groups. By examining this across different interaction types, we further demonstrate that sulphur-crested cockatoos exhibit behavioural and context-dependent interaction rules towards kin. Our results help reveal the drivers of social association in this species, while adding to the evidence for social complexity in parrots. © 2022 The Authors. Journal of Animal Ecology published by John Wiley &amp; Sons Ltd on behalf of British Ecological Society.</t>
  </si>
  <si>
    <t>Cacatua galerita; kinship networks; parrots; population genetics; social network analysis; urban ecology</t>
  </si>
  <si>
    <t>Aggression; Animals; Cockatoos; Female; Parrots; Social Network Analysis; Sulfur; sulfur; genetic differentiation; inclusive fitness; kin recognition; plumage; social network; urban ecosystem; aggression; animal; cockatoo; female; parrot</t>
  </si>
  <si>
    <t>Cockatoos</t>
  </si>
  <si>
    <t>Pestka Z.; Zbyryt A.; Menderski S.; Jakubas D.</t>
  </si>
  <si>
    <t>Habitat suitability mapping of white stork Ciconia ciconia in one of its key European breeding areas</t>
  </si>
  <si>
    <t>Due to rapid changes of the agricultural practice, the traditionally managed farmland became currently-one of the most endangered habitats in Europe. Species related to the rural landscape have been facing a great challenge of adaptation to quickly changing conditions. Therefore, recognizing and characterizing highly suitable areas for white storks is very important to plan conservation measures in the era of changes in agriculture and land use. Here, combining nest survey data (811 occupied nest), GIS-data on habitat availability and modelling approach, we characterize the current foraging conditions of the white stork Ciconia ciconia, an indicator of the agricultural habitat biodiversity and an umbrella species for organisms associated with agriculture landscape. The studied population breeds in the Warmińska Refuge Natura 2000 site (N Poland), one of the key breeding areas of this species in Europe. Breeding pair presence was predicted by the area of pasture, meadows, field ponds, and linear water within a 1 km buffer around the nest. The main hotspots of habitat suitability were located in the central and western parts of the study area, characterized by a more traditional model of agriculture. The distance to important foraging habitats does not influence white stork fecundity indicating that landscape composition is important when choosing the breeding site. The pairs with higher number of young were located further from other neighbouring pairs and at the areas with lower density of pairs in general. This is probably linked to the lower competition for food between more distant breeding pairs. Our results show that the traditional agricultural use in mosaics of pastures, meadows and aquatic habitats promotes white storks nesting. © 2023 The Author(s)</t>
  </si>
  <si>
    <t>Agricultural landscape; Colonial nesting; Fuzzy logic; Land use</t>
  </si>
  <si>
    <t>Poland [Central Europe]; Agriculture; Biodiversity; Ecosystems; Fuzzy logic; Agricultural landscapes; Agricultural practices; Colonial nesting; Condition; Conservation measures; Fuzzy-Logic; GIS data; Habitat suitability; Rural landscapes; Survey data; agricultural land; biodiversity; bird; breeding site; conservation planning; foraging behavior; fuzzy mathematics; land use change; nesting behavior; Land use</t>
  </si>
  <si>
    <t>Pfeiffer V.W.; Zhu J.; Poh K.; Silbernagel J.</t>
  </si>
  <si>
    <t>Local influence of floral resource attributes on urban bumble bee foraging activity</t>
  </si>
  <si>
    <t>Introduction: Urbanization diminishes the extent of uncompacted, exposed soil and the coverage of wild plant species, yet still supports diverse pollinator communities when their habitat is maintained within the built environment. Floral abundance and richness are known to influence bee foraging behavior, and these factors vary across the landscape, especially across heterogeneous urban extents. This study assesses how floral resources are distributed across the city of Madison, WI and how these factors influence the distribution of foraging bumble bees. Methods: We conducted a systematic walking transect survey of bumble bees across Madison, WI. The resulting point location data associated with more than 5,000 non-lethally surveyed bumble bees were analyzed with regard to floral resource explanatory variables as well as underlying land use zoning on more than 700 transects. We used Moran's I correlograms to investigate spatial autocorrelation in floral resource variables and bumble bee counts, then we fitted a generalized linear model predicting transect bee counts based on floral cover, density, species richness and wild plant species richness on the distribution of foraging bees. We employed a geographically-weighted regression model to explore non-stationarity in the effects of floral resource explanatory variables across the study extent. Results: We found significant positive influence of flower cover, species richness, and weakly significant positive influence of wildflower species richness on foraging bee counts within the model as well as a significant positive influence of the land use zoning categorical variable. The effects of floral resource predictors on foraging bumble bees varies based on landscape context across the city. Discussion: The results of this study show that landscapes with high cover as well as floral diversity maximize bumble bee foraging, and the positive effect of wildflower species richness stands out where floral cover and overall richness are also present. Given that urban landscapes are not homogeneous and that floral resources are not consistently distributed across the cityscape, valuable pollinator habitat should be protected, and supplemented where gaps persist. Copyright © 2023 Pfeiffer, Zhu, Poh and Silbernagel.</t>
  </si>
  <si>
    <t>bumble bees (Bombus); floral resources; foraging ecology; geographically weighted regression (GWR); non-stationarity; pollinators; sustainable cities; urban bees</t>
  </si>
  <si>
    <t>Pham, TTH; Lynch, M; Turner, S</t>
  </si>
  <si>
    <t>Creative counter-discourses to the "green city" narrative: practices of small-scale urban agriculture in Hanoi, Vietnam</t>
  </si>
  <si>
    <t>As a central component of the "green city " narrative, urban agriculture is gaining importance in urban planning and global sustainability agendas. In Hanoi, the capital city of Vietnam, the "green city " is core to the state's urbanisation agenda, with a green corridor envisioned as part of the city's Master Plan for 2030. We investigate the patterns and processes of small-scale urban agriculture underway in this green corridor to better understand whether this type of agriculture actually intersects with, and is supported by, state plans. We frame our paper in conceptual debates around food safety and everyday governance, while supporting our analysis with data from interviews with resident gardeners and officials, as well as the mapping of urban gardens in seven wards in and alongside the green corridor. We pay attention to practices and motivations of residents who maintain small-scale vegetable and fruit plots (the most prevalent form of urban agriculture), and the challenges and constraints they face. Our work reveals the temporary and interim status of urban agriculture in Hanoi, highlighting the contradictions within Vietnam's "green city " discourse. Nonetheless, urban residents still undertake urban agriculture, negotiating or compromising with state officials, to meet their demands for fresh and safe food.</t>
  </si>
  <si>
    <t>urban agriculture; ecourbanism; green city; everyday governance; Hanoi; Vietnam</t>
  </si>
  <si>
    <t>Philpott S.M.; Lucatero A.; Andrade S.; Hernandez C.; Bichier P.</t>
  </si>
  <si>
    <t>Promoting Beneficial Arthropods in Urban Agroecosystems: Focus on Flowers, Maybe Not Native Plants</t>
  </si>
  <si>
    <t>(1) Urbanization threatens biodiversity, yet urban native plants support native biodiversity, contributing to conservation and ecosystem services. Within urban agroecosystems, where non-native plants are abundant, native plants may boost the abundance and richness of beneficial arthropods. Nevertheless, current information focuses on pollinators, with little attention being paid to other beneficials, like natural enemies. (2) We examined how the species richness of native plants, garden management, and landscape composition influence the abundance and species richness of all, native, and non-native bees, ladybeetles, ants, and ground-foraging spiders in urban agroecosystems (i.e., urban community gardens) in California. (3) We found that native plants (~10% of species, but only ~2.5% of plant cover) had little influence on arthropods, with negative effects only on non-native spider richness, likely due to the low plant cover provided by native plants. Garden size boosted native and non-native bee abundance and richness and non-native spider richness; floral abundance boosted non-native spider abundance and native and non-native spider richness; and mulch cover and tree and shrub abundance boosted non-native spider richness. Natural habitat cover promoted non-native bee and native ant abundance, but fewer native ladybeetle species were observed. (4) While native plant richness may not strongly influence the abundance and richness of beneficial arthropods, other garden management features could be manipulated to promote the conservation of native organisms or ecosystem services provided by native and non-native organisms within urban agroecosystems. © 2023 by the authors.</t>
  </si>
  <si>
    <t>ants; bees; biodiversity; garden; invasive species; ladybeetles; native species; spiders; urbanization</t>
  </si>
  <si>
    <t>Phromsin, C; Suksawang, O</t>
  </si>
  <si>
    <t>Preparing Urban Agriculture as a Tool for Food Security in a Municipality: A Case Study of the Huay Lan Subdistrict Municipality, Dok Khamtai District, Phayao Province, Thailand</t>
  </si>
  <si>
    <t>This research examines the socio-economic and environmental conditions of farmers in a subdistrict municipality in northern Thailand. The objectives are to explore the potential of urban agriculture in sustainable agriculture and food security and to spatially classify farm plots to support decision-making in the formation of a farmer coalition based on the collected data. The study surveyed 80 farm households selected based on their participation in a sustainable agriculture workshop in 2018, which focused on biochar technology and reducing open burning. Structured questionnaires covering social, economic, and environmental variables were used between December 2018 and January 2019. The impacts of natural disasters in 2021 and 2022 were also monitored. Statistical analyses, including mean, correlation, and clustering techniques (K-means and TwoStep clustering), were conducted. Geographic Information Systems (GIS) were employed to create thematic maps based on the classification results. The findings highlight uncertainties in future food security due to labor shortages, low productivity, income, and chemical use. The spatial clustering results provide insights into weaknesses and development opportunities. A farmer coalition can advocate, train, share experiences, and engage the community in a commercial agriculture plan, enhancing food security. This approach leverages spatial clustering to identify improvements and drive sustainable agricultural development through collective efforts.</t>
  </si>
  <si>
    <t>urban agriculture; food security; municipality; GIS; biochar technology; farmer coalition</t>
  </si>
  <si>
    <t>Pimentel V.A.; Malafaia P.A.M.; Magiero K.P.F.; Farias M.D.S.; Deminicis B.B.; da Silveira Deminicis R.G.</t>
  </si>
  <si>
    <t>Daily weight gain of goats until weaning receiving two schemes of mineral supplementation; [Ganho de peso diário de caprinos até o desmame recebendo dois esquemas de suplementação mineral]</t>
  </si>
  <si>
    <t>Revista de Ciencias Agroveterinarias</t>
  </si>
  <si>
    <t>The objective of this study was to evaluate the effects of commercial mineral supplementation and selective mineral supplements in which only elements known to be deficient in the animal's diet. In an experiment conducted in Federal Rural University of Rio de Janeiro, Brazil, were analyzed: daily weight gain, nutritional and economic aspects of goats mixed breed receiving two types of mineral supplements. The sixteen animals were divided into two groups. For one group a commercial mineral mixture was used, and to the other group selective mineral mixture containing only sodium (Na) and copper (Cu) was offered. There was no difference in daily weight gain when the selective or commercial mixture was given. The selective mineral supplementation was 4,8 times more economic than conventional supplementation with a commercial mineral mix. The animals showed an increase of hair pigmentation around the eyes, attributed to the correction of copper deficiency. Thus, when an adequate concentrate and good quality forage is given, only the deficient mineral element(s) should be supplemented. The result of this experiment confirms the hypothesis that selective mineral supplementation is correct and can result in reduction of the cost with mineral supplementation of a herd. © 2023 Universidade Federal de Santa Catarina. All rights reserved.</t>
  </si>
  <si>
    <t>Capra hircus; copper deficiency; selective mineral salt</t>
  </si>
  <si>
    <t>Pinto R.O.; Anaissi J.S.C.; Pedroso-Santos F.; Araújo A.S.; Costa-Campos C.E.</t>
  </si>
  <si>
    <t>Behavioral repertoire of Gonatodes humeralis (Squamata, Sphaerodactylidae) from an urban area in northern Brazil</t>
  </si>
  <si>
    <t>North-Western Journal of Zoology</t>
  </si>
  <si>
    <t>The complex behaviors of lizards remain poorly documented, especially in tropical species. We compiled the behaviors of the diurnal Bridled Forest Gecko Gonatodes humeralis through 52 hours of direct field observations performed during the day. In most observations (11%), we observed G. humeralis in pairs (a male and a female). We recorded nine behaviors from four categories: antipredator behavior, courtship, territorial behavior, and foraging; behaviors were recorded in different situations. Males exhibited all behaviors and interacted with most individuals they encountered. Females did not exhibit tail wagging (antipredator behavior). The most common behaviors were gular extension (territorial) for males and feeding for females (foraging). Tail displays were performed by both males and females and may function during courting, territorial, and antipredator behaviors. Tail displays (undulation, curling, raising, and wagging; this latter is not shown by females) may function during courting, territorial, and antipredator behavior. Our observations expand our knowledge of the complex repertoire of behavior patterns shown in the courtship, territorial, antipredator, and foraging exhibited by G. humeralis, suggesting that intrasexual selection in this species is an important factor. © NWJZ, Oradea, Romania, 2023 http://biozoojournals.ro/nwjz/index.html</t>
  </si>
  <si>
    <t>ethogram; lizards; natural history</t>
  </si>
  <si>
    <t>Plank, C; Görg, C; Kalt, G; Kaufmann, L; Dullinger, S; Krausmann, F</t>
  </si>
  <si>
    <t>Biomass from somewhere? Governing the spatial mismatch of Viennese biomass consumption and its impact on biodiversity</t>
  </si>
  <si>
    <t>Vienna's biomass demand is large and nearly all biomass consumed in the city is produced in the regional and global hinterland. This raises the question, how the socioecological conditions at specific places somewhere in the world are impacted by urban consumption and how negative impacts can be addressed and mitigated by urban actors. Here we focus on the city's biodiversity footprint and argue that the spatial mismatch between the social-ecological impacts of biomass production and consumption and its impact on biodiversity on the one hand, and the governance instruments available at a city level mentioned by the interviewed experts on the other hand, must be considered when looking for bottom-up governance strategies of urban actors. We combine food regime theory, the analysis of biomass flows and a multiscalar governance approach to analyze "biomass from somewhere" in three important sectors of biomass use in Vienna - food, energy and construction timber. We find that consumption in Vienna requires 3.1 Mio. t of primary biomass per year (2010-2013), of which 59 % are for food, 28 % for material (only 1.3 % for construction) and 13 % for energy; roughly half of this biomass was sourced from Austria, the rest from other countries, mainly in Europe. While governance instruments at the city level are quite effective with respect to urban ecosystems and conservation within the city, they are insufficient to tackle biodiversity loss in the global hinterland. Important leverage points at the city scale are public procurement and the promotion of consumption patterns with lower land and primary biomass demand. An important prerequisite is unambiguous information and labelling concerning the biodiversity impacts of biomass products which is complicated by the fact that indirect land use effects need to be considered. Currently, none of the governance measures investigated includes extensive biodiversity criteria. We conclude that to effectively address the spatial mismatch, a different mode of production - regulated at higher scales and including mandatory measures - and a different mode of consumption as well as a reduction of consumption and production is required.</t>
  </si>
  <si>
    <t>Food regime theory; Multi-scale governance; Urban metabolism; Spatial mismatch; Teleconnections; Biodiversity</t>
  </si>
  <si>
    <t>Polman, D; Bazzan, G</t>
  </si>
  <si>
    <t>Governance tools for urban food system policy innovations in the Milano Urban Food Policy Pact</t>
  </si>
  <si>
    <t>EUROPEAN URBAN AND REGIONAL STUDIES</t>
  </si>
  <si>
    <t>An increasing amount of cities are invested in developing innovative policies to make the food system more sustainable. This article investigates whether combinations of governance practices can explain why some of these cities develop highly innovative food policies across multiple dimensions of the food system - such as health and waste - while others are only limited in their innovativeness. Therefore, we apply fuzzy-set Qualitative Comparative Analysis to identify combinations of necessary and sufficient governance conditions to explain food system innovativeness across 26 European cities participating in the Milan Urban Food Policy Pact. Results show that the absence of specific practices, such as mapping local food initiatives, food-related government integration, developing integrated food strategies and monitoring and evaluation, prevents cities from being more innovative.</t>
  </si>
  <si>
    <t>Comparative research; food policy innovation; governance; QCA; urban food policy</t>
  </si>
  <si>
    <t>Pound M.J.; Vinkenoog R.; Hornby S.; Benn J.; Goldberg S.; Keating B.; Woollard F.</t>
  </si>
  <si>
    <t>Determining if honey bees (Apis mellifera) collect pollen from anemophilous plants in the UK</t>
  </si>
  <si>
    <t>Palynology</t>
  </si>
  <si>
    <t>Whether insect pollinators use wind-pollinated plants have implications for insect monitoring and conservation strategies in a wide range of environments. Habitats, such as coniferous plantations and arable crops of the Poaceae family are not typically considered priority for the monitoring of insect pollinators or habitat enhancement. Further many pollinator monitoring techniques focus on flowers and do not count insect interactions with wind-pollinated plants. Using two honey bee colonies from distinct environments (urban and rural) in north east England, we investigate the use of wind-pollinated plants over the summer of 2021. We combine honey bee pollen pellet analysis with airborne pollen sampling to investigate whether honey bees use three common wind-pollinated plant groups (Pinus sp., Plantago sp. and Poaceae) that have previously been considered sources of forage. Our results show that honey bees do forage on Plantago and Poaceae pollen, in line with previous studies. However, we show statistically that Pinus pollen is contamination from the atmosphere and not actively collected. It is important to consider airborne contamination before making interpretations based on small amounts of pollen in samples of bee products. The use of members of the Poaceae has implications for insect pollinator monitoring in urban environments, which has not always been considered in past studies. © 2022 The Author(s). Published by Informa UK Limited, trading as Taylor &amp; Francis Group.</t>
  </si>
  <si>
    <t>Insect pollinators; urban pollen collection contamination Poaceae Pinus Plantago</t>
  </si>
  <si>
    <t>England; United Kingdom; coniferous tree; grass; honeybee; plant; plant-pollinator interaction; pollen; pollinator</t>
  </si>
  <si>
    <t>Native flora receive more visits than exotics from bees, especially native bees, in an urbanised biodiversity hotspot</t>
  </si>
  <si>
    <t>Context: Identifying floral resources preferred by bee assemblages is important for their conservation. Aims: Here, I assess the association of flowering plant community composition, with that of honey bees and native bee abundance and diversity. I investigate flower preferences in terms of plant origin (native or exotic), and evaluate niche breadth, of introduced honey bees and native bee taxa. I also consider if habitat influences these patterns. Methods: This was evaluated through recording flower visitation by honey bees and native bees in the urbanised region of the south-west Western Australian Floristic Region in seven bushland remnants and seven residential gardens over 2 years. Key results: Both native bees and honey bees visited more native than exotic flora, however native bees visited a higher proportion of native flora than honey bees. The 10-most visited plants by native bees were exclusively native, whereas for honey bees, although their 10-most visited plants were predominantly native plant species, this selection also included exotic plant species. Niche breadth was broader in bushland remnants, indicating a greater range of preferred flora in bushland remnants. Honey bees however visited more plant families in residential gardens. With increased honey bee abundance, this was associated with native bees expanding their niche breadth, which may be a response to reduce competition. Flower preference patterns and niche breadth often differed between habitats, indicating that foraging patterns may be mediated by habitat context. Conclusion: Native flora are preferred by bees, and native bees have relatively restricted flower preferences, especially compared with honey bees. Implications: High proportions of preferred native flora are needed to support diverse native bee assemblages in urban areas.  © 2024 The Author(s) (or their employer(s)).</t>
  </si>
  <si>
    <t>conservation; honey bees; Hymenoptera; native bees; niche breadth; pollinators; urbanisation; wild bees; wildflowers</t>
  </si>
  <si>
    <t>assembly rule; biodiversity; floristics; flower visiting; honeybee; native species; niche breadth; plant community; plant-pollinator interaction; relative abundance; species conservation; species diversity; urban area; wild population</t>
  </si>
  <si>
    <t>Puig S.; Videla F.; Rosi M.I.</t>
  </si>
  <si>
    <t>Influence of human activities, social and environmental variables on the behavior of guanacos in Southern Andean Precordillera (Argentina)</t>
  </si>
  <si>
    <t>Human disturbance, social interactions and habitat constraints usually influence the behavior of wild ungulates. Poaching and habitat degradation are threats to the guanaco, a native South-American herbivore adapted to arid environments. Flight and vigilance behaviors, and guanaco–observer distances, were seasonally surveyed in mountain Andean environments, inside a protected area and surroundings. Field surveys and GIS analyses estimated environmental variables. Linear mixed models estimated probability of the mentioned behaviors and distance based on predictions about influences of human disturbance, social interactions, environmental constraints, and their changes over time. Flight and vigilance behaviors and guanaco–observer distance were higher in less protected landscapes, and near urban sites. Flight probability and guanaco–observer distance decreased over the years, being this distance shorter within the protected area. Flight decreased in summer, while vigilance increased. Vigilance was higher in groups with young, and lower in larger groups. Flight and vigilance behaviors were lower in slopes and higher in tall shrublands. These results are in agreement with hypotheses of risk-allocation, learning habituation, fitness maximization, risk detection strategy and foraging hypothesis. Social and environmental influences on guanaco behavior will probably prevail over anthropogenic influences insofar as current efforts to discourage disruptive activities are maintained in these mountain environments. © 2021 Informa UK Limited, trading as Taylor &amp; Francis Group.</t>
  </si>
  <si>
    <t>anthropogenic effects; environmental features; flight and vigilance behaviors; social interactions; Wild camelids</t>
  </si>
  <si>
    <t>Guanaco</t>
  </si>
  <si>
    <t>Purnomo, D; Sitepu, GL; Nugraha, YR; Rosiyan, MBP</t>
  </si>
  <si>
    <t>Social Metabolism in Buruan SAE: Individual Rift Perspective on Urban Farming Model for Food Independence in Bandung, Indonesia</t>
  </si>
  <si>
    <t>This study focused on one of the formulas for assessing social metabolism, specifically derived from individual variables. The formula was utilized as a framework for analyzing agricultural activities and combatting food vulnerability in urban communities. Bandung, the capital city of West Java in Indonesia, has implemented an urban agricultural program called Buruan SAE, using a policy formulation oriented towards food self-sufficiency for low-income citizens. This program utilized a policy formulation that involved using empty residential land owned by low-income citizens, distributing food to surrounding residents indiscriminately, and working towards anticipating nutritional vulnerability (stunting). However, the implementation had the opposite effect and pushed urban agriculture into becoming stagnant and undeveloped. This study aims to use individual rift theory as the analytic axiom to discuss the stagnation in the implementation of policy. The analysis was performed using a social monitoring method to form policy instruments that analyze Buruan SAE's stagnation in Bandung City.</t>
  </si>
  <si>
    <t>social metabolism; individual rift; Buruan SAE; policy instruments; urban agriculture; food independence</t>
  </si>
  <si>
    <t>Qian Y.; Tu J.; Luo G.; Sha C.; Heidari A.A.; Chen H.</t>
  </si>
  <si>
    <t>Multi-threshold remote sensing image segmentation with improved ant colony optimizer with salp foraging</t>
  </si>
  <si>
    <t>Journal of Computational Design and Engineering</t>
  </si>
  <si>
    <t>Remote sensing images can provide direct and accurate feedback on urban surface morphology and geographic conditions. They can be used as an auxiliary means to collect data for current geospatial information systems, which are also widely used in city public safety. Therefore, it is necessary to research remote sensing images. Therefore, we adopt the multi-threshold image segmentation method in this paper to segment the remote sensing images for research. We first introduce salp foraging behavior into the continuous ant colony optimization algorithm (ACOR) and construct a novel ACOR version based on salp foraging (SSACO). The original algorithm’s convergence and ability to avoid hitting local optima are enhanced by salp foraging behavior. In order to illustrate this key benefit, SSACO is first tested against 14 fundamental algorithms using 30 benchmark test functions in IEEE CEC2017. Then, SSACO is compared with 14 other algorithms. The experimental results are examined from various angles, and the findings convincingly demonstrate the main power of SSACO. We performed segmentation comparison studies based on 12 remote sensing images between SSACO segmentation techniques and several peer segmentation approaches to demonstrate the benefits of SSACO in remote sensing image segmentation. Peak signal-to-noise ratio, structural similarity index, and feature similarity index evaluation of the segmentation results demonstrated the benefits of the SSACO-based segmentation approach. SSACO is an excellent optimizer since it seeks to serve as a guide and a point of reference for using remote sensing image algorithms in urban public safety. © 2023 Society for Computational Design and Engineering. All rights reserved.</t>
  </si>
  <si>
    <t>continuous ant colony optimization; multi-threshold image segmentation; remote sensing image; swarm intelligence</t>
  </si>
  <si>
    <t>Ant colony optimization; Benchmarking; Global optimization; Image enhancement; Morphology; Remote sensing; Signal to noise ratio; Surface morphology; Swarm intelligence; Ant colonies; Ant Colony Optimization algorithms; Continuous ant colony optimization; Foraging behaviours; Images segmentations; Multi-thresholds image segmentation; Multithreshold; Optimizers; Remote sensing images; Similarity indices; algorithm; artificial intelligence; optimization; remote sensing; satellite imagery; segmentation; Image segmentation</t>
  </si>
  <si>
    <t>Rabelo, LS; Burte, JDP; Boillot, EAS; Gasmi, H; Oliveira, WR; Fradi, F; Rios, MM; Martins, ESPR</t>
  </si>
  <si>
    <t>The invisibility of young people in family farming: a gender perspective in the semi-arid region of Ceara, Brazil</t>
  </si>
  <si>
    <t>The evolution of family farming cannot be analyzed only from the perspective of production. Since it is also a kinship unit, the family farm reveals social tensions that contribute to the migration of young people, especially for young women. This study presents an analysis of the factors that contribute to this migratory process, considering youth and gender variables. The analysis is based on a participatory diagnosis, multisectoral interviews and surveys in thirty-three communities located in the center of the Ceara State (Northeastern Brazil). The research reveals that the main factor of this migratory process is the lack of appreciation of family farming by the qualified rural youth, who participate little in decision-making. When the analysis of the migration is gender-focused, the invisibility of young women productive and reproductive work stands out as the main driver of migration to urban areas and proves to be greater than for young men. Rural youth migration will shape the rural territory and will probably change the format of family farming. Understanding its factors may help to propose public policies more adapted for family farming.</t>
  </si>
  <si>
    <t>rural youth; gender; migration; family farming; Brazil</t>
  </si>
  <si>
    <t>Rahimi E.; Barghjelveh S.; Dong P.</t>
  </si>
  <si>
    <t>Estimating the pollination supply of urban green spaces to determine suitable areas for urban agriculture in the city of Tehran</t>
  </si>
  <si>
    <t>Identifying urban areas with a high potential for providing pollination is essential for the management of urban agriculture. Urban green spaces have a vital role in providing nesting and foraging habitats for pollinators, and they act as pollinator refuges in cities. Therefore, regions adjacent to green spaces can host agricultural products in dire need of pollinators for their produce. To determine the suitable areas for urban agriculture according to the proximity to urban green spaces, we used two models, the Lonsdorf and the graph theory models. The Lonsdorf model focuses more on the capacity of the patches to support pollinators but graph theory methods on the connectivity between the patches. According to graph theory, a set of patches with functional connectivity for pollinators can lead to the formation of clusters around them. Each of these clusters has a certain potential for supplying pollination for urban agricultural products. Both models estimate the capacity of patches in supplying pollination services based on the distances at which bees can fly. To test the robustness of the results of each model, we perform both models at distances of 500, 700, 1000, and 1500 m as maximum foraging distances of bees. Our results suggested that both models showed similar results in determining suitable areas for urban agriculture. Both models showed that the northern and northeastern regions of Tehran were the most suitable areas for urban agriculture and have a high potential to support the pollinator population. In contrast, the central regions had a low capacity to maintain pollinators for urban agriculture, and had little support from wild bees for pollination. Our results also showed that the conversion of bare lands into green spaces could significantly increase the pollination level in Tehran city. © 2022, The Author(s), under exclusive licence to Springer Science+Business Media, LLC, part of Springer Nature.</t>
  </si>
  <si>
    <t>Graph theory; Landscape connectivity; Pollination service; Tehran city; Urban agriculture</t>
  </si>
  <si>
    <t>Rahman, R</t>
  </si>
  <si>
    <t>Active inaction: why the climate crisis is a moral crisis</t>
  </si>
  <si>
    <t>Recently, climate change discussions have taken a distinct turn, with industrialised nations resolutely advocating a "just transition". However, how does that work when industrialised nations have not delivered on their $100 billion pledge to the global South? At COP26, many hoped for a climate fund to compensate poorer countries. In lieu of providing dedicated funds, rich countries requested more dialogue. This viewpoint discusses how this "active inaction" has led to a moral problem in the face of climate change. The viewpoint also explains how the global North is just as dependent on the global South, if not more when it comes to development. It provides a better understanding of the need for rich countries to create a separate loss and damage finance unit incorporating risk reduction, risk transfer, and social safety nets. The purpose of this viewpoint is to increase awareness that it is in the world's interest to protect poorer nations from climate change and that just transition and loss and damage should not be tradeoffs. Rather, loss and damage should precede a just transition. For a just transition to be possible, climate reparation needs to come first.</t>
  </si>
  <si>
    <t>Loss and damage; just transition; global north; global south; climate change</t>
  </si>
  <si>
    <t>Raneng, J; Howes, M; Pickering, CM</t>
  </si>
  <si>
    <t>Current and future directions in research on community gardens</t>
  </si>
  <si>
    <t>There is increasing interest in community gardens where people collectively grow food in cities, reflecting concerns about food insecurity, loss of agricultural biodiversity, pollution, food miles and climate change, among other issues. Mirroring this is a growing corpus of research, but what themes does this literature examine, and how is it evolving including in relation to the findings of a previous systematic review in 2012? To identify who publishes on the topic, from where, in which disciplines and journals, and what are the major themes and gaps in the literature, we used a mixed quantitative and qualitative approach to review 1090 English language articles on community gardens identified from systematic searches of Scopus and Web of Science databases. The literature published from 1972 to 2021 was diverse in terms of discipline, subject area, and journal, but remains mostly about temperate regions, often in the United States of America (USA), with limited consideration of gardens in tropical and subtropical cities and cities in Asia, Africa and South America. Using thematic analyses based on keywords in VOSviewer, as well as titles and abstracts in Leximancer, we found there is ongoing interest in topics such as urbanization, diversity and health. While earlier research often focused on community benefits, recent research is examining climate change, food security and ecosystem services. Important thematic gaps remain including research about agrobiodiversity, the effects of uncertain land tenures and the roles of traditional knowledge in the gardens. The current review highlights how research on community garden continues to provide fruitful insights into diverse aspects of urban food production, while future reviews investigating liter-ature in other languages, including more than just articles, and that used other terminology for the gardens would be beneficial.</t>
  </si>
  <si>
    <t>Urban agriculture; Food security; Bibliometric; Scientometric; Trends; VOSviewer; Leximancer</t>
  </si>
  <si>
    <t>Recher H.F.</t>
  </si>
  <si>
    <t>Ecology of Honeyeaters (Meliphagidae) in Western Australian Eucalypt Woodlands II. Yellow-plumed Honeyeater Lichenostomus (Ptilotula) ornatus</t>
  </si>
  <si>
    <t>The Yellow-plumed Honeyeater Lichenostomus (Ptilotula) ornatus is a short-billed honeyeater which has declined in abundance over its range in Western Australia (WA), but remains abundant in the Great Western Woodland (GWW) where this study was conducted. It is also found in southeastern Australia where it occurs mostly in mallee woodlands. Yellow-plumed Honeyeaters form colonies from which they exclude small honeyeaters, canopy insectivores, and lerp-feeders; colonies persist for years. Colonies occurred in habitats dominated by different species of eucalypts (Eucalyptus spp), but were structurally similar, with trees of similar size forming a dense canopy, and lacking a shrub layer. Yellow-plumed Honeyeaters rely on lerp and honeydew for energy and take arthropods within the colony by gleaning and probing from eucalypts, and opportunistic hawking. Foliage is the most common foraging substrate, but they also probe under bark of live branches and trunks. Yellow- plumed Honeyeaters move between patches of nectar-rich flowers outside the colonies, aggregating where eucalypt blossom is abundant. Such movements can be described as locally nomadic and there was no evidence in the GWW of migration or regional scale movements. The proportion of nectar and non-nectar foraging did not differ between years or localities, with half of foraging observations being of nectar-feeding. Yellow-plumed Honeyeaters are sensitive to the effects of drought, with less nesting during dry seasons, and colonies abandoning less productive habitats. Nests were spaced over a wide height range, but most were in the lower canopy of eucalypts. Nesting was not synchronous. Their decline can be attributed to the fragmentation and clearing of the most productive habitats in WA for agriculture and urban expansion. Extensive areas of productive forest and woodlands are required to maintain colonies. As a result, Yellow-plumed Honeyeaters are vulnerable to land-clearing and climate change and should be listed as threatened. Currently they are listed as a species of 'Least Concern'. Conservation of Yellow-plumed Honeyeaters and associated species will only be achieved through protection of extensive areas and corridors of intact forest and woodland, such as the Great Western Woodland in WA. © 2023 Royal Zoological Society of New South Wales. All rights reserved.</t>
  </si>
  <si>
    <t>climate change; colonial nesting; conservation; foraging behaviour; Great Western Woodland; honeyeater ecology; threatened species</t>
  </si>
  <si>
    <t>Australia; Western Australia; abundance; climate change; conservation management; endangered species; evergreen tree; habitat fragmentation; movement; passerine; population migration; shrub; woodland</t>
  </si>
  <si>
    <t>Honeyeater</t>
  </si>
  <si>
    <t>Rejeki, FS; Wedowati, ER; Haryanta, D</t>
  </si>
  <si>
    <t>Nutritional quality of spinach (Amaranthus hybridus L.) cultivated using black soldier fly (hermetia illucens) waste compost</t>
  </si>
  <si>
    <t>The spinach can be cultivated on urban farms using compost from black soldier fly (BSF) larvae and urban organic waste. The study examined (1) the existence of heavy metal pollutants in household and market waste, (2) the impact of BSF larvae waste compost on spinach growth and product quality, and (3) the ingestion of compost components in spinach plant tissue. The experiment used a complete randomised block design (RCBD) with five treatments, specifically: (1) soil media without compost or urea; (2) soil with BSF compost as household waste substrate without fertiliser; (3) soil with household waste substrate BSF compost fertilised with urea; (4) soil with BSF compost as fruit waste substrate without fertiliser; and (5) soil with BSF compost as fruit waste substrate with fertiliser. Spinach growth and product, nutrient content, and heavy metal absorption in spinach tissue were parameters. BSF larva waste compost with household or fruit waste as a substrate contains macro and micronutrients required by plants and heavy metals that may harm vegetable plant tissues. Applying BSF larvae waste compost increased the vitamin A, vitamin C, chlorophyll, and carotene content in spinach production. The spinach product showed no significant difference in fibre, nitrate, nitrite, and oxalate levels compared to the control (100% soil). While the plant did absorb heavy metals (Cu, Pb, Cd, Zn) from the compost, the concentrations were below the threshold set by WHO/FAO. The use of compost for organic vegetable cultivation ought to be appropriately evaluated due to the potential existence of heavy metals.</t>
  </si>
  <si>
    <t>vegetables; nutrition; food safety; organic fertiliser; urban waste</t>
  </si>
  <si>
    <t>Amaranth</t>
  </si>
  <si>
    <t>Ribeiro, A; Madureira, L; Carvalho, R</t>
  </si>
  <si>
    <t>Evidence on how urban gardens help citizens and cities to enhance sustainable development. Review and bibliometric analysis</t>
  </si>
  <si>
    <t>This paper offers a comprehensive review on a bibliometric analysis of the published research on the most recent generation of urban gardens. Urban gardens have been part of the cities ever since; however, the present paper focus on the latest wave of this type of garden, that has been triggered by individual bottom-up initiatives driven by sustainability-related motivations, which have an impact on cities' sustainable development. Its aim is to deliver an overview of the published scientific literature and to comprehensively review the evidence it provides on the role of urban gardens in Sustainable Development. A bibliometric analysis has been carried out using the Vosviewer software and searching the Web of Science database for 'urban gardens', 'community gardens' and 'allotments' as keywords. A narrow selection of the most co-cited publications on urban gardens pointed to four major strands of research grouped into four clusters. The first cluster ('Citizens') groups evidence on urban gardens and 'People, lifestyle and sense of community'. Citizens are found to be major triggers of urban gardens initiatives, driven by 'motivations, purposes and benefits' that are explored by a second strand of literature captured by the second cluster, the 'Drivers' cluster. A third group of publications addresses urban gardens in the context of the sustainable development of cities. The 'Cities' cluster shows how urban gardens contribute to urban sustainability as well as some aspects that can hinder it, namely not being acknowledged by local public policies and urban planners, while being neglected by urban planning policies framework. Finally, the fourth cluster ('Soil') refers to sustainability shortcomings of urban gardens resulting from their being situated in vacant land that is only available due to soil contamination, which is related with its lack of institutional recognition. We were able to conclude the studies conducted are directly related to sustainable development and there are direct and necessary relationships between the three pillars and the literature on urban gardens that has been published in recent years. Besides, little importance has been given to this whole urban garden issue, not only because most of the studies reviewed in this work are case studies, but also because there is still much economic pressure affecting the sustainability pyramid.</t>
  </si>
  <si>
    <t>Urban gardens; Bibliometric analysis; Sustainable development; Green urban development; Triple -Bottom Line framework</t>
  </si>
  <si>
    <t>Ribeiro, C; Viana, CM; Girao, I; Figueiredo, E; Rocha, J</t>
  </si>
  <si>
    <t>The Spatiotemporal Links between Urban and Rural Regions through the Sale and Consumption of Agri-Food Products</t>
  </si>
  <si>
    <t>The asymmetries between rural and urban areas have continued to increase over the last decades, contributing to an imbalance of economic, social, and territorial dimensions between regions. Urban stores specialized in the commercialization of rural provenance agri-food products can have a role in the promotion of interrelations between the countryside and the cities and contribute to publicizing and promoting rural regions among the urban populations and tourists. Thus, this work aims to understand and characterize the growth of these stores in two of the main urban and tourist centers of Oporto and Lisbon. For this purpose, we developed an analytical framework with the support of a spatial analysis using geographic information systems (GIS) to understand their organization as well as the spatiotemporal evolution and distribution. We also investigated the geographical patterns of the supply chains of marketed agri-food products and the spatial relationships between agri-food products from their production to their commercialization and consumption. The results revealed that most of the agri-food products originate in the inland rural regions of the country with a clear geographical connection between the analyzed stores and specific territories. Moreover, we verify an increased interest and consumption of agri-food products and a spontaneous increase in this type of store. Overall, these stores, in addition to selling agri-food products, are also promoters of rural territories in an urban environment.</t>
  </si>
  <si>
    <t>specialized store; gourmet stores; agri-food products; urban-rural linkages; local production; territorial cohesion; spatial analysis; geographic information systems</t>
  </si>
  <si>
    <t>Rivera-Gutierrez H.F.; Jaramillo-Calle V.; Lopera-Salazar A.; Martinez-Alvarado D.</t>
  </si>
  <si>
    <t>Does learning matter? Birdsong-learning program determines coping strategies for living in urban noisy environments</t>
  </si>
  <si>
    <t>Abstract: Urban noise limits perception by masking acoustic signals, with negative consequences for communication. Although animals relying on acoustic communication are affected, they have developed different strategies to reduce the masking effect of urban noise. Theoretically, birdsong vocal learning confers behavioral plasticity, which may be important for adapting to life in urban environments. To understand the role of vocal learning for adjusting to noisy places, we performed a field study combined with a phylogenetic comparative analysis, comparing passerine species that typically exhibit song learning (oscines) and those that do not (suboscines). Under the premise that vocal learning confers behavioral plasticity, we hypothesized that (1) while oscine species would vary song traits (acoustic parameters), under noisy conditions, suboscines would remain consistent; (2) suboscines may vary birdsong activity in relation to noise; and (3) song learning functions as an exaptation for inhabiting noisy urban environments. We found that oscines only shifted the minimum frequency of their song and did not vary song activity in noisy areas. In contrast, suboscines shifted their complete song upwards and decreased song activity in cities. Our phylogenetic analysis indicated that foraging stratum and song frequency, not learning, best explain adaptation to cities in an evolutionary context. If city noise functions as an ecological filter, frequency traits may serve as an exaptation for colonizing noisy environments. We provided clear evidence that passerine species, depending on their song-learning ability, use different strategies to cope with noise, suggesting that vocal learning determines how birds cope with the masking effect of urban noise. Significance statement: Since birdsong learning may confer behavioral flexibility, we studied its role for adapting to urban noisy environments. We studied passerines that vary in vocal learning ability combining field data with a phylogenetic comparative analysis. Our methodology may provide information on both the response and the evolutionary advantages of vocal learning for living in noisy urban environments. Although both learner and non-learner birds varied their responses, they displayed different strategies for coping with urban noise. Moreover, differences in vocal learning might not limit colonization of noisy environments, and ecological and acoustic traits may explain adaptation to urbanization. Frequency parameters are conserved evolutionary traits among birds living in cities and may function as a preadaptation that facilitates the colonization of urban environments. Our study suggests that the birdsong-learning program does not help birds colonize cities but determines how they cope with the masking effect of urban noise. © 2023, The Author(s).</t>
  </si>
  <si>
    <t>Acoustic adaptation; Birdsong learning; Oscines; Suboscines; Urban noise</t>
  </si>
  <si>
    <t>behavioral response; colonization; comparative study; coping strategy; noise; passerine; perception; phylogenetics; songbird</t>
  </si>
  <si>
    <t>Oscine</t>
  </si>
  <si>
    <t>Rivero-Monteagudo J.; Mena J.L.</t>
  </si>
  <si>
    <t>Hourly activity patterns of the insectivorous bat assemblage in the urban–rural landscape of Lima, Peru</t>
  </si>
  <si>
    <t>Circadian rhythms of bats are simultaneously influenced by both abiotic and biotic factors that vary across different landscapes. Since cities modify environmental conditions in which bats forage and roost, their temporal activity can be altered. Based on acoustic surveys, we described hourly activity patterns of eight aerial insectivorous bat species in an urban-rural landscape of Lima, Peru. We also explored whether bats show temporal partitioning at the assemblage level and, for three common species, if activity patterns change between landscape units (urban and rural areas) or moonlight intensity (dark and bright nights). At the assemblage level, bats displayed high temporal overlap, especially in rural areas. At the species level, Mormopterus kalinowskii and Tadarida brasiliensis displayed bimodal patterns at both landscape units, and Promops davisoni showed an almost uniform pattern or bimodal pattern at urban and rural sites, respectively. In rural areas, other bat species exhibited either unimodal patterns (Nyctinomops laticaudatus, N. aurispinosus, N. macrotis, and Tomopeas ravus) or a bimodal pattern (Myotis). Moonlight intensity had little influence on activity periods of most bat species. Our study provides valuable information for sampling designs and future studies on activity patterns focused on coexistence among insectivorous bat species in arid landscapes.  © The Author(s) 2023.</t>
  </si>
  <si>
    <t>activity periods; bats; Pacific desert; temporal overlap; urban ecology</t>
  </si>
  <si>
    <t>Lima [Peru]; Peru; abiotic factor; activity pattern; arid environment; bat; biotic factor; coexistence; foraging behavior; landscape; light intensity; site selection</t>
  </si>
  <si>
    <t>Robert-Boeuf, C</t>
  </si>
  <si>
    <t>Promoting Rural Regeneration and Sustainable Farming near Cities Thanks to Facilitating Operators in France? The Case of the Versailles Plain's Association Governance Model</t>
  </si>
  <si>
    <t>Food and agricultural systems in rural areas close to cities have been the subject of much academic research, revealing difficulties due to the proximity of cities, land pressure, and complex governance between cities and rural areas. This article aims to analyze the case study of the Versailles Plain Association (VPA), which proposes an original form of facilitation that contributes to the effectiveness of territorial governance in a rural area close to Paris. It is based on a qualitative method, gathering 52 interviews and heritage audits that were carried out in the framework of the European project H2020 Ruralization. The analysis shows that the VPA is a facilitating operator that brings together stakeholders from both the agricultural and urban worlds, allowing collective projects around a territorial identity. This territorial identity promotes agriculture and rural lifestyles, which become positive embodiments of local development. This facilitating operator thus offers an alternative to urbanization and produces forms of ruralization processes.</t>
  </si>
  <si>
    <t>peri-urban agriculture; sustainable farming; rural regeneration; facilitation; territorial governance; ruralization</t>
  </si>
  <si>
    <t>Robillard, P; Sekercioglu, F; Edge, S; Young, I</t>
  </si>
  <si>
    <t>Resilience in the face of crisis: investigating COVID-19 impacts on urban community gardens in Greater Toronto Area, Canada</t>
  </si>
  <si>
    <t>PurposeUrban community gardens (UCGs) are important sources of community, food and greenspaces in urban environments. Though UCGs in the Greater Toronto Area (GTA) of Ontario, Canada, were considered essential during the COVID-19 lockdowns and therefore open to gardeners, the impact of the COVID-19 pandemic on food security and UCG use among garden members and managers is not fully understood.Design/methodology/approachThis was an exploratory qualitative study. Semi-structured interviews were conducted with seven managers and eight members of nine gardens in the GTA. The data were analyzed using thematic analysis.FindingsThe results suggest that UCGs helped participants be resilient to COVID-19 pandemic-related stressors through the provision of cultural ecosystem services. Therefore, this study supports the current literature that UCGs can help foster resilience during crises. While participants in this study did not end up being food insecure, participants did express concern about community food security.Practical implicationsResults contribute to the current body of literature, and can be used to further update and develop UCG policies, as well as help develop UCG infrastructure and management strategies for future crises.Originality/valueThe impacts of the pandemic on Canadian UCGs are not well understood. This research paper investigated the impact of the pandemic on UCG use and food security, as well as the link between UCG use and increased resilience to COVID-19-related stressors.</t>
  </si>
  <si>
    <t>COVID-19 pandemic; Food security; Resilience; Urban community gardens; Toronto; Canada</t>
  </si>
  <si>
    <t>Robling, H; Abu Hatab, A; Säll, S; Hansson, H</t>
  </si>
  <si>
    <t>Measuring sustainability at farm level-A critical view on data and indicators</t>
  </si>
  <si>
    <t>ENVIRONMENTAL AND SUSTAINABILITY INDICATORS</t>
  </si>
  <si>
    <t>Measuring sustainability at farm level is a priority for both research and policy and requires sustainability indicators to track progress. Indicators make the sustainability concept more concrete and guide farm level decisions, playing a decisive role in determining food system impacts on societies and the environment. Data availability is often a limiting factor when choosing indicators, but not enough attention is paid to the role of data in indicator construction and assessment results. This paper assessed the critical role of data in indicator construction and the potential limitations that current data availability imposes on farm-level sustainability assessments, using the example of dairy farms in Sweden. To do so we used a five-step approach consisting of a literature review, an inventory of data sources, an expert consultation, a matching and gap analysis, and a critical assessment. We found that 20 indicators categorized under 12 out of 20 sustainability themes had measurement issues due to missing scope, temporary data, or additional data requirements. At least some indicators within all themes in the social and economic dimensions were measureable, while all indicators for pesticides, nonrenewable energy, and soil quality in the environmental dimension had measurement issues. In the critical assessment, we argue that for some indicators, there are trade-offs between data availability and issues of comprehensibility and analytical validity. Furthermore, we found that no single data source could be used to measure all themes; which means that merging of different data sets is needed for a broader on-farm sustainability assessment. Our findings are relevant for the discussion on sustainability indicators and will also inform future programs aimed at collecting sustainability data at farm level, which should consider the broad data needs identified, and the potential to merge data to enable holistic sustainability assessments.</t>
  </si>
  <si>
    <t>Agriculture; Data; Dairy farms; Economic sustainability; Environmental sustainability; Social sustainability</t>
  </si>
  <si>
    <t>Rodríguez, M; Camacho, JA</t>
  </si>
  <si>
    <t>The importance of agriculture and rural areas for the future in the European Union: An exploration of public opinion</t>
  </si>
  <si>
    <t>AGRICULTURAL ECONOMICS-ZEMEDELSKA EKONOMIKA</t>
  </si>
  <si>
    <t>The last years have seen a momentous transformation in Common Agricultural Policy (CAP). The focus of interventions has shifted from production toward rural development but recognising the role of farmers. Although the attitudes of farmers to CAP have long been previously studied, little attention has been focused on the views of citizens. Using data from the `Special Eurobarometer 520: Europeans, Agriculture and the CAP', we sought to provide a clearer understanding of citizens' opinions about the future of agriculture and rural areas in the European Union. In particular, we assessed rural-urban differences and examined disparities across countries, paying attention to the importance of rural development in the planned expenditure under CAP 2023-2027. The results showed that the perceived importance is higher for respondents living in rural areas and that there are disparities across countries. From a policy perspective, targeted efforts should be made in each country to address the specific challenges each country faces.</t>
  </si>
  <si>
    <t>citizens; Common Agricultural Policy; development; primary sector; survey</t>
  </si>
  <si>
    <t>Rodríguez, T; Bonatti, M; Löhr, K; Bravo, A; Del Rio, M; Lana, M; Sieber, S</t>
  </si>
  <si>
    <t>Upscaling agroforestry in the tropics through actor-networks: a comparative case study of cacao farming systems in two regions of Colombia</t>
  </si>
  <si>
    <t>Agroforestry systems (AFS) upscaling has the potential to integrate sustainability and resilience objectives into agriculture. However, this is a daunting task requiring multi-actor collaboration across public and private sectors at multiple governance levels, coupled with innovative approaches to jointly managing AFS knowledge. Understanding such multi-actor interactions from a network perspective may help to unravel how social structures, created by relational patterns enhance or hinder AFS upscaling. Our paper aims to comparatively explore the role of regional actor-networks on AFS upscaling for a selected farming system. By conducting semi-structured interviews, we collected information about the ties of 86 actors supporting cacao agroforestry systems (CAFS) across two regions of Colombia. We use social network analysis (SNA) to comparatively visualize and understand the general structure of these networks, find relational patterns between the diverse categories of actors involved, and identify a set of key players bridging the majority of the actors within these networks. We find highly centralized networks that connect multiple actors by a low number of mostly non-reciprocal ties. Within these networks, we identify a predominance of bridging ties over bonding ties, homophily patterns among research and education institutions, and heterophily configurations among farmer-based organizations. We also find that the composition of the sets of key actors and the platforms where they converge varies substantially from region to region due to decentralized agricultural policies and differing characteristics across regions. Our approach provides key entry points for promoting multi-actor coalitions that can effectively expand the benefits of AFS in tropical agricultural systems.</t>
  </si>
  <si>
    <t>Sustainable agriculture; Network analysis; Governance; Knowledge systems; Complex systems</t>
  </si>
  <si>
    <t>Cacao</t>
  </si>
  <si>
    <t>Rogers A.; Treves A.; Karamagi R.; Nyakoojo M.; Naughton-Treves L.</t>
  </si>
  <si>
    <t>Trenches reduce crop foraging by elephants: Lessons from Kibale National Park, Uganda for elephant conservation in densely settled rural landscapes</t>
  </si>
  <si>
    <t>Crop loss to wildlife, particularly elephants, threatens livelihoods and support for conservation around many protected areas in Africa and Asia. Low-cost elephant barriers have been successfully deployed in savannas but seldom tested around isolated forest parks where the stakes are high for local farmers and isolated elephant populations. We measured the effectiveness of a series of ≤3 m deep trenches dug by farmers neighboring Kibale National Park, Uganda. We monitored trench quality and crop loss to elephants weekly for a year across 47 transects in four park-adjacent communities, and conducted controlled, before- and-after comparisons of verified damage. Elephants damaged or destroyed &gt;4 ha of crops during 48 independent foraging events, the majority &lt;220m from the forest boundary. The frequency of damage varied significantly between and within communities. The majority of trenches were not breached by elephants but five suffered ≤4 breaches. Elephant-breached trenches and their neighboring trenches were lower quality than those not breached in the same week (Wilcoxon test: p&lt;0.001). Trenches were also more likely to be breached where people had planted more crops favored by elephants (Wilcoxon test: p = 0.014). Thus, trench quality and the draw of palatable crops both appeared to influence elephant damage. Although trenches may deter elephants, challenges include heavy labor and difficulties of digging in rocky and swampy areas. Trenches alone will not prevent conflict but this strategy holds promise for hot-spots of conflict at forest edges. Given the stakes for farmers and biodiversity, we call for systematic assessment of crop losses and offer recommendations on monitoring and analysis. Such data will allow for stronger inference about effectiveness before investment of effort and resources in interventions. © 2023 Rogers et al. This is an open access article distributed under the terms of the Creative Commons Attribution License, which permits unrestricted use, distribution, and reproduction in any medium, provided the original author and source are credited.</t>
  </si>
  <si>
    <t>Animals; Conservation of Natural Resources; Crops, Agricultural; Elephants; Forests; Parks, Recreational; Uganda; agricultural worker; Article; community; controlled study; crop; elephant; environmental aspects and related phenomena; environmental protection; forest; frequency; human; landscape; nonhuman; rock; rural area; season; swamp; tea; trench; Uganda; wildlife; animal; crop; elephant; environmental protection; recreational park</t>
  </si>
  <si>
    <t>Elephants</t>
  </si>
  <si>
    <t>Roguz K.; Chiliński M.; Roguz A.; Zych M.</t>
  </si>
  <si>
    <t>Pollination of urban meadows – Plant reproductive success and urban-related factors influencing frequency of pollinators visits</t>
  </si>
  <si>
    <t>Pollination is a key ecological service for human food security and the reproduction of the majority of flowering plants. This plant-animal interaction is crucial in both wild and urban habitats, however, increasing urbanization and change in land use alter these interactions. The concerns regarding pollination have led to numerous efforts aimed at improving the quality of wildlife in cities, however, understanding the importance of these activities warrants further research. In Warsaw, the Polish capital, we analyzed the influence of urban-related factors such as floral resource richness, the proportion of green areas in the proximity of foraging sites, air pollution or temperature on plant-pollinator interaction in 14 meadows. We also analyzed the reproductive success and the heterospecific pollen transfer in the case of plants growing in the meadows. Our study revealed that the frequency of visits to flowers was related to city-related factors, but the reaction varied among different groups of pollinators. For example, bumblebees were negatively influenced by higher air pollution, while the rest of the flower visitors were not, Syrphidae flies were more frequent flower visitors when the proportion of green area was higher in the buffer of 150 m, while we did not observe this tendency in other groups of flower visitors. Plants growing in Warsaw meadows were frequently visited and effectively pollinated - urban pollinator assemblages seem to provide sufficient pollination services to plants growing in the city. Species-rich communities were not a threat to pollination; we found mostly conspecific pollen grains on the stigmas of the studied plant species. The results of our study show that species-rich communities make a valuable contribution to pollinator conservation. The conservation activities, however, should be adjusted to the target group of pollinators, since different groups of flower visitors respond differently to urban-related factors studied. © 2023 The Authors</t>
  </si>
  <si>
    <t>Air pollution; Floral rewards; Impervious areas; Plant reproduction; Pollen loads; Stigma clogging</t>
  </si>
  <si>
    <t>Warsaw [Mazowieckie]; angiosperm; atmospheric pollution; conservation; conspecific; food security; land use; plant-pollinator interaction; pollination; pollinator; reproductive success; temperature effect; urbanization</t>
  </si>
  <si>
    <t>Rola-Rubzen, MF; Vuong, HT; Doll, C; Rollins, C; Sarmiento, JM; Alam, MJ; Begum, IA</t>
  </si>
  <si>
    <t>Gender and rural transformation: A systematic literature review</t>
  </si>
  <si>
    <t>JOURNAL OF INTEGRATIVE AGRICULTURE</t>
  </si>
  <si>
    <t>Rural transformation can improve poverty reduction, living standards, and health outcomes in developing countries. However, impacts associated with rural transformation vary by region, household, and individual trait (including gender). While research on rural transformation has been increasing over the last decade, there has been no comprehensive review conducted on the relationships between gender and rural transformation. Here, we conduct a systematic literature review to investigate the impacts of rural transformation on gender and the influence of gender inclusiveness on rural transformation. We reviewed 82 studies from 1960-2021 that explore the relationships between rural transformation and gender. We then developed a framework that captures incidences and flow directions between indicators. Results show that most studies examined the impacts of rural transformation on women and between gender indicators. Few investigated the role of women and the influence of gender inclusiveness on rural transformation. Overall, studies showed that rural transformation typically leads to positive outcomes for women regarding employment, income, and empowerment. However, negative impacts on women's control over income, stability of new income sources, and access to healthy food are also common. Tailoring future development policies and programs to explicitly account for gender inclusiveness can lead to more successful rural transformation.</t>
  </si>
  <si>
    <t>gender; rural transformation; structural transformation; women's empowerment</t>
  </si>
  <si>
    <t>Royer, H; Yengue, JL; Bech, N</t>
  </si>
  <si>
    <t>Urban agriculture and its biodiversity: What is it and what lives in it?</t>
  </si>
  <si>
    <t>AGRICULTURE ECOSYSTEMS &amp; ENVIRONMENT</t>
  </si>
  <si>
    <t>Whereas cities continue to grow at the expense of agricultural and natural areas, the interest for urban culture (UA) is on the rise. Its popularity comes from its ability to address issues specific to the city including nature conservation. We question here what is currently known about UA in terms of definition and existing forms and also what biodiversity is able to live in it. Several definitions of UA co-exist, showing three common points: (i) the location on an urban territory, (ii) the activity itself and (iii) its inclusion in conventional alternative food systems. Some authors suggest studying UA within the inter-communality area as it is difficult establish a delimitation between rural and urban. Many forms of UA can be found in cities, from old ones: gardens, private or collective, occurring or maintained mainly in times of crisis - to newest forms: (micro)urban farms or green spaces. Activities are diverse with the possibility of growing vegetables, fruit trees and raising animals (recently allowed back in cities of the Global North). A review on the biodiversity found on these areas shows that under favourable conditions of management and surrounding land use, UA would also be able harbour a noticeable biodiversity and contribute to nature conservation in cities. Further research is needed better understand the ecological implication of UA. Nevertheless, we recommend considering UA for its benefits provided to humans but also to non-human beings as a habitat.</t>
  </si>
  <si>
    <t>Urban agriculture; Biodiversity; Allotment gardens; Community gardens; Urban farm; Species richness</t>
  </si>
  <si>
    <t>Rozanski, C; Gavin, M</t>
  </si>
  <si>
    <t>Growing in relation with the land: Experiential learning of Root and Regenerate Urban Farms</t>
  </si>
  <si>
    <t>The food landscape of Calgary, Canada, is sown with an abundance of polycultures. Alongside place-specific Indigenous foodways are food rescue, banking, and hamper programs, food studies scholars, a City of Calgary food resilience plan, and a growing number of alternative food network producers. Within the local alternative food network, there has been a boom in advancing indoor growing for our colder climate, including container, aquaponic, vertical hydroponic, and greenhouse growing. Situated as an agrarian ethno-grapher and an urban regenerative farmer, we seek to highlight the viability of agricultural techniques that are in relation with the land to grow more</t>
  </si>
  <si>
    <t>Ruan, FL</t>
  </si>
  <si>
    <t>The Driving Role of Food and Cultivated Land Resource in Balancing the Complex Urban System of Socio-Economy and Environment: A Case Study of Shanghai City in China</t>
  </si>
  <si>
    <t>Food is increasingly seen as a vehicle to address complex sustainability challenges, where the quantitative driving role in balancing the complex urban system of socio-economy and environment is still a gap. To fill this gap, taking Shanghai city as an example, this paper utilizes system dynamics to innovatively set three policy scenarios that aim at adjusting food security and cultivated land resources. The results confirm their positive role in socioeconomic and environmental improvement and coordinated development. In the high-rate grain yield growth scenario, the labor force ratio of the primary industry increases back to the size of 2012 (4.1%), the proportion of the primary industrial investment grows at twice the rate of the current trend, the grain yield per unit area increases back to the capacity of 1997 (798.154 t/km(2)), and simultaneously, the occupation of cultivated land resources by the secondary industry and the negative impact of environmental pollution on productivity are mitigated. In that case, the coordination level between the socio-economy and the environment can keep increasing. The results indicate that future urban planning should increase the input of labor force and assets in the primary industry, improve food productivity per unit area through technical means or person training, alleviate the occupation of cultivated land resources by the secondary industry, and mitigate the negative impact of environmental pollution on cultivated land productivity.</t>
  </si>
  <si>
    <t>role of food and cultivated land resource; sustainable development; coordination development; socio-economy and environment; Shanghai city</t>
  </si>
  <si>
    <t>Rubene D.; Low M.; Brodin A.</t>
  </si>
  <si>
    <t>Birds differentially prioritize visual and olfactory foraging cues depending on habitat of origin and sex</t>
  </si>
  <si>
    <t>Animals interpret their environment by combining information from multiple senses. The relative usefulness of different senses may vary between species, habitats and sexes; yet, how multimodal stimuli are integrated and prioritized is unknown for most taxa. We experimentally assessed foraging preferences of great tits (Parus major) to test whether urban and forest individuals prioritize visual and olfactory cues differently during foraging. We trained 13 wild-caught birds to associate multimodal (colour + odour) cues with a food reward and assessed their foraging preferences in a cue-separation test. In this, the birds could choose between the multimodal training cue and its olfactory or visual components. Our results suggest that the birds did not perceive multimodal cues in an integrated way, as their response was not stronger than for unimodal cue components. Urban birds preferred olfactory cues, while forest birds preferred visual cues. Nevertheless, female birds preferred the multimodal cue, while males foraged more randomly with respect to which cue was present. These findings contribute to our understanding of the relative roles of vision and olfaction in bird foraging behaviour. Future work should focus on how habitat-and sex-specific sensory prioritization modifies bird foraging behaviour and foraging success in the context of urban adaptations across populations.  © 2023 The Authors.</t>
  </si>
  <si>
    <t>bird olfaction; great tit; learning; multisensory integration; urbanization</t>
  </si>
  <si>
    <t>Russo L.; Stout J.C.</t>
  </si>
  <si>
    <t>Manipulating network connectance by altering plant attractiveness</t>
  </si>
  <si>
    <t>Background: Mutualistic interactions between plants and their pollinating insects are critical to the maintenance of biodiversity. However, we have yet to demonstrate that we are able to manage the structural properties of these networks for the purposes of pollinator conservation and preserving functional outcomes, such as pollination services. Our objective was to explore the extent of our ability to experimentally increase, decrease, and maintain connectance, a structural attribute that reflects patterns of insect visitation and foraging preferences. Patterns of connectance relate to the stability and function of ecological networks. Methods: We implemented a 2-year field experiment across eight sites in urban Dublin, Ireland, applying four agrochemical treatments to fixed communities of seven flowering plant species in a randomized block design. We spent ~117 h collecting 1,908 flower-visiting insects of 92 species or morphospecies with standardized sampling methods across the 2 years. We hypothesized that the fertilizer treatment would increase, herbicide decrease, and a combination of both maintain the connectance of the network, relative to a control treatment of just water. Results: Our results showed that we were able to successfully increase network connectance with a fertilizer treatment, and maintain network connectance with a combination of fertilizer and herbicide. However, we were not successful in decreasing network connectance with the herbicide treatment. The increase in connectance in the fertilized treatment was due to an increased species richness of visiting insects, rather than changes to their abundance. We also demonstrated that this change was due to an increase in the realized proportion of insect visitor species rather than increased visitation by common, generalist species of floral visitors. Overall, this work suggests that connectance is an attribute of network structure that can be manipulated, with implications for management goals or conservation efforts in these mutualistic communities. © 2023 PeerJ Inc.. All rights reserved.</t>
  </si>
  <si>
    <t>Agrochemical treatments; Connectance; Experimental networks; fertilizer; Herbicide; Network control; Plant-pollinator networks</t>
  </si>
  <si>
    <t>fertilizer; herbicide; angiosperm; Article; Asteraceae; biodiversity; Boraginaceae; Cirsium; Cirsium vulgare; community structure; controlled study; data analysis; Epilobium; Epilobium hirsutum; field experiment; Filipendula; Filipendula ulmaria; flower; foraging; Hypochaeris radicata; inflorescence; methanogenesis; morphospecies; nonhuman; oregano; Oregano vulgare; Phacelia tanacetifolia; physical attractiveness; plant; plant community; plant growth; Plantaginaceae; Plantago lanceolata; pollination; pollinator; Rosaceae; species richness</t>
  </si>
  <si>
    <t>Rüstemoğlu M.</t>
  </si>
  <si>
    <t>Next Generation Sequencing of Bee Gut Microbiota in Urban and Rural Environments</t>
  </si>
  <si>
    <t>The gut microbiota plays a vital role in the physiological and behavioral processes of organisms, thereby influencing the quality of life of their host. Investigating the microbial diversity of the gut microbiota of Apis mellifera, the ecological organizer, may provide key insights into the ecological and health-related factors affecting host populations. This study aims to investigate the comparative gut microbiota of forager A. mellifera collected from both rural and urban environments in each of the four provinces located in southeastern Türkiye by employing Next Generation Sequencing (NGS) technology, specifically amplicon metagenome sequencing targeting the V3–V4 region of the 16S rRNA gene. In general, the urban samples possessed a higher level of gut microbial diversity when compared with the rural samples. Interestingly, the rural samples, in addition to the majority of previously reported core microbiota members, contained human pathogens such as Salmonella enterica, Klebsiella pneumoniae, Escherichia coli, and Streptococcus pyogenes. Moreover, this study is the first to report the predominant existence of Enterococcus wangshanyuanii, Alkalihalobacillus halodurans, and Vitreoscilla sp. in several samples. This study contributes to the idea that urban apiculture practices can alter bacteria residing in the digestive tracts and discusses possible effects of potential infestation of A. mellifera by human-pathogenic bacteria on different aspects of life traits. © 2023 by the author.</t>
  </si>
  <si>
    <t>16s metabarcoding; Apis mellifera; human pathogens; microbiota; Türkiye; urban beekeeping</t>
  </si>
  <si>
    <t>Turkey; apiculture; biotechnology; honeybee; microbial community; pathogen; rural area; urban area</t>
  </si>
  <si>
    <t>Sadeli, AH; Perdana, T; Deliana, Y; Onggo, BS</t>
  </si>
  <si>
    <t>Consumers' purchase behavior in short food supply chains using social commerce in Indonesia</t>
  </si>
  <si>
    <t>Short food supply chain (SFSC) practice using social commerce is still in its infancy; this is also true in Indonesia. Many studies on the SFSC that uses social commerce have been carried out in developed countries; however, there is only limited research on this subject in developing countries. In this study, factors that explain purchase behavior toward social commerce SFSCs in Indonesia are explored by considering information-seeking variables as components of knowledge formation and the perceived economic and social sustainability of SFSCs as ad-vantages over long food supply chains. Our conceptual framework was developed from the theory of planned behavior and alphabet theory, with the addition of a perceived SFSC sustainability variable. Data were collected from consumers who purchase agricultural produce from social commerce SFSCs and members of the respective SFSC chat groups. Data analysis was conducted using partial least squares structural equation modeling. The results reveal that perceived SFSC sustainability is influenced by product knowledge, which in turn has a positive association with information-seeking behavior. Perceived SFSC sustainability influences attitude and, subse-quently, influences purchase intention. Consumers who have strong purchase intention are likely to purchase; subjective norm does not affect purchase intention for consumers who have received sufficient information from social media. Perceived behavioral control influences purchase intention but not behavior because purchasing agricultural produce is a regular activity. This research provides a deep understanding of consumer behavior toward SFSCs that use social commerce. Based on the factors identified as influencing purchase behavior, sellers can provide information through social media to facilitate consumers' purchasing decisions.</t>
  </si>
  <si>
    <t>Consumer behavior; Short food supply chain; Social commerce; Sustainability; Agricultural produce</t>
  </si>
  <si>
    <t>Sai Kachout S.; Ben Youssef S.; Khnissi S.; Guenni K.; Zoghlami A.; Ennajah A.; Ghorbel N.; Anchang J.; Hanan N.P.</t>
  </si>
  <si>
    <t>GROWTH RESPONSES OF THE PERENNIAL GRASS, PHALARIS AQUATICA L., TO CUTTING FREQUENCY AND INFLUENCE ON SECONDARY METABOLITES AND ANTIOXIDANT ACTIVITY</t>
  </si>
  <si>
    <t>Journal of the ASABE</t>
  </si>
  <si>
    <t>Perennial grasses are the key to the economic and environmental sustainability of pastures for livestock, and in arid and semi-arid environments, they can provide multiple ecosystem services more effectively than production systems based on annual crops. The objective of this study was to evaluate the effect of different defoliation frequencies on forage production and nutritive value of the Phalaris aquatica L. variety Soukra under field conditions in Tunis, Tunisia, over a period of 12 weeks. We tested four defoliation frequencies: (1) severe, (2) moderate, (3) infrequent, and (4) control. The growth responses measured were plant tiller number (NT), dry matter production (DM), and relative leaf regrowth rate (RLR). DM under the severe and moderate defoliation frequencies was 7% and 41% less than under control defoliation, respectively. However, DM production under infrequent defoliation was 91% and 43% higher than under severe and moderate defoliation. The relative leaf regrowth rate was affected by defoliation frequency; the highest regrowth rate was under severe treatment. However, tillering of P. aquatica was reduced under the severe and moderate frequencies of defoliation. Under increased defoliation frequencies, concentrations of secondary metabolites significantly decreased; total polyphenol content, flavonoid content, and tannin contents were higher in control and infrequent than in moderate and severe treatments. Antioxidant activity also decreased significantly with defoliation compared to the control treatment. There were no significant differences (P &gt; 0.05) in ABTS (3-ethylbenzothiazoline-6-sulfonic acid) among the defoliation frequencies. Pearson's r correlation and PCA (Principal component analysis) data revealed that growth parameters, secondary metabolites, and antioxidant activity have positive and negative correlations in distinguishing the control and defoliation treatments. Results indicate that P. aquatica management should target moderate harvest rates in the adoption of perennial grass forage production systems in Tunisia. Use of perennial grasses for forage production can contribute to sustained production, food security, and rural livelihoods, and move farming systems towards providing multiple economic, environmental, and social benefits. © 2023 American Society of Agricultural and Biological Engineers.</t>
  </si>
  <si>
    <t>ABTS; Defoliation frequency; DPPH; Flavonoids; Growth responses; Matter production; Perennial grasses; Phalaris; Polyphenols</t>
  </si>
  <si>
    <t>Tunisia; Antioxidants; Biomolecules; Correlation methods; Crops; Ecosystems; Farms; Flavonoids; Food supply; Metabolites; Plants (botany); Sustainable development; ABTS; Defoliation frequency; DPPH; Flavonoid; Growth response; Matter production; Perennial grass; Phalaris; Polyphenols; Secondary metabolites; antioxidant; defoliation; dry matter; grass; growth response; nutritive value; phytochemistry; secondary metabolite; Principal component analysis</t>
  </si>
  <si>
    <t>Sainz-Ramírez A.; Estrada-Flores J.-G.; Velarde-Guillén J.; López-González F.; Arriaga-Jordán C.-M.</t>
  </si>
  <si>
    <t>Dairy goats fed sunflower hay intercropped with chickpea in small-scale systems. Part II: Cheese yield and composition, sensory analysis, and economic performance; [Cabras leiteiras alimentadas com feno de girassol consorciado com grão de bico em sistemas de pequena escala. Parte II: Rendimento e composição do queijo, análise sensorial e desempenho econômico]; [Cabras lecheras alimentadas con heno de girasol intercalado con garbanzo en sistemas de pequeña escala. Parte II: Rendimiento y composición del queso, análisis sensorial y desempeño económico]</t>
  </si>
  <si>
    <t>Background: Goat production has grown worldwide as a way to improve the quality of rural life and reduce the environmental footprint; nevertheless, there is a need to increase productivity through improved feeding strategies. The market demands healthier products with organoleptic characteristics similar to the traditional ones; thus, it is necessary to evaluate the effect of new forages for goats and its acceptance by consumers. Chemical and organoleptic composition of goat milk vary according to the diet which, in turn, affects the characteristics of cheese. Cheese texture, taste and smell are the most important sensory attributes for consumers. Objective: To evaluate the effect of substituting corn straw with sunflower hay associated with chickpea for dairy goats on yield, chemical composition and sensory acceptability of cheese, as well profitability. Methods: Twenty-eight Saanen dairy goats were randomly assigned to two treatments in a 30-day experiment on a small farm. The daily ration per goat in the MZST treatment (control treatment) consisted of alfalfa hay (200 g/goat/day) and concentrate (400 g/goat/day) plus 600 g/goat/day (50% of the ration) of corn straw. The SFCP treatment substituted corn straw with sunflower-chickpea hay; it had the same alfalfa and concentrate content, but with no corn straw and was added with 600 g/goat/day of sunflower-chickpea hay. The yield, composition and sensory evaluation of fresh cheese made with milk from each treatment were recorded, and the feeding costs and returns evaluated. Variables for the chemical composition of cheese were analyzed following a completely randomized design. Results: Significant differences were observed in cheese yield and all chemical composition variables. According to sensory evaluation, SFCP cheese had significantly higher scores for texture and odor but lower for taste and overall acceptability compared to MZST. In terms of profitability, SFCP increased feed costs by 5% but resulted in higher margins over feed costs of 12 and 24% for milk and cheese, respectively, compared to MZST. Conclusion: In spite of favorable performance and economic returns of MZST treatment (control treatment), the organoleptic characteristics of the cheese reduced its general acceptance. © 2023 Aurora Sainz-Ramírez.</t>
  </si>
  <si>
    <t>alternative forages; dairy goats; economic performance; fresh cheese; milk; on-farm research; sensory analysis; small-scale livestock systems; sunflower-chickpea hay</t>
  </si>
  <si>
    <t>Salas J.A.; Arias-Cruzatty D.; Aguilar-Gómez M.; Bravo-Mejía C.; Matamoros R.</t>
  </si>
  <si>
    <t>Bicolored Hawk, Accipiter bicolor in Guayaquil city (Western Ecuador): new preys-species records and citizen science urban records; [Gavilán bicolor, Accipiter bicolor en la ciudad de Guayaquil (Occidente de Ecuador): nuevos registros de especies-presa y registros urbanos de ciencia ciudadana]</t>
  </si>
  <si>
    <t>Accipiter bicolor is a widely distributed Neotropical raptor but knowledge about its ecology is poor, particularly in urban areas. In this work, we document the presence of A. bicolor in the city of Guayaquil and in nearby forested areas, in addition, we provide new records on its diet and discuss possible foraging strategies in synanthropic environments. Also, reports of this species are considered on citizen science platforms. Accipiter bicolor was observed consuming an individual of Columbina bluckeyi and another of Artibeus fraterculus; near a colony of this species of bat. Finally, we found 59 records of A. bicolor between 2007 and 2022 for Guayaquil and its surrounding areas, 14 records were in urban habitats. Observations in different urban and peri-urban habitats are discussed, as well as their feeding habits. © 2023 Facultad de Ciencias Biologicas, Universidad Nacional Mayor de San Marcos. All rights reserved.</t>
  </si>
  <si>
    <t>Citizen science; eBird; iNaturalist; raptor prey; urban areas</t>
  </si>
  <si>
    <t>Šálek M.; Mayer M.</t>
  </si>
  <si>
    <t>Farmstead modernization adversely affects farmland birds</t>
  </si>
  <si>
    <t>Farmland biodiversity is declining at an alarming rate and various conservation measures have been implemented to reverse this negative trend. Farmsteads within agricultural landscapes were recently identified as farmland bird hotspots, so we ask whether the modernization of farmsteads has substantially reduced their conservation potential for farmland birds. We assessed the effect of farmstead modernization on 29 farmland bird species in rural landscapes on 97 dairy farms across the Czech Republic, investigating differences in farmland bird abundance and species richness, as well as nest abundance of declining farmland species breeding in buildings, by comparing new/modernized with old and mixed farmsteads. Additionally, we investigated how farmstead size and environmental variables influenced avian assemblages on farmsteads. Farmland bird abundance was almost 3-fold lower in new/modernized farmsteads compared to mixed and old farmsteads (this difference was mostly driven by building-nesters and noncrop-nesters). Similarly, species richness was higher in old and mixed farmsteads compared to new farmsteads. Old cow sheds hosted more nests (both old and new nests; by a factor of 1.6–21) of house sparrows Passer domesticus, barn swallows Hirundo rustica and house martins Delichon urbicum compared to new cow sheds. Importantly, effects of environmental variables were negligible or smaller compared to the farmstead type, suggesting that bird abundance and species richness on farmsteads was primarily driven by farmstead modernization rather than the structure of surrounding farmland. Synthesis and applications. Farmstead modernization may have strong adverse effects on farmland bird populations due to reducing the availability of critical high-quality nesting and foraging opportunities. Modernization is largely financed from existing EU funds, which directly conflicts with EU biodiversity strategies aiming at halting biodiversity loss. We therefore recommend (i) including compensatory measures to increase nesting and foraging opportunities for birds during farmstead construction/modernization, (ii) increasing awareness of these problems among critical stakeholders and (iii) increasing support to small-sized traditional farms to retain and improve habitat conditions for declining farmland species. © 2022 The Authors. Journal of Applied Ecology © 2022 British Ecological Society.</t>
  </si>
  <si>
    <t>biodiversity conservation; farmland bird hotspots; farms; housing renovation; non-farmland habitats; rural areas; sustainable development</t>
  </si>
  <si>
    <t>Czech Republic; abundance; biodiversity; bird; conservation status; rural area; species richness; Sustainable Development Goal</t>
  </si>
  <si>
    <t>Salvarani P.I.; Vieira L.R.; Rendón-von Osten J.; Morgado F.</t>
  </si>
  <si>
    <t>Hawksbill Sea Turtle (Eretmochelys imbricata) Blood and Eggs Organochlorine Pesticides Concentrations and Embryonic Development in a Nesting Area (Yucatan Peninsula, Mexico)</t>
  </si>
  <si>
    <t>Environmental contaminants with chemical origins, such as organochlorine pesticides (OCPs) have major impacts on the health of marine animals, including sea turtles, due to the bioaccumulation of those substances by transference throughout the food chain. The effects of environmental pollution on the health of marine turtles are very important for management strategies and conservation. During recent decades, the south Gulf of Mexico and the Yucatan Peninsula have suffered from increasingly frequent disturbances from continental landmasses, river systems, urban wastewater runoff, port areas, tourism, industrial activities, pesticides from agricultural use, and other pollutants, such as metals, persistent organic pollutants (POPs) and hydrocarbons (from the oil industry activities), which contaminate water and sediments and worsen the environmental quality of the marine ecosystem in this region. In this study, we assessed the concentrations of OCPs in the blood and eggs of 60 hawksbill turtles (Eretmochelys imbricata) nesting at the Punta Xen turtle camp, and their effects on the nesting population’s reproductive performance: specifically, maternal transfer and embryonic development were analyzed. Hematologic characteristics, including packed cell volume, white blood cell count, red blood cell count, and haemoglobin levels, and plasma chemistry values, including creatinine, blood urea nitrogen, uric acid, triglyceride, total cholesterol and glucose, were also measured. The general health of the turtles in this study, as well as their levels of urea, serum creatinine, glucose, uric, acid, cholesterol, and triglyceride, fell within normal ranges and was similar to other normal values, which could indicate the turtles’ good energy levels and body conditions for nest-building activity, with all of the turtles able to successfully come ashore to nest. All the same, the obtained results also indicate that OCPs affect the nesting and reproductive performance of the hawksbill turtles, as well as their fertility and the development of the population of eggs and reproductive performance, specifically in terms of maternal transference and embryonic development. There were significant differences in the concentrations of OCPs (ΣHCHs and ΣDienes) between maternal blood and eggs, indicating that these chemicals are transferred from nesting females to eggs and, ultimately, to hatchlings. OCPs may, therefore, have an effect on the health and reproductive performance of hawksbill turtles, both in terms of their fertility and egg development. Conservation strategies need to be species-specific, due to differences in feeding, and address the reasons for any decline, focusing on regional assessments. Thus, accurate and comparable monitoring data are necessary, which requires the standardization of monitoring protocols. © 2023 by the authors.</t>
  </si>
  <si>
    <t>hawksbill turtles (Eretmochelys imbricata); maternal transfer; Mexico; nesting populations; organochlorine pesticides; sea turtles; Yucatan Peninsula</t>
  </si>
  <si>
    <t>alkadiene; chlordane; chlorphenotane; cholesterol; creatinine; endosulfan; glucose; hemoglobin; heptachlor; lindane; methoxychlor; nitrogen; organochlorine pesticide; triacylglycerol; urea; uric acid; animal tissue; Article; blood chemistry; concentration (parameter); controlled study; embryo; embryo development; Eretmochelys; erythrocyte count; female; foraging; hatchling; hematocrit; hematological parameters; hemoglobin blood level; leukocyte count; maternal blood; nesting; nonhuman; reproductive success; urea nitrogen blood level</t>
  </si>
  <si>
    <t>Sangwan, N; Tasciotti, L</t>
  </si>
  <si>
    <t>Losing the Plot: The Impact of Urban Agriculture on Household Food Expenditure and Dietary Diversity in Sub-Saharan African Countries</t>
  </si>
  <si>
    <t>Urban agriculture (UA) is proposed as a solution to the social and economic challenges presented by cities by providing urban households with food and income using environmentally friendly food production techniques. To date, most analysis of UA has been based on single-city studies. This paper aims to contribute to the literature by using a cross-country approach and by analysing household level data from nine sub-Saharan countries-Burkina Faso (2014), Ethiopia (2013), Ghana (2009), Malawi (2013), Niger 2014, Nigeria (2012), Tanzania (2010) and Uganda (2013). This paper sets out to answer three questions; the first investigates which are the main characteristics of households engaged in urban agriculture; the second looks at the role played by UA in diversifying household diets and reducing household food expenditure; the third examines the heterogeneity in the impact of UA across the food expenditure distribution. Using an inverse-probability weighted regression adjustment method, the results show that households engaged in agriculture reduced expenditure on food and modified their food expenditure profile by spending more on protein rich food -nuts, legumes, fruits, dairy products, meat and poultry. The study also finds substantial variation on the impact of UA across the food expenditure distribution.</t>
  </si>
  <si>
    <t>urban agriculture; household level data; sub-Saharan countries; food expenditure; dietary diversity</t>
  </si>
  <si>
    <t>Santos L.H.; Santos C.D.; Da Silva M.L.</t>
  </si>
  <si>
    <t>The limits of olfactory perception in black vultures: a field experiment</t>
  </si>
  <si>
    <t>New World vultures have been considerably studied regarding their sense of smell. Cathartes species present a remarkable development of their olfactory apparatus, and experiments conducted with the turkey vulture (Cathartes aura) demonstrated that they can locate carrion exclusively by smell at considerable distances. Black vultures (Coragyps atratus), because of their less developed olfactory apparatus, have been compared with the turkey vulture as a phylogenetically related species lacking the sense of smell. However, little evidence from behavioural studies supports the lack of olfaction of black vultures. We conducted a field experiment where we presented urban black vultures a binary choice of decaying fish and sand (serving as control) inside plastic bags. Birds chose the fish bait in 81% of the times they approached the plastic bags. The probability of reaction decreased significantly with the distance between the birds and the fish bait, being virtually null at 40–50 m away. Furthermore, birds clearly reacted more when the fish presented higher decaying time (7 compared to 2 days). These results show that olfaction is not only used by black vultures but is probably the most relevant sense when they search for food hidden in plastic bags and in piles of unsorted waste, which is the most common foraging environment for this species in urban areas where they are very abundant. © 2022 The Author(s). Published by Informa UK Limited, trading as Taylor &amp; Francis Group.</t>
  </si>
  <si>
    <t>foraging; landfills; olfaction; scavenging; sensotry ecology; turkey vulture</t>
  </si>
  <si>
    <t>experimental study; field method; foraging behavior; olfaction; perception; phylogenetics; raptor; scavenging (feeding)</t>
  </si>
  <si>
    <t>Sanz-Cañada, J; Sánchez-Hernández, JL; López-García, D</t>
  </si>
  <si>
    <t>Reflecting on the Concept of Local Agroecological Food Systems</t>
  </si>
  <si>
    <t>Despite the extensive literature on Local Agro-food Systems (LAFS), which involves research on local food identity and organisational proximity, the environmental sustainability of these systems has rarely been addressed. This paper develops a new concept called Local Agroecological Food Systems (LAEFS), which focuses the research not only on local food identity, but also on agroecological principles. We aim to conduct a reflexive review of the literature on the conceptual factors attempting to describe the particular characteristics of LAEFS (distinguishing these from LAFS). We explore five axes of analysis: (a) to establish a compromise at the local level between agro-food sectoral specialisation on the one hand and greater cultivated biodiversity and a more diversified economic structure on the other; (b) to geographically and commercially shorten food channels to the fullest extent; (c) to construct new institutional formulae in the fields of logistics, distribution and public procurement for the scaling up of sustainable food; (d) to develop a participatory, bottom-up, multi-stakeholder and multi-level territorial governance; and (e) to reduce the metabolic profile of food systems by reorganising rural-urban linkages. One of the principal objectives of LAEFS should involve redesigning agricultural and food systems at a scale greater than that of the farm (territory or landscape). This requires both a major public policy push and sustainable territorial governance that incorporate an approach based on territory, food systems and agroecology.</t>
  </si>
  <si>
    <t>specialisation vs; diversification; short food channels; food hubs; cooperative supermarkets; public procurement; territorial governance; urban-rural linkages; metabolism of food systems</t>
  </si>
  <si>
    <t>Sassano, A; Mayes, C; Paradies, Y</t>
  </si>
  <si>
    <t>The Pandemic Boom of Urban Agriculture: Challenging the Role of Resiliency in Transforming our Future Urban (Food) Systems</t>
  </si>
  <si>
    <t>URBAN POLICY AND RESEARCH</t>
  </si>
  <si>
    <t>In Australia, COVID-19 has accelerated the reliance on resiliency as a tool of post-pandemic urban recovery. We draw on critical literature on resilience to examine its use in proposals for urban agriculture in cities after COVID-19. Crucially, we situate the pandemic in a longer history of settler-colonialism, and in the role of agriculture in the dispossession of Aboriginal and Torres Strait Islander peoples. We argue that the pandemic conditions which urban agriculture is currently operating within risks perpetuating urban colonial governmentality. This paper calls for a rethinking of urban agriculture for future cities by radically disrupting the foundational colonial logics of urban spatiality.</t>
  </si>
  <si>
    <t>Resilience; urban agriculture; greening; decoloniality; settler colonialism</t>
  </si>
  <si>
    <t>Satrija F.; Nurhidayah N.; Astuti D.A.; Retnani E.B.; Murtini S.</t>
  </si>
  <si>
    <t>The diversity and quality of forages and their potency as herbal anthelmintic for swamp buffalo in Brebes District, Central Java</t>
  </si>
  <si>
    <t>Veterinary World</t>
  </si>
  <si>
    <t>Background and Aim: Swamp buffaloes play an important role in the rural economy of Indonesia. They consume various forages during their grazing time, including those with anti-parasitic potential. However, the information about the type and quality of forages and their potential as a natural anthelmintic for swamp buffalo is very limited. This study aimed to identify the diversity, quality, and anthelmintic potency of forages consumed by swamp buffaloes reared in Bantarkawung Subdistrict, Brebes District, Central Java Province, Indonesia. Materials and Methods: Samples of forages were obtained during three observation periods of the study, with a 12-week interval between each period. Forage diversity was evaluated by identifying its consumption by swamp buffaloes during their grazing activity in the field and feeding time in their shed. The quality of forages was analyzed using proximate analysis to measure their dry matter (DM), crude fiber (CF), crude protein (CP), crude fat (CFat), and ash contents. This is followed by the calculation of their total digestible nutrient based on the proximate analysis results. Botanical composition analysis was then conducted to measure the predominance of forages consumed by the livestock during their grazing activity. Literature reviews were carried out to explore forage's anthelmintic activity. Results: The results showed that swamp buffaloes consume nine species of forage in the shed and 47 in the grazing area, including nine legumes, 18 grass, and 20 others. Swamp buffaloes consumed forages of lower quality, which contained high CF contents and varying levels of other nutrients below their daily nutritional needs. The grazing activity allowed swamp buffaloes to consume a higher variety of forages with better nutritional quality, thereby enabling them to meet their nutritional needs. Legumes and other forages served as the major protein sources, providing CP of 20.03% DM and 11.53% DM, and CF levels of 17.01% DM and 20.35% DM, respectively. The results also showed that the consumption of these forages increased during the rainy season. The predominant species of legumes consumed were Leucaena leucocephala and Acacia spp., while Alternanthera sessilis and Merremia umbellata were the predominant species of other forages. A total of 13 of the 47 species could potentially be used as natural anthelmintic due to their secondary metabolites, namely, tannin, flavonoid, saponin, terpenoid, diterpenoid, and mimosine. These compounds exert anthelmintic effects by inhibiting egg-hatching and larval development, as well as damaging the surface structure of both larvae and adult worms, ultimately leading to the death of the parasites. Conclusion: Overall, swamp buffaloes consumed more variety of forages during grazing compared to when they were kept in sheds. While the low-variety and low-quality forages provisioned for swamp buffaloes in their shed resulted in a low nutrient intake below their daily requirement. Furthermore, daily grazing activities allowed swamp buffaloes to fulfill and supplement their need by consuming a variety of grasses, legumes, and other forages in their respective grazing areas. Some of these forages also have the potential to become natural anthelmintic because they contain secondary metabolites, such as tannins, flavonoids, saponins, terpenoids, diterpenoids, and mimosine. © 2023 Veterinary World. All rights reserved.</t>
  </si>
  <si>
    <t>forages; herbal anthelmintics; Indonesia; nutrition; pastoral; swamp buffalo</t>
  </si>
  <si>
    <t>alkaloid; anthelmintic agent; diterpenoid; flavonoid; saponin; tannin; tannin derivative; terpenoid; Acacia; Alternanthera sessilis; animal food; anthelmintic activity; Article; ash; body weight; buffalo; Caenorhabditis elegans; chemical composition; Cynodon dactylon; dietary intake; dry matter intake; Eleusine indica; exploratory research; Fabaceae; feeding; feeding behavior; food intake; food quality; forage; grass; grazing; Haemonchus contortus; hatching; larva; larval development; leaf area; legume; Leucaena leucocephala; livestock; metabolite; nematode; nonhuman; nutrient intake; nutritional value; Onchocerca; plant leaf; plant root; plant stem; Poaceae; rice; swamp</t>
  </si>
  <si>
    <t>Schaak, H; Bommarco, R; Hansson, H; Kuns, B; Nilsson, P</t>
  </si>
  <si>
    <t>Long-term trends in functional crop diversity across Swedish farms</t>
  </si>
  <si>
    <t>The diversity of cultivated crops is relevant on various spatial scales, from the field and farm to the landscape. We apply a decomposition of the Shannon diversity index that allows the differentiation of functional diversity of production. The decomposition separates diversity of functional crop groups from related diversity, which shows the species diversity within the crop groups. Using population-based field and farm-level data from Sweden 2001-2018, we are able to study the development of overall (Shannon), functional and related crop diversity among a total of 83770 farms. Crop diversity indices are calculated by farm and year based on the Swedish Land Parcel Identification system (LPIS). We find that functional crop diversity has declined among Swedish farms over the period. Related crop diversity has declined but regained in recent years. Accounting for farm size and pedoclimatic conditions, organic farms have a higher functional diversity, and the uptake of organic practices leads to an increase in functional crop diversity over the period.</t>
  </si>
  <si>
    <t>Functional diversity; Related diversity; Land Parcel Identification System; Common Agricultural Policy</t>
  </si>
  <si>
    <t>Schäfer, L; Kleemann, J; Spyra, M</t>
  </si>
  <si>
    <t>Allotment Garden Products as Contribution to Sustainable and Resilient Cities: An Analysis in Leipzig, Germany</t>
  </si>
  <si>
    <t>The food supply and the consumption of resources are already central challenges for the growing world population and increasing demands. Urban areas in particular face problems of resilience and sustainability. The development of alternative food systems by, e.g., urban gardening, can contribute to meet targets of sustainable consumption, inclusive economy, and resilient food systems of cities. Our research presents insights into the available harvest of products from allotments. In addition, the interest and motivation of gardeners to distribute products from their allotments was investigated. The analysis was based on a structured and standardized questionnaire with more than 90 allotment gardeners in Leipzig. Data were analyzed by means of descriptive statistics. Our results showed that especially zucchinis, tomatoes, berries, and apples could be distributed to consumers; however, the greatest obstacle involves the legal framework to economically distribute products from these allotments. On the other hand, some respondents showed that income generation from allotment products is less important than the enjoyment of the garden and the charitable goal of action. They suggested an organized distribution system of surplus from allotments to particularly disadvantaged people. This paper encourages re-examination of the conventional urban-rural relations, the production-consumption relationships, and the norms of economic activity.</t>
  </si>
  <si>
    <t>citizen; diverse economy; food sharing; food systems; garden plot; resilience; sustainability; urban gardening; vegetables</t>
  </si>
  <si>
    <t>Schoolman, ED; Tulloch, DL; Halprin, FR</t>
  </si>
  <si>
    <t>Organic for everyone? Access to sustainable, locally grown produce at farmers markets in New Jersey</t>
  </si>
  <si>
    <t>The market for local food has grown considerably over the course of thirty years. At the same time, even robust local food systems may reproduce injustices that have long marred corporatized food systems. In this paper, we explore the relationship of environmental justice to local food systems by asking two questions. First, are farmers markets (FMs) more likely to be found in wealthier, whiter communities? Second, are FMs providing people who are not members of socially privileged groups with an opportunity to buy food grown in accordance with organic principles? Drawing on survey data from FMs in New Jersey, we find that, although community demographics are strongly associated with FM location, social privilege is not associated with where organic farmers sell produce, once the lens of analysis is narrowed to just communities with an FM. But although food grown without agricultural chemicals is widely available at FMs in the study area, organic farmers who accept payment via WIC or SNAP are not more likely to sell at FMs in lower-income communities, and fewer organic farmers than non-organic farmers accept payment via WIC or SNAP. The presence of organic farmers at FMs in a wide range of communities suggests that expanding access to locally sourced fruits and vegetables may be able to play a small but not insignificant role in reducing exposure to agricultural chemicals. However, organic food would be more accessible at FMs in low-income communities if more organic farmers participated in nutrition assistance programmes like WIC and SNAP.</t>
  </si>
  <si>
    <t>Local food; farmers market; organic food; environmental justice; nutrition assistance</t>
  </si>
  <si>
    <t>Scridel D.; Serra L.; Pirrello S.; Basso M.; Franzoi A.; Cardillo A.; Mengoni C.; Ramazzotti F.; Verza E.; Imperio S.; Cecere J.G.</t>
  </si>
  <si>
    <t>Sex-mediated changes in foraging behaviour according to breeding stage in a monomorphic seabird adapted to rural habitats</t>
  </si>
  <si>
    <t>In contrast to sexually size-dimorphic species, monomorphic ones rarely show sexual differences in foraging behaviour as such variations have been primarily attributed to dissimilar body size. To investigate this aspect, we analysed foraging behaviour in breeding gull-billed terns, Gelochelidon nilotica, a monomorphic seabird adapted to rural habitats. We equipped 19 breeding birds with GPS devices and assessed differences in foraging behaviour and habitat use according to sex and breeding stage. Foraging trip distance and duration and daily frequencies were influenced by both breeding stage and sex, with females, but not males, performing closer, more frequent and shorter duration trips during chick rearing than incubation. Females, but not males, increased the repeatability of foraging metrics from incubation to chick rearing, while both sexes increased individual foraging site fidelity between the two breeding stages. Agricultural fields were the most exploited habitat for both sexes, but females made more use of aquatic habitats than males, especially during chick rearing. By foraging in different ways and in different habitats, the breeding pair can provide a wider range of prey types to their offspring, maximizing the chances of delivering high quantity and quality of food items under different environmental conditions. Our work provides new additional evidence of sex differences in foraging behaviour of monomorphic species, while highlighting the need to better understand underlying mechanisms driving foraging niche divergence and the consequences for fitness. © 2023 The Association for the Study of Animal Behaviour</t>
  </si>
  <si>
    <t>agricultural; foraging trip; Gelochelidon nilotica; Laridae; movement ecology; repeatability</t>
  </si>
  <si>
    <t>divergence; foraging behavior; GPS; habitat type; habitat use; incubation; movement; rearing</t>
  </si>
  <si>
    <t>Sella K.A.N.; Ware M.; Ceriani S.A.; Desjardin N.; Eastman S.; Addison D.; Kraus M.; Trindell R.; Fuentes M.M.P.B.</t>
  </si>
  <si>
    <t>Urban pocket beaches as nesting habitat for marine turtles: Their importance and risk from inundation</t>
  </si>
  <si>
    <t>Sandy areas between rocky uplands, or natural pocket beaches, provide important habitat for coastal wildlife. On developed coasts, similar sandy areas, called urban pocket beaches, occur in the gaps between properties with coastal armoring (sea walls or revetments). These urban pocket beaches provide important nesting, foraging, and resting habitat for wildlife, particularly on extensively armored beaches. However, it is unclear if urban pocket beaches provide the same function as natural pocket beaches or offer benefits (e.g., reduced risk of inundation or erosion) lost at nearby armored areas. To address these knowledge gaps, we analyzed loggerhead marine turtle nesting patterns and reproductive success to determine if urban pocket beaches represent preferred nesting habitat along armored coastlines. We also determined if nests at urban pocket beaches are more likely than nearby armored and unarmored beaches to be inundated from wave runup, which could alter the incubation environment and nest productivity of marine turtles. The linear extent of urban pocket beaches in Florida was identified, then loggerhead marine turtle nesting success, nest density, and hatching success was compared between urban pocket beaches with armoring and beaches without armoring. We also modeled differences in wave runup exposure at these beaches under current conditions (2016–2019) without and with tropical storms and future (2060) intermediate-low and high sea level rise scenarios. Overall, pocket beaches account for less than 2% of Florida's nesting beaches with higher abundance on more heavily armored shorelines. Nesting density in pocket beaches were similar to nearby beaches without armoring. However, female turtles were more likely to nest in urban pocket beaches compared to adjacent armored areas, and pocket beach nests had a higher hatchling success rate than unarmored and armored beaches. Our models suggest that exposure to wave runup varies by geographic location, but overall pocket beaches provided viable nesting habitat in all areas surveyed. Thus, managers should advocate for preserving urban pocket beaches on armored shorelines. © 2023 The Authors</t>
  </si>
  <si>
    <t>Beach armoring; Coastal development; Florida; Marine turtles; Sea level rise; Wave runup</t>
  </si>
  <si>
    <t>Senoge N.D.; Downs C.T.</t>
  </si>
  <si>
    <t>The use of cellular telecommunication towers as nesting sites by pied crows (Corvus albus) in an urban mosaic landscape</t>
  </si>
  <si>
    <t>Corvids are known for their urban exploitation, often using artificial infrastructure to roost and nest. In many areas of its distribution range, the pied crow (Corvus albus) is often common in areas of anthropogenic land use, often breeding and foraging near human settlements. In this study, we monitored pied crow use of cellular telecommunication towers as nesting sites in Pietermaritzburg, South Africa, during three breeding seasons. We found that of the 36 towers situated across the urban mosaic landscape, pied crows used 17 (47.2%) as nesting sites while 19 were not used. Many towers were used in subsequent years as nesting sites. Overall, 41 pied crow nests on towers in urban mosaic landscapes were counted by the end of the study. Towers had a mean (± SE) distance of 1595.2 ± 151.0 m between them and were located mainly in the suburbs of Edendale and Northdale. As shown by the hotspot analysis and spatial distribution of used and unused towers, it was unclear why some towers were not being used as nesting sites. We assessed the relationship between pied crow nesting sites and land cover features. We found that tower nesting was best explained by cropland (wi = 0.58), forest (wi = 0.94), grassland (wi = 0.66), schools (wi = 0.56) and relief (wi = 0.56). The continued persistence of pied crows in urban mosaic landscapes with natural and /or managed green spaces, the availability of anthropogenic infrastructure and food in these, and their behavioural plasticity will likely increase their numbers in such landscapes. © 2023, The Author(s).</t>
  </si>
  <si>
    <t>Land-use, crow; Nesting site; Tower; Urban mosaic landscape</t>
  </si>
  <si>
    <t>Sereenonchai, S; Arunrat, N</t>
  </si>
  <si>
    <t>Urban Agriculture in Thailand: Adoption Factors and Communication Guidelines to Promote Long-Term Practice</t>
  </si>
  <si>
    <t>INTERNATIONAL JOURNAL OF ENVIRONMENTAL RESEARCH AND PUBLIC HEALTH</t>
  </si>
  <si>
    <t>The purpose of this study is to clarify influencing factors on the adoption and continuing practice of urban agriculture, and to propose communication guidelines to encourage more adoption and long-term practice. The psychological theories of the Theory of Reasoned Action (TRA), the Theory of Planned Behavior (TPB), and the Health Belief Model (HBM) were integrated to explain people's behavior. Both quantitative and qualitative approaches were employed with 325 villagers of 13 communities in seven provinces of Thailand. The following techniques and instruments were used: a statistical analysis crosstab, stepwise multiple linear regression, one-way ANOVA, multinomial logistic regression, decision tree analysis, and descriptive content analysis using QDA lite miner software. The key results clearly show that attitude, perceived benefits, and perceived readiness were a significantly positive influence on those who adopted urban agriculture. Key drivers to villagers' intention to continue practicing urban agriculture for the initiator group who own agricultural land were perceived to be behavioral control and social norm, while perceived readiness and communication played a crucial role for other groups to continue practicing urban agriculture. Communication guidelines to promote long-term urban agriculture practice can be designed based on the EAST framework, by making it easy, attractive, social, and timely, and through the Critical Participatory Action Research process.</t>
  </si>
  <si>
    <t>urban agriculture; Thailand; adoption factors; communication guidelines; long-term practice</t>
  </si>
  <si>
    <t>Serrano, JJ; Fajardo, F</t>
  </si>
  <si>
    <t>Impact of COVID-19 on the Territory and Demographic Processes: A View from Spanish Rural and Urban Areas</t>
  </si>
  <si>
    <t>The current physiognomy and problems of rural and urban territories in Spain are directly related to the demographic processes linked to the rural exodus of the 1960s. In the year 2020, a new problem and/or conditioning factor arose, COVID-19, which has modified dynamics, routines, and aspects of the daily life of the population. The objectives of this research are to check whether there are differences in the effect of COVID-19 between urban and rural municipalities and, in turn, to analyse the demographic dynamics of the population between 2020 and 2022, as well as territorial distribution patterns. To this end, population data were extracted from the Population Register and Residential Variation data for the period 2010 and 2022 and demographic and statistical calculations (Student's t-test and Pearson's correlation) were carried out. Among the main results, it is observed that COVID-19 has less of an effect in Spanish rural areas. Moreover, these areas show a positive demographic trend for the period 2020-2022. Population growth has had a direct influence on the improvement of demographic data, although with differences according to autonomous communities. This fact represents a break in the trend in rural areas, but is beginning to show signs of exhaustion and a return to the pre-pandemic trend.</t>
  </si>
  <si>
    <t>demographic trends; COVID-19; spatial variations; rural areas; Spain</t>
  </si>
  <si>
    <t>Shariatmadary, H; O'Hara, S; Graham, R; Stuiver, M</t>
  </si>
  <si>
    <t>Are Food Hubs Sustainable? An Analysis of Social and Environmental Objectives of US Food Hubs</t>
  </si>
  <si>
    <t>The United States food system is highly centralized with only three of the fifty states producing more than 75 percent of U.S. fruits and vegetables. The high reliance on long-distance transportation and cold chains undermines the sustainability of the food system and adds to its vulnerability. This was most recently demonstrated during the COVID-19 pandemic which caused significant disruptions to food supply chains. A promising alternative is a more decentralized and localized food system which reduces the reliance on long-distance transportation and long supply chains. Since such a food system will likely consist of smaller producers, questions have been raised about its economic viability. This precipitated the idea of Food Hubs as market aggregators. The model was first introduced by the U.S. Department of Agriculture as a way to aggregate the agricultural product of small farms. It has since evolved to imply a more flexible food system that can complement various parts of the food supply chain. This study develops a framework to assess the social and environmental sustainability contributions of Food Hubs and especially of urban Food Hubs, since 80 percent of U.S. food consumers live in urban and metro areas. Using our framework, we conducted a content analysis of publicly available information for 50 Food Hubs in metropolitan areas across the United States. We find that Food Hubs contribute to environmental sustainability by reducing food transportation through sourcing from local farms. They also perform relatively well in contributing to lowering food waste and loss. Their contributions to improving water management and adopting more sustainable food production methods, however, appear to be less strong. Similarly, Food Hubs appear to enhance some of our selected aspects of social sustainability such as improving access to fresh and healthy food to local consumers, and organizations such as schools and hospitals. Only a few of the Food Hubs in our sample, however, address our other aspects of social sustainability such as improving food security. We conclude our study by offering an aggregate ranking of the sustainability contributions of our selected Food Hubs based on our assessment framework.</t>
  </si>
  <si>
    <t>Food Hubs; sustainable food systems; food security; social and environmental sustainability</t>
  </si>
  <si>
    <t>Sharma, D; Alam, MJ; Begum, IA; Ding, SJ; McKenzie, AM</t>
  </si>
  <si>
    <t>A Value Chain Analysis of Cauliflower and Tomato in Bangladesh</t>
  </si>
  <si>
    <t>Improved agricultural value chains linking rural and urban areas can provide opportunities to initiate development interventions. This paper was aimed at mapping the value chain of cauliflower and tomato along with the identification of internal and external governance structures throughout the chain. Data were collected from 100 farmers and 60 traders, selected through the application of simple random and purposive sampling, respectively. Value chain mapping techniques and marketing margins were used for evaluating the economic performance of each actor. To uncover the farmers' perceptions of internal and external governance structures, the Likert scaling technique was utilized, which was checked by applying the Mann-Whitney U test. Eleven marketing channels were ascertained for cauliflower and tomato, whereas wholesalers contributed the largest share of gross (32.28% for cauliflower and 31.96% for tomato) and net (57.41% for cauliflower and 48.09% for tomato) marketing margins. The highest return on investment was obtained by Aratdars. The lowest amount of cauliflower (1.51%) and tomato (1.30%) were responsible for direct marketing. The benefit-cost ratio was found to be 1.30 and 1.25, respectively, for cauliflower and tomato. This paper revealed considerable differences among NATP and non-NATP farmers with regard to internal and external governance practices. Despite both groups reporting good internal governance practices from their own perspectives, the negative attitude of NATP and non-NATP farmers toward the existence of good external governance practices created a matter of deep concern. To ensure the farmers' benefits, good governance practices must be implemented throughout the value chain.</t>
  </si>
  <si>
    <t>vegetables; value chain; governance structure; National Agricultural Technology Project; marketing margin; Mann-Whitney U test; Bangladesh</t>
  </si>
  <si>
    <t>Shelton J.S.; Pennisi S.V.; Czarnota M.</t>
  </si>
  <si>
    <t>Effect of Bed Preparation on Native Wildflower Establishment, Weed Control, and Arthropod Presence</t>
  </si>
  <si>
    <t>Horticulturae</t>
  </si>
  <si>
    <t>Native flowering forbs plantings have been found to support diverse arthropod communities by providing year-round forage and refuge from prey and chemical pollutants. Typically, pollinator habitats are planted from seeds; however, poor establishment and weed pressure often result in limited success of the planting. In this study, we evaluated two bed preparation techniques, a glyphosate treatment with no tillage and tillage with soil fumigant (dazomet) to determine their impact on herbaceous perennial transplants establishment, weed control, and arthropod presence. Our results suggest that forbs grown in beds that are tilled and treated with dazomet exhibit greater growth, produce more blooms, and experience reduced weed pressure compared to plants grown in untilled beds treated with glyphosate. We also found that the bed preparation method had no effect on arthropod activity, despite higher bloom counts in plants grown in beds prepared with tillage and dazomet applications. This research indicates that of the fifteen native flowering forbs examined in this study, a majority attracted abundant and diverse insect populations, despite variations in plant growth and bloom counts due to bed preparation treatments. © 2023 by the authors.</t>
  </si>
  <si>
    <t>biodiversity conservation; ecosystem services; flowering perennials; ornamental plants; pollinators; urban landscape</t>
  </si>
  <si>
    <t>Shen, X; Yang, QY; Qiu, T; Ao, RJ</t>
  </si>
  <si>
    <t>Off-Farm Employment, Outsourced Machinery Services, and Farmers' Ratoon Rice Production Behavior: Evidence from Rice Farmers in Central China</t>
  </si>
  <si>
    <t>Promoting ratoon rice is a critical measure for ensuring food security in China. Understanding the mechanism underlying farmers' decision-making involving ratoon rice production may contribute to the design and implementation of extension policies. This study examined the impact of off-farm employment and outsourced machinery services on farmers' ratoon rice production behavior. We used a representative household survey of 1752 rice farmers in Hubei province in central China and a multinomial endogenous treatment effect model to address potential self-selection biases from both observable and unobservable factors. Our estimates suggest that the probability of ratoon rice production decreases by 17.2% for farmers with off-farm employment, while the probability of ratoon rice production increases by 78.9% and 57% for farmers with outsourced machinery services and those with simultaneous off-farm employment and outsourced machinery services, respectively. Moreover, we found that outsourced machinery services can mitigate the negative impact of agricultural labor aging and feminization on ratoon rice production to some extent. Outsourced machinery services have regional heterogeneity effects as farmers in non-plain areas are more likely to engage in ratoon rice production.</t>
  </si>
  <si>
    <t>off-farm employment; outsourced machinery services; ratoon rice production; multinomial endogenous treatment effect; central China</t>
  </si>
  <si>
    <t>Shih D.-S.; Shih S.-S.; Hsu S.M.; Lin S.-Y.; Lin Y.; Hung C.-T.; Wang K.</t>
  </si>
  <si>
    <t>A framework for the sustainable risk assessment of in-river hydraulic structures: A case study of Taiwan's Daan River</t>
  </si>
  <si>
    <t>Journal of Hydrology</t>
  </si>
  <si>
    <t>Taiwan has frequently suffered from extreme rainfall in the past decades. A rainfall-induced flood tends to cause the failure of the in-river structure, ecological catastrophe, and even loss of human life and property. This study proposes a risk assessment framework balancing in-river structures’ design strength and ecological impact. The Daan River of Taiwan is examined as a case study to test the proposed framework. First, the study applied persistent scatterer differential Interferometric Synthetic Aperture Radar (PS-InSAR) techniques to analyze the interferometric images captured from the Sentinel-1 satellite to identify large-scale terrain deformation zones of the watershed. A numerical simulation was then applied to assess the impact of different protective in-river structures. Finally, calculations examined the Froude numbers to assess the ecological effects of landscape and fish habitat indicators. In addition, the study applied a wireless monitoring method (i.e., float-out device) to assess riverbed scouring near piers in high-risk regions. The results indicated that the majority habitat type of the stream during base flow is a glide, with an area of about 32%, with run accounting for about 10%. Riffles with high flow velocity and low water depth occupy only about 1%. The primary habitat type during the period of flooding is run with pools near the shore, providing an essential refuge habitat for fish during floods. During the constant current period, exposed sand bars occupy about 55% of the total study area of the river. When a flooding event occurs, the size of the sand bars can be reduced by 40%. Flooding hurts the quality of the habitat of the two fish species considered in this study, with the adverse ecological effects leading to degraded or scattered habitats. The creation of sufficient pool areas on the right bank of the river channel should facilitate the foraging and utilization of fish during regular flow and as a refuge during periods of flooding. © 2022 Elsevier B.V.</t>
  </si>
  <si>
    <t>Ecosystem; Hydraulic structure safety monitoring; Mobile-bed simulation; PS-InSAR; Urban vulnerability analysis</t>
  </si>
  <si>
    <t>Daan River; Taiwan; Ecosystems; Fish; Floods; Flow velocity; Interferometry; Rain; Risk assessment; Synthetic aperture radar; Differential interferometric synthetic aperture radars; Floodings; Hydraulic structure safety monitoring; Mobile bed; Mobile-bed simulation; Persistent scatterer differential interferometric synthetic aperture radar; Persistent scatterers; Structure safety monitoring; Urban vulnerability analyse; Vulnerability analysis; baseflow; deformation mechanism; flood; flooding; flow velocity; habitat type; health monitoring; hydraulic structure; rainfall; risk assessment; river channel; satellite data; simulation; sustainability; vulnerability; Rivers</t>
  </si>
  <si>
    <t>Shlepr K.R.; Evans B.A.; Gawlik D.E.</t>
  </si>
  <si>
    <t>Commuters: a waterbird provides a new view of how species may utilize cities and wildlands</t>
  </si>
  <si>
    <t>Traditional classifications of vertebrates' responses to urbanization fail to capture the behaviour of those that rely on both urban and wildland resources for population persistence. Here, we use the wood stork (Mycteria americana), a species that makes daily foraging trips up to 74 km away from its nest, as an example of a previously unrecognized response to urbanization. We monitored nests and sampled diets at stork colonies in south Florida (USA) during 2014-2020 to investigate how storks use urban habitats. We found that urban development now comprises up to 51.6% of the land cover within the 30-km core foraging area surrounding colonies and that storks access alternative prey types within these urban areas. Our results also showed that urban-nesting storks outperformed wildland-nesting storks when the hydrological condition of the wetlands was suboptimal for foraging. Though storks still require healthy wetlands for population persistence, urban habitat benefitted storks when hydrological patterns were not ideal for prey production in wildlands. This 'commuter' response to urbanization, whereby individuals opt to utilize both urban and wildland resources within short time periods, may apply to other vertebrates with large home ranges.  © The Author(s), 2023. Published by Cambridge University Press on behalf of Foundation for Environmental Conservation.</t>
  </si>
  <si>
    <t>Adaptive response; animal behaviour; anthropogenic resources; habitat selection; phenotypic plasticity; prey switching; urban; wildland-urban interface</t>
  </si>
  <si>
    <t>Animals; Ecosystems; Urban growth; Adaptive response; Animal behaviour; Anthropogenic resources; Habitat selection; Phenotypic plasticity; Population persistences; Prey switching; Urban; Wildland; Wildland urban interface; home range; land cover; phenotypic plasticity; urban development; urbanization; vertebrate; wetland; Wetlands</t>
  </si>
  <si>
    <t>Siankwilimba, E; Hiddlestone-Mumford, J; Hoque, ME; Hang'ombe, BM; Mumba, C; Hasimuna, OJ; Maulu, S; Mphande, J; Chibesa, M; Moono, MB; Muhala, V; Cavaliere, LPL; Faccia, A; Prayitno, G</t>
  </si>
  <si>
    <t>Sustainability of agriculture extension services in the face of COVID-19: A study on gender-specific market systems</t>
  </si>
  <si>
    <t>In the fourth industrial revolution, achieving sustainable agricultural development while feeding a growing world population and maintaining a balanced interrelationship between the economy, society, and the environment has been a significant challenge. However, COVID-19 disrupted agricultural extension and advisory systems, affecting all market participants. The complexity of the pandemic has impacted the private sector, public sector, extension staff, donor funding, education, and research systems, subsequently affecting human nutrition. This paper aims to expertly review COVID-19's effects on the sustainability of gender-specific agricultural extension service systems. Demand and supply market stakeholders in the extension system are thematically discussed. The findings reveal various consequences of COVID-19 for market actors on both the demand and supply sides of the extension system. Private-sector players often support expansion directly or indirectly, with multi-sectorial support and funding strategies existing for sustainability. In many developing nations, the comprehensive extension system was disrupted by COVID-19, impacting household incomes and nutrition. The pandemic accelerated the adoption of digital technologies in many developing nations, transitioning from a centralized to a decentralized and pluralistic extension model. Multi-sector coordination and execution, especially from health and other sectors, are crucial in managing complex crises that disrupt the market system.</t>
  </si>
  <si>
    <t>COVID-19; agricultural extension; sustainability; smallholder farmers; market players; gender market systems</t>
  </si>
  <si>
    <t>Sieczko, AK; van de Vlasakker, PCH; Tonderski, K; Metson, GS</t>
  </si>
  <si>
    <t>Seasonal nitrogen and phosphorus leaching in urban agriculture: Dominance of non-growing season losses in a Southern Swedish case study</t>
  </si>
  <si>
    <t>Urban agriculture, as most agriculture, can potentially contribute to eutrophication via losses to ground and surface water. Few published studies have empirically measured nitrogen and phosphorus losses (including leaching) from urban agriculture, and even fewer have examined losses in real-world settings throughout the year. Here we investigated year-round (May 2020-2021) weekly nitrogen and phosphorus leaching from allot-ment gardens in Linko center dot ping, southern Sweden. We installed eight lysimeters (8 plots) and collected water 0.3 m below the soil surface in four gardens (2 plots per garden), each with their own gardening practices (organic fertilizers, irrigation, and crops). The gardens exhibited large nutrient leaching per area cultivated compared to observed nutrient leachate in rural agriculture in similar climates. There was a large variability among studied plots, where nitrogen leaching reached 39-191 kg ha-1 y-1 and phosphorus 0.9-2.4 kg ha-2 y-1. Importantly, the non-growing season, especially snowmelt, was a key period for leaching. Most of the nitrogen (78-91 %) and phosphorus (45-97 %) leaching occurred from November to April when the soil was bare, suggesting that mineralization of organic matter was important. Three of the gardens received high amounts of organic fertil-izers, though no clear relation between inputs and leaching could be discerned. One plot deviated from the pattern, with less than 40 % of the nutrient leaching occurring in the non-growing season. This gardener had a fine net covering the plot to deter insects. This protected from precipitation as the water volume collected was the lowest, with only 26 % collected in the non-growing season, and nitrogen leaching was also the lowest. Our results illustrate that additional monitoring studies should occur year-round and in several gardens to account for high temporal and spatial heterogeneity and avoid under-estimating leaching losses from urban agriculture. Providing guidance on fertilization, irrigation, and soil covering may be a way to minimize leaching.</t>
  </si>
  <si>
    <t>Urban ecology; Gardening; Nutrient leaching; Water quality; Non -growing season</t>
  </si>
  <si>
    <t>Silva M.B.D.; Camargos L.S.D.; Teixeira Filho M.C.M.; Souza L.A.; Coscione A.R.; Lavres J.; Abreu-Junior C.H.; He Z.; Zhao F.; Jani A.D.; Capra G.F.; Nogueira T.A.R.</t>
  </si>
  <si>
    <t>Residual effects of composted sewage sludge on nitrogen cycling and plant metabolism in a no-till common bean-palisade grass-soybean rotation</t>
  </si>
  <si>
    <t>Introduction and aims: In the context of increasing population and decreasing soil fertility, food security is one of humanity’s greatest challenges. Large amounts of waste, such as sewage sludge, are produced annually, with their final disposal causing environmental pollution and hazards to human health. Sludge has high amounts of nitrogen (N), and, when safely recycled by applying it into the soil as composted sewage sludge (CSS), its residual effect may provide gradual N release to crops. A field study was conducted in the Brazilian Cerrado. The aims were to investigate the residual effect of successive applications of CSS as a source of N in the common bean (Phaseolus vulgaris L. cv. BRS Estilo)-palisade grass (Urochloa brizantha (A.Rich.) R.D. Webster)-soybean (Glycine max L.) rotation under no-tillage. Additionally, N cycling was monitored through changes in N metabolism; the efficiency of biological N2 fixation (BNF) and its implications for plant nutrition, development, and productivity, was also assessed. Methods: The experiment consisted of a randomized complete block design comparing four CSS rates (10, 15, 20, and 25 Mg ha-1, wet basis) to a control treatment (without adding mineral or organic fertilizer) over two crop years. Multiple plant and soil analyses (plant development and crop yield, Falker chlorophyll index (FCI), enzymatic, biochemical, 15N natural abundance, was evaluated, root and shoot N accumulation, etc.) were evaluated. Results and discussion: Results showed that CSS: i) maintained adequate N levels for all crops, increasing their productivity; ii) promoted efficient BNF, due to the stability of ureide metabolism in plants and increased protein content; iii) increased the nitrate content and the nitrate reductase activity in soybean; iv) affected urease activity and ammonium content due to changes in the plant’s urea metabolism; v) increased N accumulation in the aerial part of palisade grass. Composted sewage sludge can be used as an alternative source to meet crops’ N requirements, promoting productivity gains and N cycling through forage and improving N metabolism. Copyright © 2023 Silva, Camargos, Teixeira Filho, Souza, Coscione, Lavres, Abreu-Junior, He, Zhao, Jani, Capra and Nogueira.</t>
  </si>
  <si>
    <t>biological N&lt;sub&gt;2&lt;/sub&gt; fixation; cover crops; no-till; organic fertilizer; urban waste</t>
  </si>
  <si>
    <t>Silvaa G.H.; Godoi-Juniorb M.A.; Martinsb J.V.S.; Ribeiroc L.S.; Ribeirob J.P.O.; Araújob F.F.; Cruzd J.M.F.L.; Cunhaa F.F.; Ribeirob W.S.</t>
  </si>
  <si>
    <t>First report the Syntermes molestus Burm. (1839) (Isoptera: Termitidae) causing severe mechanical damage to Solanum tuberosum roots</t>
  </si>
  <si>
    <t>Termites belong to the order Isoptera with approximately 2.800 species worldwide (Chouvenc et al., 2021). Lower termites (Families Mastotermitidae, Kalotermitidae, Termopsidae, Hodotermitidae, Rhinotermitidae and Serritermitidae) have specific diets restricted to woody tissues, while higher termites (family Termitidae) have diverse feeding habits, which include woody tissues, grass, fungi, lichen, bedding, manure, humus and soil (Vikram et al., 2021). Kalotermitidae, Serritermitidae, Rhinotermitidae and Termitidae are termite families that occur in Neotropical regions and in Brazil (Krishna et al., 2013). Kalotermitidae live only in dry wood without contact with the ground (Miyaguni et al., 2021). Serritermitidae family comprises two subterranean species (Krishna et al., 2013). Rhinotermitidae are subterranean and xylophagous (Lima and Costa-Leonardo, 2014). Termitidae family corresponds to more than 80% of the termite species that occur in Brazil (Azevedo et al., 2019). Termitidae have varied habits and are divided into four subfamilies, three of which occur in Brazil: Apicotermitinae (soldier termites), Nasutermitinae (nasuto termites) and Termitinae (Scheffrahn et al., 2005; Brune, 2014; Sousa et al., 2017). Despite the great termites diversity, only 10% of the species are considered pests. Termitidae cause damage both in urban areas and in agrosilvopastoral activity, attacking, in adulthood, pineapple, cotton, rice, live eucalyptus (planted forests and seedlings) and aged corn stalks in Brazil. Termite control is difficult and is carried out with insecticides applied in the planting furrow or through seed treatment and usually only reduce the infestation. Despite the losses and the difficult Termitidae control, their enigmatic existence in tropical regions makes it difficult to know how they choose their food sources (Costa-Leonardo, 2008, 2022). In theory, in ideal foraging, animals choose their food according to their nutritional needs (Emlen, 1973) to optimize their fitness (Krebs, 1978). The termites foraging behavior is a collective activity composed of integrated and dynamic individual actions over time, guided by the food quality and quantity (Grace and Campora, 2005). In Termitidae, food choice is basically occasional and chronological - the first foods found (Delaplane and La Fage, 1987). However, this factor is a paradigm of the nutritional subterranean termites ecology because it has never been contested (Lima and Costa-Leonardo, 2014), generating uncertainty about whether termites move randomly or exhibit food fidelity (Thorne and Long, 2006). © 2023, Instituto Internacional de Ecologia. All rights reserved.</t>
  </si>
  <si>
    <t>Animals; Isoptera; Solanum tuberosum; animal; Isoptera; potato</t>
  </si>
  <si>
    <t>Simon-Rojo, M</t>
  </si>
  <si>
    <t>The role of ecosystem services in the design of agroecological transitions in Spain</t>
  </si>
  <si>
    <t>ECOSYSTEM SERVICES</t>
  </si>
  <si>
    <t>We can pursue a more resilient and sustainable future if both agriculture and the food system evolve driven by a new model based on agroecology. By applying ecological principles, agroecological farming adapts to local re-sources, closes biomass and nutrient cycles, and enhances soil biological activity, as well as soil conservation and regeneration. We explore new approaches based on the conceptualization of archetypes to identify which areas comply better with an agroecological transition that entails rebalancing of provisioning, regulating and cultural ecosystem services.In this spirit we apply map algebra to assess the improvement of ecosystem services in Spain guided by regional planning which is fully aware of the food chain and ensures resource management respectful of ecological processes.We put forward three major strategies: prioritize agricultural de-intensification policies in areas with both insufficient provisioning and poor regulating ecosystem services, (3,3 million ha); provide public support for an agroecological transition intertwined with the re-localization of food systems in peri-urban and rural areas well suited for provisioning ecosystem services, so as to reinforce their functions regarding soil retention and groundwater quality regulating services (13,6 million ha); and promote peri-urban areas with potential either as agroecological living labs or as ecological living labs, the latter corresponding to areas not suitable for food production adhering to ecosystem regeneration processes.</t>
  </si>
  <si>
    <t>Agroecology; Land use planning; Regional planning; Environmental pressure; Sustainable agriculture</t>
  </si>
  <si>
    <t>Sitko J.; Heneberg P.</t>
  </si>
  <si>
    <t>Long-term study reveals central European aerial insectivores as an unusual group of hosts that harbor mostly helminths that are unable to complete life-cycles in the nesting quarters of their hosts</t>
  </si>
  <si>
    <t>Background: Central European aerial insectivores are long-distance migrants that winter in sub-Saharan Africa. Most of them employ the fly-and-forage migrating strategy and differ in their food composition. The composition and structure of helminth component communities of these hosts are poorly understood, and information regarding seasonality and long-term changes is unavailable. Methods: From 1963 to 2022, we analyzed the population trends of helminths in five aerial insectivore species. Namely, we examined Apus apus, Hirundo rustica, Delichon urbicum, Riparia riparia, and Ficedula albicollis; all originated from the Czech Republic. Results: We identified central European aerial insectivores as hosts that are parasitized mostly by helminths that cannot complete their life-cycles in the nesting quarters of their hosts. This phenomenon is unknown in other bird host species. In contrast, only a single dominant trematode species that completes its life-cycle locally colonized the central European aerial insectivores. All other dominant species of Trematoda, all Nematoda, and all Acanthocephala were dependent on intermediate hosts unavailable in the nesting quarters of the examined bird hosts. Surprisingly, these helminths transmitted from winter quarters or migratory routes were diverse, and many of them were abundant in terms of both prevalence and intensity of infection. The helminth component communities of aerial insectivores were dynamic systems. During the study period, three species became new and regularly encountered members of helminth fauna of examined hosts, and other species gradually increased or decreased their intensity of infection. In contrast to other groups of bird hosts, the dominant helminth species of aerial insectivores did not experience local extinctions or rapid population losses. Conclusions: The analysis of helminths of five central European aerial insectivores revealed component communities that heavily rely on completing host–parasite cycles at migration routes or wintering grounds. The composition of the analyzed component communities changed dynamically during the 60-year-long study period, but there was no evidence of large-scale declines in abundance or prevalence. Graphical Abstract: [Figure not available: see fulltext.]. © 2023, The Author(s).</t>
  </si>
  <si>
    <t>Aerial insectivores; Diptera; Helminths; Migration; Population dynamics; Trematoda; Urban birds</t>
  </si>
  <si>
    <t>Acanthocephala; Animals; Birds; Czech Republic; Helminthiasis, Animal; Helminths; Life Cycle Stages; Acanthocephala; article; barn swallow; controlled study; Czech Republic; Diptera; fauna; helminth; insectivore; intermediate host; life cycle; nematode; nesting; nonhuman; population dynamics; prevalence; trematode; winter; Acanthocephala; animal; animal parasitosis; bird; life cycle stage; parasitology</t>
  </si>
  <si>
    <t>Siviter H.; Pardee G.L.; Baert N.; McArt S.; Jha S.; Muth F.</t>
  </si>
  <si>
    <t>Wild bees are exposed to low levels of pesticides in urban grasslands and community gardens</t>
  </si>
  <si>
    <t>Globally documented wild bee declines threaten sustainable food production and natural ecosystem functioning. Urban environments are often florally abundant, and consequently can contain high levels of pollinator diversity compared with agricultural environments. This has led to the suggestion that urban environments are an increasingly important habitat for pollinators. However, pesticides, such as commercial bug sprays, have a range of lethal and sub-lethal impacts on bees and are widely available for public use, with past work indicating that managed bees (honeybees and bumblebees) are exposed to a range of pesticides in urban environments. Despite this, we still have a poor understanding of (i) whether wild bees foraging in urban environments are exposed to pesticides and (ii) if exposure differs between genera. Here we assessed pesticide exposure in 8 bee genera foraging across multiple urban landscapes. We detected 13 different pesticides, some at concentrations known to have sub-lethal impacts on pollinators. Both the likelihood of pesticides being detected, and the concentrations observed, were higher for larger bees, likely due to their greater foraging ranges. Our results suggest that restricting agrochemical use in urban environments, where the economic benefits are limited, is a simple way to reduce anthropogenic stress on wild bees. © 2022 Elsevier B.V.</t>
  </si>
  <si>
    <t>Megachile; Native bees; Piperonyl butoxide; Pollinators; Urbanisation; Xylocopa</t>
  </si>
  <si>
    <t>Animals; Bees; Ecosystem; Gardens; Grassland; Pesticides; Pollination; Urban planning; pesticide; pesticide; Exposed to; Food production; Megachile; Native honeybee and bumblebee; Natural ecosystem; Piperonyl butoxide; Pollinator; Urban environments; Urbanization; Xylocopa; agrochemical; bee; food production; grassland; home garden; nontarget organism; pesticide; pollinator; population decline; sublethal effect; urban area; urbanization; animal experiment; animal tissue; Article; bee; bioaccumulation; environmental exposure; environmental stress; foraging; grassland; land use; nonhuman; pollinator; urban area; urbanization; wild species; animal; bee; ecosystem; pollination; Pesticides</t>
  </si>
  <si>
    <t>Small, GE; Martensson, N; Janke, BD; Metson, GS</t>
  </si>
  <si>
    <t>Potential for high contribution of urban gardens to nutrient export in urban watersheds</t>
  </si>
  <si>
    <t>Urban gardens and farms typically use compost as a source of nutrients, often at levels that exceed crop nutrient demands. Although land dedicated to agriculture is a small fraction of urban land use, high input rates coupled with low nutrient use efficiencies suggest that export of nitrogen (N) and phosphorus (P) from this land could be potentially important contributors to urban nutrient budgets. We used the Integrated Valuation of Ecosystem Services and Tradeoffs (InVEST) Nutrient Delivery Ratio model to examine the potential impact of garden density, compost input rates, and nutrient retention efficiency on N and P export from stormwater runoff for a 737-ha urban residential area in Saint Paul, Minnesota. Although gardens and farms accounted for 0.1-0.5% of land area in our scenarios, compost inputs accounted for as much as 33% of N inputs and 85% of P inputs to the urban landscape. The contribution of gardens to urban nutrient export through stormwater runoff is highly dependent on modeled maximum retention efficiency values. If retention efficiency is high, gardens with low compost inputs are similar to other vegetated land uses in contributions to nutrient export, but gardens become significant contributors to watershed P export if compost inputs are high, or if retention efficiency drops to 75% or lower. These results underscore mass-balance constraints inherent in urban nutrient recycling and highlight the importance of understanding the long-term fate of excess nutrients applied to urban landscapes.</t>
  </si>
  <si>
    <t>Runoff; Nitrogen; Phosphorus; Urban agriculture; Stormwater</t>
  </si>
  <si>
    <t>Small, GE; Smedsrud, M; Jimenez, I; Chapman, E</t>
  </si>
  <si>
    <t>Simulating the fate of compost-derived nutrients in an urban garden</t>
  </si>
  <si>
    <t>ECOLOGICAL MODELLING</t>
  </si>
  <si>
    <t>The application of compost to urban vegetable gardens presents an opportunity to recycle nutrients from the urban waste stream back into the human food system. However, many gardeners apply phosphorus (P) in the form of compost at a rate that far exceeds what crops can take up. The fate of this P-whether stored in soil, taken up by plants, or exported through leachate, depends on the dynamics of water, carbon (C), and nitrogen (N) in this agroecosystem. We developed a model representing these four currencies (C, N, P, water) in urban garden soils, that was parameterized and validated using data from four years of data from an experiment in which high or low amounts of labile manure-based compost, or recalcitrant municipal compost, are added to garden plots annually. We used the model to simulate the effects of longer-term (10-year) additions of labile or recalcitrant compost at low, medium, or high levels (based on previously reported survey data for Minneapolis-Saint Paul, Minnesota), tracking the fate of added N and P, as well as calculating net C sequestration. The fraction of compost nutrients recovered over 10 years ranged from 3 to 47% (N) and 4-67% (P) with higher efficiencies associated with lower input rates and for recalcitrant compost. Approximately half of added C was ultimately respired by soil microbes, while C sequestration from crop growth was much lower than soil respiration. This model provides a tool for understanding how management decisions and climate control nutrient recycling and loss via leachate from compost application in urban agroecosystems.</t>
  </si>
  <si>
    <t>Compost; Model; Agroecosystem; Nitrogen; Carbon; Phosphorus</t>
  </si>
  <si>
    <t>Smallwood N.L.; Wood E.M.</t>
  </si>
  <si>
    <t>The ecological role of native-plant landscaping in residential yards to birds during the nonbreeding period</t>
  </si>
  <si>
    <t>Residential yards are a form of urban land use that cover a considerable amount of area in cities worldwide and provide important habitat for wildlife, especially when landscaped with native plants. Nevertheless, most native-plant landscaping and wildlife research in the northern temperate regions of the world has been conducted during the spring and summer breeding period, leaving a gap in our understanding of the importance of residential yards and native plants as habitats for animals during the nonbreeding period. To fill this gap, we quantified the ecological role of native-landscaped yards to avifauna throughout Greater Los Angeles (LA), California, during the winter nonbreeding period, which is a time of year when the region hosts a high abundance and diversity of migratory and resident birds. We surveyed birds and habitat features from October to March of 2020 and 2021 at 22 pairs of native- and non-native-landscaped yards plus 10 additional native-landscaped yards. We had three objectives for our study. First, we compared avifaunal communities, including feeding and nonfeeding behaviors, and habitat features between native and non-native-landscaped yards. Second, we quantified relationships between habitat features and bird richness, abundance, and feeding and nonfeeding behaviors—focusing on species affiliated with urban or natural terrestrial ecosystems of the region. Third, we documented feeding and nonfeeding behaviors by birds with native and non-native plants. Native-landscaped yards had a greater cover of native trees, shrubs, and herbaceous plants, and a higher cover of natural habitat elements, including leaf litter and bare-ground cover. Bird richness and abundance—especially bird species affiliated with tree- and shrub-dominated ecosystems—were greater in native than non-native-landscaped yards. Further, yards with a higher cover of native plants supported greater numbers of feeding birds, with individuals focusing their foraging behaviors on distinct native trees and shrubs, including Quercus spp. (oak), Heteromeles spp. (toyon), Arctostaphylos spp. (manzanita), and Salvia spp. (sage). Our results suggest that residential yards landscaped with native plants provide important habitat for birds during the nonbreeding period and are a viable approach for residents and cities if improving conditions for birds throughout the annual cycle is a goal. © 2023 The Authors. Ecosphere published by Wiley Periodicals LLC on behalf of The Ecological Society of America.</t>
  </si>
  <si>
    <t>avifauna; California; ecological landscaping; feeding; lawn; Los Angeles; native; non-native; shrubs; trees; urban</t>
  </si>
  <si>
    <t>Smith, AC; Harrison, PA; Leach, NJ; Godfray, HCJ; Hall, JW; Jones, SM; Gall, SS; Obersteiner, M</t>
  </si>
  <si>
    <t>Sustainable pathways towards climate and biodiversity goals in the UK: the importance of managing land-use synergies and trade-offs</t>
  </si>
  <si>
    <t>Agricultural and environmental policies are being fundamentally reviewed and redesigned in the UK following its exit from the European Union. The UK government and the Devolved Administrations recognise that current land use is not sustainable and that there is now an unprecedented opportunity to define a better land strategy that responds fully to the interconnected challenges of climate change, biodiversity loss and sustainable development. This paper presents evidence from three pathways (current trends, sustainable medium ambition, and sustainable high ambition) to mid-century that were co-created with UK policymakers. The pathways were applied to a national integrated food and land-use model (the FABLE calculator) to explore potential synergies and trade-offs between achieving multiple sustainability targets under limited land availability and constraints to balance food supply and demand at national and global levels. Results show that under the Current Trends pathway all unprotected open natural land would be converted to urban, agriculture and afforested land, with the consequence that from 2030 onwards tree planting targets could not be met. In contrast, the two sustainable pathways illustrate how dietary change, agricultural productivity improvements and waste reduction can free up land for nature recovery and carbon sequestration. This enables a transition to a sustainable food and land-use system that provides a net carbon sink with up to 44% of land able to support biodiversity conservation. We highlight key trade-offs and synergies, which are important to consider for designing and implementing emerging national policies. These include the strong dependence of climate, food and biodiversity targets on dietary shifts, sustainable improvements in agricultural productivity, improved land-use design for protecting and restoring nature, and rapid reductions in food loss and waste.</t>
  </si>
  <si>
    <t>Land use; Agriculture; Food; Climate change mitigation; Biodiversity conservation; Policy</t>
  </si>
  <si>
    <t>Snapp S.S.; Bezner Kerr R.; Bybee-Finley A.; Chikowo R.; Dakishoni L.; Grabowski P.; Lupafya E.; Mhango W.; Morrone V.L.; Shumba L.; Kanyama-Phiri G.</t>
  </si>
  <si>
    <t>Participatory action research generates knowledge for Sustainable Development Goals</t>
  </si>
  <si>
    <t>Frontiers in Ecology and the Environment</t>
  </si>
  <si>
    <t>New approaches to generating knowledge are needed to achieve the UN Sustainable Development Goals (SDGs). Participatory action research (PAR) builds on and expands the scientific process through engagement of scientists (ecological, agricultural, and social) with stakeholders in a systematic manner. To illustrate iterative co-learning cycles, we report on two decades of PAR in rural communities in Malawi. Novel findings include the expansion of agricultural diversity beyond agroforestry to meet farmer requirements while enhancing redundancy and supporting a broad range of functions. Insights from farmers facilitated identification of the value of intermediate growth habits (such as those of shrubs and vines) as “goldilocks” crop types that tighten nutrient cycles in mixed farming systems while providing multiple harvests of nutritious seeds and forage. This illustrates how PAR involves co-design with stakeholders and learning by doing, to meet local needs and mediate trade-offs, as well as generate knowledge that addresses SDGs. © 2023 The Authors. Frontiers in Ecology and the Environment published by Wiley Periodicals LLC on behalf of The Ecological Society of America.</t>
  </si>
  <si>
    <t>Malawi; action research; agroforestry; mixed farming; participatory approach; photosynthetically active radiation; stakeholder; Sustainable Development Goal</t>
  </si>
  <si>
    <t>Soma, K; Hennen, W; van Berkum, S</t>
  </si>
  <si>
    <t>Can Domestic Food Production Provide Future Urban Populations with Food and Nutrition Security?-Insights from Bangladesh, Kenya and Uganda</t>
  </si>
  <si>
    <t>Population growth and urbanization increasingly put pressure on our planet's availability of areas needed for food production. The dependencies on domestically produced food are increasingly judged favourable, following the consequences of the Ukrainian war, with escalating fuel and grain prices and less accessibilities to low-income groups. It is, however, unclear whether land is domestically available. Applying a food system approach, the main aim of this article is to investigate spatial foodsheds and theoretical self-sufficiency for food production needed to supply increasing future populations in a selection of cities, including estimates for Dhaka in Bangladesh, Nairobi in Kenya and Kampala in Uganda. The projected foodshed scenario areas for the years 2020 and 2050 are estimated for the production of three core products currently extensively produced and consumed in the three countries. They show that it is not possible to feed an ever-increasing urban population based on domestic production alone. International trade, new technological developments and new consumer demands for less area-intensive food production systems may give solutions to the immense challenge of feeding the world's population with nutritious food in 2050. However, to ensure fair and inclusive transition pathways for low-income groups: (1) affordability and accessibility of trade opportunities, technologies and products, (2) a common vision aiming for the SDGs, including SDG2: Zero hunger and SDG11: Sustainable Cities and Communities as well as (3) best practices in co-creation and cooperation with the most vulnerable urban and rural populations, are highly needed.</t>
  </si>
  <si>
    <t>food security; scenario analyses; Bangladesh; Kenya; Uganda; urbanization; population growth; domestic food production</t>
  </si>
  <si>
    <t>Song, ZX; Liu, FM; Lv, WB; Yan, JW</t>
  </si>
  <si>
    <t>Classification of Urban Agricultural Functional Regions and Their Carbon Effects at the County Level in the Pearl River Delta, China</t>
  </si>
  <si>
    <t>Exploring the transformation process of urban agricultural functions and its interaction with carbon effects based on regional differences is of great positive significance for achieving a low-carbon sustainable development of agriculture in metropolitan areas. By using the index system method, self-organizing feature maps (SOFM) network modeling, and Granger causality analysis, we divided the agricultural regional types of the Pearl River Delta (PRD) based on the spatio-temporal changes in urban agricultural functions and carbon effects at the county level in the PRD from 2002 to 2020, and analyzed the carbon effects generated by the agricultural functions according to the differences between the three agricultural regional types. The results show the following: (1) The changes in the basic functions of agriculture, the intermediate functions of agriculture, and the advanced functions of agriculture were different from the perspectives of both time and space. (2) The carbon effects produced by the areas with weak agricultural functions, the areas with medium agricultural functions, and the areas with strong agricultural functions were different. (3) The evolution of agricultural production types aggravated the grain risk in the PRD, and urban agriculture has potential in improving food security. (4) Based on the regional types of agricultural functions and considering the constraints of land and water, strategic suggestions such as integrating natural resources, improving utilization efficiency, upgrading technical facilities, and avoiding production pollution are put forward. (5) The green and low-carbon transformation of urban agriculture has its boundaries. The positive effects of the factors, namely the innovation of agricultural production methods, the change in agricultural organization modes, the impact of market orientation, and the transfer of the agricultural labor force, is limited. The findings of this paper provide valuable and meaningful insights for academia, policy makers, producers, and ultimately for the local population in general, driving the development of urban agriculture in a low-carbon and sustainable direction.</t>
  </si>
  <si>
    <t>urban agricultural multifunctionality; agricultural carbon effect; SOFM network modeling; Granger causality analysis; the PRD</t>
  </si>
  <si>
    <t>Sroka, W; Sulewski, P; Mikolajczyk, J; Król, K</t>
  </si>
  <si>
    <t>Farming under Urban Pressure: Business Models and Success Factors of Peri-Urban Farms</t>
  </si>
  <si>
    <t>This study aims to identify the success factors and main barriers and threats to developing peri-urban farms implementing various business models. For that purpose, a survey was conducted among a group of Polish farms located in the areas surrounding the largest Polish cities. Farms achieving economic success and implementing different business models were selected. The analyses were based on the concept of the business model developed by Osterwalder. The research shows that in recent years (due to the COVID-19 pandemic, among other things), there has been a considerable convergence in employed business solutions. The convergence process is particularly evident in the customer side of business models, i.e., customer relationships and channels. According to the respondents, the success of peri-urban farms is determined mainly by three groups of factors: (1) motivation, diligence, and creativity, (2) the high quality of products and services, and (3) the cultivation of deep bonds with customers. Thus, success comes from within the enterprise (relational capital), but the customer (service-dominant logic) is central to business model development. Farm managers indicated relatively few problems and barriers in their farms' development process. However, urban pressure (an external factor independent from farm managers) was considered the most important factor. The research enabled the presentation of the best business solutions and formulation of a few recommendations for peri-urban farming development.</t>
  </si>
  <si>
    <t>business models; peri-urban agriculture; success factors; city adjustments</t>
  </si>
  <si>
    <t>systems</t>
  </si>
  <si>
    <t>Stone, TF; Thompson, JR; Rosentrater, KA; Liebman, M</t>
  </si>
  <si>
    <t>Modeling a localized metropolitan food system in the Midwest USA: Life cycle impacts of scenarios for Des Moines, Iowa</t>
  </si>
  <si>
    <t>SCIENCE OF THE TOTAL ENVIRONMENT</t>
  </si>
  <si>
    <t>Food systems are energy-intensive, causing 25 % of anthropogenic global warming potential (GWP) and contribut-ing to challenges across the food-energy-water nexus. The state of Iowa, USA, is of particular interest as a rainfed ag-ricultural region of the upper Midwest; despite its highly productive landscape, a large proportion of food consumed by Iowa residents is imported. This study focused on the Des Moines Metropolitan Statistical Area (DM-MSA), a six-county area in central Iowa with a 2020 population of 700,000. A life cycle assessment approach was used to quantify environmental impacts (GWP, fossil energy and water consumption, land use); scenarios modeled provision and con-sumption of 50 % of nutritional requirements for the current DM-MSA population by food group (e.g., grains, proteins, vegetables). The four DM-MSA food system scenarios were: 1) current conditions (baseline), 2) local production for 50 % of food, 3) consumption changed to follow USA dietary guidelines, and 4) combined changes to production and consumption. Localizing food production reduced all environmental impacts more than following USA dietary guidelines. Compared to the baseline, 50 % local production scenarios reduced GWP and energy consumption (18-24 %) and water use (35-41 %) annually. Decreases by food group were least for protein (-10 % GWP) and greatest for fruits and vegetables (-58-62 % GWP). Local scenario alternatives could further reduce some environ-mental impacts if paired with a nutritionally-and environmentally-optimized diet (EAT-Lancet) providing the greatest change (-30-38 % for GWP and energy use) compared to the local scenario. A 50 % local production scenario for the DM-MSA could decrease GWP by 102 million CO2eq yr-1 and water use by 44 billion L yr-1. However, this would re-quire dietary changes based on seasonal food availability. Further development and co-simulation with other metropolitan-scale biophysical and social models will enhance understanding of food system drivers and support effec-tive decision-making for urban food system improvements in the Midwest.</t>
  </si>
  <si>
    <t>Local food systems; Environmental impacts; Urban and peri-urban agriculture; LCA; Climate change; Sustainable urban systems; Dietary change</t>
  </si>
  <si>
    <t>Su, BT; Zhang, C; Martens, P; Cao, XQ</t>
  </si>
  <si>
    <t>How economic and geographical indicators affect dietary environmental footprint: Evidence from China</t>
  </si>
  <si>
    <t>ECOLOGICAL INDICATORS</t>
  </si>
  <si>
    <t>A sustainable diet is widely recognized as an effective way to solve environmental and healthy dilemmas. Due to economy improvement, food consumption is undergoing a dietary transition toward more animal-based prod-ucts. However, very few studies explored how geographical locations are correlated with dietary environmental footprints. Here, we quantified the per capita ecological footprint (EFP) and Greenhouse gas (GHG) emissions of Chinese people's food consumption during the 2015 to 2020 period. Our results showed that the southern res-idents with high per capita disposable income (PCDI) showed the highest EFP (0.596 ha) and GHG emissions (1946 kgCO2eq), and the northern residents with low PCDI showed the lowest EFP (0.368 ha) and GHG emissions (1260 kgCO2eq). The overconsumption of meat is severe in China, and southern high PCDI residents annually consumed 116.7% more than they need. The EFP and GHG emissions were significantly related to geographical locations (i.e., southern and northern areas), direct economic indicators (i.e., PCDI and food expenditure), and indirect economic indicators (i.e., urban and rural status, and East-Central-West areas) (all p &lt; 0.01). We also showed that though not significant, the correlation coefficient between geographical locations and EFP (r = 0.52) exceeded the coefficient between direct economic indicators and EFP (r = 0.44/0.48), while both coefficients mentioned above were significantly higher than the coefficient between indirect economic indicators and EFP (r = 0.32/0.31). These findings suggest that, besides economic indicators, more attention should be paid to the geographical locations and the related dietary cultures to reduce the environmental impacts not only in China but also in other countries with distinct regional differences.</t>
  </si>
  <si>
    <t>Food consumption; Environmental footprints; Economic conditions; Geographical locations; China</t>
  </si>
  <si>
    <t>Süle G.; Kovács-Hostyánszki A.; Sárospataki M.; Kelemen T.I.; Halassy G.; Horváth A.; Demeter I.; Báldi A.; Szigeti V.</t>
  </si>
  <si>
    <t>First steps of pollinator-promoting interventions in Eastern European urban areas – positive outcomes, challenges, and recommendations</t>
  </si>
  <si>
    <t>Urbanisation has a strong role in pollinator decline, while properly managed green spaces could promote pollinators – especially bees and butterflies – by providing foraging and nesting habitats in cities. In public spaces, several opportunities exist to help pollinators including rare mowing, flower strip sowing, and bee hotel establishment. However, pollinator-promoting interventions are almost lacking and still understudied in Eastern Europe. We aimed to investigate the impact of rare mowing and annual flower-sowing interventions on pollinators, floral resources, and vegetation attributes in three case studies within Hungary. We compared treatment (extensively mown or sown) and control (intensively mown) site pairs during five sampling occasions within a season. We found positive, but due to the severe drought and management inaccuracies relatively minor effect of both interventions. The extensively mown sites presented higher and greener vegetation with more flowers and pollinators. The sown flower patches provided floral resources and supported the pollinators in the second half of the season, while they were scarcely visited in spring and early summer due to the annual soil scarification and re-sowing. Although the two types of interventions could complement each other during the season, there is room for further improvements. To reach resilient urban ecosystems against climate and environmental changes, we recommend using primarily native and mostly perennial seeds, combining intervention types, planning for the long-term, and avoiding management inaccuracies (e.g. unplanned mowing). Promoting and monitoring plant-pollinators systems may increase the diversity and human well-being in cities, while citizens’ involvement can facilitate these interventions. © 2023, The Author(s).</t>
  </si>
  <si>
    <t>Management inaccuracies; Mowing regime; Plant-pollinator systems; Pollinator conservation; Sown wildflower strip; Urban green spaces</t>
  </si>
  <si>
    <t>Sumasgutner P.; Nilles T.; Hykollari A.; de Chapa M.M.; Isaksson C.; Hochleitner L.; Renner S.; Fusani L.</t>
  </si>
  <si>
    <t>Integument colouration and circulating carotenoids in relation to urbanisation in Eurasian kestrels (Falco tinnunculus)</t>
  </si>
  <si>
    <t>Urbanisation is one of the biggest environmental challenges of our time, yet we still lack an integrative understanding of how cities affect behaviour, physiology and parasite susceptibility of free-living organisms. In this study, we focus on carotenoids, strictly dietary micronutrients that can either be used as yellow-red pigments, for integument colouration (signalling function), or as antioxidants, to strengthen the immune system (physiological function) in an urban predator, the Eurasian kestrel (Falco tinnunculus). Kestrels are specialised vole hunters but shift to avian prey in cities where diurnal rodents are not sufficiently available. This different foraging strategy might determine the quantity of carotenoids available. We measured integument colouration, circulating carotenoids in the blood and ectoparasite burden in kestrels along an urban gradient. Our results showed that nestlings that were raised in more urbanised areas displayed, unrelated to their ectoparasite burden, a paler integument colouration. Paler colours were furthermore associated with a lower concentration of circulating carotenoids. These findings support the hypothesis that the entire urban food web is carotenoid deprived and only prey of low quality with low carotenoid content is available (e.g. fewer carotenoids in urban trees, insects, small birds and finally kestrels). The alternative hypothesis that nestlings allocate carotenoids to reduce physiological stress and/or to cope with parasites rather than invest into colouration could not be supported. Our study adds to existing evidence that urban stressors negatively affect carotenoid production in urban areas, a deficiency that dissipate into higher trophic levels. © 2023, The Author(s).</t>
  </si>
  <si>
    <t>Circulating carotenoids; Colour ornaments; Dietary antioxidants; Eco-physiology; Environmental quality; Lutein; Raptors; Urban stressors; Urbanisation; Zeaxanthin</t>
  </si>
  <si>
    <t>Animals; Carotenoids; Food Chain; Raptors; Skin; Urbanization; carotenoid; antioxidant; carotenoid; ecophysiology; ectoparasite; environmental quality; immune system; raptor; rodent; urbanization; animal; food chain; raptor (bird); skin; urbanization</t>
  </si>
  <si>
    <t>Sun, HJ; Zhu, BZ; Cao, QQ</t>
  </si>
  <si>
    <t>Future Dietary Transformation and Its Impacts on the Environment in China</t>
  </si>
  <si>
    <t>Meeting China's future food consumption needs without increasing the environmental burden is one of the largest sustainability challenges in the ensuing decades. China is a typical urban-rural binary society, and there is a certain gap in the diets of urban and rural residents. With the advancement of urbanization, the future trend of Chinese urban and rural residents' diets and its impact on the environment is a topic worth exploring. This study intends to examine the future changes in dietary intake of urban and rural residents in China as well as their impact on carbon emissions, virtual water, and arable land. These results indicate that the trend of decreasing grain consumption and increasing animal food consumption in China over the next 30 years will continue. However, the gap in per capita consumption of ruminant meat, aquatic products, and eggs between urban and rural residents will not be narrowed in the future. The combination of structural demand trends and population urbanization will likely impose stress on domestic food supplies over the long term. In addition, the burden of the dietary environment in China will further increase in the future, especially in urban areas, but rural areas will significantly decrease with a decrease in population size. In theory, if three alternative dietary scenarios are adopted, the environmental impact of Chinese residents' diets can be significantly reduced in the future. More specifically, the demand gap for carbon emissions, virtual water, and arable land for urban residents' diets in the future will exhibit heterogeneity under three alternative dietary scenarios. To achieve the long-term goals of ensuring food safety and sustainable environmental development in China in the future, it is necessary to take multiple measures, such as consuming a reasonable and balanced diet, reducing food waste, increasing agricultural technology investment, and increasing the import of resource-intensive food.</t>
  </si>
  <si>
    <t>food consumption; dietary transition; environmental impacts; China</t>
  </si>
  <si>
    <t>Sun, JY; Ortega, DL; Lin, W</t>
  </si>
  <si>
    <t>Food values drive Chinese consumers? demand for meat and milk substitutes</t>
  </si>
  <si>
    <t>APPETITE</t>
  </si>
  <si>
    <t>Increasing consumption of alternatives to animal-based food products can have significant implications for the sustainability of global food systems. We utilize consumers' food values to identify the drivers of demand for alternative meat and milk products in China, the world's largest consumer market. Using data from 3015 Chinese consumers, we find that public food values, such as environmental impacts and animal welfare, drive consumers' demand for alternative meat and milk. We estimate that approximately 35% of urban food shoppers constitute the potential market for these products. Plant-based meat alternatives to products with strong consumption dependence, such as pork, must compete on price, while alternatives to products with weak consumption dependence, like milk, are likely to earn market premiums. We estimate that modest consumption of alternative meat and milk products in these markets can improve food system sustainability by lowering China's animal production greenhouse gas emissions by 3.4% in addition to reducing animal slaughtering and potentially decreasing health risks associated with the consumption of animal-based food products.</t>
  </si>
  <si>
    <t>Plant -based meat; Cultured meat; Plant -based dairy; Vegan alternatives; Sustainability; Food values</t>
  </si>
  <si>
    <t>Sun, YL; Sun, YY; Zhang, B</t>
  </si>
  <si>
    <t>Research on Evaluation System and Optimization Strategy of Community Garden Based on IPA Method: A Case Study in Wuhan, China</t>
  </si>
  <si>
    <t>The intrinsic attributes and service functions of community gardens (CGs) are closely related to the stage of national development and social needs. With the gradual implementation of China's urban micro-renewal policy, many CGs have been gradually developed, but they still face problems such as poor operation and low participation, which urgently require us to carry out site-based research under China's actual national conditions. Constructing a human's perception value-oriented evaluation system and summarizing the optimization strategies according to the evaluation results can provide more systematic and targeted practical guidance for the construction of CGs in China. We developed a set of evaluation metrics for CGs based network text analysis, literature analysis, and expert opinions and collected 245 questionnaires from 20 existing CGs in Wuhan as a study sample. Using the Importance-Performance Analysis (IPA) method, we conducted statistical analysis of data for each type of CG. The results show that "Mosquito impact", "Facility maintenance", and "Social experience" are essential parts of residential-type community gardens (Resi-CGs) that are easily overlooked; that the users of commercial-type community gardens (Comm-CGs) consider that "Mosquito impact" is a serious deficiency; that campus-type community gardens (Camp-CGs) need to be optimized with regard to the aspects of "Crop stewardship" and "Leisure facilities"; and finally that there is no significant trend in the key improvement indicators of company-type community gardens (Comp-CGs) and the indicators like "Fitness and recreation experience", "Crop diversity", and "Aesthetics" need to be improved. According to the above results, we put forward specific optimization strategies to provide development guidelines and practical guidance for the future construction of CGs.</t>
  </si>
  <si>
    <t>construction of community gardens; green areas development; urban green infrastructure; site-based research; urban micro-renewal</t>
  </si>
  <si>
    <t>Suomalainen, M; Hohenthal, J; Pyysiäinen, J; Ruuska, T; Rinkinen, J; Heikkurinen, P</t>
  </si>
  <si>
    <t>Food self-provisioning: a review of health and climate implications</t>
  </si>
  <si>
    <t>GLOBAL SUSTAINABILITY</t>
  </si>
  <si>
    <t>Non-technical summaryThe industrial food system is widely considered to be unsustainable due to its undesired climate and health effects. One proposed alternative to these problems is a more local system of food provisioning. This means involving individuals, households, and communities in growing and acquiring edibles, like vegetables and other food stuff. This study based on a literature review found that food self-provisioning practitioners are mainly driven by health concerns and less by reasoning linked to the environment, like climate change adaptation and mitigation. We propose that the potential of food self-provisioning is underutilised in developing the sustainability of food systems. Technical summaryIn this article, we review and analyse the literature and concept of 'food self-provisioning' in order to understand its potential as a response to contemporary challenges. The focus of the study is on investigating the meanings related to environmental problems, particularly climate change, and issues of health. Firstly, we show how food self-provisioning is conceptualised vis-a-vis health and the environment; and secondly, what the (potential) implications of food self-provisioning to interlinked human and non-human health and beyond are. Based on the conducted literature review (n = 44), meanings of food self-provisioning are found to connect primarily to issues of human health and only secondarily to environmental questions, and even more marginally to climate change mitigation and adaptation. Our analysis cuts across the scales of households, communities, cities, and regions, including their diverse geographies, and hereby also comments on the questions of multilevel organising of self-provisioning, and what the notion of 'self' implies in this context. Social media summaryThe potential of food self-provisioning is underutilised in developing the sustainability of food systems.</t>
  </si>
  <si>
    <t>climate; environment; food; health; review; self-provisioning; sustainability</t>
  </si>
  <si>
    <t>Suri, S; Ray, S</t>
  </si>
  <si>
    <t>Will a Plant-based Approach Be Sufficient to Address Food Security, Nutritional Adequacy and Sustainability in the Future?</t>
  </si>
  <si>
    <t>ENVIRONMENT AND URBANIZATION ASIA</t>
  </si>
  <si>
    <t>Food and nutrition insecurity threatens the long-term sustainability of our planet and is a significant socio-environmental disruptor. The growing world population is placing an increasing demand for environment-friendly, nutritious, safe food. Alongside this, diet-related diseases are also becoming increasingly prevalent. The food and agriculture system of our time emits 17.3 billion metric tonnes of carbon dioxide every year, with animal-based food production generating 57% of the total. Looking at these numbers, a growing conscience calls for a holistic food system that emphasizes saving the planet, preventing non-communicable diseases, offering food safety, ensuring nutritional adequacy, and developing sustainable food production practices. Plant-based diets are believed to solve all these problems and there is too much hype surrounding plant-based eating patterns on social media with the recent endorsement of influencers. It is undeniable that plant-based foods have tremendous future potential since they require fewer natural resources and are not detrimental to the environment. In addition, plant diets are reported to prevent and control non-communicable diseases. We propose three research questions in this context: (a) Are all plant-based foods equal in terms of health and environmental benefits? (b) Do these products meet acceptance, accessibility, and affordability requirements? (c) Does this process omit the immense nutritional benefit of other well-documented healthful dietary patterns such as the Mediterranean diet? We anticipate that the answers will supply valuable information to a broad range of stakeholders, including the public, global food production institutes, global nutrition bodies and researchers. Consequently, a well-rounded, economical, whole food-centred dietary approach can be formulated that will benefit us, our planet, and future generations.</t>
  </si>
  <si>
    <t>Plant-based; food security; sustainability; climate change; food system</t>
  </si>
  <si>
    <t>Surls, RA; Bennaton, R; Feenstra, GW; Lobo, RE; Pires, AF; Sowerwine, J; Kim, JV; Wilen, CA</t>
  </si>
  <si>
    <t>Urban agriculture in California: Lessons learned from an urban farmer workshop series</t>
  </si>
  <si>
    <t>CALIFORNIA AGRICULTURE</t>
  </si>
  <si>
    <t>Urban farming is an important component of California agriculture, but lack of agricultural census data or common definitions makes it difficult to track and understand. In 2017-2018, a team of University of California Agriculture and Natural Resources (UC ANR) researchers and extension professionals developed a workshop series for urban farmers in California based on results of a prior needs assessment. After conducting 16 workshops in the state's largest urban centers, the team evaluated what participants learned and how they put their knowledge into action. The evaluation highlighted urban farmers' ongoing challenges and found that economic issues such as profitability and land access are some of the greatest barriers for urban farming in California. An unexpected positive outcome was the opportunity for participants to network and meet other farmers. Urban farmers expressed the need for more opportunities for mentoring and building partnerships with other farmers and organizations. Evaluation results suggest that California's urban farmers may be more diverse than California farmers as a whole, and that they are often beginning farmers.</t>
  </si>
  <si>
    <t>Swartz T.M.; Gleditsch J.M.; Behm J.E.</t>
  </si>
  <si>
    <t>A functional trait approach reveals the effects of landscape context on ecosystem services provided by urban birds</t>
  </si>
  <si>
    <t>Land use intensification in urban areas can have profound effects on biological communities that provide valuable ecosystem services to urban residents. We used a response-and-effect functional trait approach to determine how bird species’ responses to local and landscape-scale habitat of urban green spaces affects the supply of cultural and regulating ecosystem services. We sampled bird communities and habitat variables in urban green spaces that varied in local- and landscape-scale habitat composition and compiled a dataset of species’ response and effect traits related to nesting, foraging, diet, and visual and acoustic aesthetic appeal. Overall, the landscape-scale context of a green space had a stronger influence on species’ abundances than local-scale habitat. Landscape-scale impervious surface surrounding our study sites interacted with response traits related to nesting in human-built structures, clutch size, wing length, canopy foraging, and consumption of seeds and invertebrates to drive bird species’ abundances. Because correlations between response and effect traits can influence the effect traits available to provide ecosystem services at a site, we explored the correlation of these three response traits to a suite of effect traits. We determined that the response traits were correlated with several effect traits related to diet and regulating services but correlated with few of the plumage and acoustic traits that produce cultural services. Finally, we found that effect traits associated with cultural and regulating ecosystem services varied strongly along the landscape-scale gradient of urbanization. Sites with high impervious surface cover are expected to have low levels of invertebrate pest control and visual appeal but high levels of acoustic appeal, diet evenness (generalism), and granivory. Overall, our study highlights the key role of landscape-scale habitat in driving bird-mediated ecosystem services and underscores the importance of regional urban planning to create healthy and livable cities. © 2023 Elsevier B.V.</t>
  </si>
  <si>
    <t>Acoustic traits; Aesthetic traits; Cultural ecosystem services; Fourth corner analysis; Habitat management; Response and effect traits</t>
  </si>
  <si>
    <t>abundance; agricultural intensification; bird; ecosystem response; ecosystem service; functional morphology; habitat management; land use; landscape</t>
  </si>
  <si>
    <t>Świąder K.; Čermak D.; Gajewska D.; Najman K.; Piotrowska A.; Kostyra E.</t>
  </si>
  <si>
    <t>Opportunities and Constraints for Creating Edible Cities and Accessing Wholesome Functional Foods in a Sustainable Way</t>
  </si>
  <si>
    <t>Malnutrition, food security and food safety will remain major global issues as the world’s population grows and the consequences of climate change prevail, so we need to rethink how we grow and source food to create sustainable systems for future generations. Edible cities, as innovative solutions to use public spaces for urban food production, can bridge this evident gap between the present and the future. The aim of this review was to analyze the opportunities and constraints for creating edible cities and accessing wholesome functional foods in a sustainable way and explore existing solutions that can be strengthened. We can grow food in urban environments using ideas such as controlled-environment farms (CEAs), home food gardens on balconies, roofs and terraces, underground farming and foraging. As citizens become more aware of complex foods with nutritional benefits, we should take this opportunity to teach them about edible wholesome functional foods and how they can be grown instead of using plants. There are still many constraints such as pollution, a lack of government support and the economic aspects of urban farms that need to be resolved in order for edible cities and access to functional foods in them to become the standard worldwide. The goal is worthwhile as citizens would benefit from climate control, reduced resource consumption, a safer food supply, improved mental and physical health, reduced malnutrition and nutritional deficiencies and connected communities that share knowledge and resources to further innovation and welfare. © 2023 by the authors.</t>
  </si>
  <si>
    <t>constraints; edible cities; functional food; malnutrition: opportunities; sustainability</t>
  </si>
  <si>
    <t>climate change; edible species; food safety; food security; food supply; malnutrition; resource use; sustainability</t>
  </si>
  <si>
    <t>Tan G.; Wang Y.; Cao X.; Xu L.</t>
  </si>
  <si>
    <t>Biomimetic method of emergency life channel urban planning in Wuhan using slime mold networks</t>
  </si>
  <si>
    <t>This study investigated a bio-inspired approach to planning optimal routes for urban hospital life channels to enable better responses to urban public security incidents. An experimental slime mold network and an origin–destination (OD) network model in which the nodes were tertiary hospitals in Wuhan were constructed. Correlation metrics of the two network models were used for network analysis and visualization. The experimental results showed that the slime mold network was better than the OD network in terms of global optimization. Furthermore, significant polarization of the influence value of urban hospital nodes resulted in a power-law distribution. This paper presents an urban planning method in which the biological mechanism of slime mold foraging is applied to construct shortest path networks in an emergency life channels. The results can be used to examine the relationship between urban roads and hospital nodes and the rational of global optimization distribution when planning the locations of new hospitals. A set of replicable and sustainable methods for conducting a biomimetic slime mold experiment to model real environments are presented. This approach provides a novel perspective for modeling emergency life channels. © 2023 The Authors</t>
  </si>
  <si>
    <t>Biomimetic slime mold experiment; Network analysis; Urban hospital life pathways; Urban planning</t>
  </si>
  <si>
    <t>Mold</t>
  </si>
  <si>
    <t>Tan H.; Brand J.A.; Clarke B.O.; Manera J.L.; Martin J.M.; Wong B.B.M.; Alton L.A.</t>
  </si>
  <si>
    <t>No evidence that the widespread environmental contaminant caffeine alters energy balance or stress responses in fish</t>
  </si>
  <si>
    <t>Anthropogenic sources of environmental pollution are ever-increasing as urban areas expand and more chemical compounds are used in daily life. The stimulant caffeine is one of the most consumed chemical compounds worldwide, and as a result, has been detected as an environmental contaminant in all types of major water sources on all continents. Exposure of wildlife to environmental pollutants can disrupt the energy balance of these organisms, as restoration of homeostasis is prioritised. In turn, energy allocated to other key biological processes such as growth or reproduction may be affected, consequently reducing the overall fitness of an individual. Therefore, we aimed to investigate if long-term exposure to environmentally relevant concentrations of caffeine had any energetic consequences on wildlife. Specifically, we exposed wild eastern mosquitofish (Gambusia holbrooki) to one of three nominal concentrations of caffeine (0, 100 and 10,000 ng/L) and assayed individuals for metabolic rate, general activity, antipredator and foraging behaviour and body size as measures of energy expenditure or energy intake. We found no differences in any measured traits between any of the given exposure treatments, indicating that exposure to caffeine at current environmental levels may not adversely affect the energy balance and fitness of vulnerable freshwater fish. © 2023 The Authors. Ethology published by Wiley-VCH GmbH.</t>
  </si>
  <si>
    <t>activity; antipredator response; foraging behaviour; Gambusia holbrooki; metabolic rate; pharmaceutical pollution</t>
  </si>
  <si>
    <t>antipredator defense; biological processes; body size; energy balance; foraging behavior; homeostasis; pollution effect</t>
  </si>
  <si>
    <t>Tanalgo K.C.; Sritongchuay T.; Agduma A.R.; Dela Cruz K.C.; Hughes A.C.</t>
  </si>
  <si>
    <t>Are we hunting bats to extinction? Worldwide patterns of hunting risk in bats are driven by species ecology and regional economics</t>
  </si>
  <si>
    <t>Bats are routinely neglected in conservation, often regarded as uncharismatic and constantly maligned despite their provision of economic and ecosystem services. Yet many species are threatened, and while the loss of roosting and foraging habitat has been explored, the impacts of hunting on species survival are less well understood. Here, we analysed the hunting risk of 1320 bat species (of 1400 known) from around the world and explored the association between ecological traits and socioeconomic variables. Globally, at least 19 % of species are threatened by hunting. Large-bodied bats with narrow distributions are at increased risk of hunting, particularly in tropical regions. Multiple threats, such as habitat loss and modification, are likely to exacerbate the pressures experienced by hunted species. Furthermore, accessibility to bat habitats and low-income drive bat hunting in developing countries. With the global economic recession and the need for economic recovery following the pandemic, hunters may rely more on wildlife for subsistence and pose a threat to both biodiversity and public health. Achieving the balance between economics and conserving biodiversity is challenging due to socioeconomic factors, and the complex interplay of different forms of threat. Therefore, interventions to reduce bat hunting activities should include greater investment to facilitate sustainable livelihood development in the rural economy, and elevating public knowledge about bat ecosystem services, and their potential role in the transmission of zoonotic diseases. © 2023 Elsevier Ltd</t>
  </si>
  <si>
    <t>Anthropogenic threats; Covid-19; Redlist; Tropics; Wildmeat</t>
  </si>
  <si>
    <t>anthropogenic effect; bat; biodiversity; COVID-19; ecosystem service; extinction; habitat loss; human activity; hunting; public health; Red List; roosting; rural economy; wild population</t>
  </si>
  <si>
    <t>Tarashkar, M; Matloobi, M; Qureshi, S; Rahimi, A</t>
  </si>
  <si>
    <t>Assessing the growth-stimulating effect of tea waste compost in urban agriculture while identifying the benefits of household waste carbon dioxide</t>
  </si>
  <si>
    <t>Tea is a globally popular beverage, leading to a significant accumulation of municipal waste. This study investigated the effects of tea waste compost on the growth traits of Raphanus sativus L. or radish while exploring the contribution of clean source carbon dioxide to sustainable production. The research team gathered the tea waste from urban households and allowed it to decompose for four months. Certain volumes of the tea waste compost ranging from 0% to 75% were mixed with locally available loamy textured garden soil (v/v). To simulate the impact of carbon dioxide waste from urban households on plant growth, the first greenhouse was enriched with carbon dioxide to reach elevated concentrations of 1500 +/- 100 ppm, while the second greenhouse was maintained at the ambient level of 500 +/- 20 ppm. The optimal growth temperature of both greenhouses was supplied with electricity. Using a split plot design, the effects of normal and elevated carbon dioxide levels, different volumes of tea waste compost, and the combined effect of tea waste compost and carbon dioxide levels on growth traits were investigated. The results showed that the elevated carbon dioxide level negatively influences the radish yield, biomass accumulation, and vegetative growth parameters. However, the tea waste compost improves growth traits with increasing volumes in garden soil from 0% to 75% (v/v). In the media containing 75% of tea waste compost, the elevated carbon dioxide level has the same effect as the normal level on growth traits, however, positive effects on total fresh weight but negative effects on measures of total dry weight, leaf dry weight, and total leaf area. These results show that the highest volume of tea waste compost ideally supports the growth of radish, which is mainly related to its high nitrogen content. The high and normal carbon dioxide levels in this volume are unable to dominate each other in terms of growth promotion. However, to reduce the amount of carbon dioxide emitted from houses and to produce fresh products, the waste carbon dioxide of urban houses should be transferred to the greenhouse to provide radishes with higher carbon dioxide levels during photosynthesis. Renewable energy sources such as solar or wind-generated electricity can be used to increase the temperature to the optimal level. This production method should be evaluated in future studies for other horticultural crops that prefer high carbon dioxide levels.</t>
  </si>
  <si>
    <t>Raphanus sativus L; Carbon dioxide enrichment; Urban greenhouses; Growing media; Growth traits; Sustainability</t>
  </si>
  <si>
    <t>Tea</t>
  </si>
  <si>
    <t>Teffo T.R.; Katona K.; Babocsay G.; Sós E.; Halpern B.</t>
  </si>
  <si>
    <t>Home Range of the Caspian Whipsnake Dolichophis caspius (Gmelin, 1789) in a Threatened Peri-Urban Population</t>
  </si>
  <si>
    <t>Semi-natural environments within cities can provide habitats for vulnerable reptile species. Better understanding of their habitat use and home range sizes is important for their conservation. We investigated the spatial ecology of Caspian whipsnakes (Dolicophis caspius) in a peri-urban habitat in Budapest, Hungary. We used radiotelemetry to track five adult snakes and analyzed their microhabitat preferences, home range sizes and daily movements. The Caspian whipsnakes intensively utilized areas covered with woody vegetation, with a high density of hibernacula. The tracked snakes used an area of 40.15 ha during the activity period from spring to autumn, but for the winter, they withdrew to a central area of 1.75 ha, abundant in hibernacula. During the activity period the individual home range sizes varied between 6.1 and 15.5 ha, estimated using the minimum convex polygon (MCP); however, for the entire datasets of the individuals, the adaptive kernel method gave the highest mean (13.8 ha), while the LoCoH-R yielded the smallest home ranges (5.19 ha). We found that the average daily displacement for the different individuals ranged between 12.6 and 36.6 m during their main activity season. In the study area, the whipsnakes currently have enough space for foraging, but the restricted spatial distribution of hibernacula, which is mainly available in the central dry rocky forest and partly in the shrubby areas, can limit the extent of the suitable habitat. Human activities and anthropogenic disturbances, especially around hibernacula, may exert pressure on this peri-urban snake population. © 2023 by the authors.</t>
  </si>
  <si>
    <t>daily displacement; hibernation; human disturbance; radiotelemetry; reptile; snake conservation</t>
  </si>
  <si>
    <t>adolescent; adult; article; autumn; child; ecology; foraging; forest; habitat; hibernation; home range; human; human impact (environment); Hungary; kernel method; microhabitat; nonhuman; snake; spring; telemetry; urban population; vegetation; winter</t>
  </si>
  <si>
    <t>Téllez-Hernández E.; Domínguez-Vega H.; Zuria I.; Marín-Togo M.C.; Gómez-Ortiz Y.</t>
  </si>
  <si>
    <t>Functional and ecological diversity of urban birds: Conservation and redesign of biocultural landscapes</t>
  </si>
  <si>
    <t>Journal for Nature Conservation</t>
  </si>
  <si>
    <t>Urbanization has changed the world's natural ecosystems. Therefore, the study of plants and animals in urbanized landscapes is of interest for the conservation of biodiversity and ecosystem services. Birds have been used as surrogates to study the effects of urbanization on the ecosystem services they provide (e.g., pollination, biological control, seed dispersal). We assessed the ecological and functional diversity of birds in biocultural landscapes of a small city, home to the Mazahua culture, in central Mexico. Biocultural landscapes were characterized in terms of their structure, composition, and associated cultural practices. Monthly avifauna surveys were conducted from April 2020 to March 2021 at four sites per landscape type (i.e., stream, arid tropical scrub, urban orchard, and cropland). Ecological diversity was estimated based on rarefaction and extrapolation curves, and functional diversity was quantified and compared among biocultural landscapes using the multidimensional index of dispersion (FDis) and functional composition (CWM). The biocultural landscapes in our study area harbor 71 bird species distributed among 50 genera and 29 families. Ecological and functional diversity is higher in the biocultural landscapes that contain remnants of native vegetation (i.e., stream, 55 spp., arid tropical scrub, 47 spp.). Stream is the biocultural landscape that has the greatest ecological and functional diversity. In the biocultural landscapes with greater vegetative heterogeneity, the composition of functional traits is dominated by species associated with conserved areas (i.e., insectivore, arboreal, and understory foraging species). Urban development goals should encourage the restoration and preservation of remnant native vegetation. There is also a need to promote biocultural management and the redesign of productive landscapes (i.e., cropland and urban orchards) that conserve species and ecosystem services. © 2023 Elsevier GmbH</t>
  </si>
  <si>
    <t>Biocultural landscapes; Ecosystem services; Traditional management; Urban planning</t>
  </si>
  <si>
    <t>Mexico [North America]; bird; comparative study; conservation management; ecosystem service; environmental planning; nature conservation; orchard; species diversity; urban area; urban planning; wildlife management</t>
  </si>
  <si>
    <t>Teng, PL; Montesclaros, JML</t>
  </si>
  <si>
    <t>Agricultural Transformation for Small (Island and Developing) States</t>
  </si>
  <si>
    <t>Agriculture in the development literature has been postulated as providing impetus for urban industrialization through its role in capital accumulation. While large states with concomitant large export potential of agricultural surpluses may subscribe to this paradigm and may also allow growth of a rural agricultural sector in parallel with an urban industrial sector, small states find it difficult to use the agriculture sector as a springboard toward national economic growth by virtue of size limitations. Small states require alternate capitalization modalities to grow their economies, and some have sidelined agriculture in favor of urban activities, such as manufacturing, finance, banking, and tourism. It is plausible, based on demonstrated successes like Singapore, that structural transformation may take a path in which the agriculture sector is initially sacrificed in favor of more high value urban activities. Since its independence in 1965, Singapore made policy decisions to focus on developing its non-agriculture sectors such as finance, banking, and entrepot trade. In 1983, the country even reduced its agricultural activities to less than one percent of land area located in six agrotechnology parks. Capital accumulation through the non-agriculture sectors proceeded to consequently make its GDP per capita one of the highest in the world. However, the country did a "U-turn" in the 2010s to re-invest in agriculture, but through high-tech farming, such as indoor plant factories, indoor aquaculture, and alternative (novel) proteins. The increased level of food self-production is strongly augmented by importing food from over 170 countries in diverse geographic regions, so as to confer supply resilience. This alternate development pathway, which emphasizes urban industrialization, may serve as a "leapfrogging" model for small cities and small developing states in a contemporary, technology-enabled landscape.</t>
  </si>
  <si>
    <t>food security; agricultural transformation; small island developing states</t>
  </si>
  <si>
    <t>Tesema T.; Adugna M.</t>
  </si>
  <si>
    <t>Analysis of Determinants of Economic Efficiency in Honey Production in Horo Guduru Zone, Ethiopia: Stochastic Dual Cost Frontier Model Approach</t>
  </si>
  <si>
    <t>Honey production is generating employment and source of income in the rural area of Ethiopia. However, its productivity was low. The objective of this study was to measure the economic efficiency of honey production in Ethiopia's Horo Guduru Wollega Zone and their limiting factors. To achieve the above-mentioned objective, the study employed a survey methodology using a structured questionnaire tool, and the data were collected from 396 households. Both descriptive and econometric data analysis methods are employed. Dual cost was used to measure the levels of economic efficiency and the Tobit model to identify the determinants of economic efficiency in the study area. In this regard, the analysis relied on a cross-sectional data collected from 396 sample farm households. The mean economic efficiency was 44%. This demonstrates that the farmers in the study area have to decrease production cost by 56% to achieve 100% economic efficiency level. From the determinants of economic efficiency family size, extension services, training, beekeeping experience, and family size are significant technical efficiency variables for honey producers. The study suggests policies to address economic inefficiencies by increasing the number of hives, extending the best performers' experience by increasing the frequency of extension contacts on honey production, facilitating and expanding credit service in the study area, making bee forage access simple, and increasing forest coverage on the land area in line with the current policy of Ethiopia. Additionally, since farmers in the study area spend their time guarding the honey from damage by ants and monkeys, labor that utilizes technology must be made available in the study area.  © 2023 Tolesa Tesema and Megersa Adugna.</t>
  </si>
  <si>
    <t>Tesema T.; Adugna M.; Hassen S.</t>
  </si>
  <si>
    <t>Rural revitalization through improvements of technical efficiency in honey production: Evidence from Horo Guduru Wollega Zone, Oromia, Ethiopia</t>
  </si>
  <si>
    <t>Cogent Food and Agriculture</t>
  </si>
  <si>
    <t>Making apiaries more effective is only one aspect of reviving the beekeeping industry. Additionally, the beekeeping industry is generating employment both in rural and urban locations. This study’s goal was to identify the technical levels of honey production in Ethiopia’s Horo Guduru Wollega zone and their contributing factors. To accomplish the aforementioned objective, structured questionnaire data collected from 396 households were used. Stochastic production frontier estimator shows that the number of hives, the amount of work put into producing honey, and the area of the land all significantly influenced the amount of honey produced. In the mean technical of both traditional and modern hives, there were 56.68% and 73.93%, respectively. This demonstrates how technically more efficient farmers who use contemporary hives to make honey are. According to mean technical efficiency, both beekeepers were, however, operating below the production frontier. Household sex, credit utilization, extension services, training, beekeeping experience, and family size were significant technical efficiency variables for honey producers. The study suggests policies to address technical inefficiencies by increasing the number of hives, extending the best performers’ experience by increasing the frequency of extension contacts on honey production, facilitating and expanding credit service in the study area, making bee forage access simple, and increasing forest coverage on land area in line with current policy of Ethiopia. Additionally, since farmers in the study area spend their time guarding the honey from damage by ants, labor that utilizes technology must be made available. © 2023 The Author(s). This open access article is distributed under a Creative Commons Attribution (CC-BY) 4.0 license.</t>
  </si>
  <si>
    <t>Honey production; one stage; stochastic model; Technical inefficiency</t>
  </si>
  <si>
    <t>Tesfaye M.; Tessema L.</t>
  </si>
  <si>
    <t>An overview of the status, productivity and determinants of improved forage technology adoption in Ethiopia: a review</t>
  </si>
  <si>
    <t>CABI Agriculture and Bioscience</t>
  </si>
  <si>
    <t>In Ethiopia, the adoption of improved forage technology is low despite the fact that improved technology adoption can play a pivotal role in boosting livestock production and productivity in general and the dairy sub-sector in particular, thereby contributing to poverty reduction and food and nutrition security. This low adoption of improved forage technology is constrained by various socioeconomic, institutional, and biophysical factors. We conducted a literature search on the reputable journal database by searching for “improved forage technology”, “determinants of forage technology”, “adoption”, “status of forage production in Ethiopia”, and “forage production limitations”. Moreover, we conducted a literature search on key national-level research institutions, the Ethiopian Society of Animal Production Proceedings, the Central Statistics Agency (CSA) of Ethiopia, and conference proceedings and abstracts of societies and other relevant databases related to our keywords. This review article, therefore, highlights important issues that potentially constrain farmers` improved forage technology adoption and implementation in Ethiopia. Previous empirical study findings, analyzing the determinants of forage production technology adoption underscored that economic, technological, sociocultural, demographic, and institutional factors are the most important determinants of improved forage technology adoption and diffusion. Generally, to intensify the likelihood of the adoption of improved forage technologies, policymakers and concerned stakeholders should focus on strengthening the research-extension-farmers (R-E-F) linkage, adult education, and capacity building, coaching farmers to access improved forage seeds, information on forage husbandry and feeding, strengthening extension systems as well as capabilities which can improve the livelihoods of smallholder dairy farmers. Finally, the technology developer should incorporate the needs and perceptions of farmers through technology design and development; and consider the key demand and supply side during technology development, which enhances the adoption of the technology more easily. Therefore, our empirical review highlights the importance of addressing the aforementioned technology adoption constraints to improve the adoption and diffusion of improved forage technologies. This in turn, would help to improve the livelihoods of rural smallholder dairy farmers. © 2023, The Author(s).</t>
  </si>
  <si>
    <t>Adoption; Determinant; Ethiopia; Forage; Improved technology</t>
  </si>
  <si>
    <t>Thibane, Z; Mdoda, L; Gidi, L; Mayekiso, A</t>
  </si>
  <si>
    <t>Assessing the Venturing of Rural and Peri-Urban Youth into Micro- and Small-Sized Agricultural Enterprises in the Eastern Cape Province, South Africa</t>
  </si>
  <si>
    <t>This study aimed to empirically assess the venturing by rural and peri-urban youth into micro- and small-sized agricultural enterprises in the Eastern Cape Province, South Africa. The aim of the study was achieved by focusing on the following specific objectives: analyzing youth involvement in agricultural enterprises; estimating the factors that influence youth participation in micro- and small-sized agricultural enterprises; and identifying constraints and opportunities for youth involvement in micro- and small-sized agricultural enterprises in the Eastern Cape Province. The study used multi-stage and snowballing sampling to select the respondents, and cross-sectional primary data were collected from 120 youths who ventured into micro- and small-sized agricultural enterprises. Only 70 youths from the sample participated in agricultural enterprises. The study was geared toward proposing a funding framework aligned with the characteristics of small- and micro-sized enterprises (SMEs) which can be used by both development finance institutions (DFIs) and commercial banks to assess applications for funding SMEs.</t>
  </si>
  <si>
    <t>agricultural enterprise; Eastern Cape Province; youth participation</t>
  </si>
  <si>
    <t>Thongplew, N; Onwong, J; Ransikarbum, K; Kotlakome, R</t>
  </si>
  <si>
    <t>Mainstreaming local organic foods: organic food provision in a fresh market to promote organic production-consumption system in emerging economy</t>
  </si>
  <si>
    <t>ENVIRONMENT DEVELOPMENT AND SUSTAINABILITY</t>
  </si>
  <si>
    <t>Local organic food production and consumption are one of the central parts for achieving sustainable development goals (SDGs) and promoting sustainability in agricultural-based urbanizing cities. Local organic production and consumption systems in emerging economies face many challenges. One of the key challenges is the provision and access of local organic products, in which products are mostly sold through niche channels, mismatched with the food shopping practices of consumers in urbanizing provinces. Taking the case of urbanizing Ubon Ratchathani, Thailand, this research assessed the social impacts of having a local organic food shop in a fresh market, a non-niche sale outlet, and evaluated the possibility of a new business for provisioning local organic products in such a shop. Through the operation of a pilot local organic food shop at a fresh market in an urban area, the return on social investment (ROI) and social return on investment (SROI) were analyzed. Analyzed social impacts included entrepreneur's income, farmers' income, farmers' time spent, consumers' health, consumers' spending on fuel, and improved local environment. The results reveal that operating the shop creates positive impacts benefiting local organic farmers and urban consumers, in terms of increasing incomes, saving time, better health, and reducing greenhouse gases. However, the shop does not present a viable business opportunity without improving efficiency and establishing cooperation with aligned partners. This research contributes to the development of a local organic food system for promoting a green, sustainable city and sheds some light on the local organic food production-consumption system in the context of emerging economies.</t>
  </si>
  <si>
    <t>Sustainable development goals (SDGs); Local organic food; Social impacts; Sustainable city; Sustainable consumption; Emerging economy</t>
  </si>
  <si>
    <t>Article; Early Access</t>
  </si>
  <si>
    <t>Shop</t>
  </si>
  <si>
    <t>Tian, Y; Liu, Q; Ye, YT; Zhang, ZF; Khanal, R</t>
  </si>
  <si>
    <t>How the Rural Digital Economy Drives Rural Industrial Revitalization-Case Study of China's 30 Provinces</t>
  </si>
  <si>
    <t>The Chinese government is implementing a rural revitalization strategy and speeding up rural modernization. The rapid development of the rural digital economy has become a new driving force for the revitalization of rural industries. By analyzing how rural industrial revitalization is driven by the rural digital economy, this study constructs a rural digital economy from the three dimensions of optimal allocation of rural resource elements, the effective connection of urban-rural markets, and the integrated development of rural industries. The entropy value method was used to assess the comprehensive level of development of the rural digital economy and industrial revitalization. Based on the agricultural and rural development data of 30 provinces in China from 2014 to 2019, we construct a dual fixed effect model to empirically analyze how the rural digital economy drives rural industrial revitalization. The results show that, first, the rural digital economy promotes the revitalization of rural industries through the following main approaches: optimal allocation and utilization of rural resources, effective connection of urban-rural markets, and industrial integration development. Second, using the benchmark regression test, it can be concluded that if the development level of the rural digital economy is increased by 1 percent, the development of rural industrial revitalization will increase by 0.066 percent, indicating that the development of the rural digital economy can significantly drive the revitalization of rural industries. Third, the driving effect of the rural digital economy on the revitalization of rural industries is heterogeneous in different regions and industrial structures. The effect of the rural digital economy on the revitalization of rural industries in the western region, the region with a high proportion of the output value of the primary industry, is higher than in the east and central regions, which have a low proportion of the output value of the primary industry.</t>
  </si>
  <si>
    <t>rural digital economy; rural industrial revitalization; driving force; heterogeneous driving effect</t>
  </si>
  <si>
    <t>Timpong-Jones E.C.; Owusu-Bremang R.; Mopipi K.; Sarkwa F.O.</t>
  </si>
  <si>
    <t>CLIMATE CHANGE AND VARIABILITY AFFECT RANGELAND QUALITY AND PRODUCTIVITY-HOW?</t>
  </si>
  <si>
    <t>African Journal of Food, Agriculture, Nutrition and Development</t>
  </si>
  <si>
    <t>Climate change is a principal threat to the sustainability of our planet which consists partly of the world’s rangelands. According to numerous studies and reports, the trend at which the global climate is changing is a clear indication that the long term sustainability of global rangelands is uncertain. There is abundant evidence of climate change across the globe. The global average surface temperature is predicted to increase between 1.8°C and 4.0°C by 2100. This will no doubt have adverse and tremendous impact on the quality and productivity of rangelands, which in turn is expected to affect ruminant livestock production since about 70 % of forages fed on by animals are produced from these rangelands. The current climate change is basically as a result of anthropogenic activities leading to a build up of greenhouse gases in the atmosphere. These gases are trapped in the atmosphere and in return increase global surface temperature and alter known climatic patterns globally. This review, therefore, highlights the effect of climate change on rangeland quality and productivity considering how the drivers of climate change impact on the length of the growing period, plant species composition, nutritional value of forages, drought stress in plants, lignification, vegetation flammability and mortality/extinction of range plant and animal species. The review revealed that, climate change will result into the extinction of over one million terrestrial species in the next five decades. The elevation of CO2 levels will increase non-structural carbohydrate content of grasses by 25 % and reduce their nitrogen content by about 8 %. It is also reported that, for every 1 % rise in temperature, there will be 0.4 % rise in Neutral Detergent Fibre decreasing forage intake and digestibility. Rising temperature also results in faster decomposition of soil organic matter. However, minerals will be lost through leaching and erosion if mineral uptake by rangeland plant species is slower than the rate of mineral release into the soil. It is clear that changing climate is having a toll on rangeland quality and productivity, the impact is mixed and difficult to quantify. It is recommended that, much research efforts be put into quantification of climate change impacts on rangelands through modelling and projections simplified for the comprehension of the resource poor livestock farmers particularly in developing countries. Vulnerable rural based livestock farmers should be assisted with adaptation strategies to remain in production. © 2023,African Journal of Food, Agriculture, Nutrition and Development. All Rights Reserved.</t>
  </si>
  <si>
    <t>Composition of plant species; drought stress; nutritional value; plant mortality</t>
  </si>
  <si>
    <t>Tison L.; Franc C.; Burkart L.; Jactel H.; Monceau K.; de Revel G.; Thiéry D.</t>
  </si>
  <si>
    <t>Pesticide contamination in an intensive insect predator of honey bees</t>
  </si>
  <si>
    <t>Pesticides used for plant protection can indirectly affect target and non-target organisms and are identified as a major cause of insect decline. Depending on species interactions, pesticides can be transferred into the environment from plants to preys and predators. While the transfer of pesticides is often studied through vertebrate and aquatic exposure, arthropod predators of insects may represent valuable bioindicators of environmental exposure to pesticides. A modified QuEChERS extraction coupled with HPLC-MS/MS analysis was used to address the question of the exposure to pesticides of the invasive hornet Vespa velutina, a specialist predator of honey bees. This analytical method allows the accurate quantification of nanogram/gram levels of 42 contaminants in a sample weight that can be obtained from single individuals. Pesticide residues were analyzed in female workers from 24 different hornet nests and 13 different pesticides and 1 synergist, piperonyl butoxide, were identified and quantified. In 75 % of the explored nests, we found at least one compound and in 53 % of the positive samples we could quantify residues ranging from 0.5 to 19.5 ng.g−1. In this study, hornets from nests located in sub-urban environments were the most contaminated. Pesticide residue analysis in small and easy to collect predatory insects opens new perspectives for the study of environmental contamination and the transfer of pesticides in terrestrial trophic chains. © 2023 The Authors</t>
  </si>
  <si>
    <t>HPLC-MS/MS; Piperonyl butoxide; QuEChERS; Vespa velutina</t>
  </si>
  <si>
    <t>Animals; Bees; Environmental Pollution; Pesticide Residues; Pesticides; Tandem Mass Spectrometry; Wasps; Contamination; Food products; acaricide; fungicide; insecticide; pesticide; piperonyl butoxide; pesticide; pesticide residue; Honey bee; HPLC-MS-MS; Insect predators; Non-target organism; Pesticide contaminations; Piperonyl butoxide; Plant protection; QuEChERS; Target and non targets; Vespa velutina; extraction method; honeybee; insect; mass spectrometry; pesticide; pollution exposure; predator; accuracy; analytic method; Article; biological monitoring; calibration; chemical analysis; contamination; controlled study; crop; environmental exposure; extraction; female; foraging; high performance liquid chromatography; high performance liquid chromatography tandem mass spectrometry; honeybee; human; intensive insect predator; limit of detection; limit of quantitation; nectar; nest predation; nomogram; nonhuman; pesticide contamination; pollen; predator; suburban area; tandem mass spectrometry; terrestrial species; Vespa velutina; worker; animal; bee; pollution; procedures; wasp; Pesticides</t>
  </si>
  <si>
    <t>Tiwasing, P; Pate, L; McMillan, J; Atterton, J; Thomson, SG</t>
  </si>
  <si>
    <t>Exploring the Determinants of the Relationships between the Land-Based Sectors with the Wider Rural Business Base in Scotland: An Empirical Analysis</t>
  </si>
  <si>
    <t>Over the past two decades, the relative socio-economic importance of land-based sectors has declined in comparison to non-land-based businesses such as tourism, food and beverage activities. However, policy implementation and research have primarily focused on the economic contributions of land-based businesses, leaving businesses outside these sectors and in rural areas, referred to as non-land-based businesses, largely overlooked. Therefore, this study aims to examine the importance of non-land-based businesses and the key determinants of the relationships between non-land-based businesses and land-based (farming, forestry and landed estate) sectors in rural Scotland. Through a survey of 1500 businesses whose primary focus is not agriculture, forestry or landed rural estates in four Scottish regions, the key findings of the logit model reveal that businesses located in rural areas are more likely to have relationships, both direct (supplying or purchasing goods/services) and indirect, with farming, forestry and landed estate sectors than their urban counterparts. Focusing on rural businesses, the results show that business size, sectors, business age, exporting, importing and business constraints related to cash flow, digital connectivity and government financial support significantly influence their relationships with land-based sectors. The results of crosstab analysis also reveal differences in business performance, business challenges related to Brexit and future plans between non-land-based rural businesses having relationships with land-based sectors in different rural classifications: accessible/remote small towns, accessible rural areas and remote rural areas. The paper concludes with policy recommendations to support rural businesses and future land-based and non-land-based sectors in rural Scotland.</t>
  </si>
  <si>
    <t>non-land-based businesses; rural businesses; relationship with land-based industry; empirical analysis; Scotland</t>
  </si>
  <si>
    <t>Tokwaro, R; Semiyaga, S; Niwagaba, CB; Nakagiri, A; Sempewo, JI; Muoghalu, CC; Manga, M</t>
  </si>
  <si>
    <t>Application of black soldier fly larvae in decentralized treatment of faecal sludge from pit latrines in informal settlements in Kampala city</t>
  </si>
  <si>
    <t>FRONTIERS IN ENVIRONMENTAL SCIENCE</t>
  </si>
  <si>
    <t>Introduction: Faecal sludge management (FSM) in urban areas of low-and middle-income countries (LMICs) is not properly implemented due to inaccessibility of sanitation facilities and high faecal sludge (FS) emptying costs, amongst others. Unlike in solid waste and fresh human excreta, use of black soldier fly larvae (BSFL) in treatment of FS from pit latrines - which are the most common sanitation facilities in urban areas of LMICs - has not yet been explored. Moreover, the optimal conditions for efficient FS degradation, such as moisture content, feeding rate and larval density are not yet well known. Against this backdrop, the overarching aim of this study was to determine the effectiveness of BSFL in treating FS under different conditions of moisture content, feeding rate and larval density. Also, the quality of residue left after treatment was assessed.Methods: FS samples were collected from lined and unlined pit latrines in Bwaise I parish in Kampala, Uganda and experiments were set up to feed 10-day old larvae.Results and Discussion: The optimum feeding rate, larval density and moisture content were found to be 50 mg/larvae/day, 1.33 larvae/cm(2) and 60%, respectively. The reduction efficiency at optimum conditions were 72% and 66% for FS from lined and unlined pit latrines, respectively. It was further noted that BSFL can feed on FS from pit latrines without dewatering it, hence there is no need for a dewatering unit. The properties of the residue left after treatment were within the allowable limit for use as compost except for helminth egg concentration. Thus, in informal urban settlements, BSFL can be applied for effective treatment of FS from pit latrines while generating good quality residue thereby providing an additional value chain in FSM.</t>
  </si>
  <si>
    <t>black solider fly larvae; faecal sludge reduction; informal settlements; pit latrine faecal sludge; black solider fly; faecal sludge treatment; on-site sanitation system</t>
  </si>
  <si>
    <t>Toledo, L; Hernández, D; Moncayo, P; Salazar, OV</t>
  </si>
  <si>
    <t>Urban organic producers assessed the MuSIASEM methodology to improve agroecosystems from sustainability</t>
  </si>
  <si>
    <t>REVISTA CORPOICA-CIENCIA Y TECNOLOGIA AGROPECUARIA</t>
  </si>
  <si>
    <t>Sustainable agriculture seeks to imitate natural ecosystems and be economically and socially viable. Sustainability requires indicators that serve as information tools to understand the environmental consequences of development. In this sense, the Multi-scale integrated analysis of societal and ecosystem metabolism (MuSIASEM) is an analytical framework that allows a multi-criteria and multi-scale quantitative sustainability analysis. Under this context, the objective of this research was to evaluate the social metabolic profile of AGRUPAR - CONQUITO certified organic producers through MuSIASEM. For this purpose, we applied a structured instrument to a statistically representative sample. The main result was the biophysical characterization of the producers, from the resulting livelihoods, considering five capitals. Economic capital, as an income-generating activity, is found in the primary sector. Regarding physical capital, producers have adequate infrastructure for the production of urban gardens and bio-fairs for commercialization. About natural capital, 48 % of production units have between 200 to 500 m2, and 88 % participate in the family farming system. Concerning human capital, 85 % are women between 38 and 65 years old. Finally, in the social capital, 100 % attend associative activities. The information gathered in the productive ecosystems allows an analysis of the decision-makers regarding the generation of policies.</t>
  </si>
  <si>
    <t>Participatory urban agriculture; units; livelihoods; organic certification; agroecosystems</t>
  </si>
  <si>
    <t>Tomatis, F; Egerer, M; Correa-Guimaraes, A; Navas-Gracia, LM</t>
  </si>
  <si>
    <t>Urban Gardening in a Changing Climate: A Review of Effects, Responses and Adaptation Capacities for Cities</t>
  </si>
  <si>
    <t>Climate change is impacting the ecological, social and technological aspects of urban gardens. Gardens experience threats (e.g., water scarcity) but are also responding through adaptation strategies (e.g., selecting drought-resilient plants). A synthetic overview of how urban gardens are affected by climate change and responding to climate change is unclear. Here, we systematically reviewed articles and book chapters published in the last two decades (2000-2022) to illustrate the relationship between climate change and urban gardening. From 72 documents analyzed with Nvivo Software, we found that there has been an increase in academic publications. Universities from the US (14) and Germany (9) universities are the dominant producers. Evidence shows that climate change can have negative impacts on cities, people and urban food. Suggestions on how to build the adaptation capacity of urban gardens include collecting rainwater, changing plant selection, changing planting times, applying vegetative cover on the soil and other practices. For cities, community and allotment gardens are helpful for adaptation, mitigation and resilience. This includes the capacity to regulate the microclimate, to reduce urban heat island effects and to buffer urban floods, the power to capture carbon, the ability to create social networks and other socio-environmental benefits for urban climate planning.</t>
  </si>
  <si>
    <t>urban gardens; community gardens; allotment gardens; adaptive gardening; climate change; urban mitigation; urban adaptation; urban resilience; urban sustainability</t>
  </si>
  <si>
    <t>Tommasi N.; Colombo B.; Pioltelli E.; Biella P.; Casiraghi M.; Galimberti A.</t>
  </si>
  <si>
    <t>Urban habitat fragmentation and floral resources shape the occurrence of gut parasites in two bumblebee species</t>
  </si>
  <si>
    <t>Urbanization and the expansion of human activities foster radical ecosystem changes with cascading effects also involving host-pathogen interactions. Urban pollinator insects face several stressors related to landscape and local scale features such as green habitat loss, fragmentation and availability reduction of floral resources with unpredictable effects on parasite transmission. Furthermore, beekeeping may contribute to the spread of parasites to wild pollinators by increasing the number of parasite hosts. Here we used DNA-based diagnostics tools to evaluate how the occurrence of parasites, namely microsporidians (Nosema spp.), trypanosomatids (Crithidia spp.) and neogregarines (Apicystis bombi), is shaped by the above-mentioned stressors in two bumblebee species (i.e. Bombus terrestris and Bombus pascuorum). Infection rates of the two species were different and generally higher in B. terrestris. Moreover, they showed different responses towards the same ecological variables, possibly due to differences in body size and foraging habits supposed to affect their susceptibility to parasite infection. The probability of infection was found to be reduced in B. pascuorum by green habitat fragmentation, while increased along with floral resource availability. Unexpectedly, B. terrestris had a lower parasite richness nearby apiaries maybe due to the fact that parasites are prone to be transmitted among the most abundant species. Our finding supports the need to design proper conservation measures based on species-specific knowledge, as suggested by the variation in the parasite occurrence of the two species. Moreover, conservation policies aiming at safeguarding pollinators through flower planting should consider the indirect effects of these measures for parasite transmission together with pollinator biodiversity issues. © 2023 The Authors. Ecology and Evolution published by John Wiley &amp; Sons Ltd.</t>
  </si>
  <si>
    <t>bee-parasites interaction; beekeeping; bumblebees; habitat loss and fragmentation; landscape epidemiology; urbanization</t>
  </si>
  <si>
    <t>Tomotani B.M.; Timpen F.; Spoelstra K.</t>
  </si>
  <si>
    <t>Ingrained city rhythms: flexible activity timing but more persistent circadian pace in urban birds</t>
  </si>
  <si>
    <t>Urbanization dramatically increases the amount of light at night, which may disrupt avian circadian organization. We measured activity patterns of great tits breeding in the city and forest, and subsequently measured two clock properties of these birds under controlled conditions: tau (endogenous circadian clock speed) and after-effects (history dependency of the clock relative to previous conditions). City and forest birds showed a high repeatability of activity onset (0.60 and 0.41, respectively), with no difference between habitats after controlling for date effects. Activity duration and offset showed more variance, without a difference between birds from the two habitats. Tau did not differ between city and forest birds, however, city birds showed stronger after-effects, taking more days to revert to their endogenous circadian period. Finally, onset of activity was correlated with clocks speed in both habitats. Our results suggest that potential differences in activity timing of city birds is not caused by different clock speeds, but by a direct response to light. Persistence in after-effects suggests a reduced sensitivity of the clock to light at night. Urbanization may select for clock properties that increase the inertia of the endogenous circadian system to improve accuracy of activity rhythms when exposed to noisier lighting cues. © 2023 The Author(s).</t>
  </si>
  <si>
    <t>after-effects of entrainment; artificial light at night; free-running period; great tit; incubation; urbanization</t>
  </si>
  <si>
    <t>Animals; Circadian Clocks; Circadian Rhythm; Cities; Passeriformes; Urbanization; American Samoa; Manua Islands; Tau; circadian rhythm; foraging behavior; habitat availability; habitat use; incubation; inertia; reproductive behavior; urbanization; animal; circadian rhythm; city; Passeriformes; physiology; urbanization</t>
  </si>
  <si>
    <t>Torán-Pereg, P; Mora, M; Vázquez-Araújo, L; Novoa, S</t>
  </si>
  <si>
    <t>Citizens driving the transition to sustainable urban food systems</t>
  </si>
  <si>
    <t>Reaching a sustainable future in which cities characteristics meet all needs and expectations of citizens is an ambitious challenge at a global level. The present study aimed to identify appropriate ways to transform cities into "greener-cities" using a citizen science approach. In a three phases-project, co-design dynamics were conducted with different citizens' groups: consumers, chefs, producers/suppliers, and experts in different scientific disciplines. First, four focus groups were carried out for diagnosing the food system of the city (Donostia-San Sebasti ' an) and identify potential solutions. Then, two workshops with mixed participants from different stakeholders' groups were carried out to co-design suitable initiatives previously identified in the first phase. Finally, the co-designed initiative was presented and tested: an immersive experience where participants could taste a local and seasonal dish presented by a Chef in a 360 degrees video room with projections of an organic farm. Results showed that innovative educational activities or programs, such as the developed "Gastronomic Journey", could be used to engage citizens and move forward to a greener city. The experience was considered as an opportunity to discover the city's flavor and culture, and to bring awareness to citizens about challenges of the food system through the chef's speech.</t>
  </si>
  <si>
    <t>Citizen science; Sustainability; Qualitative research; Co-desing; Living labs</t>
  </si>
  <si>
    <t>Torrez V.C.; Beauzay P.B.; McGinnis E.E.; Knudson A.H.; Laschkewitsch B.; Hatterman-Valenti H.; Knodel J.J.</t>
  </si>
  <si>
    <t>Pollinators and Other Insect Visitations on Native and Ornamental Perennials in Two Landscapes</t>
  </si>
  <si>
    <t>HortScience</t>
  </si>
  <si>
    <t>Many pollinator insects, especially honey bees [Apis mellifera Linnaeus (Apidae)] and wild bees, are experiencing population decline because of forage and habitat losses. Planting perennial flowering taxa is one method of increasing pollinator habitat. The objectives of this study were to evaluate the potential of 27 native species and ornamental perennial cultivars to determine their ability to attract insect pollinators in a rural and an urban landscape in North Dakota, assess the potential of these perennials to attract other beneficial insects and insect pests, and identify the bee species visiting these perennials. Five to eight native species and/or ornamental cultivars each from four genera, Monarda L. (bee balm), Hylotelephium H. Ohba (stonecrop), Baptisia Vent. (wild indigo), and Symphyotrichum Nees (aster), were tested. Weekly observations of individual plants during flowering and their pollinator visitations from 2018 to 2020 indicated that insect pollinators were present for the earliest flowering perennials in June and until the latest flowering perennials during the second week of October or the first freeze. A total of 16,194 insect pollinators were observed, and 87.8% of these pollinator visitations were Hymenoptera and Diptera. Significant landscapes × perennial flowering taxa interactions were detected for all insect groups, except for syrphid flies, for which both main effects were significantly different. Overall, honey bees and beetles preferred to visit Hylotelephium and Symphyotrichum. The wild bees, lepidopterans, and syrphids preferred Hylotelephium, Symphyotrichum, and Monarda. Tachinids preferred Symphyotrichum. Blow flies preferred Hylotelephium. More beneficial insect visitations (i.e., 96.0%) and fewer insect pest visitations (i.e., 30.4%) were counted on the rural landscape. A total of 3311 bee individuals were identified as species from the following families: Apidae, Andrenidae, Colletidae, Megachilidae, and Halictidae. Thirty-one and 21 bee species were unique to the rural and urban landscapes, respectively. The two most common wild bees were Ceratina calcarata Robertson on the cultivar S. oblongifolium (Nutt.) G.L. Nessom October Skies and Lasioglossum imitatum (Smith) on some Monarda and Hylotelephium. These findings suggest that pollinator visitations are influenced by the landscape and varied among the perennial flowering taxa in some cases. However, all evaluated perennial flower taxa would be suitable for attracting and supporting pollinators in rural or urban landscape settings in the northern Great Plains. © 2023 American Society for Horticultural Science. All rights reserved.</t>
  </si>
  <si>
    <t>Baptisia; honey bees; Hylotelephium; Monarda; Symphyotrichum; wild bees</t>
  </si>
  <si>
    <t>Trentacoste A.; MacKinnon M.; Day C.; Le Roux P.; Buckley M.; McCallum M.; Carroll M.</t>
  </si>
  <si>
    <t>Isotopic Insights into Livestock Production in Roman Italy: Diet, Seasonality, and Mobility on an Imperial Estate</t>
  </si>
  <si>
    <t>Environmental Archaeology</t>
  </si>
  <si>
    <t>Agriculture is the most important intersection between farming communities and the natural world, with major implications for land exploitation and labour organisation. In Italy, at the heart of the Roman Empire, understanding of agriculture remains heavily dependent on ancient sources, which are unable to provide a regional or diachronic view of practices across the socio-economic spectrum. In order to gain insight into agricultural economies in Roman Italy and their social and environmental implications, this article reconstructs agro-pastoral strategies at an imperial estate in southern Italy through a multi-isotope investigation of livestock bone collagen and tooth enamel. Analysis of carbon, nitrogen, oxygen and strontium isotopes (δ13C, δ15N, δ18O, 87Sr/86Sr) are combined to evaluate animal management and mobility at Vagnari vicus and the villa of San Felice in the Basentello Valley. Results reveal taxon-specific herding strategies with the potential for significant inputs from legume forage/fodder and/or natural environments. Caprine herding did not appear to include long-distance transhumance. This analysis moves past previous text-based generalisations to provide a new and nuanced perspective on animal production in rural southern Italy and its economic and environmental implications. © 2023 The Author(s). Published by Informa UK Limited, trading as Taylor &amp; Francis Group.</t>
  </si>
  <si>
    <t>agriculture; animal husbandry; imperial estates; Puglia; Roman economy; transhumance</t>
  </si>
  <si>
    <t>Trumble B.C.; Negrey J.; Koebele S.V.; Thompson R.C.; Wann L.S.; Allam A.H.; Beheim B.; Sutherland M.L.; Sutherland J.D.; Rodriguez D.E.; Michalik D.E.; Rowan C.J.; Lombardi G.P.; Garcia A.R.; Cummings D.K.; Seabright E.; Alami S.; Kraft T.S.; Hooper P.; Buetow K.; Irimia A.; Gatz M.; Stieglitz J.; Gurven M.D.; Kaplan H.; Thomas G.S.</t>
  </si>
  <si>
    <t>Testosterone is positively associated with coronary artery calcium in a low cardiovascular disease risk population</t>
  </si>
  <si>
    <t>Evolution, Medicine and Public Health</t>
  </si>
  <si>
    <t>Background: In industrialized populations, low male testosterone is associated with higher rates of cardiovascular mortality. However, coronary risk factors like obesity impact both testosterone and cardiovascular outcomes. Here, we assess the role of endogenous testosterone on coronary artery calcium in an active subsistence population with relatively low testosterone levels, low cardiovascular risk and low coronary artery calcium scores. Methodology: In this cross-sectional community-based study, 719 Tsimane forager-horticulturalists in the Bolivian Amazon aged 40+ years underwent computed tomography (49.8% male, mean age 57.6 years). Results: Coronary artery calcium levels were low; 84.5% had no coronary artery calcium. Zero-inflated negative binomial models found testosterone was positively associated with coronary artery calcium for the full sample (Incidence Rate Ratio [IRR] = 1.477, 95% Confidence Interval [CI] 1.001–2.170, P = 0.031), and in a male-only subset (IRR = 1.532, 95% CI 0.993–2.360, P = 0.053). Testosterone was also positively associated with clinically relevant coronary atherosclerosis (calcium &gt;100 Agatston units) in the full sample (Odds Ratio [OR] = 1.984, 95% CI 1.202–3.275, P = 0.007) and when limited to male-only sample (OR = 2.032, 95% CI 1.118–4.816, P = 0.024). Individuals with coronary artery calcium &gt;100 had 20% higher levels of testosterone than those with calcium &lt;100 (t = –3.201, P = 0.007). Conclusions and Implications: Among Tsimane, testosterone is positively associated with coronary artery calcium despite generally low normal testosterone levels, minimal atherosclerosis and rare cardiovascular disease (CVD) events. Associations between low testosterone and CVD events in industrialized populations are likely confounded by obesity and other lifestyle factors. LAY SUMMARY In sedentary urban male participants, low testosterone is associated with coronary heart disease. However, obesity can confound this association, resulting in lower testosterone and more heart disease. Among the physically active Tsimane of Bolivia, heart disease and obesity are rare, and male participants with higher testosterone had more atherosclerosis of their coronary arteries. © The Author(s) 2023. Published by Oxford University Press on behalf of the Foundation for Evolution, Medicine, and Public Health. This is an Open Access article distributed under the terms of the Creative Commons Attribution License (https://creativecommons.org/licenses/by/4.0/), which permits unrestricted reuse, distribution, and reproduction in any medium, provided the original work is properly cited.</t>
  </si>
  <si>
    <t>cardiovascular disease; coronary artery calcium; evolutionary mismatch; testosterone</t>
  </si>
  <si>
    <t>biological marker; calcium; cholesterol; gamma interferon; glucose; granulocyte macrophage colony stimulating factor; high density lipoprotein; interleukin 10; interleukin 13; interleukin 1beta; interleukin 2; interleukin 4; interleukin 5; lipid; low density lipoprotein; testosterone; triacylglycerol; adult; age; aged; Article; atrial fibrillation; body fat; body mass; Bolivian; cardiovascular disease; cardiovascular risk; cardiovascular risk factor; cholesterol blood level; cohort analysis; comparative study; computer assisted tomography; controlled study; coronary artery calcium score; coronary atherosclerosis; cross-sectional study; demographics; diastolic blood pressure; enzyme immunoassay; female; horticulture; human; hypertension; hypogonadism; industrialization; lifestyle; limit of detection; lipid blood level; low risk population; major clinical study; male; negative binomial regression; obesity; quality control; sex; systolic blood pressure; urban area</t>
  </si>
  <si>
    <t>Tshikovhi, N; More, K; Cele, Z</t>
  </si>
  <si>
    <t>Driving Sustainable Growth for Small and Medium Enterprises in Emerging Urban-Rural Economies</t>
  </si>
  <si>
    <t>Rural economies are crucial for global development, with more than 80% of the world's population living in rural areas and agriculture providing livelihoods for approximately 2.5 billion people worldwide. However, these economies are often vulnerable to various factors, including climate change, natural disasters, and a lack of progressive economic policies. The main aim of making rural economies more sustainable is to promote long-term economic development, protect the environment, and improve the quality of life in urban-rural communities. This paper explored certain strategies for enhancing rural economies to be more sustainable. The results show that smart growth has been rapidly growing in urban cities, while certain communities outside urban areas have been left behind. However, both urban and rural communities need economic growth and be adaptive to smart growth to serve their communities and adhere to the Sustainable Development Goals (SDGs) in the new era of innovation. Thus, we argue that rural areas are a big part of emerging economies. As such, they cannot be left behind in any smart growth. In this study, we found that rural economies need training and up-skilling in order to improve their sustainability and efficiency targets. Through a systematic review, this paper looked at various ways rural communities can solve their challenges toward smart growth and the sustainability of their resources. As a result, we propose solutions for urban-rural communities to implement in daily activities in terms of policy and practice approaches.</t>
  </si>
  <si>
    <t>SMEs; smart growth; innovation; rural communities; urbanization</t>
  </si>
  <si>
    <t>Tucker M.R.; Biffi D.; Williams D.A.</t>
  </si>
  <si>
    <t>Thermal refugia and persistence of Texas horned lizards (Phrynosoma cornutum) in small towns</t>
  </si>
  <si>
    <t>Vegetation loss is a primary cause of habitat degradation and results in a decline in reptile species abundance due to loss of refuge from predators and hot temperatures, and foraging opportunities. Texas horned lizards (Phrynosoma cornutum) have disappeared from many areas in Texas, especially from urbanized areas, probably in large part due to loss of suitable habitat. This species still occurs in some small towns in Texas that still contain suitable habitat. Long-term data from Kenedy and Karnes City, Texas indicate that when study sites experienced significant shrub and vegetation removal horned lizards declined by 79%. We hypothesize the decline was due to the degradation of the thermal landscape for these lizards. We determined the preferred temperature range (Tset25 – Tset75) of lizards at our study sites and took field measurements of body temperature (Tb). Temperature loggers were also placed in three microhabitats across our study sites. Shrubs and vegetation provided the highest quality thermal environment, especially for about 5 h midday when temperatures in the open and buried under the surface in the open exceeded the lizards' critical maximum temperature (CTmax) or were above their preferred temperature range. Horned lizard density was positively related to the thermal quality of the habitat across our sites. Texas horned lizards in these towns require a heterogeneous mix of closely spaced microhabitats and especially thermal refugia, such as shrubs and vegetation along fence lines and in open fields. Maintaining thermal refugia is one of the most important and practical conservation actions that can be taken to help small ectotherms persist in modified human landscapes and cope with increasing temperatures due to climate change. © 2023 The Authors. Ecology and Evolution published by John Wiley &amp; Sons Ltd.</t>
  </si>
  <si>
    <t>microhabitat; shrubs; thermal ecology; thermoregulation; urban ecology</t>
  </si>
  <si>
    <t>Tuffour, M; Sedegah, DD; Asiama, RK</t>
  </si>
  <si>
    <t>Seasonal water sources at irrigated urban vegetable production sites in Ghana</t>
  </si>
  <si>
    <t>IRRIGATION AND DRAINAGE</t>
  </si>
  <si>
    <t>Studies on water use in urban agriculture in developing countries have largely focused on wastewater reuse and its associated health concerns. However, there is some heterogeneity in the choice of water sources of urban farmers in a developing country such as Ghana, where agricultural infrastructure is not fully developed. Therefore, this study explores the choice of water sources during the rainy and dry seasons by urban farmers since it has implications for food security in urban areas and beyond. Using chi-square and multinomial logit regression, this paper assesses urban farmers' choices for different water sources in Ghana during the rainy and dry seasons and examines the associated factors driving these choices. The results show that most urban farmers use rainwater and wastewater during the rainy and dry seasons, respectively, but small lakes/rivers are the least used during both seasons. Also, the choice of water sources at different locations is influenced by farm and non-farm characteristics. The paper concludes that there is heterogeneity in the choice of water sources among urban farmers at different locations during different seasons. We recommend that stakeholders involved in promoting and sustaining urban agriculture must help in building a solid infrastructure for sustainable irrigation.</t>
  </si>
  <si>
    <t>Ghana; irrigation; sources; vegetable production; water</t>
  </si>
  <si>
    <t>Uko, E; Binns, T; Nel, E</t>
  </si>
  <si>
    <t>'I lost my job suddenly, but I was prepared': the significance of urban and peri-urban agriculture in Benin City, Nigeria</t>
  </si>
  <si>
    <t>In the rapidly growing cities of the Global South, and Africa in particular, urban and peri-urban agriculture (UPA) is increasingly recognized as a survival strategy both by researchers and international development organizations. While UPA is well researched, direct links to economic crisis and class variations in participation have only received limited attention in the Nigerian context. This study focuses on Benin City, the second largest city in Nigeria's southern oil producing region, where repeated and unpredictable fluctuations in oil prices have significant implications for livelihoods. The paper discusses the results of field-based data collected using qualitative research methods (observation, in-depth interviews and questionnaire surveys) in Benin City, Southern Nigeria, where there is a dearth of published material on the practice of UPA . The paper reveals that in the context of unpredictable and frequent exposures to economic shocks, households at all socio-economic levels depend significantly on food production activities, not only for their immediate survival, but as a means of reducing household vulnerability and building resilience against future shocks.</t>
  </si>
  <si>
    <t>Food security; resilience; vulnerability; urban and peri-urban agriculture; Benin city; Nigeria</t>
  </si>
  <si>
    <t>Uyeh, DD; Gebremedhin, KG; Hiablie, S</t>
  </si>
  <si>
    <t>Perspectives on the strategic importance of digitalization for Modernizing African Agriculture</t>
  </si>
  <si>
    <t>COMPUTERS AND ELECTRONICS IN AGRICULTURE</t>
  </si>
  <si>
    <t>Africa's agriculture has over time, improved and expanded in scale and efficiency, yet its productivity is far from its optimum, and the majority of the continent is still food insecure. To harness its potential for a drastic increase to avoid continued mass hunger and support the bioeconomy's growth, farm productivity in Africa must be retooled. This paper examines the role of digitalization as a potential game changer and an impetus for a transformational future for large-scale and smallholder farming and livelihoods through driving technological and methodological innovation and automation. Digitalization is seen here as consisting of four supporting elements: sensors (in situ or remote), wireless transmission of data, artificial intelligence (AI), and transmission of diagnoses and or recommendations to the end user. In addition to strengthening food security on the continent and globally and the ensuing economic benefits, other cross-cutting effects are presented. These include risk management through early warning systems for natural disasters, improved decision-making with big data, reduction in rural-urban migration by the attraction of youth towards agriculture, and the improvement in environmental stewardship and building climate resilience. Challenges to realizing the benefits of digitalization, including lack of infrastructure and human resource expertise and the role of public-private partnerships in developing solutions, are also addressed.</t>
  </si>
  <si>
    <t>Artificial intelligence; Big data; Digitalization; Machine learning; Modernizing African Agriculture; Sensors; Sustainability</t>
  </si>
  <si>
    <t>van der Gaast, K; Jansma, JE; Wertheim-Heck, S</t>
  </si>
  <si>
    <t>Between ambitions and actions: how citizens navigate the entrepreneurial process of co-producing sustainable urban food futures</t>
  </si>
  <si>
    <t>Cities increasingly envision sustainable future food systems. The realization of such futures is often understood from a planning perspective, leaving the role of entrepreneurship out of scope. The city of Almere in the Netherlands provides a telling example. In the neighborhood Almere Oosterwold, residents must use 50% of their plot for urban agriculture. The municipality formulated an ambition that over time, 10% off all food consumed in Almere must be produced in Ooster-wold. In this study, we assume the development of urban agriculture in Oosterwold is an entrepreneurial process, i.e. a creative (re)organization that is ongoing and intervenes in daily life. To understand how this entrepreneurial process helps to realize sustainable food futures, this paper explores what futures for urban agriculture residents of Oosterwold prefer and deem possible and how these futures are organized in the present. We use futuring to explore possible and preferable images of the future, and to backcast those images to the present day. Our findings show residents have different perspectives of the future. Furthermore, they are capable in formulating specific actions to obtain the futures they prefer, but have trouble committing to the actions themselves. We argue this is the result of a temporal dissonance, a myopia where residents have trouble looking beyond their own situation. It shows imagined futures must fit with the lived experiences of citizens in order to be realized. We conclude that urban food futures need planning and entrepreneurship to be realized since they are complementary social processes.</t>
  </si>
  <si>
    <t>Food; Sustainable; Futuring; Entrepreneurship; Urban agriculture; Almere</t>
  </si>
  <si>
    <t>van der Meer E.; Dullemont H.; Wang C.-H.; Zhang J.-W.; Lin J.-L.; Pei K.J.-C.; Lai Y.-C.</t>
  </si>
  <si>
    <t>Fine-Scaled Selection of Resting and Hunting Habitat by Leopard Cats (Prionailurus bengalensis) in a Rural Human-Dominated Landscape in Taiwan</t>
  </si>
  <si>
    <t>Wildlife is increasingly forced to live in close proximity to humans, resulting in human-wildlife conflict and anthropogenic mortality. Carnivores persisting in human-dominated landscapes respond to anthropogenic threats through fine-scaled spatial and temporal behavioral adjustments. Although crucial for conservation, quantitative information on these adjustments is scarce. Taiwan’s endangered leopard cat occurs in rural human-dominated landscapes with a high anthropogenic mortality risk. To survive, the nocturnal leopard cat needs suitable habitats for foraging and safe refuge for resting during daytime hours when human activity peaks. In this study, we tracked seven VHF-collared leopard cats. To determine habitat selection patterns, we compared land use at nighttime locations and daytime resting sites with random points and fine-scaled vegetation characteristics at daytime resting sites with random points. Leopard cats selected natural habitats for nighttime hunting and avoided manmade and, to a lesser extent, agricultural habitats or used them according to availability. For daytime resting, leopard cats selected natural habitats and, to a lesser extent semi-natural habitats, such as unused land and abandoned orchards. Resting sites were preferentially situated in natural habitats, with little visibility (&lt;2 m), shrubs, reed and stones, away from areas with high levels of human activity. This suggests leopard cats use a proactive strategy to avoid human encounters, which was supported by the reduced temporal overlap with humans and domestic dogs on agricultural land. Resting sites were placed ca. 1 km apart, 12.9 ± 0.3 m (mean ± SE) from the patch’s edges, in patches with a size of 1.21 ± 0.04 ha (mean ± SE). Our results will assist in identifying and preserving suitable resting habitats to support leopard cat conservation. © 2023 by the authors.</t>
  </si>
  <si>
    <t>anthropogenic mortality; domestic dogs; habitat selection; human wildlife co-existence; leopard cat; refuge habitat</t>
  </si>
  <si>
    <t>agricultural land; animal experiment; animal hunting; article; cat; controlled study; dog; foraging; habitat selection; human; land use; leopard; mortality; mortality risk; nonhuman; orchard; shrub; Taiwan; vegetation; visibility; wildlife</t>
  </si>
  <si>
    <t>Leopard cats</t>
  </si>
  <si>
    <t>van Dijk, MP; Limpens, G; Kariuki, JG; de Boer, D</t>
  </si>
  <si>
    <t>Telephone farmers and an emerging ecosystem are unlocking the hidden middle of agricultural value chains in Kenya through innovation</t>
  </si>
  <si>
    <t>Purpose This article explores the potential of an emerging group of farmers in Kenya, namely the growing segment of urban-based medium-size farmers, often called "telephone farmers". To what extent do they benefit from an emerging ecosystem to support them in operating their farms, and what does that mean for the Hidden middle of agricultural value chains, the actors between the farmers and consumers? Unlocking the potential production of telephone farmers will require more services from collectors, traders, transport firms, the storage facilities, wholesalers and processing units and retailers. Ultimately, optimized telephone farm production benefits the business of Hidden middle value chain actors, increases incomes and jobs and improves food security. Design/methodology/approach Based on a survey and in-depth interviews a profile of the telephone farmers is given and their role as innovators is analyzed. The Latia Resource Centre (LRC) provides assistance to medium-size farmers, like the telephone farmers, helping them to prepare business plans and use modern technology and contributing to an emerging ecosystem providing support to all farmers. Findings The article analyzes the medium-size telephone farmers. It documents the contributions of this new agricultural actor to developing value chains and a dynamic ecosystem. The paper profiles the telephone farmers first and then identifies what they need and the support they receive. The emerging innovative ecosystem impacts agricultural productivity and production and hence the development of value chains. Small farmers gain access to opportunities offered by telephone farmers, working for them as outgrower or farm worker. Research limitations/implications The authors used a small sample of 51 farmers and covered only a two-year period. Social implications Small farmers are being helped through the emerging eco-system and farm labor acquire skills, which they can also you on another or their own farm. Originality/value Based on the analysis an even more effective ecosystem is suggested and policy recommendations are formulated before the conclusion is drawn that these medium-size farmers contribute to innovation diffusion, inclusive value chain development and food security and are becoming part of this expanding, innovative ecosystem. Following the debate on food security the results suggest to pay more attention to the development of telephone farmers given their role in developing agricultural value chains and innovative ecosystems.</t>
  </si>
  <si>
    <t>Telephone farmers; Ecosystem; Hidden middle; Innovation; Value chains; Kenya</t>
  </si>
  <si>
    <t>Van Haren, C; Kumar, I; Cormont, A; van Scheltinga, CT; De Rooij, B; Islam, S; Verweij, P</t>
  </si>
  <si>
    <t>The Role of Spatialisation and Spatial Planning in Improving Food Systems: Insights from the Fast-Growing City of Dhaka, Bangladesh</t>
  </si>
  <si>
    <t>Cities are growing rapidly. It takes a chain of activities to get food from farms to cities. This food system is largely driven by autonomous market development, seizing opportunities favourable to a stakeholder but unfavourable to society at large. Spatial planning is crucial along the chain of food system activities to improve food system outcomes, resilience, and limit negative trade-offs. To include the food system in spatial planning, it must first be mapped (i.e., spatialisation) to understand the functions. These maps inform the spatial planning process, which in turn influences spatial configuration of activities. This paper explores the role of spatialisation and spatial planning in the food system of the fast-growing Dhaka Metropolitan Area (DMA) using three different approaches: urban footprint, mapping, and semi-structured interviews. Stakeholders are unaware of spatial aspects that are present in DMA's food system and therefore do not consider it while developing spatial plans. The analysis in this article, based on the Urban Food Footprint analysis, food system spatialisation, and interviews shows that spatial planning informed by descriptive spatial information can play an important role in guiding the transformation to a more robust, resilient, and inclusive food system.</t>
  </si>
  <si>
    <t>spatial analysis; maps; nutrition; footprint; metropole; urbanisation; population growth; urban poor; value chain; logistics</t>
  </si>
  <si>
    <t>Van Raamsdonk, LWD; Meijer, N; Gerrits, EWJ; Appel, MJ</t>
  </si>
  <si>
    <t>New approaches for safe use of food by-products and biowaste in the feed production chain</t>
  </si>
  <si>
    <t>Reuse or recycling are some of the essential retention options recognised in circular economy approaches. An attempt to embed the linear feed and food production chain in the general concepts of sustainability and circular economy revealed common elements as well as principally different issues between feed/food and non-food strategies. Regrading of former food products as feed ingredients is an important, if not essential, development in reducing large volumes of biowaste, and to achieve a footprint as small as possible for animal husbandry. An analysis of legal requirements provides opportunities as well as legal restrictions for reusing former food as feed. The main focus is on European Union legislation, since this system ranges among the most strict legal frameworks globally. The specific issues include feed and food safety, possible adverse effects of strict loop closing, the frame of the biological background and legal requirements. Dedicated concepts are developed for reaching solutions.Feed and food safety covers four domains; including biology (e.g. prions, viruses), chemical compounds (e.g. pesticides, antibiotics, heavy metals, dioxins), microbiology (pathogenic bacteria and viruses, zoonoses), and physical objects (e.g. microparticles, packaging material). Physical hazards should receive extensive attention for the frequent presence of packaging material in former food products.Legislation should allow and encourage innovations and technologies for regrading of by-products of the feed and food production chain. The WISE principle (Witfull, Indicative, Societal supportive, Enforceable) for legal developments should be used for optimising the relationship between the legal framework, assurance of feed safety, and support of necessary innovations. Biological principles will add considerably to the concept of circular bioeconomy.Examples with different backgrounds will be presented and discussed. Technological innovations for upgrading biowaste and former food products will result in suitable feed ingredients. The evolutionary distance between animals and their biological needs should be part of the design of strategies and of the legislative process. The requirement of circularity for production and usage loops should be applied diversely. The approach of food webs as found in nature should be explored for feed and food production. Genetic distance among species in loops or webs can be used as guidance for route diversification.</t>
  </si>
  <si>
    <t>Bioeconomy; Food web; Closed loops; Urban farming; Former food products; Feed</t>
  </si>
  <si>
    <t>van Rensburg, DJ; Puren, K</t>
  </si>
  <si>
    <t>Fighting the hunger games through permaculture: a scoping review to inform urban planning</t>
  </si>
  <si>
    <t>FRONTIERS IN SUSTAINABLE CITIES</t>
  </si>
  <si>
    <t>In 2020, more than seven million people across the globe starved, and 868 million people were estimated to be undernourished globally. Although the eradication of hunger is a noble goal, the continuously growing world population together with the warning of a future characterized by food insecurity spells ongoing hardship for the future of humankind. This study explores the extent of permaculture literature to establish its potential place within urban systems. A scoping review looks at permaculture literature from the last 8 years to establish its benefits and limitations, possibly within urban systems. Permaculture is mainly studied from social, environmental, and economic perspectives, and mostly within rural contexts. Urban planning directly concerns the social, environmental, and economic dimensions of urban systems. This study thus reveals the possible merits of permaculture for food production within urban systems; however, certain limitations should be kept in mind that may encumber the implementation of permaculture by urban planning.</t>
  </si>
  <si>
    <t>permaculture; urban planning; food systems; urban systems; hunger; regeneration</t>
  </si>
  <si>
    <t>Vandermaelen, H; Dehaene, M; Tornaghi, C; Vanempten, E; Verhoeve, A</t>
  </si>
  <si>
    <t>Public land for urban food policy? A critical data-analysis of public land transactions in the Ghent city region (Belgium)</t>
  </si>
  <si>
    <t>EUROPEAN PLANNING STUDIES</t>
  </si>
  <si>
    <t>The development of urban food policies has shed light on the strategic role of public landownership for strengthening farmers capacities in the context of rising land values. Despite attention on a few pioneering farming initiatives promoted by local authorities on public farmland, however, there is often little understanding of the extent of public landownership and the modus operandi of public institutions within urban land markets. This makes it hard to assess how representative these 'pioneering' projects are and whether or not they are embedded in coherent urban agendas. The city region of Ghent (Belgium) offers an exemplary case: internationally celebrated for its innovative urban food policy, its administration is at the centre of controversies with farmers and grassroots movements who denounced the large-scale sell-off of historical public farmland in the city region. Using Belgian Land Registry data, this paper constructs a unique, empirically grounded, cartography of public landownership and public land transaction for the Ghent city region. The results expose deep contradictions in public policy and demonstrate the continuation of an urbanism disconnected from agricultural concerns. They also provide tools for reshaping the management of public land aligned to urban food policy goals, in and beyond the Ghent city region.</t>
  </si>
  <si>
    <t>Public land; farmland; urban food policy; Ghent; agroecological urbanism; land management</t>
  </si>
  <si>
    <t>Velasco S.; French K.; Law B.; Threlfall C.G.</t>
  </si>
  <si>
    <t>Bat boxes in urban bushland are associated with inflated activity of an urban generalist bat, but not an altered community</t>
  </si>
  <si>
    <t>Bat boxes are often installed as substitute habitats to offset the loss of large, hollow-bearing trees. However, emerging evidence suggests that they are failing to achieve intended conservation outcomes as they only support generalist species. Despite these concerns, the effect of bat boxes on the dynamics of bat communities remains understudied. We assessed the bat community in reserves where bat boxes had been installed in comparison with reserves where they had not using ultrasonic surveys in 16 small bushland reserves throughout Sydney, Australia. Reserves containing bat boxes and those without had comparable species diversity and composition; however, the activity of the dominant species, Gould's wattled bat (Chalinolobus gouldii), was significantly higher at sites with bat boxes. Species that commonly forage in open vegetation, including C. gouldii, were significantly positively associated with sites that had bat boxes. Occupation of boxes by bats was not recorded in the study due to limited information on their locations, so further research is required to understand the direct effects of boxes and the bats that occupy them on the bat community. If bat boxes continue to be recommended as a biodiversity offset, a greater understanding of the potential impact they have on altered competitive relationships and community dynamics is essential. © 2023 The Authors. Austral Ecology published by John Wiley &amp; Sons Australia, Ltd on behalf of Ecological Society of Australia.</t>
  </si>
  <si>
    <t>artificial roost; biodiversity offset; Chalinolobus gouldii; insectivorous bats; nesting box; urban biodiversity</t>
  </si>
  <si>
    <t>Sydney [New South Wales]; bat; biodiversity; bird; bushland; community structure; dominance; generalist; species diversity</t>
  </si>
  <si>
    <t>Véron, O</t>
  </si>
  <si>
    <t>'We're just an ambulance at the bottom of the cliff': Strategies and (a)politics of change in Berlin's community food spaces</t>
  </si>
  <si>
    <t>ENVIRONMENT AND PLANNING A-ECONOMY AND SPACE</t>
  </si>
  <si>
    <t>The benefits of community-based, grassroots food practices, such as community gardens or kitchens, are widely acknowledged. However, they have also been shown to support neoliberal and exclusionary dynamics. This paper examines this contradiction on the ground by unpacking the processes and mechanisms through which these initiatives reproduce, reinforce or challenge social inequities and injustices in the city. It suggests the concept of community food space to look at the articulation of practices and intentions within these groups, and highlight emancipatory practices situated around food rather than simply about food. The paper draws upon an ongoing militant ethnography into community food spaces in Berlin, Germany. Exploring the complex and diverse landscape of Berlin food activism, it illuminates the ways in which food may be used to perpetuate unjust social configurations or, on the contrary, to advance social justice at both local and structural levels.</t>
  </si>
  <si>
    <t>Community food spaces; militant ethnography; neoliberalism; social justice; Berlin</t>
  </si>
  <si>
    <t>Viaud, V; Legrand, M; Squividant, H; Parnaudeau, V; André, A; Bera, R; Dupé, S; Pot, M; Cerf, M; Revelin, F; Toffolini, Q; Levain, A</t>
  </si>
  <si>
    <t>Farming by the sea: A qualitative-quantitative approach to capture the specific traits of coastal farming in Brittany, France</t>
  </si>
  <si>
    <t>The forms and presence itself of farming in coastal territories changed profoundly in the 20th century. By contrast with other interface farming systems, such as mountain or peri-urban farming, coastal farming has rarely been studied as such and has not, until now, been considered as a useful category to describe and analyse production systems. The aim of this article is thus to address the relevance of such a categorization, using empirical data collected in Brittany (France) as well as contextual indicators, but also by carrying out a systemic qualitative-quantitative analysis, questioning the forms, depth and continuity of marine influence on farming activities at the local scale. We show that specific traits of coastal farming do indeed exist. A greater diversity of farming systems exists in coastal strip than inland at the regional scale. Four configurations of coastal farming were identified, which result from distinct dynamics and combinations of urbanization and environmental pressures on agriculture. But these specific features cannot be revealed without a comprehensive and historicized approach of its interactions with the coastal zone as a territory, rather than a biophysical milieu. These con-figurations are characterized in the typical spatial extent of coastal farming and spatial patterns of the transition to inland farming (gradient, discontinuities).</t>
  </si>
  <si>
    <t>Coastal social -ecological system; Farming system; Interface; Agroecosystem; Landscape agronomy; Rural sociology</t>
  </si>
  <si>
    <t>Vicente, MM; Leitao, R; Quintino, V; Pombo, P; Rodrigues, AM</t>
  </si>
  <si>
    <t>Urban vegetable gardens as an environmental education tool for promoting primary school students' engagement in EU Green Deal strategies</t>
  </si>
  <si>
    <t>VISIONS FOR SUSTAINABILITY</t>
  </si>
  <si>
    <t>The Green Deal is a European Commission initiative to promote zero net emissions of greenhouse gases by 2050 in the European Union. Its multiple strategies, including circular economy and agriculture, should impact on all citizens. Environmental Education programs are powerful tools to improve literacy in sustainability concepts, namely those included in the Green Deal strategies, and to foster environmental attitudes. A hands-on pilot project "Nutrients Boomerang" was developed and implemented as part of the Environmental Education strategy of a Portuguese science centre, F &amp; aacute;brica Ci &amp; ecirc;ncia Viva, to assess its applicability in a primary school environment. The project included the implementation of an outdoor model area, focusing on urban vegetable gardening and composting, complemented with workshops on biodiversity, circular economy, and organic farming, targeting primary school students and teachers. This pilot project was implemented from January to September 2021 and, in its final months, was also organized in a way to include the students' families, given their willingness to introduce parents and grandparents to the activities they had been doing. This pilot project showed its suitability to be replicated in primary school outdoor green areas and to promote hands-on activities aiming to inform people about the European Union Green Deal policy and foster a more conscientious behaviour in young students towards a more sustainable world.</t>
  </si>
  <si>
    <t>sustainable cities; organic farming; hands-on; composting.</t>
  </si>
  <si>
    <t>Vidal A.; Pradel R.; Cézilly F.</t>
  </si>
  <si>
    <t>Do Suburban Populations of Lizards Behave Differently from Forest Ones? An Analysis of Perch Height, Time Budget, and Display Rate in the Cuban Endemic Anolis homolechis</t>
  </si>
  <si>
    <t>Urbanization transforms natural ecosystems into novel habitats, which can result in negative consequences for biodiversity. Therefore, it is important to understand the mechanisms of maintenance of native species in urbanized environments, including behavior—which can act as a fast response to rapid environmental changes. We compared some behavioral traits between two suburban and two forest populations of Anolis homolechis. Direct observations of 779 individuals revealed that perch height was positively influenced by body size, but not by sex. Suburban individuals perched higher than forest ones, and even more so in the afternoon compared to the morning; a behavior that was not observed in forests populations. These differences might be due to a change from foraging activities in the morning to vigilance, display, and/or thermoregulation in the afternoon, promoted by suburban habitat conditions (e.g., higher predator abundance, open habitat structure, and urban heat). Video recordings of 81 focal individuals showed that males were more active than females (i.e., spending less time in stationary behavior and having a higher display rate), with no significant effect of habitat type. As some of our results diverge from previous studies on invasive anoles, we recommend extending comparative studies of urban and non-urban populations to other native Anolis. © 2023 by the authors.</t>
  </si>
  <si>
    <t>anoles; habitat effect; lizards; perch height; sex-habitat interaction; suburban populations; urbanization</t>
  </si>
  <si>
    <t>endemic species; environmental change; forest ecosystem; habitat type; lizard; population ecology; urbanization</t>
  </si>
  <si>
    <t>Vijayakumar K.T.; Nayimabanu T.; Kumar H.L.N.; Kumar S.S.; Kuberappa G.C.; Sringeshwar A.N.; Sahana U.; Neethu T.</t>
  </si>
  <si>
    <t>A PERSPECTIVE ON URBAN BEEKEEPING WITH APIS CERANA F. IN BENGALURU, KARNATAKA WITH SPECIAL REFERENCE TO BEE FLORA AND HIVE SUITABILITY</t>
  </si>
  <si>
    <t>Indian Journal of Entomology</t>
  </si>
  <si>
    <t>Urban beekeeping is nowadays attracting immense popularity. Many people in large cities are installing hives on the rooftops. A significant drawback for beekeeping in urban areas of India is limited bee flora which may lead to poor honey yield and performance. As more people take to urban beekeeping, the competition for resources between honey bee colonies increases. Since the space covered by vegetation in the city remains relatively constant, each honey bee colony ends with less honey production per year. It slows the growth of individual urban honey bee colonies and affects the foraging potential of the honey bee colonies. Thus, urban beekeeping could be made effective by providing sufficient bee forage in surrounding beekeeping areas and by the selection of hives suitable for urban areas. Therefore, the present work was undertaken to study the diversity of nectariferous and polleniferous honey bee flora found in the major cosmopolitan city of India: Bengaluru. We recorded 58 major bee floras grown in the Bengaluru urban to make beekeeping activities throughout the year. In addition, hives with different frame numbers (5, 6 and 8) were evaluated for their performance in 3 different locations. Results clearly showed that hives with six frames are equally good compared to the conventional eight frame hive. Therefore, hives with six frames are more suitable for urban beekeeping, which would be efficient by reducing energy requirements in activities like comb construction of the colony. Appropriate hive selection was an important factor for successful beekeeping, especially in urban areas of Bengaluru. © 2023, The Entomological Society of India. All rights reserved.</t>
  </si>
  <si>
    <t>Apiculture; bee flora; diversity; hive selection; honey; pollination; urban beekeeping</t>
  </si>
  <si>
    <t>Volpi T.A.; da Luz T.F.B.; Duboc L.F.; Nascimento C.A.S.; Nunes S.F.</t>
  </si>
  <si>
    <t>Optimal foraging of Neotropical otters (Carnivora: Mustelidae) in an urban river and predominance of generalist and sedentary fish in their diet</t>
  </si>
  <si>
    <t>Lontra longicaudis Olfers, 1818 is a semi-aquatic carnivore widely distributed in the Neotropical region. Understanding their diet contributes to an indirect understanding of their ecology and the composition of the local fauna. To this end, we analyzed 109 fecal samples and identified 238 morphological structures; these samples were collected between May 2006 and September 2007 from the Santa Lúcia Biological Station (SLBS) in southeastern Brazil. The area is intersected by the Timbuí River, which arrives at the site after crossing the urban perimeter of the city of Santa Teresa in the state of Espírito Santo. We found a predominance of fish in the otters’ diets (82%), mainly cichlids (50%), which are fish with sedentary habits and low mobility levels. The crustacean Trichodactylus fluviatilis Latreille, 1828 was the third most consumed taxon; this occurred mainly during the rainy season, corresponding to the crustacean’s reproductive period, when it is more vulnerable to predation. Otters exhibited a seasonal variation in their prey selectivity. Furthermore, they displayed oppor-tunistic foraging behavior, as the most preyed fish were those with both low mobility and a high frequency in the environment, followed by fish with high mobility and high frequency, and then those with low mobility and low frequency. We concluded that the feeding habits of the otters in the SLBS are in line with the optimal foraging theory since prey selection was optimized through the balance between net energy gained and the energy costs of foraging. © 2023 The Authors.</t>
  </si>
  <si>
    <t>Anthropogenic pressure; ecology; opportunism; prey; trophic relationship</t>
  </si>
  <si>
    <t>Otters</t>
  </si>
  <si>
    <t>Pollen from urban flora in the ephemeral nests of solitary Megachile bees in three temperate and subtropical cities of Argentina</t>
  </si>
  <si>
    <t>Flora: Morphology, Distribution, Functional Ecology of Plants</t>
  </si>
  <si>
    <t>Cities are anthropogenic habitats that are home to many taxonomically diverse groups of bees and contribute to their conservation due to the abundance of flowers and nesting substrates. However, the pollen diet composition of nest provisions for most urban bees in South America is poorly studied and therefore the characteristics of the urban flora needed for their survival remains unknown. Pollen analysis was employed to study the diet composition of the wild solitary bees Megachile infima Vachal, M. pusilla Pérez and Megachile spp. that all nest in urban environments in two eco-regions in Argentina. Nests were found in preexisting small holes within human-made structures (walls, hosepipes, water taps), natural substrates (hollow stems) or in semi-exposed spaces within four courtyards of three cities. Pollen from brood provisions from these nests were compared with pollen grains from the available flowering plants surrounding the nests. In the temperate city La Plata from the Pampean eco-region, 23 pollen types from 14 families and five unidentified types were present. The most abundant were Styphnolobium japonicum (Fabaceae, Papilionoideae) and Picris echioides (Asteraceae). In the two subtropical cities from the Chaco eco-region, 15 types from eight families and four unidentified types were present, with Phoenix (Arecaceae) and Punica granatum (Lythraceae) being the most abundant. Although bees were polylectic, the presence of pollen in nests was not evenly distributed, which may be related to resource abundance, pollen attributes, and floral morphology. This study provides evidence of forage versatility of Megachile bees on pollen plants from diverse taxonomic origin and status of naturalization, flowering stratum and city microhabitat. © 2023 Elsevier GmbH</t>
  </si>
  <si>
    <t>Brush flower; Eco-friendly city; Green space; Keel flower; Polylecty; Secondary pollen presentation</t>
  </si>
  <si>
    <t>Argentina; Buenos Aires [Argentina]; La Plata; Pampas; anthropogenic effect; bee; ecoregion; flower; greenspace; microhabitat; pollen; subtropical region; temperate environment</t>
  </si>
  <si>
    <t>Wang, CJ; Lv, MS; Li, L</t>
  </si>
  <si>
    <t>Towards a Win-Win Solution for Dietary Health and Carbon Reduction-Evidence from the Yangtze River Delta in China</t>
  </si>
  <si>
    <t>Considering the contradiction between the need to change the food consumption structure of Chinese residents and the constraints of resources and the environment, as well as the changes in the consumption structure of Chinese residents in the Yangtze River Delta, we explore the path to achieve environmental sustainability while maintaining residents' dietary health. Based on 1995-2019 Yangtze River Delta food consumption data, this paper uses the two-stage Engel-QUAIDS model to conduct an empirical analysis of the food consumption and carbon emissions of urban and rural residents in the Yangtze River Delta and simulates the impact of income growth and food price changes on per capita food consumption carbon emissions and nutrient intake. The results show that the residents of the Yangtze River Delta consume too much meat and poultry, and the carbon emissions are high; the consumption of eggs and fruits is obviously insufficient, and the carbon emissions are low. With an increase in income, the increase in food carbon emissions among rural residents (0.406%) is greater than that among urban residents (0.247%); higher prices of meat, poultry, and aquatic products can significantly reduce food carbon emissions, and higher prices of fruits will promote food carbon emissions. The nutritional intake of residents can still be guaranteed under the low-carbon policy. It is worth mentioning that after the price adjustment simulation, residents' fat intake will be significantly reduced within the recommended range, which is also beneficial to residents' health. Therefore, appropriately regulating food prices and increasing people's income would not only ensure nutritional health but also contribute to reducing carbon emissions and creating a sustainable agricultural food system.</t>
  </si>
  <si>
    <t>two-stage Engel-QUAIDS model; food consumption; carbon emissions; nutrient intake; policy simulation</t>
  </si>
  <si>
    <t>Wang, D; Chen, CL; Findlay, C</t>
  </si>
  <si>
    <t>A review of rural transformation studies: Definition, measurement, and indicators</t>
  </si>
  <si>
    <t>The paper reviews studies of rural transformation in three dimensions - definition, measurement, and indicators - and summarises the findings of rural transformation research. The scope of rural transformation includes four elements productivity, rurality, inclusiveness, and sustainability. Current concepts of the dimensions of rural transformation and their associated indicators are insufficient for policy decision-making, as they lack objectivity, feasibility, accountability, comprehensiveness, and comparability. Future research to develop new measures to assess rural transformation in developing countries is valuable. Furthermore, there is potential to explore the topic in some directions: urbanisation strategy, public intervention (i.e., institution, policy, and investment), gender inclusiveness, market creation, and international trade.</t>
  </si>
  <si>
    <t>rural transformation; agricultural transformation; structural change</t>
  </si>
  <si>
    <t>Wang, F; Cang, Y; Chen, SS; Ke, YP</t>
  </si>
  <si>
    <t>Aging, land fragmentation, and banana farmers' adoption of biopesticides in China</t>
  </si>
  <si>
    <t>Encouraging farmers to adopt biopesticides is a crucial strategy for protecting the ecological environment and achieving sustainable agricultural development. This study utilizes data from a micro-survey of 454 banana farmers from Hainan Province of China and employs a logit model to analyze the effects of aging, land fragmentation, and their interactions on farmers' adoption of biopesticides, as well as the heterogeneity of farmers in different household life cycles. The findings reveal that aging and land fragmentation both hinder biopesticide adoption, with farmers experiencing higher levels of aging and more fragmented land holdings being less likely to utilize biopesticides in banana production. Mechanism analysis uncovers an interaction effect between aging and land fragmentation that hampers biopesticide adoption. Furthermore, the effects of aging, land fragmentation, and their interaction on biopesticide adoption behavior vary across farmers in different family life cycles. Specifically, aging negatively affects biopesticide adoption behavior for farmers in support households, while land fragmentation negatively influences farmers in dependency and burden households. The interaction between aging and land fragmentation adversely affects farmers in burden households. Our findings highlight the importance of aging agricultural labor and land fragmentation to promote green agriculture in China and call for more relevant policies to encourage farmers with different household life cycles to adopt biopesticides in farming practices.</t>
  </si>
  <si>
    <t>Aging; Land fragmentation; Biopesticide; Green production; Household life cycle</t>
  </si>
  <si>
    <t>Wang, JR; Konar, M; Baylis, K; Estes, L; Hadunka, P; Xiong, ST; Caylor, K</t>
  </si>
  <si>
    <t>Potential impacts of transportation infrastructure improvements to maize and cassava supply chains in Zambia</t>
  </si>
  <si>
    <t>ENVIRONMENTAL RESEARCH: INFRASTRUCTURE AND SUSTAINABILITY</t>
  </si>
  <si>
    <t>Agricultural supply chains play a crucial role in supporting food security in Africa. However, high-resolution supply chain information is often not available, which hinders our ability to determine which interventions in food supply chains would most enhance food security. In this study, we develop a high-resolution supply chain model for essential staple crops in Zambia, aiming to estimate how improvements in transportation infrastructure would impact food security. Specifically, we simulate district-level monthly consumption, trade flows, and storage for maize and cassava in Zambia. We then conduct a counterfactual case study with low transportation costs, discovering that reducing transaction costs leads to higher aggregate net agricultural revenue and aggregate net expenditure. These results indicate that transportation investments are more beneficial to suppliers than to consumers, with implications for household food security in smallholder agriculture. Our study highlights the potential for infrastructure investments to improve food security.</t>
  </si>
  <si>
    <t>food security; supply chain; transportation; Zambia</t>
  </si>
  <si>
    <t>Cassava, maize</t>
  </si>
  <si>
    <t>Wang, TL; Ma, YJ; Luo, SQ</t>
  </si>
  <si>
    <t>Spatial Pattern and Influencing Factors of Agricultural Leading Enterprises in Heilongjiang Province, China</t>
  </si>
  <si>
    <t>As one of the major new agricultural business entities, agricultural leading enterprises (ALEs) are responsible for ensuring national food security, leading agricultural and rural modernization, and increasing farmers' employment prospects and incomes. From the perspective of headquarters and branches, this study used a point pattern analysis, the local Moran's index, the rank-size rule, and the geographical detector to depict the spatial pattern of ALEs in Heilongjiang Province, detect influencing factors, and reveal the spatial layout mechanism. The main conclusions are as follows. (1) ALE headquarters and branches in Heilongjiang Province had different location requirements, and their layout orientation, clustering areas, and influencing factors were different. (2) The headquarters displayed a pronounced urban and agglomeration orientation, while branches exhibited a significant farm dependence and raw material orientation. (3) Both the headquarters and the branches showed a significant trend towards spatial clustering. The headquarters were mainly in the Harbin municipal district and surrounding counties, including Wuchang, Zhaodong, and Beilin, which showed a high-high cluster pattern. The branches were mainly in the Sanjiang Plain. Tongjiang, Fujin, Hulin, Mishan, Raohe, Baoqing, and Suibin showed a high-high cluster pattern, while the Harbin municipal district and Bei'an showed a high-low outlier pattern. (4) The ALEs' regional connection network in Heilongjiang Province was radially distributed with the Harbin municipal district as the centre. The agricultural reclamation system deeply influenced it. (5) The number of supporting enterprises, number of permanent residents, gross domestic product, railway mileage, number of people with Bachelor's degrees or above, and distance from the provincial capital were the main influencing factors of the headquarters spatial pattern in Heilongjiang Province. The number of state farms in Heilongjiang Province, the per capita grain yield, highway mileage, and distance from the provincial capital were the main influencing factors of the branch spatial patterns in Heilongjiang Province. The interaction results indicated that the explanatory power of two-factor interaction was stronger than that of a single factor regardless of headquarters or branches, and most interaction types were bilinear enhancements. This study aims to provide a decision-making reference for the long-term development of ALEs in Heilongjiang Province at the present stage and accelerate the development of agricultural industrialization in major grain-producing areas.</t>
  </si>
  <si>
    <t>agricultural leading enterprises; spatial pattern; regional connection; influencing factors; Heilongjiang Province</t>
  </si>
  <si>
    <t>Wang, X; Chang, XY; Ma, LB; Bai, J; Liang, M; Yan, SM</t>
  </si>
  <si>
    <t>Global and regional trends in greenhouse gas emissions from rice production, trade, and consumption</t>
  </si>
  <si>
    <t>ENVIRONMENTAL IMPACT ASSESSMENT REVIEW</t>
  </si>
  <si>
    <t>As the content of the climate policy to meet the 2 degrees C targets, actions in all economic sectors, including agri-culture, are required to mitigate global greenhouse gas (GHG) emissions. Although there has been an ever-increasing focus on agricultural GHG emissions, little is known about the environmental benefits of individual crops, making it challenging to link production to consumption (including trade) and GHG emissions. In this study, we estimated GHG emissions related to rice in 227 countries and three sectors, taking time series data from the Food and Agriculture Organization (FAO) from 1986 to 2017. The results showed that production-based emissions increased by 25.5%, and actual consumption-based presented the same trend while assuming do-mestic production (no trade) expanded by 45.1%. The reason for the unbalance between the two sectors is that the total transfer volume embodied in the rice trade increased by 151.6% in 32 years. Meanwhile, we found that trade flows increased from low-to high-emission intensity countries, while rice emissions intensity was signif-icantly reduced, contributing to a global GHG emission reduction of an average of 56.3Mt per year. Our results provide a comprehensive, forward-looking assessment of the environmental impacts of global growing rice production and consumption on the main countries and their trading relationships. Thus, besides domestic policies, main importing countries should also consider environmental benefits in developing sustainable in-ternational trade to limit the negative environmental impacts of its growing rice consumption.</t>
  </si>
  <si>
    <t>GHG emissions; Production -based; Consumption -based; Imbalance; International rice trade; Climate change mitigation</t>
  </si>
  <si>
    <t>Wang, YJ; Huang, SW; Liu, J</t>
  </si>
  <si>
    <t>Research on the Rural Environmental Governance and Interaction Effects of Farmers under the Perspective of Circular Economy-Evidence from Three Provinces of China</t>
  </si>
  <si>
    <t>As an essential subject of rural environmental governance, farmers' environmental governance behavior directly affects the level and efficiency of rural environmental governance. In traditional rural society, the characteristics of "acquaintance society", "circle doctrine", and "clan society" have led to farmers' behaviors being influenced and constrained by their surrounding social support and social relations. Therefore, the interaction between farmers will affect the effectiveness of rural environmental governance, and the interaction effect will also affect the implementation of policies in rural environmental governance. In the strategic context of the policy of "building a beautiful and harmonious countryside that is desirable to live and work in" and "promoting green development and harmonious coexistence between human beings and nature" put forward by the 20th National Congress, we follow the principles of Reduce, Reuse, and Recycle from the perspective of circular economy, taking farmers as our research subject. We take the behavior of domestic garbage disposal as an example and, relying on the National Social Science Foundation project, use field research data and refer to neighbor groups and neighboring village groups. We use the Manski model to test the interaction effect of the two groups, analyze the interaction between individual farmers and the interaction between neighboring villages, and, finally, prove that there is an endogenous interaction effect and a situational interaction effect between the neighbor group and neighboring villages. Endogenous interaction effects, contextual interaction effects, and association effects exist between neighbor groups, while only contextual interaction effects and association effects exist between neighboring village groups. The above conclusions provide a policy reference for rural household waste and environmental management.</t>
  </si>
  <si>
    <t>circular economy; public participation; interactive behavior; rural environmental governance</t>
  </si>
  <si>
    <t>Wang, Z; Huan, ML; Li, TS; Dai, Y</t>
  </si>
  <si>
    <t>Access to information on sustainable intensification practices for new agricultural business entities in China</t>
  </si>
  <si>
    <t>The adoption of sustainable intensification practices (SIPs) is generally lagging in China, as disseminating new technology to millions of farmers on heterogeneous smallholdings is challenging. Agricultural development strategies emphasise the role of new agricultural business entities (NABEs) in driving smallholder farmers' development. This study used a sustainable intensive apple culture system as an example of an SIP. To understand the effects of different information dissemination channels, extension service attributes, social networking structures, and socioeconomic factors on the efficiency of acquiring information on SIPs by NABEs, we used the censored least absolute deviation to analyse the data obtained from face-to-face interview surveys of 218 NABEs in the Loess Plateau. This study found that direct connections between NABEs and research institutions had the strongest facilitating effect on information acquisition, farm shops had the second strongest effect, agricultural extension agencies had the weakest effect, and field agricultural material promotion workers showed a significant adverse effect. Improving the quality of extension services has a far greater effect on facilitating the acquisition of information on SIPs than does increasing extension intensity. Relying primarily on weak ties to manage plantations significantly facilitated information acquisition, whereas relying on strong ties to manage plantations significantly inhibited acquisition. The study results show that implementing the "research institute + NABEs + smallholder farmers" technology extension model can significantly improve the adoption efficiency of SIPs.</t>
  </si>
  <si>
    <t>Information acquisition; Sustainable intensification; Extension services; Social networks; New agricultural business entities; China</t>
  </si>
  <si>
    <t>Watabe, A</t>
  </si>
  <si>
    <t>Making sense of (un)sustainable food: creation of sharable narratives in citizen-participating farming</t>
  </si>
  <si>
    <t>There has been broad recognition that current food systems need to go through a process of transformation and transition. In the similar way that other areas have transitioned to be more sustainable, the transition process for food systems has some issues related to justice in terms of achieving more sustainable and inclusive food production, distribution and consumption. Acknowledging the importance of these issues, this article aims to understand how knowledge about desired changes is produced and shared among people engaged in activities to transform food production and consumption. To this end, it analyses the short narratives of urban citizens in Japan engaged in participatory farming, adopting the concepts focusing on the contrasts embedded in the short stories, learning from risk studies. The farmer, volunteer staff members and urban citizens collaborate to grow rice using traditional techniques. Their narratives reveal some contrasts in how they used to engage with food, farms and the local environment, and their engagement now. Furthermore, it was observed that these citizens reconfirm the importance of knowledge learned through actual work on the farm and the different roles played by the farmer, volunteers and local participants in creating and passing on knowledge. In such ways, people's interaction leads to the creation of shared meanings of "appropriateness" in terms of existing and emerging food-related practices. This matter of meaning-making for "appropriateness" is often overlooked in the discussion of the justice in food systems' transitions.</t>
  </si>
  <si>
    <t>Food systems transition; Urban agriculture; Civic engagement; Meaning-making; Narrative analysis</t>
  </si>
  <si>
    <t>Weber M.; Diekötter T.; Dietzsch A.C.; Erler S.; Greil H.; Jütte T.; Krahner A.; Pistorius J.</t>
  </si>
  <si>
    <t>Urban wild bees benefit from flower-rich anthropogenic land use depending on bee trait and scale</t>
  </si>
  <si>
    <t>Context: Wild bees are important pollinators for wild and cultivated plants. Besides other causes, their decline has been linked to land-use change such as urbanisation. In contrast, urban habitats are discussed as potential wild bee refuges. Objectives: To expand our understanding of cities as wild bee habitats, bee responses to urban land-use types with varying foraging and nesting resources were analysed. Methods: Wild bees were sampled with pan traps at 49 study sites in a Central European city. Effects of land-use types on wild bees were examined at 12 scales ranging from 50 to 1500 m from sampling points. For analyses, bees were grouped according to their traits (e.g., size, nesting and pollen-collecting behaviour) to account for species-specific requirements. Results: Land-use types significantly affected wild bees covering all investigated scales. Anthropogenically managed flower-rich habitats, i.e., long-term allotments and cemeteries, were beneficial for most wild bee groups within varying scales between 200 and 600 m. Impervious surface affected only some of the investigated wild bee groups, mostly in a unimodal manner within a 100 m scale. Conclusions: This study shows that it is recommended for future investigations to take different scales and different bee traits into account when assessing urban habitat quality for bees. In particular, the non-linear response to impervious surface indicates positive edge effects between urban core and rural areas. Conservation measures and implementation management to support wild bees in urban areas should consider the results on scale and land use to meet species-specific demands effectively. © 2023, The Author(s).</t>
  </si>
  <si>
    <t>Conservation; Functional diversity; Garden; Landscape effects; Life-history characteristics; Urban ecology</t>
  </si>
  <si>
    <t>bee; conservation management; garden; habitat quality; land use; life history; urban ecosystem</t>
  </si>
  <si>
    <t>Wendimu A.; Tekalign W.</t>
  </si>
  <si>
    <t>Conventional Beef Cattle Farming Practices in Wolaita and Sidama, Southern Ethiopia</t>
  </si>
  <si>
    <t>American Journal of Animal and Veterinary Sciences</t>
  </si>
  <si>
    <t>Beef cattle farming is an integral part of livelihood for rural and urban smallholder farmers in developing countries. We aimed to describe the cattle farming practices in selected communities of Diguna Fango district, Wolaita Zone, and Sidama Region, Southern Ethiopia. Data were collected with pretested, semi-structured questionnaires applying a cross-sectional study. A stratified sampling was used to select a total of 180 fatteners from the three communities. Collected data were analyzed using descriptive statistics. The most cited forages for fattening cattle in the dry season were hay and wheat seeds, 180 (100% each), and fresh kidney bean and maize shoot system in the wet season, 180 (100% each). Rivers (75%) and ponds (84%) were the dominant sources of water. The body frame selection criteria had a significant (p = 0.021) effect on the weight gain and determined the fattening period. The breed that was most preferred (100%) was Wolaita sangga. Trypanosomiasis (57.77%) was the highest disease burden in the study area. Lack of clean potable water (50%), feeding resources (20%), and animal health ailments (10%) were the main constraints on beef cattle farming practices in the study area. Market actors were producers, consumers, middlemen, restaurant owners, traders, and butchers. The majority (79%) of fatteners had access to market information before the sale and the price was self-determined by fatteners (78%). Availability of better meat types, cattle, and high market demand were identified as good opportunities which could be used to enhance the performance of cattle fattening activity in the study area. It should be essential to provide farmers with adequate training and extension services on improved cattle fattening technology, management techniques, and market information to increase the revenue of the farming communities that use seasonally available feed supplies. © 2023 Abenezer Wendimu and Wondimagegnehu Tekalign.</t>
  </si>
  <si>
    <t>Beef Cattle; Diguna Fango; Ethiopia; Fattening; Marketing; Wolaita</t>
  </si>
  <si>
    <t>Westreich L.R.; Westreich S.T.; Tobin P.C.</t>
  </si>
  <si>
    <t>Bacterial and Fungal Symbionts in Pollen Provisions of a Native Solitary Bee in Urban and Rural Environments</t>
  </si>
  <si>
    <t>Among insects, symbionts such as bacteria and fungi can be linked to their physiology and immature development, and in some cases are part of a defense system against parasites and diseases. Current bacterial and fungal symbiont associations in solitary bees are understudied, especially in the Pacific Northwest region of the USA. We collected pollen provisions from the native spring-foraging solitary bee, Osmia lignaria Say, across two distinct foraging periods over 2 years at 22 sites along an urban-to-rural gradient in western Washington. We then used next-generation sequencing to identify bacterial and fungi within pollen provisions and assessed the effect of their richness and diversity on O. lignaria larval development success and adult emergence. We detected a significantly positive relationship between bacterial diversity in pollen with O. lignaria larval developmental success, and higher bacterial richness and diversity during the later foraging period. Fungal generic richness and diversity decreased with increasing plant richness. Although neither was associated with O. lignaria developmental success, we did detect Ascosphaera spp. known to be pathogenic to O. lignaria and other bee species. Neither bacterial or fungal richness or diversity was affected by site type when classified as urban or rural. This study provides new information on bacterial and fungal symbionts present in pollen provisions of a native solitary bee when foraging across urban and rural areas of the Pacific Northwest. © 2022, The Author(s), under exclusive licence to Springer Science+Business Media, LLC, part of Springer Nature.</t>
  </si>
  <si>
    <t>DNA Metabarcoding; Native bee conservation; Osmia lignaria; Pollination ecology</t>
  </si>
  <si>
    <t>Animals; Bacteria; Bees; Pollen; Seasons; Washington; animal; bacterium; bee; genetics; pollen; season; Washington</t>
  </si>
  <si>
    <t>Native solitary bee reproductive success depends on early season precipitation and host plant richness</t>
  </si>
  <si>
    <t>Spring-emerging bees depend upon the synchronized bloom times of angiosperms that provide pollen and nectar for offspring. The emergence of such bees and bloom times are linked to weather but can be phenologically mismatched, which could limit bee developmental success. However, it remains unclear how such phenologically asynchrony could affect spring-emerging pollinators, and especially for those that forage over a relatively short time period. We examined the relationship between weather and host plant selection on the native spring-foraging solitary bee, Osmia lignaria, across 3 years at urban and rural sites in and around Seattle, Washington, USA. We used community science weather data to test the effects of precipitation, wind, and temperature on O. lignaria oviposition and developmental success. We also collected pollen data over two distinct foraging periods, early and late spring, and used Next-Generation Sequencing to identify plant genera from pollen. Among the weather variables, precipitation during the early foraging period adversely affected larval developmental success and adult bee emergence success, but not oviposition. Using DNA metabarcoding, we observed that increases in the number of plant genera in pollen increased adult emergence in both foraging periods, but not oviposition or larval development. We also observed that foraging bees consistently visited certain genera during each foraging period, especially Acer, Salix, and Rubus. However, pollen collected by O. lignaria over different years varied in the number of total genera visited, highlighting the importance of multi-year studies to ascertain bee foraging preferences and its link to developmental success. © 2023, The Author(s), under exclusive licence to Springer-Verlag GmbH Germany, part of Springer Nature.</t>
  </si>
  <si>
    <t>Bee conservation; Nutrition; Osmia lignaria; Pollination; Reproductive success</t>
  </si>
  <si>
    <t>Animals; Bees; Plants; Pollen; Pollination; Reproduction; Seasons; Seattle; United States; Washington [United States]; bee; foraging behavior; host plant; pollen; pollination; precipitation (climatology); reproductive success; species richness; animal; bee; plant; pollen; pollination; reproduction; season</t>
  </si>
  <si>
    <t>Wilkinson C.E.; Caspi T.; Stanton L.A.; Campbell D.; Schell C.J.</t>
  </si>
  <si>
    <t>Coexistence across space and time: Social-ecological patterns within a decade of human-coyote interactions in San Francisco</t>
  </si>
  <si>
    <t>Global change is increasing the frequency and severity of human-wildlife interactions by pushing people and wildlife into increasingly resource-limited shared spaces. To understand the dynamics of human-wildlife interactions and what may constitute human-wildlife coexistence in the Anthropocene, there is a critical need to explore the spatial, temporal, sociocultural and ecological variables that contribute to human-wildlife conflicts in urban areas. Due to their opportunistic foraging and behavioural flexibility, coyotes (Canis latrans) frequently interact with people in urban environments. San Francisco, California, USA hosts a very high density of coyotes, making it an excellent region for analysing urban human-coyote interactions and attitudes toward coyotes over time and space. We used a community-curated long-term data source from San Francisco Animal Care and Control to summarise a decade of coyote sightings and human-coyote interactions in San Francisco and to characterise spatiotemporal patterns of attitudes and interaction types in relation to housing density, socioeconomics, pollution and human vulnerability metrics, and green space availability. We found that human-coyote conflict reports have been significantly increasing over the past 5 years and that there were more conflicts during the coyote pup-rearing season (April–June), the dry season (June–September) and the COVID-19 pandemic. Conflict reports were also more likely to involve dogs and occur inside of parks, despite more overall sightings occurring outside of parks. Generalised linear mixed models revealed that conflicts were more likely to occur in places with higher vegetation greenness and median income. Meanwhile reported coyote boldness, hazing and human attitudes toward coyotes were also correlated with pollution burden and human population vulnerability indices. Synthesis and applications: Our results provide compelling evidence suggesting that human-coyote conflicts are intimately associated with social-ecological heterogeneities and time, emphasizing that the road to coexistence will require socially informed strategies. Additional long-term research articulating how the social-ecological drivers of conflict (e.g. human food subsidies, interactions with domestic species, climate-induced droughts, socioeconomic disparities, etc.) change over time will be essential in building adaptive management efforts that effectively mitigate future conflicts from occurring. Read the free Plain Language Summary for this article on the Journal blog. © 2023 The Authors. People and Nature published by John Wiley &amp; Sons Ltd on behalf of British Ecological Society.</t>
  </si>
  <si>
    <t>carnivore; coexistence; community science; coyote; human-wildlife conflict; human-wildlife interactions; social-ecological; urban wildlife</t>
  </si>
  <si>
    <t>Coyote</t>
  </si>
  <si>
    <t>Wilson S.; Thorne M.S.; Wright M.G.; Peck D.C.; Mack J.; Fukumoto G.K.; Curtiss R.T.</t>
  </si>
  <si>
    <t>The twolined spittlebug (Hemiptera: Cercopidae) invades Hawai̒i: establishment, biology, and management of a destructive forage grass pest</t>
  </si>
  <si>
    <t>Journal of Integrated Pest Management</t>
  </si>
  <si>
    <t>The twolined spittlebug, Prosapia bicincta (Say) (Hemiptera: Cercopidae), is a major economic pest of turfgrass, forage grass, and sugarcane. Native to the southeast United States, it impacts rangelands and the landscape trade by damaging pastures, golf courses, urban landscapes, and lawns. This insect pest was reported and confirmed in Hawai̒i for the first time in 2016, the first species in the family Cercopidae to invade Hawai̒i. On Hawai̒i Island, P. bicincta is severely devastating Hawai̒i’s beef cattle industry. Since its initial detection, P. bicincta has rapidly expanded its range across an estimated 72,183 ha area on Hawai̒i Island, and it continues to disperse to new locations. In areas of high infestation, this pest has caused 100% dieback of key pasture grasses for livestock forage, including kikuyu (Pennisetum clandestinum Hochst. Ex Chiov) and pangola (Digitaria eriantha Steud) grasses, leading to the establishment of low-quality forage grasses and weeds. Additionally, this pest may affect the Hawai̒i landscape trade and impact golf courses, urban landscapes, and homeowners. The taxonomy, detection history, range, biology, ecology, economic damage, and management strategies for P. bicincta are discussed. © The Author(s) 2023. Published by Oxford University Press on behalf of Entomological Society of America.</t>
  </si>
  <si>
    <t>forage grass pest; integrated pest management; invasive species; range management</t>
  </si>
  <si>
    <t>Spittlebug</t>
  </si>
  <si>
    <t>Wisniewska-Paluszak, J; Paluszak, G; Fiore, M; Coticchio, A; Galati, A; Lira, J</t>
  </si>
  <si>
    <t>Urban agriculture business models and value propositions: Mixed methods approach based on evidence from Polish and Italian case studies</t>
  </si>
  <si>
    <t>Nowadays, trends related to alternative promotion options for small farmers in changing agri-food supply chains stand out. Urban Agriculture (UA) is a multifaceted system ranging from traditional production, processing, distribution, and consumption to a collection of new and less imagined goods and services. UA generally differs from conventional food chains in the origins, the place of production, and the production conditions. This paper focuses on an aspect less addressed by previous research: the analysis of strategic business models adopted by urban farm (UF) practitioners. The work uses a meta-model called Business Model Canvas (BMC), expanding on it with Value Proposition Canvas (VPC) model to explore how they communicate value to target customers and different market segments. Accordingly, in-depth interviews and participant observation were conducted from February 2020 - to February 2021 to gather extensive qualitative information. We selected two European economies in Eastern and Western Europe, Poland and Italy, with different UA relevance and functionality, to better identify potential UF business models. We identified three UF business strategies: service-oriented, product-oriented and land-use-oriented. UFs are gaining traction by impacting beyond financial and economic significance. The new value proposition is a powerful way to create a broader customer base and develop innovative product and service solutions to deliver unique value. It is a development path for UFs and urban agglomerations' sustainable development. This study led to the conceptualization of the cross-cultural business meta-model of UF. It recognizes UFs as distinct entities with diverse functions and value propositions and informs the emergent UA theory and practical applications in UFs.</t>
  </si>
  <si>
    <t>Business economics; Business Model Canvas (BMC); Value Proposition Canvas (VPC); Urban agriculture (UA); Urban farm (UF); Poland; Italy</t>
  </si>
  <si>
    <t>Wittmann, F; Eder, M</t>
  </si>
  <si>
    <t>Farmers facing changed urban dietary patterns: whether and what to adapt?</t>
  </si>
  <si>
    <t>To cope with the impacts of shifts in food consumption patterns required to reduce environmental problems, farmers will have to adapt at farm level. We explore farmers' intentions and preferred options to adapt in the metropolitan region of Vienna, Austria, in response to changed food demand among the Viennese population. In doing so, we consider changed food consumption patterns for (1) regional food, (2) organic food, and (3) meat in several scenarios. By applying the contingent behavior method to farmers in a survey, we assess farm adaptations with respect to production orientation (crop and livestock production patterns) and production mode (conventional or organic). The results show that, depending on the farm type, farmers tend to make specific contextual adaptations in production orientation. Accordingly, less specialized farmers are more likely to employ transformative adaptations. Most farmers who adapt production orientation, however, tend to employ incremental adaptations, i.e., extensions of what is already done. A logit model indicates that, among changed food consumption patterns, increasing regional food consumption is the most influential factor in farmers' decision to adapt production orientation. Different adaptation paths were generated demonstrating the need for coordinated policy measures that consider the diversity of the different farm types to further encourage farm adaptations and reduce environmental risks associated with modern farming.</t>
  </si>
  <si>
    <t>City region food system; Scenarios; Farm trajectory; Foodshed; Socio-economic change; Response diversity</t>
  </si>
  <si>
    <t>Wolfin J.; Watkins E.; Lane I.; Portman Z.M.; Spivak M.</t>
  </si>
  <si>
    <t>Floral enhancement of turfgrass lawns benefits wild bees and honey bees (Apis mellifera)</t>
  </si>
  <si>
    <t>The turfgrass lawn is a common feature of urban and suburban communities, often accounting for the largest green spaces by area in these landscapes. Flowering species within turfgrass lawns have the potential to serve as a source of forage for bee pollinators in urban and suburban areas. We intentionally introduced low-growing flowers to turfgrass lawns to promote bee diversity and reduce inputs, while maintaining the traditional aesthetics and recreational uses associated with lawns. We compared bee communities on lawns with naturally-occurring blooms of Trifolium repens to bee communities on florally-enhanced lawns that contained Prunella vulgaris ssp. lanceolata and Thymus serpyllum in addition to T. repens. Trifolium repens provided forage for both wild bee communities and Apis mellifera, with A. mellifera being the most common of the 56 species of bees observed on T. repens. We found that florally-enhanced lawns supported more diverse bee communities than lawns with just T. repens. Furthermore, the bee communities supported by florally-enhanced lawns were significantly different from the bee communities supported by lawns containing just T. repens based on presence-absence data (Jaccard’s dissimilarity index). Our research indicates that A. mellifera colonies and wild bee communities can be supported by allowing T. repens to bloom in turfgrass lawns, and that land managers can support more diverse bee communities by intentionally introducing low-growing species of flowers to lawns. © 2023, The Author(s).</t>
  </si>
  <si>
    <t>Bee; Bee lawn; Pollinator; Turfgrass; Urban ecology</t>
  </si>
  <si>
    <t>Xie, WQ; Zhou, G; Yang, HJ; Chen, X; Wang, C; Ji, JY</t>
  </si>
  <si>
    <t>Response of Food Production and Trade to the Global Socio-Ecological System Network</t>
  </si>
  <si>
    <t>Food production and trade play a fundamental role in the globalized food system. However, the phenomena of decreasing food production and trade interruptions are becoming increasingly common. Currently, there is a lack of simultaneous research on food production and import trade. This study compiles socio-economic environmental data from 146 countries and regions worldwide and employs mobile window and network analysis methods to illustrate how food production quantity influences the social-ecological system. The research findings indicate that in the majority of regions worldwide (102 countries), food demand is met through the local food supply, with a predominant distribution in coastal and inland areas. However, 31% of countries or regions primarily achieve food security through import trade, and many of them are island nations and peninsular countries. This discovery provides valuable insights for understanding the diversity and dependency within the global food system. Based on the impact of food production quantity on the global socio-ecological system network, this study reveals the uneven strengths of connections between nodes and inconsistent connection directions. Building upon these findings, we propose recommendations concerning agricultural policies, human-environment relationships, agricultural transformation, and climate change to help prevent and manage food insecurity risks.</t>
  </si>
  <si>
    <t>food security; global food production; moving windows; network analysis</t>
  </si>
  <si>
    <t>Xing, ZP; Zhao, SD; Wang, D</t>
  </si>
  <si>
    <t>Performance and sustainability evaluation of rural digitalization and its driving mechanism: evidence from Hunan province of China</t>
  </si>
  <si>
    <t>Quantitatively measuring rural digitalization performance and development sustainability, identifying their key influencing factors and figuring out their driving mechanisms are of great value to policy design for rural revitalization and management. This paper analyzed the sustainable development degree, spatial patterns, and influencing factors of rural digitization in Hunan Province, China, based on a combination of PSR, TOPSIS, ESDA, GWR and GeoDetector, in an attempt to provide a basis for the planning and policy design of rural management. The sustainability and construction performance of rural digitalization in Hunan were characterized by significant spatial inequality and positive autocorrelation, with coefficients of variation of 0.33 and 0.24, and Moran's I values of 0.29 and 0.34, respectively. The rural digitalization in Hunan showed significant non-equilibrium across different dimensions and brought forward diversified combination patterns, including single dimensional leadership, dual dimensional leadership, three-dimensional leadership, and all-round development. The pattern dual dimensional leadership, especially PS (pressure + state), was dominant in the sustainability of rural digitalization, compared to the pattern single dimensional leadership dominant in the construction performance, especially I (rural infra-structure digitalization), IL (rural infrastructure + life digitalization), IG (rural infrastructure + governance digitalization). The sustainability and construction performance of rural digitalization in Hunan were subject to a complex driving mechanism, with different factors differing significantly in their action nature, force, spatial effects and interactions. Notably, economic development (gross domestic product) is a positive key factor, while government intervention capacity (fiscal self-sufficiency rate) is an important factor, and natural environment (relief amplitude) is a mixed auxiliary factor (both positive and negative). Factor interactions were mainly characterized by nonlinear enhancement and a large number of super factor pairs. Therefore, the policy design should take into account both localized and differentiated management; and also emphasize enhanced cooperation with adjacent counties and synergistic management. It is suggested to divide Hunan into four planning zonings of leading, potential, warning and general zone, and design the spatial policies for each of them according to the driving mechanism, so as to develop a more reasonable and practical combination of development projects and management policies.</t>
  </si>
  <si>
    <t>digital village; smart village; developing evaluation; driving mechanism; China</t>
  </si>
  <si>
    <t>Xue, HD; Zhai, YJ; Su, WH; He, ZL</t>
  </si>
  <si>
    <t>Governance and Actions for Resilient Urban Food Systems in the Era of COVID-19: Lessons and Challenges in China</t>
  </si>
  <si>
    <t>The COVID-19 pandemic has drastically challenged urban food systems, has hurt the resilience and fundamental function of urban food systems and also accelerated the trends of digitization and changing preferences of consumers in cities. This research conducted a qualitative analysis of the discourses, actions and interactions of different actors in the urban food systems in China during COVID-19 using an actor-oriented approach and discourse analysis. This research finds that stricter regulations and policies have been implemented by governments to regulate the food supply chain and ensure human health. Local community service personnel, volunteers, stakeholders along the food supply chain and consumers formulated collective actions during the pandemic yet chaos and discourse distortions also emerged at different stages. The pandemic is a preamble to changes in consumers' preferences and food supply chains in urban communities. There were significant structural changes and a dual structure of urban and rural food systems, where unbalanced supply and demand existed. Collective actions with community governance and an innovative food business model to digitize flows and easily adapt to shocks in food systems are required.</t>
  </si>
  <si>
    <t>food systems resilience; urban food systems; food supply chain; COVID-19; actor-oriented approach; governance; discourse analysis</t>
  </si>
  <si>
    <t>Yan, BJ; Li, YX; Yan, JJ; Shi, WJ</t>
  </si>
  <si>
    <t>Potential reduction of greenhouse gas emissions from pig production in China on the basis of households' pork consumption</t>
  </si>
  <si>
    <t>ENVIRONMENT INTERNATIONAL</t>
  </si>
  <si>
    <t>In the past decades, the greenhouse gas (GHG) emissions from pig production in China have been increasing rapidly, which has become a huge challenge in fulfilling China's "carbon neutral" commitment. However, few studies have focused on reducing the GHG emissions from pig production in view of households' pork consumption. This study analyzed the temporal and spatial pattern of the GHG emissions from pig production in China in 2001-2020 through geographical information system, optimized the pig production in China, and estimated the potential GHG emissions reduction from pig production in China in 2020 through spatial analysis based on pork surplus or deficit. Results show that the temporal and spatial pattern of the GHG emissions from pig production and its proportion in the total GHG emissions from livestock production in China in 2001-2020 varied differently at the province level and conformed to the "Hu Huanyong Line" mode. The largest and smallest GHG emissions from pig production were 108.93 million tons (MT) in 2014 and 78.10 MT in 2020, respectively. The largest and smallest proportions of GHG emissions from pig production in the total GHG emissions from livestock production were 77.52% in Zhejiang in 2013 and 0.13% in Tibet in 2009, respectively. Moreover, a potential optimization scheme of pig production in China in 2020 was provided and a method of GHG emissions reduction from pig production is proposed. The results indicate that the total potential GHG emissions reduction from pig production on the basis of households' pork consumption could reach 35.21 MT, accounting for 45.09% of the total GHG emissions from pig production and 10.27% of the total GHG emissions from livestock production in China in 2020. These findings are useful in the spatial layout planning of pig production, agricultural GHG reduction, and global warming mitigation.</t>
  </si>
  <si>
    <t>Greenhouse gas emission; Pig production; Optimization; Reduction; Spatial analysis</t>
  </si>
  <si>
    <t>Yan, BJ; Wang, YR; Zhou, YH</t>
  </si>
  <si>
    <t>Healthy diet and food system transformation in China</t>
  </si>
  <si>
    <t>The Chinese food system has expanded its focus from aiming to solve food problems to tackling current health and environmental issues. The Chinese diet has increased in quantity and improved in safety, but there is still room for improvement in terms of health and sustainability. This study used Chinese dietary data provided by the Global Diet Database to analyze the changes in China's dietary structure from 1990 to 2018 and highlight differences in urban and rural areas and across education levels. Findings show that the intake of food and beverage, macronutrients, and micronutrients in urban areas is higher than in rural areas. The difference in food and beverage intake between urban and rural areas is significant. The dietary gap between urban and rural areas has gradually widened. The difference in food and beverage and macronutrient intake across education levels is significant, but the difference in micronutrient intake is not significant. The gap in dietary structure across educational levels is relatively stable. These results indicate that the dietary structures of different groups in China are uncoordinated. We propose policies covering agricultural production, supply chain infrastructure, public institutions, education, and public awareness to build a sustainable food system with a healthy dietary pattern.</t>
  </si>
  <si>
    <t>food system; healthy diet; China</t>
  </si>
  <si>
    <t>Yan, N; Matarrita-Cascante, D; Sakamoto, K; Yamazaki, T; Yokohari, M</t>
  </si>
  <si>
    <t>Rural mobility and socio-spatial impacts in Japan: A case study of Kutchan, Hokkaido</t>
  </si>
  <si>
    <t>HABITAT INTERNATIONAL</t>
  </si>
  <si>
    <t>Counterurbanisation, a phenomenon signifying the urban exodus, primarily highlights certain aspects of rural mobility while often overlooking its diverse nature. With globalisation, a new wave of challenges has emerged in rural areas due to an increase in transnational mobility, complexities that have remained largely under-explored. This research paper addresses these gaps by examining the impact of rural mobility on Kutchan, Hokkaido, Japan, a rural town that has experienced significant social and spatial transformations due to an influx of domestic and transnational migrants, supplemented by increased investment. By analysing population data from 1959 to 2022, the study identifies the period when rural mobility emerged as the dominant demographic trend. Subsequently, it examines the impact of rural mobility on demographic changes, socio-economic shifts, and housing dynamics in both the ski and non-ski tourism areas of Kutchan during this period. The findings reveal that rural mobility has been the primary factor affecting Kutchan's demographic structure since 2000. From 2000 to 2010, highly educated foreign residents supplanted local Japanese residents with basic education, sparking a rise in housing prices and a transition from small entrepreneurs to large institutions in the ski tourism area. From 2015 to 2020, the influx of large institutions and capital associated with transnational migrants caused a significant rise in housing prices, thereby accelerating the displacement of Japanese residents throughout Kutchan. These social and spatial changes align with the patterns of gentrification. This empirical study contributes to existing scholarship by emphasising the significant temporal and spatial impact of rural mobility in Japan within the context of globalisation.</t>
  </si>
  <si>
    <t>Rural mobility; Social and spatial impacts; Globalisation; Japan; Kutchan</t>
  </si>
  <si>
    <t>Yang M.; Zhao H.; Xian X.; Qi Y.; Li Q.; Guo J.; Chen L.; Liu W.</t>
  </si>
  <si>
    <t>Reconstructed Global Invasion and Spatio-Temporal Distribution Pattern Dynamics of Sorghum halepense under Climate and Land-Use Change</t>
  </si>
  <si>
    <t>Sorghum halepense competes with crops and grass species in cropland, grassland, and urban environments, increasing invasion risk. However, the invasive historical dynamics and distribution patterns of S. halepense associated with current and future climate change and land-use change (LUC) remain unknown. We first analyzed the invasive historical dynamics of S. halepense to explore its invasion status and expansion trends. We then used a species distribution model to examine how future climate change and LUC will facilitate the invasion of S. halepense. We reconstructed the countries that have historically been invaded by S. halepense based on databases with detailed records of countries and occurrences. We ran biomod2 based on climate data and land-use data at 5′ resolution, assessing the significance of environmental variables and LUC. Sorghum halepense was widely distributed worldwide through grain trade and forage introduction, except in Africa. Europe and North America provided most potential global suitable habitats (PGSHs) for S. halepense in cropland, grassland, and urban environments, representing 48.69%, 20.79%, and 84.82%, respectively. The future PGSHs of S. halepense increased continuously in the Northern Hemisphere, transferring to higher latitudes. Environmental variables were more significant than LUC in predicting the PGSHs of S. halepense. Future PGSHs of S. halepense are expected to increase, exacerbating the invasion risk through agricultural LUC. These results provide a basis for the early warning and prevention of S. halepense worldwide. © 2023 by the authors.</t>
  </si>
  <si>
    <t>climate change; invasive alien plants; land-use change; potential global suitable habitats; Sorghum halepense</t>
  </si>
  <si>
    <t>Sorghum halepense</t>
  </si>
  <si>
    <t>Yang, G; Yan, H; Li, QF</t>
  </si>
  <si>
    <t>Coordination Analysis of Sustainable Agricultural Development in Northeast China from the Perspective of Spatiotemporal Relationships</t>
  </si>
  <si>
    <t>The coordination of sustainable agricultural development is essential for optimizing agricultural policies and ensuring food security. However, only a few studies have examined the temporal and spatial aspects of the coordination of sustainable agricultural development systems in Northeast China. This study proposed a theoretical framework based on the dissipative structure theory, which suggests that the coordination among the four subsystems of economy, society, resources, and technology plays a crucial role in determining the level of sustainable agricultural development in Northeast China (SADINC). Then, the present study took socioeconomic statistical data as data sources and integrated administrative division data using the ArcGIS platform, forming spatial data for municipal-level units of SADINC from 2000 to 2020. The entropy weight method was applied to analyze the change in sustainable agricultural development, while the coordination degree model was used to analyze the coordination among different subsystems. The main results showed a general increase in the index of SADINC. The central part of the study area generally exhibits higher urban economic and resource indices, while the southern region exhibits higher urban social and technological indices. The average coordination degree of SADINC decreased from 1.736 to 1.639, representing a decline of 0.097. Moreover, the spatial polarization in most cities' coordination degrees and subsystem indicators is not pronounced. However, there are characteristics of high-high agglomeration and low-low agglomeration. The high-high aggregation of the coordination degree shows a dispersal pattern from the large-scale agglomeration in the south-east to the central part. The distribution of low-low agglomeration transforms from large-scale agglomeration in the west to small-scale agglomeration in the northeast. The implementation of agricultural policies has dramatically impacted the increase in the index of each subsystem in Northeast China from 2000 to 2022. However, it is crucial to ensure coordination among the subsystems. Therefore, future policies should focus on strengthening the coordination among the economic, social, resource, and technology subsystems to achieve sustainable agricultural development.</t>
  </si>
  <si>
    <t>coordination; dissipative structure theory; Northeast China; spatiotemporal; sustainable agricultural development</t>
  </si>
  <si>
    <t>Yang, LL; Gai, YK; Zhang, A</t>
  </si>
  <si>
    <t>A Study on the Professionalization of Young Part-Time Farmers Based on Two-Way Push-Pull Model</t>
  </si>
  <si>
    <t>A growing number of young Chinese farmers are abandoning agriculture. This research aimed to identify ways to stimulate enthusiasm among young people for choosing careers in agriculture and to promote the professionalization of young part-time farmers. This study surveyed 310 young part-time farmers in Chongqing City and Tianjin City. We constructed the Two-Way Push-Pull (TWPP) model to assess the willingness of young part-time farmers to work professionally in agriculture. The results show that agricultural policy support, hometown attachment, agricultural income, and agricultural industrialization significantly influence young part-time farmers' willingness to pursue professional farming careers. However, risks of farming, children's education, urban housing, and non-farm income negatively impact their willingness. The government must strengthen policy support's influence on their willingness to motivate young part-time farmers to become professional farmers. This could include reducing farming risks, advancing agricultural industrialization, improving farmers' professional status and reputation, and increasing the quality of rural public services.</t>
  </si>
  <si>
    <t>young part-time farmers; professionalization; TWPP model; influencing factors</t>
  </si>
  <si>
    <t>Yaslak, B; Akgün, AA; Baycan, T</t>
  </si>
  <si>
    <t>Social networks of online rural entrepreneurs: the case of Turkey</t>
  </si>
  <si>
    <t>ANNALS OF REGIONAL SCIENCE</t>
  </si>
  <si>
    <t>Rural communities are intensively based on social capital, the potential of which might seem limited in terms of the possibility to expand beyond rural areas. Today, entrepreneurs, the main actors in achieving and sustaining rural development, have a unique opportunity in the exploitation of social capital in rural areas by utilizing the digital platforms. These new online entrepreneurs have become critical to the success of rural areas as they mobilize online resources to exploit the full potential of their local products in the global economy, thus remaining local while acting global. This process is illustrated by the development of the alternative food network as well as social networks that connect rural potential to the rest of the world. This paper aims to understand the role of such social networks in e-commerce by analysing entrepreneurial characteristics and the ecosystem of their enterprises through case studies. In addition, the network characteristics of chosen enterprises are examined under three main subjects: (i) types of relations with rural residents; (ii) relations with suppliers (both producers and logistics); and iii) the extent of their networks in the e-marketplace. Online entrepreneurs whose business is related to rural agricultural products are selected as case study examples. The data are derived from the results of interviews, and visuals are used to map out their entrepreneurial networks and ecosystems. The conclusions of this paper are: (i) by using online channels, rural entrepreneurs are able to broaden their market; (ii) agricultural lands are being protected since rural entrepreneurs use the potentials of local natural resources; and (iii) these enterprises are financially self-sustaining. The positive impact on local rural development by online rural entrepreneurs is obvious. However, to expand this impact on a regional scale, the promotion of public policies and planning are necessary.</t>
  </si>
  <si>
    <t>P25; R00</t>
  </si>
  <si>
    <t>Yazdanpanah, M; Zobeidi, T; Mirzaei, A; Löhr, K; Warner, LA; Lamm, A; Rouzaneh, D; Sieber, S</t>
  </si>
  <si>
    <t>Comparison of different modern irrigation system adopters through socio-economic, innovation characteristics and social capital values</t>
  </si>
  <si>
    <t>REGIONAL ENVIRONMENTAL CHANGE</t>
  </si>
  <si>
    <t>Diffusion of modern irrigation systems is one of the most important objectives of Iranian water policies targeting the sustainable use of water resources to resolve the water crisis. Despite considerable policy support, high subsidization, and a range of benefits, farmers have only minimally adopted modern irrigation systems in most parts of Iran. Therefore, the water crisis persists in almost all parts of the country. Thus, decision makers must recognize why diffusion of these systems has not been successful among farmers despite strong financial and political support. The aim of the current study was to investigate differences between adoption groups of modern irrigation systems and more critically whether the aspects affecting approval were altered by ongoing diffusion prejudiced by policy support. In other words, we explored the postponement of adoption among the early and the later adopters of modern irrigation systems and aimed to identify reasons behind different adoption behaviors. To achieve these aims, we developed a research framework of adoption that integrates multiple theories. In addition to the already established measures (human and physical capital), the current study integrated social capital and technology characteristics. A cross-sectional survey was carried out in Behbahan district in Khuzestan province southwest Iran. A total of 274 farmers were interviewed, of which 100 farmers had not and 174 farmers had adopted modern irrigation systems. A multinomial logit model was applied by using STATA14 to identify the most effective factors for farmers' adoption decisions. We distinguished four groups; three consisted of adopters (early, middle, and late adopters) and a fourth group of non-adopters who did not accept modern irrigation technologies. The study found that farmers' delayed adoption of drip irrigation technologies was due to the complexity of the application process and the availability of family and work social capital. Additionally, the study suggested that improved trust in institutions could increase the likelihood of earlier adoption of these technologies. The results also revealed divergent perspectives among pioneer (early adopters), follower (middle adopter), and laggard (late adopter) farmers regarding the adoption of drip irrigation technologies.</t>
  </si>
  <si>
    <t>Adoption; New irrigation system; Multinomial logit model; Iran; Water</t>
  </si>
  <si>
    <t>Ye, F; Wang, L; Razzaq, A; Tong, T; Zhang, Q; Abbas, A</t>
  </si>
  <si>
    <t>Policy Impacts of High-Standard Farmland Construction on Agricultural Sustainability: Total Factor Productivity-Based Analysis</t>
  </si>
  <si>
    <t>High-standard farmland construction is an important initiative in China that promotes sustainable agricultural development and ensures food security through land consolidation. This study measures the growth of agricultural total factor productivity (ATFP) in China, which is used to characterize the sustainable development of agriculture. Using provincial panel data from China and a continuous difference-in-difference (DID) model, the study examines the impact of high-standard farmland construction policy on ATFP growth. Results show that ATFP in China has an increasing trend with an average annual growth rate of 3.6%. The average enhancement effect of high-standard farmland construction policy on ATFP is 1.0%, which remains significant after various robustness tests. The positive effect of the policy on ATFP becomes apparent in the third year of implementation and shows a gradually increasing trend. The study also finds that the impact of high-standard farmland construction on ATFP is more pronounced in the central regions of China, the main grain-producing regions, and the regions with higher ATFP. High-standard farmland construction policy enhances ATFP by promoting agricultural technology change and technical efficiency. To promote the growth of ATFP and achieve sustainable agricultural development, China should continue to promote the construction of high-standard farmland and explore suitable construction models for different regions.</t>
  </si>
  <si>
    <t>rural-urban migration; rural development; land consolidation; income distribution</t>
  </si>
  <si>
    <t>Yin L.; Wang C.; Han W.; Zhang C.</t>
  </si>
  <si>
    <t>Birds’ Flight Initiation Distance in Residential Areas of Beijing Are Lower than in Pristine Environments: Implications for the Conservation of Urban Bird Diversity</t>
  </si>
  <si>
    <t>(1) Background: With rapid urbanization, birds are facing a variety of challenges. Evaluating bird behaviour changes in response to urbanization can help us understand how to make them coexist sustainably with humans. We aimed to investigate whether birds inhabiting residential areas differed in their escape behaviour and their influencing factors. (2) Methods: We used the flight initiation distance (FID), the horizontal distance between the observer and the target bird when it escapes, to measure the escape behaviour of birds. We chose 40 urban residential areas within the 5th ring road in Beijing and conducted surveys each month for one year. We applied Generalized Linear Mixed Models (GLMMs) separately to evaluate the response variable of FID for the total species, the most common species, and the other species. (3) Results: Birds that appear more frequently in residential areas or as ground foragers, insectivores, and omnivores are better adapted to human interference and have shorter FIDs. Individual initial conditions affect bird FID, and environmental characteristics can be used as predictors for the most common birds. Tree canopy coverage was found to positively affect FID, while floor area ratio (FAR) is negatively correlated with FID. (4) Conclusions: Our results demonstrated that birds in residential areas have been adapting to the human environment, and urban tree canopies can provide refuge for birds to avoid human interference. Our study focused on the response of bird FIDs to human interference and urban trees under high urbanization, which has substantial practical implications for urban managers to improve habitat quality to ensure that birds coexist with human beings. © 2023 by the authors.</t>
  </si>
  <si>
    <t>adaptation; Beijing; conservation of urban bird diversity; flight initiation distance; floor area ratio; friendly to bird; residential area; tree canopy coverage</t>
  </si>
  <si>
    <t>Beijing [China]; bird; escape behavior; forest canopy; habitat quality; local adaptation; pristine environment; refuge; species diversity; urbanization</t>
  </si>
  <si>
    <t>Yong H.Y.; Shariff Z.M.; Wong C.Y.</t>
  </si>
  <si>
    <t>Growth patterns of urban Malaysian children under 24 months of age in Selangor, Malaysia</t>
  </si>
  <si>
    <t>Introduction: To identify the growth patterns of young children during the first two years of life according to gestational age, birth weight, and growth status at 24 months of age. Methods: This was a retrospective cohort study of 4,570 young children in Selangor. Data were extracted from children’s health records in government health clinics. Growth data were analysed using the Anthro Plus software that utilises the World Health Organization growth standards. Results: Generally, wasting prevalence was the highest at birth and 24 months, but stunting was more predominant from 1 to 21 months. Weight-for-age z-scores (WAZ), length-forage z-scores (LAZ), and weight-for-length z-scores (WLZ) from birth to 24 months were within -3.00 to 0.00 standard deviation (SD) for pre-term low birth weight children, –1.50 to 0.00 SD for pre-term normal birth weight children, and –2.50 to 0.50 SD for full-term low birth weight children. While WAZ, LAZ, and WLZ from birth to 24 months for underweight/stunted/wasted children were within –2.50 to 0.50 SD, the values for overweight/obese (OV/OB) children were within –1.00 to 2.00 SD. For normal children, WAZ, LAZ, and WLZ exhibited comparable trends, with values within –1.00 to 0.00 SD from birth to 24 months. Conclusion: While stunting and wasting persisted as the most common forms of malnutrition in this sample of young children, the prevalence of OV/OB increased by 24 months. Interventions to promote child growth should focus not only on the prevention of undernutrition, but also on OV/OB. © 2023, Malaysian Journal of Nutrition. All Rights Reserved.</t>
  </si>
  <si>
    <t>Malaysia; malnutrition; obesity; overweight; retrospective studies</t>
  </si>
  <si>
    <t>Misspelt for-age</t>
  </si>
  <si>
    <t>Yoshida, S; Yagi, H</t>
  </si>
  <si>
    <t>Effects of Sustainability Practices on Farm Continuity in Urban Agriculture: From the Creating Shared Value Perspective</t>
  </si>
  <si>
    <t>Urban agriculture is essential in establishing a localized, sustainable food system due to its multifunctional nature in addressing various urban challenges. Despite the recognition that a localized, sustainable food system offers an opportunity to create shared value (CSV), where agriculture generates social and economic value, the impact of environmental and social sustainability practices on farm continuity remains unclear. This paper identifies the impact of sustainability practices on long-term farm development from the perspective of the strategic intentions of urban farmers using a questionnaire survey of 205 urban farms in Japan. Our primary findings are as follows. First, we found that strategic sustainability practices positively impact farm continuity, underscoring the significance of CSV management in sustainable urban farm development. Second, the cluster analysis revealed three strategic groups: socially conscious CSV farms (32.2%), environmentally friendly farms (47.3%), and less sustainable farms (20.5%). Consequently, the socially conscious CSV farms have higher farm continuity than the other groups. For policymakers, promoting awareness of environmentally friendly farms among urban residents and involving diverse stakeholders in supporting less sustainable farms are crucial measures to enhance farm continuity.</t>
  </si>
  <si>
    <t>urban agriculture; creating shared value; farm continuity; sustainability; regression analysis; factor analysis</t>
  </si>
  <si>
    <t>Youngsteadt E.; Prado S.G.; Keleher K.J.; Kirchner M.</t>
  </si>
  <si>
    <t>Can behaviour and physiology mitigate effects of warming on ectotherms? A test in urban ants</t>
  </si>
  <si>
    <t>Global climate change is expected to have pervasive effects on the diversity and distribution of species, particularly ectotherms whose body temperatures depend on environmental temperatures. However, these impacts remain difficult to predict, in part because ectotherms may adapt or acclimate to novel conditions or may use behavioural thermoregulation to reduce their exposure to stressful microclimates. Here we examine the potential for physiological and behavioural changes to mitigate effects of environmental warming on five species of ants in a temperate forest habitat subject to urban warming. We worked in eight urban and eight non-urban forest sites in North Carolina, USA; sites experienced a 1.1°C range of mean summer air temperatures. At each site, we documented species-specific microclimates (ant operative temperatures, Te) and ant activity on a transect of 14 bait stations at three times of day. In the laboratory, we measured upper thermal tolerance (CTmax) and thermal preference (Tpref) for each focal species. We then asked whether thermal traits shifted at hotter sites, and whether ants avoided non-preferred microclimates in the field. CTmax and Tpref did not increase at warmer sites, indicating that these populations did not adapt or acclimate to urban warming. Consistent with behavioural thermoregulation, four of the five species were less likely to occupy baits where Te departed from Tpref. Apparent thermoregulation resulted from fixed diel activity patterns that helped ants avoid the most inappropriate temperatures but did not compensate for daily or spatial temperature variation: Hotter sites had hotter ants. This study uses a novel approach to detect behavioural thermoregulation and sublethal warming in foraging insects. The results suggest that adaptation and behaviour may not protect common temperate forest ants from a warming climate, and highlight the need to evaluate effects of chronic, sublethal warming on small ectotherms. © 2022 The Authors. Journal of Animal Ecology published by John Wiley &amp; Sons Ltd on behalf of British Ecological Society.</t>
  </si>
  <si>
    <t>behavioural thermoregulation; CT&lt;sub&gt;max&lt;/sub&gt;; Formicidae; heat tolerance; thermal limits; thermal preference</t>
  </si>
  <si>
    <t>Animals; Ants; Climate Change; Hot Temperature; Insecta; Temperature; Carolina; North Carolina; Puerto Rico; United States; United States; ant; behavior; microclimate; mitigation; physiology; sublethal effect; thermoregulation; warming; animal; ant; climate change; heat; insect; physiology; temperature</t>
  </si>
  <si>
    <t>Yu, ZY; Jiang, SJ; Cheshmehzangi, A; Liu, Y; Deng, XZ</t>
  </si>
  <si>
    <t>Agricultural restructuring for reducing carbon emissions from residents? dietary consumption in China</t>
  </si>
  <si>
    <t>In an effort to contribute to climate change mitigation, China has committed to achieving its peak carbon by 2030 and carbon neutrality by 2060. However, reaching these goals will require a massive reduction in carbon emissions. The humans have to consume food to meet their survival needs. Furthermore, the society's demand for food is consistent with the development level of agricultural structures. At present, reducing environmental costs associated with food to adjust the agricultural structure has not received sufficient scientific attention. Because of this, the present study combines food consumption, climate change, and agricultural structure to design future scenarios based on the widely used SSP storyline. Moreover, in order for China to reach its carbon peak in 2030, this study applies a life-cycle approach to uncover the potential carbon reduction of Chinese residents under different dietary structures. From a demand perspective, this study puts forward recommendations for dietary restructuring and guides the direction of future agricultural restructuring in China. It also shows that a diet structure that replaces red meat with plant foods such as vegetables and fruits will have a more significant carbon reduction potential. The traditional agricultural structure consumes a large amount of food and produces a significant amount of greenhouse gases. Reducing meat and high-fat foods consumption may help reduce GHG emissions produced by food consumption. In addition, reducing the proportion of food used for feeding in the agricultural structure will also help achieve peak carbon targets. The shift in diet structure will advance China's agricultural structure and promote green agriculture development.</t>
  </si>
  <si>
    <t>Carbon emissions; Carbon peak; Food system; Agricultural restructuring; Dietary structure</t>
  </si>
  <si>
    <t>Zant, W</t>
  </si>
  <si>
    <t>Mobile Phones and Mozambique Traders: Size, Composition and Distribution of Reduced Transaction Costs</t>
  </si>
  <si>
    <t>I use unique transport cost data along with spatial market prices to measure the size, composition and distribution of reduced transactions costs due to the roll-out of the mobile phone network in Mozambique. My estimations are based on weekly transport costs of maize grain and weekly maize market prices. The mobile phone roll-out explains a 9%-15% reduction in the spatial price dispersion of maize. The evidence suggests that 70% to 80% comes from lower transport costs. Traders use mobile phones for multiple alternative purposes which explains the large contribution of transport costs. The evidence also indicates that the reduction in spatial price dispersion corresponds with a relatively large drop in destination markets' prices: the benefits of mobile phones appear to accrue mainly to urban consumer markets and much less to producer areas. My results are robust for the non-random roll-out of the mobile phone network and several other threats, and align with evidence found elsewhere in the literature.</t>
  </si>
  <si>
    <t>Transaction costs; Transport costs; Mobile phones; Agricultural markets; Maize prices; Mozambique; sub -Sahara Africa</t>
  </si>
  <si>
    <t>Zhang G.; Kersten M.; Owen A.; Skidmore A.</t>
  </si>
  <si>
    <t>Honey bee foraging and pesticide exposure in a desert urban agroecosystem</t>
  </si>
  <si>
    <t>The negative impacts of industrial farming on honey bee health have been widely recognized regarding pesticide use and natural foraging habitat loss. An assessment of suitability of urban farms regarding honey bee health is necessary for sustainable development of agriculture and apiculture in urban settings. Urban farms that adopt organic farming practices with restrictions on synthetic pesticide use and conservation of natural habitat can potentially create an environment to mitigate these environmental stressors on honey bees. In this experiment, bee-collected pollen was taken from honey bee colonies that were located on five organically managed urban farms located in Albuquerque, New Mexico, to evaluate pesticide exposure and forage use. We also explored the influence of hive equipment on honey bee health in a high desert climate. We found that honey bees on organic urban farms were not stressed by pesticides with limited pesticide types detected (2 out of 187), low residue levels (&lt; 20 µg/kg) and low toxicity (either no, or low toxicity with LD50 at 1,450,300 µg/kg). Honey bees had access to diverse forage resources based on pollen barcoding data. When comparing hive equipment between 10-frame, 8-frame Langstroth and top bar hives, it was determined that 8-frame hives could significantly enhance honey bee health including colony survival and weight growth, comb construction and brood production. Our results suggest that organic urban farms are appropriate locations for securing honey bee health and food safety in a desert climate; while, the selection of hive equipment should be considered when mitigating environmental stress to colonies. © 2022</t>
  </si>
  <si>
    <t>Apis mellifera; Beekeeping; Natural habitat; Organic; Pollen; Urban farm</t>
  </si>
  <si>
    <t>Agriculture; Animals; Beekeeping; Bees; Farms; Pesticides; Urticaria; diphenylamine; insecticide; pesticide; pesticide residue; agricultural ecosystem; apiculture; foraging behavior; habitat quality; honeybee; pesticide; pollen; urban area; Agave; agricultural worker; agriculture; agroecosystem; Amaranthus; apiculture; Apis mellifera; Article; Bignoniaceae; Convolvulaceae; data analysis; desert; desert climate; elm; environmental stress; food safety; forage; foraging; habitat; honeybee; Kochia scoparia; Lagerstroemia; Lamiales; Larrea; LD50; mortality; New Mexico; nonhuman; organic farming; Plantago; pollen; Tamarix; temperature measurement; toxicity; Tribulus terrestris; urban area; Varroa; animal; bee; procedures; urticaria</t>
  </si>
  <si>
    <t>Zhang H.; Liu W.; Liu Z.; Cheng H.; Liu H.</t>
  </si>
  <si>
    <t>Socio-economic roots of human settlement layout in the marginal zone of the Changtang Plateau uninhabited area: A comparative study of three typical counties</t>
  </si>
  <si>
    <t>Journal of Geographical Sciences</t>
  </si>
  <si>
    <t>Human activities in the marginal zone of the Changtang Plateau (CTP) uninhabited area are important research topics in China and globally. Based on the core-periphery theory of geography, this paper selected three counties in the marginal zone of the CTP uninhabited area with significant transitional physical geography features and socio-economic conditions as case areas. We used the data set of settlement patches identified by visual interpretation in Google Earth Pro, combining them with field survey data to study the evolution of human settlements on the CTP, the characteristics of settlement layout, and their socio-economic roots. The study found that: (1) Since the democratic reform in Tibet, the production mode of herders on the CTP has transitioned from four-season nomadic herding to cold-season sedentary grazing, warm-season rotational grazing, and then to a combination of sedentary grazing and forage supplementation. In structural changes of grassroots organizations, village boundaries were clarified, grazing ranges were fixed, and settlement systems were formed. (2) On a large scale, the settlement layout on the CTP showed a certain degree of agglomeration in local areas, but the settlements’ spatial agglomeration decreased as the observation scale decreased. The settlement size structure matched the typical rank-size rule of rural settlements. (3) The settlement layout of the CTP showed significant traffic lines and dominant location orientation. These orientation characteristics revealed “core-periphery” regional differences. Changes in production conditions, such as artificial grass cultivation and part-time employment, affected the dependence on traditional grazing points. Settlements moved from resource dependence to dependence on multiple elements, such as resources and facilities. The religious, cultural heritage of the sacred mountains, lakes, and temples influenced the settlement layout, leading to clustering in local areas and to group format. This study expands our understanding of the settlement pattern in the marginal zone of uninhabited areas and provides valuable references for advancing the optimization of the CTP human settlement system in the new era. © 2023, Science Press.</t>
  </si>
  <si>
    <t>Changtang Plateau; human-land relationship; marginal zone of uninhabited area; Qinghai-Tibet Plateau; settlement; socio-economic elements</t>
  </si>
  <si>
    <t>Zhang Y.; Jin S.; Lin W.</t>
  </si>
  <si>
    <t>Would consumers help achieve sustainable development in the Qinghai–Tibet Plateau with a forage–livestock balance certification label?</t>
  </si>
  <si>
    <t>Purpose: The contradiction and conflict between grassland conservation and economic development are prominent in the Qinghai–Tibet Plateau (QTP) with its fragile environment and ecosystem. How to promote sustainable grazing in the plateau without hurting the economic welfare of local residents is a key challenge facing the Chinese government. This study explores the potential of market-based grassland conservation policies by evaluating consumer preferences and valuations for forage–livestock balance certification labeled yak products. Design/methodology/approach: This study adopts a choice experiment with four attributes of yak meat, including forage–livestock balance certification, feeding type, age at slaughter and price. A sample size of 2,999 respondents from Beijing, Shanghai, Wuhan, Guangzhou and Chengdu was collected by a professional online survey company. Findings: The result reveals that urban Chinese consumers are willing to pay highest price premiums for forage–livestock balance certified yak meat, followed by grass-fed claim labeled meat. Consumers on average place negative valuations for grain-fed claims, meat from yak slaughtered above 2 and 4 years old. Heterogeneous analysis indicates that individuals who are female, younger, married, and better educated, and with above median income, Tibet travel or yak consumption experience, are more receptive to the forage–livestock balance certification. Originality/value: It is the first study to explore demand-driven mechanisms for grassland conservation by focusing on consumer valuation for the forage–livestock balance certification. © 2023, Emerald Publishing Limited.</t>
  </si>
  <si>
    <t>Grassland conservation; Qinghai-Tibet Plateau; Valuation; Yak</t>
  </si>
  <si>
    <t>Zhang, P; Li, WW; Zhao, KX; Zhao, Y; Chen, H; Zhao, SD</t>
  </si>
  <si>
    <t>The Impact Factors and Management Policy of Digital Village Development: A Case Study of Gansu Province, China</t>
  </si>
  <si>
    <t>(1) Background: Along with the maturity of smart cities, digital villages and smart villages are receiving more attention than ever before as the key to promote sustainable rural development. The Chinese government has made great efforts in promoting the digital development of villages in recent years, as evidenced by policies intensively introduced by the central and local governments, making China a typical representative country in the world. (2) Methods: This paper evaluates the performance and geographic pattern of rural digital development by the Geographic Information System (GIS) in Gansu, a less developed province in western China, and analyzes the driving mechanism of rural digital development using GeoDetector, providing a basis for spatial zoning and differentiated policy design for the construction, planning and management of digital villages based on the GE matrix. (3) Results: First, the development of digital villages shows a prominent geographical imbalance, with 79 counties divided into leader, follower and straggler levels. Second, digital villages show unsynchronized development in different dimensions, with the village facilities digitalization index in the lead and the village economy digitalization index lagging behind. Thirdly, the development of digital villages is characterized by significant spatial correlation and spillover effects, with cold and hot counties distributed in clusters, forming a "center-periphery" structure. Fourth, the factors show significant influence differentiation. They are classified into all-purpose, multifunctional and single-functional factors by their scope of action, and into key, important and auxiliary factors by their intensity of action. Fifth, the interaction and driving mechanism between different factors is quite complex, dominated by nonlinear enhancement and bifactor enhancement, and the synergistic effect of factor pairs helps increase the influence by 1-4 times. (4) Conclusions: It is suggested that the government develop differentiated policies for zoning planning and management based on the level of digital development of villages in combination with the factor influence and its driving mechanism and promote regional linkage and common development and governance through top-level design.</t>
  </si>
  <si>
    <t>rural digitalization; smart village; influence factor; China</t>
  </si>
  <si>
    <t>Zhang, SH; Sun, Y; Yu, XZ; Zhang, YF</t>
  </si>
  <si>
    <t>Geographical Indication, Agricultural Products Export and Urban-Rural Income Gap</t>
  </si>
  <si>
    <t>The Nineteenth National Congress of the Communist Party of China put forward the implementation of a rural revitalization strategy, which is an important way to achieve common prosperity for all the people, as promoting farmers' income increase and narrowing the urban-rural income gap are key to promoting rural revitalization and common prosperity. So, under the background of vigorously promoting the rural revitalization strategy in China, it is very important to explore the effect and realization mechanism of geographical indication (GI) on reducing the urban-rural income gap. Based on the statistical data of 31 provinces in China from 2008 to 2019, this empirical study uses the spatial Durbin model (SDM) to analyze the relationship between GI and urban-rural income gap, and the stepwise regression method is used to explore the mediating effect of agricultural product exports on it. The results show that: (1) The potential economic value of GI branding can reduce the urban-rural income gap, and each additional unit of GI in this region will reduce the urban-rural income difference of this region by 0.160 units, and the urban-rural income difference of neighboring regions by 0.133 units. The result is still consistent after changing the proxy variable of urban-rural income gap for robustness test; (2) The brand effect of GI can form a stronger competitive advantage in foreign trade and promote the export level of agricultural products; (3) GI can narrow the urban-rural income gap through the export of agricultural products, and agricultural product export plays an important mediating effect. In the future, the government should not only strengthen the management and protection of GI but also actively market GI products. Promoting the international mutual recognition and mutual protection of GI can ensure the agricultural product export of GI and improve the foreign trade level of GI.</t>
  </si>
  <si>
    <t>place branding; rural revitalization; geographical indications (GI); agricultural products export; urban-rural income gap</t>
  </si>
  <si>
    <t>Zhang, XH; Hu, LX; Yu, XH</t>
  </si>
  <si>
    <t>Farmland Leasing, misallocation Reduction, and agricultural total factor Productivity: Insights from rice production in China</t>
  </si>
  <si>
    <t>Reducing factor misallocation is crucial for enhancing agricultural aggregate total factor productivity (TFP) and narrowing the income gap between urban and rural areas in China. This paper presents a theoretical framework illustrating how farmland leasing affects aggregated TFP via the reduction of misallocation. Utilizing a comprehensive dataset of cost and benefit survey for Jiangsu rice farmers, monthly surface climatological data, and soil characteristic information from FAO, this study finds that efficient factor reallocation could theoretically result in a 23.6% increase in aggregate TFP. In practice, a 1% increase in farmland leasing leads to a 1.087% gain in aggregate TFP and a 0.267% reduction in misallocation using IV regression. These effects become larger after the Three Rights Separation (TRS) reform compared to prior conditions. The mediation effects of farmland leasing on TFP through misallocation reduction are only observed in Southern Jiangsu, possibly due to farmland concentration.</t>
  </si>
  <si>
    <t>Misallocation; Farmland leasing; TFP; Three Rights Separation</t>
  </si>
  <si>
    <t>Zhang, YF; Yang, CF; Obuobi, B; Grant, MK</t>
  </si>
  <si>
    <t>ENTREPRENEURIAL OPPORTUNITY, VALUE EVOLUTION, AND ORGANIZATIONAL INTEGRATION OF PROFESSIONAL FARMER ENTREPRENEURSHIP: A MULTI-CASE COMPARISON IN CHINA</t>
  </si>
  <si>
    <t>FRONTIERS OF AGRICULTURAL SCIENCE AND ENGINEERING</t>
  </si>
  <si>
    <t>A comparative multi-case analysis of professional farmer entrepreneurship cases in China was performed by applying the structural hole theory. The results confirmed four views. (1) Choosing the modern agriculture project entrepreneurship is rational for professional farmers, who return from urban, to reduce the interference from non-market factors. The success of this project stems from its ability to successfully occupy the structural hole of the market trading network. (2) In economically developed areas, professional farmers start their businesses and reduce transaction costs with factors by occupying 'self-benefit' or 'mutual-benefit' structural holes in market networks. (3) In traditional agricultural areas, for reducing factor transaction costs, professional farmers occupy the organizational-governance structural hole of rural social relationship networks and the mutual-benefit structural hole of market networks to start their businesses. (4) The embedding order of these two structural holes will change depending on the differences in the local resource endowment. This article proposes some suggestions to encourage professional farmers to develop featured agricultural projects, build a close benefit-linked mechanism with smallholders through the provision of socialized services, and participate in the governance of rural communities.(c) The Author(s) 2022. Published by Higher Education Press. This is an open access article under the CC BY license (http://creativecommons.org/licenses/by/4.0)</t>
  </si>
  <si>
    <t>Benefit-linked mechanism; featured agri-culture; organizational integration; profes-sional farmers; rural cooperative; structural hole theory</t>
  </si>
  <si>
    <t>Zheng, H; Guo, M; Wang, Q; Zhang, QH; Akita, N</t>
  </si>
  <si>
    <t>A Bibliometric Analysis of Current Knowledge Structure and Research Progress Related to Urban Community Garden Systems</t>
  </si>
  <si>
    <t>Community gardens offer broad research opportunities and analytical resources encompassing urban planning to environmental sustainability, food systems, and social capital. However, little is known about the knowledge structure and research development related to community gardens. This study presents an in-depth bibliometric performance analysis and visual scientific mapping analysis of the literature on community gardens by examining 487 published papers selected from the Web of Science database. The results indicated a considerable rise in research papers in this subject area from 2012 onwards, with most contributions from the United States. Studies from high-income countries accounted for 93.22%, and 38 countries have cooperated 167 times in this field. "Health" is the most frequent keyword, and the terms "ecosystem services" has been gaining popularity over the last five years. A combination of co-citation clustering and keyword co-occurrence clustering analysis identified three major research themes in the field of community gardens: "ecosystem services and disservices", "multidimensional association", and "sustainable garden systems". The development of ecosystem value assessment frameworks, the establishment of region-wide soil monitoring databases, accounting for the cost-effectiveness of nature-based solutions, the integration of garden systems into smart cities, and the integration of water management into regulation will be important future research directions regarding community gardens. Overall, this study provides scholars with a systematic and quantitative understanding of community gardens.</t>
  </si>
  <si>
    <t>co-citation network analysis; ecosystem services; health; nature-based solutions; sustainability; urban food systems</t>
  </si>
  <si>
    <t>Zheng, ZW; Chou, RJ</t>
  </si>
  <si>
    <t>Promoting the Development of Edible Landscapes in Suburban Areas with Place Branding-A Case Study in Taiwan</t>
  </si>
  <si>
    <t>The process of urbanization has brought about a series of negative effects and prompting researchers to critically reflect on the pros and cons of urbanization. In particular, the rapid development of urbanization has posed serious challenges in terms of food and environmental issues. Edible landscapes have been proposed as a means to offset some of the negative impacts, but many of the challenges faced by edible landscapes in the development process have hindered their development. Therefore, how to promote the further development of edible landscapes in cities has become the focus of current research. This paper takes the edible landscape in the San-He community of the Long tan District, Taoyuan City, Taiwan as a case study and uses in-depth interviews and non-participant observation to investigate the strategies of using local brands to solve the challenges of edible landscape development. The study found that the development of edible landscapes in urban communities can bring many social, economic, and cultural benefits to the communities, but the development of edible landscapes also faces challenges such as marketing, government policies, and growing techniques, which can be effectively addressed by place branding strategies. The results of this study can be used as a guide for the development of edible landscapes by local governments, communities, participants in edible landscapes, or similar cultural countries.</t>
  </si>
  <si>
    <t>edible landscapes; place branding; urban suburbs; resilience</t>
  </si>
  <si>
    <t>The impact and future of edible landscapes on sustainable urban development: A systematic review of the literature</t>
  </si>
  <si>
    <t>Edible landscapes provide a series of benefits for the sustainable development of a city, and therefore, in recent years, their development has become a fashion which has stimulated research. However, there is a need for a comprehensive, integrated, literature review, to increase people's knowledge of edible landscapes for a sustainable future. Therefore, this paper conducts a systematic review through the Preferred Reporting Initiative for Systematic Evaluation and Meta-Analysis (PRISMA). This study was conducted using Web of Science and Google Scholar, and 41 eligible articles were selected from the 2004 articles originally identified from the years 1975-2022. These articles were related to the topics of (1) ecology, (2) food safety, (3) social, economic and healing benefits, (4) construction, and (5) understanding, motivation, and evaluation. The findings suggest that, first, the creation of edible landscapes in different urban areas of the world can have different effects, with most studies showing that the creation of edible landscapes in urban areas can increase ecological diversity. Despite this, some individual studies draw different conclusions. Secondly, most studies show that the development of edible landscapes in urban areas is beneficial for increasing food production and thus improving urban food security, provided that the land is not contaminated. Again, some studies have found that developing edible landscapes in urban areas has social and economic benefits. However, without a reasonable management mechanism, this process is prone to contradictions and thus unproductive. Therefore, urban land policies, land contamination, and management issues in different countries have limited the further development of urban edible landscapes. This study suggests that future research on edible landscapes can be conducted in the areas of land policy, land pollution control, and management mechanisms to solve these problems and promote further development.</t>
  </si>
  <si>
    <t>Edible landscape; Urban development; Sustainability; Systematic literature review</t>
  </si>
  <si>
    <t>Zhou, Y; Wei, CJ; Zhou, Y</t>
  </si>
  <si>
    <t>How Does Urban Farming Benefit Participants? Two Case Studies of the Garden City Initiative in Taipei</t>
  </si>
  <si>
    <t>In discussions on urban food security and healthy aging, urban agriculture is described in the context of changing approaches to sustainable urban development under crises. Space planning-related urban agriculture practices, such as edible landscaping combing design and small-scale crop production, are the primary active strategies and environmental policy tools. This paper addresses urban food security and health aging by practicing campus agriculture and community gardens around National Taiwan University. In particular, this study adopts participatory action research, participatory observation, and semi-structured, in-depth interviews as the research method. We examined the challenges and benefits of implementing urban agriculture in Taipei. Further, we proposed that urban agricultural space building and planning based on a social support network of urban agriculture can effectively address food supply and healthy aging for an aging urban society to some extent.</t>
  </si>
  <si>
    <t>urban agriculture; health aging; spatial building and planning; campus garden; community garden</t>
  </si>
  <si>
    <t>Zimmerer, KS; Vanek, SJ; Baumann, MD; van Etten, J</t>
  </si>
  <si>
    <t>Global modeling of the socioeconomic, political, and environmental relations of farmer seed systems (FSS): Spatial analysis and insights for sustainable development</t>
  </si>
  <si>
    <t>Accessible, high-quality seed is vital to the agricultural, food, and nutrition sovereignty needed for justice-based sustainable development. Multiregion, interdisciplinary research on farmers' seed systems (FSS) can complement case-based and thematic approaches.This study's goals are to (1) provide a synthetic overview of current major FSS concepts; (2) design and evaluate a novel social- and political-ecological model of FSS using globally representative data from mountain agricultural areas of Africa, Asia, and Latin America; (3) model and evaluate FSS relations to socioeconomic, political, and environmental factors including main food crops (rice, wheat, maize, potato, and common bean); (4) generate new spatial, geographic, and demographic estimates; and (5) strengthen FSS for justice-based sustainable development of agriculture, land use, and food systems. The conceptual framework of FSS-related factors guided the global modeling of data from 11 countries in Africa, Asia, and Latin America. A multiple regression model explained FSS utilization (R2 1/4 0.53, P &lt; 0.0001), specifying the significant inverse relations to mean farm area (strong), per-capita Gross Domestic Product at the district level (strong), and urban distance (moderate). FSS showed strong positive relations to aridity and topographic ruggedness. FSS were positively related to elevation in a 5-country Andean subsample. Results estimated FSS utilization by 136 million farmers within the 11 countries. Novel insights to strengthen FSS policies and programs are the importance of FSS to extremely small farm-area subgroups and other distinct FSS stakeholders, global-region geopolitical distinctness of FSS-farm area relations, multidistrict FSS concentrations that enable extralocal FSS spatial connectivity, FSS capacities in climate-change hot spots, and high FSS encompassing periurban areas. Policy-relevant results on global geographic and demographic extensiveness of FSS and key spatial, socioeconomic, political, and environment relations demonstrate that globally FSS are key to supporting agrobiodiversity, agroecology, nutrition, and the sustainability of food systems. These advise strengthening FSS through pro-poor and linked urban-rural policies at regional scales in addition to expanding local initiatives.</t>
  </si>
  <si>
    <t>Farmers? seed systems (FSS); Informal seed systems; Local seed systems; Sustainable development; Land use and food systems; Agrobiodiversity and biodiversity; Social-ecological systems and political ecology; Climate change; Urbanization; COVID-19; Spatial analysis</t>
  </si>
  <si>
    <t>Zoll, F; Kirby, CK; Specht, K; Siebert, R</t>
  </si>
  <si>
    <t>Exploring member trust in German community-supported agriculture: a multiple regression analysis</t>
  </si>
  <si>
    <t>Opaque value chains as well as environmental, ethical and health issues and food scandals are decreasing consumer trust in conventional agriculture and the dominant food system. As a result, critical consumers are increasingly turning to community-supported agriculture (CSA) to reconnect with producers and food. CSA is often perceived as a more sustainable, localized mode of food production, providing transparent production or social interaction between consumers and producers. This enables consumers to observe where their food is coming from, which means CSA is considered suitable for building trust in food (production). However, it remains unclear how exactly members' trust in 'their' farmers is built. To determine the factors that predict members' trust in CSA and its farmers, and the importance of these factors when compared to each other, we conducted a quantitative study among CSA members in Germany and applied a multiple regression model (n = 790). The analysis revealed that trust in CSA and its farmers is influenced by "reputation", "supply of information", "direct social interaction" and the "duration of CSA membership". Other factors such as the "certification status of the CSA farm" and "attitudes toward organic certification" did not significantly predict trust. We conclude that producers' willingness to be transparent already signals trustworthiness to CSA members and is more important to members than formal signals. Other actors within the food system could learn from CSA principles and foster a transition toward a more regionalized value-based food system to help restore agriculture's integrity.</t>
  </si>
  <si>
    <t>Short food supply chains; Local food; Alternative food networks; Consumer trust; Trustworthiness; Food system transformation</t>
  </si>
  <si>
    <t>Zou, T; Dawodu, A; Mangi, E; Cheshmehzangi, A</t>
  </si>
  <si>
    <t>Exploring Current Trends, Gaps &amp; Challenges in Sustainable Food Systems Studies: The Need of Developing Urban Food Systems Frameworks for Sustainable Cities</t>
  </si>
  <si>
    <t>The current global food system is under threat due to significant global changes such as rapid urbanization, climate change, COVID-19 outbreak, etc. The importance of food system sustainability as a key element of sustainable cities has been gradually recognized in recent years; however, the tools for estimating food system sustainability in cities (i.e., urban food system sustainability) holistically are still scarce. Thus, this study represents a comprehensive investigation into food system studies and their impacts on achieving a sustainable community or city. This study is a subset of larger studies that aim to develop an urban food system framework, which utilizes modern approaches in framework development such as sustainability food indicators and a participatory approach. However, to achieve this, trends, gaps, and challenges of the current approach to food system studies need to be reviewed and discussed. A systematic analysis utilizing the protocol of Preferred Reporting Items for Systematic Reviews and Meta-Analyses (PRISMA) approach was conducted, and network analysis of publications was performed via VOS viewer. The results suggest applying circular principles and merging smartness and resilience thinking in developing strategies for food system sustainability. This study finds that key drivers to mitigate food crisis among countries vary. Furthermore, a context-specific framework with a more comprehensive definition of urban food systems covering the institutional processes, and food governance are also needed to achieve urban food system sustainability.</t>
  </si>
  <si>
    <t>food system framework; sustainability transitions; food security; food system sustainability; urban sustainability transitions; smart resilience; circular economy</t>
  </si>
  <si>
    <t>Abdulahi, SM; Feyisa, HL; Ayen, DD</t>
  </si>
  <si>
    <t>Impact of urban productive safety net programme on poverty reduction and food security: Evidence from major cities of Eastern Ethiopia (Dire Dawa, Harar and Jigjiga)</t>
  </si>
  <si>
    <t>FOOD AND ENERGY SECURITY</t>
  </si>
  <si>
    <t>Different social protection programs are designed in low-income countries to eradicate poverty and improve the food security of poor people. Currently, the Urban Productive Safety Net Program (UPSNP) is designed to support those who are living in poverty and face food insecurity with predictable and reliable support through food, cash, or vouchers. However, limited empirical evidence has been presented about the significant impact of the program on the well-being of households who participated in the program and the factors that affect the households' decision to participate in the program. Hence, this study aims to evaluate the impact of participation in UPSNP on well-being using household survey data gathered from three main cities of Ethiopia: Dire Dawa, Harar, and Jigjiga in 2022. This study employed both propensity score matching (PSM) and endogenous switching regression (ESR) models to assess the impact of the UPSNP. The result shows that the probability of a household's participation decision is determined by the age of the household head, number of children, savings, house ownership, employment status of the household head, and shock. Furthermore, we found a consistently positive impact across models, indicating that participation in UPSNP reduces poverty and increases food security of households.</t>
  </si>
  <si>
    <t>Estern Ethiopia; ESR; food security; poverty; PSM; UPSNP</t>
  </si>
  <si>
    <t>Adami M.A.; Bertellotti M.; Agüero M.L.; Frixione M.G.; D'Amico V.L.</t>
  </si>
  <si>
    <t>Assessing the impact of urban landfills as feeding sites on physiological parameters of a generalist seabird species</t>
  </si>
  <si>
    <t>The increasing human population and associated urban waste pose a significant threat to wildlife. Our study focused on the Kelp gull (Larus dominicanus), known for opportunistic feeding in anthropogenic areas, particularly urban landfills. We assessed the physiological status of Kelp gulls at a landfill and compared it with gulls from a protected natural site. Results indicate that gulls from the anthropogenic site exhibited lower levels of key physiological parameters linked to diet, including triglycerides, total proteins, uric acid, plasmatic enzyme activity, body condition index, and leukocyte count, in comparison to their counterparts from the natural site. These findings suggest that Kelp gulls experience inferior physical and nutritional conditions when utilizing anthropogenic sites like landfills governmentally managed. © 2024</t>
  </si>
  <si>
    <t>Biochemistry; Health; Hematology; Kelp gull; Landfill</t>
  </si>
  <si>
    <t>Animals; Charadriiformes; Environmental Monitoring; Waste Disposal Facilities; Enzyme activity; Nutrition; Physiological models; Physiology; Urban growth; alanine aminotransferase; aspartate aminotransferase; gamma glutamyltransferase; Anthropogenics; Enzymes activity; Haematology; Human population; Kelp gull; Physiological parameters; Physiological status; Total protein; Urban wastes; Uric acids; assessment method; biochemistry; enzyme activity; landfill; physiological response; seabird; species diversity; species richness; adult; Article; body constitution; DNA extraction; ecosystem; enteropathogenic Escherichia coli; enzyme activity; erythrocyte count; feeding; foraging behavior; hematological parameters; landfill; leukocyte; leukocyte count; municipal solid waste; nonhuman; nutritional assessment; physiology; polymerase chain reaction; Salmonella; seabird; solid waste management; urban population; urea nitrogen blood level; animal; Charadriiformes; environmental monitoring; physiology; waste disposal facility; Land fill</t>
  </si>
  <si>
    <t>Adams C.A.; Clair C.C.S.; Knight E.C.; Bayne E.M.</t>
  </si>
  <si>
    <t>Behaviour and landscape contexts determine the effects of artificial light on two crepuscular bird species</t>
  </si>
  <si>
    <t>Context: Artificial light at night (ALAN) is increasing worldwide, with many ecological effects. Aerial insectivores may benefit from foraging on insects congregating at light sources. However, ALAN could negatively impact them by increasing nest visibility and predation risk, especially for ground-nesting species like nightjars (Caprimulgidae). Objectives: We tested predictions based on these two alternative hypotheses, potential foraging benefits vs potential predation costs of ALAN, for two nightjar species in British Columbia: Common Nighthawks (Chordeiles minor) and Common Poorwills (Phalaenoptilus nuttallii). Methods: We modeled the relationship between ALAN and relative abundance using count data from the Canadian Nightjar Survey. We distinguished territorial from extra-territorial Common Nighthawks based on their wingboom behaviour. Results: We found limited support for the foraging benefit hypothesis: there was an increase in relative abundance of extra-territorial Common Nighthawks in areas with higher ALAN but only in areas with little to no urban land cover. Common Nighthawks’ association with ALAN became negative in areas with 18% or more urban land cover. We found support for the nest predation hypothesis: the were strong negative associations with ALAN for both Common Poorwills and territorial Common Nighthawks. Conclusions: The positive effects of ALAN on foraging nightjars may be limited to species that can forage outside their nesting territory and to non-urban areas, while the negative effects of ALAN on nesting nightjars may persist across species and landscape contexts. Reducing light pollution in breeding habitat may be important for nightjars and other bird species that nest on the ground. © The Author(s) 2024.</t>
  </si>
  <si>
    <t>Artificial light at night; Avian ecology; Caprimulgiformes; Insectivores; Light pollution</t>
  </si>
  <si>
    <t>British Columbia; Canada; bird; landscape ecology; light pollution; nest predation; relative abundance</t>
  </si>
  <si>
    <t>Adams, F; Ullah, A; Quaye, J; Mensah, A</t>
  </si>
  <si>
    <t>Understanding residents' choice of urban farming systems in the Kumasi metropolis of Ghana: Land use policy implications</t>
  </si>
  <si>
    <t>The heightened food insecurity in urban settings has rekindled the debate over the promotion of urban agriculture (UA) as a sustainable alternative food supply source across the globe. This study, therefore, examines the determinants of urban residents' decisions to engage in UA and their choice of agriculture practices. Crosssectional data was solicited from 430 urban dwellers through a multi-stage sampling technique. The data was analysed using descriptive as well as binary and multinomial logit regression models. The descriptive analysis shows that the cultivation of crops (34.7 %) predominates urban agricultural practices before crop-livestock integration (32.6 %) and livestock farming (32.6 %). The study identifies gender, age, religious affiliation, years of formal education, location of residence, household size, food insecurity status, availability of vacant land, extension access, and household income as significant determinants of urban households' decision to participate in UA. The multinomial logit regression analysis revealed that urban farmers' decision to practice only crop production is invariant between livestock-only production and integrated crop-livestock systems. When compared to the base category of the integrated crop-livestock system, the findings indicate that farmers' educational background, food insecurity, engagement in salaried jobs, location, extension, and credit access are the main drivers of the decision to practice either crop-only or sole livestock production systems. The findings of this study have useful implications for the formulation of UA programs based on the different farming systems practiced in the study location.</t>
  </si>
  <si>
    <t>Food security; Integrated crop-livestock system; Binary logit model; Multinomial logit model; Socio-economic factors; Urban agriculture</t>
  </si>
  <si>
    <t>Adegbola F.O.; Ayodele I.A.; Iwajomo S.B.; Adeyanju T.A.</t>
  </si>
  <si>
    <t>Predictors of West African urban bird species richness and composition</t>
  </si>
  <si>
    <t>Urbanisation and its associated habitat loss and fragmentation are considered a major threat to wildlife. In this study, we assessed the predictors of bird species abundance, richness and composition within 70 cells of 500 m by 500 m spread across the five urban areas constituting Ibadan metropolis. A total of 4167 individuals of 55 species belonging to 30 families were recorded. We report that Laughing dove Streptopelia senegalensis, Speckled pigeon Columba guinea and Yellow-billed kite Milvus aegyptius contributed to a greater proportion of bird abundance across sites and Columbidae was the most abundant bird family. Bird species richness increased significantly with tree abundance but decreased significantly with the number of pedestrians. Similarly, foraging guild richness declined significantly with the number of pedestrians. Granivores and scavengers constituted the most abundant foraging guilds. Areas with high pedestrians' traffic were associated with fewer trees and were dominated by fewer numbers of species belonging to a few foraging guilds. This is likely because such areas offer limited foraging opportunities or cover from potential predators. We conclude that improving urban landscape characteristics through revegetation, establishment of green spaces and buffering from human disturbance will improve the composition and richness of avian species in the Ibadan metropolis. © 2023 John Wiley &amp; Sons Ltd.</t>
  </si>
  <si>
    <t>avian composition; avifauna; conservation; functional richness; species richness; urbanisation</t>
  </si>
  <si>
    <t>Ibadan; Nigeria; Oyo; abundance; avifauna; conservation status; disturbance; habitat fragmentation; habitat loss; landscape ecology; metropolitan area; species richness; urban ecosystem; urbanization</t>
  </si>
  <si>
    <t>Aduloju, OTB; Akinbamijo, OB; Bako, AI; Anofi, AO; Otokiti, KV</t>
  </si>
  <si>
    <t>Spatial analysis of urban agriculture in the utilization of open spaces in Nigeria</t>
  </si>
  <si>
    <t>Growing food in upper- and lower-income countries commands different connotations and dimensions. Urban agriculture (UA) is increasingly an essential urban fabric and a critical enabler of sustainable development goals (SDGs) 1 and 2. However, this study analyses the practice of UA in open spaces within the Ilorin metropolis. The study employed the use of primary and secondary data. Questionnaire administration, interview guide, digital cameras, UA survey form, and GPS all sufficed for the instrumentation of the study. The main findings showed that in Ilorin city, 14.34Ha (31.4 percent in the core) of land was dedicated to UA, which could at least help 1500 families escape poverty. Through Average Nearest Neighbour Analysis (ANNA), the spatial analysis revealed that UA sites were clustered and not randomly distributed. Secondly, this study affirmed through mean analysis that vegetables (3.09), maise (2.86), cassava (2.64), millet/sorghum (2.46), and yam (2.31) were the dominant food staples grown in Ilorin UA sites. Lastly, access to land, failed harvest due to pest/disease, price collapse, and adverse weather events were the leading challenges affecting the practice of UA in the Ilorin metropolis. The study then affirms the need for city-level integration of UA to recognise the rights of the urban poor and UA into the land-use plan within the Ilorin metropolis.</t>
  </si>
  <si>
    <t>Food security; open space; urban agriculture; urban growth; urban poor</t>
  </si>
  <si>
    <t>Agyekum, S; Awuh, HE</t>
  </si>
  <si>
    <t>Striving for just sustainabilities in urban foodscape planning: the case of Almere city in the Netherlands</t>
  </si>
  <si>
    <t>As cities increasingly adopt diverse ethnic, social, and cultural characteristics, there is an emerging logic for planning and policy to reflect this hyper-diversity (inclusion) while resolving the looming sustainability-related challenges. However, what is not adequately addressed in the current literature on urban planning - which could also solidify the justification for more citizen inclusion - is what happens when citizens are involved in planning from the perspective of sustainability. In response, this paper asks a key question: "What are the implications, in the case of urban foodscape, when citizens are involved in planning from the perspective of sustainability?" This question is investigated in this paper in the domain of urban foodscapes and through qualitative interviews, with the support of maps, in the Dutch city of Almere. A novel theoretical combination of just sustainabilities and social licence to operate (SLO) was utilised to frame citizen inclusion in foodscape planning. The findings showed that based on everyday practical experiences of food access in the city, citizens were more concerned about social interaction, the representation of food from cultural origins, and local food production. This theoretical combination, as a way of deepening inclusion, would help avoid the tendency of urban planning being used as an instrument for glossing over social injustice under the guise of citizen participation. This paper, therefore, argues that SLO can be a key pathway for actualising just sustainabilities in both urban planning research and policy.</t>
  </si>
  <si>
    <t>Just sustainabilities; social license to operate; social interaction; food access; Almere</t>
  </si>
  <si>
    <t>Akinmoladun O.F.; Ntonga S.; Mpetile Z.; Ikusika O.O.; Mpendulo C.T.</t>
  </si>
  <si>
    <t>PERCEPTION OF RESOURCE-LIMITED LIVESTOCK FARMERS ON ADAPTATION MANAGEMENT STRATEGIES IN DROUGHT-PRONE RURAL AREAS IN EASTERN CAPE PROVINCE, SOUTH AFRICA</t>
  </si>
  <si>
    <t>Livestock farming is a crucial source of income and livelihood. However, its sustainability is being adversely affected by the unpredictable climatic changes. It would be valuable to comprehend how livestock farmers perceive climate change (CC) and the adaptation strategies. This study evaluated farmers’ views of climate change impact, adaptation measures, and the obstacles to these measures. A cross-sectional and multi-stage sampling method was employed. Data collected from 300 randomly chosen farmers were analysed using descriptive statistics and the Garrett ranking technique. Most of the respondents were male (71.67%) and between the ages of 21-60 (62%). Most respondents were married (67%) and had a form of education. Increased disease occurrence, decreased livestock production rate, increased poor vegetation, increased water scarcity, and ambient temperature were perceived by the respondents to have been impacted ‘to a great extent’ by 45%, 38%, 53%, 36% and 42%, respectively. Perceived and rated as ‘to a great extent’ by the respondents on climate change impact were ‘increased distance covered by livestock for water and pasture (29%), decreased growth rate (28%), and increased ambient temperature (30%)’. Based on descending mean rank, the farmers’ most favoured strategies for adapting to climate change included reducing their livestock numbers (58.98), collecting and storing water (55.66) and planning for supplementary feeding (55.35). The income management strategies under CC include off-farm employment (55.48), borrowing from self-help groups (54.48), and friends and relatives (50.72), in that order. The top barriers to CC, in descending order of mean rank, by the farmers include a high incidence of pests and diseases (61.47%), non-availability of improved forage seed (52.06), lack of appropriate water harvesting facilities (51.84), smaller/ fragmented land holding for forage (51.56) and scarcity of farm labour (47.75). The livestock farmers’ perception of climate change impacts indicated that most of the factors examined were rated as significant. Most respondents are aware of climate change (CC) and its repercussions on livestock productivity. © (2024), (African Scholarly Science Communications Trust (ASSCAT)). All Rights Reserved.</t>
  </si>
  <si>
    <t>climate change; farmers; Livestock productivity; management strategies; perception; policies; productivity; sustainability</t>
  </si>
  <si>
    <t>Alagón G.; Tupayachi G.; Villacorta W.; Taco C.; Jancco M.; Zuniga E.; López-Luján M.D.C.; Ródenas L.; Moya V.J.; Martínez-Paredes E.; Blas E.; Pascual J.J.</t>
  </si>
  <si>
    <t>Nutritive Value of Some Concentrate Feedstuffs for Guinea Pigs (Cavia porcellus)</t>
  </si>
  <si>
    <t>Traditionally, guinea pig breeding has been performed in small-scale production units, with forage and domestic kitchen or crop waste, to alleviate food insecurity and enhance family nutrition. Nevertheless, the development of more effective guinea pig production systems is becoming increasingly pertinent as a means of augmenting farmers’ income and fostering rural advancement. To achieve this, it is essential to use improved genetic lines with greater productive potential than the unselected native guinea pig (creole), such as those generated by several Peruvian institutions, in conjunction with balanced feeds that meet their nutrient requirements. To formulate balanced feeds at the lowest possible cost, it is necessary to have the most precise knowledge possible of the nutritive value of the available feedstuffs. However, specific information in this regard is very scarce in the guinea pig case. The current work contributes to the knowledge of the nutritive value of six widely used concentrate feedstuffs for this species (corn, barley, wheat bran, soybean meal, pigeon pea, and Leucaena leaf meal), determining two of the most interesting parameters, their digestible energy content, and the digestibility of their protein. © 2024 by the authors.</t>
  </si>
  <si>
    <t>barley; corn; guinea pig; Leucaena leaf meal; nutritive value; pigeon pea; soybean meal; wheat bran</t>
  </si>
  <si>
    <t>agricultural worker; article; barley; Cavia porcellus; digestion; food insecurity; forage; genetic line; guinea pig; kitchen; Leucaena; maize; meal; nonhuman; nutritional value; Peruvian; pharmaceutics; pig farming; pigeonpea; soybean meal; wheat bran</t>
  </si>
  <si>
    <t>Guinea pigs</t>
  </si>
  <si>
    <t>Alatawi A.S.</t>
  </si>
  <si>
    <t>Range expansion and habitat preferences of an introduced bird in the northwestern Arabian Peninsula: The case of the common myna Acridotheres tristis</t>
  </si>
  <si>
    <t>Journal of King Saud University - Science</t>
  </si>
  <si>
    <t>Introduced species can have harmful impacts on native species and ecosystems. Certain species can benefit from anthropogenic activities and habitat modification, even outside of their native ranges. Introduced species in Saudi Arabia have received little attention, which has resulted in limited knowledge on this topic, especially regarding the northwestern region of Saudi Arabia. One bird species introduced to Saudi Arabia is the common myna (Acridotheres tristis), which appears to be invading vast areas of the country. For the first time, the distribution and habitat preferences of the common myna have been investigated across different habitats in Tabuk Province, northwestern Saudi Arabia. Notably, common mynas were detected in habitats with different conditions, including urban, suburban, and agricultural habitats. Overall, the common myna appears to be a flexible species that has adapted to this arid environment and effectively uses available resources in foraging and nest site selection. Common mynas were observed in both urban and suburban environments of Tabuk City with their presence being noticeably higher in urban and suburban than in agricultural habitats. This suggests that the centers of human activity and urban/suburban development seem to be preferable sites for this species, as shown by analyzing the human influence index. Based on observations from fieldwork, the common myna population is expected to increase since breeding appears to be escalating with no major threats. The current ecological status of the common myna and its range expansion to different habitats in northwestern Saudi Arabia is worrying and thus warrants further monitoring and investigation. © 2024 The Author</t>
  </si>
  <si>
    <t>Distribution; Introduced species; Modified habitats; Saudi Arabia; Tabuk; Urban ecology</t>
  </si>
  <si>
    <t>Alburaki M.; Garnery L.</t>
  </si>
  <si>
    <t>Effects of landscape variation on thermoregulation and performance in Apis mellifera honey bee colonies: insights from mtDNA haplotypes</t>
  </si>
  <si>
    <t>In a year-long research study, we delved into the thermoregulation and performance of twenty-one honey bee colonies situated in three distinct landscape settings: 1- Urban, 2- Agricultural (AG), and 3- Non-agricultural (Non-AG) environments. All colonies, consistent in size, were equipped with sensors designed to record inner hive temperature and humidity. Additionally, colonies were placed on precision electronic scales for weight monitoring. Varroa mite infestations were documented at seven different time points throughout the experiment. Colonies were genetically analyzed for subspecies and haplotype identification using the in silico DraI mtDNA COI-COII test. Our results unveiled an overall significant (p &lt; 0.001) weight gain (5.76 kg) in colonies located within the urban setting, in stark contrast to both AG and Non-AG locations. Notably, colonies situated in the natural refuge center (Non-AG) experienced a weight loss of −0.05 kg, signaling a lack of sustainable forage resources in such a setting. Similarly, the inner hive temperature was significantly (p &lt; 0.001) higher in the urban area (33.65 °C) with a significantly lower relative humidity (61.2%) compared to both other locations. Among the locations, the temperature variable displayed the strongest significant correlation (p &lt; 0.001) with a positive correlation coefficient (r = 0.95). Two distinct mtDNA haplotypes were identified: C1 and C2j, characterizing the ligustica and carnica maternal origin, respectively. These haplotypes consistently demonstrated significant differences in their thermoregulation and weight gain, irrespective of the landscape compositions. The C1 haplotype displayed significantly higher weight gain alongside lower inner hive temperature and humidity levels compared to the C2j haplotype. No differences in mite infestation were observed between the various locations or haplotypes. Our data underscores the substantial impact of landscape composition on honey bee performance. It also unveils significant variations in thermoregulation and adaptation between haplotypes, shedding light on the multifaceted relationship between environmental factors, genetics, and bee colony dynamics. © This work was authored as part of the Contributor’s official duties as an Employee of the United States Government and is therefore a work of the United States Government. In accordance with 17 USC. 105, no copyright protection is available for such works under US Law.</t>
  </si>
  <si>
    <t>honey bee; landscape composition; mtDNA haplotypes; thermoregulation; Varroa mite</t>
  </si>
  <si>
    <t>Alemu, M; Berihun, D; Lokossou, JC; Yismaw, B</t>
  </si>
  <si>
    <t>Productivity and efficiency heterogeneity among maize smallholder farmers in Ethiopia</t>
  </si>
  <si>
    <t>Maize is the cheapest grain in Ethiopia, which is widely consumed by rural communities and low-income urban residents. As a result, the Ethiopian government has implemented various policy initiatives to increase its productivity. However, these policy initiatives have not contributed enough to improve maize productivity. This study utilized stochastic frontier analysis to investigate and analyze factors contributing to differences in productivity and efficiency among smallholder maize farmers in Ethiopia. The findings showed that the supply of inputs and technology significantly affected maize productivity. We found that women-managed households were more efficient than their male-managed counterparts. We also offered new insights into the non-linear effect of farmers' education on their efficiency levels. Furthermore, we documented that households would benefit from a 14.40% productivity gain and 13.90% production cost savings if operating at full efficiency level. Land fragmentation and distance from the main market are key factors that have adversely affected the efficiency of smallholder maize farmers. Hence, policies that reduce land fragmentation and enhance rural market infrastructure development will enable Maize farmers to increase their efficiency and productivity.</t>
  </si>
  <si>
    <t>Efficiency; land fragmentation; productivity; smallholder; stochastic frontier; two-stage</t>
  </si>
  <si>
    <t>Maize</t>
  </si>
  <si>
    <t>Ali, M; Koh, L; Acquaye, A; Leake, J; Nickles, J; Evans, TP; Roberts, G; Kemp, D</t>
  </si>
  <si>
    <t>Sustainability assessment of peri-urban organic horticulture - A case study in the United Kingdom</t>
  </si>
  <si>
    <t>INTERNATIONAL JOURNAL OF LIFE CYCLE ASSESSMENT</t>
  </si>
  <si>
    <t>PurposeThere is a growing concern about the resilience and sustainability of horticultural production in the United Kingdom (UK) as a result of high energy costs and insufficient local labour, causing over-reliance on imports. In this study, we present an integrated environmental and economic assessment of organic peri-urban horticulture using primary data from a farm in Sheffield.MethodsThis study includes a farm-to-gate hybrid life cycle assessment (LCA) using the ReCIPE (H) approach for the functional unit of 1-kg tomatoes produced in an unheated polytunnel without supplementary lighting, and 1 kg of field-grown courgettes. All analyses were conducted in SimaPro software using environmental data from the ecoinvent database. Results were compared with those from a systematic literature review of similar studies.ResultsWe found that the production of organic tomatoes and courgettes resulted in a global warming potential (GWP) of 0.61 kg CO2-eq and 0.11 kg CO2-eq respectively using a process-based LCA approach. Using a hybrid LCA approach, however, yielded a GWP of 3.53 kg CO2-eq and 1.70 kg CO2-eq for the production of organic tomatoes and courgettes respectively. An additional scenario included farmgate-to-warehouse transportation for both domestic and imported produce from Spain, but found that the GWP of tomatoes in the case study was 1.87 times higher than those from Spain. Economic analysis showed that the marginal increase in the prices of tomatoes and courgettes from the case study farm was 4.6 and 5.15 times less than the market prices.ConclusionWe conclude that the studied production system is both economically and environmentally sustainable as compared to the existing scenario. Other potential benefits of peri-urban organic horticulture include employment, mental health, community cohesion, which remain to be explored in a future qualitative study. The present study is novel as it appears to be the first application of hybrid LCA to UK horticulture. The findings are highly topical given the recent horticultural supply constraints in the UK.</t>
  </si>
  <si>
    <t>Hybrid LCA; Food sustainability; Resilience; Affordability</t>
  </si>
  <si>
    <t>Almulhim, AI; Cobbinah, PB</t>
  </si>
  <si>
    <t>Ontological pluralism in Saudi Arabia's sustainable urbanization framing</t>
  </si>
  <si>
    <t>Drawing on urbanization and counter-urbanization dialogues, this paper analyzes how urbanization shapes urban policy and economic opportunities as a way of understanding the ontological pluralism characterizing urban development in Saudi Arabia. Recent debates on urbanization in the global south frequently overlook the potential contribution of counter-urbanization narrative as many countries are undergoing an unprecedented level of urbanization. We use Saudi Arabian cities as a case study to illustrate how rapid urbanization can occur in an Arabian context without accompanying economic growth by analyzing population census data from 1990, 2000, 2010, and 2020. By looking at urbanization and counter-urbanization processes, the paper shows that these processes are already influencing and shaping urban policy in Saudi Arabia. It then discusses the implications of the urbanization and counter-urbanization processes as defining traits of urban policy, and thereby consolidating theoretic and agentic understandings of urban sustainability.</t>
  </si>
  <si>
    <t>Urbanization; Migration; Natural population growth; Economic growth; Saudi Arabia</t>
  </si>
  <si>
    <t>Alov, IN; Petrovic, MD; Belyaeva, AM</t>
  </si>
  <si>
    <t>Evaluating the Economic Sustainability of Two Selected Urban Centers-A Focus on Amherst and Braintree, MA, USA</t>
  </si>
  <si>
    <t>While the topic of sustainable development has been extensively explored, there is a lack of quantitative assessment of economic sustainability in the scientific literature; moreover, the term is often interpreted with excessive attention to the environment but not socio-economic inequality. In addition, university cities are often considered the most sustainable, although the higher education system in the United States is often criticized for the inequality of access to it among different racial and other groups of the population. This paper adds to the debate about how the concepts of sustainability and economic development relate. Many researchers have noted that they come into conflict with each other because their ultimate goals are fundamentally different: a voluntary limitation of production and consumption in the interests of future generations and, conversely, the pursuit of well-being during our lives. We would like to explore the issue of economic sustainability, which, at first glance, may become a compromise between the two approaches outlined above. So, our study is devoted to exploring the ambiguous concept of economic sustainability, which can add some new knowledge to the understanding of how social, economic, and ecological factors relate to each other in the broader framework of sustainability. For this objective, we analyzed the economic sustainability of the town of Amherst, MA. The city's top employer and core enterprise is the University of Massachusetts Amherst, with over 32,000 students and almost 2000 staff members. Based on a literature review, a hypothesis was put forward that a university city should have a high level of economic sustainability. To assess economic sustainability, the original methodology based on the US Cities Economic Sustainability Index (USCESI) was developed. It evaluates sustainability in three groups of parameters: society, economy, and ecology. The first group includes the level of racial diversity, the level of education of the population, and the access to medical services. The second group consists of the Gini coefficient by income level, the median cost of housing, and the unemployment rate. The environmental situation is assessed according to the Air Quality Index developed by the US Environmental Protection Agency. For comparison, the town of Braintree, MA, was chosen. As a result of the study, the USCESI was calculated for both locations. The analysis showed that both Amherst and Braintree have a high degree of economic sustainability. However, it was revealed that proximity to a significant economic center has a more powerful positive impact on economic sustainability than the location of a large university. In our paper, we proposed a new methodology for measuring economic sustainability with a special focus on inequality as a major problem in American society. The findings provide new knowledge about university cities and debunk the myth that they represent an exception to the general logic of urban development in the United States. A similar approach, with clarification of statistical indicators and a different emphasis, can be applied to other countries where inequality may be the main threat to economic sustainability, not in terms of access to higher education but in other areas.</t>
  </si>
  <si>
    <t>economic sustainability; university city; socio-economic inequality; index assessment</t>
  </si>
  <si>
    <t>Alvarez-Rodriguez J.; Ryschawy J.; Grillot M.; Martin G.</t>
  </si>
  <si>
    <t>Circularity and livestock diversity: Pathways to sustainability in intensive pig farming regions</t>
  </si>
  <si>
    <t>CONTEXT: Intensive pig farming is challenged by high environmental impacts and dependence on outsourced inputs. Circular feeding strategies to improve nutrient cycling and livestock diversity have emerged as pathways to improve the sustainability. OBJECTIVE: This study explored the potential of increasing feed circularity and introducing sheep to improve the sustainability of a typical pig fattening region in the semiarid zone of Spain. METHODS: Three alternative circular scenarios were designed to relocate pig feed production while reintroducing sheep production. These scenarios were then compared to a business-as-usual (BAU) scenario. The feeding strategies scenarios differed in crude protein (CP) and in-feed amino acid (AA) supplementation for pigs (CircHigh, high CP with low AA; CircLow, low CP with high AA; CircNoAA, low CP without AA) and included grazing sheep to use crop residues, alfalfa and temporary vetch-oat pastures on fallow land. Yearly feed requirements for pigs were planned, and were met with cereal grains, oilseeds, legumes, rice bran and chopped alfalfa hay. Sheep carrying capacity was estimated from available forage sources. Indicators in five sustainability dimensions were considered: economic performance, landscape mosaic, livestock diversity, nitrogen (N) cycling, and feed-food competition. RESULTS AND CONCLUSIONS: Outsourced (BAU) pig feeding without sheep had low scores for indicators in all five dimensions. The feeding strategy for pigs strongly influenced the land area required to produce feed as well as N cycling. Only the CircLow scenario could feed the current pig stocks in the region with the arable land available. The CircHigh strategy combined with grazing sheep scored highest for most of the dimensions, except for feed-food competition indicators. The CircLow strategy had good scores for most of the dimensions, except for N cycling indicators, whose scores decreased due to the lower N content of slurry. The CircNoAA strategy increased the use of rice bran as a food coproduct and decreased N surplus, but also impaired the economic performance (land productivity and feeding costs). Although the CircLow strategy required less land area to grow legumes, it resulted in a slightly higher crop diversity and a higher sheep carrying capacity when sowing temporary pastures. SIGNIFICANCE: N cycling and overall sustainability of regions with intensive livestock production was improved through feed circularity, that included reducing CP with high in-feed AA, and livestock diversity, by reintroducing sheep as complementary livestock that can graze crop residues and temporary pastures. These results may help to inform future rural policies to help upscale more sustainable practices in intensive pig farming regions. © 2023</t>
  </si>
  <si>
    <t>Circular economy; Crop–livestock systems; Feed formulation; Nitrogen; Sheep</t>
  </si>
  <si>
    <t>Spain; alfalfa; amino acid; arable land; carrying capacity; cereal; livestock farming; nutrient cycling; pig; recycling</t>
  </si>
  <si>
    <t>Amissah C.; Iwajomo S.B.; Abraham J.; Deikumah J.P.</t>
  </si>
  <si>
    <t>Urban lawn vegetation structure impact arthropod abundance and cattle egret foraging success</t>
  </si>
  <si>
    <t>Scientific African</t>
  </si>
  <si>
    <t>The vegetation in urban green spaces is often managed by means of machines and/or pesticides including herbicides for aesthetics without regard to the potential consequences on arthropods, particularly insect abundance, and the animals, especially birds, that feed on insects and other arthropods. Using the green spaces on the University of Cape Coast campus and cattle egrets (Bubulcus ibis) that feed there as a test case, we investigated the influence of arthropod abundance and vegetation structure on the foraging success of cattle egrets. To achieve this, we measured the foraging efficiency (FE) and capture rate (CR) of cattle egrets, and their correlations with arthropod abundance, vegetation height, vegetation cover, and mode of vegetation clearing during the wet and dry seasons. Foraging cattle egrets were surveyed along seven permanent transects three times for each season. Using sweep nets and pitfall traps, arthropods were sampled at six randomly selected locations within each transect where cattle egrets were recorded. General linear models showed that arthropod abundance did not differ between seasons and was positively correlated with FE but not with CR. Moreover, arthropod abundance was positively related to the number of days since vegetation clearing but not to vegetation height, vegetation cover, or vegetation clearing method. Vegetation height and vegetation cover were negatively correlated with CR but not with FE. Also, CR was significantly higher in machine-cleared areas than in cutlass-cleared areas. Collectively, these findings highlight the influence of vegetation management practices, particularly machine-clearing, on arthropod abundance and its implications for avian foraging success in urban green spaces. The relationship between arthropod abundance and foraging efficiency emphasizes the importance of sustainable vegetation management strategies to support bird populations in urban environments. © 2024</t>
  </si>
  <si>
    <t>Capture rate; Foraging efficiency; Insectivorous birds; Pitfall traps; Sweep net; Vegetation management</t>
  </si>
  <si>
    <t>Anyachukwudinarum, RO; Ashagidigbi, WM; Afolabi, JA; Akinrinola, O</t>
  </si>
  <si>
    <t>Impact of Livelihood Diversification on the Economic Performance of Rural Households in Nasarawa State, Nigeria</t>
  </si>
  <si>
    <t>AGRIS ON-LINE PAPERS IN ECONOMICS AND INFORMATICS</t>
  </si>
  <si>
    <t>This study examined the impact of livelihood diversification on the economic performance of rural households in Nasarawa state, Nigeria. Multistage sampling procedure was used to select 390 respondents. Endogenous switching regression model was employed to carry out the impact analysis of diversified agricultural and non-agricultural activities on rural households' economic performance of which income, poverty gap, and severity were indicators. The empirical findings revealed that rural household's age, gender, level of education, access to market, membership of cooperatives, access to public transport and rural-urban seasonal migration significantly influenced income, while gender, level of education, household size, access to farmland, access to market, membership of cooperative and entrepreneurial skills significantly influenced rural households' poverty gap and severity. Improved income of rural households in the study area promotes agricultural activities which is the mainstay of their economy. In conclusion, livelihood diversification improves living standard and reduces poverty for rural families and their communities.</t>
  </si>
  <si>
    <t>Livelihood diversification; economic performance; rural households.</t>
  </si>
  <si>
    <t>Arévalo P.W.; Orellana V.P.; López P.G.B.; Cajamarca X.J.</t>
  </si>
  <si>
    <t>Influence of Geographic Separation Between Urban Centers and Microplastic Burden on Bees (Apis mellifera)</t>
  </si>
  <si>
    <t>One Ecosystem</t>
  </si>
  <si>
    <t>Plastic, a product of industrialization, has become an integral part of human life since its inception. Its extensive usage has led to a drastic increase in production, resulting in the widespread accumulation of plastic waste at various levels. Improper disposal practices have compounded this issue, transforming plastic waste into a significant environmental concern. Factors such as the sheer volume of plastic generated, inadequate management, persistent accumulation, and fragmentation exacerbate this problem. Of particular concern is the prevalence of microplastics, tiny particles measuring less than 5mm, which have permeated various natural ecosystems and have been detected within living organisms. For example, bees, due to their foraging activities, inadvertently carry microplastics and associated contaminants on their bodies. This study aims to investigate the presence of microplastics in bees (Apis mellifera), utilizing them as indicators of microplastic pollution. Additionally, it seeks to determine whether there is a correlation between proximity to urban centers and the abundance of microplastics in bees sampled from selected apiaries. Employing fluorescence microscopy and FTIR Spectroscopy, the study analyzed a total of 54 samples collected from 9 participating apiaries within the designated area. Statistical analyses revealed that Gualaceo is not immune to microplastic contamination, with fibers and synthetic fragments detected in bee specimens. Furthermore, the study found an inverse relationship between distance from urban centers and the concentration of microplastics within beehives. To advance knowledge in this field, future research could explore the extent to which microplastics are integrated into bee products and their potential impact on living organisms. These findings underscore the urgent need for a shift in attitudes and actions at both individual and institutional levels, emphasizing the importance of proactive engagement in formulating and implementing effective environmental policies and engineering solutions. © Arévalo P et al.</t>
  </si>
  <si>
    <t>Apiaries; Bioindicator; Fluorescence microscopy; FTIR spectroscopy; Micro-plastics</t>
  </si>
  <si>
    <t>Argent, N; Plummer, P</t>
  </si>
  <si>
    <t>Counterurbanisation in the time of the COVID-19 pandemic in New South Wales, 2016-21</t>
  </si>
  <si>
    <t>In the context of a secular decline in internal migration across more developed nations, this paper examines the degree of counterurbanisation in New South Wales - Australia's most populous state - for 2016-21, a period that included the COVID-19 pandemic. Using a nuanced demarcation of 'metropolitan' and 'non-metropolitan', the paper investigates how genuinely counter-urban and pro-rural these movements are. The paper also explores the role of rural amenity as a 'pull' factor on city populations, using the most influential elements of the rural environment that best predict in-, out-migration and net-migration flows as separate measures rather than combine them into an index of composite variables. The results suggest that counterurbanisation exists as a particular migration current in NSW, though the spatial patterning of in- and net migration rates suggests that exurbanisation and displaced urbanisation more accurately describe and explain the vast majority of moves. Relatively high in- and net migration rates recorded in the most remote local government areas also suggest an element of anti-urbanisation, perhaps in response to the COVID-19 public health measures. Spatial regression modelling of selected amenity indicators against in-, out- and net migration produced high coefficients (Spearman's rho) for the in- and out-migration models, while the net migration model registered coefficients about half the size of the other two models. Two indicators - median slope and tourism employment - were strong and statistically significant influences over the in- and net migration models, and in the direction hypothesised. These results suggest that counterurbanisation is substantially influenced by the presence of landscapes of varied relief and with some tourism attraction potential.</t>
  </si>
  <si>
    <t>Counterurbanisation; Rural new south wales; Sydney; Rural amenity; Exurbanisation; Anti -urbanisation; Displaced urbanisation; COVID-19</t>
  </si>
  <si>
    <t>Ashine T.; Kochora A.; Shibru H.; Bekele A.; Assefa M.; Gidisa B.; Negash N.; Weetman D.; Ayele T.A.; Gadisa E.; Massebo F.</t>
  </si>
  <si>
    <t>Plasticity of blood feeding behavior of Anopheles mosquitoes in Ethiopia: a systematic review</t>
  </si>
  <si>
    <t xml:space="preserve">Parasites and Vectors </t>
  </si>
  <si>
    <t>Background: The efficacy of vector control tools depends on the behavior of the vector species. Many studies have sought to determine the feeding behavior of Anopheles mosquitoes in different settings of Ethiopia. We have performed a systematic review aimed to generate pooled evidence on the overall and species-specific blood meal sources of Anopheles mosquitoes in Ethiopia. Methods: A search for relevant articles was performed in two electronic databases (PubMed and Science Direct) and three search engines (Google Scholar, Research Gate and Google) between 11 March and 2 April 2024. Following the initial identification of articles, we used EndNote X8 software and removed duplicate articles and screened the remaining articles by careful reading of their titles and abstracts. The full text of articles that passed this screening phase was retrieved, read and evaluated against predetermined selection criteria. The final decision for inclusion in the systematic review was made after a methodological quality check using the JBI critical appraisal checklist. All relevant data were extracted from tables, figures and texts of the included articles using a premade template in Excel, and the data were analyzed using Stata version 14 software. Results: Of the 2431 studies identified, 27 met the inclusion criteria; all were published between 1997 and 2024. At 215 data points (frequency of tests of each Anopheles species by location and method of mosquito collections), 18,771 Anopheles mosquitoes belonging to 23 species or species complexes were tested for blood meal sources. The commonest sources of blood meals for Anopheles mosquitoes were bovine (36.0%, n = 6758) and human (29.4%, n = 5520). Among the tested anophelines, Anopheles (An.) arabiensis accounted for 67.9% (n = 12,741), followed by An. pharoensis, An. demeilloni and An. stephensi at 10.0%, 5.6% and 4.4%, respectively. Overall, there was no difference in the mean proportion of An. arabiensis detected with domestic animal blood (33.4%, 95% confidence interval [CI] 32.4–34.4%) and those detected with human blood (31.8%, 95% CI 30.9–32.8%). However, a greater proportion of the outdoor collected An. arabiensis were found to feed on bovines (47.9%, 95% CI 35.3–60.6) compared to humans (12.9%, 95% CI 0.8–24.9, P &lt; 0.01). The foraging ratio (FR), which accounts for host availability, was greater for bovines (FR = 0.7) than for humans (FR = 0.2) for An. arabiensis, indicating preferential feeding on bovine hosts. This host preference was supported by the host preference index (human:bovine = 0.4). Anopheles pharoensis was detected with a slightly higher human blood index (53.5%, n = 1005) compared to bovine blood index (45.2%, n = 849). In contrast, An. demeilloni, An. coustani and An. marshalli were detected with a higher bovine blood index. Recently invaded urban malaria vector, An. stephensi was found with a higher ovine blood index. Conclusions: Bovine and human hosts are common sources of a blood meal for Anopheles mosquitoes. In terms of host availability, An. arabiensis showed preferential feeding on bovines/cattle. Targeting domestic animals, bovines and ovines with endectocides could supplement current vector control interventions. Study registration: The protocol of this study was registered on the International Prospective Register of Systematic Reviews, registration no. CRD42024515725. Graphical Abstract: (Figure presented.) © The Author(s) 2024.</t>
  </si>
  <si>
    <t>Anopheles mosquitoes; Blood meal source; Blood-feeding behavior; Ethiopia; Host preference</t>
  </si>
  <si>
    <t>Animals; Anopheles; Cattle; Ethiopia; Feeding Behavior; Humans; Malaria; Mosquito Vectors; Anopheles; Anopheles coustani; Anopheles funestus; Anopheles gambiae; Anopheles pharoensis; Anopheles stephensi; behavior; bovine; data base; data extraction; enzyme linked immunosorbent assay; Ethiopia; feeding behavior; human; malaria; meal; meta analysis; mosquito; multiplex polymerase chain reaction; nonhuman; plasticity; prevalence; quality control; Review; screening; systematic review; vector control; animal; Ethiopia; mosquito vector; physiology; prevention and control</t>
  </si>
  <si>
    <t>Ashton R.A.; Saili K.; Chishya C.; Banda Yikona H.; Arnzen A.; Orange E.; Chitoshi C.; Chulu J.; Tobolo T.; Ndalama F.; Kyomuhangi I.; Ngulube W.; Moonga H.; Chirwa J.; Slutsker L.; Wagman J.; Chanda J.; Miller J.; Silumbe K.; Hamainza B.; Eisele T.P.; Yukich J.; Littrell M.</t>
  </si>
  <si>
    <t>Efficacy of attractive targeted sugar bait stations against malaria in Western Province Zambia: epidemiological findings from a two-arm cluster randomized phase III trial</t>
  </si>
  <si>
    <t xml:space="preserve">Malaria Journal </t>
  </si>
  <si>
    <t>Background: Attractive targeted sugar bait (ATSB) stations containing bait (to attract) and ingestion toxicant (to kill) sugar-foraging mosquitoes are hypothesized to reduce malaria transmission by shortening the lifespan of Anopheles vectors. Methods: A two-arm cluster-randomized controlled trial (cRCT) was conducted in Western Province Zambia. Seventy clusters of 250–350 households were assigned (1:1) by restricted randomization to an intervention arm (ATSB) or control arm (no ATSB) in the context of standard of care vector control (insecticide-treated nets and/or indoor residual spraying). Two ATSB stations (Westham Sarabi, 0.11% dinotefuran w/w) were maintained on exterior walls of eligible household structures for a 7-month deployment period (December-June) during the high malaria transmission season. The primary outcome was clinical malaria incidence among two consecutive seasonal cohorts of children aged 1–14 years, followed-up monthly from January-June in 2022 and 2023. Secondary outcome was Plasmodium falciparum prevalence among individuals aged over six months. Analysis compared clinical malaria incidence and prevalence between arms among the intention-to-treat population. Results: ATSB coverage, assessed by cross-sectional survey, was 98.3% in March–April 2022 and 89.5% in March–April 2023. 4494 children contributed any follow-up time to the cohort, with 2313 incident malaria cases in the intervention arm (1.28 per child per six-month transmission season), and 2449 in the control arm (1.38 per child-season). The incidence rate ratio between the two arms was 0.91 (95% CI 0.72–1.15, p = 0.42). 2536 individuals participated in cross-sectional surveys, with prevalence of P. falciparum 50.7% in the intervention arm and 53.5% in the control arm. The odds ratio between the two arms was 0.89 (95% CI 0.66–1.18, p = 0.42). Secondary covariable-adjusted and subgroup analyses did not substantially alter the findings. No serious adverse events associated with the intervention were reported. Conclusions: Two ATSB stations deployed per eligible structure for two consecutive transmission seasons did not result in a statistically significant reduction in clinical malaria incidence among children aged 1–14 years or in P. falciparum prevalence in rural western Zambia. Further studies are needed to assess the efficacy of ATSB stations in different settings and with different deployment strategies. Trial registration: The trial is registered with Clinicaltrials.gov (NCT04800055). © The Author(s) 2024.</t>
  </si>
  <si>
    <t>Attractive targeted sugar bait; Cluster randomized controlled trial; Vector control; Zambia</t>
  </si>
  <si>
    <t>Adolescent; Animals; Anopheles; Child; Child, Preschool; Cross-Sectional Studies; Female; Humans; Incidence; Infant; Insecticides; Malaria, Falciparum; Male; Mosquito Control; Mosquito Vectors; Prevalence; Sugars; Zambia; sugar; carbohydrate; insecticide; adolescent; Anopheles; Article; chemoprophylaxis; child; cluster analysis; cohort analysis; controlled study; cross-sectional study; disease surveillance; double blind procedure; female; follow up; health care facility; health care quality; human; infection control; ingestion; major clinical study; malaria; male; parasite clearance; parasite prevalence; phase 3 clinical trial; Plasmodium; Plasmodium falciparum; prevalence; questionnaire; randomized controlled trial; satellite imagery; seroconversion; target lesion revascularization; vector control; Zambia; animal; clinical trial; drug effect; epidemiology; incidence; infant; malaria falciparum; mosquito control; mosquito vector; preschool child; prevention and control; procedures</t>
  </si>
  <si>
    <t>Aslari Effendy N.H.; Md-Zain B.M.; Mohd-Daut N.</t>
  </si>
  <si>
    <t>Waste Exploitation and Nuisance Behaviour of Macaca fascicularis (Long-Tailed Macaque) in an Urban Environment</t>
  </si>
  <si>
    <t>Motivated by food, long-tailed macaques (Macaca fascicularis) in the Universiti Kebangsaan Malaysia (UKM) campus, have been observed exploiting waste, damaging bins, and scattering rubbish, resulting in unpleasant odours, unsightly surroundings, increased risk of disease outbreaks and community nuisance. This study aims to examine macaques' waste exploitation behaviour patterns during foraging and their relationship with incidence of nuisance at UKM. Scan sampling was conducted between April 2022 and February 2023, comparing anti-animal bins with four other bin types. Waste exploitation and nuisance behaviour data were analysed using one-way analysis of variance (ANOVA), Tukey's HSD test, and Pearson correlation. Waste exploitation, particularly removing rubbish away, was the most common behaviour (37.7%), and trespassing in the college was the most frequent nuisance behaviour (90.8%). The smallest bin exhibited the highest frequency of waste exploitation (41.8%) and nuisance behaviour (45.9%). The use of anti-animal bins reduced waste exploitation behaviour by 99.3% and nuisance to humans by 81.4%. A negative correlation (r = -0.755, n = 23013, P &lt; 0.001) was found between macaque waste exploitation and nuisance behaviour, suggesting that the amount of human-generated refuse influences macaque food resource selection. These findings will inform the management of both M. fascicularis and waste at UKM. © The Mammal Society of Japan.</t>
  </si>
  <si>
    <t>anti-animal bin; long-tailed macaque; pest; rubbish issue</t>
  </si>
  <si>
    <t>Avar, AA; Dogan, F; Cive, YO; Akis, T</t>
  </si>
  <si>
    <t>Contextualising the housing problem of the Roma community in relation to counterurbanisation in Urla, &lt;SUP&gt;•&lt;/SUP&gt;Izmir</t>
  </si>
  <si>
    <t>This paper examines how the housing problem of the Roma people, living already under severe socio-spatial circumstances, has been exacerbated by counterurbanisation over recent decades in the resort town of Urla, Izmir. Based on empirical socio-spatial research adopting methodological pluralism integrating qualitative and quantitative research techniques, the study uses in-depth interviews and secondary data (e.g., real-estate web data, official statistics, and local media) as well as spatial analysis of satellite images. We limited our study to the proximity of the town center of Urla, considering the Roma community's 'right to the city', ensuring their right not to be exiled to the spaces of discrimination, and not to be exempted from their right to appear and co-exist in the town center. As Urla became a prominent and attractive destination of counterurbanisation in Turkey, its growth was intensified by high-end housing production. Coming to 2000s, its urban-rural texture remained, at least physically, 'rural', but it had undergone significant transformation. And while this recent higher-end development accompanied by counterurbanisation is sanctioned by local authorities, the public and property owners, it leaves no room for the Roma people to find decent housing. An inquiry on the housing problem of the Roma people in Urla in relation to counterurbanisation and accompanying housing production contributes to understanding the dialectics between deregulated housing market, commodification and uneven distribution of treasury lands, neoliberal regulations, and fragmented development plans implemented in highly "path -dependent" ways.</t>
  </si>
  <si>
    <t>Counterurbanisation; Rural gentrification; Housing problem of the Roma Community; Right to the city; Commodification of state lands</t>
  </si>
  <si>
    <t>Azhar B.; Razi N.; Sanusi R.; Lechner A.; Ashraf M.; Zaki W.M.W.; Jafni F.</t>
  </si>
  <si>
    <t>Vegetation structure and relative humidity drive the diurnal foraging activity of Malaysian giant ant workers in urban fragmented forests</t>
  </si>
  <si>
    <t>The impacts of urban forest fragmentation on tropical ant foraging activity are poorly understood. The Malaysian giant ant (Dinomyrmex gigas) is among the largest ant species worldwide. Colonies of this species contribute to important ecosystem processes such as predation and nutrient cycling in the tropical forests of Southeast Asia. Here, we compared the diurnal foraging activity of D. gigas workers in urban-fragmented and contiguous forests, and investigated how this was shaped by key environmental factors such as vegetation structure and microclimate. Specifically, we sampled ground-foraging D. gigas workers in four urban/semi-urban forest patches and two contiguous forests in Peninsular Malaysia across the wet and dry seasons. Surprisingly, we found that some urban forest patches, irrespective of area, supported greater foraging activity of D. gigas workers than contiguous forests. These differences in foraging activity were explained by differences in multiple stand-level variables between urban forests patches and contiguous forests. Specifically, the abundance of foraging D. gigas workers increased with number of trees with Diamater at breast height (DBH) 5–30 cm, but it decreased with relative humidity, canopy cover, number of palms, number of shrubs and trees with DBH &lt;5 cm. Our study highlights the importance of urban forest patches, microclimate and vegetation structure for driving the diurnal foraging activity of Malaysian giant ant. Small and relatively large forest patches were of comparable importance for the maintenance of biodiversity in urban landscapes. In the absence of landscape connectivity, reforestation is the most feasible option to restore the natural habitat of D. gigas in urban forest patches and mitigate microclimatic edge effects. © 2024 Royal Entomological Society.</t>
  </si>
  <si>
    <t>biodiversity; conservation; Dinomyrmex gigas; Formicidae; habitat quality; Southeast Asia</t>
  </si>
  <si>
    <t>Bacon, CM; Gleicher, A; McCurry, E; McNeil, C</t>
  </si>
  <si>
    <t>Toward a justice approach to emergency food assistance and food waste: Exploring pantry - urban gardener partnerships in California ' s Santa Clara County</t>
  </si>
  <si>
    <t>The 60,000 food pantries in the United States are well known for charity -based emergency food assistance and edible food recovery, serving 53 million people in 2022 (Feeding America, 2023a). Thousands of urban gardens emphasize vegetable production and food justice, but lack strong connections to food pantries. We explore how food pantries and urban gardens could partner to transform pantries into distribution sites that also become food justice education and organizing spaces. To assess this potential, we engaged in participatory action research with a leading social services provider that offers programs supporting both organized urban gardeners and a large urban food pantry in San Jose, California. We conducted and analyzed 21 interviews with food pantry volunteers and urban gardeners affiliated with the same</t>
  </si>
  <si>
    <t>food justice; food waste; food sovereignty; composting; urban gardening; urban agriculture; food pantry; emergency food assistance; climate change</t>
  </si>
  <si>
    <t>Waste</t>
  </si>
  <si>
    <t>Badora, A; Kud, K</t>
  </si>
  <si>
    <t>Innovative Production and Innovative Agricultural Products in the Food Economy in the Context of Selected Lifestyle Elements of the Inhabitants of South-Eastern Poland: Case Study</t>
  </si>
  <si>
    <t>Sustainable development in the agriculture of the future will lead to innovative production, providing the possibility of obtaining better quality agricultural products. In turn, these innovative agricultural products will fit into new social lifestyles. Therefore, in this study, the authors asked the following research questions: (i) How do respondents perceive innovative agricultural production and innovative products in the area of food economy?; (ii) what is the relationship between selected lifestyle elements and the perception of innovative agricultural production and products? The research tool was a survey questionnaire. The diagnostic study was conducted using the CAWI (Computer-Assisted Web Interview) technique. The study was partial and non-probabilistic in nature. Participation in the study was voluntary and anonymous, and completion of the form could be interrupted at any time. The target group were adults aged &gt;= 18 years. They were residents of south-eastern Poland, from the Podkarpackie and Lublin provinces. The study was of a correlational nature, as it sought relationships between the elements studied, without the possibility of influencing the level of individual variables. A five-point Likert scale with a neutral value was used for the assessment. Spearman correlation analysis (rS) was performed to find the relationship between the items. This type of correlation was chosen because the variables subjected to calculations were on an ordinal scale. The Kruskal-Wallis H test was also calculated to determine the effect of independent variables (lifestyle elements) on dependent variables (perception of innovative production and food products). The Mann-Whitney U test was utilized to calculate and identify differences between groups (sex and place of residence). Statistical significance was assessed at the level of alpha = 0.05. To illustrate these differences more clearly, categorized graphs of the average ratings of the items studied were also drawn up. The research results indicate a different approach from men and women to the issues studied. The place of residence and the approach of the respondents from south-eastern Poland to the studied lifestyle elements influenced their perception of sustainable agricultural production and innovative features of agricultural products. The examined lifestyle elements demonstrated a varied impact on the perception of innovative production and innovative food products.</t>
  </si>
  <si>
    <t>innovative production and products in agriculture; sustainable lifestyle; south-eastern Poland; food economy</t>
  </si>
  <si>
    <t>Bagley G.A.; Ackroyd V.J.; Cavigelli M.A.; White K.E.; Schomberg H.H.; Law E.P.; Bejleri K.; Hively W.D.; Fischel M.H.H.; Maul J.E.; Hapeman C.J.; McCarty G.W.; Dulaney W.; Timlin D.J.; Mirsky S.B.</t>
  </si>
  <si>
    <t>The LTAR Cropland Common Experiment at Lower Chesapeake Bay</t>
  </si>
  <si>
    <t>The Lower Chesapeake Bay (LCB) Long-Term Agroecosystem Research (LTAR) Common Experiment (CE) located in Beltsville, MD, focuses on research of concern to producers of the major regional crops, which are corn (Zea mays L.), soybean [Glycine max (L.) Merr.], wheat (Triticum aestivum L.), and various forage species. Livestock production in the region includes broiler and laying chickens (Gallus gallus domesticus L.) and dairy and beef cattle (Bos taurus L.). The LCB region is among the most heavily populated in the United States. Urban development pressure is high for both farms and natural areas. The need to restore Chesapeake Bay water quality is a major influence on regional agricultural practices. Conservation practices such as cover cropping, no-till agriculture, and nutrient management planning are more common in the region compared to nationally. However, farmers still face management challenges implementing practices that address water quality and the rise of herbicide-resistant weeds. Researchers at the LCB site recognize the need to protect the Chesapeake and Delaware Bays and maintain farmer profitability. The LCB CE compares a 3-year crop rotation system featuring alternative crop management (cover crop intensification, crop rotation diversification, and integrated weed management [IWM]) with a prevailing 2-year system (no cover crops and no IWM), both under continuous no-tillage, to identify the optimal balance to promote the sustainability of regional cropping systems. The LTAR LCB site provides data-driven tools and solutions to support farmers in the mid-Atlantic region. © 2024 The Author(s). Journal of Environmental Quality © 2024 American Society of Agronomy, Crop Science Society of America, and Soil Science Society of America.</t>
  </si>
  <si>
    <t>Agriculture; Animals; Bays; Crops, Agricultural; Maryland; Water Quality; Herbicides; Weed control; herbicide; Agro-ecosystems; Chesapeake Bay; Corn (Zea mays L.); Cover crops; Forage species; Livestock production; Regional crops; Soybean [glycine max (l.) merr.]; Weed management; Wheat (Triticum aestivum L.); agricultural land; agricultural worker; agroecosystem; animal husbandry; Article; coastal plain; comparative study; crop intensification; crop rotation; crop rotation diversification; cropland; cropping system; Delaware; forage crop; Gallus gallus; herbicide resistance; human; livestock; Long Term Agroecosystem Research; maize; Maryland; no tillage; nonhuman; nutrient management; research; soybean; taurine cattle; Triticum aestivum; United States; urban development; water quality; weed; weed control; agriculture; animal; bay; crop; procedures; Crop rotation</t>
  </si>
  <si>
    <t>Bailey E.C.; Thacker E.; Monaco T.A.; Veblen K.E.</t>
  </si>
  <si>
    <t>Transplanted sagebrush “wildlings” exhibit higher survival than greenhouse-grown tubelings yet both recruit new plants</t>
  </si>
  <si>
    <t>BMC Ecology and Evolution</t>
  </si>
  <si>
    <t>Background: Land uses such as crop production, livestock grazing, mining, and urban development have contributed to degradation of drylands worldwide. Loss of big sagebrush (Artemisia tridentata) on disturbed drylands across the western U.S. has prompted massive efforts to re-establish this foundational species. There has been growing interest in avoiding the severe limitations experienced by plants at the seed and seedling stages by instead establishing plants from containerized greenhouse seedlings (“tubelings”). In some settings, a potential alternative approach is to transplant larger locally-collected plants (“wildlings”). We compared the establishment of mountain big sagebrush (A. tridentata ssp. vaseyana) from tubelings vs. wildlings in southeastern Idaho. A mix of native and non-native grass and forb species was drill-seeded in a pasture previously dominated by the introduced forage grass, smooth brome (Bromus inermis). We then established 80 m x 80 m treatment plots and planted sagebrush tubelings (n = 12 plots, 1200 plants) and wildlings (n = 12 plots, 1200 plants). We also established seeded plots (n = 12) and untreated control plots (n = 6) for long-term comparison. We tracked project expenses in order to calculate costs of using tubelings vs. wildlings as modified by probability of success. Results: There was high (79%) tubeling and low (10%) wildling mortality within the first year. Three years post-planting, chance of survival for wildlings was significantly higher than that of tubelings (85% and 14% respectively). Despite high up-front costs of planting wildlings, high survival rates resulted in their being &lt; 50% of the cost of tubelings on a per-surviving plant basis. Additionally, by the third year post-planting 34% of surviving tubelings and 95% of surviving wildlings showed evidence of reproduction (presence / absence of flowering stems), and the two types of plantings recruited new plants via seed (3.7 and 2.4 plants, respectively, per surviving tubeling/wildling). Conclusions: Our results indicate that larger plants with more developed root systems (wildlings) may be a promising avenue for increasing early establishment rates of sagebrush plants in restoration settings. Our results also illustrate the potential for tubelings and wildlings to improve restoration outcomes by “nucleating” the landscape via recruitment of new plants during ideal climate conditions. © The Author(s) 2024.</t>
  </si>
  <si>
    <t>Bare-root; Containerized stock; Nucleation; Plugs; Rangeland; Rehabilitation; Restoration; Seedling; Transplant; Wilding</t>
  </si>
  <si>
    <t>Artemisia; Conservation of Natural Resources; Idaho; Seedlings; United States; anthropogenic effect; environmental restoration; grazing; human activity; land use; livestock farming; probability; rangeland; recruitment (population dynamics); restoration ecology; survival; transplantation; Artemisia; environmental protection; growth, development and aging; Idaho; procedures; seedling</t>
  </si>
  <si>
    <t>Sagebush</t>
  </si>
  <si>
    <t>Baldassarre D.T.; Connors F.L.; Faulkner T.F.; Hernandez S.; Niederhauser J.M.</t>
  </si>
  <si>
    <t>Differences in personality traits and behavioral syndromes in urban and rural Northern Cardinals (Cardinalis cardinalis)</t>
  </si>
  <si>
    <t>Wildlife faces many challenges living alongside humans, but certain species can overcome these obstacles and succeed even in urban areas. Boldness and neophobia are 2 potential aspects of animal personality that could affect urban adaptation and, if correlated, may form a behavioral syndrome. If urban individuals are bolder and less neophobic than rural individuals, they may be able to exploit anthropogenic landscapes more fully. We tested this idea by conducting flight initiation distance and novel object experiments with 10 urban and 10 rural Northern Cardinals (Cardinalis cardinalis). Urban birds had shorter flight initiation distances and foraged near novel objects more readily than rural birds, and both behaviors were highly repeatable within individuals, suggestive of personality. We found a positive correlation wherein bolder individuals were also less neophobic, but only in the rural population. Thus, the urban environment may impose selective pressures that result in population-level differences in these 2 behaviors, while also decoupling them such that urban individuals can fine tune their behaviors in response to novel conditions. In contrast, the existence of a behavioral syndrome in rural birds may be an adaptive response to a more consistent environment. In total, these results help explain how Northern Cardinals can modify their behaviors, either plastically or via genetic evolution, to thrive in urban areas. © 2024 Wilson Ornithological Society. All rights reserved.</t>
  </si>
  <si>
    <t>behavioral syndrome; flight initiation distance; personality; urban adaptation; urban ecology</t>
  </si>
  <si>
    <t>adaptation; adaptive radiation; behavioral response; flight activity; rural area; songbird; urban area</t>
  </si>
  <si>
    <t>Cardinals</t>
  </si>
  <si>
    <t>Baldi, A; Gallo, NL; Lenzi, A</t>
  </si>
  <si>
    <t>Productive function of urban gardening: estimate of the yield and nutritional value of social gardens in Prato (Italy)</t>
  </si>
  <si>
    <t>The impact of urban gardens on food production and nutrient supply is widely recognized in the literature but seldom quantified. In this paper, we present the results of a semi-structured interview conducted in the 'social gardens' of Prato (Italy), i.e. areas of land assigned by the Municipality to individual pensioners or unemployed people for the cultivation of vegetables intended for domestic consumption. Some demographic and socio-economic aspects, the cultivated crops and the related areas were investigated. Starting from the areas, the total production of vegetables and their minerals and vitamins contents were estimated. The typical gardener was male, retired, with an average age of 74, and a low level of education. Gardening enabled pensioners to utilize their free time, facilitated physical activity, promoted socialization, and stimulated self-esteem. A 50 m2 plot cultivated on 40% of the area produced an estimated amount of 90 kg of vegetables per year, equivalent to approximately 61.5% of a person's fruit and vegetable needs. Tomato, by far the predominant species, occupied more than 80% of the cultivated area. The highest contributions to nutrients intake concerned Vitamin C and Vitamin A, the lowest Ca and Na. A higher yield and a greater and more balanced nutrient supply could be easily obtained through better use of the land (reduction of uncultivated area and greater assortment of vegetables). In our view, raising gardeners' awareness of this aspect and involving them in training programs on agricultural practices, vegetables composition, and nutrition, could be helpful for increasing the nutrient productivity of the plots and, ultimately, for strengthening the productive function of social gardens.</t>
  </si>
  <si>
    <t>multifunctionality; nutrients; self-consumption; socialization; urban agriculture; vegetables</t>
  </si>
  <si>
    <t>Balestrieri A.; Gigliotti S.; Caniglia R.; Velli E.; Zambuto F.; De Giorgi E.; Mucci N.; Tremolada P.; Gazzola A.</t>
  </si>
  <si>
    <t>Nutritional ecology of a prototypical generalist predator, the red fox (Vulpesvulpes)</t>
  </si>
  <si>
    <t>Generalist species, which exploit a wide range of food resources, are expected to be able to combine available resources as to attain their specific macronutrient ratio (percentage of caloric intake of protein, lipids and carbohydrates). Among mammalian predators, the red fox Vulpesvulpes is a widespread, opportunistic forager: its diet has been largely studied, outlining wide variation according to geographic and climatic factors. We aimed to check if, throughout the species’ European range, diets vary widely in macronutrient composition or foxes can combine complementary foods to gain the same nutrient intake. First, we assessed fox’s intake target in the framework of nutritional geometry. Secondly, we aimed to highlight the effects of unbalanced diets on fox density, which was assumed as a proxy for Darwinian fitness, as assessed in five areas of the western Italian Alps. Unexpectedly, the target macronutrient ratio of the fox (52.4% protein-, 38.7% lipid- and 8.9% carbohydrate energy) was consistent with that of hypercarnivores, such as wolves and felids, except for carbohydrate intakes in urban and rural habitats. The inverse relation between density and the deviation of observed macronutrient ratios from the intake target suggests that fox capability of surviving in a wide range of habitats may not be exempt from fitness costs and that nutrient availability should be regarded among the biotic factors affecting animal abundance and distribution. © The Author(s) 2024.</t>
  </si>
  <si>
    <t>Animals; Carbohydrates; Ecology; Ecosystem; Foxes; carbohydrate; animal; ecology; ecosystem; fox</t>
  </si>
  <si>
    <t>Balvino-Olvera F.J.; Olivares-Pinto U.; González-Rodríguez A.; Aguilar-Aguilar M.J.; Ruiz-Guzmán G.; Lobo-Segura J.; Cortés-Flores J.; Cristobal-Perez E.J.; Martén-Rodríguez S.; Patiño-Conde V.; Quesada M.</t>
  </si>
  <si>
    <t>Effects of floral resources on honey bee populations in Mexico: Using dietary metabarcoding to examine landscape quality in agroecosystems</t>
  </si>
  <si>
    <t>The decline of honey bee populations significantly impacts the human food supply due to poor pollination and yield decreases of essential crop species. Given the reduction of pollinators, research into critical landscape components, such as floral resource availability and land use change, might provide valuable information about the nutritional status and health of honey bee colonies. To address this issue, we examine the effects of landscape factors like agricultural area, urban area, and climatic factors, including maximum temperature, minimum temperature, relative humidity, and precipitation, on honey bee hive populations and nutritional health of 326 honey bee colonies across varying landscapes in Mexico. DNA metabarcoding facilitated the precise identification of pollen from 267 plant species, encompassing 243 genera and 80 families, revealing a primary herb-based diet. Areas characterized by high landscape diversity exhibited greater pollen diversity within the colony. Conversely, colonies situated in regions with higher proportions of agricultural and urban landscapes demonstrated lower bee density. The maximum ambient temperature outside hives positively correlated with pollen diversity, aligning with a simultaneous decrease in bee density. Conversely, higher relative humidity positively influenced both the bee density of the colony and the diversity of foraged pollen. Our national-level study investigated pollen dietary availability and colony size in different habitat types, latitudes, climatic conditions, and varied levels and types of disturbances. This effort was taken to gain a better insight into the mechanisms driving declines in honey bee populations. This study illustrates the need for more biodiverse agricultural landscapes, the preservation of diverse habitats, and the conservation of natural and semi-natural spaces. These measures can help to improve the habitat quality of other bee species, as well as restore essential ecosystem processes, such as pollination and pest control. © 2024 The Authors. Ecology and Evolution published by John Wiley &amp; Sons Ltd.</t>
  </si>
  <si>
    <t>agriculture intensification; colony losses; floral resources; honey bees; pollen metabarcoding; urbanization</t>
  </si>
  <si>
    <t>Barahona N.A.; Vergara P.M.; Alaniz A.J.; Carvajal M.A.; Castro S.A.; Quiroz M.; Hidalgo-Corrotea C.M.; Fierro A.</t>
  </si>
  <si>
    <t>Understanding how environmental degradation, microclimate, and management shape honey production across different spatial scales</t>
  </si>
  <si>
    <t>Although the abundance, survival, and pollination performance of honeybees are sensitive to changes in habitat and climate conditions, the processes by which these effects are transmitted to honey production and interact with beekeeping management are not completely understood. Climate change, habitat degradation, and beekeeping management affect honey yields, and may also interact among themselves resulting in indirect effects across spatial scales. We conducted a 2-year, multi-scale study on Chiloe Island (northern Patagonia), where we evaluated the most relevant environmental and management drivers of honey produced by stationary beekeepers. We found that the effects of microclimate, habitat, and management variables changed with the spatial scale. Among the environmental variables, minimum temperature, and cover of the invasive shrub, gorse (Ulex europaeus) had the strongest detrimental impacts on honey production at spatial scales finer than 4 km. Specialized beekeepers who adopted conventional beekeeping and had more mother colonies were more productive. Mean and minimum temperatures interacted with the percentage of mother colonies, urban cover, and beekeeping income. The gorse cover increased by the combination of high temperatures and the expansion of urban lands, while landscape attributes, such as Eucalyptus plantation cover, influenced beekeeping management. Results suggest that higher temperatures change the available forage or cause thermal stress to honeybees, while invasive shrubs are indicators of degraded habitats. Climate change and habitat degradation are two interrelated environmental phenomena whose effects on beekeeping can be mitigated through adaptive management and habitat restoration. © The Author(s), under exclusive licence to Springer-Verlag GmbH Germany, part of Springer Nature 2024.</t>
  </si>
  <si>
    <t>Beekeeping management; Invasive shrubs; Northern Patagonia; Spatial scale; Temperatures; Urban lands</t>
  </si>
  <si>
    <t>Animals; Beekeeping; Bees; Ecosystem; Honey; Microclimate; Pollination; Chile; Chiloe Island; Los Lagos; Patagonia; Climate change; Environmental management; Food products; Beekeeping management; Habitat degradation; Highest temperature; Honey production; Invasive shrub; Minimum temperatures; Northern patagonia; Performance; Spatial scale; Urban land; adaptive management; apiculture; environmental degradation; environmental impact; honey; invasive species; microclimate; shrub; urban area; animal; apiculture; bee; ecosystem; honey; microclimate; pollination; procedures; Ecosystems</t>
  </si>
  <si>
    <t>Baranowski K.; Bharti N.</t>
  </si>
  <si>
    <t>Native and non-native winter foraging resources do not explain Pteropus alecto winter roost occupancy in Queensland, Australia</t>
  </si>
  <si>
    <t>Anthropogenic land use change concurrent with introductions of non-native species alters the abundance and distribution of foraging resources for wildlife. This is particularly concerning when resource bottlenecks for wildlife are linked to spillover of infectious diseases to humans. Hendra virus is a bat-borne pathogen in eastern Australia. Spillovers align with winter food shortages for flying foxes and flying foxes foraging in agriculture or peri-urban lands, as opposed to native forests. It is believed the increased abundance and spatiotemporal reliability of non-native species planted in anthropogenically modified areas compared to native, ephemeral diet species may be a key draw for flying foxes into urban and peri-urban areas. We investigate the explanatory power of environmental factors on the winter roost occupancy of the reservoir for Hendra virus, the black flying fox Pteropus alecto, from 2007-2020 in Queensland, Australia. We measured the extent, spatial aggregation, and annual reliability of typical (i.e. native) and atypical (i.e. non-native) winter habitat species in 20km foraging areas around roosts surveyed by the National Flying Fox Monitoring Program. We find that neither the extent nor the spatial distribution of winter habitats explained black flying fox winter roost presence. Although the establishment of roosts was associated with high reliability for typical winter diet species, the reliability of frequently listed winter diet species surrounding surveyed roosts was not different between roosts that were occupied versus unoccupied in the winter. Significant interactions between lagged weather conditions and winter habitats identified by the best model did not reflect observable differences in patterns of occupancy upon scrutiny. Static measures of winter habitat and weather conditions poorly explained the winter roost occupancy of black flying foxes. Understanding the drivers of flying fox movement and presence requires further investigation before they can be thoughtfully integrated into Hendra spillover prevention efforts and flying fox management. Copyright © 2024 Baranowski and Bharti.</t>
  </si>
  <si>
    <t>diet; Hendra virus; Pteropus; resource reliability; seasonal habitat</t>
  </si>
  <si>
    <t>Barbosa, MW</t>
  </si>
  <si>
    <t>Government Support Mechanisms for Sustainable Agriculture: A Systematic Literature Review and Future Research Agenda</t>
  </si>
  <si>
    <t>Government support for enterprises can be provided in different forms, such as subsidies, tax incentives, or direct public investment. Government support can also be given to develop environmentally and socially responsible initiatives. In the agriculture sector, government support involves providing early-warning information from meteorological monitoring, policies to encourage companies and citizens to engage in sustainable behavior, and the organization of disaster relief activities. A comprehensive view of the government support mechanisms employed in the agriculture industry and their possible effects on the adoption of sustainable initiatives is yet to be provided in the literature. Through a systematic literature review of articles published from 1992 to 2023 in the Web of Science and Scopus databases, this study found that subsidies, programs, regulations, and financial assistance are the main mechanisms used by governments to support sustainable initiatives in agriculture. Moreover, our review also found that the reduction in environmental impacts, the stimulus to organic production, industry growth, and rural development are the most common goals of using government support for sustainable agriculture. We also geographically categorize research in this field by showing where research has been produced and where it should be improved. We call for more research focused on support from governments in South America. We also observed that environmental protection, the supply of organic foods, and urban agriculture are frequently impacted when there is not enough government support. At last, we propose some research questions to guide future studies. We expect that policymakers will use the outcomes of this study to guide the design and implementation of new government support mechanisms aimed at improving the sustainable performance of agriculture firms. The outcomes of this study will also help managers make investment decisions.</t>
  </si>
  <si>
    <t>government support; sustainable agriculture; sustainability; institutional theory; agri-food supply chains</t>
  </si>
  <si>
    <t>Barona D.; Podestá J.</t>
  </si>
  <si>
    <t>Habitat variety and behaviour of the Sanderling (Calidris alba) in an urban neotropical coastal wetland</t>
  </si>
  <si>
    <t>Sanderling Calidris alba is a migratory coastal bird species whose populations are affected by climatic and anthropogenic issues. Additionally, its behavioural patterns depend on habitat variety. The aim of this study was to evaluate the variation in the frequency and duration of C. alba behaviour in relation to habitat variety in a Peruvian coastal wetland. Based on types of behaviour recorded in a previous study of C. alba during August and September 2019 at low, mid and high tide periods in three habitats of the Coastal Wetland Poza La Arenilla (HCPA) (La Punta, Callao, Peru), differences and diversity in the frequencies and durations of such behaviour between habitats were assessed according to tide condition. Additionally, a correlation analysis between the duration and frequency of behaviour for each habitat according to tide condition was conducted. General differences in behaviour (frequency and duration) between habitats were found, although there was a high similarity of behaviour between areas particularly when mid-and high tide levels were present. The greatest diversity of behaviour, both in frequency and duration, was observed generally during mid-tide conditions in rocky habitats. In most cases, there was a high correlation between the frequency and duration of behaviour for habitats according to tide condition. It is concluded that midtide conditions are associated with greater availability of soft substrates, favouring a wide variety of types of behaviour for C. alba, including behaviour related to foraging and locomotion. © Daniel Barona &amp; Jorge Podestá.</t>
  </si>
  <si>
    <t>bird behaviour patterns; coastal wetlands; food availability regarding tidal level; migratory birds; spatial distribution</t>
  </si>
  <si>
    <t>Sanderling</t>
  </si>
  <si>
    <t>Benjamin, EO; Adegoke, A; Buchenrieder, GR</t>
  </si>
  <si>
    <t>The Disenfranchisement of Practitioners and the Public Sector in Innovative Urban Farming in Sub-Saharan Africa: Insights from Nigeria</t>
  </si>
  <si>
    <t>Innovative urban farming is crucial for enhancing food security, nutrition, livelihood resilience, and environmental sustainability in Sub-Saharan African cities. However, agricultural policies and extension services often overlook urban contexts, presumably due to resource constraints. Yet, to improve productivity, understanding the challenges and opportunities of innovative urban farming is essential. Exploratory qualitative research, including focus group discussions, was conducted in, Lagos, Nigeria, to gather insights from stakeholders. The analysis, using mind maps and a consensus index, compared the perspectives of private urban farmers and public sector representatives. The urban farmers recognize the potential of circular agri-food technologies, like hydroponics, aquaponics, recirculating aquaculture systems (RAS), drip irrigation, sack farming, and waste upcycling, to boost productivity. However, the urban farmers perceive a lack of public sector support for these innovations. The public sector representatives see the problem as urban farmers' behavioral and educational shortcomings, particularly their lack of coordination and commitment to adopting innovations. These differing views highlight the complex dynamics between urban farmers and local agricultural policymakers. This study emphasizes the need for structural changes and local-level stakeholder dialogues for developing effective urban farming policies in Sub-Saharan Africa.</t>
  </si>
  <si>
    <t>urban farming; innovation; focus group discussion; Sub-Saharan Africa; Nigeria</t>
  </si>
  <si>
    <t>Bennedetti, LV; Ronchi, S; Ferreira, ML; de Oliveira, FL</t>
  </si>
  <si>
    <t>Mapping and Assessing Urban Agriculture in São Paulo: Tackling Socio-Economic and Environmental Issues through Nature-Based Solutions</t>
  </si>
  <si>
    <t>Inefficient urban transformations pose multifaceted challenges. In this context, urban agriculture (UA) can address environmental and socio-economic issues. Despite recent UA policies in S &amp; atilde;o Paulo, the lack of data hampers comprehensive evaluations, highlighting the need for robust indicators to enhance environmental sustainability. This article assesses S &amp; atilde;o Paulo's UA potential using an Ecosystem Services (ES)-based approach, combining ES spatial mapping and a producer survey at 49 UA sites. Results show natural habitats and anthropic areas within urbanised land, especially in the south, with high habitat quality scores. Nine ES were identified: food supply, commercialisation, income generation, waste mediation, lifecycle maintenance, soil formation, leisure/social, well-being, and education. Utilising mixed methods, this study provides innovative insights into ES related to UA in S &amp; atilde;o Paulo, offering valuable input for urban policies and planning.</t>
  </si>
  <si>
    <t>nature-based solutions; green infrastructure; urban food production; socio-environmental model</t>
  </si>
  <si>
    <t>Berry K.E.; Stapp P.</t>
  </si>
  <si>
    <t>Effects of artificial light on foraging behavior of the Pacific Kangaroo Rat (Dipodomys agilis)</t>
  </si>
  <si>
    <t>Artificial light at night is increasingly recognized as a cause of habitat degradation, and as a conservation threat to wildlife species. We studied the behavioral response of Pacific kangaroo rats (Dipodomys agilis) to natural and artificial light in coastal sage scrub in southern California, United States. We used digital trail cameras to monitor visits to seed trays in shrub and open, intershrub microhabitats. Under natural-light conditions, kangaroo rats were more active on full- than new-moon nights, and concentrated foraging beneath shrubs. Surprisingly, kangaroo rats frequently interacted with other rodents in seed trays. Near to an artificial light source, kangaroo rats removed fewer seeds, had fewer foraging bouts, and spent less time in trays—especially in brightly lit open microhabitats—compared to distances farther from the light. Differences between the first and second nights of trials during both experiments suggested that kangaroo rats learned locations of resource-rich seed trays and modified their behavior accordingly. Our results are similar to recent studies showing that artificial light depresses foraging activity of rodents in the areas of highest illumination, and adds to evidence of the need to mitigate impacts of urban lighting in fragments of coastal sage scrub, especially along the urban–wildland interface. © The Author(s) 2024. Published by Oxford University Press on behalf of the American Society of Mammalogists.</t>
  </si>
  <si>
    <t>artificial light; coastal sage scrub; Dipodomys agilis; foraging behavior; microhabitat use; moonlight; rodents; urbanization</t>
  </si>
  <si>
    <t>California; United States; behavioral response; foraging behavior; habitat use; microhabitat; rodent; urbanization</t>
  </si>
  <si>
    <t>Rat</t>
  </si>
  <si>
    <t>Bhattacharjee D.; Sau S.; Das J.; Bhadra A.</t>
  </si>
  <si>
    <t>Does novelty influence the foraging decisions of a scavenger?</t>
  </si>
  <si>
    <t>Acquiring knowledge about the environment is crucial for survival. Animals often driven by their exploratory tendencies gather valuable information regarding food resources shelter mating partners etc. However neophobia or avoiding novel environmental stimuli can constrain their exploratory behaviour. While neophobia can reduce potential predation risks decreased exploratory behaviour resulting from it may limit the ability to discover highly rewarding resources. Dogs (Canis familiaris) living in semi-urban and urban environments as free-ranging populations although subject to various selection forces typically have negligible predation pressure. These dogs are scavengers in human-dominated environments; thus selection against object- neophobia can provide benefits when searching for novel food resources. Although captive pack-living dogs are known to be less neophobic than their closest living ancestors wolves (Canis lupus) little is known about free-ranging dogs' behavioural responses to novel objects particularly in foraging contexts. Using an object choice experiment we tested 259 free-ranging dogs from two age classes adult and juvenile, to investigate their object-neophobia in a scavenging context. We employed a between- subject study design providing dogs with a familiar and a potentially novel object, both baited with equal hidden food items. Adult and juvenile dogs significantly inspected the novel object first compared to the familiar one even when the hidden food item was partially visible. To validate these findings we compared novel objects with different strengths of olfactory cues (baited vs. false-baited) and found that they were inspected comparably by adults and juveniles. No significant differences were found in the latencies to inspect the objects suggesting that free-ranging dogs may still be cautious when exploring their environments. These results indicate that free-ranging dogs evidently from an early ontogenetic phase do not show object-neophobia as demonstrated by their preference for novel over familiar food sources.Weconclude that little to no constraint of neophobia on exploratory behaviour in semi-urban and urban- dwelling animals can guide foraging decision-making processes providing adaptive benefits.  © 2024 Bhattacharjee et al.</t>
  </si>
  <si>
    <t>Canis familiaris; Exploration; Neophobia-neophilia; Novel objects; Urban adaptation</t>
  </si>
  <si>
    <t>adaptation; adult; Article; colorimetry; correlation coefficient; decision making; dog; environmental factor; exploratory behavior; female; foraging; genital system; latent period; male; mating; measurement repeatability; neophobia; nonhuman; novel object recognition test; predation; predation risk; reliability; urban adaptation; urban area; validation process</t>
  </si>
  <si>
    <t>Dogs</t>
  </si>
  <si>
    <t>Bieri, D; Joshi, N; Wende, W; Kleinschroth, F</t>
  </si>
  <si>
    <t>Increasing demand for urban community gardening before, during and after the COVID-19 pandemic</t>
  </si>
  <si>
    <t>Community gardens are growing in popularity worldwide, especially in densely populated urban areas. They provide semi-public spaces for joint gardening activities and serve as social and ecological retreats. The COVID19 pandemic and associated restrictions in movement and leisure activities led to a changed demand for urban green spaces, but it remains unclear how it affected the overall trend in demand for community gardens. We measured interest to participate in community gardening between 2018 and 2022 based on a combination of counted application numbers and qualitative responses from garden coordinators. Out of 373 contacted community gardens, 70 replied, distributed across 43 cities in Switzerland, Germany, UK, USA, Canada and New Zealand. We find an increase in demand for participation in community gardens from 2018 to 2022, both based on counted application numbers and memory-based interest in participation. A generalized linear mixed model shows significant increases in applications from 2018 to 2019 (19 %), 2020 to 2021 (25 %) and 2021 to 2022 (16 %), but not from 2019 to 2020 (-0.32 %). These results confirm an ongoing trend of increasing demand for community gardens, with momentary reduced activity during 2020 due to COVID-19 restrictions, followed by a subsequent surge in demand. The peak increase in application numbers in 2021, along with the overall rise from 2018 to 2022, underscores the crucial role of community gardens in an urbanizing world, especially during challenging times. It is essential for urban planners to prioritize meeting this increasing demand as part of their efforts to make cities more sustainable.</t>
  </si>
  <si>
    <t>Urban planning; Coronavirus; Sustainable development; Wellbeing; Greenspace; Health; Ecosystem services</t>
  </si>
  <si>
    <t>Bishop E.E.; Essington T.E.; Samhouri J.F.; Feist B.E.; Sullaway G.H.; Toft J.D.; Francis T.B.</t>
  </si>
  <si>
    <t>Nearshore fish abundance in an urban estuary is weakly associated with shoreline conditions across spatial scales</t>
  </si>
  <si>
    <t>Understanding the scale at which species respond to habitat characteristics can improve detection of effects from anthropogenic alterations to marine shorelines. Spatial context matters because habitat alteration may have more of an effect when prevalent throughout a region, depending on the spatial scale at which species experience changes in habitat value. In this study, we examined the associations of 4 highly motile fish species with shorelines that are altered via shoreline armor. We sampled fish for 4 yr in the Salish Sea, Washington, USA, and used model selection to evaluate the weight of evidence for associations between fish abundance and shoreline armor extent within hierarchically nested spatial scales. We evaluated species that inhabit nearshore waters under different contexts during their life histories because we expected different associations with armor between them. Of the species that are beach-associated at multiple times during their life histories, surf smelt showed no association with armor while Pacific herring showed a negative association, particularly at larger spatial scales. Of the species that pass through nearshore habitats during outmigration to the ocean, juvenile Chinook and chum salmon both showed slightly positive associations with armor presence, but these associations were not strong. The stronger association we observed in herring suggests that they may avoid areas with greater armor presence throughout a region. Distributions of anadromous species during migration are likely governed by other factors. This work highlights the importance of maintaining ecological context when considering future research aimed at understanding the impacts of shoreline armor on fish populations. © E.E.B., T.E.E., G.H.S., J.D.T., T.B.F., and outside the USA, The U.S. Government 2024.</t>
  </si>
  <si>
    <t>Forage fish; Habitat associations; Multiple spatial scales; Nearshore; Pacific salmon; Salish Sea; Shoreline armor</t>
  </si>
  <si>
    <t>Pacific Ocean; Salish Sea; forage; habitat availability; juvenile; nearshore dynamics; relative abundance; salmonid fishery; shoreline</t>
  </si>
  <si>
    <t>Biswas S.; Ghosh K.; Sarkar K.; Benny L.; Katti M.; Bhadra A.</t>
  </si>
  <si>
    <t>A population-level study reveals hidden patterns in resting site choice of free-ranging dogs</t>
  </si>
  <si>
    <t>Rest is an essential biological activity for all animals. Urban animals encounter multiple anthropogenic disturbances while resting. Since free-ranging dogs (FRDs) have survived as a population in the Global South for centuries, they provide a unique opportunity to study adaptation to the human-dominated landscape. In a field-based study over 3 years, we documented resting behaviour and site selection in 66 dog groups (284 dogs) in India. Eleven physical parameters of the resting sites, along with biological activities such as mating and pup-rearing, season, and the time of day, affected their choice of resting sites. The frequency-rank distribution of the unique combinations of the 11 parameters followed a power-law distribution, suggesting underlying biological reasons for the observed preferences. Seven of these parameters were most consistently involved in site choice, explaining around 24% of the observations. FRDs prefer to rest near resources at the centre of their territory, where they have maximum visibility and minimal anthropogenic disturbance. They prefer concrete surfaces with low insect presence. Our results suggest that the FRDs choose resting sites that enable better resource and territory defence, foraging effectiveness, and insect avoidance. Urban planners can use these insights to reduce situations of conflict and build more inclusive urban areas. © The Author(s) 2024. Published by Oxford University Press on behalf of The Linnean Society of London. All rights reserved.</t>
  </si>
  <si>
    <t>free-ranging dogs; resource defence; resting site choice; territorial dynamics; urban adaptation; urban management</t>
  </si>
  <si>
    <t>India; canid; insect; local adaptation; population dynamics; site selection; territory; urban area; visibility</t>
  </si>
  <si>
    <t>Blackburn G.; Ashton B.J.; Ridley A.R.</t>
  </si>
  <si>
    <t>Evidence that multiple anthropogenic stressors cumulatively affect foraging and vigilance in an urban-living bird</t>
  </si>
  <si>
    <t>Climate change and anthropogenic noise are two of the most widespread human-induced stressors affecting wildlife populations globally. However, the effects of these stressors are rarely investigated together, despite the fact that they often co-occur, particularly in urbanized areas and can have a multitude of adverse effects on species. Here, we compared the effects of heat stress and anthropogenic noise, both when presented alone and together, on the behaviour of wild Western Australian magpies, Gymnorhina tibicen dorsalis. Birds were presented with a playback of background noise and a playback of anthropogenic (plane) noise under both heat stress and nonheat stress conditions. Consistent with previous studies, we found both heat stress and anthropogenic noise reduced foraging and increased vigilance behaviours of magpies. Importantly, exposure to these two stressors simultaneously led to a greater change in behaviour, revealing that the simultaneous occurrence of two anthropogenic stressors had a more marked effect on behaviour compared to either stressor alone. This study provides some of the first evidence of the additive impact of heat stress and anthropogenic noise on the behaviour of a wild urban-dwelling bird species. Such findings highlight the importance of considering multiple stressors when looking at the effects of human-induced rapid environmental change on animals, since anthropogenic stressors rarely occur in isolation. © 2024 The Author(s)</t>
  </si>
  <si>
    <t>anthropogenic change; anthropogenic noise; climate change; heat stress; human-induced rapid environmental change; multiple stressors; wildlife</t>
  </si>
  <si>
    <t>anthropogenic effect; bird; environmental change; nature-society relations; wild population</t>
  </si>
  <si>
    <t>Blackburn G.; Soravia C.; Ridley A.R.</t>
  </si>
  <si>
    <t>The importance of investigating the impact of simultaneous anthropogenic stressors: the effects of rising temperatures and anthropogenic noise on avian behaviour and cognition</t>
  </si>
  <si>
    <t>Rising temperatures and anthropogenic noise are two of the most pervasive and well researched anthropogenic stressors affecting avian species globally. Despite often triggering similar behavioural responses in birds, and frequently co-occurring (particularly in urban areas), the impact of these stressors are primarily investigated in isolation. Here, we discuss and compare the most commonly researched effects of anthropogenic noise and rising temperatures on avian behaviour. We then outline recent findings on the impacts of these two stressors on cognition in birds, which underpins many behavioural adjustments. We find that both anthropogenic noise and high temperatures, when investigated in isolation, impact avian behaviours such as foraging, the antipredator response, and interactions with conspecifics. We also find that both these stressors can lead to cognitive impairment, but the occurrence and magnitude of impairment varies depending on the cognitive trait examined. Finally, we discuss the limited studies that have investigated these two anthropogenic stressors simultaneously and outline different scenarios in which additive, synergistic, or antagonistic effects of these stressors may occur. We hope our review will stimulate researchers to investigate the simultaneous effects of these and other anthropogenic stressors on the behaviour and cognition of urban-living wild birds. © 2024 The Author(s). Journal of Avian Biology published by John Wiley &amp; Sons Ltd on behalf of Nordic Society Oikos.</t>
  </si>
  <si>
    <t>anthropogenic noise; behaviour; birds; climate change; cognition; multiple stressors; rising temperatures</t>
  </si>
  <si>
    <t>anthropogenic effect; avifauna; behavioral response; bird; climate change; cognition; conspecific; environmental stress; temperature effect; urban area</t>
  </si>
  <si>
    <t>Bobeica, M; Arghiroiu, GA; Beciu, S</t>
  </si>
  <si>
    <t>HARNESSING URBAN AGRICULTURE TO TACKLE INEQUALITY: 10 LESSONS FROM THE EDIBLE CITIES NETWORK FOR ROMANIA</t>
  </si>
  <si>
    <t>In recent decades, the pursuit of sustainable solutions to address the challenges of feeding a rapidly growing global population has been a central focus of international programs and mechanisms. Romania, in alignment with these global efforts, has been progressively advancing toward a self-sustainable economy, with significant investments in sustainable and green agriculture. This ongoing commitment to sustainability supports our decision to analyse the outcomes of the Edible Cities Network project, part of Horizon2020 initiative. Our objective is to explore how the principles and practices promoted by this initiative and the outcome of individual projects can be effectively implemented in Romania, contributing to the achievement of the nation's sustainability goals and enhancing food security, in a conscious effort to fight inequality in large urban centres.</t>
  </si>
  <si>
    <t>urban agriculture; EdiCitNet; sustainable food systems; inequality</t>
  </si>
  <si>
    <t>Bold, A; Cui, SH; Balt, S; Huang, W; Huang, YF; Tumendalai, D</t>
  </si>
  <si>
    <t>Can Mongolia feed the population with carbon mitigation to fortify nationally determined contribution?</t>
  </si>
  <si>
    <t>Over 195 countries developed Nationally Determined Contributions (NDC) under the Paris Agreement to mitigate CEs (CE). Mongolia commits to a 22.7% reduction in CE by 2030 under the NDC goal. The study assessed the CE impact of local food production on the NDC of ceasing food imports under the Food Revolution Program (FRP). Findings indicated that Mongolia could not sustainably feed the population solely with domestic foods while achieving carbon mitigation goals concurrently. Relying on domestic production, it was projected that there would be a 7% increase in CE within agricultural food production, which constitutes 15% of the total emissions of the agriculture sector. The NDC targets an 18% (5238 Gg CO)2eq reduction in the agriculture sector by 2030; the study concluded that the mitigation goal would drop to 16.5% if foods are produced domestically under the FRP. This underscores the necessity of a strategic combination of local production (such as carrots, hen eggs, and rapeseed) and imports (like cabbage, cucumber, tomatoes, and chicken from the People's Republic of China) could effectively mitigate the CE. From a national perspective, combining import and local production proves beneficial; however, on the global scale, prioritizing local food production would be valuable to reduce the CE in food transportation and imported food production.</t>
  </si>
  <si>
    <t>Mongolia; GHG; Food; Nationally determined contribution; Agriculture</t>
  </si>
  <si>
    <t>Borja, R; Blare, T; Reimao, M; Padilla, G; Oyarzún, P</t>
  </si>
  <si>
    <t>Women's associations in Cotopaxi, Ecuador: from rights to agroecological markets</t>
  </si>
  <si>
    <t>Smallholder, indigenous farmers play a key role in the food system in Ecuador, applying traditional farming practices that ensure the sustainability of their food production and meeting the dietary demands of many urban consumers, especially for organic vegetables and dairy products. This study examines the position of six women's associations in the central Ecuadorian Andes, discussing their evolution from rights-based to market-oriented organizations producing and selling agroecological products. We discuss how the history of these associations has led them to play a role in local politics and national policies around agriculture and highlight how these organizations have succeeded both economically and socially, while also noting the challenges they face, as observed by themselves and outsiders. While the history of women's agroecological production organizations in Ecuador may be unique, as it is entrenched in indigenous rights movements, our results also point to opportunities and obstacles that are more common across small scale farmers and deserve attention from both policymakers and agricultural organizations.</t>
  </si>
  <si>
    <t>Collective action; farmers' associations; smallholder; rural development</t>
  </si>
  <si>
    <t>Boughton E.H.; Silveira M.L.; Swain H.; DeLong A.; Sclater V.; Azad S.; Bracho R.; Saha A.; Sonnier G.</t>
  </si>
  <si>
    <t>The LTAR Grazing Land Common Experiment at Archbold Biological Station-University of Florida</t>
  </si>
  <si>
    <t>The Archbold Biological Station-University of Florida (ABS-UF) Long-term Agroecosystem Research (LTAR) site lies in the heart of south-central Florida, representing subtropical humid grazing lands in North America and globally. Beef producers in this region face challenges due to climate variability, limited nutritive value of forages, poor soils, public concerns about water quality and greenhouse gas emissions, management trade-offs, economic uncertainty, and increasing urban encroachment. The ABS-UF Common Experiment, co-designed with stakeholders, will assess innovative management systems in comparison to prevailing management systems on key indicators of sustainability. Innovative management systems being tested are alternative fire (frequency and spatial extent) and grazing practices (stocking rate and system). The common experiment framework was implemented across a management intensity gradient spanning from native rangeland to cultivated pastures, including embedded wetlands. Issues that have arisen to date include difficulties in implementing prescribed fire and reduced productivity in cultivated pastures associated with innovative management, which led to an adjustment of the experimental treatment. A stakeholder advisory council will codesign future alternative treatments and guide experimental changes in this long-term experiment. Stakeholder engagement efforts revealed research priorities centered on financial strength, carbon (C) and greenhouse gas emissions, and water quality. Stakeholders are also interested in testing emerging technology such as the utility of virtual fencing. Results from ABS-UF provide a unique perspective from subtropical humid grazing lands for continental-scale cross-site synthesis on sustainable agroecosystems across LTAR. © 2024 The Author(s). Journal of Environmental Quality published by Wiley Periodicals LLC on behalf of American Society of Agronomy, Crop Science Society of America, and Soil Science Society of America.</t>
  </si>
  <si>
    <t>Agriculture; Animals; Conservation of Natural Resources; Ecosystem; Florida; Agriculture; Economic and social effects; Ecosystems; Gas emissions; Greenhouse gases; Sustainable development; Tropics; Agro-ecosystems; Climate variability; Emissions management; Florida; Grazing land; Greenhouse gas emissions; Management systems; Nutritive values; Public concern; University of Florida; agroecosystem; agronomy; alternative medicine; article; climate change; controlled study; fire; forage; grazing; greenhouse gas emission; nonhuman; North America; nutritional value; pasture; rangeland; stakeholder engagement; urban sprawl; water quality; wetland; agriculture; animal; ecosystem; environmental protection; Florida; procedures; Water quality</t>
  </si>
  <si>
    <t>Boukharta, OF; Huang, IY; Vickers, L; Navas-Gracia, LM; Chico-Santamarta, L</t>
  </si>
  <si>
    <t>Benefits of Non-Commercial Urban Agricultural Practices-A Systematic Literature Review</t>
  </si>
  <si>
    <t>AGRONOMY-BASEL</t>
  </si>
  <si>
    <t>Urban agriculture refers to any type of activity located within or around a city designed to provide ecosystem services. Given the rapid population growth and urbanization, urban agriculture is seen as a potential alternative route to a more sustainable urban food system. This review answers the main question: What are the benefits of non-commercial of Urban Agriculture (NCUA) forms and its contribution towards food production? using a systematic literature review approach. The methodology involved capturing 1355 recent articles from qualified search engines, using key terms according to the defined question, then screened for relevance and the defined scope of this review, resulting in a final selection of 40 articles for analysis. The results show that implementing NCUA practices has multifaced social, economic, and environmental benefits, such as improving people's health, reducing expenditure on food and creating sustainable cities, highlighting the need to recognize the multifaceted role of NCUA in promoting a more sustainable lifestyle and strengthening local communities and engagement. Moreover, awareness of urban agriculture differs between developed and developing countries, as does the recognition and valorization of its benefits. Further research is needed to examine the enabling factors and barriers to NCUA adoption in different urban context, the resource implications, and the long-term sustainability of these practices.</t>
  </si>
  <si>
    <t>non-commercial urban agriculture; benefits; community gardens; school gardens; allotments; urban farms</t>
  </si>
  <si>
    <t>Boukharta, OF; Pena-Fabri, F; Chico-Santamarta, L; Navas-Gracia, LM; Sauvée, L</t>
  </si>
  <si>
    <t>Governance structures and stakeholder's involvement in Urban Agricultural projects: an analysis of four case studies in France</t>
  </si>
  <si>
    <t>Nowadays, there is great pressure in cities on the demand and supply of food as well as environmental needs, and where Urban Agriculture emerges in various forms to confront this situation. Indeed, Urban Agriculture is a form of agriculture, highlighting its multiple functions in ensuring food security, maintaining urban ecosystem services, and improve the quality of life. Moreover, the use and transformation of abandoned areas is proving to be an appropriate way of creating new green spaces. This research article focuses on analysing the alignment between governance mechanisms, the distribution of the value created, together with the benefits derived. The comparison is based on four case studies in France, two in Paris ("La Caverne" and "Veni-Verdi") and two in Rouen ("Le Champ des Possibles" and "Le Jardin de l'Ast &amp; eacute;ro &amp; iuml;de") with different vocations (social vs economic), and which will serve as a basis for investigations into the theme of Food Governance Structures. This research work consisted of carrying out interviews with the stakeholders involved in Urban Agricultural Projects, as well as on -site visits for analysis and evaluation. An empirical analysis through the NVivo Software is used, which allowed the qualitative analysis of the data. The results show that there are similarities between the different initiatives, such as having a well -structured administrative office headed by a president, treasurer and employees. At the same time, there are a few differences in terms of the type of structure, key priorities and management structure. Indeed, three of the four initiatives evaluated aim to reach out to local residents and to understand the benefits of having agricultural spaces in our cities and to recreate this link with nature, unlike the economic initiative, which focuses more on business and commerce and less on social and educational inclusion.</t>
  </si>
  <si>
    <t>government mechanism; interviews; stakeholders; Urban Agriculture; Urban Agricultural benefits</t>
  </si>
  <si>
    <t>Boukharta, OF; Sauvée, L; Chico-Santamarta, L; Pena-Fabri, F; Navas-Gracia, LM</t>
  </si>
  <si>
    <t>Reality vs. Expectations in the Implementation of Urban Agricultural Projects-A Polycentric Governance Analysis</t>
  </si>
  <si>
    <t>Population growth and urbanization are threatening food security. Urban agriculture is therefore a solution for urban food production and distribution. This paper investigates a multi-level governance framework to evaluate how local authorities implement their prescriptions at different levels of decision-making and objectives for urban agricultural projects and their role in building urban resilience. A qualitative assessment based on interviews and fieldwork over two periods in 2023 and 2024 was conducted with stakeholders from different entities in the Normandy Region of France, including the metropolis, the city, and two projects' presidents. The findings revealed a positive alignment on polycentric governance between different entities in terms of socio-economic integration, climate improvement, and nutritional diversity, all of which were achieved by the cases evaluated. Additionally, local authorities are seeking to achieve urban food self-sufficiency in order to reduce the scale of food imports, thus highlighting a limitation and challenging aspect of this study, given that urban areas are compromised by population density, limited space capacity, and the impermanence of projects. This investigation clearly shows that using this combined systematic approach of interviews and fieldwork provides an in-depth understanding of authorities' needs and assesses the existence of polycentric governance compliance across multiple units.</t>
  </si>
  <si>
    <t>urban agriculture; food security; city resilience; multi-level analysis; polycentric governance; qualitative research; case studies; France</t>
  </si>
  <si>
    <t>Boyle P.E.; Kopp K.; Dai X.; Bushman B.; Johnson P.; Grossl P.</t>
  </si>
  <si>
    <t>Clover (Trifolium spp.) Inclusion in Kentucky Bluegrass (Poa pratensis) Lawns</t>
  </si>
  <si>
    <t>Historically, white clover (Trifolium repens) seed was included in turfgrass seed mixtures to provide biodiversity and nitrogen (N) to lawns. White clover dicultures have been studied recently for inclusion in both warm- and cool-season turfgrasses, with the goals of reducing fertilizer applications and providing pollinator forage in lawns; however, other clovers have not been as widely researched in turfgrass. The objectives of this study were to evaluate 1) if white, strawberry (T. fragiferum), crimson (T. incarnatum), and rose (T. hirtum) clovers can persist in dicultures with Kentucky bluegrass (Poa pratensis); 2) if clover inclusion in dicultures impacts broadleaf weed cover; and 3) if low levels of N fertilization impact clover persistence or quality of clover-bluegrass dicultures. Kentucky bluegrass was grown as a monoculture or as a diculture with each of the four clover species. Each mono- or diculture was then treated with a low rate of N fertilizer (48.8 kg·ha-1N) or no N fertilizer to determine quality and percentage of grass, clover, or weed and bare-soil cover. Dicultures contained similar or less weed and bare-soil cover, and maintained similar or greater quality compared with bluegrass monocultures, indicating clover and Kentucky bluegrass dicultures are suitable alternatives to Kentucky bluegrass monoculture lawns, and can potentially lead to reduced fertilizer and pesticide requirements. Fertilizer generally had no effect on cover, likely because of the low rates of N applied. © 2024 American Society for Horticultural Science. All rights reserved.</t>
  </si>
  <si>
    <t>clover; flowering lawn; turfgrass; urban diversity</t>
  </si>
  <si>
    <t>Brancaccio-Pérez E.; Ortiz-Pulido R.</t>
  </si>
  <si>
    <t>Urban noise effects on foraging activity of a hummingbird community; [Efectos del ruido urbano en la actividad de forrajeo de una comunidad de colibríes]</t>
  </si>
  <si>
    <t>One of the emerging phenomena of urbanization is urban noise, which can affect birds in different ways. Urban noise has been shown to influence hummingbirds’ territorial behavior, vocalizations, and nesting, but its effect on their foraging behavior has not yet been tested. In this work we evaluated the effect of urban noise on the foraging activity of an urban hummingbird community located in central Mexico. We established 3 sampling sites where we tested 4 treatments of artificial urban noise (Tr0 without artificial noise, Tr1 without artificial noise but with the presence of a silenced speaker, Tr2 with artificial noise at 70 dB produced by a speaker, and Tr3 with artificial noise at 90 dB produced by a speaker). We repeated each treatment 15 times during 3 weeks at different hours of the day. To analyze the data, we used generalized linear models aided with the visual inspection of graphs. We observed a total of 564 visits by 4 different hummingbird species: White-eared Hummingbird (Basilinna leucotis), Broad-billed Hummingbird (Cynanthus latirostris), Blue-throated Hummingbird (Lampornis clemenciae), and Magnificent Hummingbird (Eugenes fulgens). The treatments with artificial noise above 70 dB (Tr2 and Tr3) were visited significantly less frequently by hummingbirds than the treatment without artificial noise (Tr0); we did not find effects of date, environmental noise, site, nor treatment–site interaction. The effects of noise were generally consistent, although there were some aspects that varied among species and between sexes. Our results indicate that urban noise above 70 dB has a negative effect on the foraging activity of the individuals belonging to an urban hummingbird community, and that such effect can be detected at the species and sex levels. © 2024 Wilson Ornithological Society. All rights reserved.</t>
  </si>
  <si>
    <t>anthropogenic effect; consequences of urbanization; effect of noise; foraging performance; hummingbird ecological scaling; hummingbird populations</t>
  </si>
  <si>
    <t>Mexico [North America]; anthropogenic effect; foraging behavior; noise; songbird; urbanization</t>
  </si>
  <si>
    <t>Brant R.A.; Dunlap A.S.</t>
  </si>
  <si>
    <t>From metropolis to wilderness: Uncovering pollen collecting behavior in urban and wild sweat bees (Halictus ligatus)</t>
  </si>
  <si>
    <t>Urban areas boast high bee species richness and abundance, but little is known of their overall behavior or potential plasticity. The physical movements of bees on flowers are an extremely important aspect of their behavioral repertoire, as foraging for pollen has implications for bee population health and plant reproductive success. In this study we used classic ethological techniques to document and quantify pollen collecting behavior common sweat bee species, Halictus ligatus, residing in both urban and exurban habitats, and assess the role of environmental factors on behavioral differences. Overall, time budgets of bee foraging behavior between urban and exurban H. ligatus were similar, with scraping as the primary method used for pollen extraction. However, we observed a novel foraging behavior for Halictus bees – tapping, which varied significantly between urban and exurban bee foragers. Additionally, environmental characteristics including temperature, floral richness and floral identity were the strongest predictors of pollen collecting behavior. Lastly, we found significant differences in the sequences of behaviors performed by urban and exurban H. ligatus. This study is the first to utilize ethological methods to describe and document pollen gathering in an urban sweat bee species, and explore the potential mechanisms driving behavioral differences. The physical actions involved in pollen removal are crucial for plant pollination, particularly in urban regions with high habitat heterogeneity and resource patchiness. As urbanization continues to expand, more targeted behavioral studies applied to urban animal populations will aid in our understanding of animal behavior, plasticity, and the potential implications for ecosystem services. © The Author(s), under exclusive licence to Springer Science+Business Media, LLC, part of Springer Nature 2023.</t>
  </si>
  <si>
    <t>Bees; Exurban; Foraging; Halictidae; Time Budgets; Urbanization</t>
  </si>
  <si>
    <t>Brasil S.N.R.; George M.; Rehan S.M.</t>
  </si>
  <si>
    <t>Functional traits of wild bees in response to urbanization</t>
  </si>
  <si>
    <t>Wild bees are vital for maintaining biodiversity and food security. However, bees are currently threatened by the conversion of their natural habitat into urban areas, among many other factors. Here, we examine how five wild bee species respond to increasing urbanization according to their functional traits across the most populous city in Canada, which is also the fourth largest in North America. We investigate the effect of urbanization on bee demography and morphology as measured by abundance, sex ratio, body size, and foraging efforts. We found more bees in medium-urbanized sites and larger bees in medium and high-urbanized sites for two species (Eucera pruinosa and Ceratina calcarata). We found higher wing wear in low and medium-urbanization sites. Our data suggests that urbanization potentially affects these wild bee species’ abundance, body size, and foraging efficiency. We further discuss these findings according to the ecology of urbanization and the biology of each species. Implications for insect conservation Human activity can significantly alter natural habitats, causing adverse effects on wild bees and ultimately affecting their survival. Considering the crucial role bees play in pollinating numerous crop and wild plant species, which, in turn, sustains biodiversity and food security, it is crucial to assess their response to the increasing levels of urbanization. © The Author(s), under exclusive licence to Springer Nature Switzerland AG 2023.</t>
  </si>
  <si>
    <t>Abundance; Body size; Bumble bees; Foraging; Fourth-corner analysis; Sweat bees</t>
  </si>
  <si>
    <t>Canada; abundance; bee; biodiversity; body size; foraging behavior; survival; urbanization</t>
  </si>
  <si>
    <t>Braun, H; Apfel, D; Rilling, B; Herbes, C</t>
  </si>
  <si>
    <t>On the irrelevance of (peat-free) substrates - Qualitative insights into the social practices of hobby gardeners in Germany</t>
  </si>
  <si>
    <t>CLEANER AND RESPONSIBLE CONSUMPTION</t>
  </si>
  <si>
    <t>Reducing peat consumption in hobby gardening offers considerable potential for reducing CO 2 emissions, since peatlands are one of the most important natural carbon sinks. While existing research focuses on the products and their diffusion, we focus on people and their practices of gardening. So we conducted 44 interviews with hobby gardeners in Germany from three different contexts: gardening at home, in an allotment garden, and in an urban gardening initiative. Our findings show that substrates are not a major part of gardeners ' social interactions. Purchasing substrates is a utility-driven process with, compared to gardening itself, mostly passive information behavior. Although (basic) knowledge about peat is widespread among hobby gardeners, price is the dominant purchase criterion for substrates; sustainability does not play an important role. Our results suggest that communication campaigns by governments and companies should convey substrate-related messages in those places where gardeners go to seek information, e.g. gardening-related publications. Communication should focus on the functional value of peat-free substrates and not just explain environmental benefits. Lastly, campaigns should target home gardeners rather than urban gardeners and allotment gardeners who rarely buy any substrates but rely on their own production.</t>
  </si>
  <si>
    <t>Social practice theory; Sustainable consumption; Peat reduction; Hobby gardening</t>
  </si>
  <si>
    <t>Breen A.J.; Deffner D.</t>
  </si>
  <si>
    <t>Risk-sensitive learning is a winning strategy for leading an urban invasion</t>
  </si>
  <si>
    <t>eLife</t>
  </si>
  <si>
    <t>In the unpredictable Anthropocene, a particularly pressing open question is how certain species invade urban environments. Sex-biased dispersal and learning arguably influence movement ecology, but their joint influence remains unexplored empirically, and might vary by space and time. We assayed reinforcement learning in wild-caught, temporarily captive core-, middle-, or edge-range great-tailed grackles-a bird species undergoing urban-tracking rapid range expansion, led by dispersing males. We show, across populations, both sexes initially perform similarly when learning stimulus-reward pairings, but, when reward contingencies reverse, male-versus female-grackles finish 'relearning' faster, making fewer choice-option switches. How do male grackles do this? Bayesian cognitive modelling revealed male grackles' choice behaviour is governed more strongly by the 'weight' of relative differences in recent foraging payoffs-i.e., they show more pronounced risk-sensitive learning. Confirming this mechanism, agent-based forward simulations of reinforcement learning-where we simulate 'birds' based on empirical estimates of our grackles' reinforcement learning-replicate our sex-difference behavioural data. Finally, evolutionary modelling revealed natural selection should favour risk-sensitive learning in hypothesised urban-like environments: stable but stochastic settings. Together, these results imply risk-sensitive learning is a winning strategy for urban-invasion leaders, underscoring the potential for life history and cognition to shape invasion success in human-modified environments. © 2023, Breen and Deffner.</t>
  </si>
  <si>
    <t>cognition; dispersal; ecology; evolutionary biology; great-tailed grackles; rapid range expansion; reinforcement learning; sex differences</t>
  </si>
  <si>
    <t>Animals; Bayes Theorem; Cognition; Female; Humans; Learning; Male; Passeriformes; Reinforcement, Psychology; animal; Bayes theorem; cognition; female; human; learning; male; Passeriformes; reinforcement (psychology)</t>
  </si>
  <si>
    <t>Grackles</t>
  </si>
  <si>
    <t>Brunette, MO; Paul, ALD; Hénault-Ethier, L; Bonet, A; Desrosiers, C; Labrecque, M</t>
  </si>
  <si>
    <t>Impacts of Organic Amendments on the Phytoremediation Capacities of Two Salicaceae Taxa</t>
  </si>
  <si>
    <t>JOURNAL OF SOIL SCIENCE AND PLANT NUTRITION</t>
  </si>
  <si>
    <t>Using by-products from local industries as fertilisers is an innovative way to connect urban and rural systems. However, positive results have been observed only in food production, while research on phytoremediation, particularly in peri-urban areas, is lacking. This study assessed the effectiveness of frass in improving the phytoremediation capabilities of two Salicaceae taxa in Cu-contaminated soils. The study was conducted over three months. Soils were amended to reach 1,000 mg Cu kg- 1 and fertilised with either frass or chicken manure (250 kg N Ha- 1). After the harvest, soil samples were analysed for nutrient (available N and P) and metal (e.g. Cu, Fe, Zn) concentrations. Plant yields were documented, photosynthetic activity was monitored, and nutrient utilisation rates were examined. Nitrogen use efficiency was higher in the Salix containers amended with manure (12%) than frass (7%), although not significantly. On the other hand, P use efficiency was greater in Populus trees treated with frass (3x increase). In parallel, frass and traditional amendments both promoted tree biomass similarly (+ 19%), while frass also stabilised stomatal conductance over time in Salix clones compared to manure amendments (-20% vs. -50%) and led to initially higher photosynthetic activity. Although Cu aboveground concentrations were similar across all treatments, treatments with increased biomass resulted in greater Cu extraction and stabilisation. Frass was identified as a viable alternative, exhibiting comparable effects to traditional fertilisation methods. Ultimately, its promotion of NH4+ in soil, a form less prone to leaching, underscored its potential for more sustainable phytoremediation efforts.</t>
  </si>
  <si>
    <t>Frass; Phytoextraction; Copper; Willow; Nitrogen efficiency; Fertilization</t>
  </si>
  <si>
    <t>Catch and release: controlling eastern yellowjacket Vespula maculifrons colonies using horizontal insecticide transfer</t>
  </si>
  <si>
    <t>BACKGROUND: Horizontal insecticide transfer is thought to play an important role in controlling a wide range of urban pests including ants, bed bugs, cockroaches and termites. Trap–treat–release is an effective experimental approach that has been used to successfully manage populations of invasive ants in field applications. Trap–treat–release is based on the principles of horizontal transfer. Individuals are captured, treated with the toxicant and released back into the environment. The treated individuals then return to the colony and transfer the toxicant to other members of the population resulting in secondary mortality. The goal of the current study was to evaluate the efficacy of the trap–treat–release technique for controlling field populations of the eastern yellowjacket, Vespula maculifrons. RESULTS: Laboratory experiments demonstrated that fipronil was highly toxic against V. maculifrons across a wide range of concentrations. Furthermore, fipronil was efficiently transferred from treated donors to untreated recipients and caused significant secondary mortality. A field experiment utilized trap–treat–release and demonstrated that fipronil was effectively transferred when foraging worker wasps are trapped, treated, released and allowed to return to their respective colonies. CONCLUSION: The trap–treat–release method may be an effective alternative to direct nest treatments and could help alleviate problems such as insecticide runoff, environmental contamination, and non-target effects. This method has the potential to provide effective management of social wasps. © 2024 The Author(s). Pest Management Science published by John Wiley &amp; Sons Ltd on behalf of Society of Chemical Industry. © 2024 The Author(s). Pest Management Science published by John Wiley &amp; Sons Ltd on behalf of Society of Chemical Industry.</t>
  </si>
  <si>
    <t>fipronil; horizontal transfer; secondary kill; social wasps</t>
  </si>
  <si>
    <t>Animals; Insect Control; Insecticides; Pyrazoles; Wasps; fipronil; insecticide; pyrazole derivative; ant; chemical control; fipronil; invasive species; mortality; trapping; wasp; animal; drug effect; insect control; physiology; procedures; wasp</t>
  </si>
  <si>
    <t>Bujan J.; Bertelsmeier C.; Ješovnik A.</t>
  </si>
  <si>
    <t>Insects in temperate urban parks face stronger selection pressure from the cold than the heat</t>
  </si>
  <si>
    <t>Urban areas experience higher temperatures compared to rural areas and as such, are increasingly considered places of acclimatization and adaptation to warming. Small ectotherms, such as insects, whose body temperature rises with habitat temperature, are directly affected by temperature changes. Thus, warming could have a profound effect on insect behavior and physiology. To test if the urban heat island effect drives higher thermal tolerance and activity changes, we used globally distributed and abundant insects—ants. We measured the heat and cold tolerance of 14 ant species distributed across urban and peri-urban areas. As thermal traits are often correlated with ant foraging, we measured foraging activity during three consecutive years across eight sites. Contrary to our prediction, ants exposed to the urban heat island effect did not have a higher heat tolerance than peri-urban ants. Instead, cold tolerance varied across habitats, with ants from the cooler, peri-urban habitats being able to tolerate lower temperatures. We recorded the same pattern of invariant heat and higher cold tolerance for ants in the canopy, compared to ground nesting ants. Ant activity was almost 10 times higher in urban sites and best predicted by cold, not heat tolerance. These unexpected results suggest that we need to rethink predictions about urban heat islands increasing insect heat tolerance in urban habitats, as cold tolerance might be a more plastic or adaptable trait, particularly in the temperate zone. © 2024 The Authors. Ecology and Evolution published by John Wiley &amp; Sons Ltd.</t>
  </si>
  <si>
    <t>ants; CTmax; CTmin; ecophysiology; insects; microclimates; peri-urban; thermal tolerance; urban green spaces</t>
  </si>
  <si>
    <t>Butt, A</t>
  </si>
  <si>
    <t>Sustainable, resilient, regenerative? The potential of Melbourne's peri-urban region</t>
  </si>
  <si>
    <t>Peri-urban regions offer significant contributions to city regions as landscapes of food production, resources for urban consumption, as well as for biodiversity and nature conservation - a key part of a city region as a socio-ecological, not simply a socioeconomic, space. Consequently, these roles have long been recognized as crucial to objectives of urban sustainability. They are also sites of socio-ecological tensions that relate to urbanization, as well as to the risk or hazard profile of locations undergoing social change. Whether sustainability, or resilience, in socio-ecological systems is a sufficient goal is increasingly under question. Seeking regenerative city regions, and in particular peri-urban landscapes requires reconsiderations of the relationships between policy, and the practices of communities and the state. Particularly with regard to planning policy this suggests consideration of the city and peri-urban region as connected, but also recognizing the specific qualities and vulnerabilities of peri-urban regions. Using the case of Narrm-Melbourne, Australia where several decades of planning policy have sought outcomes that reflect sustainability objectives this paper concludes that the peri-urban region has a strong potential to offer possibilities for a transformation to a sustainable, and potentially regenerative city region, but that current policy approaches are inadequate as they increase the vulnerabilities of communities, and neglect the potential of planning for multifunctionality and socio-ecological objectives.</t>
  </si>
  <si>
    <t>Peri-urban; regenerative cities; Melbourne; planning policy; sustainable cities</t>
  </si>
  <si>
    <t>Byaruhanga, R</t>
  </si>
  <si>
    <t>NGOisation and food sovereignty: unearthing the intricacies of NGO-driven food sovereignty efforts. Insights from Uganda</t>
  </si>
  <si>
    <t>In many places, social movements and organised networks are the primary drivers of mobilisation for food sovereignty. Elsewhere, the concept has been institutionalized and incorporated into national food policy frameworks. However, there is a dearth of knowledge regarding places where food sovereignty efforts are spearheaded by NGOised civil society. This study addresses this gap by examining five Civil Society Organisations promoting food sovereignty in Uganda through qualitative research. Through in-depth interviews, the study explores the implementation, activism, and mobilisation strategies employed by these organisations. The findings reveal that civil society organisations play a significant role in advancing food sovereignty in Uganda. They do so through practical initiatives such as disseminating knowledge, building capacity among smallholder farmers, promoting agroecological practices, and politicizing agricultural development through farmer mobilisation, policy advocacy, and formation of strategic alliances. Nonetheless, the study highlights critical areas for improvement. First, the need for better coordination among CSOs to create synergies that can enhance the impact and sustainability of their efforts. Second, the need to complement non-contentious strategies with more politically assertive actions to address systemic barriers. Finally, the need to forge alliances for FS among rural producers, urban consumers, and other non-farming populations. The main takeaway from these findings is that Food Sovereignty is a dynamic and context-dependent concept, requiring equally flexible strategies to promote it. Therefore, the choice of mobilisation strategies should be carefully adapted to the unique political, cultural, and economic context, rather than relying on a one-size-fits-all approach.</t>
  </si>
  <si>
    <t>Seed sovereignty; Movement building; NGOisation; Agroecology; NGOs; Food sovereignty</t>
  </si>
  <si>
    <t>Caetano R.A.; Silva J.G.; da Costa Santos É.M.; da Silva H.C.H.</t>
  </si>
  <si>
    <t>The role of local experts in the selection and use of fodder crop species: a case study in the Brazilian dry forest</t>
  </si>
  <si>
    <t xml:space="preserve">Ethnobotany Research and Applications </t>
  </si>
  <si>
    <t>Background: Native vegetation is the primary source of animal forage in Brazil's semiarid region. However, comprehensive ethnobotanical studies are lacking, hindering understanding of local knowledge on Caatinga plants and their selection criteria for animal feed. The study aims to investigate the differential use of native Caatinga plant species for domestic animal feeding and identify factors influencing their use in a rural community in the Northeast semiarid region of Brazil. Methods: The free-list technique was used to identify the known forage plants offered to the animals by the small livestock farmers. In order to identify the most important species and evaluate the criteria for selection of forage plants by small livestock farmers, the calculation of the Index of Cultural Significance of Forage Plants (ICSFP) was performed. Results: The findings revealed that the selection of forage species is influenced by various factors, including considerations for animal welfare and environmental changes perceived by small livestock farmers. The most culturally significant species identified were Portulaca oleraceae L., Cereus jamacaru DC., Manihot glaziovii Müll. Arg. and some species from the Poaceae family. Conclusions: Despite the potential of these species as forage, further research is needed to evaluate their nutritional, toxic, and medicinal properties, as well as their ecological impact. Additionally, more studies on the selection criteria for forage plants are necessary to identify potential species for inclusion in public policies aimed at sustainable livestock management, particularly in semiarid regions. © 2024, Ilia State University, Institute of Botany, Department of Ethnobotany. All rights reserved.</t>
  </si>
  <si>
    <t>Animal feed; Caatinga; Ethnobotany; Local knowledge; Selection criteria</t>
  </si>
  <si>
    <t>Cai, T; Xia, M; Yuan, W; Ming, YB; Zhang, QZ</t>
  </si>
  <si>
    <t>Bioconversion of sulfamethazine-contaminated chicken manure by black soldier fly larvae: Effects on antibiotic resistance genes and microbial communities</t>
  </si>
  <si>
    <t>JOURNAL OF ENVIRONMENTAL MANAGEMENT</t>
  </si>
  <si>
    <t>Sulfamethazine (SM2), a widely detected antibiotic in livestock manure, poses environmental and health risks due to its persistence and the proliferation of antibiotic resistance genes (ARGs). In this study, we investigated the degradation of SM2 and the elimination of sulfonamide ARGs (sul1 and sul2) in chicken manure contaminated with varying concentration of SM2 by black soldier fly larvae (BSFL). Quantitative PCR and 16S rRNA gene sequencing were employed to monitor changes in sulfa ARGs and microbial community composition within both the larvae gut and chicken manure. During the 12-day test period, BSFL exhibited strong tolerance to SM2, significantly reducing SM2 concentrations by 80.54%-92.22% across different treatment groups. Concurrently, the abundance of sul1 and sul2 decreased by 79.27% and 79.92% in chicken manure, respectively. Additionally, microbial genera such as Firmicutes (47.18-65%) and Bacillus (9.32-10.25%), which were enriched in both the BSFL gut and chicken manure, were identified as potential contributors to SM2 degradation. These findings provide a promising biotechnological strategy for mitigating antibiotic contamination in livestock manure.</t>
  </si>
  <si>
    <t>Black water fly larvae; Sulfamethazine; Sulfonamide resistance genes; Gut microorganisms</t>
  </si>
  <si>
    <t>Callaghan C.T.; Chase J.M.; McGlinn D.J.</t>
  </si>
  <si>
    <t>Anthropogenic habitat modification causes nonlinear multiscale bird diversity declines</t>
  </si>
  <si>
    <t>Anthropogenic habitat modification is a leading contributor to biodiversity change, but it is unclear what factors, including scale, influence the magnitude of change. Changes in species richness and its scaling relationship across an anthropogenic gradient can be influenced by changes in the total number of individuals in each sample, the species abundance distribution, and/or the spatial arrangement of conspecific individuals. Here, we integrated continental-scale citizen science data on bird occurrences across the contiguous United States – from eBird – with an analytical framework capable of dissecting the aforementioned biodiversity components to quantify bird diversity changes along an anthropogenic landscape habitat modification gradient. We found an overall decline in bird diversity along an anthropogenic modification gradient, with peak levels of bird diversity at low to moderate levels of modification. The magnitude of biodiversity change was greater at gamma than at alpha scales and was most strongly associated with a declining number of individuals along the anthropogenic gradient. Spatial species turnover was lower at higher impacted sites, but this was also due to the sampling of fewer individuals rather than changes in spatial species patchiness. Our results suggest that local-scale management can promote bird diversity, especially at the natural–rural–suburban interface. Management efforts (e.g. managing natural habitat or preserving urban greenspaces against development) should be focused on creating, restoring, and preserving resources (e.g. nesting habitat, foraging resources) necessary for a large number of individuals, as this is the primary influence of diversity change along an anthropogenic gradient. © 2023 The Authors. Ecography published by John Wiley &amp; Sons Ltd on behalf of Nordic Society Oikos.</t>
  </si>
  <si>
    <t>anthropogenic modification; beta diversity; biodiversity; biodiversity scale; birds; citizen science; eBird; urban ecology</t>
  </si>
  <si>
    <t>United States; analytical framework; biodiversity; bird; nesting; relative abundance; species richness; turnover; urban ecosystem</t>
  </si>
  <si>
    <t>Camargo M.R.; Lousa T.C.; Mota R.V.; Mendes F.D.C.</t>
  </si>
  <si>
    <t>Interactions with humans reduce the success of foraging for anthropogenic food by capuchin monkeys (Sapajus libidinosus) in Brasília National Park, Brazil</t>
  </si>
  <si>
    <t>The progressive growth of urban environments has increasingly forced populations of nonhuman primates to coexist with humans in many cities, which has resulted in problems such as behavioral alterations, conflicts with humans, and threats to the health of the monkeys, due to their consumption of anthropogenic foodstuffs. These anthropogenic foods, which are rich in calories, are the principal driver of the proximity between humans and primates, even though the acquisition of these foods tends to be risky for the monkeys and involve a variety of challenges derived from specific features of the urban environment. The present study evaluated the success/risk relationship of foraging for anthropogenic food by tufted capuchins (Sapajus libidinosus) in Brasília National Park. The data were analyzed using a binary logistic regression, with the backward-stepwise Wald method, to investigate the factors related to the foraging success of the capuchins, considering variables such as their sex and age, the type of approach and its context, and interactions with humans. The capuchins were influenced by the anthropogenic context, which affected their foraging strategies and diet. Interactions with humans reduced the success of foraging for anthropogenic foods. Conflicts between humans and the capuchins were common, especially in the context of access to food. The capuchins thus preferred to access feeding resources directly, probably due to the reduced human interference, which resulted in greater foraging success for unattended food brought by park visitors and the raiding of trash cans. Based on the observed behavior patterns, a number of measures can be proposed to mitigate these conflicts. These recommendations include not bringing food into areas frequented by the capuchins, not reacting to approaching animals, and removing all trash generated during a visit. A cleaning team dedicated to the maintenance of the visitation area free of anthropogenic waste is also be recommended. © 2024 Wiley Periodicals LLC.</t>
  </si>
  <si>
    <t>foraging behavior; human-animal interactions; urban ecology; urban environment; urban primates</t>
  </si>
  <si>
    <t>Animals; Brazil; Cebinae; Diet; Feeding Behavior; Female; Human-Animal Interaction; Humans; Male; Parks, Recreational; Sapajus libidinosus; Brazil; anthropogenic effect; food intake; foraging behavior; nature-society relations; primate; urban area; urban ecosystem; animal; Brazil; Cebinae; diet; feeding behavior; female; human; human-animal interaction; male; physiology; recreational park; veterinary medicine</t>
  </si>
  <si>
    <t>Capuchin monkeys</t>
  </si>
  <si>
    <t>Caraciolo J.P.S.; de Lucenav L.R.R.; Silva J.R.I.; Bezerra R.C.A.; Vieira M.L.M.</t>
  </si>
  <si>
    <t>Lifetime of forage cactus submitted to different water and saline levels</t>
  </si>
  <si>
    <t>Forage cactus is mostly grown in hot climates, where water deficit is quite common, consequently they end up suffering from saline stress, as the waters of these regions have high concentrations of salts. The buildup of salts in the soil promotes an unfavorable environment for the development of plants, as it negatively alters the growth of crops, reducing the productivity of forage plants in agricultural areas. The objective was then to evaluate the lifetime of Nopalea cochenillifera cactus under water and saline stress conditions. This research was conducted from September 2021, to August 2022, in the forage farming sector of the Federal Rural University of Pernambuco. The design used was completely randomized, in a factorial scheme, being composed of two clones of cactus (Clones Giant and Little Sweet), two levels of water irrigation (0.5 and 1L weekly), five levels of saline stress (0, 2, 4, 6 and 8 dS m-1), with four replications. The lifetime of forage cactus was evaluated using the statistical methodology of survival analysis by Kaplan-Meier method. The plant mortality rate of N. cochenillifera clone Giant Sweet at 257 days after planting was of 20%, while the clone Little Sweet showed a mortality rate of 15%. When irrigated with 0.5 liter of water, the plants of the clone Giant Sweet presented a mortality rate of 5.0%, whereas the clones Little Sweet showed no mortality. When using 1.0 liter of irrigation water, the clones Giant and Little Sweet showed a mortality rate of 35.0 and 30.0%, respectively. © 2024, Eduem - Editora da Universidade Estadual de Maringa. All rights reserved.</t>
  </si>
  <si>
    <t>Nopalea cochenillifera; salinity; Survival</t>
  </si>
  <si>
    <t>Carrad, A; Rose, N; Charlton, K; Reeve, B</t>
  </si>
  <si>
    <t>Local governments as gatekeepers to community gardens: what does "support" mean?</t>
  </si>
  <si>
    <t>In Australia, community gardens (CGs) commonly take the form of communally-operated growing spaces situated on public land administered by local governments (LGs). LGs and their policies are gatekeepers for CGs, and their support can determine garden viability; however, evidence regarding the nature of "support" in this context is limited. This research identified CG policies through the websites of all LGs (n = 207) in New South Wales (NSW) and Victoria, Australia and analysed these policies to describe which LGs have a CG policy, the aims of LGs' support, the departments responsible for CGs, and what practical supports LGs provide. Thirty-nine CG policies were analysed. Most commonly, policies existed to provide a standardised framework for how LG would facilitate community groups to establish and manage CGs, and to define the roles and responsibilities of LG and community groups. Departments responsible for CG policy implementation were categorised as Community, Environment and Infrastructure, Planning, and/or Strategic and Corporate. Overall, LGs took a "hands-off" facilitator role, rather than one of an implementation partner. Common supports during application and establishment included LG arranging a licence agreement for leasing the land, assisting with site identification, and helping groups with the application process. During the garden maintenance phase, the most common supports were providing platforms for networking between CGs, providing education and information, assisting groups to apply for grants, and providing in-kind support. Recommendations for LGs, community members, and other levels of government are provided.Key Policy HighlightsCurrently, the nature of support provided by Australian local governments to community gardens is variable and largely limited to a "facilitator" role.Local government support could be strengthened by producing clear and comprehensive policies, reducing bureaucratic red tape, and institutionalising processes that preserve public land for food production.All levels of government can allocate ongoing funding for edible gardens at community level.</t>
  </si>
  <si>
    <t>Community garden; policy; local government; Australia; food system; urban agriculture</t>
  </si>
  <si>
    <t>Casamayor, JL; Muñoz, E; Franchino, M; Gallego-Schmid, A; Shin, HD</t>
  </si>
  <si>
    <t>Human-powered hydroponic systems: An environmental and economic assessment</t>
  </si>
  <si>
    <t>Hydroponic systems like vertical farming have been proposed as an alternative and potentially more sustainable option for growing vegetables than conventional soil-based production methods. However, the energy required for the functioning of hydroponic systems is a key contributor to the total environmental impact and economic cost. Human-powered hydroponic systems, which utilise human muscular exertion to power the system, have not been thoroughly investigated, despite their potential as a cost-efficient alternative and less harmful to the environment. This paper presents a prototype of a novel human-powered hydroponic system and assesses its environmental impact and economic costs using life cycle assessment (LCA) and life cycle costing (LCC), considering the cultivation of lettuce as a case study. A scenario analysis was performed to assess the environmental impact of lettuce production using a human-powered hydroponic system compared to conventional soil or greenhouse-based production methods. Using SimaPro LCA software, 18 impact categories included in the ReciPe Midpoint (H) method were evaluated. The results indicated that the battery, followed by the power system, represented the primary environmental hotspots of the human-powered hydroponic system. Improving the yield (production of 6 lettuces of 500 g vs 200 g per 40-day growing cycle) of the human-powered hydroponic system can reduce the environmental impact of lettuce production compared to conventionally soil-based produced lettuce in 11 out of the 18 evaluated impact categories, and when compared to greenhouse-produced lettuce, it generates lower impacts in 14 out of 18 categories. Regarding economic cost, considering a yield of 1.2 kg (6 lettuces of 200 g) per 40-day growing cycle with the human-powered hydroponic system, it is more expensive for the consumer than buying lettuce produced with conventional soil-based open-field agriculture and greenhouses, and break-even points are not achievable within 15 years (the lifespan of the system). However, when considering a yield of 3 kg (6 lettuces of 500 g), the break-even point with greenhouse-produced lettuce was achieved between 10 and 11 years. Therefore, although a break-even point is not achievable within the considered lifespan of the developed system, it could be reached if the yield of the system increased and/or if the system had a longer lifespan, which is mainly determined by the lifespan of the battery.</t>
  </si>
  <si>
    <t>Human-powered hydroponic systems; Vertical farming; Life cycle assessment (LCA); Life cycle costing (LCC); Hydroponics; Urban agriculture</t>
  </si>
  <si>
    <t>Castellaro G.L.; Orellana C.L.; Escanilla J.P.; Fuentes-Allende N.; González B.A.</t>
  </si>
  <si>
    <t>Preliminary Report on Diet Estimation of Taruka (Hippocamelus antisensis d’Orbigny, 1834) in an Agricultural Area of the Andean Foothills of the Tarapacá Region, Chile</t>
  </si>
  <si>
    <t>The success of conservation programs for the taruka (Hippocamelus antisensis d’Orbigny), an endemic and endangered deer, depends on many factors, highlighting anthropogenic and ecological effects. Among the latter, how this herbivore interacts with forage resources is important. The objective of the study was to describe the main attributes of the diet of this deer in rangelands adjacent to agricultural areas of the foothills of the Tarapacá Region, Chile. The botanical composition of the diet (BCD) was determined by microhistology of feces and fecal nitrogen (NF, %) was measured in two contrasting seasons (rainy summer and dry winter). From the BCD and FN, their relative diversity (J) and crude protein percentage were estimated. In the BCD, Medicago sativa dominated (27.6 ± 8.2% vs. 53.9 ± 9.2%, in rainy summer and dry end winter, respectively), followed by herbaceous dicots (46.2 ± 9.4% vs. 19.4 ± 8.7%) and shrubby species (21.5 ± 7.8% vs. 23.4 ± 7.0%), from rangelands. The contribution of grasses and graminoid species was low, not exceeding 3% and 0.4% of the diet, respectively, with no differences between seasons of the year. Intake of horticultural crop species was marginal (1.3 ± 1.3%), being detected only in the wet season. Diet relative diversity was higher during the wet period (0.75 ± 0.07) compared to the dry period (0.58 ± 0.06), since in the first period it was possible to find a greater number of palatable species. There were no significant differences in the FN attributed to the time of the year (average of 1.8 ± 0.19%), which indicates that the diet of this deer would be stable in terms of its protein quality. These FN levels estimate sufficient dietary protein content to satisfy maintenance and early pregnancy, but these could be limiting during late gestation and lactation. © 2024 by the authors.</t>
  </si>
  <si>
    <t>Andean foothills; cervids; dietary quality; fecal nitrogen</t>
  </si>
  <si>
    <t>nitrogen; alfalfa; Ambrosia artemisiifolia; Andes; Article; Astragalus (plant); Atriplex; Baccharis; Baccharis boliviensis; banana; Chile; diet; eudicot; feces analysis; Grindelia; Grindelia tarapacana; herbivore; lactation; pregnancy; protein intake; protein quality; rainy season; rangeland; rural area; Shannon index; summer; winter</t>
  </si>
  <si>
    <t>Taruka</t>
  </si>
  <si>
    <t>Castillo-Doloriert H.; Velasquez D.; Matsuno Y.; Hoces D.; Wheeler J.C.</t>
  </si>
  <si>
    <t>Conflict between Farmers and Guanacos (Lama guanicoe cacsilensis): Field Surveys, Remote Sensing, and Interviews Provide Information for Conservation of a Critically Endangered Species in Southern Peru</t>
  </si>
  <si>
    <t>The Peruvian guanaco (Lama guanicoe cacsilensis) is classified as being “in critical danger of extinction” by the government. In this study, we evaluate how the conflict between farmers and guanacos in the Susapaya and Estique Districts, Tacna Department (Southern Peru) may represent a threat to their survival. To evaluate the situation, we 1. Conducted field surveys to monitor guanaco presence, 2. Used available remote sensing data to map guanaco movement, and 3. interviewed the impacted farmers concerning their losses. Remote sensing data showed that sedentary guanaco family groups located in prime steppe vegetation habitats never entered agricultural areas, while field surveys showed that bachelor bands and solitary individuals did, perhaps seeking forage due to growing population pressure. Interview data found that 90% of community farmers felt that guanacos were a problem best resolved by better fencing (45%), hunting (19%), or increased security (16%), and 92% saw no value in the conservation of the species. Hunting is illegal, given the critically endangered status of guanacos in Peru, so additional efforts are needed to both educate those who feel guanacos are a menace and involve them in efforts to preserve the species. © 2024 by the authors.</t>
  </si>
  <si>
    <t>conflict; farmers; guanaco; Peru</t>
  </si>
  <si>
    <t>atipamezole; ketamine; agricultural worker; alfalfa; animal hunting; Article; conflict; ecosystem; endangered species; government; guanaco; human; interview; juvenile; Lama guanicoe cacsilensis; Lepus europaeus; maize; nonhuman; oregano; Peru; Peruvian; population; potato; remote sensing; rural area; security; species conservation; unmanned aerial vehicle; vegetation; wildlife</t>
  </si>
  <si>
    <t>Catlin D.H.; Gibson D.; Hunt K.L.; Weithman C.E.; Boettcher R.; Gwynn R.; Karpanty S.M.; Fraser J.D.; Ritter S.; Maxwell S.M.</t>
  </si>
  <si>
    <t>Movement patterns of foraging common terns (Sterna hirundo) breeding in an urban environment in coastal Virginia</t>
  </si>
  <si>
    <t>Nesting colonial seabirds are prime examples of central-place foragers, animals that must return to a central location (e.g., a breeding colony) after each bout of foraging. They must balance the costs and benefits of foraging with the need to return to their colonies frequently to form pair bonds during courtship, incubate, provision mates and offspring, and protect and rear young. For some populations, the loss and degradation of suitable breeding habitat due to human activities have necessitated the construction of new breeding sites and/or the restoration of previously occupied sites. South Island, which is part of the Hampton Roads Bridge-Tunnel (HRBT) complex in the Commonwealth of Virginia, U.S.A., is a human-created island that supported Virginia’s largest mixed species seabird colony until 2020, when the expansion of the HRBT began and when all nesting seabirds were permanently excluded from the site. We studied the movement patterns of foraging common terns (Sterna hirundo) to determine how travel to and around foraging sites related to their colony location and to inform the siting and construction of a new breeding island. We tracked 18 individual common terns from 07 June to 29 June 2018, and we used a hidden Markov model to assign behavioral states and investigate common tern movements around the HRBT. Common terns spent more than half their time in the colony (58%), followed by time devoted to foraging (22%), and the remainder of their time was spent on outbound (15%) and inbound (5%) transit. Terns traveled as far as 98km from the colony, but on average foraged relatively close to South Island (13.6 ± 0.3km, mean ± 1 SD). Individuals tended to forage in the same locations, but there was variation among individuals. Flying to foraging sites uses energy during the already energetically costly breeding season, thus managers should prioritize placing a new colony site in a location that minimizes the distance traveled to the foraging locations frequented by the South Island birds while accounting for other life-history characteristics. These findings could help in the design and construction of new breeding sites or the restoration of current sites for other, related species, particularly for which these data do not exist. © 2024 Catlin et al. This is an open access article distributed under the terms of the Creative Commons Attribution License, which permits unrestricted use, distribution, and reproduction in any medium, provided the original author and source are credited.</t>
  </si>
  <si>
    <t>Animal Migration; Animals; Breeding; Charadriiformes; Ecosystem; Feeding Behavior; Female; Male; Nesting Behavior; Reproduction; Virginia; adult; article; bird; breeding; Charadriiformes; controlled study; courtship; female; flying; forage; forager; foraging; habitat; human; human activities; inbreeding; male; nesting; nonhuman; pair bonding; progeny; seabird; travel; United States; urban area; animal; breeding; ecosystem; feeding behavior; physiology; population migration; reproduction; Virginia</t>
  </si>
  <si>
    <t>Cerba, O; Velten, S</t>
  </si>
  <si>
    <t>Rural Attractiveness Index and Its Visualization as Tools to Support Local and Regional Decision-Making</t>
  </si>
  <si>
    <t>Promoting rural regions is crucial for societies all over the world. Prosperous and vital rural regions can contribute to solving many pressing problems that threaten humanity, such as climate change, poverty, hunger, health or clean energy. The attractiveness of rural regions can be improved through targeted measures and support. For the design of such targeted interventions, high-quality assessments of rural attractiveness can provide a solid information basis. However, the attractiveness of rural regions is a complex construct and therefore difficult to assess. Thus, in this paper, we present tools for the assessment of rural attractiveness that address these complexities and support use and interpretation of the results of rural attractiveness assessments by stakeholders: First, we develop a Rural Attractiveness Index (RAI) which provides a general blueprint for assessing rural attractiveness, yet still is flexible and adaptable to each specific context. As integrated measure of rural attractiveness it also facilitates interpretation by stakeholders. Second, to further enhance interpretation and communication, we propose to visualize the RAI in map-based form. We demonstrate the application of these tools through an illustrative showcase in a European context. We discuss strengths, limitations and challenges of the presented tools and highlight directions for future research.</t>
  </si>
  <si>
    <t>Rural regions; rural attractiveness; thematic map; spatial analysis; clustering</t>
  </si>
  <si>
    <t>Chambon R.; Paillisson J.-M.; Fournier-Sowinski J.; Dugravot S.</t>
  </si>
  <si>
    <t>Agricultural habitat use and selection by a sedentary bird over its annual life cycle in a crop-depredation context</t>
  </si>
  <si>
    <t>Background: Modern agriculture has undoubtedly led to increasing wildlife-human conflicts, notably concerning bird damage in productive and attractive crops during some parts of the annual cycle. This issue requires utmost attention for sedentary birds that may impact agricultural crops at any stage of their annual life cycle. Reducing bird-human conflicts requires a better understanding of the relationship between bird foraging activity and the characteristics of agricultural areas, notably with respect to changes in food-resource availability and crop sensitivity across the year. Methods: We explored how GPS-tagged adult male western jackdaws– sedentary corvids– utilize agricultural areas throughout their annual cycle, in a context of crop depredation. More precisely, we described their daily occurrence distribution and the extent of habitat use and selection consistency with respect to landscape composition across time. Results: Jackdaws moved in the close agricultural surroundings of their urban nesting place over the year (&lt; 2.5 km from the nest, on average). Daily occurrence distributions were restricted (&lt; 2.2 km2), relatively centered on the nesting locality (distance between the daily occurrence centroid and the nest &lt; 0.9 km), and rather spatially stable during each annual life-cycle period (overlap range: 63.4–76.1%). Their foraging patterns highlighted that they fed mainly in grasslands all year round, and foraged complementarily and opportunistically in maize (during sowing– coinciding with the first stages of the birds’ breeding period) and cereal crops (during harvesting– their post-fledging period). Conclusions: Our findings demonstrate the very limited space use by breeding male jackdaws which foraged preferentially in grasslands. We call for future investigations in other agricultural contexts and also considering non-breeders for extrapolation purposes. © The Author(s) 2024.</t>
  </si>
  <si>
    <t>Corvus monedula; Crop damage; Foraging duration; GPS telemetry; Land use; Occurrence distribution; Resource selection</t>
  </si>
  <si>
    <t>Jackdaw</t>
  </si>
  <si>
    <t>Chao, J; Li, TS; Yin, HL; Wang, Z</t>
  </si>
  <si>
    <t>Adoption of multiple sustainable agricultural practices among farmers in northwest, China</t>
  </si>
  <si>
    <t>It has become almost a stylized fact that sustainable agricultural practices (SAPs) are central to improving productivity, welfare, and food security. However, SAPs adoption rates have been perceived to be generally low in rural China. Understanding the factors influencing SAPs adoption is critical for sustainable food system development. Drawing on a survey of Chinese farmers, this study examined the determinants associated with adoption decision and intensity of multiple SAPs using a Heckman two-stage model. The findings showed that the adoption of SAPs is a multi-stage sophisticated process resulting from the interplay of several elements, such as individual characteristics, government support, and social networks. Age, education, risk attitude, cognition of SAPs, market access, services from Agricultural Science and Technology Park, policy subsidies, technical training, access to credit, and strong ties were the main determinants encouraging SAPs adoption. Adoption decision also significantly depended on farm size; whereas, adoption intensity relied on off-farm activities, town access, and information channels. This study contributes to the literature by identifying the critical determinants of farmers' adoption behavior of SAPs in China. Furthermore, our findings are of great value to policymakers as they can target the aforementioned factors to achieve higher SAPs adoption.</t>
  </si>
  <si>
    <t>Agriculture; sustainability; factors; adoption process; Heckman model; China</t>
  </si>
  <si>
    <t>Chari, F; Ngcamu, BS</t>
  </si>
  <si>
    <t>Achieving social inclusion for vulnerable urban residents through community gardens: a case of Bulawayo city, Zimbabwe</t>
  </si>
  <si>
    <t>More than half of the world's population lives in cities, and this proportion is projected to reach 70% by 2050. This increased urbanisation has fuelled a growing divide among urban dwellers, bringing with it complex exclusions in terms of employment, social and political status within the cities. There is a growing need to transform urban environments into socially inclusive societies that prioritise the needs of the most vulnerable people. Many stakeholder attempts have been made to create more inclusive cities that promote social justice and equity through community gardens in urban areas. This study surveyed community garden farmers to assess the effectiveness of community gardens in addressing social inclusion in Bulawayo city. The results showed that community gardens in urban areas are an important policy tool for achieving social inclusion. The results will be significant to the academia, policymakers, local authorities, and community-based organisations.</t>
  </si>
  <si>
    <t>Sustainable development goals; education and learning; social welfare; employment; health care</t>
  </si>
  <si>
    <t>Chauhan D.S.; Jugran H.P.; Negi G.C.S.; Bisht D.S.</t>
  </si>
  <si>
    <t>Income generation potential of backyard poultry in rural areas of Central Himalaya</t>
  </si>
  <si>
    <t>World's Poultry Science Journal</t>
  </si>
  <si>
    <t>This study evaluates the potential of backyard poultry farming with improved Vanaraja chicken variety for income generation of 66 rural women farmers of weaker sections in Uttarakhand hills. Results indicate that backyard poultry farming with improved Vanaraja variety could be a promising option for sustainable livelihood enhancement of the rural women, those otherwise have very limited income-generating opportunities in other challenging sectors. The performance of Vanaraja birds was evaluated by collecting data on various growth traits like body weight (2.2 to 3.4 kg/bird at 40 weeks), age at first egg laying (235–238 days), total egg production (98–120 eggs/bird), mortality (mean=17%) and reasons of mortality, income generation through sale of eggs and birds, etc. The benefit-cost (B:C) ratio was computed as 2.13. The higher B:C ratio and higher net return indicate that backyard poultry farming with Vanaraja is much more profitable in this region. A practical implication of this study was an increased annual average income of 66 women farmers by 27–61% over their income from other farm produce within 1 year that has great relevance in terms of increased purchase power and confidence building among rural poor to take up backyard poultry farming at a still larger scale. However, constraints and challenges such as high mortality in early stage (17%), high price of chick feed (57% of the total cost incurred in a farming cycle of 72 weeks), limited availability of improved DOCs, adequate medicare and other technical support need to be addressed to make backyard poultry more profitable and sustainable. Further research may address: (i) minimisation of input cost in terms of feed purchased from the market and use of local feed and open foraging to minimise the feed purchased from distant market, (iii) hygiene and health concerns of the chick birds and (iii) late maturity of the birds and low duration of egg laying as compared to other hilly states of India such as Sikkim. © 2024 World’s Poultry Science Association.</t>
  </si>
  <si>
    <t>Backyard poultry; Central Himalaya; income generation; marginalised community; Vanaraja variety; women stakeholders</t>
  </si>
  <si>
    <t>Chen, BX; Miyagi, K; Namihira, T; Kayano, D; Aragaki, M; Suzuki, S</t>
  </si>
  <si>
    <t>What Motivates Urban Dwellers to Engage in Urban Farming?</t>
  </si>
  <si>
    <t>Urban farming provides diverse benefits to cities and their residents, including access to fresh food, increased food security, healthy dietary habits, improved physical and mental health, increased green spaces, and climate regulation. Urban attitudes and perceptions play crucial roles in urban farming development. However, despite the recent interest in urban farming, studies on the profiles and perceptions of urban farmers are lacking. This study aimed to clarify the motivations of urban gardeners, features of urban farmers, and differences in motivations between urban and non-urban farmers. We used Japan as a case study to add to the knowledge of a developed Asian country regarding the challenges that society faces. Approximately one-third of the respondents practiced urban farming, while one-sixth wanted to try it. Most urbanites practiced farming around their houses or apartment buildings. The benefits of urban farming considered by Okinawan respondents were safe and fresh food, health improvement, and green spaces, which were not significantly different from those in other regions. Respondents older than 50 were more likely to engage in urban farming than younger people. The respondents did not appreciate the social benefits of urban farming, which was inconsistent with the results from other regions worldwide; this may be because most participants were home gardeners, and only a few were allotment gardeners. Challenges in the development of urban farming include the unavailability of urban farming knowledge and of allotment gardens, and negative environmental influences on neighborhoods. This research is the first to report on the motivations of urban farmers in Japan. It fills a gap in the pertinent knowledge of highly urbanized and super-aging societies worldwide.</t>
  </si>
  <si>
    <t>allotment garden; community garden; motivation; social well-being; urban planning</t>
  </si>
  <si>
    <t>Chen, J; Ren, YJ; Glauben, T; Li, L</t>
  </si>
  <si>
    <t>The effect of income distribution on diet-related environmental footprints: Evidence from urban China</t>
  </si>
  <si>
    <t>AUSTRALIAN JOURNAL OF AGRICULTURAL AND RESOURCE ECONOMICS</t>
  </si>
  <si>
    <t>Given that income disparity is expanding and diet-related environmental footprints are increasing in urban China, this study aimed to investigate the heterogeneity in these footprints across various income classes and examine the effect of income distribution on the total environmental footprints. Based on the quadratic almost ideal demand system model and taking into consideration the problems of endogeneity of food expenditure and zero expenditure, we estimate the income elasticities for 10 food categories across seven income classes and project the diet-related environmental footprints under seven scenarios for various strategies of the income distribution. The results show that per capita diet-related environmental footprints are greater for higher income classes than for lower income classes, as the former consume more animal-based food. Compared with high-income classes, income growth favouring low-income classes results in a rather significant increase in diet-related environmental footprints. With further economic growth, the lowest income group makes the greatest contribution to the increase in diet-related environmental footprints. Thus, policymakers should promote a more sustainable diet on the road to alleviating income inequality to ensure sustainable environmental development.</t>
  </si>
  <si>
    <t>diet; environmental footprint; food consumption; income; QUAIDS</t>
  </si>
  <si>
    <t>Chen, J; Sun, DQ; Zhong, FN; Ren, YJ; Li, L</t>
  </si>
  <si>
    <t>Can we design food taxes to reduce agricultural greenhouse gas emissions in China? A perspective from animal protein intake of low-income populations</t>
  </si>
  <si>
    <t>PurposeStudies on developed economies showed that imposing taxes on animal-based foods could effectively reduce agricultural greenhouse gas emissions (AGHGEs), while this taxation may not be appropriate in developing countries due to the complex nutritional status across income classes. Hence, this study aims to explore optimal tax rate levels considering both emission reduction and nutrient intake, and examine the heterogenous effects of taxation across various income classes in urban and rural China.Design/methodology/approachThe authors estimated the Quadratic Almost Ideal Demand System model to calculate the price elasticities for eight food groups, and performed three simulations to explore the relative optimal tax regions via the relationships between effective animal protein intake loss and AGHGE reduction by taxes.FindingsThe results showed that the optimal tax rate bands can be found, depending on the reference levels of animal protein intake. Designing taxes on beef, mutton and pork could be a preliminary option for reducing AGHGEs in China, but subsidy policy should be designed for low-income populations at the same time. Generally, urban residents have more potential to reduce AGHGEs than rural residents, and higher income classes reduce more AGHGEs than lower income classes.Originality/valueThis study fills the gap in the literature by developing the methods to design taxes on animal-based foods from the perspectives of both nutrient intake and emission reduction. This methodology can also be applied to analyze food taxes and GHGE issues in other developing countries.</t>
  </si>
  <si>
    <t>Tax; Food consumption; Nutrient intake; QUAIDS; Greenhouse gas emissions</t>
  </si>
  <si>
    <t>Chen, SY; Chang, Y; Benton, JS; Chen, B; Hu, HC; Lu, J</t>
  </si>
  <si>
    <t>Impacts of the COVID-19 Pandemic on Health-Related Behaviours in Community Gardens in China: An Evaluation of a Natural Experiment</t>
  </si>
  <si>
    <t>There is little robust quantitative evidence on how community gardens impact on physical activity and other health-related behaviours. This natural experiment study aimed to examine the effects of a community garden within a Chinese neighbourhood on health-related behaviours during the COVID-19 epidemic. The study design was a repeat cross-sectional pre-post study, assessing differences between the non-epidemic period and epidemic period. Camera-based systematic observations were conducted at two locations within a community garden. A total of 180 h of video recordings were collected and coded by two researchers during a "non-epidemic" period when there were no COVID-19 restrictions (120 h) and the "epidemic" when COVID-19 restrictions were implemented (60 h). Observations of these video recordings assessed the total number of users, physical activities (Sedentary, Walking, Vigorous), social interactions (Connect), and people taking notice of the environment (Take Notice), followed by a breakdown of observed gender and age group. Data were analysed using paired t-tests and Wilcoxon signed-rank tests, comparing outcomes during the epidemic period and non-epidemic period. Results showed a significant increase in total number of users during the epidemic, particularly in females, older adults and children. Sedentary and moderate physical activities were significantly higher during the epidemic period. The increase in the total number of users of the community garden during the 2022 epidemic outbreak in Suzhou shows the importance of community gardens as a primary space for outdoor activities. This robust natural experiment study demonstrated that the community garden contributed more to physical activity, such as walking, but less to interactions between people (connecting) or people-place interactions (taking notice of the environment). More natural experiment research on community gardens like this is needed to better understand how the health and well-being benefits of community gardens can be maximized.</t>
  </si>
  <si>
    <t>community gardens; health behaviours; pandemic</t>
  </si>
  <si>
    <t>Chen, TL; Chen, TX; Lin, ZH</t>
  </si>
  <si>
    <t>Rural Gentrification and Its Driving Forces Based on Social Network Analysis: A Case Study of Yilan, Taiwan</t>
  </si>
  <si>
    <t>Rural gentrification is a significant issue in rural sustainable development that can impact many aspects of rural areas, such as the transformation of the rural class structure and changes in the rural housing structure. This study is based on the concept of rural gentrification and uses Yuanshan Township in Yilan, Taiwan, to examine whether the study area faces rural gentrification. This research conducts questionnaire surveys and social network analysis to understand the characteristics and implications of rural gentrification. The results identify age, education, and residence duration as differentiating factors between original residents and gentrifiers. Additionally, factors influencing rural gentrification encompass distinct living environments, natural landscapes, diversity, historical aspects, prices, and recreational facilities, contributing to the choice of purchasing farmhouses in Yuanshan Township.</t>
  </si>
  <si>
    <t>rural gentrification; questionnaire survey; social network analysis; Yilan</t>
  </si>
  <si>
    <t>Choi, EJ; Lee, D; Lee, SM</t>
  </si>
  <si>
    <t>Impact of Building Integrated Rooftop Greenhouse (BiRTG) on Heating and Cooling Energy Load: A Study Based on a Container with Rooftop Greenhouse</t>
  </si>
  <si>
    <t>Recently, there has been a growing interest in sustainable agricultural methods aimed at reducing energy consumption and mitigating environmental impacts. Among these methods, the integration of rooftop greenhouses into buildings has emerged as a promising solution for urban agriculture, offering various advantages such as energy-saving effects on both the host building and the rooftop greenhouse, improved resource use efficiency, enhanced food security, and reduced environmental impacts. However, there has been limited research on the energy-saving impact of rooftop greenhouses under different conditions and detailed heat transfer analysis based on actual buildings and rooftop greenhouses. The objective of this study is to investigate the energy benefits of building-integrated rooftop greenhouses by evaluating various operating scenarios for both the building and the greenhouse. A container and upper rooftop greenhouse structure were constructed, and building energy simulation models for the target system were developed. Four different operating scenarios for the greenhouse and three different operating scenarios for the building were compared. Depending on the operating scenarios, the total energy loads of the container and RTG were reduced by 18.4% to 24.7% and 0.7% to 6.3%, respectively. The findings of this study can be utilized for the development of optimized greenhouse control strategies.</t>
  </si>
  <si>
    <t>building integrated rooftop greenhouse; rooftop greenhouse; building energy simulation; energy load analysis</t>
  </si>
  <si>
    <t>Clementi, M; Dessi, V; Podestà, GM; Chien, SC; Wei, BAT; Lucchi, E</t>
  </si>
  <si>
    <t>GIS-Based Digital Twin Model for Solar Radiation Mapping to Support Sustainable Urban Agriculture Design</t>
  </si>
  <si>
    <t>The integration of urban agriculture into cityscapes necessitates a comprehensive understanding of multiple engineering and environmental factors, including urban fabric, building configurations, and dynamic energy and material flows. In contrast to rural settings, urban areas introduce complexities such as hygrothermal fluctuations, variable sunlight exposure and shadow patterns, diverse plant dimensions and shapes, and material interception. To address these challenges, this study presents an open-source Digital Twin model based on the use of a geographical information system (GIS) for near-real-time solar radiation mapping. This methodology aims to optimize crop productivity, enhance resilience, and promote environmental sustainability within urban areas and enables the near-time mapping of the salient features of different portions of the city using available open data. The work is structured into two main parts: (i) definition of the GIS-based Digital Twin model for mapping microclimatic variables (in particular solar radiation) to support sustainable urban agriculture design and (ii) application of the model to the city of Milan to verify its replicability and effectiveness. The key findings are connected to the possibility to integrate open data (solar radiation) with measurements in situ (illuminance and data referred to the specific crops, with related conversion coefficient) to develop a set of maps helpful for urban farmers but also for designers dealing with the synergy between buildings and urban farms. Initially tested on a neighborhood of Milan (Italy), the model will be applied in the Singapore context to verify analogies and differences. This correlation facilitates a more practical and straightforward examination of the relationships between solar irradiation and illuminance values of natural sunlight (involving both incident and diffuse light). The consistency of measurements allows for the precise documentation of these fluctuations, thereby enhancing the understanding of the influence of solar radiation on perceived luminance levels, particularly in urban environments characterized by diverse contextual factors such as vegetation, nearby structures, and geographical positioning.</t>
  </si>
  <si>
    <t>building-integrated agriculture; solar maps; photosynthetically active radiation (PAR); daily light integral (DLI); geographic information system (GIS)</t>
  </si>
  <si>
    <t>Cloutier S.; Mendes P.; Cimon-Morin J.; Pellerin S.; Fournier V.; Poulin M.</t>
  </si>
  <si>
    <t>Assessing the contribution of lawns and semi-natural meadows to bee, wasp, and flower fly communities across different landscapes</t>
  </si>
  <si>
    <t>Land conversion and intensive vegetation management are major drivers of shifts in insect communities, including economically valuable species. We evaluated the impact of lawns and meadows across agricultural, residential, and industrial landscapes in structuring bees, wasps, and flower flies communities. We carried out plant and insect inventories on 18 lawns and 18 meadows distributed evenly among agricultural, residential, and industrial landscapes within the Greater Quebec City region (Quebec, Canada). Insect sampling was conducted five times using bowl traps and entomological nets, from June to September 2020. Results indicate taxon-specific responses to landscape matrix and site maintenance. Agricultural landscapes negatively influenced bee abundance compared to urban areas, while the opposite trend was observed for flower flies. Wasp abundance and richness were negatively influenced by both agricultural and industrial matrices compared to residential landscapes. Regarding site maintenance, bees and wasps were 3 and 12 times more abundant and 2 and 6 times more species-rich, respectively, in meadows than in lawns as per the data aggregated across the sampling date. Flower fly abundance was higher in meadows than in lawns for agricultural and residential landscapes only, while richness was consistently higher (2 times greater) in meadows compared to lawns. Some species of the sweat bee genus Lasioglossum and the flower fly margined calligrapher (Toxomerus marginatus) were dominant in lawns, while meadows hosted a more balanced community among genera and supported pollinators with wide-ranging resource requirements. Our results suggest that conservation actions should consider both landscape and local management to conserve central-place foragers, such as bees and wasps, and for structuring flower fly species composition. © Crown 2024.</t>
  </si>
  <si>
    <t>Biodiversity; Floral diversity; Land use; Rural; Turfgrass; Urbanization</t>
  </si>
  <si>
    <t>Cohen M.; Ottmann E.; Varga Linde D.; Sanchez S.</t>
  </si>
  <si>
    <t>Is Joint Management between Conservationists and Farmers Sustainable and Biodiversity-friendly? A Ten-year Study in Residual Grasslands of a Protected Area</t>
  </si>
  <si>
    <t>In recent decades, there has been a discernible reduction in temperate and Mediterranean grasslands with consequences on the decline of biodiversity and landscape heterogeneity. When this decline is due to agricultural abandonment, a renewed joint management, combining bush clearing by conservationists and grazing by farmers, should favor the maintenance of grasslands, their protected habitats and species and forage production. Rainfall irregularity explains part of the variation of these parameters. To verify these hypotheses, we conduct a comprehensive, multi-scale, multi-taxa study over a ten-year period in a Mediterranean protected area. At the regional scale, experimental plots in which this joint management was implemented are representative of residual managed grasslands of the protected area. At the mesoscale, rainfall irregularity is the main factor explaining inter-annual differences in the biomass of open landscapes, while fauna depends on management, tree cover and trophic resources. At the local scale, in a representative experimental plot, clearing had an immediate negative impact on plant richness and bird and positive on forage. Over a decade, plant biodiversity increased while forage, specialist plants and bird maintained, despite the regrowth of bush. Drought had a negative impact on richness, plant and forage abundance and phenological asynchrony on butterflies. In conclusion, joint management has positive, neutral and negative impacts to be considered before implementing this strategy. This long-term monitoring study draws important lessons for designing a sustainable management of grasslands under abandonment and irregular climate, that should be applied in temperate and Mediterranean regions that are increasingly vulnerable to these trends. Graphical abstract: (Figure presented.) © The Author(s), under exclusive licence to Springer Science+Business Media, LLC, part of Springer Nature 2024.</t>
  </si>
  <si>
    <t>Biodiversity; Forage; Grazing; Land-cover; Rural abandonment; Shrub-clearing</t>
  </si>
  <si>
    <t>Animals; Biodiversity; Butterflies; Ecosystem; Farmers; Grassland; Humans; Plants; Agriculture; Birds; Conservation; Environmental protection; Rain; rain; % reductions; Experimental plots; Forage; Grazing; Land cover; Mediterranean grassland; Protected areas; Rural abandonment; Shrub-clearing; Temperate grasslands; biodiversity; bird; environmental management; environmental monitoring; forage; grassland; grazing management; land cover; maintenance; policy strategy; protected area; rainfall; specialist; agricultural worker; Article; biodiversity; climate; controlled study; fauna; forage; grassland; human; medical specialist; nonhuman; remote sensing; vegetation; agricultural worker; animal; biodiversity; butterfly; ecosystem; plant; Biodiversity</t>
  </si>
  <si>
    <t>Cooke A.S.; Machekano H.; Ventura-Cordero J.; Louro-Lopez A.; Joseph V.; Gwiriri L.C.; Takahashi T.; Morgan E.R.; Lee M.R.F.; Nyamukondiwa C.</t>
  </si>
  <si>
    <t>Opportunities to improve goat production and food security in Botswana through forage nutrition and the use of supplemental feeds</t>
  </si>
  <si>
    <t>Goats fulfil a central role in food and nutritional security across Africa with over half of households owning or rearing goats in rural areas. However, goat performance is poor and mortality high. This study assessed the nutritional quality of commonly used feeds and proposes feed-baskets to enhance goat nutrition and health. Feeds were collected from 11 areas within the Central District of Botswana, and macronutrient analyses were conducted, including crude protein, fibre fractions, ash, and metabolizable energy (ME). Forage nutrition was compared across seasons and soil types. Additionally, seasonal supplementation trials were conducted to evaluate consumption rates of various supplements, including crop residues, pellets, Lablab purpureus, and Dichrostachys cinerea. Each supplement was provided ad libitum for a 24-h period, and consumption rates determined. Findings revealed significant differences in nutrition among various feed sources, across seasons, and in relation to soil types (p &lt; 0.001). Consumption rates of supplements were higher during the dry season, possibly due to reduced forage availability. Supplement consumption rates varied across supplement type, with crop residues accounting for approximately 1% of dry matter intake, compared to up to 45% for pellets, 13% for L. purpureus, and 15% for D. cinerea. While wet season feed baskets exhibited higher ME values compared to dry-season feed-baskets, the relative impact of supplementation was more pronounced during the dry season. These results highlight the potential for optimizing goat diets through improved grazing and browsing management, especially during the reduced nutritional availability in the dry season in Botswana. Such diet optimisation may improve goat health and productivity, which may positively impact the food and financial security of smallholders by providing both increased yields and increased resilience. Importantly, rural communities can experience some of the lowest food security levels in the region. The interventions explored in this study utilise natural capital, often freely available, which can be deployed through existing husbandry systems, potentially making them accessible and practical to smallholders. © The Author(s) 2024.</t>
  </si>
  <si>
    <t>Africa; Agriculture; Goats; Livestock; Nutrition; Ruminants; Smallholder</t>
  </si>
  <si>
    <t>Botswana; crop residue; dry matter; food security; livestock farming; mortality; nutrition; ruminant; wet season</t>
  </si>
  <si>
    <t>Cordeiro, EU; Samaddar, A; Munshi, S; Ajay, A; Rossiter, DG; Sohane, RK; Malik, R; Craufurd, P; Pingali, P; McDonald, AJ</t>
  </si>
  <si>
    <t>Transitions to crop residue burning have multiple antecedents in Eastern India</t>
  </si>
  <si>
    <t>Far removed from the agricultural fire "hotspots" of Northwestern India, rice residue burning is on the rise in Eastern India with implications for regional air quality and agricultural sustainability. The underlying drivers contributing to the increase in burning have been linked to the adoption of mechanized (combine) harvesting but, in general, are inadequately understood. We hypothesize that the adoption of burning as a management practice results from a set of socio-technical interactions rather than emerging from a single factor. Using a mixed methods approach, a household survey (n = 475) provided quantitative insights into landscape and farm-scale drivers of burning and was complemented by an in-depth qualitative survey (n = 36) to characterize decision processes and to verify causal inferences derived from the broader survey. For communities where the combine harvester is present, our results show that rice residue burning is not inevitable. The decision to burn appears to emerge from a cascading sequence of events, starting with the following: (1) decreasing household labor, leading to (2) decreasing household livestock holdings, resulting in (3) reduced demands for residue fodder, incentivizing (4) adoption of labor-efficient combine harvesting and subsequent burning of loose residues that are both difficult to collect and of lower feeding value than manually harvested straw. Local demand for crop residues for livestock feeding plays a central role mediating transitions to burning. Consequently, policy response options that only consider the role of the combine harvester are likely to be ineffective. Innovative strategies such as the creation of decentralized commercial models for dairy value chains may bolster local residue demand by addressing household-scale labor bottlenecks to maintaining livestock. Secondary issues, such as timely rice planting, merit consideration as part of holistic responses to "bend" agricultural burning trajectories in Eastern India towards more sustainable practices.</t>
  </si>
  <si>
    <t>Crop burning; Air quality; Bihar; Indo-Gangetic Plain; Mixed crop-livestock systems; Mixed methods; Socio-technical drivers</t>
  </si>
  <si>
    <t>Crandall K.A.; Pease B.S.; Dixon J.; Cove M.V.</t>
  </si>
  <si>
    <t>Human-derived food shrinks home ranges and alters resource selection of mammals at the urban-wild interface</t>
  </si>
  <si>
    <t>Protected lands are an important source of food, shelter, and reproductive opportunities for wildlife, especially in urban landscapes. When urban development abuts the edges of undisturbed ecosystems, synanthropic species can alter their foraging behaviors and movement to utilize human-supplemented resources throughout the urban-wild interface. Therefore, urban development on the edges of protected lands can have pronounced effects on animal movement and ecosystem functions. Iconic urban adaptive mesopredators such as northern raccoons (Procyon lotor) and Virginia opossums (Didelphis virginiana) often benefit from human-supplemented food sources such as unsecured garbage, pet food, and fresh water when available. To investigate how urban edges affect the movements of urban-adapted omnivores within conservation lands, we estimated home ranges and third-order resource selection of 27 raccoons and 12 opossums with GPS collars throughout the protected areas of northern Key Largo, FL, USA between April 2022–October 2023. The proportion of urban development in an individual's home range was the most influential factor associated with home range size, followed by species and sex. Individuals with greater proportions of residential neighborhoods and commercial areas in their home ranges exhibited smaller home ranges. Third-order resource selection functions identified both mesopredator species using residential and commercial land use areas more than they were available on the landscape. These results indicate that urban areas attract urban-adapted mesopredators from protected areas and result in smaller home ranges in the face of abundant human-derived food. Reduced home ranges on edges can support higher densities of animals, which may increase rates of disease transmission, especially when the urban borders support populations of feral domestic species. Shifting foraging behaviors from the protected areas to urban edges could have cascading downward effects if seed-dispersing roles are diluted. As urbanization increases and the distance between wild lands and human disturbance decreases, it is increasingly important to study the mechanisms of how urban development on the edges of protected areas affect the movement of wildlife. © 2024</t>
  </si>
  <si>
    <t>Anthropogenic food; Mesopredators; Raccoons; Resource subsidies; Urban ecology; Virginia opossums</t>
  </si>
  <si>
    <t>Opossums</t>
  </si>
  <si>
    <t>Csambalik, L; Gál, I; Madaras, K; Tóbiás, A; Pusztai, P</t>
  </si>
  <si>
    <t>Beyond Efficiency: The Social and Ecological Costs of Plant Factories in Urban Farming-A Review</t>
  </si>
  <si>
    <t>Ever-growing cities constantly increase the distance between suburban regions and semi-urban areas on the perimeter of the cities, where traditional crop production can take place with relatively fewer restrictions. The implementation of ultra-short supply chains implies moving the means of crop production as close to inhabitants as possible. Two main directions can be identified as effective for increasing the food resilience of densely populated suburban areas; these are soil-based traditional urban agriculture and high-tech plant factories. Both approaches to crop production offer a certain level of integration with the built environment; however, these alternatives differ in terms of their contributions to environment modulation, agrobiodiversity, social well-being, and food resilience. Vertical farms can produce a high amount of nutritionally rich crops for direct use, although the involvement of inhabitants is minimal; therefore, they can be considered a service function without social advantages. Open-field plant production can contribute to the well-being of locals, but the yields are considered rather supplementary. The combination of both production approaches to strengthen common advantages is less likely; automated production technologies require a low number of highly qualified personnel; therefore, community plant factories cannot be considered possible contributors to urban social well-being in the future.</t>
  </si>
  <si>
    <t>agrobiodiversity; living soil; microbial diversity; controlled-environment agriculture (CEA); organic farming</t>
  </si>
  <si>
    <t>Curtis, K; Cornell, G</t>
  </si>
  <si>
    <t>First you need the farmers: The microfarm system as a critical intervention in the alternative food movement</t>
  </si>
  <si>
    <t>After more than three decades, the alternative food movement has developed multiple strategies, most of which are still struggling. This essay surveys the literature on six key alternative food movement (AFM) strategies, assessing their strengths and weaknesses before describing a novel strategy, the microfarm system, which is being implemented in north central Ohio. It argues that key omissions from most AFM scholarship and practices include sustained attention to training and supporting successful farmers, concerted efforts to help facilitate needed social networks or communities of practices around alternative food developments, and forwarding a set of ambitions that do not appreciate the scale of existing food systems nor the limits of alternative food systems' impact. It offers the microfarm system as an emerging approach to address these omissions.</t>
  </si>
  <si>
    <t>alternative food movement; urban agriculture; sustainable agriculture; community supported agriculture; farmers markets; food hubs; new -entry farmer training; beginning farmers; microfarming</t>
  </si>
  <si>
    <t>Czaczkes T.J.; Breuss C.; Kurze C.</t>
  </si>
  <si>
    <t>High variability in the attractiveness of municipally-planted decorative plants to insects</t>
  </si>
  <si>
    <t>Insect populations are declining globally. A major driver of this decline is land use change, including urbanisation. However, urban environments can also offer a wide range of floral resources to pollinators, through ornamental plantings, but these can vary widely in their attractiveness to insects. Often, the largest single planter of ornamental plants in an urban area is the municipality. Here we evaluated the decorative plantings carried out by the city municipality of Regensburg, Germany, by systematically surveying insect visitations on different plant types in late summer, when forage is often limited for pollinators. We found a 130-fold difference from the least to the most attractive plants, and high variation in which insect groups were attracted to which plants. While honey bees, which are not a conservation concern, were the most common insect visitors, some decorative plants attracted a very large proportion of wild bees, flies, and wasps. Our results demonstrate that there is great scope for increasing the supply of urban forage to pollinators in general, and specific groups in particular, without requiring new decorative plant types to be sourced or planted. We argue that providing local evidence-based guidance to municipalities offers a quick and potentially cost-neutral method for supporting urban insect populations. Copyright 2024 Czaczkes et al.</t>
  </si>
  <si>
    <t>Decorative plants; Evidence-based policy; Pollinators; Urban biodiversity; Urbanisation</t>
  </si>
  <si>
    <t>Apidae; article; biodiversity; drug toxicity; evidence based practice; forage; Germany; honeybee; insect; land use; nonhuman; ornamental plant; pollinator; summer; urban area; urbanization; wasp</t>
  </si>
  <si>
    <t>D'Ostuni, M; Zou, T; Sermarini, A; Zaffi, L</t>
  </si>
  <si>
    <t>Integrating Greenhouses into Buildings: A Renewed Paradigm for Circular Architecture and Urban Regeneration</t>
  </si>
  <si>
    <t>In the post-COVID-19 era, there has been an increasing interest in re-evaluating citizens' living conditions within dense and grey urban areas. The provision of green spaces has always been identified as an important aspect of alleviating contemporary everyday life stress and preventing or limiting mental health-related issues. It is also an important strategy to mitigate urban heat islands and foster adaptation strategies to climate change. Among the numerous experiments of 'green action' available to urban planners, urban farming strategies have been widely used in Europe to provide green spaces and ecosystem services, exploring the topics related to self-production of food, biodiversity, and zero-km cultivation. Therefore, finding new spaces for agriculture in urban environments has driven scientists, researchers, and entrepreneurs to develop new soilless technologies (such as hydroponics, aquaponics, and aeroponics) to maximize yields in urban areas, creating new agricultural and architectural models such as the vertical farms (VF) and the building-integrated greenhouses (BIGH). In this regard, the objective of this paper is to recontextualize the integrated greenhouse element for high-tech food production as new iconic architectural models derived from the experience of the Victorian Winter Gardens and the first tropical greenhouses. Revisiting these perspectives, this paper offers opportunities to redefine the greenhouse as a multifunctional asset that aligns with both environmental goals and architectural standards.</t>
  </si>
  <si>
    <t>greenhouses; urban farming; food security; urban renewal; urban heat island effect; high-tech food production</t>
  </si>
  <si>
    <t>Dadpour, R; Law, L; Osbaldiston, N</t>
  </si>
  <si>
    <t>Expected Versus Experienced Liveability for Amenity Migrants in Cairns, Australia: The Grass is not Always Greener in the Tropics</t>
  </si>
  <si>
    <t>This study explores Australian amenity migrants' experiences in Cairns, comparing expectations of a tropical paradise with lived realities. Using episodic narrative interviews and Importance-Performance Analysis of liveability indicators, it uncovers discrepancies between idealised imaginaries and actual experiences. Key concerns include housing, safety, jobs, living costs, and challenges in building community connections. The findings highlight the gap between the tropical paradise image attracting migrants and liveability challenges of a regional city. This mixed-methods approach offers a transferable tool for examining expectation-experience gaps in amenity destinations, providing insights for policymakers to address liveability issues and build communities that meet diverse residents' aspirations.</t>
  </si>
  <si>
    <t>Amenity migration; liveability; tropical destinations; cairns; importance-performance analysis</t>
  </si>
  <si>
    <t>Dai R.; Aslam A.; Wang C.</t>
  </si>
  <si>
    <t>Foraging time and neighborhood competition in Aphaenogaster ants: a field experiment</t>
  </si>
  <si>
    <t>Intraspecific competition can significantly alter the foraging behavior of social insects. How competition might impact closely located colonies with overlapping foraging ranges is largely unknown. Between August–November 2022 and September–November 2023, we investigated the intraspecific competition of three Aphaenogaster species (A. famelica, A. schurri, and A. japonica) in two urban forests in Kunming, China. We estimated the density of ant nest openings and measured foraging distances. Nest opening density was 0.18/m2 (0.33/m2 for A. famelica, 0.03/m2 for A. schurri, and 0.07/m2 for A. japonica), and mean foraging range was 160 cm (124 cm for A. famelica, 296 cm for A. schurri, and 228 cm for A. japonica). We then ran a series of field experiments to assess the effects of distance, food load, and intraspecific competition on ant foraging. For 36 pairs of nest openings, we placed one light and one heavy tuna bait at various distances between neighboring nest openings. We modified competition intensity by physically blocking one of the nest openings and analyzed time spent on food discovery, removal, and retrieval by ant workers. Ants spent a longer time discovering baits located farther away from, and retrieving heavier or farther baits. Blocking was correlated with a longer time for food removal (for A. schurri/japonica and A. famelica) and transportation (for A. famelica). Selectivity of the light vs heavy bait was not found, suggesting neighborhood distance was too short to generate distance-based selectivity patterns. Differences in nest spacing might be related to species-specific traveling and intraspecific competition. © International Union for the Study of Social Insects (IUSSI) 2024.</t>
  </si>
  <si>
    <t>Aphaenogaster ants; Distance; Exploitative competition; Food load; Intraspecific competition</t>
  </si>
  <si>
    <t>China; Kunming; Yunnan; ant; bait; foraging behavior; intraspecific competition; neighborhood; nest site</t>
  </si>
  <si>
    <t>Damari, Y; Avital, K; Tepper, S; Shahar, DR; Kissinger, M</t>
  </si>
  <si>
    <t>Sustainable future food demand: Integrating social, health, and environmental considerations in forecasting</t>
  </si>
  <si>
    <t>Predicting future food demand and understanding its environmental and dietary ramifications are vital for ensuring food system sustainability in an equitable manner. Existing forecasting methods often overlook societal diversity and do not connect projected food demand with its socio-environmental implications. This paper introduces a framework for forecasting a nation's future food demand with considerations for socio-demographics and dietary preferences, along with potential dietary and environmental implications. Israeli household expenditure surveys spanning two decades (1997-2017) representing over 120,000 households were used to explore a series of potential food purchase scenarios for the period up to 2030 and the nutritional and environmental footprints of subgroups. These subgroups included small and large families, young couples, the elderly, and wealthy adult households. Three dietary scenarios based on expected socio-demographic changes were then examined: "Environmental," "Healthy," and "Mediterranean" scenarios. All examined scenarios predicted a surge in food demand by 18 to 22 % for the period of 2018-2030. The "business-as-usual" (BAU) scenario emphasizes the expected rise in the consumption of meat, oil products, and food outside the home, leading to a 20 % rise in greenhouse gas emissions. In comparison, in the case of the Healthy scenario, emissions are expected to rise by 22 %, and according to the Environmental scenario by only 10 %. Significant differences were also discovered across various social groups in regard to the analyzed dietary and environmental indicators. Although the study focuses on Israel, the proposed framework's universality makes it adaptable to any country. This could empower policymakers and stakeholders to craft food security informed decisions and targeted interventions that address the needs of diverse social groups while considering socio-environmental implications both presently and in the future.</t>
  </si>
  <si>
    <t>Food demand; Projections; Household food security; Socio-demographic; Sustainability; Nutrition</t>
  </si>
  <si>
    <t>Damari, Y; Kissinger, M</t>
  </si>
  <si>
    <t>An integrated multiyear assessment framework of households' food consumption sustainability aspects</t>
  </si>
  <si>
    <t>Advancing 'sustainable food systems' requires an understanding of food-consumption habits over time and their social-environmental-health implications. This paper presents a multi-year household food-consumption sustainability-assessment framework. It uses a database of 120,000 Israeli households to uncover consumption trends within various food categories over two decades. It explores changes in consumption habits and selected aspects of sustainability across different household types. Trends are presented for different types of households (small, medium, and large; younger and older; wealthy and poor). The changes in consumption and selected aspects of sustainability implications were analyzed, and a unified sustainability score was developed. It revealed a clear dichotomy between groups: while wealthy adults and the elderly food consumption, environmental footprint and nutrient intake grow, large and young families exhibit a decrease in environmental impact and nutrient intake. The outcomes of the analysis could be used to direct actions fit to a specific type of household and lifestyle.</t>
  </si>
  <si>
    <t>Food; Consumption; Sustainable food systems; Households; Lifestyles</t>
  </si>
  <si>
    <t>Daneshyar, E</t>
  </si>
  <si>
    <t>Residential Rooftop Urban Agriculture: Architectural Design Recommendations</t>
  </si>
  <si>
    <t>It is evident that, due to population growth, future urbanization and urban growth are inevitable. It is estimated that the food supply demand of future urban centers will grow, which will place an additional burden on the agriculture sector to produce more food. It is projected that securing the food supply chain for future urban centers will be a challenge. Urban agriculture can be regarded as a remedy for possible future challenges that the global food system will face. It might be able to reduce the future burden on the agriculture sector. This research proposes that urban rooftop agriculture, as a subset of urban agriculture, can produce local fresh food in dense urban environments. The principal aim of this research is to suggest a series of design recommendations for architects interested in designing residential buildings capable of rooftop food production. This research attempts to highlight the specific design recommendations and the principal limitations regarding designing residential rooftop farms. To extract the data for developing the proposed design recommendations and limitations, a review of the literature within the fields of urban agriculture, building-integrated agriculture, and horticulture was conducted. Based on the literature review results, this research suggests that the following three types of farming methods can be developed on residential rooftops: (1) open-air rooftop food production, (2) "low-tech" rooftop greenhouses, and (3) "high-tech" rooftop greenhouses. In addition, factors that can be considered principal limitations are suggested. In sum, this research proposes that current and future residential buildings can be designed so that their rooftops are utilized as farms. In this way, such buildings can contribute to delivering local fresh food to current and future metropolitan dwellers.</t>
  </si>
  <si>
    <t>residential rooftop farms; building-integrated agriculture; urban agriculture; controlled-environment agriculture; soilless farming</t>
  </si>
  <si>
    <t>Danmallam B.A.; Ngila P.M.; Iniunam I.A.; Kuria A.; Tende T.; Ngugi S.; Njoroge P.; Jackson C.; Okoth B.; Ottosson U.; Chaskda A.A.; Trevelyan R.</t>
  </si>
  <si>
    <t>Ecological consequences of urbanization in Afrotropical bird communities: present and future prospects</t>
  </si>
  <si>
    <t>Introduction: Urbanization, characterized by the rapid expansion of human settlements and development, greatly impacts biodiversity, especially where developments and human settlements are not guided by proper environmental consideration. Methods: We used data collected through citizen science projects under the African Bird Atlas Project, based on standardized protocols to gather bird occurrence data. Species’ ecological traits, related to foraging behavior, habitat speciality, and body mass, were analyzed to assess functional richness and functional diversity (FD) represented by Rao’s quadratic entropy. Geospatial data, including the Global Human Settlement Layer and Human Modification Index (HMI), along with the probability of urban expansion up to 2030, were integrated to examine the impact of urbanization using Bayesian models. Results: Our findings reveal a marked decline in taxonomic richness, diversity, and functional richness associated with increasing urbanization and human modification, with a similar pattern observed along the gradient from mostly uninhabited areas to cities. However, FD increased with urbanization from uninhabited areas to cities. The relationship between FD and HMI was nonlinear, showing an initial negative trend that became positive as HMI increased. This suggests a transition in bird communities, where generalist species thrive in urban environments, potentially replacing specialized species and leading to functional redundancy. Discussion: Despite the complex relationships observed, urbanization has a predominantly negative impact on the richness and diversity of Afrotropical bird communities. The decline in avian diversity and functional richness has important implications for ecosystem functions and services, crucial for biodiversity and human well-being. Our research provides valuable insights into the ecological impacts of urban expansion and emphasizes the importance of preserving natural habitats amidst growing urban landscapes. Copyright © 2024 Danmallam, Ngila, Iniunam, Kuria, Tende, Ngugi, Njoroge, Jackson, Okoth, Ottosson, Chaskda and Trevelyan.</t>
  </si>
  <si>
    <t>Afrotropical bird communities; citizen science; conservation strategies; functional diversity; urbanization</t>
  </si>
  <si>
    <t>Das, A; Debnath, B; Sengupta, A; Das, A; De, D</t>
  </si>
  <si>
    <t>Sustainability analysis of FarmFox IoT device towards Agriculture 5.0</t>
  </si>
  <si>
    <t>Sustainable agriculture is gaining importance amid the shift to Agriculture 5.0, highlighting the need to evaluate the sustainability aspects of precision agriculture devices. In this study, the sustainability of FarmFox has been explored and compared with existing devices using AHP considering four use cases. A sustainability index has been developed to improve any ambiguity imposed by AHP ratings. The sustainability index value for FarmFox ranged between 4.7 and 4.85, indicating a high level of sustainability. In contrast, the other two devices demonstrated sustainability index values within the ranges of 4.0 to 4.2 and 1.31 to 1.34, reflecting moderate to strong sustainability levels, respectively. The two successful applications of FarmFox in small- and large-scale system respectively showcases its robustness. The proposed sustainable solution framework highlights four out of five aspects of sustainable farming crop management, soil management, water conservation and disease management. Furthermore, the SWOTC reveals that data privacy and data loss are the two major threats whereas dealing with power supply disruption and RTC synchronization was found to be the major challenges. It is expected that with the growing trend of urban farmers, prototypes such as FarmFox ensure the paradigm shift towards Agriculture 5.0. With commercialization of FarmFox at an affordable cost will ensure agricultural sustainability in line with the sustainable development goals.</t>
  </si>
  <si>
    <t>Agriculture 5.0; FarmFox device; Sustainable farming; Sustainability index; Sustainable smart city; IoT device; SWOTC</t>
  </si>
  <si>
    <t>Das, A; Diemont, SAW; Selfa, T; Rakow, DA</t>
  </si>
  <si>
    <t>Gathering a bountiful harvest: the impacts of cultural ecosystem service experiences on management practices and agrobiodiversity in urban community gardens</t>
  </si>
  <si>
    <t>In addition to their food security and ecological benefits, urban community gardens support human well-being in numerous non-material ways. In this paper, we investigate whether experience of these cultural ecosystem services (CES) shapes how gardeners choose to manage the garden ecosystem, which may influence the ability of these multifunctional green spaces to provide other local ecosystem services (ES). Using questionnaires, in-depth interviews, and plant community analysis, we assess the relationship between perception of CES by community gardeners, the management practices they utilize, and the agroecological characteristics of their garden plots, such as presence and prevalence of species that provide regulating and supporting ES. We find that while almost all survey participants report sociocultural benefits of gardening, experience of these CES varies significantly between gardeners, with garden structure influencing which group of benefits is most perceived. Experience of some CES was also correlated with local ecological knowledge and use of certain sustainable garden management practices, such as utilizing integrated pest management strategies and planting a wide variety of species, but not with observed non-provisioning plant agrobiodiversity. These results provide important insights into the complex role that CES play in encouraging environmental stewardship and shaping ecological outcomes in collectively managed urban green spaces.</t>
  </si>
  <si>
    <t>Cultural ecosystem services; ecosystem service bundles; social-ecological systems; garden management; garden biodiversity</t>
  </si>
  <si>
    <t>Davey M.L.; Blaalid R.; Dahle S.; Stange E.E.; Barton D.N.; Rusch G.M.</t>
  </si>
  <si>
    <t>Seasonal variation in urban pollen resource use by north temperate European honeybees</t>
  </si>
  <si>
    <t>Urban green infrastructure can provide important habitats for pollinators and support urban ecosystem services. Therefore, these areas must be managed to maximize biodiversity and density of pollinating insects. We used DNA metabarcoding to study honeybee pollen resource use over time and space in the city of Oslo, Norway, and to assess the role of green infrastructure as a resource for pollinators and the services they generate. Urban honeybees used diverse pollen resources throughout their active season. There was considerable seasonal turnover in pollen resource use that reflected flowering phenology. Non-native plants (including invasive species) were an important resource early in the season but were replaced by native plants later in the season. Hive location was not strongly correlated with resource use, likely indicating effective long-distance foraging in the fragmented urban landscape. However, flower visitation rates and floral resource density in public urban green spaces were coupled to pollen use. Honeybees collected pollen from a small number of preferred species but also visited other species, likely for nectar. To preserve pollinator services, urban planning should consider flower resource management, with particular focus on planting native species that can act as early season resources for bees. Public campaigns and other incentive mechanisms to promote the cultivation of native plants that are resources for pollinators and the protection of urban semi-natural habitats have the potential to enhance the value of green infrastructure to support urban pollinators and pollination services. © The Author(s) 2023.</t>
  </si>
  <si>
    <t>Citizen science; Flower resources; Pollen diversity; Pollination; Seasonality; Urban ecology; Urban green infrastructure</t>
  </si>
  <si>
    <t>Davis L.R.; Urfer F.; Essington T.E.; Feist B.E.; Francis T.B.</t>
  </si>
  <si>
    <t>Local Watershed Properties Cannot Explain Divergent Dynamics of Pacific Herring in an Urbanizing Estuary</t>
  </si>
  <si>
    <t>Pacific herring (Clupea pallasii) is a foundational species in Puget Sound (Washington State, U.S.A.) and is subject to many anthropogenic threats. We assessed the overall status of the Puget Sound Pacific herring sub-stock complex and asked whether watersheds with less urban or agricultural land cover, less impervious surface, and lower human density were associated with better stock status. To this end, we developed multiple metrics of sub-stock population status; characterized watershed properties with respect to land use/land cover, percent impervious surfaces, and human density; and used statistical model selection to evaluate the weight of evidence in support of our hypotheses. Overall, the status of sub-stocks was poor; metrics for most sub-stocks indicate a decline from 1996–2021. However, the status metrics of sub-stocks were not related to recent (2016) watershed characteristics or the rate of change in watershed characteristics from the mid-1990s to 2016. While the cumulative effects of local human land use throughout Puget Sound may be contributing to the deterioration of spawning biomass, these results also suggest that other drivers that operate at larger scales (e.g., predation, disease, climate) are likely important. © The Author(s) 2024.</t>
  </si>
  <si>
    <t>Ecosystem-based management; Forage fish; Impact assessment; Watersheds</t>
  </si>
  <si>
    <t>Puget Sound; United States; Washington; Washington [United States]; agricultural land; ecosystem management; land use change; spawning population; watershed</t>
  </si>
  <si>
    <t>Herring</t>
  </si>
  <si>
    <t>De Jesus, A; Borges, LA</t>
  </si>
  <si>
    <t>Pathways for Cleaner, Greener, Healthier Cities: What Is the Role of Urban Agriculture in the Circular Economy of Two Nordic Cities?</t>
  </si>
  <si>
    <t>As major hubs for energy and resource consumption and carbon emissions, cities are at the forefront of the discussion on the impacts of megatrends, such as demographic changes, technological advancements, and the shift toward climate neutrality. Despite growing literature suggesting pathways for cities to cope with these challenges, the intersection between circular economy and urban agriculture for sustainable urban development has been little explored, especially concerning practical applications. To bridge this gap, this study aimed to explore the role of urban agriculture in promoting the circularity of resources at the city level. Aarhus, in Denmark, and angstrom s, in Norway, provide the empirical context for this discussion that uncovers the barriers that impact the successful implementation of C-E practices in the context of UA and delves into how these obstacles challenge cities in transitioning to circular and sustainable food production models. Using a case study approach and qualitative data sources, the findings suggest that while urban agriculture demonstrates potential in reducing resource consumption, it requires further evidence-based research and clear monitoring tools to assess its environmental impact and economic viability. Obstacles to urban agriculture implementation include regulatory challenges, social acceptance of waste, high investment costs, and limited recognition of its indirect impacts. Concerning recommendations, local governance and public policies were found to play a central role in fostering circular urban agriculture by promoting collaboration, fostering innovation, developing regulatory frameworks, and showcasing successful examples.</t>
  </si>
  <si>
    <t>urban agriculture; circular economy; urban resilience; nature-based solutions; healthier cities; smart city; SDGs</t>
  </si>
  <si>
    <t>de Lima D.E.P.C.; Pessanha A.L.M.</t>
  </si>
  <si>
    <t>Changes in the food selectivity of zooplanktivorous fishes related to the effects of nutrient enrichment in an urban tropical estuary</t>
  </si>
  <si>
    <t>Juvenile fish use estuarine ecosystems due to appropriate refuges and food supply found in these environments. The objective of this study was to investigate whether variations in the diet composition of juvenile fishes were mediated by changes in the availability of zooplankton prey in an urban estuary. Changes in fish foraging and prey selectivity were affected by nutrient enrichment. Calanoida and Cyclopoida were the most abundant items present in all zones and seasons, and for this reason, these were the items that most contributed to the fish diet. Shift in feeding strategy associated with eutrophication was registered due to a decrease in water quality. All species showed some contamination with microplastic particles and exhibited selectivity over them. The use of food resources available for fish is likely to be representative of estuarine habitat quality and may provide valuable information on the ecological status of estuaries. © 2024 Elsevier Ltd</t>
  </si>
  <si>
    <t>Food chain; Juvenile fish; Predator-prey; Zooplankton</t>
  </si>
  <si>
    <t>Animals; Ecosystem; Environmental Monitoring; Estuaries; Eutrophication; Fishes; Food Chain; Nutrients; Water Pollutants, Chemical; Zooplankton; Invertebrates; ammonia; chlorophyll a; nitrate; nitrite; Calanoida; Feeding strategies; Fish diets; Food chain; Juvenile fish; Nutrient enrichments; Predator-Prey; Urban estuary; Zooplanktivorous fish; Zooplankton; diet; fish; food chain; food selection; juvenile; nutrient enrichment; predator-prey interaction; zooplankton; animal experiment; animal tissue; Article; calanoid; controlled study; cyclopoid; diet composition; environmental factor; estuary; eutrophication; feeding behavior; fish; food chain; food selectivity; juvenile; microplastic pollution; morphological trait; morphometry; nonhuman; nutrient availability; nutrient concentration; nutrient enrichment; planktivore; population abundance; predator prey interaction; salinity; seasonal variation; spatiotemporal analysis; species distribution; stereomicroscopy; water quality; water temperature; zooplankton; animal; ecosystem; environmental monitoring; estuary; fish; nutrient; water pollutant; Abiotic</t>
  </si>
  <si>
    <t>de Mattos V.Z.A.; Tavares B.G.; da Costa Barreto R.; Guimarães G.P.; de Freitas M.A.V.</t>
  </si>
  <si>
    <t>Low-carbon agricultural technologies improve forage and feed production in the Caatinga biome, Brazil: Characteristics, comparison, effects of climate change, resilience, local development, and food security</t>
  </si>
  <si>
    <t>Scientia Agropecuaria</t>
  </si>
  <si>
    <t>Adjustments in Brazilian livestock are necessary to minimize greenhouse gas (GHG) emissions, since the largest source of methane comes from ruminants' enteric fermentation, and of carbon from deforestation. Low-carbon agriculture technologies (LCAT) contribute to mitigating these emissions and this study evaluates the role of these technologies on ruminant forage production in Caatinga. A Strength, Weakness, Opportunity, and Threats analysis was used to elucidate the main features, followed by an Analytic Hierarchical Process, ranking the LCAT, and a risk analysis. Integrated Crop-Livestock-Forest System (ICLFS) is the most recommended technology, followed by Sustainable Forest Management (SFM) and Recovery of Degraded Areas with Pastures (RDA-P). The results can aid in the choice of the LCAT to be implemented by the smallholder in Caatinga, demonstrating the need to strengthen rural technical assistance, so that there is a real benefit to the producer and the environment. © 2024 Universidad Nacional de Trujillo. All rights reserved.</t>
  </si>
  <si>
    <t>AHP; GHG Emission; ICLS; Production Factors; Ruminants; Semiarid; SWOT</t>
  </si>
  <si>
    <t>de Paula Teixeira C.; Cardoso J.C.F.; Vilhena A.M.G.F.; Giaretta K.G.F.; de Melo C.</t>
  </si>
  <si>
    <t>Spatiotemporal distribution and density of a falconid at an airport offer insights into management plans</t>
  </si>
  <si>
    <t>Airports can be attractive places for fauna to find food resources, especially for large birds, which can cause severe collisions with aircraft. At many Brazilian airports, the Crested Caracara (Caracara plancus) is considered a problem due to the high rates of collisions and sightings in risk areas. Therefore, strategies to manage the species at airports are needed. We use an airport located in Central Brazil as a model system to evaluate the density and space-time distribution of Crested Caracara at the airport and in nearby regions. We studied the fortnightly temporal distribution and density of Crested Caracara in five different areas throughout one year, including the airport. Using circular statistics, we found that the spatiotemporal distribution was uneven throughout the year in all observed areas, with sightings peaking at different times. The airport’s distribution differed from three out of four other areas. The density was higher in the region farthest from the city center. In the airport, the density was one of the lowest. The difference between density and temporal distribution patterns can be explained by the species’ foraging dynamics, which shift according to the availability and abundance of resources, which vary randomly over time in the urban landscape. Our research is the first to evaluate the temporal distribution of problematic bird species in airports and their surroundings. The results can contribute to management plans to mitigate the risk imposed by fauna. © The Author(s), under exclusive licence to Springer-Verlag GmbH Germany, part of Springer Nature 2024.</t>
  </si>
  <si>
    <t>Birds of prey; Birdstrike; Cerrado; Wildlife hazard</t>
  </si>
  <si>
    <t>Caracara</t>
  </si>
  <si>
    <t>de Sousa, R; Bragança, L; da Silva, MV; Oliveira, RS</t>
  </si>
  <si>
    <t>Challenges and Solutions for Sustainable Food Systems: The Potential of Home Hydroponics</t>
  </si>
  <si>
    <t>The global food system is currently facing significant challenges that make it unsustainable and environmentally harmful. These challenges not only threaten food security but also have severe negative impacts on the environment. Efforts have been made to reform agrifood systems and align them with the built environment, but emerging obstacles have revealed the weaknesses in these systems, particularly in less self-sufficient countries. This review outlines the primary environmental problems associated with global agrifood systems and the challenges in promoting food security. It emphasizes that the increasing global population and urbanization need rational and equitable changes in food systems, including production, distribution, storage, and consumption. These changes should aim to minimize environmental impacts by protecting and efficiently utilizing natural resources such as air, water, soil, and biodiversity, reducing food loss and waste, and mitigating pollution that contributes to ecosystem degradation and climate change. In this context, hydroponics emerges as a sustainable, plant-based food production technique that can be employed as a solution in urban areas. It can be implemented in domestic microproduction systems, serving as a complementary alternative to conventional food production methods. This study also provides insights into the challenges that need to be addressed in order to enhance home hydroponic systems. The integration of hydroponics into urban food production offers the potential to tackle both food security and environmental sustainability issues, providing a path toward more resilient and efficient food systems.</t>
  </si>
  <si>
    <t>environmental sustainability; food security; food systems; home hydroponics; urban agriculture; zero-acreage farming</t>
  </si>
  <si>
    <t>Deruytterl, D; Gasco, L; Yakti, W; Katz, H; Coudronl, CL; Gligorescu, A; Frooninckx, L; Noyens, I; Meneguz, M; Grosso, F; Oddon, SB; Biasato, I; Mielenz, M; Veldkamp, T; Van Loon, JJA; Spranghers, T; Vandenberg, GW; Oonincx, DGAB; Bosch, G</t>
  </si>
  <si>
    <t>Standardising black soldier fly larvae feeding experiments: an initial protocol and variability estimates</t>
  </si>
  <si>
    <t>There is a growing interest in the ability of black soldier fly ( Hermetia illucens) larvae (BSFL) to convert low-value organic residues into high-value products. This leads to more publications with conversion data for various organic resources. However, these results are rarely comparable between laboratories due to differences in study protocols. This hinders comparisons among studies, the use of results in practice, and overall advancement in BSFL conversion research. Therefore, a standardised research protocol was developed for nursing, rearing and harvesting of BSFL for feed assessment. The utility of this protocol, was assessed via an international ring test with 9 partners. One batch of Gainesville diet (wheat bran (50%), alfa-alfa (30%) and maize (20%)) was produced and distributed among the partners to avoid dietary variations. Five-day-old BSFL larvae were used for the growth trial with six replicates per partner. Average larval weight was assessed after 3 days, 7 days, and harvest (&gt;10% prepupae). Total yield and frass were recorded, and samples were chemically analysed to allow the quantification of the conversion efficiency. The results were used to calculate the within and between partner variability of the protocol. The results indicate that for the biological parameters (average weight, yield and density) the within partner variability was 24% and the between partner variability was 60%. For the assessed chemical parameters (N, fat, ash, P, K, pH), both the within and between variability was lower (respectively 9 and 28%). The results of this study give a first indication of the variability that can be expected within and between BSFL feeding experiments for different parameters and can therefore serve as guideline when developing a new experimental designs, assess standard operating procedures and other applications. The protocol can be used as first basis for future feed experiments, improving the comparability of results.</t>
  </si>
  <si>
    <t>BSF; ring test; standard protocol; feed; nutrition</t>
  </si>
  <si>
    <t>Destour G.; Blatrix R.; Caries A.; Genevet J.; Kaufmann B.; Lecoq B.; Lucas A.; Verlingue K.; Vergnes A.; Javal M.</t>
  </si>
  <si>
    <t>Impact of temperature and season on ant foraging activity of two invasive species in a Mediterranean urban area</t>
  </si>
  <si>
    <t>Invasive species often have harmful effects on human activities and biodiversity. The Tapinoma nigerrimum complex includes three species that exhibit invasive traits and the ability to form supercolonies, including Tapinoma magnum and Tapinoma darioi. While these species are native to the Mediterranean basin, they have recently been reported as invasive in more northern regions of Europe. However, T. magnum and T. darioi show different invasion patterns in Europe, suggesting differences in thermal preferences between these species. We aimed to determine whether there was any difference in activity pattern depending on temperature or season between the two Tapinoma species and between Tapinoma and co-occurring native Mediterranean ants. We measured ambient temperature and ant foraging activity around the nest entrances of T. darioi and T. magnum in urbanised sites around Montpellier, southern France, over almost 1 year. We did not detect differences in activity between the two species according to temperature, but T. magnum was more active than T. darioi in winter. Compared to the co-occurring native species, the two Tapinoma species were more active at low temperatures and earlier in the year. These results suggest that the difference in invasion success between T. magnum and T. darioi may not be explained by temperature preference. The difference in activity between native Mediterranean species and invasive Tapinoma suggests a coexistence through niche partitioning. In addition, our results suggest that control measures against invasive Tapinoma species would be more effective if applied at the end of winter. © 2024 The Authors. Ecological Entomology published by John Wiley &amp; Sons Ltd on behalf of Royal Entomological Society.</t>
  </si>
  <si>
    <t>ants; biological invasions; coexistence; establishment; exploitation competition; foraging</t>
  </si>
  <si>
    <t>Europe; France; Herault; Montpellier; Occitanie; activity pattern; ant; biological invasion; coexistence; competition (ecology); foraging behavior; invasive species; season; temperature effect; urban area</t>
  </si>
  <si>
    <t>Dietzel S.; Rojas-Botero S.; Dichtl A.; Kollmann J.; Fischer C.</t>
  </si>
  <si>
    <t>Winners and losers at enhanced urban roadsides: Trait-based structuring of wild bee communities at local and landscape scale</t>
  </si>
  <si>
    <t>Pervasive urbanization contributes to biodiversity declines globally, and with urbanization, road densities increase, amplifying habitat degradation and landscape homogenization. However, as a major part of urban green space, roadside vegetation permeates the urban fabric and, if enhanced, can be used to support insects, such as wild bees. To analyze local and landscape-scale effects of enhanced urban roadsides on wild bee communities and to identify bee traits affected by urban filtering, we established 78 wildflower patches with a native seed mixture along five major roads in Munich (S Germany). Species-poor roadsides with regular management were used as control. During a three-year experiment, we sampled wild bees with pan traps, monitored roadside vegetation, and analyzed landscape diversity and perimeter–area ratio of green space within a radius of 500 m. We gathered information on wild bee morphological, behavioral, phenological, and foraging traits and calculated their abundance, species richness and functional dispersion. Wild bee abundance, richness and functional dispersion increased with vegetation diversity. Functional dispersion was positively correlated with landscape diversity and distance from the city center, indicating trait-based urban filtering. A fourth corner analysis revealed that small, short-lived, and univoltine bees were disadvantaged at urban roadsides. While univoltine bees were discriminated in areas of high landscape diversity, large bees prevailed in the city outskirts, and solitary bees were associated with green space edges. We conclude that enhanced roadsides contribute to urban wild bee diversity and that identifying functional groups affected by urbanization can help to draw recommendations for effective conservation. © 2024 The Authors</t>
  </si>
  <si>
    <t>Functional diversity; Green space design; Pollinators; Road verges; Urban ecology; Urban filter</t>
  </si>
  <si>
    <t>Bavaria; Germany; Munich; bee; biodiversity; greenspace; pollinator; roadside environment; spatiotemporal analysis; species richness; urban ecosystem; urbanization</t>
  </si>
  <si>
    <t>Dlamini, NN; Ramkilawon, G; Tuorila, H; de Kock, HL</t>
  </si>
  <si>
    <t>I find it hard to change poor food habits: Measuring food choice motives in an emerging economy</t>
  </si>
  <si>
    <t>Food choices are driven by an array of motives that have been approached, determined and quantified in a number of ways, mainly in developed countries. The objective of this study was to better understand the motives behind food choices in an emerging economy by collecting information from urban people in South Africa in a series of four studies. (1) Items generated through focus group discussions with low, middle and high income participants by Magano et al. (2023) were checked for content and face validity and (2) 123 statements derived from them were evaluated by 621 respondents. After exploratory factor analysis (EFA), 46 statements best representing the motivational space were (3) presented to another group of respondents (n = 259). Here, the EFA resulted in a 31 -item, 7 -factor food choice questionnaire for emerging economies (FCQ-EE) which was (4) confirmed by a nationwide sample (n = 814) and further refined to an alternative 19 -item, 7 -factor solution. The emerging factors were: Healthy eating constraints (HEC), Frugality (FR), Emotional eating (EE), Meat appeal (MA), Weather (WE), Quality seeking (QS) and Cooking constraints (CC). Whether used in the 31 -item or 19 -item format, this set of statements highlights factors underlying food choice in an emerging economy and offers a way to study their importance in similar contexts. Further research is needed to show the extent to which these factors can predict actual food choices.</t>
  </si>
  <si>
    <t>Food choice drivers; Food choice motives; Emerging economy; Questionnaire development; Low-middle income country</t>
  </si>
  <si>
    <t>Dong, LJ; Li, YJ; Sun, ZY; Zhang, LY; Tang, HY</t>
  </si>
  <si>
    <t>Farmers' Non-Agricultural Income, Agricultural Technological Progress, and Sustainable Food Supply Security: Insights from China</t>
  </si>
  <si>
    <t>This study explores the intricate relationships among farmers' non-agricultural income, agricultural technological progress, and sustainable food supply security using China's provincial panel data from 2003 to 2021. Employing multidimensional fixed effects, moderated effects, and threshold regression models, the analysis yields several key findings. First, an inverted "U" shaped relationship exists between farmers' non-agricultural income and sustainable food supply security, where food security is initially promoted but subsequently suppressed as income increases. Agricultural technological progress significantly enhances sustainable food supply security, and mechanism analysis confirms a moderating effect of technological progress on the relationship between non-agricultural income and food security. Second, regional heterogeneity analysis shows that the inverted "U" shaped inflection point for farmers' non-agricultural income occurs earliest in the western region and main food-producing areas, with the strongest impact observed in the eastern region and main non-food-producing areas. Agricultural technological progress more significantly promotes sustainable development in the central and western regions and main food-producing areas. Third, threshold testing reveals a non-linear double threshold effect of agricultural technological progress on sustainable food supply security, with non-agricultural income thresholds at 6.759 and 9.427. Beyond these thresholds, the promotion effect of technological progress exhibits a "flat-steep-flat" S-shaped fluctuation. These findings suggest a need for a balanced approach to managing farmers' non-agricultural income growth, maintaining incentives for sustainable food production and increasing financial and technological investments in central and western regions to secure China's long-term food supply security.</t>
  </si>
  <si>
    <t>sustainable food supply security; farmers' non-agricultural income; agricultural technological progress; regional heterogeneity; threshold effect</t>
  </si>
  <si>
    <t>Donoso, VG; Hirye, MCM; Gerwenat, C; Reicher, C</t>
  </si>
  <si>
    <t>Amazon Deforestation and Global Meat Consumption Trends: An Assessment of Land Use Change and Market Data from Rondônia That Shows Why We Should Consider Changing Our Diets</t>
  </si>
  <si>
    <t>This paper seeks to elucidate the interrelationship between global meat consumption and deforestation in the Amazon region. To this end, empirical research is conducted to investigate land use changes in Rond &amp; ocirc;nia and the expansion of pasture areas and beef production. Brazil is one of the largest beef producers in the world, with products destined for local and global markets. Based on bibliographical research, the paper analyzes maps of land use change between 1985 and 2021, using Landsat satellite imagery and the MapBiomas methodology for Landsat mosaic and classification. The research shows that beef from Rond &amp; ocirc;nia is primarily purchased and consumed in Brazil, but it is also bought and sold on the international market. Landsat imagery analysis shows the predominance of forest conversion to pasture in Rond &amp; ocirc;nia. The results show that deforestation in the Amazon is directly linked to the growth of cattle ranching. Land use change from native forest to pasture for beef cattle production is a reality in the Brazilian Amazon, especially in Rond &amp; ocirc;nia. It suggests the urgent need for more conscious consumption and production practices as well as ethical and sustainable eating habits.</t>
  </si>
  <si>
    <t>Amazon; land use change; pasture; deforestation</t>
  </si>
  <si>
    <t>dos Santos E.D.; Follmann D.N.; Schlösser O.D.; Pereira A.C.; Dal’Col Lucio A.; Moresco E.A.</t>
  </si>
  <si>
    <t>Winter cover crops grown in low altitude condition; [Plantas de cobertura hibernais cultivadas em condição de baixa altitude]</t>
  </si>
  <si>
    <t>The purpose of the study was to evaluate dry matter phytomass production, percentage of soil cover, and dry matter phytomass decomposition curve of cover crops in single and mix cultivation, in a low-altitude subtropical environment. The study was conducted in Santa Maria - RS, in agricultural years 2019/2020 and 2021/2022. The experimental design used was randomized blocks, with ten treatments and four replications. The experiments were conducted with four winter cover crops: White oat (WO), black oat (BO), forage turnip (FT), and common vetch (CV), in single cultivation and as a mix of cover plants. For the total production of dry matter phytomass, the FT and BO+CV+FT treatments stand out which present the highest averages between the experimental years, with values 4365.32 and 4109.87 kg ha-1. FT in single cultivation has a high potential for soil coverage in periods of 45 DAS, and the common vetch crop showed greater soil coverage in the late period, with 84% coverage at 90 days after sowing. The BO and WO treatments showed greater maintenance of dry phytomass in soil cover at the end of the 150-day period, presenting values greater than 40% of the initial volume of dry phytomass present in the production system. Recommending the exclusive cultivation of the species that meets the rural producer's objective. © 2024 Universidade Estadual de Londrina. All rights reserved.</t>
  </si>
  <si>
    <t>Avena sativa L; Avena strigosa Schreb; NDVI; Raphanus sativus L; Vicia sativa L</t>
  </si>
  <si>
    <t>Dou, YX; Liu, XL</t>
  </si>
  <si>
    <t>Reducing environmental footprints and promoting health: Optimizing dietary structure in China</t>
  </si>
  <si>
    <t>This paper aims to identify a dietary structure in China that can enhance people's health while significantly reducing environmental footprints. Aligned with the United Nations Sustainable Development Goals, this study incorporates four essential types of footprints associated with food consumption: land, water, CO2 and CH(4 )footprints, with particular emphasis on the often -overlooked CH4 footprint, whose warming impact is 25 times greater than that of CO2. Employing the structural decomposition analysis method, we find that, the dietary structure had the most contribution in reducing environmental footprints than those of population size, urbanization rate, and per capita food consumption volume in China after 2018. To assess the environmental impacts of different dietary structures, we set three scenarios: the current dietary structure S0, a developing dietary structure S1, and an optimal dietary structure S2 designed through an optimal model based on the dietary guidelines for Chinese residents (DGCR) 2022. We measure the environmental footprints resulting from residents' dietary structure across the three scenarios for the years 2025 and 2030. The optimal dietary structure in S2, which aligns closely with DGCR 2022, features meat and poultry consumption at 3.59 % and 3.26 % of per capita food consumption volume in 2025 and 2030, cereal and tubers at 20.48 % and 21.20 % and milk and dairy products at 24.47 % and 24.40 % in 2025 and 2030. Comparatively, S2 demonstrates significant reductions in environmental footprints when compared to S0. Specifically, the land, water, CO2 and CH4 footprints caused by residents' food consumption in S2 would drop by 10.50 %, 19.01 %, 14.32 %, 14.32 % respectively in 2025, and by 11.14 %, 19.85 %, 15.27 %, 15.27 % in 2030, respectively. Importantly, the reduced environmental footprints achieved in S2 are &gt;1.8 times greater than those in S1. The findings highlight the potential of the dietary structure in S2 to improve residents' health while concurrently reducing environmental footprints. These results offer a basis for designing effective policies that guide both urban and rural Chinese residents towards healthier and environmentally sustainable dietary choices.</t>
  </si>
  <si>
    <t>Dietary structure; Land-water-CO 2 -CH (4 )footprints; Health promotion; Sustainable development; Structural decomposition analysis</t>
  </si>
  <si>
    <t>Douini I.; Squalli W.; Mansouri I.; Mounir M.; Benka E.M.; Dakki M.; Hammada S.</t>
  </si>
  <si>
    <t>Comparison of avian diversity, breeding communities, and nesting habitats between urban and peri-urban ecosystems of Fez (Central Morocco)</t>
  </si>
  <si>
    <t>Biologia</t>
  </si>
  <si>
    <t>Avian diversity is very poor in urban zones due to the loss of natural ecosystems, breeding sites, nesting substrates, and foraging resources. However, the variation of these elements following the urban gradient is not well understood. The purpose of this study was to look into the nesting substrates, breeding communities, habitat use, and bird abundance in the urban and peri-urban environments in central Morocco’s Fez City. Field visits were conducted monthly from 2017 to 2019 in urban and peri-urban habitats with a 1–3 km transect method. Birds were identified visually and acoustically with points of count separated by 100 to 300 m. We noted bird species, populations, type of habitat, nesting site, and nesting substrate. A total of 140 avian species were identified in peri-urban (130 species) and urban (68 species) zones. Equally, 717 nests of 29 bird species were documented in urbanized (109 nests of 13 species) and peri-urban (608 nests of 20 species) habitats. In peri-urban ecosystems, nests of breeders were recorded in farmlands, wetlands, and forests. In the urban zone, nests were recorded in urban farms, green gardens, walls, and urban forests. Equally, nesting substrates were variable among surveyed zones. On the other hand, nests of four breeding birds were recorded commonly in urban and peri-urban ecosystems. This study elucidated the diversity of avifauna in the human-made landscapes of Morocco, which were neglected during the last decades and could serve as references for future and comparative studies of biodiversity in urban zones. Equally, this study could serve as a tool for management programs of landscapes and their diversity in urban areas. However, more investigations are needed to analyze how other factors such as noise, buildings, and traffic affect the diversity of avifauna in urbanized landscapes. © The Author(s), under exclusive licence to Plant Science and Biodiversity Centre, Slovak Academy of Sciences (SAS), Institute of Zoology, Slovak Academy of Sciences (SAS), Institute of Molecular Biology, Slovak Academy of Sciences (SAS) 2024.</t>
  </si>
  <si>
    <t>Avifauna; Breeding; Diversity; Ecosystems; Peri-urban</t>
  </si>
  <si>
    <t>Douziech, M; Mann, S; Galley, S; Lansche, J</t>
  </si>
  <si>
    <t>A classification scheme for urban agriculture combining technical properties with characteristics related to the economic and social sustainability</t>
  </si>
  <si>
    <t>Urban agriculture is often associated with sustainable agricultural practices. However, the variety of systems qualifying as urban agriculture and the limited information available about their sustainability question this direct relationship. To better understand differences in intra-urban agriculture systems and their sustainability, this paper proposed an holistic classification of urban agricultural systems and collected knowledge about the environmental, social, and economic sustainability of these systems. Such a classification is important to evaluate sustainability claims on urban agricultural systems, anticipate potential sustainability trade-offs between urban agricultural systems and propose preventive measures to address these, and ultimately guide the sustainable deployment of these systems. Compared with existing classifications, the novel classification scheme proposed here accounts for technological, social and economic characteristics of urban agriculture systems to better distinguish between all systems. It was built on 91 scientific papers. The economic intensity of production was, for example, an important characteristic to coherently group urban agriculture systems. The intensity of cooperation between all actors was another characteristic emphasized for certain urban agriculture systems. One end of the classification scheme describes ground-based open, socially motivated urban agriculture systems with high cooperation intensity and low production intensity. The other end of the classification scheme describes building-integrated quasi-closed systems with high production intensity. In between, we find: building-integrated conditioned systems, ground-based conditioned systems, and building-integrated open systems. Mapping sustainability claims from literature in the classification scheme supported its definition along the three characteristics. For example, urban farming was associated with job creation, food safety, water savings, and higher yields while urban gardening with educational potentials, biodiversity improvements, and lower yields. Their display in the classification scheme was therefore supported. To further support the use of the proposed scheme, additional quantitative research to better understand and quantify the sustainability of urban agriculture systems is required.</t>
  </si>
  <si>
    <t>Environmental impact; Social impact; Economic impact; Life cycle assessment; Vertical farms; Urban farming; Urban gardening</t>
  </si>
  <si>
    <t>Downs, SM; Merchant, E; Sackey, J; Fox, EL; Davis, C; Fanzo, J</t>
  </si>
  <si>
    <t>Sustainability considerations are not influencing meat consumption in the US</t>
  </si>
  <si>
    <t>The consumption of animal-source foods, and particularly red meat from ruminants, is a major contributor to greenhouse gas emissions, freshwater use, and loss of biodiversity. Reducing red meat consumption has been identified as a key strategy to mitigate climate change; however, little is known about how to effectively intervene to promote its reduction in the United States (US). This study aimed to examine meat (red, unprocessed, and poultry) and seafood consumption patterns, the factors influencing their consumption (including a reduction in their consumption over time), and how these differed based on socioeconomic variables. The study was conducted through an online survey with a representative sample of the US population (n = 1224) in 2021 using KnowledgePanel (R). Overall, we found that most participants reported consuming red meat (78%), processed meat (74%), or poultry (79%) 1-4 times per week, with several differences in consumption patterns based on socio-demographic characteristics. A substantial proportion of the population reported reducing their red (70%) and processed meat (64%) consumption over the previous year, which was much higher than those that reported reducing poultry (34%) or seafood (26%). Key factors influencing red meat reduction were health and price, while environmental sustainability and animal welfare were less important, particularly among certain socio-demographic groups. These findings can help provide insight into how best to frame messaging campaigns aimed at shifting red meat consumption in the US to support climate change mitigation. Focusing on the factors that resonate more with consumers is more likely to lead to shifts in consumption patterns.</t>
  </si>
  <si>
    <t>Food choice; Animal-source food; Consumer preferences; United States; Dietary behaviors</t>
  </si>
  <si>
    <t>Du, JX; Zhong, C; Shi, QL; Zhang, ZH</t>
  </si>
  <si>
    <t>Unveiling income disparities in rural E-commerce landscape: Evidence from China</t>
  </si>
  <si>
    <t>SUSTAINABLE FUTURES</t>
  </si>
  <si>
    <t>China's rural e-commerce (EC) has grown significantly, recognized as a crucial tool for rural development. However, income effects of rural e-commerce vary among different groups of farmers due to their distinct roles and benefits, raising the possibility of a "mean trap" in previous studies whereby regional farmer income averages have been used to indicate rural e-commerce benefits. Using Meta-Regression Analysis (MRA), the study found that the income effect is more common in EC-active minority groups with higher access and participation levels. Enhanced incomes mainly occurred among marketing-oriented farmers, with limited impact at the village level and predominantly at the county level.</t>
  </si>
  <si>
    <t>Rural e -commerce; Meta-regression analysis; Alleviate poverty; China</t>
  </si>
  <si>
    <t>Duan, QW; Steele, J; Cheng, ZF; Cleary, E; Ruktanonchai, N; Voepel, H; O'Riordan, T; Tatem, AJ; Sorichetta, A; Lai, SJ; Eigenbrod, F</t>
  </si>
  <si>
    <t>Identifying counter-urbanisation using Facebook's user count data</t>
  </si>
  <si>
    <t>Identifying the growing widespread phenomenon of counter-urbanisation, where people relocate from urban centres to rural areas, is essential for understanding the social and ecological consequences of the associated changes. However, its nuanced dynamics and complex characteristics pose challenges for quantitative analysis. Here, we used near real-time Facebook user count data for Belgium and Thailand, with missing data imputed, and applied the Seasonal-Trend decomposition using Loess (STL) model to capture subtle urban and rural population dynamics and assess counter-urbanisation. We identified counter-urbanisation in both Belgium and Thailand, evidenced by increases of 1.80% and 2.14% in rural residents (night-time user counts) and decreases of 3.08% and 5.04% in urban centre night-time user counts from March 2020 to May 2022, respectively. However, the counter-urbanisation in Thailand appears to be transitory, with rural users beginning to decline during both day and night as COVID-19 restrictions were lifted. By contrast, in Belgium, at the country level, there is as yet no evidence of a return to urban residences, though daytime numbers in rural areas are decreasing and in urban centres are increasing, suggesting an increase in commuting post-pandemic. These variation characteristics observed both between Belgium and Thailand and between day and night, extend the current understanding of counter-urbanisation. The use of novel social media data provides an effective quantitative perspective to comprehend counter-urbanisation in different settings.</t>
  </si>
  <si>
    <t>Diurnal population dynamics; Redistribution; Counter-urbanisation; Facebook data; Data imputation; Decomposition analysis</t>
  </si>
  <si>
    <t>Duijvestijn M.B.H.M.; Schuurman N.N.M.P.; Vernooij J.C.M.; van Leeuwen M.A.J.M.; van den Brand J.M.A.; Wagenaar J.A.; van Kuppeveld F.J.M.; Egberink H.F.; de Haan C.A.M.; Verhagen J.H.</t>
  </si>
  <si>
    <t>Highly pathogenic avian influenza (HPAI) H5 virus exposure in domestic cats and rural stray cats, the Netherlands, October 2020 to June 2023</t>
  </si>
  <si>
    <t>Eurosurveillance</t>
  </si>
  <si>
    <t>Background: Highly pathogenic avian influenza (HPAI) H5Nx and human H1N1pdm2009 influenza viruses can infect cats. Infections in cats may result in viral adaptations or recombinant viruses, which may facilitate zoonotic transfer. Aim: We aimed to investigate the presence of HPAI H5 clade 2.3.4.4 and H1 influenza viruses and antibodies to these viruses in domestic and rural stray cats in the Netherlands and factors associated with exposure. Methods: Sera from stray and domestic cats, sampled 2020–2023, were analysed by ELISA and confirmed by hemagglutination inhibition assay (HAI) and pharyngeal swabs and lung tissue for influenza A virus by RT-qPCR. Results: In 701 stray cats, 83 (11.8%; 95% confidence interval (CI): 9.5–14.5) sera were positive for HPAI H5 and 65 findings were confirmed. In HAI, two sera were positive for both HPAI H5 and H1. In 871 domestic cats, four (0.46%; 95% CI: 0.13–1.2) sera were HPAI H5 positive and none were confirmed but 40 (4.6%; 95% CI: 3.3–6.2) sera were seropositive for H1 and 26 were confirmed. Stray cats living in nature reserves (odds ratio (OR) = 5.4; 95% CI: 1.5–20.1) and older cats (OR = 3.8; 95% CI: 2.7–7.1) were more likely to be HPAI H5 seropositive. No influenza A virus was detected in 230 cats. Conclusion: The higher HPAI H5 seroprevalence in stray cats compared with domestic cats suggests more frequent viral exposure, most likely due to foraging on wild birds. In contrast, exposure to H1 was more common in domestic cats compared with stray cats. © 2024 European Centre for Disease Prevention and Control (ECDC). All rights reserved.</t>
  </si>
  <si>
    <t>Animals; Animals, Wild; Antibodies, Viral; Cat Diseases; Cats; Enzyme-Linked Immunosorbent Assay; Female; Hemagglutination Inhibition Tests; Humans; Influenza A virus; Influenza A Virus, H1N1 Subtype; Influenza A Virus, H5N1 Subtype; Male; Netherlands; Orthomyxoviridae Infections; Seroepidemiologic Studies; virus antibody; virus antibody; animal tissue; antibody detection; Article; blood sampling; cohort analysis; comparative study; controlled study; domestic cat; environmental exposure; environmental protection; enzyme linked immunosorbent assay; female; foraging; hemagglutination inhibition test; highly pathogenic avian influenza virus; Influenza A virus; laboratory test; lung parenchyma; male; Netherlands; nonhuman; real time polymerase chain reaction; rural area; seroprevalence; stray cat; throat swab; virus detection; animal; blood; cat; cat disease; epidemiology; genetics; hemagglutination inhibition test; human; Influenza A virus (H1N1); Influenza A virus (H5N1); isolation and purification; orthomyxovirus infection; seroepidemiology; veterinary medicine; virology; wild animal</t>
  </si>
  <si>
    <t>Dulsat-Masvidal M.; Lourenço R.; Mateo R.; Lacorte S.</t>
  </si>
  <si>
    <t>Assessing Contamination Profiles in Livers from Road-Killed Owls</t>
  </si>
  <si>
    <t>Raptors are recognized as valuable sentinel species for monitoring environmental contaminants owing to their foraging behavior across terrestrial and aquatic food webs and their high trophic position. The present study monitored environmental contaminants in livers from road-killed owls to evaluate differences in the exposure patterns due to factors such as species, age, and sex of individuals. Carcasses of road-killed individuals of eagle owl (Bubo bubo), long-eared owl (Asio otus), little owl (Athene noctua), tawny owl (Strix aluco), and barn owl (Tyto alba) were collected in Alentejo (Portugal). Eighty-one organic contaminants were analyzed, including organochlorine pesticides (OCPs), per- and polyfluoroalkyl substances (PFAS), polychlorinated biphenyls (PCBs), polycyclic aromatic hydrocarbons (PAHs), pharmaceuticals, in-use pesticides, and organophosphate esters (OPEs). Overall, 21 contaminants were detected. In all species ∑OCPs were prevalent at concentrations from 3.24 to 4480 ng/g wet weight, followed by perfluorooctane sulfonic acid (PFOS), the only PFASs detected (from 2.88 to 848 ng/g wet wt) and ∑PCBs (1.98–2010 ng/g wet wt); ∑PAHs were ubiquitous but detected at the lowest concentrations (7.35–123 ng/g wet wt). Differences among species were observed according to principal component analysis. Eagle owl and long-eared owl presented the highest levels of ∑OCPs, ∑PCBs, and PFOS, consistent with its higher trophic position, while ∑PAHs prevailed in tawny owl, barn owl, and little owl, related to their frequent use of urban areas for nesting and roadsides for hunting. Adults presented higher concentrations of ∑OCPs and ∑PCBs than juveniles, while no differences were observed for PFOS and ∑PAHs. Pharmaceuticals, in-use pesticides, and OPEs were not detected. Overall, the present study shows specific contamination patterns in five species with similar diet but with differences in habitat preferences. Environ Toxicol Chem 2024;43:821–832. © 2023 The Authors. Environmental Toxicology and Chemistry published by Wiley Periodicals LLC on behalf of SETAC. © 2023 The Authors. Environmental Toxicology and Chemistry published by Wiley Periodicals LLC on behalf of SETAC.</t>
  </si>
  <si>
    <t>Biomonitoring; Birds; Contaminants; Organic contaminants; Wildlife toxicology</t>
  </si>
  <si>
    <t>Adult; Alkanesulfonic Acids; Animals; Environmental Monitoring; Fluorocarbons; Humans; Hydrocarbons, Chlorinated; Liver; Pesticides; Pharmaceutical Preparations; Polychlorinated Biphenyls; Strigiformes; Portugal; Birds; Contamination; Organic pollutants; Pesticides; Polycyclic aromatic hydrocarbons; Principal component analysis; Roads and streets; organochlorine pesticide; organophosphate; perfluorooctanesulfonic acid; pesticide; polychlorinated biphenyl; polycyclic aromatic hydrocarbon; alkanesulfonic acid; chlorinated hydrocarbon; drug; fluorocarbon; pesticide; polychlorinated biphenyl; Biomonitoring; Contamination profiles; Environmental contaminant; Organic contaminant; Organochlorine pesticides; Organophosphate esters; Perfluorooctane sulfonic acids; Sentinel species; Trophic position; Wildlife toxicologies; foraging behavior; habitat selection; organochlorine pesticide; pollution effect; age; animal hunting; Article; Asio otus; Athene noctua; Bubo bubo; carcass; contamination; controlled study; eagle; environmental monitoring; liver; nesting; nonhuman; owl; Portugal; principal component analysis; sex difference; Strix aluco; Tyto alba; urban area; adult; animal; chemistry; human; liver; Polychlorinated biphenyls</t>
  </si>
  <si>
    <t>Dumitru, EA; Sterie, MC; Dragomir, N</t>
  </si>
  <si>
    <t>Political events upon the Romania rural population using VAR model</t>
  </si>
  <si>
    <t>Maintaining a rural-urban balance is absolutely necessary in the context of the challenges related to food security and environmental protection as well as the perspectives of urban agglomeration. This paper highlighted the impact of the main events from the last 30 years on the rural population. This study used the vector autoregressive model (VAR) to investigate the estimates and analyse the dynamic impact of innovations on the system of variables. Key issues that influenced certain periods in the analyzed interval were highlighted, which clearly show the impact on the analyzed variables using variance decomposition. The cost of living in rural areas is increasing, so more and more inhabitants give up growing certain crops or raising certain animals, thus having to search for food to survive, leading to additional wage income to cover these costs.</t>
  </si>
  <si>
    <t>demography; agriculture; rural areas; VAR model</t>
  </si>
  <si>
    <t>Ebissa, G; Yeshitela, K; Desta, H; Fetene, A</t>
  </si>
  <si>
    <t>Urban agriculture and environmental sustainability</t>
  </si>
  <si>
    <t>Urban agriculture (UA) can be deployed as a strategy to ensure sustainability in pursuit of building a resilient city. The objective of this study is to investigate what and how UA contributes to environmental sustainability (ES) thereby to the building of a resilient city. Scholarly search engines such as Elsevier, Google Scholar, Science Direct, Springer and Taylor &amp; Francis were used to retrieving articles of interest. The findings revealed that UA has immensely contributed to urban environmental sustainability through mitigating greenhouse gas, mitigating urban heat island effect, controlling flood, enhancing biodiversity, promoting agro-tourism and generating technologies contributing to addressing urban land allocation challenges for UA. UA is a solution to curb rising key urban ES issues. However, challenges such as lack of policy support, exclusion to include in urban land use planning and/or replacing it with other land use types and urbanites' behavior toward the choice of its agricultural products are determinants to enjoy the full benefits of UA. Therefore, implementing UA as a strategy to ensure ES at this very high time of global climate change is time to harvest its multiple benefits. Policy support is a key tool for the success of UA as well as making a competent urban land user.</t>
  </si>
  <si>
    <t>Biodiversity; Environmental sustainability; Greenhouse gas; Resilient; Urban agriculture; Urban heat island</t>
  </si>
  <si>
    <t>Effiong O.O.; Ebegbulem V.N.; Jimmy N.P.; Halilu A.; Ekwe O.O.</t>
  </si>
  <si>
    <t>EVALUATION OF CHEMICAL COMPOSITION AND FEEDING VALUE OF FERMENTED JACKFRUIT (Artocapus heterophyllous) SEED MEAL USING RABBITS</t>
  </si>
  <si>
    <t>The majority of Nigerian population, particularly those living in rural communities can no longer afford animal protein in their daily meals due to the high cost of these products especially from conventional sources (cattle, sheep, and poultry) caused by high cost of feeds and feedingstuffs. This calls for dependence on alternative meat sources like rabbits which can survive mainly on forages with concentrates supplementation. Because of the high cost of maize, which is a source of energy in diets of rabbits, this study was therefore designed to evaluate the chemical composition of processed jackfruit seed meal and its feeding value as an alternative energy source. Bunches of jackfruits were harvested, the seed separated from the pulp and divided into four groups of 10kg each for fermentation. The maize cob solution prepared by mixing 100 gm of ash obtained after burning maize cob into 1 litre of distilled water in a plastic bowl was added to the first capped plastic bowl containing 10kg of cracked jackfruit seeds. The rumen digesta filtrate was poured into the second capped plastic bowl containing 10kg of jackfruit seed, and plain water was added to the jackfruit seed in the third bowl. Each sample was fermented at room temperature for 48 hours and thereafter rinsed, sun-dried, and milled using a 2 mm mesh hammer mill. Five diets were formulated with fermented jackfruit seed meals replacing maize in the control diet. Thirty-five weaned (ages between 4-5 weeks old), crossbred rabbits were used for the experiment. The experimental design employed was completely randomized. Data collected were subjected to analysis of variance using the General Linear Model (GLM) procedures of GenStat 14th edition. The results showed that rumen digesta filtrate fermentation media increased the crude protein from 5.34% in the raw jackfruit seed meal to 7.10%. The rumen digesta filtrate media reduced (P≤ 0.01) the concentration of phytates (3.17±0.56mg/100g), oxalates (34.10±0.58 mg/100g), tannins (1.64 mg/100g), relative to other media. Rabbits fed control diet recorded a significant (P≤0.01) higher average daily weight gain (11.36g), which was similar to 10.75g for rabbits on rumen digesta filtrate fermented jackfruit seed meal (RDFFJM) diet. The feed conversion ratio of 3.80 recorded for rabbits on (RDFFJM) diet was superior (P=0.001) compared to those recorded for other treatment diets. Rabbits fed plain water fermented jackfruit seed meal recorded the highest percentage of protein (34.4+2.08), ash (32.0+1.15), and fibre (56.3+1.15) digestibility. Most of the haematological and serum biochemical parameters were within the normal ranges. It was concluded that the rumen digesta filtrate fermented jackfruit seed meal diet enhanced the performance of the growing rabbits relative to the maize-based diet and other treatment diets. © 2024, Pakistan Agricultural Scientists Forum. All rights reserved.</t>
  </si>
  <si>
    <t>anti-nutrients; fermentation; growing rabbits; jackfruit; maize cob; Rumen digesta filtrate</t>
  </si>
  <si>
    <t>Jackfruit</t>
  </si>
  <si>
    <t>El Benni, N; Finger, R; Irek, J; Mack, G; Ammann, J</t>
  </si>
  <si>
    <t>No evidence of a rural-urban divide in prioritizing agricultural policy goals</t>
  </si>
  <si>
    <t>APPLIED ECONOMIC PERSPECTIVES AND POLICY</t>
  </si>
  <si>
    <t>Rural-urban divides have been found in various policy fields, but it remains unclear if they exist in agricultural policy. We analyzed the policy preferences of 1542 Swiss respondents, ranging from very rural to very urban. Respondents prioritized different pairs of conflicting goals, that is, two economic goals versus four conflicting agri-environmental goals. We find no evidence of a rural-urban divide in the prioritization of agricultural policy goals. Respondents prioritize economic goals over environmental goals. Efforts to make agriculture more environmentally sustainable do not per se create a rural-urban divide, but policies should focus on reducing trade-offs between economic and environmental goals.</t>
  </si>
  <si>
    <t>compositional effects; conflicting agricultural policy goals; contextual effects; place of residence; zero-one inflated beta regression</t>
  </si>
  <si>
    <t>Eldridge D.S.; Khalil A.; Moulton J.K.; Russo L.</t>
  </si>
  <si>
    <t>Do local and landscape context affect the attractiveness of flower gardens to bees?</t>
  </si>
  <si>
    <t>Planting floral resources is a common strategy for increasing the abundance and diversity of beneficial flower-visiting insects in human-modified systems. However, the context of the local area and surrounding landscape may affect the attractiveness of these floral resource provisioning plots. We compared the relative effects of local floral resources and surrounding urban land-use on the abundance of bees on flowering plants in common gardens in eastern Tennessee, USA. We planted four types of common garden plots at each of five different landscapes representing a variety of surrounding land use: 1) Urban Garden, 2) Forage Grassland, 3) Mixed Agriculture, 4) Forest, and 5) Organic Farm. Each common garden plot type had a fixed plant community representing one of three plant families (Asteraceae, Fabaceae, Lamiaceae) or a mix of all three, and all four common gardens were replicated at all the sites. We concurrently sampled bees in the garden plots and in a 50 m radius (local area) around the garden plots. We found that the size of the floral display (i.e. the visual display size of flowers) and diversity of flowers in the local area did not affect bee abundance or species richness in the garden plots. Although there was a significant positive association between developed land use in a 2 km radius and bee abundance in the gardens, the effect was small, and there was no relationship between land use and bee abundance or species richness in the local area. There were significant differences in the composition of the bee community between the local area and garden plots, but the largest determinants of bee community composition and species richness in the gardens were floral display size and variation in the garden plant species in bloom. This finding is promising for anyone wishing to promote pollinator populations by providing more floral resources. © 2024 Eldridge et al. This is an open access article distributed under the terms of the Creative Commons Attribution License, which permits unrestricted use, distribution, and reproduction in any medium, provided the original author and source are credited.</t>
  </si>
  <si>
    <t>Agriculture; Animals; Bees; Biodiversity; Ecosystem; Flowers; Gardens; Pollination; Tennessee; agriculture; angiosperm; Apidae; article; Asteraceae; drug therapy; Fabaceae; flower; forage; forest; grassland; human; Lamiaceae; land use; landscape; nonhuman; pharmacology; plant community; pollinator; radius; species richness; Tennessee; urban area; animal; bee; biodiversity; ecosystem; land use; physiology; pollination; procedures</t>
  </si>
  <si>
    <t>Ellington L.; Mercier S.; Motes-Rodrigo A.; van de Waal E.; Forss S.</t>
  </si>
  <si>
    <t>Urbanization does not increase “object curiosity” in vervet monkeys, but semi-urban individuals selectively explore food-related anthropogenic items</t>
  </si>
  <si>
    <t>Urban environments expose animals to abundant anthropogenic materials and foods that facilitate foraging innovations in species with opportunistic diets and high behavioral flexibility. Neophilia and exploration tendency are believed to be important behavioral traits for animals thriving in urban environments. Vervet monkeys (Chlorocebus pygerythrus) are one of few primate species that have successfully adapted to urban environments, thus making them an ideal species to study these traits. Using a within-species cross-habitat approach, we compared neophilia and exploration of novel objects (jointly referred to as “object curiosity”) between semi-urban, wild, and captive monkeys to shed light on the cognitive traits facilitating urban living. To measure “object curiosity,” we exposed monkeys to various types of novel stimuli and compared their approaches and explorative behavior. Our results revealed differences in the number of approaches and explorative behavior toward novel stimuli between the habitat types considered. Captive vervet monkeys were significantly more explorative than both semi- urban and wild troops, suggesting that positive experiences with humans and lack of predation, rather than exposure to human materials per se, influence object curiosity. Across habitats, juvenile males were the most explorative age-sex class. This is likely due to males being the dispersing sex and juveniles being more motivated to learn about their environment. Additionally, we found that items potentially associated with human food, elicited stronger explorative responses in semi-urban monkeys than non-food related objects, suggesting that their motivation to explore might be driven by “anthrophilia”, that is, their experience of rewarding foraging on similar anthropogenic food sources. We conclude that varying levels of exposure to humans, predation and pre-exposure to human food packaging explain variation in “object curiosity” in our sample of vervet monkeys. © The Author(s) 2024.</t>
  </si>
  <si>
    <t>animal urbanization; neophilia; novelty response; object curiosity; vervet monkeys</t>
  </si>
  <si>
    <t>Erkus, H; Alkan, YS; Tiris, G</t>
  </si>
  <si>
    <t>Deliberative Democracy and Making Sustainable and Legitimate Development Plans: The Case of the Antalya Kırcami Agrihood</t>
  </si>
  <si>
    <t>The objective of this study is to examine the process of land-use change through the lens of the preferences of local actors in the K &amp; imath;rcami Agrihood. Our main focus is to investigate whether the decision-making mechanisms used in the K &amp; imath;rcami development plan (i) are carried out in accordance with deliberative democracy and (ii) whether they are true, systematic, and typical tools of deliberative democracy. To do so, in-depth interviews were conducted with local actors, namely residents, investors, and local government, and their preferences and views regarding urban agriculture and the decision-making process were examined through discourses. Our first finding is that very few tools of deliberative democracy are used in the making of the K &amp; imath;rcami development plan, and they are not idealised tools. Our second finding is that less than half of residents and investors participate in these flawed democratic decision-making processes; thus, the transformative power of deliberation does not function in the K &amp; imath;rcami case. Finally, deliberative democratic tools are not incorporated into Turkish legislation at both local and national levels. We conclude that these three issues should be addressed, and genuine tools of deliberative democracy should be used to make the K &amp; imath;rcami development plan more sustainable and legitimate.</t>
  </si>
  <si>
    <t>deliberative democracy; construction plan; urban agriculture</t>
  </si>
  <si>
    <t>Facchini, F; López-García, D; Villamayor-Tomas, S; Corbera, E</t>
  </si>
  <si>
    <t>Intersectional coalitions towards a just agroecology: weaving mutual aid and agroecology in Barcelona and Seville</t>
  </si>
  <si>
    <t>Although in theory social justice is considered as a core dimension of agroecological transitions, alternative food initiatives related to agroecology have been criticised for their exclusionary practices based on important social and economic biases. In this article, we adopt the lens of political intersectionality to study two cases of Agroecology-oriented Food Redistribution Coalitions in Spain that emerged to address the rising levels of food insecurity during the COVID-19 pandemic. We find that the coalitions represent a convergence of diverse social struggles, placing intersectionally marginalized groups at the centre of their activism. However, we also uncover that coalition members participate in different ways depending on their socioeconomic profiles, which could perpetuate inequalities in organizational practices. One major point of tension is the need to balance the goal of providing access to healthy and sustainable food with the affordability of such produce. This leads to the adoption of hybrid food networks that include conventionally produced food. We also highlight that while the predominance of women in these coalitions reflects the unequal distribution of food-related care work in society, the collectivization of such work through AFRCs practices points to a transformation of gender relations. Territorialized alliances between actors from urban and rural settings and between urban centers and peripheries are established through the coalitions. However, such networks fall short on involving large numbers of agroecology-oriented initiatives and providing direct encounters between consumers and producers. Overall, the article underscores the importance of addressing intersecting inequalities within alternative food initiatives and argues that intersectional coalitions offer an intriguing example of how to promote such understanding and pave the way towards (more) just agroecological transitions.</t>
  </si>
  <si>
    <t>Agroecology; Intersectional coalitions; Convergence; Food insecurity; Mutual aid; COVID-19</t>
  </si>
  <si>
    <t>Fallas, P; Quirós-Ramírez, A</t>
  </si>
  <si>
    <t>Understanding attitudes and associations of Costa Ricans towards insect consumption</t>
  </si>
  <si>
    <t>Insect-based foods are still considered a novelty in Costa Rica. Although there is no tradition of entomophagy in this country, some insect-based products are being recently introduced as innovations into the market. Pioneering in creating nutritious and appealing insect-based foods represents an important opportunity to cater to a growing population and promote a sustainable local food system development. Consumer perception is one of the main barriers for introducing edible insects in Costa Rica, as in many other occidental countries. Costa Rican consumers in this and previous studies showed resistance to consuming and accepting insects as part of their everyday diet. This exploratory qualitative study aimed at revealing the patterns explaining such resistance. In this study, twelve potential consumers from urban settings, aged between 25 and 45, were selected to complete a structured survey and attend a one-on-one in-depth interview session where different projective techniques were applied. The data were analysed systematically to gain a deeper understanding of thoughts, perceptions, reservations, and motivations to consume insect-based foods. Five different patterns were identified and unpacked: whole insects, movement, texture, dirt, and bad taste. These patterns are based on expectations from previous experiences with insects in non-edible contexts, are drivers of disgust, and prevent the participants from thinking of insects as food.</t>
  </si>
  <si>
    <t>edible insects; food perception; consumers</t>
  </si>
  <si>
    <t>Fang, YC; Zhang, YX; Zhang, Y</t>
  </si>
  <si>
    <t>Research on negative carbon potential and mechanisms in the productive renewal of Roof gardens</t>
  </si>
  <si>
    <t>China is exploring innovative agricultural practices in pursuit of carbon neutrality by 2060. Rooftop agriculture (RA) offers significant benefits by reducing food miles and minimizing food losses. To evaluate the emission reduction potential of RA within the current food system, we used a life cycle assessment (LCA) approach to assess its effectiveness in minimizing food loss-related emissions. The results indicated that, under optimal conditions, RA can reduce total supply chain emissions by 60.98%. It can lower carbon emissions by up to 0.407 kgCO2eq per kilogram of crop production, with each square meter of RA equivalent to 8.44 m2 of conventional planted land. From a broader production perspective, a 1% shift from traditional to rooftop vegetable cultivation can decrease total agricultural production emissions by up to 0.389%.</t>
  </si>
  <si>
    <t>Rooftop agriculture; Carbon sink; Carbon reduction; LCA</t>
  </si>
  <si>
    <t>Fang, YF; Qiao, J; Geng, H</t>
  </si>
  <si>
    <t>Characterization of Rural Spatial Commodification Patterns around Metropolitan Areas and Analysis of Influential Factors: Case Study in Shanghai</t>
  </si>
  <si>
    <t>Rural areas around developed metropolitan areas continue to attract capital inflows, promoting rural spatial commodification. Taking Shanghai as a case study, this paper analyzes the characteristics of the spatial distribution pattern and the influencing factors of rural spatial commodification (RSC) through kernel density analysis, multiple regression models, and spatial autocorrelation analysis. This study explores four types of RSC at the township scale outside the center of Shanghai: agricultural product-oriented commodification, farm housing commodification, tourism-oriented commodification, and construction land commodification. The results show the following: (1) The four types of RSC show positive spatial correlation, a clear pattern of agglomeration, and an obvious core-edge pattern, with high-density areas distributed in rural areas with specific advantages around metropolitan areas. The distribution of RSC also demonstrates an obvious polarization, forming an uneven distribution pattern. (2) Socio-economic factors, agriculture, transportation location, urbanization, and industrialization are key factors driving RSC. (3) Different types of RSC should be effectively guided at the policy and planning levels according to regional conditions and development stages to enhance the spatial organization of rural regions and achieve the effective revitalization of the countryside surrounding the metropolis.</t>
  </si>
  <si>
    <t>rural spatial commodification; spatial distribution pattern; rural transformation; rural area around metropolitan area; China</t>
  </si>
  <si>
    <t>Faustino I.A.T.; MacGregor-Fors I.; Flores M.J.; Guevara R.; Villegas-Patraca R.; Dáttilo W.</t>
  </si>
  <si>
    <t>Disentangling the complexity of plant-bird relationships: From monolayer to multilayer network perspectives</t>
  </si>
  <si>
    <t>Most plant-bird interaction research employing complex ecological networks focuses on pollination and seed dispersal interactions. However, birds and plants are immersed in a great variety and complexity of direct and indirect relationships. Therefore, the use of multilayer networks (i.e., species interaction networks involving different types of interactions) could provide new insights into the ecological and coevolutionary dynamics of plant-bird relationships. Here, we used a multilayer network approach to determine how a bird-plant interaction network involving different types of interactions (i.e., foraging for invertebrates on plants, frugivory, nectarivory, and perching) is organized in a peri-urban Mexican cloud forest. Moreover, we added information about the interactive roles of the winter migratory and resident birds in the multilayer network. In general, we found that the bird-plant multilayer network exhibits modular but a non-nested structure. We also observed that interactions involving perching and foraging for invertebrates on plants are more frequent than frugivory and nectarivory. Moreover, just a small proportion of birds and plant species were important to the network organization and for connecting different interaction types. In this case, we observed that only two bird species, Cardellina pusilla (Parulidae) and Dumetella carolinesis (Mimidae), and the plant species Telanthophora grandifolia (Asteraceae) and Platanus mexicanus (Platanaceae) presented higher centrality values (i.e., an interactive role). Finally, we found that betweenness values (i.e., the number of times a species acts as a bridge along the shortest path between two species) and network structure's contributions are similar for both migratory and resident bird species. Our results highlight the importance of key interacting species that connect other interacting species for the preservation of community cohesion and to the persistence of species-rich assemblages. © 2024 Elsevier Inc.</t>
  </si>
  <si>
    <t>Complex networks; Migratory birds; Network structure; Plant-bird interactions</t>
  </si>
  <si>
    <t>Favargiotti, S; Zantedeschi, G; Pianegonda, A; Brunelli, M; Urbani, M</t>
  </si>
  <si>
    <t>Designing Food Hubs for Territories of Proximity: Assessing the Spatial, Ecological, and Cultural Potentials of Places through Multi-Criteria Decision Support Systems</t>
  </si>
  <si>
    <t>Logistics, distribution models, and landscapes of food production strongly influence the space of our cities and territories. In addition to the network of large-scale retail distribution that is diffused in urban and non-urban areas, with this contribution, we study the presence of new forms of the local and sustainable distribution of food (such as Alternative Food Networks, and community-supported agriculture). Studying and understanding how these distribution models can support and be integrated within a landscape planning and design approach is explored through the Analytic Hierarchy Process (AHP), a multi-criteria decision analysis method. Through the specific focus of a Food Hub localization, the aim is to demonstrate how distribution models can not only support but also integrate into landscape planning and design. The fundamental objectives for structuring and locating a Food Hub can be organized under three strategic objectives: pursuing the benefit of people, the planet, and profit. The choice of one distribution method over others, or what is the best location and condition for distribution centers, is the question we have tested with the collaboration of "L'Ortazzo" Association. The case study is a solidarity purchasing group located in the upper Valsugana valley area (Trentino Region, Italy), a supra-municipality reality involving about a hundred families that, currently, do not have a physical distribution center.</t>
  </si>
  <si>
    <t>food hub; AHP; foodscape; emerging food practice; sustainable food system</t>
  </si>
  <si>
    <t>Fehlmann G.; Martin J.M.; Safi K.; Aplin L.M.</t>
  </si>
  <si>
    <t>Wild sulphur-crested cockatoos match human activity rhythms to access food in the urban environment</t>
  </si>
  <si>
    <t>Urban areas are growing rapidly across the globe. Such environments present specific challenges to wildlife. Resources can be highly fragmented in space and time, accompanied by specific risks and opportunities that can emerge from proximity with humans. Overall, these have been shown to lead to specific activity patterns in wildlife, which tend to restrict their space use accordingly to avoid encounters with humans. Yet, some foraging opportunities supplied by humans can also attract wildlife. Urban-dwelling species would therefore benefit from learning when and where to exploit human derived food. Here, we investigate how birds exploit areas of different degrees of urbanization and if they do so with specific time patterns. We used the example of feeding sulphur-crested cockatoos (Cacatua galerita) in Sydney, Australia. We combined tracking birds to identify key resources, and a citizen science approach to investigate human-wildlife interactions in the urban landscape. Our data suggest that SCC do not use all parts of their home range equally, but use green spaces as roosting and foraging areas, while facultatively using more urbanized areas at specific times when they are the most rewarding. This implies a role for sophisticated time and place learning, with birds matching activity to human patterns. This study builds on the literature investigating human-animal interactions, expanding our understanding of animals’ exploitation of human behavior. Our results highlight the unique opportunity that studies on urban wildlife have for understanding urban biodiversity establishment, maintenance, and cognitive ecology. © The Author(s) 2024.</t>
  </si>
  <si>
    <t>Cacatua galerita; Episodic memory; Human-wildlife interaction; Sulphur-crested cockatoo; Time-place learning; Urban adaptation</t>
  </si>
  <si>
    <t>Fei C.; Lu Z.; Jiang W.</t>
  </si>
  <si>
    <t>Heuristic Optimization-Based Trajectory Planning for UAV Swarms in Urban Target Strike Operations</t>
  </si>
  <si>
    <t>Drones</t>
  </si>
  <si>
    <t>Unmanned aerial vehicle (UAV) swarms have shown substantial potential to enhance operational efficiency and reduce strike costs, presenting extensive applications in modern urban warfare. However, achieving effective strike performance in complex urban environments remains challenging, particularly when considering three-dimensional obstacles and threat zones simultaneously, which can significantly degrade strike effectiveness. To address this challenge, this paper proposes a target strike strategy using the Electric Eel Foraging Optimization (EEFO) algorithm, a heuristic optimization method designed to ensure precise strikes in complex environments. The problem is formulated with specific constraints, modeling each UAV as an electric eel with random initial positions and velocities. This algorithm simulates the interaction, resting, hunting, and migrating behaviors of electric eels during their foraging process. During the interaction phase, UAVs engage in global exploration through communication and environmental sensing. The resting phase allows UAVs to temporarily hold their positions, preventing premature convergence to local optima. In the hunting phase, the swarm identifies and pursues optimal paths, while in the migration phase the UAVs transition to target areas, avoiding threats and obstacles while seeking safer routes. The algorithm enhances overall optimization capabilities by sharing information among surrounding individuals and promoting group cooperation, effectively planning flight paths and avoiding obstacles for precise strikes. The MATLAB(R2024b) simulation platform is used to compare the performance of five optimization algorithms—SO, SCA, WOA, MFO, and HHO—against the proposed Electric Eel Foraging Optimization (EEFO) algorithm for UAV swarm target strike missions. The experimental results demonstrate that in a sparse undefended environment, EEFO outperforms the other algorithms in terms of trajectory planning efficiency, stability, and minimal trajectory costs while also exhibiting faster convergence rates. In densely defended environments, EEFO not only achieves the optimal target strike trajectory but also shows superior performance in terms of convergence trends and trajectory cost reduction, along with the highest mission completion rate. These results highlight the effectiveness of EEFO in both sparse and complex defended scenarios, making it a promising approach for UAV swarm operations in dynamic urban environments. © 2024 by the authors.</t>
  </si>
  <si>
    <t>electric eel foraging optimization; target strike; trajectory planning; UAV swarms; urban environment</t>
  </si>
  <si>
    <t>Biocommunications; Flight simulators; Heuristic algorithms; Heuristic methods; Information dissemination; More electric aircraft; Unmanned aerial vehicles (UAV); Aerial vehicle; Electric eel foraging optimization; Heuristic optimization; Optimisations; Optimization algorithms; Performance; Target strike; Trajectory Planning; Unmanned aerial vehicle swarm; Urban environments; MATLAB</t>
  </si>
  <si>
    <t>Feldmann, F; Bothe, S; Gagnon, K; Kilousek, T; Steven, B; Strohbach, M</t>
  </si>
  <si>
    <t>Satisfied from the city? - Report from the 2nd Braunschweig Urban Green Day</t>
  </si>
  <si>
    <t>Against the backdrop of Germany's low self-sufficiency in fruits and vegetables, policymakers are advocating for regional and local sustainable agricultural and food systems as pathways towards a crisis -resistant agriculture. In this context, the alignment of agriculture towards urban areas plays a significant role. During the 2nd Braunschweig Urban Green Day, participants further explored the potential contribution of non-professional urban food production in Braunschweig's gardens to the city's self-sufficiency in fruits and vegetables. The surprising outcome was that, in theory, Braunschweig could self -supply with fruits and vegetables within its city limits. However, the practical implementation barriers were discussed extensively.</t>
  </si>
  <si>
    <t>urban agriculture; urban horticulture; self sufficiency</t>
  </si>
  <si>
    <t>Deutsch, Report</t>
  </si>
  <si>
    <t>Fernández-Giménez M.E.</t>
  </si>
  <si>
    <t>THE DECLINE AND REVITALISATION OF TRANSHUMANCE IN THE VALLES OCCIDENTALES OF SPAIN’S ARAGONESE PYRENEES</t>
  </si>
  <si>
    <t>Nomadic Peoples</t>
  </si>
  <si>
    <t>This case study of the decline and revitalisation of transhumance in the Valles Occidentales challenges the dominant narrative that transhumance is a practice of the past without present-day relevance and viability. Drawing from interviews and participant observation with current and former transhumant herders in 2010 and 2018, this case illustrates that transhumance remains an important adaptation to take advantage of varying forage availability over space and time, using a production system that is more profitable than semi-extensive management with winter stable feeding. Social concerns, rising winter-forage costs and declining labour availability led most herders in the Valles to abandon transhumance in the 1980s. In the 2010s, increasing profitability, changing technology and increasing cooperation facilitated revitalisation, while shifting social norms and gender roles both facilitated and challenged continuity of transhumance. This case study suggests a number of interventions that could support revitalisation and continued viability of transhumance in other regions of Spain. © 2024 White Horse Press. All rights reserved.</t>
  </si>
  <si>
    <t>adoption of innovations; gender; pastoralism; rural depopulation; school for shepherds</t>
  </si>
  <si>
    <t>Aragon; Barcelona [Catalonia]; Catalonia; Pyrenees; Spain; Valles Occidental; gender role; innovation; pastoralism; rural population; technology adoption</t>
  </si>
  <si>
    <t>Ferrari A.; Caccia S.; Polidori C.</t>
  </si>
  <si>
    <t>Urbanization-driven environmental shifts cause reduction in aminopeptidase N activity in the honeybee</t>
  </si>
  <si>
    <t>Honeybees (Apis mellifera Linnaeus, 1758) are managed pollinators in anthropized landscapes but suffer adverse physiological effects from urbanization due to increased pollution, higher temperatures and a loss of habitat quality. Previous studies in various animal taxa have shown how responses of digestive enzymes, such as Aminopeptidase N (APN), can indicate stress conditions and thus be used to measure the harmfulness of anthropogenic disturbance. However, no studies have focused on bees. Here, we sampled honeybee foragers along an urbanization gradient in the Metropolitan City of Milan (Italy) and measured the APN activity. After briefly characterizing the midgut APN activity under different pH and temperature conditions, we found that APN activity was lower at urban sites with higher temperatures (Urban Heat Island (UHI) effect). Furthermore, an increasing proportion of meadows (semi-natural flowered areas) and a decreasing proportion of urban parks (managed urban green areas) - both higher in less urbanized sites - were associated with higher APN activity. Our results suggest that severe urban conditions may cause a reduction in APN activity, but that the UHI effect alone is not directly involved. Although the actual urbanization-related factors driving our results remain unclear, we suggest that impoverishment of food sources may play a role. As aminopeptidases are involved in pollen digestion, our results may indicate a possible impairment of the digestive capacity of honeybees in highly urbanized areas.  © 2024 The Author(s).</t>
  </si>
  <si>
    <t>Aminopeptidase n; honeybees; insect midgut; land use change; urbanization</t>
  </si>
  <si>
    <t>Fi̇Da A.; Keskin N.; Kahriz P.P.; Kahriz M.P.; Khawar K.M.</t>
  </si>
  <si>
    <t>EVIDENCE OF EFFICIENT in vitro MICROPROPAGATION FROM BULB SCALES OF STARCH GRAPE HYACINTH (Muscari neglectum Guss. Ex. Ten.); [EFIKASNA in vitro MIKROPROPAGACIJA IZ LUKOVICE SKROBNOG ZUMBULA (Muscari neglectum Guss. Ex. Ten.)]</t>
  </si>
  <si>
    <t>Genetika</t>
  </si>
  <si>
    <t>Muscari neglectum is a widespread plant species that grows in various areas of the Mediterranean region in the wild. The species has a high potential for use as cut flowers, outdoor or indoor ornamental or garden plants. It is also used as a food, and forage plant on limited scales in rural areas. There is a lack of commercial production protocols for M. neglectum. The development of a fast and efficient protocol for commercial production, may contribute to the economy of Türkiye and improve local people’s quality of life. Therefore, this study aimed to develop safe in vitro vegetative propagation techniques using 2, 3, 4, and 5 bulb scale explants on MS medium using 1 mg BAP L-1 + 0.00, 0.40, 0.60, 0.80, 1.00, 1.20 mg NAA L-1. Any number of bulb scale explants obtained from freshly harvested bulbs were not suitable for micropropagation and developed necrosis. However, any number of bulb scales obtained from 6 weeks of waiting for bulbs did not show the problem. A regeneration percentage of 13.33 to 100% was noted on 2-scale explants. Additionally, 100% callus formation was observed on these scales using MS medium containing 1 mg BAP L-1 + 0.8, 1.0, and 1.20 mg NAA L-1 (3 combinations). In addition, 1.93 bulblets with a diameter of 0.97 cm (the largest) were observed on MS medium containing 1 mg BAP L-1 + 0.4 mg NAA L-1. Although, 3, 4, and 5 bulb scale explants induced bulblets in variable numbers, the rate of bulblet induction was not at par with bulblet induction on 2 scale explants. The largest bulblets developed on 2-scale explants were rooted on ½ × MS medium containing 0.5 mg NAA L-1. The results obtained for micropropagation of M. neglectum species are of great importance for the commercial production of the species. © (2024), (Serbian Genetics Society). All rights reserved.</t>
  </si>
  <si>
    <t>Bulb scales; bulblets; ornamental plants; rooting</t>
  </si>
  <si>
    <t>Hyacinth</t>
  </si>
  <si>
    <t>Fitri, R; Perkasa, AY; Widjaja, H; Seanders, O; Fauzi, R</t>
  </si>
  <si>
    <t>Evaluation of Urban Farming System Sustainability in Central Province of Jakarta, Indonesia</t>
  </si>
  <si>
    <t>The objective of the research was to evaluate the degree of sustainability of urban farming development in Petamburan, Central Jakarta. This research used a descriptive methodology approach using a qualitative approach (1) research preparation stage (2) collection stage (3) data analysis stage to check the degree of sustainability of urban agriculture using the Multi Dimension Scaling (MDS) approach. The study results indicate that urban agriculture in the special capital region of Jakarta is well known and is strongly supported by the residents of Petamburan Village, Tanah Abang District, Central Jakarta. Urban residents generally already have knowledge and insight about urban agriculture. The community support for urban agricultural activities uses their yards to cultivate vegetables, herbs, and other seasonal fruit crops. The development of urban farming in Petamburan, Tanah Abang, Central Jakarta results from the analysis of four dimensioned model MDS is not sustainable. The analysis results of each dimension consist of the ecological dimension 14.55%, the economic dimension 13.85%, the social dimension 13.94%, and the technological dimension 13.43%. In the future, urban farming should pay attention to the supporting factors of the sustainability of agricultural development. The factors include the yard area, types, and variations of cultivated plants, the application of innovation and technology that urban communities can accept and develop, increased counselling and community development, and intensive and tax-free provision for yards with urban farming. The study show that index of urban agriculture sustainability in Petamburan Village, Tanah Abang District, Central Jakarta is very low, including the destructive and unsustainable category depending on the results of multidimensional analysis of both economic, ecological, social, and technological dimensions so that improvements are needed through counselling and motivation for urban agriculture actors.</t>
  </si>
  <si>
    <t>Sustainable; Multidimensional Scaling; Urban Farming; Jakarta</t>
  </si>
  <si>
    <t>Flachs, A; Raturi, A; Low, M; Miller, V; Norton, J; Redmond, C; Thomas, H</t>
  </si>
  <si>
    <t>Digital tools for local farmers: Thinking with spreadsheets in the wake of the COVID-19 pandemic</t>
  </si>
  <si>
    <t>With the emergence of social distancing, the shutdown of schools and restaurants, and increased anxieties about in-person farmers markets in early 2020, local farmers and food distributors quickly pivoted to digital tools to manage their farms and connect with buyers. In this paper, we explore the role of a seemingly simple digital tool in shaping alternative agrarian relations during the pandemic-induced local food boom: the spreadsheet. Through interviews with farmers and food distributors across urban, periurban, and rural landscapes in the United States (U.S.), we show how spreadsheets and other digital tools have helped farmers manage demand during the COVID-19 pandemic while also presupposing costs, benefits, and efficiencies for these alternative agricultural food spaces. Ultimately, many local farmers found themselves pursuing goals of simplicity, labor efficiency, and expansion-oriented growth as they made sense of their farm data. Reflecting on these values, and the spreadsheet data underlying them, became a point of tension for farmers who place a high importance on diversification, stability, and interpersonal interactions. By attending to how these data are tracked, we gain deeper insights into how farmers and other stakeholders think about agrarian futures: who does the work, what gets planted, who's buying, and who benefits.</t>
  </si>
  <si>
    <t>critical data studies; digital agriculture; local food systems; US Midwest</t>
  </si>
  <si>
    <t>Fleming G.M.; Ramsay E.E.; Trias Jaya Putra Nurdin M.R.; Duffy G.A.; Faber P.A.; Chown S.L.</t>
  </si>
  <si>
    <t>Sensitivity of insectivorous bat foraging guilds to urbanization and implications for sustainable development</t>
  </si>
  <si>
    <t>Substantial urban expansion is expected in global biodiversity hotspots over the next decade, especially in Asia. One such hotspot is Sulawesi, Indonesia, which hosts a diverse array of wild mammals, including bats. While urbanization may threaten some bats, species are not uniformly sensitive to urbanization. Many bat species’ sensitivity to urbanization is associated with their foraging strategies (or foraging guild), but information from Asia, generally, is severely lacking. Here we address this knowledge gap regarding urban sensitivity among insectivorous, echolocating bats within the context of urban informal settlements around the city of Makassar, South Sulawesi. Globally and in Makassar, informal settlements often exist on the fringe of cities, forming an urban-undeveloped land interface. Consequently, they may present opportunities to support conservation for some bats, given a growing focus on nature-based sustainable development solutions to improve the lives of informal settlement residents. We examined how, among informal settlements across Makassar, relative activity of bat sonotypes (in lieu of taxonomic species) from different foraging guilds was related to environmental factors associated with urban expansion. We found bat activity was influenced by processes interacting across multiple spatial scales ranging from the landscape- (e.g., spatial location relative to dense development in the urban core) to local-level (e.g., particular environmental features within 500 m). Broadly, we found some foraging guilds had lower overall relative activity, as well lower activity within the urban core compared to the peri-urban zone, indicating differential sensitivity to urbanization among Makassar's bats that matches findings elsewhere. However, intensity of both urban and peri-urban informal settlement habitat use by particular bats was driven by a combination of landscape- and local-scale features. At the local scale, tree cover and inland water area frequently influenced sonotype activity in settlements, including urban core habitat use by urban-sensitive bats. Our work demonstrates that, especially if coordinated across broader spatial scales, local nature-based upgrades in informal settlements incorporating diverse green and blue spaces have the potential to enhance suitability of urban zones for both bats and for people. © 2024</t>
  </si>
  <si>
    <t>Bat sonotypes; Echolocation call classification; Functional guilds; Nature-based solutions; Urban informal settlement</t>
  </si>
  <si>
    <t>Freitas R.M.P.D.; Benvindo-Souza M.; Sotero D.F.; Lopes A.T.D.C.; Santos M.A.; Nogueira A.R.A.; Vieira T.B.; de Melo e Silva D.</t>
  </si>
  <si>
    <t>Non-invasive biomarkers for investigating urban metal exposure in neotropical bats</t>
  </si>
  <si>
    <t>In urban centers, sewage treatment plants (STPs) serve as foraging and shelter areas for bats; however, they are sources of persistent pollutants that affect the health of these animals. This study aimed to investigate the impact of pollutants from an STP on the health of different species of neotropical bats from different guilds using non-invasive biomarkers. A conservation unit, the Silvania National Forest (SNF), was used as a reference area for comparison purposes. Blood, buccal mucosa, and fur samples were obtained for comet assay, micronucleus test, leukocyte profile, and metal concentration analysis in fur. Our results demonstrated that bats collected at the STP show a higher frequency of genotoxic damage, nuclear abnormalities, and an inflammatory response linked to infection than bats from the SNF. Regarding guilds, frugivores and nectarivores showed more pronounced responses to damage, but insectivores bats also showed relevant responses. While STPs are considered a source of pollutants, other urban sources of contamination likely contributed to these results. Still we encourage further studies using other non-invasive biomarkers, detection analysis of different pollutants in biological matrices, and the use of other wildlife species inserted in urban centers. © 2024 Elsevier B.V.</t>
  </si>
  <si>
    <t>DNA damage; Environmental contamination; Inflammation; Trophic guilds</t>
  </si>
  <si>
    <t>Animals; Biomarkers; Brazil; Chiroptera; Cities; Comet Assay; DNA Damage; Environmental Exposure; Environmental Monitoring; Environmental Pollutants; Metals; Micronucleus Tests; Mouth Mucosa; Sewage; Livestock; biological marker; metal; biological marker; metal; Buccal mucosa; Conservation units; DNA damages; Environmental contamination; Inflammation; Metal exposures; National forests; Sewage-treatment plants; Trophic guild; Urban centers; bioassay; biomarker; concentration (composition); sewage treatment; adult; Article; bat; bioaccumulation; body weight; buccal mucosa; comet assay; controlled study; cytotoxicity; female; frugivore; genotoxicity; inflammation; insectivore; leukocyte; male; micronucleus; micronucleus test; mucosa; mutagenicity; nectarivore; Neotropics; non invasive measurement; nonhuman; pollution exposure; sewage treatment plant; urban area; animal; bat; Brazil; city; DNA damage; environmental exposure; environmental monitoring; micronucleus test; mouth mucosa; pollutant; procedures; sewage; toxicity; Invertebrates</t>
  </si>
  <si>
    <t>Gagnon M.M.; Bateman P.W.</t>
  </si>
  <si>
    <t>Underestimating the underdog: Camera trap observations of full-contact combat between quenda (Isoodon fusciventer) and black rats (Rattus rattus)</t>
  </si>
  <si>
    <t>Urban environments offer a variety of habitats to Australian wildlife by providing shelter and food which is otherwise restricted in remnant small bushlands scattered throughout suburbs. The quenda (Isoodon fusciventer) is a native Western Australian small marsupial that has adapted successfully to life in urban gardens where it competes for food with the black rat (Rattus rattus), omnipresent in urban developments. We report here, for the first time, camera trap evidence of black rats actively attacking quendas in an urban backyard. These observations have implications for the preservation of quenda populations in urban gardens and remnant bushlands, supporting the need for black rat management as black rats could compromise the success of re-introductions or jeopardize the survival of small quenda populations in urban remnant bushlands. © 2024 The Authors. Austral Ecology published by John Wiley &amp; Sons Australia, Ltd on behalf of Ecological Society of Australia.</t>
  </si>
  <si>
    <t>bandicoot; foraging habitat; quenda; Rattus rattus; urban gardens</t>
  </si>
  <si>
    <t>Australia; bushland; canid; foraging behavior; garden; marsupial; rodent; urban ecosystem</t>
  </si>
  <si>
    <t>Bandicoots</t>
  </si>
  <si>
    <t>Galli, F; Arcuri, S; Belletti, G; Marescotti, A; Moretti, M; Rovai, M</t>
  </si>
  <si>
    <t>Integrating Local Food Policies and Spatial Planning to Enhance Food Systems and Rural-Urban Links: A Living Lab Experiment</t>
  </si>
  <si>
    <t>The development of synergies between rural and urban areas is one of the EU's objectives to contribute to smart and inclusive growth. Effective governance of rural-urban links is essential for balanced development but often lacks policy coherence. This study examines the role of spatial planning and food policy integration in enhancing local food system sustainability and resilience, specifically in peri-urban areas. It investigates challenges and enablers in this integration through a Living Lab experiment in Lucca (Italy) as part of the ROBUST H2020 project. The Living Lab methodology entailed envisioning, experimenting, and experiencing phases to identify key rural-urban connections and assess governance arrangements, focusing on reclaiming abandoned land in peri-urban areas together with local stakeholders. By highlighting the strengths and limitations of a multi-year collaborative research approach, the research highlights a weak recognition of rural-urban linkages and the need for improved dialogue between rural stakeholders and urban planners. Key recommendations comprise formalising public-private partnerships and cross-sectoral projects linking agriculture with education, tourism, and landscape (e.g., agricultural parks).</t>
  </si>
  <si>
    <t>rural-urban links; food policy; peri-urban agriculture; land use planning</t>
  </si>
  <si>
    <t>García-Madurga, MA; Esteban-Navarro, MA; Saz-Gil, I; Anés-Sanz, S</t>
  </si>
  <si>
    <t>Depopulation and Residential Dynamics in Teruel (Spain): Sustainable Housing in Rural Areas</t>
  </si>
  <si>
    <t>This article provides a comprehensive analysis of depopulation and residential dynamics in Teruel, a province emblematic of the aging and depopulation issues prevalent in many inland regions of Spain and Europe. Through an in-depth examination utilizing official statistics, academic studies, and reports, this study highlights the demographic structure, historical evolution, and current trends in Teruel. Key patterns of population change and their implications for urban and rural planning are identified. The analysis covers population density, vital balances, and household distribution, with a special focus on the significant role of the foreign population. Additionally, the challenges associated with vacant housing and the management of unused land are discussed, proposing revitalization strategies for the built environment in rural settings through sustainable housing initiatives. This study aims to contribute to the discourse on sustainable development of small cities and rural areas, offering integrated solutions that not only enhance living conditions but also encourage balanced and sustainable growth.</t>
  </si>
  <si>
    <t>depopulation; residential dynamics; Teruel; demographic analysis; rural planning; population change; sustainable housing; vacant housing; foreign population; sustainable development; inland regions</t>
  </si>
  <si>
    <t>Garizábal-Carmona J.A.; Betancur J.S.; Montoya-Arango S.; Franco-Espinosa L.; Mancera-Rodríguez N.J.</t>
  </si>
  <si>
    <t>Categorizing urban avoiders, utilizers, and dwellers for identifying bird conservation priorities in a Northern Andean city</t>
  </si>
  <si>
    <t>Introduction: Categorizing species according to their frequencies across urbanization levels and identifying some species traits that explain this variation could be a valuable tool for focusing conservation efforts, particularly in biodiversity hotspots with high endemism rates. This study proposes a semi-quantitative and multi-scale protocol to categorize bird species as urban avoiders, utilizers, and dwellers, based on their frequencies at different urbanization levels. Additionally, it evaluates the relationships of these categories with altitudinal ranges, trophic guilds, and foraging strata. Methods: We performed bird counts in 124 points located within urban areas, and in 15 points located in non-urban areas of a Colombian Northern Andean city (Medellín and surroundings). Each urban point was assigned to urbanization levels based on 200, 500, and 1,000 m buffers categorized as high (67–100% of built cover), moderate (34–66% of built cover), or low (0–33% of built cover). Results: We categorized 103 bird species: 49 as urban avoiders, 31 as urban utilizers, and 23 as urban dwellers. The two recorded Colombian endemic species and seven near-endemics were categorized as urban avoiders, with only one near-endemic species categorized as an urban utilizer (the other three were data deficient). Furthermore, most bird species with exclusive Andean distribution were categorized as urban avoiders (78.57%). Urban avoiders had narrower altitudinal ranges (1,969 ± 524 m) than utilizers (2,287 ± 592m) and dwellers (2,569 ± 654m), and they had the largest proportion of frugivorous and frugivorous-insectivorous species, while urban dwellers had a greater proportion of omnivorous species. Overall, bird species with exclusive Andean distribution and narrow altitudinal ranges are the most threatened by urban sprawl, irrespective of their trophic guild or foraging strata. Discussion: This study emphasizes the importance of protecting native forest remnants in urban surroundings for conserving native Andean bird species, as urban green spaces in high-density cities may not sufficiently support their long-term survival and reproduction. Also, it highlights the need to identify conservation priorities based on local biodiversity patterns, taking into account that species-specific urban tolerance depends on particular landscape dynamics and species regional pools. Copyright © 2024 Garizábal-Carmona, Betancur, Montoya-Arango, Franco-Espinosa and Mancera-Rodríguez.</t>
  </si>
  <si>
    <t>biodiversity; bird assemblage; tropical Andes; urbanization; wildlife categorization</t>
  </si>
  <si>
    <t>Gebrehiwot M.; Kebede B.; Meaza H.; Hailu T.; Assefa K.; Demissie B.</t>
  </si>
  <si>
    <t>Smallholder livestock farming in the face of climate change: Challenges in the Raya Alamata district of Southern Tigray, Northern Ethiopia</t>
  </si>
  <si>
    <t>Geo: Geography and Environment</t>
  </si>
  <si>
    <t>Smallholder livestock farming is a crucial component of African economies, particularly south of the Sahara, sustaining millions of farmers and bolstering food security continent-wide. Our study investigates into the effects of climate change on smallholder livestock farmers in northern Ethiopia's Raya Alamata district, investigating how farmers are adapting to evolving conditions. A field survey encompassing 177 households within three rural communities, coupled with statistical analysis, revealed that droughts strike once every three seasons, causing water and forage shortages, rangeland deterioration and a surge in livestock diseases and deaths. In seasons marked by dryness and heat, the incidence of livestock illness increased markedly, and daily milk yield per cow plummeted from 4 to 1.66 litres. In response, local farmers have transitioned from open grazing to stall-feeding, heavily dependent on costly market-bought feeds. Other significant adaptive measures include providing shelter, bathing livestock during heatwaves and practicing transhumance. To enhance resilience to these issues, we advocate for improved environmental conservation, better access to climate data and resources, better animal health care, and subsidized and readily available feed. Our research underscores the profound adversities confronting smallholder livestock farmers in northern Ethiopia due to climate change, implications that extend to food security and the economic equilibrium of the area and beyond. The information, practices and views in this article are those of the author(s) and do not necessarily reflect the opinion of the Royal Geographical Society (with IBG). © 2024 The Author(s). Geo: Geography and Environment published by the Royal Geographical Society (with the Institute of British Geographers) and John Wiley &amp; Sons Ltd.</t>
  </si>
  <si>
    <t>adaptation strategies; Africa south of the Sahara; climate change effects; northern Ethiopia; smallholders livestock farming</t>
  </si>
  <si>
    <t>Ethiopia; Tigray; climate change; disease incidence; drought; field survey; forage; grazing; heat wave; livestock farming; milk production; rangeland; smallholder; subsidy system; water availability</t>
  </si>
  <si>
    <t>Gillings M.M.; Ton R.; Harris T.; Taylor M.P.; Griffith S.C.</t>
  </si>
  <si>
    <t>Blood lead increases and haemoglobin decreases in urban birds along a soil contamination gradient in a mining city</t>
  </si>
  <si>
    <t>Lead contaminated soil is a persistent global threat to the health of animal populations. Nevertheless, links between soil lead and its adverse effects on exposed wildlife remain poorly understood. Here, we explore local geographic patterns of exposure in urban birds along a gradient of lead contamination in Broken Hill, an Australian mining city. Soil lead concentrations are linked to co-located blood lead measurements in rock pigeons (Columba livia), house sparrows (Passer domesticus), crested pigeons (Ocyphaps lophotes) and white-plumed honeyeaters (Lichenostomus ornatus). Median blood lead levels were highest in crested pigeons (59.6 μg/dL), followed by house sparrows (35.2 μg/dL), rock pigeons (35.1 μg/dL), and white-plumed honeyeaters (27.4 μg/dL). Blood lead levels in all species declined away from mining areas, the primary source of lead contamination in Broken Hill. Blood lead increased significantly and at the greatest rate relative to soil lead in the three ground foraging species (crested pigeons, house sparrows, rock pigeons). For these species, soil lead concentrations below 200 mg/kg and 900 mg/kg were needed to maintain a median blood lead concentration under the lower threshold of the subtoxic (20–50 μg/dL) and toxic (≥50 μg/dL) effect ranges previously identified for some bird species. We also investigated the effects of lead exposure on blood haemoglobin levels as a general measure of physiological condition in birds exposed to different levels of soil lead contamination. Overall, for every 1 μg/dL increase in blood lead, haemoglobin decreased by 0.11 g/L. The rate of this decrease was not significantly different between species, which supports the measurement of haemoglobin as a consistent though insensitive measure of physiological condition in chronically lead exposed birds. Our findings reflect the importance of lead contaminated soil as a widespread source of elevated blood lead and supressed haemoglobin levels in birds inhabiting urbanised and mining impacted environments. © 2024 The Authors</t>
  </si>
  <si>
    <t>Biomonitoring; House sparrows; Lead exposure; Pigeons; Urban ecosystems</t>
  </si>
  <si>
    <t>Animals; Birds; Cities; Columbidae; Environmental Monitoring; Hemoglobins; Lead; Mining; Soil Pollutants; Australia; Broken Hill; New South Wales; Birds; Blood; Contamination; Health risks; Houses; Soil pollution; hemoglobin; lead; hemoglobin; Biomonitoring; Blood lead; Haemoglobins; House sparrows; Lead concentration; Lead contamination; Lead exposure; Mining cities; Pigeon; Urban ecosystem; biomonitoring; bird; blood; contaminated land; lead; pollution effect; pollution exposure; urban ecosystem; adult; animal cell; animal tissue; Article; Australia; bird; Columba livia; Columbidae; concentration (parameter); controlled study; female; hemoglobin blood level; lead blood level; Lichenostomus ornatus; male; mining; nonhuman; Ocyphaps lophotes; Passer domesticus; soil analysis; soil pollution; urban area; animal; bird; blood; city; environmental monitoring; soil pollutant; toxicity; Soils</t>
  </si>
  <si>
    <t>Giovanetti L.; Caliani I.; Damiani G.; Dell'Omo G.; Costantini D.; Casini S.</t>
  </si>
  <si>
    <t>A blood-based multi-biomarker approach reveals different physiological responses of common kestrels to contrasting environments</t>
  </si>
  <si>
    <t>The increase of urbanization and agricultural activities is causing a dramatic reduction of natural environments. As a consequence, animals need to physiologically adjust to these novel environments, in order to exploit them for foraging and breeding. The aim of this work was to compare the physiological status among nestling common kestrels (Falco tinnunculus) that were raised in nest-boxes located in more natural, rural, or urban areas in a landscape with a mosaic of land uses around Rome in Central Italy. A blood-based multi-biomarker approach was applied to evaluate physiological responses at multiple levels, including antioxidant concentrations, immunological functions, genotoxicity, and neurotoxicity. We found lower concentrations of glutathione and GSH:GSSG ratio values and higher proportions of monocytes in urban birds compared to the other areas. We also found higher DNA damage in rural compared to urban and natural krestels and inhibition of butyrylcholinesterase activity in urban and natural birds compared to rural area. Finally, we found similar values among study areas for respiratory burst, complement system, bactericidal capacity, and plasma non-enzymatic antioxidant capacity. These results suggest that (i) city life does not necessarily cause physiological alterations in kestrels compared to life in other habitats, and (ii) environmental pressures are likely to differ in typology and intensity across habitats requiring specific responses that a multi-biomarker approach can help to detect. Further studies are needed to assess which factors are responsible for the physiological differences among city, rural, and natural birds, and whether these differences are consistent across time and space. © 2024 The Authors</t>
  </si>
  <si>
    <t>Biomarkers; Common kestrels; Falconiformes; Oxidative status; Physiological responses; Urbanization</t>
  </si>
  <si>
    <t>Animals; Antioxidants; Biomarkers; DNA Damage; Falconiformes; Glutathione; Italy; Urbanization; Italy; Lazio; Roma [Lazio]; Rome; Antioxidants; Biomarkers; Blood; Ecosystems; Land use; Physiological models; Rural areas; biological marker; carboxylesterase; cholinesterase; glutathione; glutathione disulfide; antioxidant; biological marker; glutathione; % reductions; Agricultural activities; Common kestrel; Falconiforme; Multi-biomarker approaches; Natural environments; Oxidative status; Physiological response; Physiological status; Urbanization; antioxidant; biomarker; bird; blood system disorder; damage; inhibition; oxidative stress; physiological response; plasma; urbanization; animal cell; animal experiment; Article; bactericidal activity; cholinesterase inhibition; city; comet assay; complement system; concentration (parameter); controlled study; DNA damage; enzyme activity; Falco sparverius; genotoxicity; habitat; heterophil lymphocyte ratio; Italy; land use; landscape; leukocyte differential count; monocyte; nestling; neurotoxicity; nonhuman; oxidative stress; physiological adaptation; plasma; respiratory burst; rural area; total antioxidant capacity; urban area; animal; blood; Falconiformes; metabolism; physiology; urbanization; Birds</t>
  </si>
  <si>
    <t>Giyarsih, SR; Armansyah; Zaelany, AA; Latifa, A; Setiawan, B; Saputra, D; Haqi, M; Fathurohman, A; Lamijo</t>
  </si>
  <si>
    <t>The contribution of urban farming to urban food security: the case of "Buruan SAE"</t>
  </si>
  <si>
    <t>This study focuses on urban farming practices in Bandung, West Java, known as Buruan SAE, a programme initiated by the Department of Food Security and Agriculture, Bandung. The objectives of this study are to analyse the effects of urbanisation on urban farming and to explore the potential of urban farming in supporting food security. This study uses a qualitative approach. The results of the study show 3 important issues: the diverse production of urban farming is able to meet the food needs of community members and some have already become independent farmers; there has been a change in the attitude of the people of Bandung city, through urban farming they have become 'farmers' a completely new activity for them; urban farming provides a source of income for the urban community. These findings suggest that urban farming can enhance the sustainability of the Buruan SAE community.</t>
  </si>
  <si>
    <t>Urban farming; food security; urbanisation; Bandung; Buruan SAE</t>
  </si>
  <si>
    <t>Godara N.; Askew S.D.</t>
  </si>
  <si>
    <t>Auxin herbicides, halosulfuron, sulfentrazone, and topramezone disparately affect morphology and ultraviolet features of weedy flowers and associated pollinator foraging</t>
  </si>
  <si>
    <t>Weed Science</t>
  </si>
  <si>
    <t>Pollinators risk exposure to insecticide residue when visiting weedy flowers in urban landscapes. Previous research shows that pollinators are routinely exposed to a variety of pesticides, but herbicides have exhibited minimal toxicity and did not contribute to the modeled risk quotients. Herbicides from different modes of action may deter pollinators from visiting turfgrass weeds, but their temporal influence on floral quality and pollinator foraging is unaddressed. Research experiments were conducted at Blacksburg, VA, in 2023 to assess the effect of four herbicides on floral morphology and ultraviolet (UV) reflectance of three different UV floral classes of weeds and associated pollinator foraging visits. Among 1,080 assessments per weed species, honeybees (Apis mellifera), bumble bees (Bombus spp.), solitary bees (Chelostoma florisomne), and flies (Diptera spp.) accounted for 94%, 2%, 3%, and 1%, respectively, of the total pollinator visitations on white clover (Trifolium repens L.) inflorescences; 71%, 2%, 0%, and 27%, respectively, on dandelion (Taraxacum officinale F.H. Wigg.) flowers; and 0%, 0%, 78%, and 22%, respectively, on bulbous buttercup (Ranunculus bulbosus L.) flowers. Pollinator visitation and floral quality were temporarily affected by herbicide application, with some herbicides eliminating food resources, while others transiently impacted floral quality and density. The combination of 2,4-D + dicamba + MCPP and topramezone eliminated pollinator foraging visits, but on differing temporal scales of 3 d for auxins and 14 d for topramezone. Halosulfuron and sulfentrazone transiently suppressed floral quality and density, with varying degrees of deterrence on pollinators depending on the weed species. All evaluated herbicides reduced radiometric UV reflectance of T. officinale petal apices, but only synthetic auxin and topramezone reduced digitally assessed floral UV-reflecting area. Petal UV reflectance appears to contribute but not solely influence pollinator foraging behavior. UV-absorbing and UV-reflecting flowers differed in UV-reflectance response to herbicides, but pollinators were similarly deterred. Results suggest that herbicides may offer a variety of management solutions to pollinator deterrence in areas slated for insecticide treatment, including long-term or transient deterrence with potential food-resource preservation.  © The Author(s), 2024.</t>
  </si>
  <si>
    <t>Best management practices; bullseye flowers; integrated pest and pollinator management; pollinator conservation; UV-absorbing inflorescence; UV-reflecting flower</t>
  </si>
  <si>
    <t>best management practice; flower; fluorescence; foraging behavior; herbicide; integrated pest management; morphology; pesticide; ultraviolet radiation</t>
  </si>
  <si>
    <t>Gómez-Brandón, M; Beesigamukama, D; Probst, M; Klammsteiner, T; Zhou, YY; Zhu, YG; Tanga, CM</t>
  </si>
  <si>
    <t>Garden fruit chafer (Pachnoda sinuata L.) accelerates recycling and bioremediation of animal waste</t>
  </si>
  <si>
    <t>Bioconversion of livestock wastes using insect larvae represents an emerging and effective strategy for waste management. However, knowledge on the role of the garden fruit chafer (Pachnoda sinuata L.) in waste recycling and influence on the diversity of microbial community in frass fertilizer is limited. Here, we determined whether and to what extent the conversion of cattle dung into insect frass fertilizer by P. sinuata influences the frass' microbial community and its associated antibiotic resistance genes abundance. Pachnoda sinuata larvae were used to valorise cattle dung into frass fertilizer; samples were collected weekly to determine the composition of bacteria and fungi, and antibiotic resistant genes using molecular tools. Results revealed that bioconversion of cattle dung by P. sinuata larvae significantly increased the richness of beneficial bacteria in the frass fertilizer by 2.5-folds within 28 days, but fungal richness did not vary during the study. Treatment of cattle dung with P. sinuata larvae caused 2 - 3-folds decrease in the genes conferring resistance to commonly used antibiotics such as aminoglycoside, diaminopyrimidine, multidrug, sulfonamide and tetracycline within 14 days. Furthermore, the recycling cattle dung using considerably reduced the abundance of mobile genetic elements known to play critical roles in the horizontal transfer of antibiotic resistance genes between organisms. This study highlights the efficiency of saprohytic insects in recycling animal manure and suppressing manure-borne pathogens in the organic fertilizer products, opening new market opportunities for innovative and safe bio-based products and achieving efficient resource utilization in a circular and green economy.</t>
  </si>
  <si>
    <t>Entomocomposting; Livestock waste recycling; Microbial community; Bioremediation; Antibiotics; Mobile genetic elements</t>
  </si>
  <si>
    <t>Chafer</t>
  </si>
  <si>
    <t>Gonji A.I.; Chauhan S.; Babu S.</t>
  </si>
  <si>
    <t>Coexistence of Wild Fauna in the City: A Case Study of the Golden Jackal (Canis aureus Linn.) in Central Ridge, Delhi</t>
  </si>
  <si>
    <t>Ecology, Economy and Society</t>
  </si>
  <si>
    <t>Rapid urbanization across the world has drawn attention to the unique state of urban woodlands. New Delhi is one of the world's most populous cities; yet, it harbours several woodlands that support a variety of wildlife. The persistence of mesopredators like the golden jackal (Canis aureus Linn.) in the city is intriguing and provides an opportunity to explore coexistence in an urban context. Using a combination of camera trapping and occupancy modelling, our study aims to understand the habitat use, distribution, and urban adaptations of the jackal in Delhi,s Central Ridge Reserve Forest. Preliminary analysis shows extensive habitat use and sophisticated adaptations including adjustments in activity patterns in response to human activity and competition from feral dogs. The study also demonstrated behavioural adaptations, particularly in terms of foraging, denning, and coexistence with other species, which enable these urban populations of golden jackals to persist in the city. The study indicates the need for newer frameworks for conservation of synanthropic wild fauna that persist in calorie-rich urban environments. © 2024, Indian Society for Ecological Economics (INSEE). All rights reserved.</t>
  </si>
  <si>
    <t>Behavioural Adaptations; Delhi Ridge; Golden Jackals; Mesopredator; Synanthropic Fauna; Urban Adapters; Urbanisation</t>
  </si>
  <si>
    <t>Goumas M.; Berkin C.R.; Rayner C.W.; Boogert N.J.</t>
  </si>
  <si>
    <t>From the sea to the city: explaining gulls’ use of urban habitats</t>
  </si>
  <si>
    <t>The expansion of urban areas affects wild animals in a variety of ways. Why members of closely-related species respond differently to urbanisation is often unclear, but an understanding of the factors that lead to urban habitat use or avoidance will have important implications for conservation. Previous research has suggested that urban habitats could favour larger-brained, behaviourally flexible species, which can more readily cope with the novel challenges imposed by urbanisation. However, the opportunity species have to colonise urban areas, and similarities between urban areas and species’ natural habitats, may also explain urban habitat use. We use phylogenetic path analysis to investigate factors that could promote urban breeding and foraging in the gull subfamily, a group with several urbanised species. While we find little evidence to support a relationship between brain size and urban foraging, we reveal an indirect relationship between brain size and urban breeding: cliff-nesting species have relatively larger brains and these species are more likely to breed in urban areas. We show that cliff nesting in gulls is a derived trait and may therefore reflect plasticity in breeding habitat choice, facilitating the use of buildings as nesting sites. Finally, we show that urbanised gull species are less likely to be of international conservation concern or decreasing in population size, exposing the need for more research on the causes and consequences of urban habitat use. Copyright © 2024 Goumas, Berkin, Rayner and Boogert.</t>
  </si>
  <si>
    <t>behavioural flexibility; breeding ecology; foraging ecology; gulls; urban habitat use</t>
  </si>
  <si>
    <t>Grim T.; Dor R.; Hauber M.E.</t>
  </si>
  <si>
    <t>Adaptive patterns of anti-predator escape behavior in a globally introduced bird species</t>
  </si>
  <si>
    <t>NeoBiota</t>
  </si>
  <si>
    <t>Introduced species can represent quasi-experimental, anthropogenic case studies of both ecological and evolutionary principles. When these species are firmly established, competitive interactions between native and introduced species, including foraging, spacing, and breeding competition, may be among the ecological costs incurred from such species invasions. In turn, genetic and/or plasticity-driven changes in behavior and morphology could also take place in the invading species with increasing introduction lag (time since the onset of introduction). Critically, however, introduction lag is difficult to study in any single non-native population without long-term observations, and, instead, it requires geographically repeated measures of the focal response variables across invasive populations that were introduced at different times. Here we tested a priori predictors of predator-avoidance behaviors through the flight initiation distance (FID) assay of a widely distributed invasive bird species, the common myna Acridotheres tristis. The species was extensively and consistently sampled throughout most of its independently introduced ranges across all hemispheres. Critically, FID increased with greater introduction lag. We also detected additional functional patterns in that FID increased towards the rural range within a continuous metric of urban-rural gradient and also at shorter distances from the Equator. Any robust study of FID must also include proximate predictors as well and, accordingly, we found that FID increased with greater starting distance, with lower immediate human density, with flighted over walking escape responses, and at lower heights of a bird’s perch above ground but was unrelated to myna group size. Respectively, these factors are informative about the sensory cues triggering anti-predator behaviors in invasive mynas and imply an adaptive set of patterns of anti-predator responses in the introduced ranges of this species. Control measures of invasive common myna populations should take into account their extensive behavioral and cognitive flexibilities and adjust the planned management methods accordingly. © (2024) Tomas Grim et al. This is an open access article distributed under terms of the Creative Commons Attribution License (Attribution 4.0 International - CC BY 4.0).</t>
  </si>
  <si>
    <t>Anti-predator behavior; Indian mynahs; invasion latency; plasticity</t>
  </si>
  <si>
    <t>Grünwald J.; Auniņš A.; Brambilla M.; Escandell V.; Eskildsen D.P.; Chodkiewicz T.; Fontaine B.; Jiguet F.; Kålås J.A.; Kamp J.; Klvaňová A.; Kuczyński L.; Lehikoinen A.; Lindström Å.; Nellis R.; Jostein Øien I.; Šilarová E.; Strebel N.; Vikstrøm T.; Voříšek P.; Reif J.</t>
  </si>
  <si>
    <t>Ecological traits predict population trends of urban birds in Europe</t>
  </si>
  <si>
    <t>The population dynamics of urban animals has been so far remarkably understudied. At the same time, urban species’ population trends can provide important information on the consequences of environmental changes in cities. We modelled long-term population trends of 93 bird species breeding in urban areas in 16 European countries as a function of species’ traits, characterising variability in their urbanization and ecology. We found that: (i) earlier colonisers have more negative population trends than recent colonisers; (ii) more urbanized open habitat species had more positive population trends than less urbanized open habitat species; (iii) highly urbanized birds breeding above the ground had more negative trends than highly urbanized ground breeders. These patterns can be explained by several processes occurring in cities as well as outside city borders. Namely, (i) pre-industrial colonisers might struggle to persist in rapidly changing urban areas, limiting their foraging and breeding opportunities of the birds. (ii) Open habitats are under pressure of intensive agricultural exploitation in rural areas, which may negatively affect populations of less urbanized birds. In contrast, urban areas do not experience such pressure keeping the trends of urbanized open habitat species more positive. (iii) Differences in population trends between highly urbanized ground and above-ground breeders suggest that the latter may lose their breeding opportunities in modern buildings that do not provide suitable breeding sites. Our results indicate that even once successful, city dwellers may not keep pace with changes in urban areas, but these areas may also provide suitable habitats for biodiversity. © 2024</t>
  </si>
  <si>
    <t>Bird ecology; Population dynamics; Time since urbanization; Urban birds; Urban ecology; Urbanization</t>
  </si>
  <si>
    <t>Europe; Biodiversity; Birds; Ecosystems; Bird ecologies; Bird species; Breeding opportunities; Ecological traits; Environmental change; Time since urbanization; Urban areas; Urban bird; Urban ecology; Urbanization; bird; population dynamics; urban ecosystem; urbanization; Population dynamics</t>
  </si>
  <si>
    <t>Guarnieri L.; Taylor L.; Phelan P.L.; Gardiner M.M.</t>
  </si>
  <si>
    <t>Body size and survival of urban and rural populations of a common wolf spider are not influenced by lifelong exposure to lead pollution</t>
  </si>
  <si>
    <t>Insect Systematics and Diversity</t>
  </si>
  <si>
    <t>Heavy metal pollution is pervasive in urban soils, and it can negatively impact the fitness of arthropods. Arthropod populations can evolve to become more tolerant or resistant to metals, but the mechanisms of these processes are understudied. Here, we tested the hypotheses of fixed adaptation and facultative adaptation in a lead (Pb)-exposure experiment using the progeny of field-collected Pardosa milvina spiders from urban (elevated soil Pb) and rural (background soil Pb) habitats. We predicted that spiders from both populations that were reared in the elevated Pb treatment would exhibit decreased body size in comparison to individuals reared in background Pb soil due to a facultative shift in metabolic investment from growth to Pb resistance, or, alternatively, that urban spiders would exhibit no change in body size across treatments, supporting fixed adaptation as a consequence of a legacy effect of urban Pb pollution. We found no evidence that exposure to elevated Pb soil had an effect on P. milvina’s adult body size or survival, regardless of population origin. Our results indicate that the amount of Pb accumulated by the spiders was not sufficient to induce a measurable change in body size, or that there was a fitness cost that was not measured in the experiment, such as changes in fecundity or body condition. Overall, these findings do not provide support for fixed or facultative adaptation to Pb pollution in P. milvina; as such, future studies should investigate other possible tradeoffs, including changes in egg size, body weight, and foraging effort. © The Author(s) 2024. Published by Oxford University Press on behalf of Entomological Society of America. All rights reserved.</t>
  </si>
  <si>
    <t>bioaccumulation; lead; metal resistance; Pardosa; resource partitioning</t>
  </si>
  <si>
    <t>Wolf spider</t>
  </si>
  <si>
    <t>Gubic, I; Wolff, M; Kabera, A</t>
  </si>
  <si>
    <t>Impacts and perspectives of the COVID-19 pandemic on urban-rural linkages in Rwanda</t>
  </si>
  <si>
    <t>Marketplaces are regarded as essential public spaces, providing not only access to fresh produce but also functioning as important social infrastructures. Marketplaces also strengthen urban -rural linkages, and their functioning is important for the livelihoods of urban and rural dwellers. However, many marketplaces closed down had to adhere to various restrictions in response to the COVID-19 coronavirus outbreak. This paper provides assessment of the impacts and perspectives of the COVID-19 pandemic on urban -rural linkages in the Musanze District in Rwanda. In addition, the study presents policy measures in the context of the COVID-19 pandemic that the Government of Rwanda put in place in 2020 that impacted the urban -rural flow of people and goods, with severe implications for market vendors ' livelihoods. This paper also answers on how have COVID-19 related policy reactions in Rwanda influenced urban -rural linkages, learning from Musanze District. Combining research conducted at markets in the Musanze District before and during the COVID-19 pandemic movement restrictions, this paper provides recommendations on market infrastructure upgrades necessary for markets to become more resilient and better functioning in preparation for any new public health crisis occurring.</t>
  </si>
  <si>
    <t>Urban -rural linkages; Food access; Food markets; Livelihood; COVID-19 pandemic; Rwanda</t>
  </si>
  <si>
    <t>Guibrunet, L; Hoekman, P; Bortolotti, A; Battersby, J</t>
  </si>
  <si>
    <t>Data requirements for a systematic analysis of urban food flows and their sustainability outcomes</t>
  </si>
  <si>
    <t>ENVIRONMENT AND PLANNING B-URBAN ANALYTICS AND CITY SCIENCE</t>
  </si>
  <si>
    <t>This paper systematically assesses the quantity and quality of existing secondary data on urban food flows, as well as its potential use to analyse the impacts of such flows on human health and environmental sustainability. To do so, the authors built a digital, open-access platform to systematise, store and visualise urban food flows data. Given the importance of systematically understanding diverse urban food systems, the objective of the platform is to ease the analysis and comparison of food flows across cities, and to provide a panorama of the quality of datasets and data gaps. By developing an accessible methodology that allows for effortless generation of data visualisations, additional urban food datasets can be included in the platform in order to enhance our common understanding of contemporary urban food metabolisms. The paper presents data on key nodes of urban food systems: production, imports, exports, processing, wholesale, retail, consumption, and food loss and waste. The platform also estimates the environmental impacts of each city's diet and how much such a diet differs from a sustainable and healthy diet. To illustrate how the platform works, we present a preliminary analysis of four cities: Cape Town (South Africa), London (United Kingdom), Mexico City (Mexico) and Milan (Italy). We systematise and analyse pertinent secondary data for each city, and assess data quality and data gaps. We conclude with a reflection on the strengths and limitations of the online platform, and with an open invitation to use the platform to analyse other cities.</t>
  </si>
  <si>
    <t>Urban metabolism; Material Flows Analysis; urban sustainability; Cape Town; London; Mexico City; Milan</t>
  </si>
  <si>
    <t>Guidi M.; Bousselot J.</t>
  </si>
  <si>
    <t>Earlier Flowering Phenology and Pollinator Visitation on Urban Green Roofs Compared to Ground-Level Gardens</t>
  </si>
  <si>
    <t>Urban green space, green infrastructure, and horticultural installations are gaining recognition for their potential to foster biodiversity. Green roofs are challenging growing environments for plants, characterized by extreme substrate temperatures, high light intensity, limited moisture availability, and limited substrate depth. Plants have a variety of physiological responses to these unique conditions, but little is known about how green roof growing conditions affect ecological characteristics like plant flowering phenology. Meanwhile, studies are only just uncovering the degree to which green roofs can provide habitat and support urban pollinator biodiversity. We evaluated the flowering phenology and made in situ pollinator observations of 15 plant taxa growing both on green roof systems and at ground level in Denver, Colorado, over two growing seasons. We found that flowering phenology occurs substantially earlier on green roofs compared to ground level among the observed plant taxa and observed a greater number of pollinators on green roofs early in the season, compared to ground level, presumably due to the availability of floral resources among the observed plant taxa. We observed significantly higher substrate temperatures along with wider diurnal temperature amplitude during the growing season that may contribute to the observed phenological patterns. Divergence in flowering phenology between individual plants of the same species on green roofs and plants at ground-level may have implications for organisms that rely on floral resources in urban environments. Earlier flower initiation on green roofs may provide pollinators with unique foraging opportunities and aid targeted conservation where early-season floral resources are limited. © 2024 by the authors.</t>
  </si>
  <si>
    <t>green roof; phenology; pollinators</t>
  </si>
  <si>
    <t>Colorado; Denver; United States; flowering; garden; greenspace; phenology; plant; pollinator; roof; urban area</t>
  </si>
  <si>
    <t>Gurría-Gascón, JL; Sánchez-Martín, JM; Ruiz-Labrador, EE; Hernández-Carretero, AM</t>
  </si>
  <si>
    <t>Polycentric Urban System, Territorial Development and Resilience of the Rural Population (Extremadura, Spain)</t>
  </si>
  <si>
    <t>Over the last several decades, cities have seen concentrated development and population increase. It is a global process, still unfinished, that has simultaneously generated strong territorial imbalances because of socioeconomic backwardness and depopulation of rural areas. The alternative proposed by all institutions is a polycentric urban system, so that cities contribute to decentralizing this development towards their respective areas of influence, thus stabilizing the populations in them. Extremadura is a paradigmatic example, since it has a polycentric system of small cities that have been able to retain half of the population in rural areas. The objective of this article, first, is to define the urban structure and, based on this, typify the range, the hierarchy of the system and its territorial distribution, for which a multivariate analysis is applied. Secondly, a series of isochrones and displacement ranges are defined to analyze urban accessibility, which is key to determining the degree of decentralization of development and population stability. However, a wide peripheral and remote strip remains in the region, for which a concrete proposal is finally made for discussion.</t>
  </si>
  <si>
    <t>polycentric urban system; rural-urban transformation; rural revitalization; territorial cohesion; Extremadura Region (Spain)</t>
  </si>
  <si>
    <t>Hagen L.V.O.N.; Gray S.A.; Schulte B.A.; Githiru M.; Kiute H.I.; Lepczyk C.A.</t>
  </si>
  <si>
    <t>Participatory modelling across Kenyan villages facilitates insights into the complexity of human–elephant interactions</t>
  </si>
  <si>
    <t>Negative human–wildlife interactions are a growing problem, particularly for people living near protected areas and wildlife refuges. In Kenya, African savannah elephants Loxodonta africana threaten food security for subsistence farmers by crop foraging, which can jeopardize conservation efforts if farmers retaliate against elephants. To inform conservation and management, this study had three objectives: (1) to evaluate stakeholder participatory models of human–elephant conflict; (2) to note any novel or underrepresented variables in the models; and (3) to determine if there were indicators for assessing the success of mitigation programmes using a biocultural approach. We conducted participatory modelling sessions in six villages in rural Kenya using fuzzy cognitive mapping (n = 206 participants). Farmers created group visual models with variables related to conflict with elephants. A total of 14 variables were common across all six villages, with the two highest centrality scores (a measure of importance to overall dynamics) associated with income and feelings of security. Most variables fell into two categories: environmental interactions, and policy and management. Multiple variables such as road infrastructure (drivers) and soil compaction (consequences) were identified as aspects of conflicts that are under-reported or absent in scientific literature, as well as potential socio-cultural indicators. The participatory method used is a tool for gaining more refined insights into interactions with elephants, with implications for other complex conservation issues or wildlife interactions. A more holistic view of the impacts of human–elephant interactions as demonstrated here can lead to sustainable, co-developed programmes that benefit both farmer livelihoods and elephant conservation. © The Author(s), 2024. Published by Cambridge University Press on behalf of Fauna &amp; Flora International.</t>
  </si>
  <si>
    <t>Bioculture; conservation planning; human–elephant conflict; human–wildlife interactions; mental models; rural sociology; social-ecological systems; systems thinking</t>
  </si>
  <si>
    <t>Hamm J.; Holmes G.; Martin-Ortega J.</t>
  </si>
  <si>
    <t>The importance of equity in payments to encourage coexistence with large mammals</t>
  </si>
  <si>
    <t>Large mammals often impose significant costs such as livestock depredation or crop foraging on rural communities, and this can lead to the retaliatory killing of threatened wildlife populations. One conservation approach—payments to encourage coexistence (PEC)—aims to reduce these costs through financial mechanisms, such as compensation, insurance, revenue sharing, and conservation performance payments. Little is known about the equitability of PEC, however, despite its moral and instrumental importance, prevalence as a conservation approach, and the fact that other financial tools for conservation are often inequitable. We used examples from the literature to examine the capability of PEC—as currently perceived and implemented—to be inequitable. We recommend improving the equitability of current and future schemes through the cooperative design of schemes that promote compensatory equity and greater consideration of conservation performance payments and by changing the international model for funding PEC to reduce global coexistence inequalities. New and existing programs must address issues of equitability across scales to ensure that conservation efforts are not undermined by diminished social legitimacy. © 2024 The Authors. Conservation Biology published by Wiley Periodicals LLC on behalf of Society for Conservation Biology.</t>
  </si>
  <si>
    <t>compensation; conservation; incentives; insurance; legitimacy; performance payments; wildlife</t>
  </si>
  <si>
    <t>Animals; Conservation of Natural Resources; Mammals; coexistence; compensation system; conservation planning; financial provision; incentive; insurance system; legal system; nature conservation; animal; economics; environmental protection; mammal; physiology; procedures</t>
  </si>
  <si>
    <t>Hamukwaya R.N.; Charamba V.; Kahumba A.; Shipandeni M.N.T.; Mupangwa J.</t>
  </si>
  <si>
    <t>Indigenous knowledge of browse species and nutritional quality of dominant indigenous browse species in the Kavango West Region of Namibia</t>
  </si>
  <si>
    <t>Discover Sustainability</t>
  </si>
  <si>
    <t>Livestock production is crucial to the livelihoods of rural Namibians but highly constrained by feed shortages due to climate change and bush encroachment. The study investigated the grazing and feeding practices and indigenous knowledge of browsable and non-browsable species by interviewing 30 small-scale farmers in the Kavango West Region. It assessed the nutritive value for the three most commonly identified browsable species. The study observed that livestock relies on communal rangeland, roadside, and riverside grazing, with supplements from crop residues during the dry seasons. However, most farmers experience feed shortages mainly in the dry season, which results in decreased livestock productivity. Farmers are knowledgeable on browsable and non-browsable woody species in their locality, but most do not harvest pods, leaves and twigs to supplement their animals in the dry season, citing labour shortage, and they are not aware that the bush species resources can be harvested and be used during seasons when feed resources are scarce. The nutritive value analysis indicated that there is a need for strategic supplementation of the browsable species for them to be effectively utilised as livestock feed, thus farmers must be capacitated on when and how to utilise these species when herbaceous pasture grasses and legumes are senescent as well as how to harvest forage alongside rivers and roads for stall feeding to avoid accidents. Our findings will be important for policy formulation in trying to come up with better ways of mitigating the consequences of climate change. © The Author(s) 2024.</t>
  </si>
  <si>
    <t>Browsable species nutritive value; Feed constraints; Grazing challenges; Livestock production; Woody plants</t>
  </si>
  <si>
    <t>Kavango West; Namibia; feeding; grazing; indigenous knowledge; livestock farming; nutritive value; woody plant</t>
  </si>
  <si>
    <t>Han, JY; Qu, JS; Maraseni, TN; Zeng, JJ; Wang, D; Ge, YJ; Wu, DY</t>
  </si>
  <si>
    <t>Spatiotemporal analysis of the food-related carbon emissions of China: Regional heterogeneity and the urban-rural divide</t>
  </si>
  <si>
    <t>As the world's largest carbon emitter of food systems, China's goal of carbon neutrality cannot be achieved without addressing the issue of food GHGs. Given the knowledge gap in subnational spatiotemporal research on China's food carbon emissions, especially drivers of regional heterogeneity and the urban-rural divide, this study uses the household metabolism approach, the gray correlation, and logarithmic mean Divisia index decomposition to assess food-related carbon emissions (FCEs) in China, conducts urban-rural comparisons and quantifies emission drivers across 31 provinces/regions from 1990 to 2022. The data are sourced from authentic and credible government departments. The results indicate a notable increase in FCEs in most provinces for urban regions following periods of slight decline (1990-2001), sharp increase (2001-2016), and slow growth (2016-2022). In contrast, there has been a more pronounced increase in most provinces for rural regions following a phase of slow growth (1990-2002), a marked decline (2002-2012), and a sharp rise (2012-2022). Among others, per capita carbon emissions from plant-based foods decreased from 345.79 kg in 1990 to 262.70 kg in 2022, whereas emissions from animal-based foods increased from 90.78 kg to 284.39 kg over the same period, suggesting that dietary changes have been a major contributor. Clustering based on the gray correlation further confirms the large interprovincial heterogeneity and significant urban-rural divide. Regardless of cluster and stage, affluence consistently and significantly drives the growth of FCEs in urban/rural areas, whereas food consumption intensity consistently and significantly contributes to this reduction. The Engel coefficient reduces carbon emissions by a large amount, and the carbon emission factor increases urban/rural FCEs, albeit by a small amount. Consumption willingness reduces FCEs in urban areas but increases FCEs in rural areas in most stages. These findings can aid policy-makers in designing emission reduction policies tailored to the local context.</t>
  </si>
  <si>
    <t>Food-related carbon emissions; Regional heterogeneity; Urban-rural divide; Gray correlation clustering; Logarithmic mean Divisia index decomposition; Drivers</t>
  </si>
  <si>
    <t>Harris B.A.; Stevens D.R., II; Mathis K.A.</t>
  </si>
  <si>
    <t>The effect of urbanization and temperature on thermal tolerance, foraging performance, and competition in cavity-dwelling ants</t>
  </si>
  <si>
    <t>Human disturbance including rapid urbanization and increased temperatures can have profound effects on the ecology of local populations. Eusocial insects, such as ants, have adapted to stressors of increasing temperature and urbanization; however, these evolutionary responses are not consistent among populations across geographic space. Here we asked how urbanization and incubation temperature influence critical thermal maximum (CTmax) and various ecologically relevant behaviors in three ant species in urban and rural locations in Worcester, MA, USA. We did this by incubating colonies of three species of cavity dwelling ant (Aphaenogaster picea, Tapinoma sessile, and Temnothorax longispinosus) from 2 habitat types (Rural and Urban), for 60-days at multiple temperatures. We found that incubation temperature, urbanization, and species of ant all significantly affected overall colony critical thermal maximum. We also found that recruitment time, colonization time, and defense response were significantly affected by incubation temperature and varied between species of ant, while recruitment and colonization time were additionally affected by urbanization. These variable changes in performance and competitive traits across species suggest that responses to urbanization and shifting temperatures are not universal across species. Changes in behavioral responses caused by urbanization may disrupt biodiversity, creating unusual competitive environments as a consequence of natural adaptations and cause both direct and indirect mechanisms for which human disturbance can lead to local species extinction. © 2024 The Authors. Ecology and Evolution published by John Wiley &amp; Sons Ltd.</t>
  </si>
  <si>
    <t>cavity-dwelling ants; climate; competition; plasticity; thermal tolerance; urbanization</t>
  </si>
  <si>
    <t>Harrison S.E.; Gray S.M.</t>
  </si>
  <si>
    <t>Effects of light pollution on Bluegill foraging behavior</t>
  </si>
  <si>
    <t>Objective: Artificial light at night (ALAN) is one of the most pervasive and rapidly expanding sources of anthropogenic pollution. Aquatic ecosystems may be especially vulnerable to the effects of ALAN due to their disproportionate exposure to anthropogenic pressures. However, research on mechanisms of response to ALAN by aquatic species remains sparse. Our research investigated the extent to which ALAN influences the nocturnal feeding efficiency of Bluegill Lepomis macrochirus. Methods: Using an array of outdoor mesocosm tanks, we assigned juvenile Bluegill to five nighttime lighting treatments (control dark, 1 lx, 4 lx, 12 lx, and intermittent 12 lx). We conducted weekly nighttime feeding trials for 6 weeks to assess four prey capture variables, including capture efficiency (the effectiveness of prey strikes), capture rate (the number of prey items captured), strike rate (the frequency of prey strikes), and latency (time elapsed before the first prey strike). Result: The steady lighting treatments, which were selected based on nighttime urban light intensities we previously measured in the field, had no apparent effect on any of the prey capture variables. However, flashing high-intensity lights (intended to mimic the effect of passing car headlights on a busy highway) had a significant negative effect on capture rate and strike rate, thereby inhibiting the ability of fish to strike at and capture prey. Conclusion: Our results demonstrate the potential for light pollution (especially flashing or intermittent lights) to interfere with the foraging behavior of this ecologically and economically important sportfish. © 2023 American Fisheries Society.</t>
  </si>
  <si>
    <t>artificial light; fish; Lepomis macrochirus; mesocosm</t>
  </si>
  <si>
    <t>anthropogenic source; foraging behavior; light pollution; mesocosm; prey capture</t>
  </si>
  <si>
    <t>Bluegill</t>
  </si>
  <si>
    <t>Hazell, P; Haggblade, S; Reardon, T</t>
  </si>
  <si>
    <t>Transformation of the Rural Nonfarm Economy During Rapid Urbanization and Structural Transformation in Developing Regions</t>
  </si>
  <si>
    <t>ANNUAL REVIEW OF RESOURCE ECONOMICS</t>
  </si>
  <si>
    <t>This article reviews the past 25 years of empirical research on the rural nonfarm economy (RNFE) in developing countries; that literature has evolved in ways that track and mirror the rural transformation itself. Since 2000, rapid urbanization, structural transformation, and a sharp series of economic, climate, and disease shocks have influenced trajectories in the RNFE. It has grown to become, on average, the predominant source of income for rural households in developing countries. Both segments of the RNFE- activities linked to agricultural value chains as well as those unrelated to the agricultural sector-have grown. Understanding how each component of the RNFE influences rural incomes, employment, resilience, women, youth, and farming and natural resource management practices is, therefore, more important than ever.</t>
  </si>
  <si>
    <t>agricultural value chains; rural transformation; rural employment; rural nonfarm economy; structural transformation; urbanization</t>
  </si>
  <si>
    <t>Hazitai A.; Fei H.-L.; Zhu C.-Y.; Li R.-X.; Zhang L.-X.; Fan P.-F.</t>
  </si>
  <si>
    <t>Cardamom (Amomum tsaoko) agroforest is important habitat for skywalker hoolock gibbon (Hoolock tianxing) in Mt. Gaoligong, Yunnan, China</t>
  </si>
  <si>
    <t>Understory plantation of cardamom (genus Amomum) is an ancient and widespread agroforestry practice in the eastern Himalayas and Southeast Asia, an area that supports high regional biodiversity. Cardamom provides an important cash income to rural people, and governments encourage cardamom cultivation as a replacement for slash-and-burn agriculture to alleviate poverty, aligning with the principles of the Globally Important Agricultural Heritage Systems (GIAHS) program initiated by the FAO. This program recognizes and supports traditional agricultural practices that contributes to biodiversity conservation and sustainable development. In this context, cardamom agroforestry not only supports local economies but also provides crucial habitat for animals, including the newly described skywalker hoolock gibbon (Hoolock tianxing). Nearly half of the remnant population of the skywalker hoolock gibbon lives in cardamom agroforest. In order to evaluate if gibbons could survive in cardamom agroforest for a relatively long term, we compared foraging behavior of gibbons over a year living in cardamom agroforests (group NA) and well-preserved forests (group BB) in Mt. Gaoligong, Yunnan, China. In response to habitat degradation caused by cardamom plantation, group NA increased feeding time and spent more time feeding on leaves. Notably, they consumed nuts of Castanopsis hystrix which is an unusual food type for gibbons. On the contrary, members of group BB rarely ate nuts though Castanopsis hystrix is abundant within its home range. However, group NA did not occupy a large home range, or travel longer in time or distance than group BB. We also monitored female reproduction of five groups for 5–13 years. Two adult females living in agroforests successfully reared two or three offspring with an inter-birth interval of five years. In addition, we surveyed group size of 16 groups (9 in agroforest vs. 7 in well preserved forests) from 2017 to 2023, and we found no significant difference in group size between habitats. Our results suggested that cardamom agroforest can sustain skywalker hoolock gibbons provided it is not too fragmented and hunting is prohibited. © 2024</t>
  </si>
  <si>
    <t>Conservation; Degraded habitat; Diet; Foraging behavior; Habitat management</t>
  </si>
  <si>
    <t>Gibbon</t>
  </si>
  <si>
    <t>Hirayama G.S.; Ushimaru A.</t>
  </si>
  <si>
    <t>Habitat preference influences response to changing agricultural landscapes in two long-horned bees</t>
  </si>
  <si>
    <t>Agricultural intensification and urban development have drastically influenced pollinators living in semi-natural grasslands. Pollinators are likely to have different responses to more intensive land uses; some decline rapidly, whereas others maintain or increase their populations. We predicted that differences in interspecific responses to different land uses are partly attributed to differences in habitat preference. We examined the distribution and flower use patterns of two closely related Eucera species with different habitat preferences. Study sites were narrow belt-like meadows within traditional, intensified, and urbanised agricultural lands in the Osaka-Kobe metropolitan area, Japan. Forest-associated Eucera nipponensis were significantly fewer in consolidated and urbanised meadows than in traditional meadows, whereas open land-associated E. spurcatipes exhibited the opposite pattern. A significant negative relationship between their abundance was also found. Both species foraged on legume flowers most frequently (83.5%), but their floral use patterns differed significantly in traditional and consolidated meadows. The bee species that preferred stable habitats were vulnerable to land consolidation and urbanisation, while the species associated with disturbed habitats maintained or increased its population size in meadows with these intensive land uses. Thus, recent land-use changes may have different impacts on species with different habitat preferences. © 2022 International Bee Research Association.</t>
  </si>
  <si>
    <t>diet breadth; interspecific competition; Long-horned bee; paddy landscape; species-specific response</t>
  </si>
  <si>
    <t>Hisamoto S.; Ikegami M.; Goka K.; Sakamoto Y.</t>
  </si>
  <si>
    <t>The impact of landscape structure on pesticide exposure to honey bees</t>
  </si>
  <si>
    <t xml:space="preserve">Nature Communications </t>
  </si>
  <si>
    <t>Pesticides may have serious negative impacts on bee populations. The pesticide exposure of bees could depend on the surrounding landscapes in which they forage. In this study, we assess pesticide exposure across various land-use categories, while targeting the Japanese honey bee, Apis cerana japonica, a native subspecies of the eastern honey bee. In a project involving public participation, we measured the concentrations of major pesticides in honey and beeswax collected from 175 Japanese honey bee colonies across Japan and quantitatively analyzed the relationships between pesticide presence/absence or pesticide concentration and land-use categories around the colonies. Our findings revealed that the surrounding environment in which bees live strongly influences pesticide residues in beehive materials, whether the pesticides are systemic or not, with a clear trend for each land-use category. Agricultural lands, particularly paddy fields and orchards, and urban areas resulted in higher pesticide exposure, whereas forests presented a lower risk of exposure. To effectively control pesticide exposure levels in bees, it is essential to understand pesticide usage patterns and to develop appropriate regulatory systems in non-agricultural lands, similar to those in agricultural lands. © The Author(s) 2024.</t>
  </si>
  <si>
    <t>Agriculture; Animals; Bees; Environmental Exposure; Environmental Monitoring; Forests; Honey; Japan; Pesticide Residues; Pesticides; Waxes; Japan; acetamiprid; aminomethylphosphonic acid; beeswax; chlorothalonil; clothianidin; dimpylate; dinotefuran; fenitrothion; fenobucarb; glyphosate; imidacloprid; nitenpyram; pesticide; pesticide residue; thiacloprid; thiamethoxam; pesticide; pesticide residue; wax; agricultural land; colonial breeding; honeybee; land use; landscape structure; orchard; paddy field; pesticide; subspecies; urban area; agricultural land; Apis cerana; Article; concentration (parameter); controlled study; environmental exposure; forest; honeybee; human; Japan; land use; landscape; nonhuman; orchard; paddy field; quantitative analysis; urban area; agriculture; animal; bee; chemistry; drug effect; environmental exposure; environmental monitoring; honey; procedures</t>
  </si>
  <si>
    <t>Hoffelmeyer, M</t>
  </si>
  <si>
    <t>&amp;quot;I wonder if I'm being [a] Karen": Analyzing rural-urban farmer network building</t>
  </si>
  <si>
    <t>Farmers, especially those within historically underserved populations, utilize networks to access educational training, community support, and market opportunities. Through a case study of the Pennsylvania Women's Agriculture Network's three-year Women's Rural-Urban Network (WRUN) initiative, this research analyzes the process of developing solidarity across geographic and racial lines while building a statewide farmers' network. Applying White's (2018) Collective Agency Community Resilience (CACR) theoretical framework to this initiative offers a way to evaluate how socially marginalized groups in agriculture build farmers' networks to resist oppression within the white heteropatriarchal agricultural system. This research draws on interviews with 12 steering committee members and three years of participant observation to understand how participants assessed the initiative. Findings suggest that changes to existing programming were influential in creating a place for diverse women farmers and growers to meet, thus contributing to prefigurative politics; however, the inability to form commons as praxis and economic autonomy due to divergent needs, varying roles in the agrifood system, and different levels of engagement with racial justice deterred network-building efforts. This initiative examines food justice theory through praxis. Findings offer insights for predominately white non-profits, research institutions, and activists in future anti-racism and food justice efforts in the agrifood system.</t>
  </si>
  <si>
    <t>Gender; Race; Justice; Women farmers; Urban agriculture; Farmer networks</t>
  </si>
  <si>
    <t>Holligan, B; Howe, H</t>
  </si>
  <si>
    <t>How property relations shape experiences and transformative potential of urban growing spaces: Connecting land, food, and Earth justice perspectives</t>
  </si>
  <si>
    <t>This study uses both socio-legal and theoretical methods to examine the ambivalent role of property regimes in food system transformation. Combining an Earth justice perspective with a small-scale empirical study of how property and land-use laws affected experiences of growing spaces in an English city that included some element of collective ownership or management, we argue for greater diversity in formal legal structures (e.g., tenancy models), but also in concepts of land relationships. Our discussion diverts attention from individual entitlements to allocation of responsibilities and opportunities for human and interspecies collaboration. Growers' experiences were shaped by productivist property narratives but provide a material basis to think beyond individual entitlement, reframing issues of security of tenure and public access in terms of responsibility and connection.</t>
  </si>
  <si>
    <t>Property and land-use law England; Urban growing spaces; Urban agroecology; Land; food; and Earth justice; Reimagining security of tenure and public access; More-than-human</t>
  </si>
  <si>
    <t>Horvath, C; Koning, M; Raton, G; Combes, F</t>
  </si>
  <si>
    <t>Short food supply chains: The influence of outlet and accessibility on farmer and consumer preferences. Two discrete choice experiments</t>
  </si>
  <si>
    <t>In France, Short Food Supply Chains (SFSCs) operate under specific regulatory frameworks, involving either direct sales or transactions with no more than one intermediary. SFSCs are of particular interest to local communities as they offer a potential pathway to enhancing food security through the local provisioning of urban areas. This study investigates both consumers' and farmers' preferences for different SFSC outlets. Harmonized discrete choice experiments (DCEs) were conducted in 2022 in France, involving 1,021 consumers and 154 market gardeners, focusing on the consumption and sale of fresh vegetables. The objective is to examine the consistency and divergence between farmers' and consumers' choices among different outlets and attributes. The results indicate that consumers are less sensitive to the type of outlet than farmers. For consumers, relational proximity-direct interaction with farmers-emerges as a key factor, whereas farmers value this proximity only when it does not entail additional logistical burdens. Furthermore, mutual aid among farmers is highly appreciated, with farmers willing to lower prices when collaborating on tasks such as delivery. The findings suggest that travel time and outlet accessibility are critical, with longer travel times negatively affecting consumers more than farmers. These insights provide valuable guidance for enhancing SFSCs development, suggesting that policymakers should prioritize improving outlet accessibility, promoting farmer collaboration, and addressing logistical costs to better align supply with demand.</t>
  </si>
  <si>
    <t>Short food supply chains; Discrete choice experiments; Travel time; Mutual aid; Farmers; Consumers; Marketing channels</t>
  </si>
  <si>
    <t>Hu J.; Zhang Y.; Liu Y.; Hou J.; Zhang A.</t>
  </si>
  <si>
    <t>Optimization of household medical waste recycling logistics routes: Considering contamination risks</t>
  </si>
  <si>
    <t>The escalating generation of household medical waste, a byproduct of industrialization and global population growth, has rendered its transportation and logistics management a critical societal concern. This study delves into the optimization of routes for vehicles within the household medical waste logistics network, a response to the imperative of managing this waste effectively. The potential for environmental and public health hazards due to improper waste disposal is acknowledged, prompting the incorporation of contamination risk, influenced by transport duration, waste volume, and wind velocity, into the analysis. To enhance the realism of the simulation, traffic congestion is integrated into the vehicle speed function, reflecting the urban roads’ variability. Subsequently, a Bi-objective mixed-integer programming model is formulated to concurrently minimize total operational costs and environmental pollution risks. The complexity inherent in the optimization problem has motivated the development of the Adaptive Hybrid Artificial Fish Swarming Algorithm with Non-Dominated Sorting (AH-NSAFSA). This algorithm employs a sophisticated approach, amalgamating congestion distance and individual ranking to discern optimal solutions from the population. It incorporates a decay function to facilitate an adaptive iterative process, enhancing the algorithm’s convergence properties. Furthermore, it leverages the concept of crossover-induced elimination to preserve the genetic diversity and overall robustness of the solution set. The empirical evaluation of AH-NSAFSA is conducted using a test set derived from the Solomon dataset, demonstrating the algorithm’s capability to generate feasible non-dominated solutions for household medical waste recycling path planning. Comparative analysis with the Non-dominated Sorted Artificial Fish Swarm Algorithm (NSAFSA) and Non-dominated Sorted Genetic Algorithm II (NSGA-II) across metrics such as MID, SM, NOS, and CT reveals that AH-NSAFSA excels in MID, SM, and NOS, and surpasses NSAFSA in CT, albeit slightly underperforming relative to NSGA-II. The study’s holistic approach to waste recycling route planning, which integrates cost-effectiveness with pollution risk and traffic congestion considerations, offers substantial support for enterprises in formulating sustainable green development strategies. AH-NSAFSA offers an eco-efficient, holistic approach to medical waste recycling, advancing sustainable management practices. Copyright: © 2024 Hu et al. This is an open access article distributed under the terms of the Creative Commons Attribution License, which permits unrestricted use, distribution, and reproduction in any medium, provided the original author and source are credited.</t>
  </si>
  <si>
    <t>Algorithms; Environmental Pollution; Family Characteristics; Humans; Medical Waste; Medical Waste Disposal; Models, Theoretical; Recycling; Transportation; algorithm; Article; carcinogenicity; contamination; duration; foraging behavior; genetic algorithm; health hazard; hospital waste; household; human; immunization; industrialization; mathematical model; pollution; population density; public health; recycling; risk assessment; risk factor; risk management; sensitivity analysis; wind; wind speed; algorithm; family structure; prevention and control; procedures; theoretical model; traffic and transport; waste disposal</t>
  </si>
  <si>
    <t>Huan, Y; Nijhuis, S; Tillie, N</t>
  </si>
  <si>
    <t>Design knowledge of urban agriculture providing ecosystem services. A systematic literature review</t>
  </si>
  <si>
    <t>Urban agriculture is acknowledged as a multifunctional integrated concept capable of delivering various ecosystem services. Design-related empirical research which is regarded as crucial for introducing and exploring the transformation of design knowledge and practice. Despite the growing body of scientific evidence, operational guidelines for this topic are relatively scarce. The primary step in promoting practical value involves reviewing existing design knowledge and transformation status in empirical research. In conjunction with the existing design research findings, research through design is the only way to acquire and test design knowledge. Spatial design is acknowledged as a way to translate theoretical concepts into practical applications. This systematic literature review offers a comprehensive qualitative analysis of urban agriculture, ecosystem services, and design research. Additionally, it utilizes bibliometric visualization tools to clarify existing research gaps and propose reliable solutions. This paper reveals the imbalance of design research in delivering ecosystem services in urban agriculture through the review of 70 selected empirical research articles. The results suggest that the research for design approach is the most prevalent and offers abundant design knowledge. However, the relatively infrequent use of the research through design method obstructs the transition from implicit to explicit design knowledge, resulting in a shortage of available operational guidelines. Consequently, the study proposes a framework for systematic design knowledge of urban agriculture to catalyze the transformation of design knowledge. Finally, we outline the framework's composition and logic and elucidate its role in addressing research gaps.</t>
  </si>
  <si>
    <t>Urban agriculture; Ecosystem services; Empirical research; Design research; Research through design; Design knowledge</t>
  </si>
  <si>
    <t>Urban agriculture as a landscape approach for sustainable urban planning. An example of Songzhuang, Beijing</t>
  </si>
  <si>
    <t>FRONTIERS IN SUSTAINABILITY</t>
  </si>
  <si>
    <t>Cities serve as both political and economic hubs. Sustainable development has long been acknowledged as crucial to the well-being of the environment, people, and society. In order to improve the current state of spatial affairs and attain long-term resilience, humanity is looking for reliable and sustainable urban planning approaches. Urban agriculture has received a lot of attention in recent years as an enduring and pervasive kind of landscape. Although the contribution of urban agriculture has been well documented in many studies on economic, social and ecological aspects, there has been little discussion of its practical value as a tool for spatial development. Additionally, the potential of urban agriculture as a landscape approach remains underdeveloped. In summary, current research and practice lacks a scientific framework for considering urban agriculture as a landscape approach to intervene in urban spaces. To this end, this paper explores the potential of urban agriculture as a landscape approach in sustainable urban planning and design through qualitative case study. Taking Songzhuang in Beijing as an example, we discuss and summarise the operational value and potential of urban agriculture from a design perspective. The findings suggest that landscape-based urbanism that includes urban agriculture can harmonise social, economic, environmental and ecological elements. Finally, in order to provide a generalised approach, this paper proposes a scientific framework for articulating a landscape approach to urban agriculture to guide future research and practice.</t>
  </si>
  <si>
    <t>integrated urban agriculture; landscape-based urbanism; landscape planning; urban transformation; spatial base</t>
  </si>
  <si>
    <t>Huang, ZY; Xu, SW; Zheng, NG; Yin, X; Yang, Y; Yao, HY</t>
  </si>
  <si>
    <t>Salty bio-converted organic fertilizer modulates soil greenhouse gas emissions</t>
  </si>
  <si>
    <t>The black soldier fly frass (BSFF) can be applied as a bio-converted organic fertilizer in agriculture and has been shown to affect soil properties and plant growth. However, the impacts of salty BSFF derived from kitchen waste (KW) on soil properties and greenhouse gas emissions are unclear. The impacts of salty black soldier fly (Hermetia illucens) frass derived from KW on soil properties and greenhouse gas emissions were investigated. The frass amendments increased soil dissolved organic carbon and nitrogen (0.5-1.6 and 0.1-15 fold) and soil ammonium (0.5-31 fold) content, with a similar trend as soil pH (0 similar to 0.4 fold) and electrical conductivity (2-131 fold). Soil gas emissions (CO2 and N2O) increased by frass amendments. The frass amendment affected the microbial communities followed by the addition rates, with the enriched beneficial bacteria (Nocardioides) and depleted denitrification fungi (Penicillium) as well as the C- and N-cycle related microbial functional genes. The nirS and amoB genes were the critical factors in the soil N2O emission with the frass amendment ratio in the soil. The lig and glx genes involved in lignin decomposition contributing to the increase of soil CO2 emission. These findings indicated that there is a need to inform research and policy decisions aimed at developing and promoting appropriate standards and guidelines for quality production, sustainable utilization, and successful integration of the frass into existing organic fertilizer framework and soil systems.</t>
  </si>
  <si>
    <t>Kitchen waste; Frass; Salinity; Greenhouse gas; Black soldier fly</t>
  </si>
  <si>
    <t>Hutt-Taylor K.; Bassett C.G.; Kinnunen R.P.; Frei B.; Ziter C.D.</t>
  </si>
  <si>
    <t>Existing evidence on the effect of urban forest management in carbon solutions and avian conservation: a systematic literature map</t>
  </si>
  <si>
    <t>Environmental Evidence</t>
  </si>
  <si>
    <t>Background: Urgent solutions are needed in cities to mitigate twin crises of global climate change and biodiversity loss. Urban nature-based solutions (actions that protect, sustainably manage, and restore ecosystems while simultaneously providing human wellbeing and biodiversity benefits) are being advocated for as multi-functional tools capable of tackling these societal challenges. Urban forest management is a proposed nature-based solution with potential to address both climate change mitigation and biodiversity loss along with multiple other benefits. However, bodies of evidence measuring multiple outcomes (e.g., biodiversity conservation and nature-based climate solutions) remain siloed which limits conservation and management opportunities. In this article, we present a systematic map of the literature on urban forest management strategies that measure both biodiversity goals (through avian conservation) and climate change mitigation goals (through carbon storage and sequestration). Methods: Following a published protocol, we searched for evidence related to urban forest management strategies for (1) avian conservation and (2) carbon solutions within the global temperate region in academic and grey literature. In addition to Scopus, ProQuest and Web of Science Core Collection, we searched 21 specialist websites. We screened English language documents using predefined inclusion criteria on titles and abstracts, and then full texts. All qualifying literature items were coded, and metadata were extracted. No study validity appraisal was conducted. We identified knowledge clusters and gaps related to forest management strategies for both topics. Review findings: Our searches identified 19,073 articles published, of which 5445 were duplicates. The title and abstract screening removed a further 11,019 articles. After full-text screening (1762 and 1406), a total of 277 avian and 169 forest carbon literature items met the eligibility criteria and were included in the final database. We found a large knowledge base for broad-scale avian metrics: abundance, species richness. We similarly found that both avian and carbon solutions most often used broad-scale forest management components: land use type, composition, and forested area and least often considered fragmentation, connectivity, and diversity metrics (abundance, richness). The most understudied avian metrics were foraging, resources, and survival while the most understudied carbon solutions metrics were soil carbon, dead wood and organic matter and infrastructure. Avian literature most often used an experimental design (56% with comparator, 44% no comparator) while forest carbon solutions literature was dominated by observational studies (86%). In both topics, studies most often occurred over short timelines between 0 and 1 and 2–5 years. The body of evidence for both avian and carbon outcomes present a scale-mismatch between the scale of forest management strategy (e.g., land use type) and scale of application (e.g., patch). For example, the majority of studies considered forest strategies at broad scales, like land use type or composition, yet were conducted at a patch or multi-patch scale. Our systematic map also highlights that multi-city and regional urban scales are underrepresented in both carbon solutions and avian conservation and will require additional research efforts. Finally, we highlight gaps in the inclusion of recommendations in both bodies of literature. Roughly 30% of articles in each topic’s database did not include recommendations for practitioners or researchers. Conclusions: Our systematic map provides a database and identifies knowledge gaps and clusters of urban forest management strategies for (1) avian conservation and (2) carbon solutions. Overall, our map will allow researchers to fill existing gaps in literature through new research investigations, meta-analyses or systematic reviews while also pointing policymakers toward strong knowledge bases in addition to understudied or mismatched areas that require more funding. Graphical Abstract: (Figure presented.). © The Author(s) 2024.</t>
  </si>
  <si>
    <t>Avian success; Conservation evidence; Literature map; Multi-objective management; Trade-offs; Urban birds; Urban forestry; Urban sustainability; Urban tree</t>
  </si>
  <si>
    <t>Iida, A; Terada, T; Tsuchiya, K; Yamaguchi, T; Yokohari, M</t>
  </si>
  <si>
    <t>Rediscovering circularity in productive urban landscapes</t>
  </si>
  <si>
    <t>The recycling of urban green waste generated from urban forests is important in enhancing urban circularity; however, most green waste remains underutilized. An effective way to recycle green waste is composting. Recent studies show the effectiveness of decentralized composting in home and community gardens; however, little is yet known about linkage to commercial urban agriculture, which could play a critical role in urban food supply. This study aims to investigate the community-scale composting system of green waste integrated into commercial farming, using Tokyo as a case study where urban and agricultural land uses are mixed historically. We conducted mailed questionnaire surveys and in-person semi-structured interviews with urban farmers. The results revealed that approximately one-third of professional urban farmers still produced compost from green waste, especially leaf litters, to improve soil quality. They have adapted urbanization by expanding leaf litter sources beyond their own woodlands to various neighboring urban forests within a few kilometers, including parks, schools, and shrines. Although urbanization has drastically changed the tangible landscape, urban farmers have handed down the intangible system for hundreds of years by retrofitting their system. While the system can contribute to reducing green waste and enhancing urban circularity, urban farmers are motivated by economic reasons rather than such environmental reasons. In cities that encompass productive urban landscapes, decentralized composting systems work effectively in commercial urban agriculture due to its geographic proximity of waste supply and demand sites. This study suggests the potential benefits of having urban farms in cities abundant in underutilized organic wastes. Further research is needed on how to scale up waste recycling through urban agriculture to foster urban circularity and sustainability.</t>
  </si>
  <si>
    <t>Bosch; Urban forestry; Urban agriculture; Commercial farming; Composting; Green waste; Circular city</t>
  </si>
  <si>
    <t>Inzani E.; Kelley L.; Thomas R.; Boogert N.J.</t>
  </si>
  <si>
    <t>Early-life diet does not affect preference for fish in herring gulls (Larus argentatus)</t>
  </si>
  <si>
    <t>Urban populations of herring gulls (Larus argentatus) are increasing and causing human-wildlife conflict by exploiting anthropogenic resources. Gulls that breed in urban areas rely on varying amounts of terrestrial anthropogenic foods (e.g., domestic refuse, agricultural and commercial waste) to feed themselves. However, with the onset of hatching, many parent gulls switch to sourcing more marine than anthropogenic or terrestrial foods to provision their chicks. Although anthropogenic foods may meet chick calorific requirements for growth and development, some such foods (e.g., bread) may have lower levels of protein and other key nutrients compared to marine foods. However, whether this parental switch in chick diet is driven by chicks’ preference for marine foods, or whether chicks’ food preferences are shaped by the food types provisioned by their parents, remains untested. This study tests whether chick food preferences can be influenced by their provisioned diet by experimentally manipulating the ratio of time for which anthropogenic and marine foods were available (80:20 and vice versa) in the rearing diets of two treatment groups of rescued herring gull chicks. Each diet was randomly assigned to each of the 27 captive-reared chicks for the duration of the study. We tested chicks’ individual food preferences throughout their development in captivity using food arrays with four food choices (fish, cat food, mussels and brown bread). Regardless of the dietary treatment group, we found that all chicks preferred fish and almost all refused to eat most of the bread offered. Our findings suggest that early-life diet, manipulated by the ratio of time the different foods were available, did not influence gull chicks’ food preferences. Instead, chicks developed a strong and persistent preference for marine foods, which appears to match adult gulls’ dietary switch to marine foods upon chick hatching and may reinforce the provisioning of marine foods during chick development. However, whether chicks in the wild would refuse provisioned foods, and to a sufficient extent to influence parental provisioning, requires further study. Longitudinal studies of urban animal populations that track wild individuals’ food preferences and foraging specialisations throughout life are required to shed light on the development and use of anthropogenic resource exploitation. Copyright 2024 Inzani et al.</t>
  </si>
  <si>
    <t>Anthropogenic; Early-life experience; Food preference; Foraging strategies; Laridae</t>
  </si>
  <si>
    <t>alpha tocopherol; calcium; ibutamoren; nutrobal; thiamine; Article; food neophobia; foraging; grassland; herring; Larus argentatus; Mytilus edulis; nonhuman; Tenebrio molitor; urban area; urban population; Vulpes vulpes</t>
  </si>
  <si>
    <t>Iqbal Khan Z.; Ghulam Muhammad F.; Ahmad K.; Alwahibi M.S.; Yang H.-H.; Ishfaq M.; Anjum S.; Ali K.; Iqbal K.; Radicetti E.; Iftikhar Hussain M.</t>
  </si>
  <si>
    <t>Nickel toxicology testing in alternative specimen from farm ruminants in a urban polluted environment</t>
  </si>
  <si>
    <t>The impact of nickel (Ni) metal toxicity, on public health was assessed analyzing forage samples (Acacia nilotica, Zea mays, Pennisetum glaucum, Capparis decidua and Medicago sativa), soils and blood samples of cow, buffalo and sheep (blood plasma, fecal, and hair) collected from three different agro-ecological zones and analyzed through atomic absorption spectrophotometer. Results showed that nickel values differed in soil samples ranging from 4.49 to 9 to 25 mg/kg, in forages from 3.78 to 9.53 mg/kg and in animal samples from 0.65 to 2.42 mg/kg. Nickel concentration, in soil and forage samples, was below the permitted limits. Soil with the minimum nickel level was found under C. decidua while the maximum concentration was reached under the A. nilotica. Among the animals, nickel was maximum in buffaloes that grazed on the Z. mays fodder. Ni was more accumulated in feces than other body tissues. The sheep and buffaloes showed high vulnerability to Ni pollution due to the highest contamination levels at site II and III. Bioconcentration factor, pollution load index and enrichment factor were found to be higher in buffaloes than cows, respectively. The daily intake and health risk index ranged from 0.0056 to 0.0184 mg/kg/day and 0.186–0.614 mg/kg/day respectively. In short, the results of this study evidenced that Nickel-containing fertilizers should never not be used to grow forage species. Government should to lessen the toxic metal accessibility to animals. Although general values were lower than the admitted limit, nickel can be accumulated and the consume of food containing nickel can increase health risks. General monitoring of soil and vegetation pollution load, as well as the use of other non-conventional water like canal water for forage irrigation could be a sustainable solution to decrease the access of nickel in the food chain. © 2024 The Authors</t>
  </si>
  <si>
    <t>Food chain; Human health risk; Livestock; Nickel; Peri-urban area</t>
  </si>
  <si>
    <t>Islam, MK; Farjana, F</t>
  </si>
  <si>
    <t>Does e-agriculture practice matter for poverty reduction among coastal farm households?</t>
  </si>
  <si>
    <t>The study hypothesizes that e-agriculture practice may contribute to multidimensional poverty reduction in the coastal areas of Bangladesh. Two-stage instrumental variable (IV) Tobit and seemingly unrelated regression (SUR) analyses are used to identify the relationship. We collected data from 351 rice producing households applying a multi-stage sampling technique. Results reveal that e-agriculture adoption significantly reduces multidimensional poverty by 32 percentage points compared to non-adoption. Besides, education, farming experience, residence in the peri-urban area, and access to agricultural extension services are identified as positive predictors of e-agriculture adoption. The SUR regressions show that e-agriculture practice can help improve the standard of living of coastal farm households. In addition, multiple cropping patterns significantly contribute to the reduction of all the deprivations of multidimensional poverty. Based on the research outcomes, the study advocates broadening access to extension services to seamlessly incorporate small and marginalized farm households in remote coastal areas. Such integration may equip coastal communities with comprehensive insights into e-agriculture, thereby empowering them to fully leverage the advantages inherent in this farming technique.</t>
  </si>
  <si>
    <t>e-Agriculture; Multidimensional poverty index (MPI); Technology adoption; Rice; Coastal Bangladesh</t>
  </si>
  <si>
    <t>Janackovic, M; Dimitrijevic, O</t>
  </si>
  <si>
    <t>RESEARCH ON THE ATTITUDE OF YOUNG PEOPLE REGARDING THE ATTRACTIVENESS OF AGRICULTURE: A CASE STUDY OF SERBIA</t>
  </si>
  <si>
    <t>Agriculture plays a crucial role in any economy. However, agricultural work is often regarded as unpopular, dirty and lacking prestige. As a consequence, young people frequently migrate from rural to urban areas in search of alternative activities. This study addresses the challenge of integrating youth into the agricultural workforce. The objective is to assess the reasons behind youth's (un) willingness to engage in agricultural work, using Serbia as a case study. Data were collected through a questionnaire and 308 responses were analyzed with the help of Binary Logistic Regression. The findings indicate that the attitude of young individuals to engage in agricultural work is significantly shaped by area of residence, family involvement, ownership of rural property, the economic viability of the agricultural sector and concerns about long-term employment stability. A few positive and negative stereotypes were also identified. The findings underscore the imperative to attract young people to work in agriculture.</t>
  </si>
  <si>
    <t>youth; agriculture; logistic regression; stereotypes</t>
  </si>
  <si>
    <t>Jansma, JE; Wertheim-Heck, SCO</t>
  </si>
  <si>
    <t>A city of gardeners: What happens when policy, planning, and populace co-create the food production of a novel peri-urban area?</t>
  </si>
  <si>
    <t>Urban re-orientation on feeding the city in a city-region context has encouraged local policies to spur urban agriculture by stimulating bottom-up citizen participation in urban food production. However, in real life, tensions occur between policies and practices. The misalignment of policy goals with planning instruments and the needs of practitioners in urban agriculture hampers the development of substantial urban food production. This paper introduces Oosterwold, a new peri-urban area of the Dutch city of Almere that pivots urban agriculture. Oosterwold is a unique experiment in which a top-down policy goal - producing 10% of the future urban food needs - is handed over to the self-organisation of new residents, who are bound by the rule to allocate 51% of their plot to urban agriculture. This study deploys a social practice theory-informed analysis to appraise the performance in urban agriculture. Novel in our methodology - combining an online survey (n=111) with an analysis of aerial photos (n=199) - we unpack the unruly nature in which urban policy and planning are shaping up through bottom-up citizen participation. Our study demonstrates that (i) it takes time for residents to adopt urban agriculture as a substantial practice in their heterogeneous lifestyle and (ii) that a focus on bottom-up approaches, such as Oosterwold residents' self-organisation, does not imply laissez faire from planning and policy. It is inferred that a balance in policy goals, planning instruments, and the needs of the practitioners requires a shared vision and builds on supportive conditions.</t>
  </si>
  <si>
    <t>Urban agriculture; urban planning; social practices; bottom-up governance; aerial photo analysis</t>
  </si>
  <si>
    <t>Jehlicka, P; Ma, HD; Kostelecky, T; Smith, J</t>
  </si>
  <si>
    <t>Chinese food self-provisioning: key sustainability policy lessons hidden in plain sight</t>
  </si>
  <si>
    <t>Drawing on an exploratory study of urban food self-provisioning (FSP) in China, this article argues that progress in sustainability scholarship can be accelerated by embracing a greater diversity of framings of sustainability. It brings four important empirical findings concerning the prevalence of Chinese urban FSP, the social diversity of its practitioners, their primarily non-economic motivations, and production methods meeting the criteria for organic food that are deployed by more than a third of urban food growers. On this basis, the article highlights the importance of greater attention to identifying and valuing 'already existing sustainability' in non-Western contexts, rather than privileging Western conceptualizations of sustainability that promise sustainability innovation in the future.</t>
  </si>
  <si>
    <t>Alternative food networks; China; Food self-provisioning; Innovation; Maintenance; Sustainability</t>
  </si>
  <si>
    <t>Jeske, C</t>
  </si>
  <si>
    <t>Re-enchanting meat: how sacred meaning-making strengthens the ethical meat movement</t>
  </si>
  <si>
    <t>Anthropologists have long documented rituals that reinforce the social and spiritual aspects of killing and eating animals. The historical processes of modernization, industrialization, and the spread of market capitalism have driven many such references to sacredness out of meat production in North America, leading dominant social relations around meat into what Max Weber famously termed "disenchantment." In this article, I argue that re-enchanting discourses are one technique being used to develop the alternative production models of ethically raised meat-animals raised for human consumption with priority on sustainability and well-being. As people redesign a food system that resists the meat industry's churn of pigs, cows, and chickens from feed lot to factory, they are not just rearranging the material structures of production. They also foster discourses and practices of sacredness, mutuality, and wonder. Ethical meat advocates use these discourses particularly to make sense of conflicts regarding the non-commodifiable nature of mortality and harmony. This article draws on ethnographic research among Southern Wisconsin butchers, farmers, and customers as well as public discourse analysis to trace meaning-making strategies that powerfully counter the commercial meat industry by re-enchanting meat.</t>
  </si>
  <si>
    <t>Alternative food production; Industrialization; Disenchantment; Political economy of meat; Mortality; Spirituality</t>
  </si>
  <si>
    <t>Ji, GJ; Zhong, HL; Nzudie, HLF; Wang, P; Tian, PP</t>
  </si>
  <si>
    <t>The structure, dynamics, and vulnerability of the global food trade network</t>
  </si>
  <si>
    <t>The global food trade network (FTN) plays a critical role in ensuring food security. Given the increasing scale and complexity of trade, understanding the inherent dynamics and potential vulnerabilities of FTN becomes an urgent concern. Here, this study employed complex network method to investigate the structure, dynamics, and vulnerabilities of the trade networks associated with four main food crops (rice, maize, wheat, and soybeans) over the period 2000 to 2019. Our results show that the FTN has features consistent with both scale-free and small-world networks. A small percentage of 10% of major food producing countries trade with a significant proportion of 80% of all countries within the network. In the examined period, FTN has experienced remarkable changes, emerging economies such as China, India, Brazil and Russia have become more important, offsetting the historical dominance of nations such as the United States, Canada and Australia. In addition, many countries become increasingly reliant on food imports, the number of their trading partners within the FTN is decreasing, highlights potential increasing vulnerabilities. Simulation analysis also show that disruptions affecting about 5% of nations could seriously destabilize the FTN, which would be a cautionary tale for the stability of future food systems. This research provides policymakers with a fundamental perspective on mitigating potential risks in global FTN.</t>
  </si>
  <si>
    <t>Global food trade network; Scale-free network; Main food crop; Vulnerability</t>
  </si>
  <si>
    <t>Jiang, WC</t>
  </si>
  <si>
    <t>SPATIAL-TEMPORAL EVOLUTION CHARACTERISTICS AND INFLUENCING FACTORS OF ENVIRONMENTAL GOVERNANCE IN THE YANGTZE RIVER DELTA REGION</t>
  </si>
  <si>
    <t>ENVIRONMENTAL ENGINEERING AND MANAGEMENT JOURNAL</t>
  </si>
  <si>
    <t>Collaborative governance of ecological environment is an important issue that needs to be addressed in the development practices of urban clusters in China. Taking 41 cities in Jiangsu, Zhejiang, Shanghai and Anhui as spatial nodes and research objects, a evaluation system is constructed from the dimensions of "radiation effect", "outward connectivity" and "network density", and the relationship between cities in environmental governance and spatial layout is deduced. The research results show that environmental governance in the Yangtze River Delta region is still in the initial cooperation stage. There is already a form of policy cooperation and resource sharing within the region, and core cities such as Shanghai and Hangzhou have played a leading role, but the economically backward cities still outside the environmental governance network. This study is based on a more scientific indicator system and more detailed urban data, providing empirical support for further improving the environmental governance evaluation system and promoting high-quality regional development.</t>
  </si>
  <si>
    <t>coordination mechanism; environmental governance; high quality; Yangtze River Delta</t>
  </si>
  <si>
    <t>Jiang, YC; He, F; Li, SH; Lu, H; Zhang, RR</t>
  </si>
  <si>
    <t>Contemporary Urban Agriculture in European and Chinese Regions: A Social-Cultural Perspective</t>
  </si>
  <si>
    <t>With its early start in urbanization, Europe has accumulated a wealth of practical experience in urban agriculture (UA), exploring various development models. This paper compares and analyzes the characteristic patterns of UA in Europe and China through theoretical research, academic frontier exploration, and case analysis. In order to investigate and analyze theoretical developments and the current state of academic frontiers in a systematic, accessible, and comprehensive approach, the methodology of bibliometric analysis has been utilized. A bibliometric method is applied to analyze relevant data from the Web of Science (WoS) core collection database and 2230 CNKI publications. The case study section conducts separate field research on nine representative European practices of urban food gardening and urban farming. Additionally, the study scrutinizes UA research development and its implementation in Hangzhou, China. Based on the findings of this study, the authors recommend that European approaches to the development of UA in China's future UA practice be taken into account, in particular their methods and strategies for realizing social and cultural benefits. It is imperative to integrate UA projects into urban green space system planning and to rationalize their construction types. Simultaneously, Chinese scholars are encouraged to explore the socio-cultural functions of UA, with a particular focus on urban agricultural heritage conservation.</t>
  </si>
  <si>
    <t>urban agriculture; Europe; social-cultural perspective; China</t>
  </si>
  <si>
    <t>Jin, HW; Du, CZ; Wang, MC; Wang, YM; Chen, L</t>
  </si>
  <si>
    <t>Reducing the Consumption Gap Between Urban and Rural Areas: The Role of Rural Industrial Integration in China</t>
  </si>
  <si>
    <t>The development of rural industry integration (RII) is an important way to revitalize China's rural industry and resolve problems linked to urban-rural imbalance. This paper introduces a framework for theoretical analysis and offers a new insight into the impact mechanism of RII on the consumption gap between urban and rural areas (CGUR) and its sub-dimensions. On the basis of interprovincial panel data from 2011 to 2022, via the panel regression method and spatial econometric and mediating effect models, we empirically investigate the effect of RII on the CGUR. The results show that the development of RII can directly reduce the CGUR and has an obvious spatial spillover effect. Further examination and mechanism analysis indicate that the role of RII in reducing the CGUR is greater in terms of development consumption and enjoyment consumption than in terms of subsistence consumption. Mediating effect analysis shows that RII exerts a negative effect on the CGUR by promoting increases in farmers' income and rural consumption and driving regional industrial upgrading. The conclusions not only help clarify the relationship between RII and the CGUR but also lead to suggestions for promoting the sustainable development of the rural industry and realizing rural revitalization in China's new development stage.</t>
  </si>
  <si>
    <t>rural industrial integration; CGUR; income effect; upgrading of rural consumption; industrial upgrading</t>
  </si>
  <si>
    <t>Johansson, J; Roitto, M; Steiner, B; Alakukku, L</t>
  </si>
  <si>
    <t>Co-creation of urban agriculture through participatory processes in residential building environment: Insights from Finland</t>
  </si>
  <si>
    <t>In the face of an increasingly global climate and food system crisis that unfolds alongside increasing urbanization, the importance of identifying novel ways of producing food in urban areas and linking this to achieving multiple sustainability objectives has increased. Previous evidence from Finland suggests that the growth in popularity of urban farming is driven by an interest in revitalizing the city, developing a sense of community, and increasing awareness about the value of food. These motives have encouraged different levels of governance to participate in developing urban agriculture (UA) in Finnish cities. The objectives of this study were to evaluate the suitability, benefits, and obstacles to the co-creation of UA in residential areas with housing companies. The results indicate that flexible module-based planning and availability of key site actors and factors (access to information and irrigation) are crucial to achieving UA's benefits. Additional benefits in the apartment building environment were perceived in terms of social capital, with respect to community-building, enhanced living comfort, and enhanced quality in the living environment.</t>
  </si>
  <si>
    <t>Urban agriculture; Urban housing development; Urban green development; Urban governance; Vantaa; Helsinki; Finland</t>
  </si>
  <si>
    <t>John, H; Artmann, M</t>
  </si>
  <si>
    <t>Introducing an integrative evaluation framework for assessing the sustainability of different types of urban agriculture</t>
  </si>
  <si>
    <t>In cities, a mosaic of different types of urban agriculture can be found. However, knowledge about advantages and disadvantages of the different types is still fragmented. This paper introduces an integrative evaluation framework for assessing the environmental, social, and economic sustainability of urban agriculture by applying a multi-criteria analysis based on an Analytic Hierarchy Process and a participatory approach. Based on a German case study and on the examples of vertical farming and community-supported agriculture, the results suggest that sustainable urban agriculture is a multi-dimensional approach informed by strong sustainability that places nature in the focus. Thus, the environmental dimension received the highest weight, followed by the social and, lastly, the economic dimension. Regarding the sub-criteria, species diversity achieved the highest total weight and food quality and safety the lowest. Conceptually, this paper provides scientific fundamentals for a systematic comparative evaluation of different types of agriculture for sustainable urban development.</t>
  </si>
  <si>
    <t>Vertical farming; community-supported agriculture; biodiversity; climate regulation; circular economy; participation; education; community building; food quality and affordability; local value chains</t>
  </si>
  <si>
    <t>Jokimäki J.; Ramos-Chernenko A.</t>
  </si>
  <si>
    <t>Innovative Foraging Behavior of Urban Birds: Use of Insect Food Provided by Cars</t>
  </si>
  <si>
    <t>Despite high-quality insect food being often restricted in cities, insects are important for the development of birds. Nonetheless, plenty of insects are smashed on cars, and they are available for those species that are able to use them. We used both our own data and community science and Internet sources for surveying global, national, and local data about birds using insects on cars. Our results contained a total of 308 observations of birds collecting insects on car panels, which indicated that 39 species used this food resource since 1928 in 33 countries. Most observations considered the House Sparrow, followed by the White Wagtail and several species of corvids. European urban bird species observed to use insects on cars had a larger residual brain size. There was also some indication that bird species using insects on cars had a larger number of innovations (i.e., production of novel behaviors), greater diet generalism, and longer times living in urbanized areas than birds not observed using insects on cars. Often these species are also resident and able to use food offered in feeding sites. We assume that more bird species will use insects on cars in the future, as urban insect populations continue to decline, and thereby insects on cars will increasingly become more important sources of food for urban birds. © 2024 by the authors.</t>
  </si>
  <si>
    <t>food availability; insect loss; insectivores; novel behavior; parking sites; traits; urbanization</t>
  </si>
  <si>
    <t>Jurjevic, Z; Matkovski, B; Dokic, D; Zekic, S</t>
  </si>
  <si>
    <t>A Methodological Framework for Evaluation of Rural Settlements: Rural Index of Serbia</t>
  </si>
  <si>
    <t>The lowest administrative-territorial unit in Serbia is a settlement, whereby the administrative criterion of dividing settlements into "urban" and "other" is inadequate for describing the rural area, which is extremely differentiated in Serbia due to various factors. Therefore, it is necessary to determine the typology of settlements in accordance with different development characteristics, with a special emphasis on areas that are lagging in development. The goal of this research is to present a rural index of Serbia. The importance of this research is reflected in the methodological improvement of the classification of rural settlements in Serbia. This approach indicates the development potential and limitations of local areas in Serbia, which is the basis for support and financing of local development programs. The results point to different categories of rural settlements: rural settlements heavily influenced by the urban center; transitional rural settlements, i.e., rural centers; socio-economically devastated rural settlements; "retired", abandoned, disappearing rural settlements, where it is necessary to adapt strategies and policies to different types. The results of the research provide important information to policymakers where specific development strategies for different types of settlements are proposed.</t>
  </si>
  <si>
    <t>rural index; rural settlements; Serbia</t>
  </si>
  <si>
    <t>Kacprzak, E; Szczepanska, M</t>
  </si>
  <si>
    <t>Will Allotment Gardening Save Us Again? Allotment Gardens during a COVID-19 Pandemic in a City with a Shortage of Plots</t>
  </si>
  <si>
    <t>Allotment gardening as element of green infrastructure and integral part of urban agriculture supports the city's sustainable development and builds urban resilience. The COVID-19 pandemic provided an opportunity to revisit allotment gardening in a situation of unprecedented health crisis. Therefore, this study aims to recognise the importance of allotment gardens during the COVID-19 pandemic in Poznan (Poland), a city with a 'famine of plots' observed for years. A survey was conducted among allotment holders who had acquired plots during the course of the pandemic and in-depth interviews were conducted with the president of the Polish Allotment Federation of Poznan and the managers of the allotment gardens wherein we had identified the highest proportion of new allotment holders. Information was collected during field research, also using available statistical data. The methods used included desk research and a case study, interviews and a survey. The results of the study show that the pandemic caused a renaissance in allotment gardening. The increased interest in allotments triggered an increase in their price, thus further restricting access. A generational change in the allotment community was also noted, with young people appearing on allotments. However, the survey showed no change in the use of allotments: recreation is still their dominant function, with allotment holders focusing on cleaning and renovation work. For new allotment holders, the plot was a green refuge in times of isolation, a place for contact with nature, loved ones and family, and a safe space for relaxation. Our research indicates that allotment holders also appreciated its positive impact on their physical and mental health.. Moreover, the study indicates that despite the long-standing shortage of allotments in the city, only restorative allotment gardens are being created.</t>
  </si>
  <si>
    <t>allotment gardening; allotment gardens; benefits of plots; profile of plot holder; urban policy; COVID-19</t>
  </si>
  <si>
    <t>Kaczmarski M.; Kubicka A.M.</t>
  </si>
  <si>
    <t>Trunk climbing among ground-dwelling European amphibians – first observation from Poland</t>
  </si>
  <si>
    <t>Dendrobiology</t>
  </si>
  <si>
    <t>Most European amphibian species are considered land-dwelling, associated with moving along the ground and as poor climbers. However, more recent research indicates that non-arboreal amphibians use nesting boxes and tree hollows in Central and Western Europe. This study describes the first observation of tree climbing by the common toad Bufo bufo (Linnaeus, 1758) and common frog Rana temporaria Linnaeus, 1758 in Poland. While conducting a night survey of newt mortality in the ‘Traszki Ratajskie’ protected area in an urban park in the city of Poznań, Poland, we detected the unexpected use of trees by two species of amphibians. In June 2020, we observed cases of Bufo bufo and Rana temporaria foraging on and using arboreal ambush sites. The toads were found at an average height of 124 cm above the ground, and the frogs at 35 cm, on the tree trunks and branches of two willows (Salix cfr. alba L.) and a dead silver birch specimen (Betula pendula L.). The willows had an extensive multi-stem structure, and exhibited signs of maturity and ageing (hollow-bearing trees with open cavities and crevices). This is the first observation of arboreal behaviour in B. bufo and R. temporaria in Poland. The climbing behaviour and use of tree sites were likely linked to the search for a humid shelter provided by the interior of the ageing trees, as well as to the foraging behaviour that we observed. Trees exhibiting signs of maturity usually have complex structures, and seem particularly important for amphibians during periods of drought, as both a suitable shelter and an area from which to ambush prey. We recommend focusing greater attention on the protection of mature, ageing trees, especially Salix spp. within a terrestrial buffer zone of at least 250 metres from ponds, as these are poorly researched components within amphibian habitats. This type of resource may be essential for long-term amphibian conservation due to site fidelity and the limited number of shelters in human-altered landscapes. The recently adopted EU Nature Restoration Law presents an opportunity to develop good practices in this area, particularly urban tree planting and habitat management. © 2024, Polska Akademia Nauk. All rights reserved.</t>
  </si>
  <si>
    <t>Betula pendula; Bufo bufo; ecosystem services; Rana temporaria; Salix cfr. alba; urban area</t>
  </si>
  <si>
    <t>Kang, S; Jung, H; Kwon, S; Jang, Y; Woo, S; Ha, Y</t>
  </si>
  <si>
    <t>Promoting the Economic Sustainability of Small-Scale Farmers Through Versatile Machinery in the Republic of Korea</t>
  </si>
  <si>
    <t>The increasing use of tractors and implements is replacing manual labor, but adds financial burdens on small-scale farmers due to rising costs. Many farmers have turned to leasing and renting machinery to mitigate these expenses, while repair and maintenance costs remain significant. Government interventions aim to alleviate these burdens, but income disparities between urban and rural areas persist, and the impact of machinery use on climate change and the environment poses further challenges. Strategies like omitting some operation steps and adopting versatile machinery are proposed to cut costs and promote economic sustainability for small-scale farmers. Therefore, this study assessed the economic benefits of using versatile machinery in farming, especially for small-scale rural farmers. Farming processes were divided into field preparation and crop season activities. Field preparation included rotary tillage, ridge formation, and mulching, whereas crop season activities included harvesting and transportation. Annual usage and production cost analyses per hectare, including labor, fuel, and interest, alongside purchasing cost surveys, were conducted. Versatile machinery reduced annual usage costs for field preparation and crop season activities by 63.54% and 71.71%, respectively. This effect was more pronounced for farms under 2 ha, especially those employing manual harvest and transportation. Small-scale farmers, such as those cultivating hot pepper farms, are strongly encouraged to adopt versatile machinery to mitigate expenses and labor costs. The significance of adopting studied methodology will be amplified with the rising cost of labor. Consequently, utilization of versatile machinery in field farming for small-scale farms is projected to increase incomes not through enhanced production, but by significantly reducing the annual usage costs associated with agricultural machinery. This approach not only alleviates financial burdens but also enhances the sustainability of farm management, ensuring long-term viability and environmental stewardship.</t>
  </si>
  <si>
    <t>economic sustainability; environmental sustainability; responsible innovation; sustainable management; versatile machinery</t>
  </si>
  <si>
    <t>Kang, X; Du, MX; Zhou, X; Du, HF; Liu, QY; Wang, JX; Chen, LL; Yin, YL; Zou, W; Cui, ZL</t>
  </si>
  <si>
    <t>Intra-rural inequality of diet-related carbon footprint in China</t>
  </si>
  <si>
    <t>The transition to sustainable diet has mitigated climate risks and improved human health. With the rapidly increasing demand for food and high carbon mitigation pressure, food consumption in rural China has emerged as a pivotal factor in the transition process. Although diet -related carbon footprint (DCF) has been widely discussed worldwide, little is known about intra-group differences in DCFs, particularly in rural regions. Additionally, a sustainable transition pathway is unclear because of the trade-offs between DCF, nutritional quality, and affordability. In this study, inequality in intra-rural food consumption and the associated carbon footprints of different food categories were revealed based on the latest and most updated social household survey data. Future transition pathways encompassing DCFs, affordability, and nutrition were comprehensively considered. The results revealed stark intragroup differences in the DCF of rural residents, and the consumption of animalbased food exhibited a more pronounced level of inequality than plant -based food. Compared with other groups, high -income households had a higher per capita DCF, larger emission share from animal -based food, and lower share from plant -based food. Based on future sustainable transition analysis, fully adopting optimized dietary patterns can reduce the DCF by 2.28-48.84% and improve nutritional quality, especially in low-income populations (16.98-38.62%). However, regardless of the transition pathway, affordability for low-income groups needs to be considered, which may hinder sustainable transitions in the future. Our study has implications for sustainable dietary transitions in rural areas, which will bring co -benefits to both humans and the environment.</t>
  </si>
  <si>
    <t>Diet -related carbon footprint; Dietary transition; Rural China; Dietary guidelines; Carbon inequality</t>
  </si>
  <si>
    <t>Kangogo, E; Otieno, DJ; Okello, J; Mwenye, O; Kapalasa, E</t>
  </si>
  <si>
    <t>Effect of uptake of improved seed potato and donor-funded training on smallholder farmers' market participation</t>
  </si>
  <si>
    <t>CROP SCIENCE</t>
  </si>
  <si>
    <t>Enhancing the productivity of crops through the adoption and uptake of technologies improves farmers' socioeconomic status through increased market participation. However, smallholder farmers in Sub-Saharan Africa (SSA) face a myriad of challenges that make it difficult for them to access and participate in the output markets. Like most SSA countries, the uptake of improved technologies is still low in Malawi. This study examines the relationship between the uptake of improved potato seed and donor-funded training on market participation. Using secondary data from 393 potato farmers in Malawi, the study applied a triple-hurdle model to examine the extent to which such interventions and other socioeconomic and institutional factors influence market participation. The results showed that male-headed farm households, more experienced farmers, and those who participated in International Potato Center (CIP)-led training were likely to market their potato output. Further, farmers closer to urban centers, those with off-farm income, those who had participated in potato training, use of improved potato seed, and quantity of output positively influenced the decision to sell in high-value markets such as supermarkets. On the other hand, land size, ownership of transport equipment, group membership, and access to credit had positive effects on the amount of potatoes sold, while the distance to the markets reduced the quantity sold. Based on these findings, there is a need to set up a seed system within the local communities where farmers can easily access the seeds. Additionally, there is a need for a collaborative effort between public and private sector stakeholders to invest in the production of improved potato seeds that would help to address the shortfall in supply. Finally, institutional support interventions that utilize farmer groups as a key entry point in sustaining training on improved potato seed, relaxing credit constraints, and promoting diversification into off-farm enterprises would enhance potato production and marketing. Better access to improved potato seed is essential for food security.Inadequate training and seed supply constrain potato production.Access to good seed and training are key to market participation.</t>
  </si>
  <si>
    <t>Potato</t>
  </si>
  <si>
    <t>Kesic R.; Elliott J.E.; Lee S.L.; Elliott K.H.</t>
  </si>
  <si>
    <t>Legacy and emergent contaminants in glaucous-winged gull eggs from Canada's Pacific coast: Spatial distribution, temporal trends, and risks for human consumers</t>
  </si>
  <si>
    <t>Using glaucous-winged gull (Larus glaucescens) eggs from Canada's Pacific coast, we investigated spatial and temporal trends (2008–2022) of a suite of legacy and emergent contaminants, including 16 perfluoroalkyl substances (PFAS), 15 polybrominated diphenyl ethers (PBDEs), 7 alternative halogenated flame retardants (AHFRs), total mercury (THg), as well as stable isotopes of carbon (δ13C) and nitrogen (δ15N) to control for diet. Legacy organochlorines (OCs) were also measured in eggs in 2020 for a preliminary human health risk assessment (HHRA). Between 2008 and 2022, glaucous-winged gull eggs from more urban-influenced colonies (Mandarte Island) were up to ∼2x more contaminated with PFAS, PBDEs, AHFRs, and THg than eggs from the offshore colony (Cleland Island), suggesting different source regions and dietary exposures. Concentrations of Σ15PBDEs declined linearly among colonies (p &lt; 0.001), consistent with several North American phase-outs and regulatory restrictions dating back to the early/mid 2000s. Conversely, temporal trends for PFOS, Σ12PFCAs, Σ7AHFRs, and THg were characterized by a combination of second-order declines and non-linear increases in recent years. After correcting THg for dietary shifts using δ15N, THg concentrations followed a U-shaped trend at Mandarte and Cleland Islands, while those at Mitlenatch Island remained relatively constant over time. Increasing trends for some contaminants coincided with both an increase in δ13C and δ15N. For the HHRA, all gull eggs collected in 2020 had hazard quotients (HQs) &lt; 0.2, indicating no foreseeable risk or harm for First Nations consumers for certain contaminants. Our findings indicate that spatio-temporal trends of persistent organic contaminants and THg in Pacific glaucous-winged gull eggs are influenced by a combination of factors, including the impact of regulations on anthropogenic emissions, accompanied by changes in foraging behaviour and food-web structure. © 2024</t>
  </si>
  <si>
    <t>Contaminants; Eggs; Emergent; Glaucous-winged gull; Legacy; Stable isotopes; Temporal trends</t>
  </si>
  <si>
    <t>Animals; Canada; Charadriiformes; Eggs; Environmental Monitoring; Environmental Pollutants; Flame Retardants; Fluorocarbons; Food Contamination; Halogenated Diphenyl Ethers; Humans; Hydrocarbons, Chlorinated; Mercury; Risk Assessment; Canada; Nutrition; carbon; carboxylic acid; flame retardant; mercury; nitrogen; organochlorine derivative; organohalogen derivative; perfluoroalkyl substance; perfluorobutanoic acid; perfluorodecanoic acid; perfluorododecanoic acid; perfluoroheptanoic acid; perfluorohexadecanoic acid; perfluorohexanoic acid; perfluorononanoic acid; perfluoropentanoic acid; perfluorotetradecanoic acid; perfluorotridecanoic acid; perfluoroundecanoic acid; polybrominated diphenyl ether; unclassified drug; chlorinated hydrocarbon; diphenyl ether derivative; flame retardant; fluorocarbon; mercury; Egg; Emergent; Glaucous-winged Gulls; Halogenated flame retardant; Legacy; Pacific coasts; Perfluoroalkyl substances; Polybrominated diphenylethers; Stable isotopes; Temporal trends; concentration (composition); egg; PBDE; risk assessment; seabird; spatial distribution; stable isotope; temporal variation; trend analysis; adult; animal experiment; Article; bird; breeding; chemical analysis; consumer; dietary exposure; egg; female; food contamination; habitat; hatching; health risk assessment; human; Larus glaucescens; lowest-observed-adverse-effect level; nonhuman; risk assessment; spatiotemporal analysis; toxicological parameters; animal; Canada; Charadriiformes; environmental monitoring; food contamination; metabolism; pollutant</t>
  </si>
  <si>
    <t>Khan-Khoyskaya, I</t>
  </si>
  <si>
    <t>ANALYSIS OF THE IMPACT OF DIGITAL TECHNOLOGIES ON THE LEVEL OF DIGITAL SKILLS DEVELOPMENT IN RURAL AREAS OF AZERBAIJAN</t>
  </si>
  <si>
    <t>Digital technologies have encompassed all spheres of our lives. The application of digital technologies in rural areas is expanding. Mastering these technologies has become more of a requirement than an option. The goal of this work is not only to highlight several activities related to implementing the country's strategy for developing information and communication technologies, increasing the use of digital skills among rural populations, and raising awareness among small and medium-sized agricultural businesses about new technologies. It also aims to investigate gaps between digital skills meeting employer needs and the skills workers actually possess. To achieve this goal, international experiences from various thematic areas related to digital skills were examined. The study employed a general methodology for measuring the effectiveness of digital skills, utilizing statistical analysis tools to assess the digital competency of rural populations and entrepreneurs in comparison to urban areas. This is crucial for Azerbaijan, as the country's small and medium-sized agricultural businesses constitute a significant portion of the national economy. The study conducted variance analysis, allowing the identification of the digital divide and the measurement of digital skills. Recommendations are provided for fostering continuous development of digital skills.</t>
  </si>
  <si>
    <t>digital technologies; digital skills; digital divide</t>
  </si>
  <si>
    <t>Khan, AA; Mei, BJ; Khan, SU; Ali, MA; Luo, JC</t>
  </si>
  <si>
    <t>Agri-food evolution and carbon emissions in Chinese residential consumption: A life cycle analysis of urban-rural disparities and socioeconomic influences</t>
  </si>
  <si>
    <t>At present, residential food consumption is not only the main driver of global energy expenditure but also a crucial factor shaping the development of the agri-food system. It is guided by the macro-food paradigm and serves as a cornerstone for ensuring comprehensive food security. This study examines both direct and indirect carbon emissions stemming from urban and rural food consumption in China between 2000 and 2021, employing a life cycle perspective. The research also delves into the associated factors influencing these emissions. Through the utilization of the LMDI (Logarithmic Mean Divisia Index) decomposition method, the study estimates the contributory significance of total carbon emissions attributed to residents' food consumption. Furthermore, the investigation undertakes an in-depth analysis of the disparities in the compositional makeup of food consumption among urban and rural populations, along with an exploration of the pertinent driving forces behind these distinctions. The study's outcomes indicate that, overall, there is a reduction in per capita direct carbon emis-sions, accompanied by a corresponding rise in per capita indirect carbon emissions. Relative to the index of plant-based food consumption, both the carbon emissions associated with, and the proportion of animal-based food consumption exhibited an ascending trend. The carbon dioxide (CO2) emissions stemming from the dietary patterns of urban inhabitants notably surpass those attributed to their rural counterparts, with a discernible and widening disparity between the two cohorts. Within the context of the life cycle analysis, consumption and production serve as pivotal components of the intricate network of indirect carbon emissions. Notably, the proportion of carbon emissions attributed to urban residents surpasses that of their rural counterparts in both the domains of food production and the subsequent phases of processing and transportation. Owing to the irrational configuration of cooking energy utilization among rural inhabitants, direct carbon emissions within the food consumption continuum, as well as carbon emissions derived from cooking energy usage, surpass corresponding metrics among urban dwellers. This discrepancy can be attributed to the unsystematic nature of the cooking energy framework prevalent in rural contexts. Population growth, per capita food consumption and changes in the structure of food consumption are important factors driving the growth of total food carbon emissions. Within this context, an augmentation in the intake of vegetables, alongside desiccated fruits, and vegetables, exhibits the potential to notably curtail carbon emissions emanating from the dietary practices of rural denizens. Similarly, an elevation in egg consumption emerges as a key determinant in substantially mitigating the carbon emissions stemming from the dietary patterns observed among urban inhabitants. The carbon emissions origi-nating from both animal-based and plant-based food consumption among urban and rural populations are substantially influenced by the intricate interplay of factors such as the demographic composition and the per capita disposable income within both these strata of society.</t>
  </si>
  <si>
    <t>Urban and rural food consumption; Total carbon emissions; Life cycle; Food consumption structure; Agri-food evolution; Food security</t>
  </si>
  <si>
    <t>Khorchani M.; Schmer M.; Freidenreich A.; Awada T.; Birru G.; Christofferson S.; Drijber R.; Erickson G.; Jin V.; McDermott R.; Suyker A.; Watson A.; Woodbury B.; Xiong Y.; Hiller J.; Sun X.; Li L.</t>
  </si>
  <si>
    <t>The LTAR Grazing Land Common Experiment at Platte River High Plains Aquifer</t>
  </si>
  <si>
    <t>The Long-Term Agroecosystem Research (LTAR) network of the United States Department of Agriculture (USDA) consists presently of 18 sites within the contiguous United States that are managed by the Agricultural Research Service (ARS) and its partners. The LTAR network focuses on developing national strategies for more efficient, resilient, and profitable agricultural production systems, improved environmental quality, and enhanced rural prosperity. The Platte River High Plains Aquifer (PRHPA) LTAR site is managed jointly by the University of Nebraska-Lincoln (UNL) and USDA-ARS and is one of the LTAR sites that conduct research on both integrated cropping and grazing systems. The PRHPA region encompasses multiple land resource areas and diverse agricultural production systems. The PRHPA sites, predominantly located in eastern Nebraska, are designated as an integrated system focused specifically on the region's dominant production practices of row crop (corn and soybean), managed pastures, and beef cattle production. Here, we focus on C3 cool-season smooth bromegrass (Bromus inermis Leyss.) pasture grazing systems under prevailing and alternative management practices for the region. The sites evaluate continuous and rotational grazing with and without pasture fertilization (prevailing practices). In an additional treatment, cattle are supplemented with dry distillers grains plus solubles, while manure supplies fertilization (alternative practice). Main measurements at the site evaluate plant and animal productivity, forage quality, greenhouse gas fluxes, and soil physical, chemical, and biological properties. This paper describes the regional characteristics of the PRHPA site, ongoing LTAR research related to pasture and livestock production, stakeholder engagement, and future research plans. © 2024 The Author(s). Journal of Environmental Quality published by Wiley Periodicals LLC on behalf of American Society of Agronomy, Crop Science Society of America, and Soil Science Society of America.</t>
  </si>
  <si>
    <t>Agriculture; Animal Husbandry; Animals; Cattle; Groundwater; Nebraska; Rivers; United States; United States Department of Agriculture; ground water; Agricultural production system; Agricultural Research Services; Agro-ecosystems; Fertilisation; Grazing land; Grazing systems; National strategies; Platte River; Research networks; United states department of agricultures; agroecosystem; agronomy; aquifer; article; beef cattle; bovine; Bromus inermis; controlled study; fertilization; forage quality; government employee; grain; grazing; greenhouse gas; livestock; maize; manure; Nebraska; nonhuman; pasture; rangeland; river; soybean; stakeholder engagement; agriculture; animal; animal husbandry; government; procedures; river; United States; Crops</t>
  </si>
  <si>
    <t>Khumalo, NZ; Mdoda, L; Sibanda, M</t>
  </si>
  <si>
    <t>Uptake and Level of Use of Climate-Smart Agricultural Practices by Small-Scale Urban Crop Farmers in eThekwini Municipality</t>
  </si>
  <si>
    <t>Climate fluctuations significantly impact small-scale farmers' farm welfare (food, nutrition and income). This situation highlights an urgent need to invest in climate-smart agriculture (CSA) practices. Climate-smart agriculture has prospects for enhancing agricultural productivity and resilience. Therefore, this study addresses the knowledge gap concerning the uptake and level of use of CSA practices by small-scale urban crop (SSUC) farmers, which is critical to enhancing food and income security in urban settings. The relatively low adoption and uptake of CSA practices among small-scale farmers warrants an investigation of the factors influencing its adoption and level of use, especially in urban agriculture (UA) settings. Using a multi-stage sampling technique, this study collected data from 412 SSUC farmers through a semi-structured questionnaire. Descriptive analysis, the composite score index (CSI), and an ordered probit model (OPM) were utilised for the analysis. The results reveal that most (74%) are aware of CSA practices. Despite the high awareness of CSA practices by SSUC farmers, many (66%) are medium users of CSA practices, suggesting a moderate CSA practices level of use in eThekwini Municipality. The top five preferred CSA practices include crop diversification (with a CSI of 3.694), followed by crop rotation (3.619), mulching (3.608), drought tolerant crops (3.459) and organic manure (3.442). The popularity of these CSA practices in eThekwini Municipality suggests their immediate benefits when implemented or their lesser complexity in terms of implementation. Age, gender (being male), and household size exhibit a statistically significant negative influence on the CSA practices' level of use, increasing the likelihood of being in the lower user category. Yet, education, group membership and farming experience promote a higher level of use of CSA practices. The results show that while awareness is critical, socio-economic factors should not be ignored when upscaling the adoption of widespread CSA practices. Therefore, targeted and tailored socio-economic programmes that are age-directed, gender-sensitive, educational, emphasise collective action and leverage the experiences of urban farmers would be paramount in promoting effective CSA practices adoption and uptake by SSUC farmers in eThekwini Municipality, thus enhancing UA resilience against climate change reparations.</t>
  </si>
  <si>
    <t>adaptation; sustainable agriculture; urban farming; smallholder farming</t>
  </si>
  <si>
    <t>Khumalo, NZ; Sibanda, M; Mdoda, L</t>
  </si>
  <si>
    <t>Implications of a Climate-Smart Approach to Food and Income Security for Urban Sub-Saharan Africa: A Systematic Review</t>
  </si>
  <si>
    <t>Climate change presents a significant threat to humanity. It affects agriculture, food supply, and economic development. Urban agriculture (UA) is an alternate climate-smart approach to enhancing food and income security. The climate-smart agriculture (CSA) concept promises to lessen the effects of climate change. Nuanced research is critical to warrant food and income security. This review paper synthesises evidence through a systematic literature search to analyse the implications of CSA practices and climate adaptation strategies for food and income prospects. We also employed bibliometric analysis to show emerging trends and identify knowledge gaps in the ongoing topical discourse. The review elucidates insights into how CSA practices boost urban food production, accessibility, and dietary diversity, ultimately enhancing urban farmers' food security. The economic benefits of CSA and climate adaptation strategies highlight that UA is vital for improving urban farmers' income. Despite the opportunities created by UA, the review recognises the critical challenges and trade-offs that call for transforming UA to safeguard food and income security in the face of increasing climate change. The review calls for an all-round UA transformation encompassing urban community-based efforts, capacity building, and policy support mechanisms aimed at advancing climate-resilient UA and ensuring food and income security in an ever-changing environment.</t>
  </si>
  <si>
    <t>climate-smart adaptation; climate resilience; food production; income generation; small urban farming; sustainable agriculture</t>
  </si>
  <si>
    <t>Kingsley, J; Goodall, Z; Chandrabose, M; Sugiyama, T; Stone, W; Veeroja, P; Hadgraft, N</t>
  </si>
  <si>
    <t>Housing and gardening: Developing a health equity-focused research agenda</t>
  </si>
  <si>
    <t>There is increasing evidence of the health and wellbeing benefits of gardening. However, such benefits are not shared equally across groups in the community. It is important from a social justice perspective to understand the contextual factors that influence opportunities to garden, and how they are distributed in society, how well, and to whom. Despite being a primary site in which people garden, little is known about how characteristics of housing (e.g., property rights, dwelling type) may influence gardening opportunities. Identifying housing-related barriers or enablers to gardening could suggest potential strategies to increase participation in gardening or provide gardening opportunities for those with less conducive housing situations. Building on the small body of knowledge of housing characteristics relevant to gardening opportunities and participation, we propose a new research agenda aiming to understand the relationships between housing characteristics, socio-economic status, and gardening. Through identifying ways to engage more people from diverse housing situations and socioeconomic positions in the act of gardening, we hope that this new research agenda can help to promote health equity.</t>
  </si>
  <si>
    <t>Garden; Housing; Socio-economic status; Health equity; Property rights</t>
  </si>
  <si>
    <t>Kissinger, M; Triky, S; Grinhut, T; Malka, H; Zaban, S; Schcolnik, T; Adin, G</t>
  </si>
  <si>
    <t>A multi-scale framework for advancing national dairy sector GHG mitigation in Israel</t>
  </si>
  <si>
    <t>Dairy production systems display a wide range of greenhouse gas (GHG) emission characteristics influenced by factors like geographical location, farm size, herd composition, milk yield, management practices, and existing infrastructure. Effective national GHG mitigation plans for the dairy industry should incorporate strategies that account for the diversity within this system. This paper aims to introduce a multi-scale framework to assess the GHG mitigation potential within the Israeli dairy system. It begins by analyzing the GHG intensity per unit of milk produced by a representative sample of 145 farms (20 % of the national dairy farms). It then extrapolates the data to the regional and national scales. The research reveals an average carbon footprint of 1.18 (ranging from 0.8 to 1.64) kg CO2e per kilogram of milk (FPCM) over the life cycle up to the farm gate. Upon scaling up, the study estimates the annual carbon footprint of the Israeli dairy industry at 1,777,800 t of CO2e. Consequently, this framework highlights areas with significant GHG emissions that require attention and opportunities for national mitigation based on the detailed characteristics of the studied systems.</t>
  </si>
  <si>
    <t>Dairy production; Carbon footprint; GHG mitigation; Life cycle assessment; Multi-scale framework; Israel</t>
  </si>
  <si>
    <t>Kline O.; Joshi N.K.</t>
  </si>
  <si>
    <t>Current trends in bee conservation and habitat restoration in different types of anthropogenic habitats</t>
  </si>
  <si>
    <t>Recent declines in bee populations and ranges have been cause for concern due to the valuable pollination service that they provide. Several factors have been proposed to contribute to these declines, including habitat loss, pathogen spread, and pesticide usage, so many pollinator conservation schemes have involved the addition of pollinator-friendly habitat through wildflower plantings and artificial nesting sites. Because of this, many efforts have been made to enhance bee populations across different landscape types, including natural, agricultural, urban, and industrial areas. Many of these schemes have focused on providing habitat for bees and other animal pollinators in agricultural landscapes, but other managed areas, such as cities, suburbs, and industrialized areas may have untapped potential for pollinator conservation. Available green space can be enhanced to provide healthy forage and safe nesting sites for pollinators. As these areas are also often frequented by human residents, the needs and perceptions of people, as well as the potential benefits for pollinators, must be considered to ensure the success of pollinator conservation on anthropogenic habitats. Copyright © 2024 Kline and Joshi.</t>
  </si>
  <si>
    <t>butterflies; conservation; pollinator habitat; roadside verges; solar parks; wild bees; wildlife</t>
  </si>
  <si>
    <t>Kloczko-Gajewska, A; Malak-Rawlikowska, A; Majewski, E; Wilkinson, A; Gorton, M; Tocco, B; Was, A; Saïdi, M; Török, A; Veneziani, M</t>
  </si>
  <si>
    <t>What are the economic impacts of short food supply chains? A local multiplier effect (LM3) evaluation</t>
  </si>
  <si>
    <t>Shortening food supply chains attracts increasing support from policymakers, to improve returns to farmers and stimulate rural development. However, there is a lack of empirical evidence regarding the impacts of short food supply chains on local economies. To address this, the article quantifies the impacts of short food supply chains on local economies, using the Keynesian-based Local Multiplier 3 method (LM3), applied to a unique dataset of 122 farm businesses from five European Union countries (France, Hungary, Italy, Poland and the United Kingdom). Estimations cover 305 market chains, comprising both short and long food supply chains, in which sampled farmers participate. The results indicate that the revenues from farm production remain largely within local economies, generating a substantial multiplier effect (LM3 &gt; 2). This effect stems from purchases of farm inputs locally including, in the first instance, hiring local labour, as well as the expenditures of local suppliers that re-spend part of their revenues within the local area. The multiplier effects of short food supply chains are similar to long food supply chain equivalents as both use largely local labour and source tradable inputs locally. In shaping food chain policy a broader set of socioeconomic benefits to local development from selling through short food supply chains should be considered.</t>
  </si>
  <si>
    <t>Agricultural policy; EU food policy; local economy; local multiplier effect (LM3); rural development; short food supply chains (SFSCs)</t>
  </si>
  <si>
    <t>Knoll S.; Cappai M.G.</t>
  </si>
  <si>
    <t>Foraging Activity of Honey Bees (Apis mellifera L., 1758) and Exposure to Cadmium: a Review</t>
  </si>
  <si>
    <t>Honey bees are commonly exposed to a broad spectrum of xenobiotics, including heavy metals. Heavy metal toxicity is of concern in the context of global pollinator declines, especially since honey bees seem to be particularly susceptible to xenobiotics in general. Here we summarize current knowledge on the interplay between cadmium, one of the most toxic and mobile elements in the environment, and honey bees, the primary managed pollinator species worldwide. Overall, cadmium pollution has been shown to be ubiquitous, affecting industrial, urban and rural areas alike. Uptake of this heavy metal by plants serves as the primary route of exposure for bees (through pollen and nectar). Reported cadmium toxicity consists of lethal and sublethal effects (reduced development and growth) in both adult and larval stages, as well as various molecular responses related to detoxification and cellular antioxidant defence systems. Other effects of cadmium in honey bees include the disruption of synaptic signalling, calcium metabolism and muscle function. © The Author(s) 2024.</t>
  </si>
  <si>
    <t>Cadmium; Contamination; Honey bee; Pollution; Toxicity</t>
  </si>
  <si>
    <t>Animals; Bees; Cadmium; cadmium; fertilizer; heavy metal; metallothionein; reactive oxygen metabolite; superoxide dismutase; cadmium; antioxidant activity; Apis mellifera; cadmium poisoning; calcium metabolism; depolarization; detoxification; foraging behavior; gene expression; hemolymph; homeostasis; muscle function; neurotransmission; nonhuman; oxidative stress; pollinator; pollution; Review; soil erosion; synaptic transmission; toxicity; animal; bee; drug effect; metabolism</t>
  </si>
  <si>
    <t>Koblianska, I; Kalachevska, L; Schlauderer, R</t>
  </si>
  <si>
    <t>AGRICULTURAL LIFE CYCLE ASSESSMENT: A SYSTEM-WIDE BIBLIOMETRIC RESEARCH</t>
  </si>
  <si>
    <t>AGRICULTURAL AND RESOURCE ECONOMICS-INTERNATIONAL SCIENTIFIC E-JOURNAL</t>
  </si>
  <si>
    <t>Purpose. This paper aims to give a system-wide overview of agricultural life cycle assessment (LCA), based on the understanding of agriculture as a complex providing humanity with food, energy and other vital resources and considering all forms of sector's influence: environmental, social, and economic. This review is intended to outline the temporal and geographical spread of agricultural LCA research, the main aspects studied with LCA in agriculture, and relevant scientific themes via bibliometric analysis and an overview of high-quality scientific publications in this field. Methodology / approach. This study used traditional bibliometric research techniques: performance analysis, scientific mapping, and network analysis. Bibliometric analysis was conducted through the Bibliometrix R package in the RStudio and its extension - Biblioshiny. The bibliographic collection covers 259 academic English-language articles indexed in Scopus for 1999-2022. Results. The study identifies a significant growth in a number of agricultural LCA publications, a tendency of current LCA research to continue and complement earlier research findings, and to accentuate environmental aspects of agricultural activity. Developed countries lead this field of research in terms of productivity and impact. However, LCA studies are geographically concentrated, and collaboration between developed and developing countries is weak. The following issues shape the agri-LCA research structure: greenhouse gas (GHG) emissions analysis; LCA of various impacts of agriculture; challenges of agriculture environmental impacts measuring; LCA usage to ensure agriculture sustainability; agri-LCA methodology. Emphasis on GHG emissions in agri-LCA could lead to biased decisions promoting climate-resilient agriculture but neglecting other impacts and dimensions of the sector's sustainability. Originality / scientific novelty. It was found that the rapid development of the field of research featured a certain stability, continuity, and historical relationship between the issues studied. Research transform from a highly specialised topic into a broader one by the scope of publishing sources but are highly geographically concentrated and not equally distributed even within the European Union. As far as is known, these results have not been previously reported. Practical value / implications. The identified " closedness " of the research community leads to weak scientific progress. Sharing knowledge and involving a broader set of stakeholders to promote LCA application in agriculture globally must be a priority of scholars and policymakers.</t>
  </si>
  <si>
    <t>agriculture; life cycle assessment; life cycle costing; social life cycle assessment; sustainability; Biblioshiny</t>
  </si>
  <si>
    <t>Koelzer K.; Ribarits A.; Weyermair K.; Bouchal J.M.; Mayr J.; Weber M.</t>
  </si>
  <si>
    <t>Trees Are a Major Foraging Resource for Honeybees in the City</t>
  </si>
  <si>
    <t>Large cities are typically characterized by a mosaic of green spaces that hold a remarkable variety of native and “exotic” plants. Urban beekeeping has gained increasing popularity. In order to characterize the “urban” in the honey, pollen diversity in 50 honey samples from 18 apiary locations in Vienna, Austria, was microscopically analyzed. The relative abundances of each plant taxon were determined by counting out 500 individual pollen grains per sample. In total, 202 taxa could be identified, with a median of 46 per sample. Taxa richness and diversity differed significantly across three years but did not so between urban and suburban apiaries. Despite trees comprising only roughly a quarter of all taxa, the amount of tree pollen was disproportionally high. The invasive Ailanthus altissima was predominant in 15 out of 50 samples. Other important non-native and/or ornamental trees included Sophora japonica, Gleditsia triacanthos, Castanea sativa, Koelreuteria paniculata, and Liriodendron tulipifera. Urban honey from Central Europe may typically comprise pollen taxa from Europe, East Asia, and North America alike. The results of this study show that intentionally planted, managed urban green spaces can support stable foraging resources for pollinators in cities. © 2024 by the authors.</t>
  </si>
  <si>
    <t>floral resources; honey; melissopalynology; plant diversity; pollen analysis; pollinators; urban ecology</t>
  </si>
  <si>
    <t>Konou, AA; Zinsou-Klassou, K; Mwakalinga, VM; Munyaka, BJC; Mbianda, AFK; Chenal, J</t>
  </si>
  <si>
    <t>Exploring the Association of Urban Agricultural Practices with Farmers' Psychosocial Well-Being in Dar es Salaam and Greater Lomé: A Perceptual Study</t>
  </si>
  <si>
    <t>African urban agriculture (UA) has garnered attention for its contributions to food security and socio-economic improvement. However, its impact on the psychological well-being of farmers has received minimal focus. This study explores the psychosocial effects of UA by surveying 733 farmers in Dar es Salaam and Greater Lom &amp; eacute;. Utilizing the Mental Health Continuum-Short Form (MHC-SF) and bespoke questionnaires, our research evaluates the emotional benefits of urban farming. Findings from regression analyses and spatial assessments conducted using Python and QGIS 3.32.2-Lima indicate significant variations in UA-related happiness across different city zones, with peripheral farmers experiencing greater satisfaction than their urban counterparts. Notably, female farmers reported higher levels of happiness, underscoring UA's potential to empower women. This study advocates for the integration of UA into urban planning frameworks to foster psychologically beneficial urban environments.</t>
  </si>
  <si>
    <t>urban farming; psychological well-being; food security; socio-economic conditions; spatial analysis; gender empowerment</t>
  </si>
  <si>
    <t>Kordel, S; Naumann, M</t>
  </si>
  <si>
    <t>The rural housing crisis: analytical dimensions and emblematic issues</t>
  </si>
  <si>
    <t>HOUSING STUDIES</t>
  </si>
  <si>
    <t>While the urban housing crisis is pivotal to current debates in housing studies, the question of affordable as well as sustainable housing in rural settings has arisen only recently. However, recent developments, including increasing demand for housing as well as for a specific supply, indicate that there is a rural housing crisis. Connecting the scattered strands of literature on rural housing, we propose an understanding of the rural housing crisis that involves spatialities, temporalities and intersectionalities. These dimensions are illustrated by three emblematic issues: the financialization/assetization of the rural housing supply, the increasing mobility of rural residents and the selective gentrification of rural communities. Building on a review of the literature on rural housing and its challenges, we argue that greater consideration of the rural in housing studies and a more nuanced focus on housing issues in rural studies would be fruitful, not only for future research but also for political action.</t>
  </si>
  <si>
    <t>Rural areas; financialization; assetization; residential mobilities; rural gentrification</t>
  </si>
  <si>
    <t>Kou, JW; Ma, WJ; Wang, XY; Li, CY; Liang, TT</t>
  </si>
  <si>
    <t>Income-based environmental effects of family food consumption and the affordability towards healthy diets</t>
  </si>
  <si>
    <t>Environmentally sustainable diets are attracting increasing attention, but the environmental impact of diets with different income residents is still poorly understood. Based on the environmental footprint method, we explored the environmental impact of food consumption in China from 2000 to 2020, and used the Logarithmic Mean Divisia Index (LMDI) model to investigate its driving factors. Furthermore, we constructed a multi-objective optimization model, incorporating the affordability indicator, to optimize a healthy diet pattern. The results show that: (1) The food diversity index (FDI) was directly proportional to income, and geographically, the FDIs of economically developed provinces were higher than that of economically developing provinces. (2) The environmental footprint caused by food consumption was gradually increasing, with 60 % of the carbon footprint of low-income residents coming from grain and pork. (3) Dietary affordability was a major factor in increasing environmental footprint. High-income residents had greater access to milk, meat, etc., which had a greater negative environmental impact. We put forward suggestions on dietary optimization and affordability for different income residents, with a view to achieving nutritional and healthy diets of Chinese while generating minimum resource and environmental load, and promoting the transformation of the agro-food system.</t>
  </si>
  <si>
    <t>Income groups; Food consumption; Environmental effects; Spatiotemporal variability; Economic affordability</t>
  </si>
  <si>
    <t>Kouidri C.; Bouiadjra R.B.; Mahi F.</t>
  </si>
  <si>
    <t>ACO-DSOS Hybrid Approach to Enhance Traffic Signal Optimization</t>
  </si>
  <si>
    <t>International Journal of Transport Development and Integration</t>
  </si>
  <si>
    <t>Traffic congestion stands as a primary urban development hurdle encountered by major cities. Managing the extensive network comprising these transportation systems is an immensely complex task. Unfortunately, this activity poses significant challenges in numerous cities worldwide. In this article, a hybrid method ant colony and discrete symbiotic organism optimization are proposed to enhance the traffic flow of intersections. The first one is a metaheuristic inspired of the foraging behavior of ant colonies; it is used successfully to address a variety of intricate optimization problems. The second one is DSOS adaptation which is an ecosystem-based metaheuristic optimization inspired of interrelated symbiotic strategies observed on ecosystems. This approach involves determining the ideal durations for each phase of traffic lights. In the first level, an ACO method is utilized to extract critical path of given urban zone (congested path). In the second, the DSOS algorithm is employed to enhance the optimization of querying time of delayed vehicles. The obtained results show the superiority of DSOS compared with the fixed time control method (static approach). In contrast to the conventional timing method, the mean number of queued vehicles is decreased by 20%. This confirms the effectiveness of the suggested approach in alleviating traffic congestion. ©2024 The authors. This article is published by IIETA and is licensed under the CC BY 4.0 license (http://creativecommons.org/licenses/by/4.0/).</t>
  </si>
  <si>
    <t>ant colony optimization; delayed vehicles; discrete symbiotic organism search; traffic flow; traffic light program</t>
  </si>
  <si>
    <t>Koura B.I.; Yassegoungbe F.P.; Dossa L.H.</t>
  </si>
  <si>
    <t>Production systems and strategies of peri-urban goat and sheep farmers for dry season feeding: a case study from Benin (West-Africa)</t>
  </si>
  <si>
    <t>This study was conducted to understand the urban small ruminant production system in the peri-urban area of southern Benin and investigate farmers’ feeding strategies in the dry season. One hundred and twenty-five (125) farms were interviewed (survey n°1) in five urbanized municipalities, using a semi-structured questionnaire on their socio-economic characteristics and production strategies, including their feeding practices. A typology of small ruminant farm types was implemented, and the farm types were characterized. Then, the feeding strategies were investigated in-depth in the most urbanized sub-area (Abomey-Calavi) on 120 farms (survey n°2). In addition, for 03 months in the dry seasons, thirty (30) farms were monitored in the municipality of Abomey-Calavi to assess the diversity of feed resources used. Six small ruminant farming systems were identified throughout the five municipalities. Goat farms were more common than sheep farms. Free grazing on communal grazing lands was the primary forage source, with supplementation provided on all farms. However, the feed supplementation strategies varied between farm types. Feed resources used included tree fodders (Manihot esculenta, Elaeis guineensis, Musa spp., Gliricidia sepium) or agro-industrial by-products (corn bran, soybean bran, cassava peels) in all farm types, and crop residues mainly in SC and SGC when they were available. Variations were observed (p &lt; 0.001) in feeding strategies across farm types in the dry season. Improving animal nutrition by increased recycling of food or vegetable wastes and agro-industrial by-products from the city fringes appears to be an essential factor in enhancing the sustainability of periurban farms. © 2024 The Author(s). Published by Informa UK Limited, trading as Taylor &amp; Francis Group.</t>
  </si>
  <si>
    <t>Agriculture &amp; Environmental Sciences; farm typology; farmers’ feeding practices; Pedro González-Redondo, University of Seville, Seville, Spain; Plant &amp; Animal Ecology; Rural Development; Small ruminants; Sustainable Development; sustainable farming; urban agriculture; Urban Sociology–Urban Studies</t>
  </si>
  <si>
    <t>Krähmer, K; Battisti, L; Berti, G; Bruno, RG; Dansero, E</t>
  </si>
  <si>
    <t>Towards Sustainable and Sufficient City Region Food Systems: Reflections from the Case Study of Turin, Italy</t>
  </si>
  <si>
    <t>The City Region Food System (CRFS) approach has emerged in recent years as a framework for shaping urban food governance and policies that overcome the methodological cityism of approaches limited to urban territories defined by administrative boundaries. This article critically analyses the concept referring to the case study of the metropolitan city of Turin, Italy, as part of action research contributing to ongoing efforts to establish food policies. The discussion focuses on three dimensions: (1) the spatial definition of the city region; (2) the relation between the support of short and the re-assessment of long supply chains, with reference to a relational understanding of space; (3) the tensions between the CRFS as an analytical concept and a transformative framework. Results suggest that there is no linear path to define the spatial limits for a CRFS analysis and that a pragmatic approach can best serve policies; that long supply chains should not be ignored but integrated into local food policies; that there are contradictions in the transformative dimension of the CRFS literature when investigating the underlying sustainable development framework from a growth-critical perspective; and that separating the analytical more clearly from the normative dimension could make the discussion more productive.</t>
  </si>
  <si>
    <t>city region food systems; relational spaces; metropolitan areas; urban food policies; post-growth</t>
  </si>
  <si>
    <t>Krivopalova A.; Mikula P.; Cukor J.; Ševčík R.; Brynychová K.; Šálek M.</t>
  </si>
  <si>
    <t>Adaptation of farmland mammalian specialist to urban life: Escape behavior of European hare along the urban-rural gradient</t>
  </si>
  <si>
    <t>The European hare Lepus europaeus is an iconic but rapidly declining farmland specialist with recently confirmed populations in urban areas. However, their behavioral responses and adaptability to urbanization and life in human-dominated areas are fully unexplored. Here, using infrared cameras, we explored escape behavior (measured as the flight initiation distance) using 965 hare observations in urban and farmland areas in the Czech Republic and Austria (Central Europe) and its association with habitat type, distance to the city center, patch size, season, hare age and initial behavior. We found that European hares adjusted their escape behavior to habitat type and escaped significantly earlier in farmland (rural) habitats than in urban habitats. However, escape distances of hares did not differ between farmland types with different degree of habitat heterogeneity. We also revealed that urban hares escaped earlier when located further from the city center or in a larger study patch. Moreover, adult hares escaped earlier than subadults and foraging individuals escaped earlier than resting hares but both only in rural areas. Our results support high behavioral adaptability of European hares to human-dominated urban areas. © 2024 Elsevier B.V.</t>
  </si>
  <si>
    <t>Escape distance; Farmland; Flight initiation distance; Mammals; Tolerance of humans; Urbanization</t>
  </si>
  <si>
    <t>Adaptation, Physiological; Animals; Austria; Behavior, Animal; Czech Republic; Ecosystem; Farms; Hares; Urbanization; Austria; Czech Republic; Abiotic; Anthropogenic; Invertebrates; Behavioral adaptability; City centers; Escape behavior; Escape distance; Flight initiation distance; Habitat type; Tolerance of human; Urban areas; Urban life; Urbanization; agricultural land; behavioral response; escape behavior; habitat type; mammal; patch size; urban area; urbanization; adaptation; adult; agricultural land; Article; Austria; Czech Republic; Europe; foraging; habitat; habitat structure; human; mammal; medical specialist; nonhuman; rural area; urban area; urbanization; agricultural worker; animal; animal behavior; ecosystem; hare; physiological adaptation; urbanization; Livestock</t>
  </si>
  <si>
    <t>Kuijpers, R; Smits, E; Steijn, C; Mulumba, N; Asindu, M; Kruijssen, F; Kikulwe, EM</t>
  </si>
  <si>
    <t>Prices, profit margins and intermediary market power: evidence from the matooke value chain in Uganda</t>
  </si>
  <si>
    <t>PurposeThere is widespread belief that intermediaries in African agri-food value chains have disproportionate market power. In this paper, the authors examine this belief by uncovering the purchasing and selling prices, costs and profit margins by farmers, intermediaries and retailers in the matooke (cooking banana) value chain in Uganda, and by analysing the prevailing value chain and market structures, seasonal entry and exit dynamics and the trading relationships in the chain.Design/methodology/approachData for this study were collected along the trading routes from the main matooke producing districts in South-West Uganda (Kabarole, Bunyangabo, Bushenyi, Isingiro and Mbarara) to the main urban markets around the capital Kampala. A structured survey was administered with 383 producers, 172 collectors and wholesalers and 71 retailers. In addition, key informant interviews and focus group discussions were held.FindingsThe authors find that price mark-ups by intermediaries (selling prices minus purchasing prices) vary with the type of intermediary, season and location but generally reflect the costs of moving matooke down the value chain to the urban consumer. The authors do not find evidence for disproportionate market power among the intermediaries in the chain. Intermediaries enter and exit the market in peak and off-peak season, such that profits are kept in check. This seasonality does imply a small shift in market power in favour of farmers in off-peak season and in favour of intermediaries in the peak season.Research limitations/implicationsThe investigation concentrated on an important and relatively homogenous staple crop along its main trade route. More remote areas, where there is less of an abundance of matooke, might still be characterised by local monopsonies where intermediaries have more market power due to high search and transport costs. Similarly, (local) monopsonies might exist for products for which there is a smaller market (segment), for products with a stronger seasonal variation in supply and for more perishable products.Originality/valueWhile there is an important literature on the role of intermediaries in African agri-food value chains, the evidence on intermediary market power is scant. Beliefs on intermediary market power are largely based on anecdotal evidence from farmers or inferred from observed prices or market structures. The paper contributes in addressing this important knowledge gap by studying the matooke value chain in Uganda.</t>
  </si>
  <si>
    <t>Market power; Profit margins; Intermediaries; Competition; Matooke</t>
  </si>
  <si>
    <t>Plantain</t>
  </si>
  <si>
    <t>Kukka P.M.; Miller H.A.; Thomas J.P.; Schmiegelow F.K.A.; Jung T.S.</t>
  </si>
  <si>
    <t>The best watering hole in town: Characteristics of ponds used by an endangered bat in an urbanizing boreal landscape</t>
  </si>
  <si>
    <t>Small waterbodies, or ‘ponds’, have an important role in maintaining biodiversity and ecosystem services, particularly where freshwater sources are limited, such as arid or some urban environments. However, studies that examine the use of ponds by terrestrial wildlife are limited. In the boreal forest, aquatic habitats are important drinking and feeding habitat for endangered little brown bats (Myotis lucifugus), and their relative value likely varies based on their characteristics, such as size, adjacent land cover type, anthropogenic disturbance, and proximity to other water bodies. We examined the characteristics of ponds used by little brown bats along an urban-rural gradient in Yukon, Canada. We used ultrasonic detectors to sample 99 ponds and generalized linear mixed models to determine whether ponds with certain characteristics received more bat activity than others. Ponds were important habitat for little brown bats, as 98% of the ponds we sampled were used. Bats selected ponds based on local rather than landscape level factors, and there was less bat activity at ponds surrounded by additional open water/wetland habitat, which was contrary to our prediction. Ponds that were surrounded by additional open water/wetland habitat may have been too exposed for bats at high latitudes, where nights are short and not completely dark. Isolated ponds that are darker, such as those surrounded by mature forest, may be particularly valuable for little brown bats at high latitudes that exhibit risk-sensitive foraging. We suggest that ponds of comparatively high value for endangered little brown bats be further identified and that these ponds be protected from development, draining, and degradation, and the surrounding mature forest remains intact. More broadly, recognition and conservation of ponds and their surroundings as key habitat for species of bats requires further attention. Understanding the characteristics of ponds selected by threatened bats can help inform conservation priorities and measures that ensure the aquatic habitats they require are maintained in developing landscapes. © 2024 The Authors</t>
  </si>
  <si>
    <t>Boreal forest; Habitat selection; Little brown bat; Myotis lucifugus; Ponds; Urban wildlife</t>
  </si>
  <si>
    <t>Kwiringira, J; Mohling, EWP; Mathias, A; Ariho, P; Mugisha, J; Zakumumpa, H; Rujumba, J; Tumwebaze, IK</t>
  </si>
  <si>
    <t>Urban agriculture as an evolved sustainable urban livelihood: evidence from Kampala city, Uganda</t>
  </si>
  <si>
    <t>AGRICULTURE &amp; FOOD SECURITY</t>
  </si>
  <si>
    <t>BackgroundFor centuries, urban agriculture has been a vital livelihood strategy of urban households in developing countries. Previous studies looked at urban agriculture at a point in time as an urban livelihood for the urban poor that struggle with eking out a living, without the current dynamism, which attracts the non-poor into the practice. Having become an integral part of the urban economy, the study objective was to use poultry farming, to explore the role of urban agriculture as an evolved and dynamic urban livelihood that attracts the non-poor.MethodsThe study was conducted in Kampala, Uganda's capital city. The unit of analysis were urban farming households. Data were collected through four (4) Focus Group Discussions (FGDs), sixteen (16) key informants and twenty (20) In-Depth Interviews (IDIs) using purposive sampling techniques. Data were collected for a period of two (2) months using unstructured research instruments, triangulated and thematically analysed.ResultsOur results indicate that; urban agriculture is an evolving urban activity. This evolution and continuities were driven by the merits of urban agriculture (food, jobs and income) to urban dwellers. Urban agriculture also contributed to the economic inclusion of women and the urban poor. There was household resource logic in practicing urban agriculture, especially in the private sector, where jobs were scarce. In view of these innovations, the urban authorities were supporting urban farmers with demonstrations and certified inputs for farmers in Kampala and beyond. To further develop urban agriculture, it is recommended that farmers organize themselves into viable groups to further realize corporate advantages such as better resource access such as affordable financing, access to better inputs and linkages with various institutions and stakeholders in production, value addition, policy and marketing for better returns and sustainable farming practices.ConclusionsThese findings if used in perspective by planners and regional managers have utility for the anchoring of urban agriculture in the urbanisation agenda for Uganda and beyond. It is envisaged that, stakeholders can draw useful actions relating to sustainable urban food production (consumer food shed), waste management, incomes, job creation, training, research and innovations in urban areas.</t>
  </si>
  <si>
    <t>Urban agriculture; Urban farming; Livelihood; Poverty alleviation</t>
  </si>
  <si>
    <t>Labrada-Martagón V.; Islas N.L.; Yáñez-Estrada L.; Muñoz-Tenería F.A.; Solé M.; Zenteno-Savín T.</t>
  </si>
  <si>
    <t>Evidence of oxidative stress responses of green turtles (Chelonia mydas) to differential habitat conditions in the Mexican Caribbean</t>
  </si>
  <si>
    <t>Important foraging and nesting habitats for Caribbean green sea turtles (Chelonia mydas) exist within the Mesoamerican Reef System in the Mexican Caribbean. During the last 25 years, urban development and touristic activities have drastically increased in Quintana Roo, Mexico. Moreover, in the last decade, massive pelagic sargasso blooms have also afflicted this region; however, information about the biochemical responses of Caribbean green turtles to these inputs is absent. This study aimed to assess if the oxidative stress indicators in the red blood cells of green turtles are valuable biomarkers of the extent of the anthropic impact in this region. Persistent organic pollutants (POPs) were also measured in the plasma of free-living green turtles during 2015–2018 to characterize these habitats further. As biochemical biomarkers, the production rate of superoxide radical (O2 •-), carbonylated protein content, and lipid peroxidation (TBARS) levels, and the activities of superoxide dismutase, glutathione S-transferase (GST), catalase, glutathione peroxidase were measured in erythrocytes. A 15 % occurrence of fibropapillomatosis (FP) was revealed, with tumor size being positively correlated with CAT activity in the affected individuals. A multivariate analysis embracing all oxidative stress markers discriminated green turtles between years of capture (p &lt; 0.001), with those sampled during 2015 presenting the highest production of O2 •- (p = 0.001), activities of GST (p &lt; 0.001), levels of TBARS (p &lt; 0.001) and carbonylated proteins (p = 0.02). These local and temporal biochemical responses coincided with the first massive Sargassum spp. bloom reported in the region. The results of this study corroborate the utility of the oxidative stress indicators as biomarkers of environmental conditions (sargasso blooms and POPs) in the green turtle as sentinel species. © 2024 Elsevier B.V.</t>
  </si>
  <si>
    <t>Biomarkers; Chelonia mydas; Green turtle; Oxidative stress; Persistent organic compounds; Statistical modeling</t>
  </si>
  <si>
    <t>Animals; Biomarkers; Catalase; Ecosystem; Environmental Monitoring; Glutathione Transferase; Lipid Peroxidation; Mexico; Oxidative Stress; Sargassum; Superoxide Dismutase; Turtles; Water Pollutants, Chemical; Caribbean Coast [Mexico]; Caribbean Sea; Mesoamerican Barrier Reef; Mexico [North America]; Quintana Roo; Blood; Ecosystems; Multivariant analysis; Organic pollutants; Oxidative stress; Peptides; Superoxide dismutase; Urban growth; biological marker; catalase; endosulfan; glutathione; glutathione peroxidase; hemoglobin; lipid peroxide; superoxide; superoxide dismutase; thiobarbituric acid reactive substance; glutathione transferase; Biochemical response; Chelonia myda; Glutathione S-transferases; Green turtle; Habitat conditions; Nesting habitats; Oxidative stress response; Persistent organic compounds; Statistic modeling; Stress indicators; biomarker; habitat structure; numerical model; oxidative stress; persistent organic pollutant; statistical analysis; turtle; antioxidant activity; Article; basophil; Chelonia; discriminant analysis; enzyme activity; eosinophil; erythrocyte; extreme environment; female; leukocyte; leukocyte count; male; Mexican; monocyte; nonhuman; osmotic stress; oxidative stress; parameters; persistent organic pollutant; principal component analysis; quality control; turtle; urban development; animal; ecosystem; environmental monitoring; lipid peroxidation; metabolism; Mexico; physiology; Sargassum; turtle; water pollutant; Biomarkers</t>
  </si>
  <si>
    <t>Lai, M; Li, WW; Gao, ZY; Xing, ZP</t>
  </si>
  <si>
    <t>Evaluation, mechanism and policy implications of the symbiotic relationship among rural digitization, agricultural development and farmer enrichment: evidence from digital village pilots in China</t>
  </si>
  <si>
    <t>Digitization is becoming the key to achieving rural revitalization, and there is a complex inter-active relationship with farmer enrichment, and agriculture development, making it highly valued by governments around the world. Quantitatively evaluating the symbiotic relationship between rural digitization, farmer enrichment, and agricultural development, and reveal the driving mechanism behind them, which can provide evidence for the rural government, agricultural enterprises, and relevant stakeholders. This paper conducts an empirical study of 84 digital village national pilots in China based on coupling coordination model and geographically weighted regression, with focus on the spatial characteristics, symbiotic relationship and driving mechanisms of the pilots. The symbiotic relationship between rural digitization, farmer enrichment, and agriculture development has significant heterogeneity, with most of the pilots in coordination state. The driving mechanism of rural digitization, farmer enrichment, agriculture development, and symbiotic relationship were complicated, with significant heterogeneity and synergy in the driving forces of different factors, and special attention should be paid to spatial effects (the nature and intensity of regression coefficients in local regions) in the policy design and implementation. It is worth noting that population aging mainly plays a negative role, while industrialization, government support, resident capacity plays a positive role. The other factors play both positive and negative roles. Income gap between urban and rural residents, population aged 65 and above, financial self-sufficiency are the most critical factors. We suggest developing differentiated management policy, accurate management policy, and integrated management policy, which can provide a basis for digital village and smart village planning, construction and management in China. In view of the significant differences in rural digitalization and its driving mechanisms in different pilots as shown in the study, it is necessary to design differentiated spatial policies according to local conditions, to design accurate management policies based on the driving effects of key single factors, and to design integrated development policies by taking into account the interactive effects of multiple factors.</t>
  </si>
  <si>
    <t>digital village; smart village; influence factor; policy design; China</t>
  </si>
  <si>
    <t>Lamarre J.; Wilson D.R.</t>
  </si>
  <si>
    <t>Short-term dietary changes are reflected in the cerebral content of adult ring-billed gulls</t>
  </si>
  <si>
    <t>Omega-3 long-chain polyunsaturated fatty acids (n3-LCPUFAs) are produced primarily in aquatic ecosystems and are considered essential nutrients for predators given their structural role in vertebrates' cerebral tissues. Alarmingly, with urbanization, many aquatic animals now rely on anthropogenic foods lacking n3-LCPUFAs. In this study undertaken in Newfoundland (Canada), we tested whether recent or longer term diet explains the cerebral fatty acid composition of ring-billed gulls (Larus delawarensis), a seabird that now thrives in cities. During the breeding season, cerebral levels of n3-LCPUFAs were significantly higher for gulls nesting in a natural habitat and foraging on marine food (mean ± s.d.: 32 ± 1% of total identified fatty acids) than for urban nesters exploiting rubbish (27 ± 1%). Stable isotope analysis of blood and feathers showed that urban and natural nesters shared similar diets in autumn and winter, suggesting that the difference in cerebral n3-LCPUFAs during the breeding season was owing to concomitant and transient differences in diet. We also experimentally manipulated gulls' diets throughout incubation by supplementing them with fish oil rich in n3-LCPUFAs, a caloric control lacking n3-LCPUFAs, or nothing, and found evidence that fish oil increased urban nesters' cerebral n3-LCPUFAs. These complementary analyses provide evidence that the brain of this seabird remains plastic during adulthood and responds to short-term dietary changes.  © 2024 The Authors.</t>
  </si>
  <si>
    <t>bird; brain plasticity; diet specialization; marine ecosystem; omega-3 fatty acids; stable isotope</t>
  </si>
  <si>
    <t>Lampridi, M; Kateris, D; Myresiotis, C; Berruto, R; Fragos, V; Kotsopoulos, T; Bochtis, D</t>
  </si>
  <si>
    <t>Leveraging Digital Technologies for Carbon Footprint Tracking in Perennial Cultivations: A Case Study of Walnut Orchard Establishment in Central Greece</t>
  </si>
  <si>
    <t>The present paper aims to quantify the carbon emissions associated with the establishment of 15 walnut orchards ("Juglans californica") in the greater area of Magnisia, Greece, with the use of a carbon footprint tool interconnected to a Farm Management Information System. The data collection spanned the first five years following the planting of the trees, providing a comprehensive view of the emissions during this critical establishment phase. Over the five-year period examined (February 2019-December 2023), the results revealed net carbon emissions amounting to 13.71 tn CO2 eq ha-1, with the calculated emissions showing an increasing trend from the first year through the fifth year. Scope 1 (7.38 tn CO2 eq ha-1) and Scope 2 (3.71 tn CO2 eq ha-1) emissions emerged as the most significant, while irrigation (drip irrigation) and fertilizing practices were identified as the highest contributors to emissions. This study highlights the significance of using integrated digital tools for monitoring the performance of cultivations rather than standalone tools that are currently widely available. Integrated tools that incorporate various applications simplify data collection, encourage accurate record-keeping, and facilitate certification processes. By automating data entry and calculations, these tools reduce human error during agricultural carbon management and save time; thus, the integration of digital monitoring tools is vital in improving data accuracy, streamlining certification processes, and promoting eco-friendly practices, crucial for the evolving carbon market.</t>
  </si>
  <si>
    <t>carbon footprint; walnut orchard; FMIS; digital farming; carbon sequestration</t>
  </si>
  <si>
    <t>Larsson, EP; Nygren, KG</t>
  </si>
  <si>
    <t>Cultivating thirdspace: Community, conflict and place in small-city urban gardens</t>
  </si>
  <si>
    <t>Over the past 15 years, there has been an increased interest in urban gardening. Queues for getting a gardening spot have grown, as many urban citizens seek a spot to cultivate vegetables, and studies have stressed how urban gardens can be one ingredient in creating more sustainable cities. Following the work of urban theorists Henry Lefebvre and Edward Soja, this study explores urban gardens as thirdspaces. Interviewing allotment gardeners and community gardeners in small Swedish cities, we explore allotments as 'lived places', where experiences, meanings and a sense of place are developed. Thirdspace suggests us to think beyond binary constructions of space and analysing narratives of urban gardening through that lens shows that allotment spots can be under-stood as places where certain dualisms have, if not a transgressed, at least a more flexible and expansive logic. The result illuminates how allotment gardens are a kind of nature-human crossing point and a practice con-necting city residents with countryside life and non-landowners with the land.</t>
  </si>
  <si>
    <t>Urban gardening; Thirdspace; Allotment gardens; Place; Nature</t>
  </si>
  <si>
    <t>Lee M.-B.; Chen D.; Liu F.; Zou F.</t>
  </si>
  <si>
    <t>Effects of spatial and temporal crop changes on bird diversity in peri‑urban agricultural lands</t>
  </si>
  <si>
    <t>Numerous studies have investigated bird diversity-environment relationships in agricultural landscapes. While many studies have emphasized the importance of natural/semi-natural elements and their diversity within or surrounding farmlands, it remains unclear how crop diversity impacts birds. There is also a significant gap in our knowledge regarding the effects of temporal changes in crop composition on bird diversity. Using small farmlands in a sub-tropical city of China, we examined how spatial and temporal variation of crops and other local farmland features was linked to species diversity of birds and their traits. In small peri‑urban agricultural areas of Guangzhou, we collected bird and crop/non-crop data approximately bimonthly from December 2021 to October 2022. Overall crop diversity and seasonal crop changes were indexed by alpha diversity (Shannon-Wiener index) and beta diversity, respectively. Both alpha and beta crop diversities were positively associated with Shannon-Wiener diversity of birds. Alpha crop diversity also tended to have a positive impact on species richness. Percent cover of woody vegetation showed a positive effect on all three bird diversity indices, i.e., species richness, Shannon-Wiener diversity, and evenness. Percent cover of rice affected species richness positively and evenness negatively, whereas the effects of percent cover of corn were the opposite. In a fourth-corner analysis, the abundance of plant/seed-eating birds was negatively associated with alpha crop diversity, whereas the abundance of ground-foraging birds was positively associated with beta crop diversity. These patterns indicate that seasonally dynamic crop changes as well as local crop diversity can influence bird diversity and traits in small farmlands. They also suggest that natural/semi-natural woody vegetation, such as trees and shrubs, play a critical role in enhancing species diversity of birds in farmlands dominated by herbaceous edible crops. © 2024</t>
  </si>
  <si>
    <t>Crop diversity; Crop rotation; Peri-urban agriculture; Rice, Seasonal crop change; Species diversity</t>
  </si>
  <si>
    <t>Leite M.; Freitas A.; Barbosa J.; Ramos F.</t>
  </si>
  <si>
    <t>Mycotoxins in Portuguese Agricultural Maize Fields and Dairy Farms</t>
  </si>
  <si>
    <t>Toxins</t>
  </si>
  <si>
    <t>Fungal and mycotoxin control at a primary stage in the food chain is crucial to maintaining the nutritional quality of animal feed. The control of fungal and mycotoxins is one of the essential points that a good biosecurity program must establish to ensure the safe feeding and protection of animal and human health. Acquiring a comprehensive understanding of the role of mycotoxins is vital to identifying breaches of this control and enabling the performance of proper risk assessments and accurate risk management strategies. This study focused on the identification of regulated and emerging mycotoxins in agricultural fields and dairy farms through an analytical methodology by ultra high-performance liquid chromatography coupled to tandem mass spectrometry (UHPLC-QTrap-MS/MS). This allowed us to identify a Portuguese mycotoxin profile in the maize value chain for the first time. Regarding our occurrence data, mycotoxins were identified in all samples, namely seeds, flowering plants, grain and forage at harvest, maize silage, and animal feed. FBs and ENNB were highly present in all stages of the production cycle. This work offers an initial insight into a full screening of regulated and emerging mycotoxins within an important agricultural commodity. The high occurrence of these compounds points to the need to perform occurrence surveys from an integrative perspective to protect consumers’ health, especially within food chains that provide various important staple foods worldwide. © 2024 by the authors.</t>
  </si>
  <si>
    <t>dairy farms; food safety; maize; mycotoxins; occurrence</t>
  </si>
  <si>
    <t>Agriculture; Animal Feed; Animals; Chromatography, High Pressure Liquid; Dairying; Food Contamination; Mycotoxins; Portugal; Tandem Mass Spectrometry; Zea mays; aflatoxin G2; beauvericin; citrinin; enniatin; moniliformin; mycophenolic acid; mycotoxin; nivalenol; ochratoxin; zearalenone; mycotoxin; animal food; Article; biosecurity; clinical article; controlled study; dairying; food safety monitoring; human; limit of quantitation; maize; nonhuman; nutritional value; quality control; risk management; rural area; satellite imagery; tandem mass spectrometry; toxin analysis; ultra performance liquid chromatography; agriculture; animal; animal food; chemistry; food contamination; high performance liquid chromatography; microbiology; Portugal</t>
  </si>
  <si>
    <t>Lemma, T; Sharma, M</t>
  </si>
  <si>
    <t>Motivations for women's participation in urban agriculture: a multivariate probit model analysis</t>
  </si>
  <si>
    <t>Urban agriculture (UA) empowers women by providing economic opportunities, control over food, social connections, new skills, and improved health. Despite its importance, Ethiopian women's participation in UA remains low. This study aimed to examine the factors that influencing women's motivation to participate in UA in Hossana town, Ethiopia. We analysed survey data from 272 women participating in UA using a multivariate probit model. We identified four primary motivational dimensions: food security, economic reasons, social connection, and general well-being. The results revealed that combination of food security and economic motivations were the main drivers for women to participate in UA. The multivariate probit model results showed that age, education level, marital status, family size, employment status, non-urban farm income, farm experience, garden size, access to credit and markets, and the use of improved inputs all significantly influence the likelihood of women's motivations to participate in UA. These findings provide valuable insights into the motivating factors driving women's participation in UA and suggest the potential bundling of motivations. They lay the groundwork for more effective policies and programmes to support women's participation in this crucial sector of UA.</t>
  </si>
  <si>
    <t>Urban agriculture; motivations; women participation; multiple probit model</t>
  </si>
  <si>
    <t>Levasseur, P; Mariotti, F; Denis, I; Davidenko, O</t>
  </si>
  <si>
    <t>Potential unexpected effects of meat reduction in diet: Could educational attainment influence meat substitution strategies?</t>
  </si>
  <si>
    <t>AGRICULTURAL AND FOOD ECONOMICS</t>
  </si>
  <si>
    <t>Regulation of meat consumption appears to be a relevant public policy to limit diet-related greenhouse gas emissions. However, the real impact of such a policy (e.g., tax) on human health and nutrition remains uncertain, especially for underprivileged individuals. Based on representative data from France, we estimate potential trend differences in the association between meat consumption and nutritional outcomes, such as body mass index (BMI) and unhealthy food intake, according to individual educational attainment. We reveal that among adults with low education levels, reduced meat consumption was significantly associated with a higher BMI, a higher risk of being overweight, and greater intake of ultra-processed foods, sweet drinks, and sugar. By contrast, reduced meat consumption was associated with healthier nutritional status for the most educated individuals. These results are robust to several measurements of socioeconomic status (SES) such as household income, occupation, and financial insecurity perception. In summary, high-SES individuals may be more prone to replace meat with healthy alternatives, whereas low-SES individuals may tend to replace meat with energy-dense foods and beverages, including ultra-processed foods. In terms of the contribution to science and society, this study is the first to show that SES changes the relationship between meat consumption and nutritional outcomes. Our findings call for future research on this topic to provide actionable recommendations to implement a fair and healthy food transition.</t>
  </si>
  <si>
    <t>Meat; Socioeconomic status; Body mass index; Overweight; Diet quality</t>
  </si>
  <si>
    <t>Levidow, L; Berardi, A; Jung, JL</t>
  </si>
  <si>
    <t>How does community food growing build community bonds? Insights from grassroots visual storytelling</t>
  </si>
  <si>
    <t>Community food growing (CFG) builds community bonds and placemaking through emotional attachments. This process has been illuminated by grassroots visual storytelling, whereby CFG participants made short video stories about their experiences. The stories inspired community-building for better futures so as to encourage greater support for and participation in CFG. These stories were analysed to illuminate the social basis and roles of CFG. Participants" stories highlight some key aspects, namely: solidaristic mutual-aid relationships around food-growing, cooking, eating and distribution; cooperative, creative, adaptive capacities for collectively responding to common difficulties; empathetic bonds among participants across various differences (such as ethnicity, age and prior skills); a food culture strengthening participants' knowledge and supply of healthy food; and the social-organisational skills for facilitating and inspiring those group practices. As these video stories show, community-building processes are radically hopeful: they acknowledge difficult issues and emotions, alongside aspirations for a different future. Together those roles helped to strengthen place-attachments for more participants. By screening the video stories, moreover, participants have made the process more visible and attractive. This provides a stronger basis to identify exemplary practices, extend their strengths, spread the societal benefits and attract greater commitments. Although many urban and peri-urban spaces are potentially available for expanding CFG, successful initiatives depend on social-organisational skills to facilitate self-confidence, empathetic cooperation and place attachments among volunteers. Support measures from Local Authorities are generally fragmented across several policy areas and so warrant integration. Community-building skills can provide a focus for such policy integration around the multiple roles and benefits of CFG initiatives.</t>
  </si>
  <si>
    <t>Community food growing; grassroots visual storytelling; COVID-19 pandemic; community bonds; placemaking; radical hopefulness</t>
  </si>
  <si>
    <t>Li H.; White J.A.</t>
  </si>
  <si>
    <t>Conservation Value to Bats: Assessing Multiple Functional Habitats in a Nature Preserve at the Urban-Agricultural Interface via Temporal Ecology</t>
  </si>
  <si>
    <t>In grassland ecosystems, agriculture and urbanization are two main anthropogenic disturbances to native fauna. Nature preserves at the urban-agricultural interface may include diverse vegetation habitats, providing opportunities for native fauna. Limited research has examined the conservation value of such preserves to bats. We examined bat activity patterns at multiple temporal scales at Glacier Creek Preserve in Omaha, Nebraska, USA, between 2018 and 2020 via acoustic monitoring to identify what functional habitats it might provide to bats. We placed bat detectors along the forest edge and in the open, restored native prairies and open agricultural fields. A total of nine species were recorded at the preserve, including the endangered Myotis septentrionalis. Foraging activities were recorded for six species. The edge habitat had higher overall acoustic activities for three species (Eptesicus fuscus, Lasiurus borealis, and Lasiurus cinereus) and a higher proportion of foraging activities for two species (Lasiurus borealis and Lasiurus cinereus) than the open habitat. Lasiurus cinereus displayed activity peaks early at night, whereas Lasiurus borealis had activity peaks late. Results suggest that a medium-sized nature preserve at the urban-agricultural interface can provide roosts, commuting corridors, and foraging grounds for different bats. The conservation value of such nature preserves should not be overlooked. © 2024 by the authors.</t>
  </si>
  <si>
    <t>acoustic monitoring; bats; conservation value; functional habitat; nature preserves; temporal ecology; urban-agricultural interface</t>
  </si>
  <si>
    <t>Nebraska; Omaha; United States; conservation management; conservation status; forest edge; grassland; urbanization</t>
  </si>
  <si>
    <t>Li J.; Lei Y.; Wen Y.; Zhu J.; Di X.; Zeng Y.; Han X.; Que Z.; Mediatrice H.; Rensing C.; Lin Z.; Lin D.</t>
  </si>
  <si>
    <t>Short-Term Effects of Cenchrus fungigraminus/Potato or Broad Bean Interplanting on Rhizosphere Soil Fertility, Microbial Diversity, and Greenhouse Gas Sequestration in Southeast China</t>
  </si>
  <si>
    <t>Microorganisms</t>
  </si>
  <si>
    <t>Cenchrus fungigraminus is a new species and is largely used as forage and mushroom substrate. However, it can usually not be planted on farmland on account of local agricultural land policy. Interplanting Cenchrus fungigraminus with other crops annually (short-term) is an innovative strategy to promote the sustainable development of the grass industry in southern China. To further investigate this, C. fungigraminus mono-planting (MC), C. fungigraminus–potato interplanting (CIP) and C. fungigraminus–broad bean interplanting (CIB) were performed. Compared to MC, soil microbial biomass carbon (SMBC), soil organic matter (SOM), ammoniacal nitrogen (AMN), pH and soil amino sugars had a positive effect on the rhizosphere soil of CIP and CIB, as well as enhancing soil nitrogenase, nitrite reductase, and peroxidase activities (p &lt; 0.05). Moreover, CIP improved the root vitality (2.08 times) and crude protein (1.11 times). In addition, CIB enhanced the crude fiber of C. fungigraminus seedlings. These two interplanting models also improved the microbial composition and diversity (Actinobacteria, Firmicutes, and Bacteroidota, etc.) in the rhizosphere soil of C. fungigraminus seedlings. Among all the samples, 189 and 59 genes were involved in methane cycling and nitrogen cycling, respectively, which improved the presence of the serine cycle, ribulose monophosphate, assimilatory nitrate reduction, methane absorption, and glutamate synthesis and inhibited denitrification. Through correlation analysis and the Mantel test, the putative functional genes, encoding functions in both nitrogen and methane cycling, were shown to have a significant positive effect on pH, moisture, AMN, SOM, SMBC, and soil peroxidase activity, while not displaying a significant effect on soil nitrogenase activity and total amino sugar (p &lt; 0.05). The short-term influence of the interplanting model was shown to improve land use efficiency and economic profitability per unit land area, and the models could provide sustainable agricultural production for rural revitalization. © 2024 by the authors.</t>
  </si>
  <si>
    <t>Cenchrus fungigraminus; intercropping; methane and nitrogen cycling; rhizosphere soil; short-term</t>
  </si>
  <si>
    <t>Li X.; Li Z.; Chen Y.; Wang Q.</t>
  </si>
  <si>
    <t>Enhancing Bird Diversity in Urban Parks: Insights from the Futian Mangrove Ecological Park, Shenzhen</t>
  </si>
  <si>
    <t>Small urban parks and green spaces, serving as essential recreational venues for city residents, also play a vital and irreplaceable role in maintaining urban biodiversity. It is of great importance to design and plan these areas in a way that integrates multiple habitats for various species while accommodating residents’ usage. This study, carried out at the Futian Mangrove Ecological Park located in Shenzhen, Guangdong Province, China, chose birds as indicator species to assess biodiversity within the park. Site inventory was undertaken from May to September 2022 and from October 2022 to April 2023. We quantitatively described the park’s habitats by examining primary environmental factors, along with 3 primary environmental factors and 11 secondary factors. A correlation analysis was then performed between these factors and bird diversity to gain insights into birds’ habitat preferences across different habitat types and at a finer scale of plant communities. Furthermore, bird clusters in the study case were categorized by foraging guilds and foraging patterns, and their distributions were studied at both the habitat patch scale and the plant community scale. Our findings reveal that, at the habitat patch scale, water surface area and grass coverage significantly positively impact bird diversity. At the plant community scale, plant communities with different structural characteristics vary in their importance to bird clusters with distinct characteristics. In areas with high human disturbance, shrub coverage is crucial for bird habitat protection. Additionally, we discovered that the impact of anthropogenic sound differs among bird species, highlighting the complexity of human disturbance factors on bird habitat preferences. Accordingly, we proposed several design recommendations aimed at enhancing bird diversity in parks, including increasing water body areas, reducing the distance between habitats and water surfaces, enhancing herbaceous plant coverage, and controlling anthropogenic sound. © 2024 by the authors.</t>
  </si>
  <si>
    <t>bird diversity; habitat in park; landscape design; plant community; urban park</t>
  </si>
  <si>
    <t>Biodiversity; Characteristics; Clumps; Covering Power; Impact; Mangrove; Plants; Water; China; Guangdong; Shenzhen; Abiotic; Bird diversity; Bird habitats; Environmental factors; Habitat in park; Habitat patches; Habitat preferences; Landscape design; Patch scale; Plant communities; Urban parks; biodiversity; bird; correlation; habitat selection; landscape structure; mangrove; plant community; quantitative analysis; Anthropogenic</t>
  </si>
  <si>
    <t>Li, M; Feng, XC; Tian, CS; Li, YQ; Zhao, WZ; Guo, BY; Yao, YQ</t>
  </si>
  <si>
    <t>Do large-scale agricultural entities achieve higher livelihood levels and better environmental outcomes than small households? Evidence from rural China</t>
  </si>
  <si>
    <t>There is an ongoing debate about the type or scale of agriculture that should be most encouraged. This study explores the differences in livelihood levels and outcomes between new agricultural business entities (NABEs) and traditional small households. We applied the analytical tools of a sustainable livelihood framework and a multiple linear regression model to describe the determinants of livelihood outcomes of 105 NABEs and 119 traditional small households in two typical areas around the Sichuan Basin in China. The results show that the overall livelihood level of NABEs is 1.40 times higher than traditional small households. NABEs with a mixed livelihood strategy of both planting and breeding have the highest livelihood level, followed by planting NABEs and breeding NABEs. About 3.13% of all agricultural entities are at risk of falling into poverty; the greater risk levels are associated with the subsidized households (30.00%), pure farmers (12.50%), and part-time farming households (1.69%). NABEs in the study area are verified to use 2.06 times more pesticide and herbicide inputs compared to traditional small households. Education level, technical training, financial accessibility, and the connection with professional cooperatives are common factors influencing the livelihood levels of the two groups of agricultural entities. Livelihood levels of NABEs are also significantly influenced by the age of NABE leaders, planting area per capita, and agricultural insurance. Based on these results, the study proposes policy interventions that are most appropriate for achieving higher livelihood levels among both NABEs and small households. Although the mixed type of NABEs and non-farming households are recognized as being better agricultural entity types for poverty alleviation, we recommend a balance between fostering NABEs and maintaining traditional small households; guidance related to green agriculture production for NABEs is also urgently needed.</t>
  </si>
  <si>
    <t>Rural livelihood; Livelihood strategy; New agricultural business entities; Sustainable agriculture; Environmental protection</t>
  </si>
  <si>
    <t>Li, M; Wang, YN; Chen, W; Sun, Y; Hou, H; Liu, Y</t>
  </si>
  <si>
    <t>Assessing GHG emissions of food consumption towards low-carbon transformation in China</t>
  </si>
  <si>
    <t>Food is the link between sustainable development and human nutrition and health. The unreasonable diet structure not only increase health risks, but also increases GHG emissions. However, existing dietary guidelines concentrate on human nutritional intake requirements, without considering the impact on GHG emissions. Here, we measure China's food GHG emissions at four stages. We find that emissions from the production and processing stages are higher than those from the transportation and marketing stages for all the food types. Three fifths of provinces have higher GHG emissions from plant-based foods than from animal-based foods due to different dietary habits. By comparing different dietary guidelines, we propose a Low-carbon Health Dietary Guideline (LDG) that fully considered nutritional and emission reduction targets, and tailor the diet to suit differences in age, race, gender and income. The results show that under the LDG diet, food-related GHG emissions of China in 2050 are 167 Mt. CO2-eq, 19% less than under Business as Usual (BAU) and 34% less than under Chinese Dietary Guidelines (CDG).</t>
  </si>
  <si>
    <t>Food consumption; GHG emissions; Dietary guidelines; LCA-IO</t>
  </si>
  <si>
    <t>Li, M; Wang, YN; Zhao, SN; Chen, W; Liu, Y; Zheng, HR; Sun, ZX; He, P; Li, R; Zhang, S; Xing, PX; Li, Q</t>
  </si>
  <si>
    <t>Improving the affordability and reducing greenhouse gas emissions of the EAT- Lancet diet in China</t>
  </si>
  <si>
    <t>Transforming from existing dietary patterns to sustainable dietary patterns can promote sustainable development of the environment and human health. However, a successful transformation of dietary structure is hinges on the affordability of dietary guidelines. This study compares the actual dietary consumption structure of urban and rural residents in China with the recommended values outlined in dietary guidelines, and then measures the affordability of adhering to these guidelines for both urban and rural populations. This paper forecasts the future levels of dietary affordability and potential reduction in greenhouse gas (GHG) emissions in both urban and rural regions of China. The results indicate that there is a notable disparity between actual food consumption in urban and rural regions and that recommended by the dietary guidelines. The EAT- Lancet diet successfully achieves the objectives of being affordable, nutritionally sufficient, and environmentally sustainable, and can narrow the urban-rural affordability gap. By implementing a 13 % increase in incomes, the EAT- Lancet diet can effectively achieve universal affordability at the highest price and potentially reduce greenhouse gas emissions by 30.24 %.</t>
  </si>
  <si>
    <t>EAT; lancet diet; dietary guidelines; Affordability; Emission reduction potential</t>
  </si>
  <si>
    <t>Li, SM; Yang, R; Long, HL; Lin, YC; Ge, YS</t>
  </si>
  <si>
    <t>Rural spatial restructuring in suburbs under capital intervention: Spatial construction based on nature</t>
  </si>
  <si>
    <t>Rapid urbanization and consumerization are leading to significant transformation and spatial restructuring in the rural areas of China's suburbs. Promoting the commodification of rural nature with capital has become an important strategy for rural spatial restructuring. However, the research on how capital reshapes rural space from the perspective of rural nature is still insufficient. Based on the theoretical perspective of nature commodification, this study constructs a framework to analyze the relationship between rural nature and rural spatial restructuring. Taking Nanping Meditation Town in Guangzhou as a typical case, it discusses the process and mechanism of rural spatial restructuring in suburbs relying on the commodification of rural nature with capital's intervention. The results show that: (1) Driven by China's process of counter-urbanization and consumerism, capital constructs rural nature in suburbs by giving meaning to it. Diversified capitals promote the multi-functionalization, networking, and commodification of material, social, and cultural spaces in the countryside through the process of redistribution of urban and rural resources. At the same time, along with the spatial games of pluralistic subjects, the material, social, and cultural spaces further interact with each other and constantly undergo reconstruction. (2) The commodification of rural nature is an external response and a crucial strategy of rural spatial restructuring. It offers a new approach to enhance the value of the countryside. Rural nature is commodified through resources integration and value excavation, product planning and design, brand promotion and marketing under the influence of various capital entities. This process holds significant theoretical and practical importance for the endogenous development and revitalization of rural areas.</t>
  </si>
  <si>
    <t>Capital intervention; Rural spatial restructuring; Commodification of rural nature; Urbanization; China</t>
  </si>
  <si>
    <t>Li, ST; Chen, X; Ren, YJ; Glauben, T</t>
  </si>
  <si>
    <t>The impact of demographic dynamics on food consumption and its environmental outcomes: Evidence from China</t>
  </si>
  <si>
    <t>With increasing population and changing demographics, food consumption has experienced a significant transition in quantity and quality. However, a dearth of knowledge remains regarding its environmental impacts and how it responds to demographic dynamics, particularly in emerging economies like China. Using the two -stage Quadratic Almost Demand System (QUAIDS) model, this study empirically examines the impact of demographic dynamics on food consumption and its environmental outcomes based on the provincial data from 2000 to 2020 in China. Under various scenarios, according to changes in demographics, we extend our analysis to project the long-term trend of food consumption and its environmental impacts, including greenhouse gas (GHG) emissions, water footprint (WF), and land appropriation (LA). The results reveal that an increase in the proportion of senior people significantly decreases the consumption of grain and livestock meat and increases the consumption of poultry, egg, and aquatic products, particularly for urban residents. Moreover, an increase in the proportion of males in the population leads to higher consumption of poultry and aquatic products. Correspondingly, in the current scenario of an increased aging population and sex ratio, it is anticipated that GHG emissions, WF, and LA are likely to decrease by 1.37, 2.52, and 3.56%, respectively. More importantly, in the scenario adhering to the standards of nutritional intake according to the Dietary Guidelines for Chinese Residents in 2022, GHG emissions, WF, and LA in urban areas would increase by 12.78, 20.94, and 18.32%, respectively. Our findings suggest that changing demographics should be considered when designing policies to mitigate the diet -environment -health trilemma and achieve sustainable food consumption.</t>
  </si>
  <si>
    <t>demographic dynamics; food consumption; environmental impacts; nutrition intakes</t>
  </si>
  <si>
    <t>Li, YC; Zhang, YW; Wang, YJ; Zhou, YF; Zhang, JJ</t>
  </si>
  <si>
    <t>Stimulating smart automation of rice seeding in China: An exploration of planter adoption influencing factors</t>
  </si>
  <si>
    <t>Widespread adoption of advanced agricultural machinery among smallholder farmers is one way for China to enhance productivity in the agricultural sector. Especially, full mechanization and smart automation of rice production are of great importance for food security in China and beyond. However, farmers face many challenges in adopting such machinery. This study explores farm and household factors that influence adoption and their relative importance in the context of adoption of smart rice seed planters in peri-urban Shanghai. A survey targeting rice farmers' adoption of such planters was implemented in 2020 that contained questions regarding awareness and adoption of the available machines. The inverse probability weighted regression adjustment (IPWRA) approach was used to examine the survey data. The results show that farming households more dependent on rice production, having larger per capita expenditure, etc., are more likely to adopt such planters. However, farming households with high non-farm income shares or non-rice area shares in their agricultural portfolios are less likely to adopt such machinery. Dedication to farming and rice production appears influential for adoption, especially given the peri-urban context. Based on the results, this study suggests that subsidy policies should target farmers who are more focused on rice cultivation, raising their income levels for inducing the use of new machinery. Policies should be also designed to attract new talent into the modern agricultural workforce. Moreover, field demonstrations and training of using new machinery should be strengthened. The study offers policy insights for smart transformation of rice production in China and beyond.</t>
  </si>
  <si>
    <t>Modern rice planter; Rice seeding; Suburban shanghai; Adoption; Non-farm income</t>
  </si>
  <si>
    <t>Licastro, A; Salomone, R; Mondello, G; Calabro, G</t>
  </si>
  <si>
    <t>Assessing the environmental impacts of soilless systems: a comprehensive literature review of Life Cycle Assessment studies</t>
  </si>
  <si>
    <t>PurposeSoilless cultivation systems (SCS) are farming cultivation methods using inert or organic substrate in place of soil. These systems are considered promising from an environmental sustainability perspective, as they can reduce the amount of water, fertilizers, and other substances harmful to the environment. The aim of this study is to consolidate the current knowledge of environmental impact assessment in the soilless systems context and shed light on the methodological choices regarding the LCA method implementation.MethodsA three-step research method was employed, starting with the identification of the nomenclature of SCS via an overview of the literature, followed by a review of reviews where Life Cycle Assessment (LCA) has been identified as the most used method to assess the environmental performance of a system. Such a preliminary step served for the third step, which allowed the creation of a search query combining the various soilless techniques and LCA. From Scopus and Web of Science, 56 articles were selected, and methodological data was extracted according to FLAVIA-LCT framework. Data was then analyzed using Excel and VOSviewer. Systematic analysis was preceded by a bibliometric and network analysis, as well as by a technical analysis of the systems found in the selected articles.Results and discussionDrip irrigation in conjunction with solid substrates, mostly perlite, is the most common SCS method, while tomatoes and lettuce are the most studied crop species. Most systems set in a rural environment had commercial orientations, while urban systems had mostly experimental ones. Most of the assessed systems are set in Spain. Attributional LCA models are most prevalent, with mass-related functional units (FUs) and cradle-to-farm gate system boundaries. The production phase is the most impactful, with electricity, fertilizers, and structure materials being the main contributors.ConclusionsLCA studies displayed common methodological choices concerning attributional model, FUs, and system boundaries, reflecting a main focus on production. Consequential approaches were limitedly applied, and, in these cases, assumptions were often made for transportation and material lifespan due to data unavailability. Sensitivity analyses were only performed by half of the selected articles. Finally, the findings highlight that attention should be given to alternative crop species, innovative techniques, and substrates.</t>
  </si>
  <si>
    <t>Soilless; LCA; Hydroponic; Sustainable agriculture; Urban agriculture; Environmental assessment; Systematic review</t>
  </si>
  <si>
    <t>Limin N.A.; Abidin M.Z.Z.; Kamar N.N.S.; Amran M.A.A.; Yusof N.M.</t>
  </si>
  <si>
    <t>Diurnal activity patterns of painted storks (Mycteria leucocephala) in an urban artificial wetland in Malaysia</t>
  </si>
  <si>
    <t>The increasing population of painted storks (Mycteria leucocephala) in Malaysia poses potential risks to native waterbird species, such as the milky stork. Despite their growing presence in urban artificial lakes, such as those in Putrajaya and Selangor, our understanding of their activity patterns remains limited, highlighting the importance of this research. Therefore, this study closely investigated the diurnal activity patterns of painted stor ks in an urban artificial wetland in Malaysia. Stork behavior was observed using instantaneous scanning and focal sampling methods for over 20 days. Results indicated that preening was the most common activity (30%), followed by foraging (24%), vigilance (23%), walking (15%), and other behaviors (8%). Storks displayed significantly more preening in the morning, though the durations were short er compared to the afternoon and late afternoon. They also spent more time foraging and being vigilant in the morning than at other times. Furthermore, during all sessions, the number of individuals observed in the grassy areas was much higher than in the lake or on nearby rooftops. This study provides valuable insights into the behavior of painted storks, which could inform management strategies for waterbird species in urban artificial wetlands. © 2024, Society for Indonesian Biodiversity. All rights reserved.</t>
  </si>
  <si>
    <t>Activity budget; behavior sampling; urban ecosystem; waterbird</t>
  </si>
  <si>
    <t>Lin C.W.; Mohktar A.S.; Ghani W.M.H.W.A.</t>
  </si>
  <si>
    <t>POPULATION ASSEMBLAGES OF A TERMITE SPECIES, Macrotermes gilvus HAGEN (BLATTODEA: TERMITIDAE) AT DIFFERENT LAND USES</t>
  </si>
  <si>
    <t>Several studies were conducted on the distribution of Macrotermes gilvus Hagen (Blattodea: Termitidae) especially in northern part of Peninsular Malaysia. However, information on distribution of this termite species in different type of landscapes was scarcely reported. Therefore, a study was conducted to investigate the M. gilvus population and distribution in different land uses as well as the variation of mound size based on different areas. Four areas of different land use in Universiti Putra Malaysia, Selangor, Malaysia; oil palm plantation, landscaped garden, farmland, and urban area were selected to survey the quantity and size of their mounds as well as the population of M. gilvus. For each area, three M. gilvus mounds from three size categories: small (height of 1 to 20 cm; diameter of 1 to 50 cm), medium (height of 21 to 40 cm; diameter of 51 to 80 cm), and large (height of 41 to 60 cm; diameter of 81 to 120 cm) were randomly selected. The result of this study shows that oil palm plantation has the highest number of mounds and population density of M. gilvus (51.4% and 845882.35 individual per ha), followed by landscaped area (35.5% and 401940.00 individual per ha). The farmland recorded the lowest number of mound and population density (13.1% and 164385.59 individual per ha), meanwhile the species was absent in urban area. All areas except the urban setup were significantly dominated with large size of mounds, followed by medium size mounds and the least was small size of mounds. This study concluded that the species preferred to inhabit the shaded area, dense-canopy cover with less human activities and buildings, which provided the species a good area to build mound and foraging for food. © 2024, Penerbit Universiti Kebangsaan Malaysia. All rights reserved.</t>
  </si>
  <si>
    <t>Human disturbance; land uses area; Macrotermes gilvus; termite habitat; termites</t>
  </si>
  <si>
    <t>Lin, BB; Bichier, P; Liere, H; Egerer, M; Philpott, SM; Jha, S</t>
  </si>
  <si>
    <t>Community gardens support high levels of food production, but benefit distribution is uneven across the gardener community</t>
  </si>
  <si>
    <t>Urban community gardens are important social-ecological systems from which urban citizens receive many benefits. In this study of 18 urban community gardens in the Central Coast of California, USA, we use a combination of gardener surveys and field-based measurements to evaluate the amount of fresh fruit and vegetables produced by gardeners. We then investigate how food production differed between segments of the gardening population, specifically as a function of gardening experience, time spent in gardens, and food security status. Lastly, we ask gardeners to describe their motivations for gardening to better understand how motivations may relate to individual levels of food production. Thirty-eight percent of gardeners estimate harvesting one to five pounds of food per week, with another 26% estimating six to ten pounds. These estimates were corroborated by field measurements of tomato, squash, and pepper cultivation, where gardeners produced, at the height of the harvest season, an average of four pounds of food per week-an estimated savings of similar to $16USD per week (compared to the cost of local organic fruits and vegetables, June 2023 prices). Regarding the ability of community gardens to reduce food insecurity, gardeners who spent more time in the garden and with higher incomes reported higher food security, while those with larger families or lower incomes were more food insecure. These results show that gardeners in most need of food support were not necessarily the ones cultivating the most fruits and vegetables. While 48% of gardeners reported food cultivation as a primary motivator for gardening, many other motivations (e.g., hobby, being outdoors, relaxation, social interaction, and exercise) were identified as reasons to spend time in the garden, indicating that food production is not the only factor motivating gardeners. Overall, we document that community gardens can be highly productive and provide valuable produce that substantially offsets high fresh food costs; however, gardeners with the greatest food needs are currently not the largest producers, but could benefit from additional resources and support.</t>
  </si>
  <si>
    <t>Community gardens; Urban agriculture; Food security; Resilience; Urban inequality</t>
  </si>
  <si>
    <t>Liu, J</t>
  </si>
  <si>
    <t>Study on the Appropriate Scale of Farmers' Cultivated Land Management Based on the Empirical Analysis of Beibu Gulf Economic Zone in Guangxi Province</t>
  </si>
  <si>
    <t>PAKISTAN JOURNAL OF AGRICULTURAL SCIENCES</t>
  </si>
  <si>
    <t>The household contract responsibility system fails to fit the current trend of agricultural development, the advantages of moderate scale management become more obvious, and the relatively concentrated land transfer becomes an inevitable trend. This article assumes that farmers are economic man, building a theoretical model of moderate scale farmland management of farmers. The model was tested with the data of 273 questionnaires in 6 urban areas of Beibu Gulf economic zone and the data provided by relevant agricultural departments. It provides reference for relevant departments to carry out appropriate scale management of farmland for farmers, effectively change the land transfer mode and adjust agricultural structure, and then increase crop output and household income level. The results show that under the condition of maximizing profit, the farmers can achieve the best utility allocation among the production factors and socially economic conditions, so that the farmers' farmland management has a moderate scale. The average moderate scale of farmers' arable land is 5.738 mu per household in Beibu Gulf economic zone, but the current average arable land area of farmers is only 2.83 mu per household. Therefore, relevant departments need to explore new circulation methods, absorb funds to improve rural infrastructure construction, and drive villagers to expand the area of agricultural land cultivation.</t>
  </si>
  <si>
    <t>Farmers' farmland management; moderate scale; beibu gulf economic zone.</t>
  </si>
  <si>
    <t>Liu, JY; Lee, B; Chang, HH</t>
  </si>
  <si>
    <t>Place-based rural development programs and the labor allocation of farm households</t>
  </si>
  <si>
    <t>PurposeRural development programs are widely used policy instruments mitigating rural-urban economic disparities. Yet, little research has examined their effect on rural labor. This study fills this knowledge gap by quantifying the causal impact of such programs on the labor allocation of farm households in Taiwan.Design/methodology/approachA theoretical framework based on the agricultural household model is constructed to guide the empirical specification. A unique dataset compiles administrative data on the program's subsidies with farm household surveys across seven years. To cope with endogeneity bias, an instrumental variables model is applied. The eligibility rule for a township to participate in the program is used as the instrument.FindingsWe find that the program increases the labor supply of farm household members. These effects are more pronounced for off-farm work, particularly non-heads of farm households. The program's subsidies supporting culture and promotion-related activities have larger effects. Finally, females benefited more from the program.Originality/valueWe focus on farm households since this group is the target of place-based rural development programs. In addition, we identify the causal impact of place-based development programs on rural labor. Finally, this study is relevant to the literature on intra-household models by demonstrating that place-based rural development programs can affect the labor supply of farm household members.</t>
  </si>
  <si>
    <t>Rural development; Place-based rural development programs; Administrative data; Farm households; Labor allocation</t>
  </si>
  <si>
    <t>Liu, MH; Fang, CL; Liao, X; Bai, Y; Wu, QY; Liu, ZT; Sun, B</t>
  </si>
  <si>
    <t>Multiple environmental and nutritional effects of changing food consumption in urban and rural China</t>
  </si>
  <si>
    <t>Driven by urbanization and increasing income, dietary changes are dramatic in China. Food consumption directly links environmental and human health, and an in-depth understanding on environment-health nexus is necessary to achieve their co-benefits. Previous studies mostly examine health outcomes through disease risks and premature deaths, overlooking the hidden hunger resulting from inadequate nutrients intakes. Here, we evaluated multiple dietary environmental and nutritional impacts as well as their linkages in urban and rural China for the period 1990-2020. The results showed that daily per capita water, land and carbon footprints are 1.25-1.61 m3, 1.67-2.23 g2, and 1.47-1.84 kg CO2eq. Fat, fiber and Ca were key nutrients influencing dietary nutritional quality. Dietary changes in China increased environmental effects, and increased intakes of both beneficial and restricted-intake nutrients. More importantly, adoption of Chinese Dietary Guidelines, Mediterranean diet, EAT-Lancet, WHO recommendations, and DASH dietary scenarios would increase environmental footprints by 33% and 48% on average compared with current urban and rural diets. It would improve nutritional quality, but increase intakes of restricted-intake nutrients. The complex trade-offs between dietary environmental and nutritional effects emphasize the need for formulating comprehensive dietary guidelines, and food waste reduction is a possible strategy for addressing the environment-health dilemma effectively.</t>
  </si>
  <si>
    <t>Dietary change; Urbanization; Environmental footprint; Nutrition intake; Food waste; Environment-health nexus</t>
  </si>
  <si>
    <t>Liu, MZY; Liu, H</t>
  </si>
  <si>
    <t>The Influence and Mechanism of Digital Village Construction on the Urban-Rural Income Gap under the Goal of Common Prosperity</t>
  </si>
  <si>
    <t>Digital village construction is not only a vital component of the digital China strategy but also a crucial measure by which to realize common prosperity. This study theoretically elaborates the influence of digital village construction on the urban-rural income gap (URIG) and its mechanism and empirically tests it by using a panel fixed-effect model, a mediating-effect model, and a moderating-effect model based on the provincial data of major producing areas from 2011 to 2020. The results show that digital village construction can significantly narrow the URIG, and rural industry revitalization is a vital channel for digital village construction in driving the decline of the URIG. The construction of transportation infrastructure can significantly enhance the inhibition effect of digital village construction on the URIG. Moreover, there is a human capital threshold for the impact of digital village construction on the URIG; after crossing the threshold, digital village construction better suppresses the URIG. So, the government should increase the financial support and technical support for digital village construction, improving the rural production conditions and industrial development environment and establishing a rural digital talent cultivation mechanism so as to achieve the goal of common prosperity.</t>
  </si>
  <si>
    <t>digital village construction; urban-rural income gap; rural industry revitalization; rural human capital</t>
  </si>
  <si>
    <t>Liu, TZ; Altes, WKK; Melot, R; Wallet, F</t>
  </si>
  <si>
    <t>Reterritorialisation of agricultural activities in land-use and food planning: comparing the Netherlands and France</t>
  </si>
  <si>
    <t>The reterritorialisation of agricultural activities (RAA) consists of reinforcing local food production and its diversification activities oriented toward local consumers. RAA helps shape the local food system, which is an increasingly studied topic in the planning field. However, institutional impacts on planning approaches for RAA remain unknown. This study examines this question by comparing land-use and food planning in Dutch and French cases, where France defines food planning via national law and the Netherlands does not. Through analysis of planning documents and semi-structured interviews, we identified planning goals and instruments, and analysed governance models. We then linked these three components to understand institutional impacts. Our empirical findings reveal that regarding planning policies on RAA, there are differences between the two countries in terms of focused action fields, planning instruments, and links between land-use and food planning. Our results show that the dominance of state-local relationships in France and civil society-government relationships in the Netherlands has a significant effect on planning approaches. This study supports the need for an emphasis on institutional design for effective planning for RAA.</t>
  </si>
  <si>
    <t>Land-use regulations; local food system; farm diversification; farmland preservation; food policy</t>
  </si>
  <si>
    <t>Liu, Y; Zhang, HY; Ning, MX; Wang, LP</t>
  </si>
  <si>
    <t>Has Digital Village Construction Narrowed the Urban-Rural Income Gap: Evidence from Chinese Counties</t>
  </si>
  <si>
    <t>Can the backward endowments of rural areas support digital village construction to attain the expected results? If the answer is yes, what are the mechanisms involved? Answering these questions is related to common prosperity. Counties are China's frontline commanders, and the urban-rural income gap is a suitable entry point for observing the urban-rural digital divide; however, there is limited research assessing the effectiveness of digital village construction from the perspective of the urban-rural income gap at the county level. In addition, counties lifted out of poverty, as counties with worse initial endowments and as counties that should be most concerned with common wealth, are more typical for examining the effectiveness of digital rural construction; however, there are few studies on counties lifted out of poverty. Based on cross-sectional data from 865 counties in China in 2020, this study empirically analyzes the impact of digital village construction on the urban-rural income gap using an OLS model. This study also conducts mechanism tests and poverty benefit tests in addition to heterogeneity and robustness tests. The findings indicate that the development of digital villages lowers the income difference between urban and rural areas, and that the shift in the industrial structure is a key driver of this effect. Different construction dimensions have varying degrees of impact, with digital infrastructure and the digitalization of the economy having the most significant impact, the digitalization of countryside governance coming second, and the digitalization of countryside life having the most negligible impact. The impact is more pronounced in the central-eastern region of China and counties that have just been lifted out of poverty than in the western region and counties that have never been in poverty. The government will benefit greatly from this study's understanding of the main themes, areas, and scope of digital rural construction, which will help to expand and further integrate the outcomes of reducing poverty and fostering shared prosperity.</t>
  </si>
  <si>
    <t>digital village construction; urban-rural income gap; industrial structure; poverty alleviation; sustainability</t>
  </si>
  <si>
    <t>Liu, ZY; Rodríguez, SE</t>
  </si>
  <si>
    <t>Research on the Interaction Mechanism between Land System Reform and Rural Population Flow: Europe (Taking Spain as an Example) and China</t>
  </si>
  <si>
    <t>This paper examines the interaction between land policies and rural labor migration in China and Europe, highlighting how land reforms guide labor mobility and their impacts on land and social structures. In China, the Household Contract Responsibility System and land transfer policies have facilitated agricultural scale expansion and the urbanization of the rural labor force. Homestead reforms have further enhanced farmers' asset liquidity. In Europe, using Spain as a case study, EU agricultural policies have spurred agricultural modernization, economic diversification, and intensive land use. These advancements benefitted from a mature land transfer market and increased non-agricultural employment opportunities. Both China and Europe face challenges of population aging and rural depopulation, necessitating improvements in land use efficiency, the balance of the scale, and the protection of farmers' rights and interests. Europe addresses labor shortages through technology, mechanization, and cooperatives, while China employs land trusteeship, transfer platforms, and the "three rights separation" system to combat land abandonment and labor shortages. Future research should strengthen comparative studies between China and Europe, quantify interactive relationships, consider the impact of transnational labor mobility under globalization, explore policy innovations, and foster international cooperation to address demographic changes and agricultural labor shortages. Additionally, promoting sustainable land use and farmers' rights, equalizing urban-rural public services, enhancing education and training, and improving the social security system are crucial for integrated urban-rural development.</t>
  </si>
  <si>
    <t>land system reform; rural population mobility; integrated urban-rural development; agricultural modernization; rural labor migration; land transfer</t>
  </si>
  <si>
    <t>Lobo A.A.G.; Campana M.; Gameiro A.H.; Morais J.P.G.D.</t>
  </si>
  <si>
    <t>Modeling approaches to redesign ruminant production toward sustainability—the state of the art from a literature perspective</t>
  </si>
  <si>
    <t>Integrated systems allow the redesign of productive landscapes due to the insertion of different species of trees and shrubs. A diversified pasture provides the animal with a wider range and a greater amount of phytonutrients than animals fed on grains, and beyond that, tree legumes have great potential for producing biomass with excellent levels of crude protein, as well as the capacity for symbiotic nitrogen fixation. Assuming that modeling can be a relevant tool to address systemic changes, we sought to answer the following question: “how can ruminant husbandry systems be modeled to help farmers, considering the combination of pasture and crop production?” Thus, this work aims to create a modeling framework to guide the redesign of productive landscapes for ruminants in tropical conditions at the farm level. The activities to be carried out will be divided into four stages: a) bibliographical research on existing indicators and/or models for ruminant livestock farming; b) writing opinion articles (already published) and review articles (this article); c) indicating parameters for modeling the redesign of ruminant production landscapes with the use of multifunctional forage plants; and d) demonstrating the novelty by building a decision-making model for rural properties. The hypothesis of this work is that the redesign of multifunctional production landscapes can be guided by modeling obtained from experimental variables that already exist and/or are under construction, as well as from published literature. Copyright © 2024 Lobo, Campana, Gameiro and Morais.</t>
  </si>
  <si>
    <t>animal welfare; biodiversity; digestibility; ecosystem; environmental impacts; sustainability</t>
  </si>
  <si>
    <t>Löffler F.; Brüggeshemke J.; Freienstein F.M.; Kämpfer S.; Fartmann T.</t>
  </si>
  <si>
    <t>Urban rooftops near sports pitches provide a safe haven for a declining shorebird</t>
  </si>
  <si>
    <t>Urbanisation has contributed to a severe decline in biodiversity worldwide. However, urban ecosystems can also play an important role in the conservation of threatened species, including ground-nesting birds such as the Eurasian Oystercatcher (Haematopus ostralegus). While the coastal populations of this shorebird have declined sharply, there is growing evidence that pairs nesting on urban flat roofs have high reproductive success. However, the reasons for rooftop nesting and the species’ habitat use in urban areas remain poorly understood. In this study, we investigate the territory selection and foraging behaviour of the Eurasian Oystercatcher in the city of Münster (NW Germany). All nesting sites were located on flat roofs (N = 24), most of which were covered with gravel. Overall, reproductive success was high. This was mainly because the roofs provided protection from mammalian predators, leading to increased nest and chick survival. Moreover, breeding performance in the study area was favoured by the proximity of sports pitches. According to our observations, they provided a large amount of easily accessible prey throughout the breeding season. Overall, our study highlights that the reproductive success of the Eurasian Oystercatcher in urban environments is highly dependent on both safe nesting sites on flat roofs and the availability of suitable foraging habitats. Although our study suggests that breeding in urban areas can be beneficial for the model organism, the species’ strong territory fidelity makes it very sensitive to the rapid environmental changes occurring in cities. The value of urban ecosystems for bird conservation should therefore be better integrated into urban planning and management. © The Author(s) 2024.</t>
  </si>
  <si>
    <t>Bird conservation; Eurasian Oystercatcher; Foraging habitat; Ground-nesting; Haematopus ostralegus; Predation risk</t>
  </si>
  <si>
    <t>Animals; Charadriiformes; Cities; Conservation of Natural Resources; Ecosystem; Endangered Species; Germany; Nesting Behavior; Reproduction; Sports; animal; Charadriiformes; city; ecosystem; endangered species; environmental protection; Germany; nesting; physiology; procedures; reproduction; sport</t>
  </si>
  <si>
    <t>Luna Á.; Pomeda-Gutiérrez F.; Galán Díaz J.</t>
  </si>
  <si>
    <t>Feeding ecology of the common wood pigeon (Columba palumbus) in a major European city</t>
  </si>
  <si>
    <t>Urban configuration and food availability influence birds' foraging behaviour and constitute key factors for understanding how they exploit cities. Here, we conducted a field survey in the city of Madrid (Spain) from winter 2021 to autumn 2022 to understand how the common wood pigeon (Columba palumbus) exploits the food resources provided by urban parks and streets across different seasons. The proportion of observations away from parks increased during winter and spring, and the proportion of observations of wood pigeons eating on the ground was the greatest in summer. The common wood pigeon fed from 45 tree species, 60% of which were exotic ornamental species. Most tree species used as food sources coincided with those widely planted in parks, streets and avenues. The preferred trees varied throughout the year, with a greater incidence of exotic species in winter and spring. Our results show that the diversity of trees available in cities and the use of non-native plants with contrasting phenological patterns compared with the local flora are crucial elements in explaining the successful establishment of the common wood pigeon in the city.  © 2024 The Authors.</t>
  </si>
  <si>
    <t>birds; exotic trees; feeding behaviour; street trees; urban parks</t>
  </si>
  <si>
    <t>Lunardi V.O.; Filho J.B.P.; Fidelis Medeiros F.H.; Hadler P.; Lunardi D.G.</t>
  </si>
  <si>
    <t>Artificial light at night and the diet of a bird of prey in Caatinga; [Iluminação artificial noturna e dieta de uma ave de rapina na Caatinga]</t>
  </si>
  <si>
    <t>This study investigated the potential influence of artificial nocturnal lighting (ALAN) on the diet and behavior of the owl Tyto furcata in the Caatinga biome, northeastern Brazil, from 2016 to 2021. The diet of T. furcata was compared between two adjacent areas, the Furna Feia National Park (PARNA Furna Feia) and the urban area of the municipality of Mossoró, a semiarid region of the west of the State of Rio Grande do Norte, with different ALAN intensities. The analysis of the geographic information system (GIS), using night images from the SNPP and NOAA-20 satellites, identified that ALAN in PARNA Furna Feia was absence, while in the urban perimeter of Mossoró, ALAN was present. The diet of T. furcata owls at PARNA Furna Feia consisted mostly of bats and nocturnal rodents captured at night under rocks and caves. In the urban area of Mossoró, the diet consisted mainly of diurnal birds and rodents captured during the night, when they rested in roosts under ALAN. Thus, urbanization affects the foraging behavior and diet of this bird of prey in Caatinga. ALAN appears to be one of the environmental conditions that T. furcata favors in urban habitats in the Caatinga biome, as it allows nightly hunting under artificial lighting of birds aggregated in roosts. © 2024, Universidade Federal de Pernambuco. All rights reserved.</t>
  </si>
  <si>
    <t>American barn owl; geographic spatial analysis; habitat use; South America; Strigiformes; urbanization</t>
  </si>
  <si>
    <t>Ma, XL; Su, WF</t>
  </si>
  <si>
    <t>Local government intervention in tourism-driven rural gentrification: Types and interpretative framework</t>
  </si>
  <si>
    <t>TOURISM MANAGEMENT</t>
  </si>
  <si>
    <t>Exploring the role that the local government plays in tourism-driven rural gentrification has the potential to make a contribution to rethinking the influence of power mobility on local development. Using 115 in-depth interviews and non-participant observation, this study examines the local government's changes in interventions in Pingnan county, Fujian province in China. It was found that the Pingnan County Government adopted deregulated, performative, and contractual interventions as strategies in three different spatio-temporal scenarios of tourism-driven rural gentrification; the underlying logic of tourism-driven rural gentrification is the vertical and horizontal mobility of power, which is directed by the internal mechanism of "political utility-power flexibility-risk control." This study is expected to extend the applicability of rural gentrification theory to government-dominated contexts and provide practical insights for policymakers to intervene in an adaptive and periodic manner in local socio-economic affairs, including rural tourism development.</t>
  </si>
  <si>
    <t>Local government; Rural tourism; Rural gentrification; Post-socialist; Authoritarianism</t>
  </si>
  <si>
    <t>Maleko D.D.; Msangi O.J.; Mayani J.D.; Ruvuga P.R.; Mtengeti E.J.</t>
  </si>
  <si>
    <t>Dynamics in bush cover, local uses of encroaching woody plants and their preferences by foraging livestock in semi-arid rangeland in northern Tanzania</t>
  </si>
  <si>
    <t>Environmental Development</t>
  </si>
  <si>
    <t>Bush cover is high in some semi-arid African grasslands, and these woody plants have various socio-cultural uses and potential as livestock feed resources. The current study was conducted in northern Tanzania to investigate the changes in bushland cover, identify general uses of woody plants by agro-pastoral farmers, determine livestock preferences, and the nutritional values of selected plants. We determined bush cover changes from 2000 to 2022 by Google Earth Engine using the Random Forest algorithm during land cover classification. Livestock observation and participatory rural appraisal were used to sample woody plants foraged by livestock. Farmers named woody plants in a local language, listed their uses and ranked them as livestock feed. Farmer-preferred plants were analysed for nutritional values and screened for preference using goats. Bush cover had increased by 6.9–90.2% at 0.6–4.5% per year in the studied area, where 32 woody plant species were ranked and had other socio-cultural uses. These uses were medicine (78%), firewood (59%), a food source (31%) and construction (28%), with Grewia bicolor and Cordia sinensis possessing many of the uses. Farmers ranked woody plants highly as the feed if they were available all year round, readily eaten by livestock (palatable) and led to high performance. The coefficient of preference (COP) varied (p &lt; 0.001) among goats fed the selected plants. Grewia similis (COP = 1.8) and Haplocoelum foliolosum (COP = 1.7) were highly preferred, while Combretum campestris and C. sinensis were the least preferred. There were differences in nutritional values among key woody plants, and G. similis had the highest digestibility (59%), making it a suitable species for agroforestry. Encroaching non-invasive woody plants can be used as livestock feed or serve other socio-cultural uses; their control should be informed by participatory appraisal involving locals in semi-arid areas. © 2024</t>
  </si>
  <si>
    <t>Agroforestry; Bush clearing; Bush cover change; Drylands management; Multipurpose trees</t>
  </si>
  <si>
    <t>Mandal M.</t>
  </si>
  <si>
    <t>Golden Jackal (Canis aureus) death by road accident in rural Bengal-insight the fact: a perception based eco-spatial clarification</t>
  </si>
  <si>
    <t>Golden jackal is one of the higher trophic level wild animals in rural Bengal. Their ecological significance is undeniable in regional ecosystems and biodiversity. But gradually they become threatened due to habitat contraction, road killing, poisoning and human persecution. The documentation of jackal death by road accident within the 12-km district highway which is a single lane bituminous road in Patshpur-I Community Development Block under Purba Medinipur district, India, reveals an unpredictable ecological circumstance (n-154). Jackals are killed by road accidents from 2022 to 2023. On behalf of this blameless situation, the present study conducted intensive observations, case studies and spatial-ecological analysis. The study also included stakeholder’s perceptions to reach and relates the background of this fact. After observation and analysis, it has been found that the jackal deaths have a spatio-temporal signature and are connected with food and forage ground loss from their habitat-influenced area. Another outcome is that roadside habitat becomes an alternative food source and forage ground for them due to trench construction both alongside of the district highway and illegal dumping of meat wastes and domestic wastes. The seasonal biological activities of the jackals, local weather phenomena and car driver negligence are responsible for the accidental death of jackals along the district highway. Considering all the observed factors, the present study shared some reliable measures to control, protect and conserve this animal for balancing regional ecosystem as well as biodiversity in rural Bengal. © The Author(s), under exclusive licence to Springer Nature Switzerland AG 2024.</t>
  </si>
  <si>
    <t>Biodiversity; Forage ground; Golden Jackal; Habitat contraction; Illegal dumping; Road accident</t>
  </si>
  <si>
    <t>Accidents, Traffic; Animals; Biodiversity; Ecosystem; Environmental Monitoring; Humans; India; East Midnapore; India; West Bengal; Abiotic; Crime; Ecosystems; Invertebrates; Livestock; Case-studies; Community development; Development blocks; Forage ground; Golden jackal; Habitat contraction; Illegal dumping; Perception-based; Trophic level; Wild animals; accident; biodiversity; canid; feeding ground; forage; mortality; perception; roadside environment; rural area; spatial analysis; waste disposal; accidental death; Article; behavior assessment; biological activity; death; eco-spatial clarification; ecosystem; forage; golden jackal; habitat; meat; nonhuman; perception; persecution; shelter-in-place; spatiotemporal analysis; stakeholder engagement; traffic accident; trophic level; visual field; weather; wild animal; animal; biodiversity; environmental monitoring; human; India; Highway accidents</t>
  </si>
  <si>
    <t>Mao, ZJ; Zhu, XY; Zou, Q; Jin, W</t>
  </si>
  <si>
    <t>How Can Digital Villages Improve Basic Public Services Delivery in Rural Areas? Evidence from 1840 Counties in China</t>
  </si>
  <si>
    <t>Digital transformation is spreading from urban to rural areas, and the construction of digital villages has become a key growth point for rural sustainable development globally. Digital villages improve the level of basic public services delivery in rural areas via the penetration of digital technology. However, few studies have empirically investigated the theoretical mechanisms underlying the impact of digital villages on various aspects of rural basic public services. To address these gaps, this study investigates the impact mechanisms of digital villages on rural basic public services delivery in terms of accessibility, equity, agility, holistic nature and participation. Using 1840 counties in China as the research sample, this study applies the entropy method to extract a composite index of basic public services and performs correlation, regression, and heterogeneity analyses to examine the effects of digital villages on basic public services delivery. Empirical analysis results show that the construction of digital villages is positively associated with the level of basic public services in rural areas. Meanwhile, heterogeneity analysis results confirms that this relationship is mainly observed in eastern counties but not observed in central and western counties. These findings provide a basis for using digital inclusion to improve basic public services delivery in rural areas and achieve balanced development across regions.</t>
  </si>
  <si>
    <t>digital villages; basic public services; digital services; digital inclusion; China</t>
  </si>
  <si>
    <t>Maphosa, M; Moyo, P</t>
  </si>
  <si>
    <t>Assessing climate vulnerabilities of urban food systems and institutional responses: the case of Bulawayo, Zimbabwe</t>
  </si>
  <si>
    <t>The 21st century has witnessed a notable surge in global urbanization, particularly impacting African cities like Bulawayo, Zimbabwe. However, urban development in these regions has brought about challenges such as rising urban poverty, governance gaps, and service delivery issues. Compounded by climate change threats, urban food systems like those of Bulawayo face heightened vulnerabilities. This study delves into the specific climate vulnerabilities of Bulawayo's urban food system, evaluating the effectiveness of existing institutional frameworks and policies in addressing these challenges. Employing qualitative methods including key informant interviews and policy document analysis, the research highlights critical gaps in the current institutional response to climate-related food system vulnerabilities. Drawing insights from global case studies like New York City and Bangkok, the study provides valuable policy recommendations to enhance the resilience of urban food systems in Bulawayo and similar African cities to climate change impacts. Key findings reveal a robust national institutional framework guiding local authorities, yet there exists a disconnect between policies and climate-sensitive agricultural practices in Bulawayo. However, proactive initiatives by NGOs and the national government show promise in promoting climate resilience. The study underscores the urgent need to bolster agricultural extension services, scale up climate-smart agriculture initiatives, integrate urban agriculture into broader climate adaptation strategies, enhance institutional coordination, and secure sustained funding to fortify urban food systems in Bulawayo against climate vulnerabilities.</t>
  </si>
  <si>
    <t>climate change; vulnerability; urban food systems; adaptive; governance; institution; Bulawayo; Zimbabwe</t>
  </si>
  <si>
    <t>Marchand E.; Petit F.; Alliot F.; Blanchoud H.; Costantini D.; Guigon E.; Martin N.; Traore S.; Goutte A.</t>
  </si>
  <si>
    <t>Contrasted Antibiotics and Pesticides Occurrence in Fish Exposed In Situ to Urban Effluents: A 20-Day Caging Experiment</t>
  </si>
  <si>
    <t>Urban freshwater ecosystems receive a wide array of organic pollutants through wastewater-treatment plant (WWTP) discharges and agricultural runoff. Evaluating the fate and effects of antibiotics and pesticides can be a challenging task, especially the effects on freshwater vertebrates because of their abilities to metabolize and excrete these chemicals and because of their high mobility and escape behavior when exposed to stressful environmental conditions. In the present study, 37 wild gudgeons (Gobio gobio) were caged for a period of up to 20 days, upstream and downstream of a WWTP effluent discharge in the Orge River (a tributary of the Seine River, France). Levels of pesticides and antibiotics in fish muscles were monitored weekly and compared with environmental contamination (water and sediments). Our results highlighted a slight bioaccumulation of pesticides in the gudgeon muscles at the downstream site after 20 days of exposure. Concerning antibiotics, ofloxacin was the most detected compound in fish muscles (85% of occurrence) and ranged from undetectable to 8 ng g–1 dry weight. Antibiotic levels in fish muscle were not higher at the downstream site and did not increase with exposure duration, despite high levels in the water (up to 29 times greater than upstream). Potential ecotoxicological effects were also evaluated: Body condition did not differ between the caging location and exposure time. Three oxidative status markers in the fish livers showed significant shifts after 14 days of caging. Our results suggest a high clearance rate of antibiotics and, to a lesser extent, of pesticides in wild gudgeons, which could be explained by changes in xenobiotic metabolism with pollutant exposure. Environ Toxicol Chem 2024;43:701–711. © 2023 SETAC. © 2023 SETAC.</t>
  </si>
  <si>
    <t>Environmental chemistry; Freshwater toxicology; Municipal effluents; Oxidative stress; Passive sampler; Pharmaceuticals</t>
  </si>
  <si>
    <t>Animals; Anti-Bacterial Agents; Cypriniformes; Ecosystem; Environmental Monitoring; Pesticides; Water; Water Pollutants, Chemical; Essonne; France; Ile de France; Orge River; Seine River [France]; Agricultural runoff; Biochemistry; Effluents; Fish; Muscle; Organic pollutants; Pesticides; Rivers; Wastewater treatment; amoxicillin; ampicillin; antibiotic agent; atrazine; azithromycin; chlortoluron; diclofenac; erythromycin; fresh water; imidacloprid; neonicotinoid; ofloxacin; pesticide; sulfamethoxazole; sulfonylurea; tebuconazole; tetracycline; tricaine; trimethoprim; antiinfective agent; water; Down-stream; Environmental chemistry; Fish muscles; Fresh Water; Freshwater ecosystem; Freshwater toxicology; Municipal effluents; Passive samplers; Urban effluents; Waste water treatment plants; antibiotics; bioaccumulation; chemical pollutant; drug; ecotoxicology; effluent; fish; freshwater ecosystem; muscle; oxidative stress; pesticide; sampler; toxicology; animal tissue; Article; body constitution; clearance; comparative study; concentration (parameter); controlled study; effluent; environmental exposure; foraging; freshwater environment; immune response; liver tissue; mass spectrometry; mortality risk; nonhuman; organic pollution; oxidative stress; runoff; sediment; toxicity testing; urban area; waste water treatment plant; water contamination; water sampling; xenobiotic metabolism; animal; Cypriniformes; ecosystem; environmental monitoring; metabolism; procedures; water pollutant; Antibiotics</t>
  </si>
  <si>
    <t>MARIN C.; WERNO J.; LE CAMPION G.; COUDERCHET L.</t>
  </si>
  <si>
    <t>Navigating discreetly: Spatial ecology of urban wild boar in Bordeaux City's landscape of fear, France</t>
  </si>
  <si>
    <t>An exemplary urban adapter, the wild boar (Sus scrofa) has successfully colonized urban ecological niches worldwide. Improvement of strategies for optimal management of urban wild boar need to gather more empirical evidence of their spatial ecology. This study is based on GPS tracking and capture-mark-recapture (CMR) of 10 and 59 wild boar, respectively, captured in Bordeaux Metropolis (France). It shows that wild boar have become urban dwellers, with intra-urban home ranges varying from 1.3 to 64.6 km2 (MCP 100 %) and from 0.5 to 9.6 km2 (KDE 95 %), depending on urban conditions. CMR results confirm the low propensity to move away from urban areas (with a mean distance of 2 km between capture and recapture sites), despite a relatively low one-year survival rate since capture (47.5 %), primarily attributable to removal efforts. Wild boar strongly depended on urban woods, mostly during daytime resting, and highly frequented urban meadows during night foraging. Their use of urban agricultural areas was minimal, but they were mostly monitored following corn and grape harvests. Wild boar mitigated the risk associated with close proximity to humans by: a nocturnal activity (72.2 % of active locations registered from sunset to sunrise), which could also be partially attributed to their sensitivity to heat; a strong use of covered habitats, especially during daytime resting and when close to buildings and roads; and a low mobility during night-time foraging (1974 m average daily distance travelled). Moreover, we demonstrate high inter- and intra-individual variability in the spatio-temporal behaviour of urban wild boar. Finally, we discuss the gap between these results and the narratives surrounding the spatial ecology of urban wild boar. Our results not only confirm the species' ability to adapt to urban environments, but also highlight their behavioural flexibility, underscoring the relevance of significant changes in representations and management activities to mitigate human-urban wild boar conflicts. © 2024 The Authors</t>
  </si>
  <si>
    <t>Capture-mark-recapture; GPS; Narratives; Spatial ecology; Urban landscape of fear; Urban wild boar</t>
  </si>
  <si>
    <t>Animals; Cities; Ecosystem; Environmental Monitoring; France; Sus scrofa; Bordeaux; France; Gironde; Nouvelle-Aquitaine; Abiotic; Anthropogenic; Biotic; Ecology; Invertebrates; Capture-mark-recapture; Ecological niche; GPS tracking; Narrative; Optimal management; Spatial ecology; Urban landscape; Urban landscape of fear; Urban wild boar; Wild boars; GPS; mark-recapture method; spatial distribution; urban area; wild population; anesthesia; Article; demographics; ecology; European wild boar; extreme environment; fear; female; floodplain; France; global health; grassland; heathland; hyperthermia; hypothesis; male; myopathy; nonhuman; population growth; probability; public health; social group; Spatial ecology; spatiotemporal analysis; survival rate; telemetry; temperature; urban area; urbanization; animal; city; ecosystem; environmental monitoring; France; pig; Livestock</t>
  </si>
  <si>
    <t>Marín, J; Garnatje, T; Vallès, J</t>
  </si>
  <si>
    <t>Agro-Food Supply Chains in Peri-Urban Agricultural Areas: Do They Contribute to Preserve Local Biodiversity? The Case of Baix Llobregat Agrarian Park</t>
  </si>
  <si>
    <t>Peri-urban regions, especially in the Mediterranean, face challenges like farmland loss due to urban pressure. This study emphasizes retail stores as strategic focal points for evaluating societal, economic, and production systems. It hypothesizes that analyzing retail stores in agricultural areas provides insights into traded and cultivated agrobiodiversity. Using the Baix Llobregat Agrarian Park (Catalonia, NE Iberian Peninsula) as a case study, this research examines different food retailers from short and conventional food supply chains. Results indicate variations in plant diversity, origin, and seasonality among different retail stores. Farmers' markets exhibit higher intraspecific diversity, contributing to local agrobiodiversity conservation. This study observes temporal changes in farmers' markets, highlighting shifts influenced by socioeconomic factors and climate change perceptions. Finally, this research underscores certain strategies to promote sustainable peri-urban local food systems and preserve agrobiodiversity, offering valuable insights into food supply chain dynamics in peri-urban agricultural regions.</t>
  </si>
  <si>
    <t>agrobiodiversity; farmers' market; peri-urban region; short food supply chain; Spain</t>
  </si>
  <si>
    <t>Marino, D; Curcio, F; Felici, FB; Mazzocchi, G</t>
  </si>
  <si>
    <t>Toward Evidence-Based Local Food Policy: An Agroecological Assessment of Urban Agriculture in Rome</t>
  </si>
  <si>
    <t>Recent crises have highlighted the vulnerabilities of global supply chains and, consequently, a profound need for food system transformation. In this scenario, local food policy and agroecology arise as two different but converging paradigms capable of fostering an inclusive and sustainable transition of the food systems, especially in urban contexts. The purpose of this paper is to strengthen the relationship between these two paradigms by proposing agroecological assessment as a tool for formulating evidence-based local food policies. Considering the city-region food system of Rome (Italy) as a reference context, the paper proposes an adaptation of the Tool for Agroecology Performance Evaluation (TAPE) model on a sample of 20 farms to analyse urban agriculture and understand the extent to which it contributes to the transformation of the food system. Data processing shows that, in the city-region context of Rome, agroecological principles are not fully adopted by the majority of farms considered. In addition, farms with the highest agroecological level are those driven mainly by social factors and have a lower propensity for innovation. This could be read as a constraining aspect because it hinders and slows down the transformation process of food systems. However, these data turn out to be essential to the implementation of local food policy and in identifying pathways toward sustainability.</t>
  </si>
  <si>
    <t>food-policy; agroecology; assessment; urban agriculture</t>
  </si>
  <si>
    <t>Markham, C</t>
  </si>
  <si>
    <t>Realities or mythologies: England's village pubs and counterurbanisation</t>
  </si>
  <si>
    <t>The countryside is again becoming a 'popular' destination for many as they seek to find residence away from the urban. Within this narrative of counterurbanisation village services, and interactions within them are often seen as being attractive and integral to the 'dream' of rural living. Yet the realties are often very different, as can be seen through the village pub. Whilst the village pub for many represents a space which goes beyond the consumption of alcohol and offers economic, social, and cultural importance, it can also be a space of difference and inequality. However, there remains a gap in our knowledge regarding the different narratives ascribed to the village pub from those who have moved or want to move to the rural. And how these narratives are often interwoven with the 'rural idyll' leading to inaccurate representations and unrealistic expectations of the village pub. The importance of this paper resides addressing some of the above gaps by looking at the village pub, its meaning and importance to individuals and communities in the context of counterurbanisation. By looking at the village pub through, an English rural county, and a cultural lens this paper highlights that the village pub is seen and experienced as adding value of different kinds - economic, social, and cultural, and that different groups attach different levels of importance to these kinds of value. Through drawing on Bourdieu's concept of capitals to explore these values it is shown that the different kinds of value attached to village pubs can work in the Bourdieusian interpretation as capital and be self-expanding and inter-convertible but can also work to undermine one another. Thus, impacting on how village pubs are seen and experienced within the context of counterurbanisation.</t>
  </si>
  <si>
    <t>Markovic, M; Stankovic, JJ; Marjanovic, I; Krstic, B; Papathanasiou, J</t>
  </si>
  <si>
    <t>MULTI-CRITERIA MEASUREMENT OF AGRI-ENVIRONMENTAL PERFORMANCE IN EUROPEAN UNION COUNTRIES</t>
  </si>
  <si>
    <t>The purpose of the paper is to assess the agri-environmental situation in the European Union at the national level. To realize that goal, a multi-criteria analysis of indicators from the official European database was used. The results of the ranking show that Portugal, Estonia, and Ireland are at the top according to agri-environmental performance, while the worst ranked countries are Malta, the Netherlands, Slovenia, and Cyprus. The common agricultural policy of the European Union must be designed to improve the position of certain countries, based on the experience and sustainable agricultural practices of the leading countries in this area, considering the obtained research results. This study can contribute to the creators of agri-environmental policies in the preparation of the future strategy of the agricultural development of the European Union countries.</t>
  </si>
  <si>
    <t>agriculture, environment,; sustainability, multi-criteria; analysis, European Union</t>
  </si>
  <si>
    <t>Markowitz T.M.; Keener W.; Webber M.A.; Payne A.R.; Lane R.S.; Fahlbusch J.A.; Calambokidis J.</t>
  </si>
  <si>
    <t>New urban habitat for endangered humpback whales: San Francisco Bay</t>
  </si>
  <si>
    <t>As populations of large whales recover from whaling, species that forage and breed in coastal waters, including the humpback whale (Megaptera novaeangliae), increasingly overlap with human activities. This represents a potential hazard in locations worldwide subject to intensive vessel traffic, including New York, Panama City and Brisbane. Historically, humpback whales were not considered part of San Francisco Bay's fauna, except for a few ‘lost’ whales that wandered into the estuary. An unprecedented influx of humpback whales into highly urbanized San Francisco Bay began in 2016. Research efforts in 2016–2018 from vessels and shore resulted in 496 photo-identification records plus 319 visual sightings. Sixty-one individuals were photo-identified, of which 80% (n = 49) used the bay on multiple days (range = 2 to 39), and 34% (n = 21) were resighted in successive years. Whales photographed in San Francisco Bay were found to belong to distinct population segments listed as endangered and threatened under the U.S. Endangered Species Act. Whales moved in and out of the bay seasonally (April–November). Habitat use patterns indicated movements farther into San Francisco Bay correlated positively with high tides. Humpback whales were visually observed lunge feeding on northern anchovy (Engraulis mordax) at the surface. Analysis of dive patterns by three tagged whales confirmed subsurface feeding when surface feeding was not apparent. The use of San Francisco Bay and adjacent waters by recovering populations of humpback whales exacerbates the potential for collisions with vessels, entanglement in fishing gear, and harassment by recreational vessels. The most pressing conservation concern is the risk of ship strikes, observed where humpback whales occur near active seaports. © 2024 The Authors. Aquatic Conservation: Marine and Freshwater Ecosystems published by John Wiley &amp; Sons Ltd.</t>
  </si>
  <si>
    <t>cetacean foraging; distinct population segment; endangered; estuary; Golden Gate; humpback whale; photo-identification; San Francisco Bay; ship strike</t>
  </si>
  <si>
    <t>Australia; Brisbane; California; Florida [United States]; New York [United States]; Panama City; Queensland; San Francisco Bay; United States; endangered species; feeding; fishing gear; forage; identification method; recreational activity; whale</t>
  </si>
  <si>
    <t>Whales</t>
  </si>
  <si>
    <t>Martuti, NKT; Nugraha, SB; Sidiq, WABN; Melati, IS; Herlina, L</t>
  </si>
  <si>
    <t>Strategic mapping of food assets to enhance food security and foster Circular Economy in Semarang City: A sustainable perspective</t>
  </si>
  <si>
    <t>Responding to the projected 2050 global food production increase of 50%, Semarang City in Indonesia, home to 1.65 million people, is confronting the challenge of ensuring food security for its populace. To prevent the displacement of local farmers, the decline of local markets, and to avoid other social issues such as poverty and hunger, it is crucial for Semarang to become food independent. This research aims to develop a robust food information system in Semarang City by identifying and analysing urban food assets. This system will support food security, promote a circular economy, and contribute to the creation of a Food Independent City in Semarang. The study commenced with a focus group discussion involving government agencies and organizations possessing food-related data within the city. Findings reveal a diverse array of food resources, including 49 markets, 5 fruit gardens, 10 urban farms, fisheries production, rice fields, beef cattle livestock groups, and the Farmer-Owned Enterprise Lumpang Semar Sejahtera, all playing pivotal roles in shaping Semarang's food landscape. This study contributes to addressing broader food issues in Indonesia, particularly in urban settings, by highlighting the significance of strategic planning and resource mapping in achieving sustainable food systems.</t>
  </si>
  <si>
    <t>food asset mapping; food security; circular economy; urban agriculture; sustainable development</t>
  </si>
  <si>
    <t>Marvin, S; Rickards, L; Rutherford, J</t>
  </si>
  <si>
    <t>The urbanisation of controlled environment agriculture: Why does it matter for urban studies?</t>
  </si>
  <si>
    <t>URBAN STUDIES</t>
  </si>
  <si>
    <t>This paper critically examines why urban studies should be interested in the emergence of controlled environment agriculture. Over the last decade, there has been significant commercial and urban policy interest in controlled environment agriculture systems for producing food in enclosed environments. Furthermore, there has been a significant expansion in research publications on urban controlled environment agriculture, stressing the novel character of these systems and the complex relationships with the conventional concerns of urban agriculture. The paper subjects these claims to critical scrutiny and then reconceptualises urban controlled environment agriculture as an emergent urban infrastructure of artificial, highly productive microclimates and ecosystems for non-human life designed to increase the productive use of 'surplus or under-utilised' urban spaces. We argue that controlled environment agriculture tries to secure food production through three spatial-temporal fixes: (1) the enclosure move - holding food closer by substituting the increasingly hostile outdoors for the controlled indoors in order to optimise yield, quality, efficiency and the 'cleanness' of the food; (2) the urban move - holding food closer to the city by substituting rural agricultural space for urban space to shorten supply chains and thereby help secure food production and improve its green credentials; and (3) combining 1 and 2, the urban interiorisation move - holding food yet closer still by moving food production into city buildings and intricate infrastructural systems, increasing control by securing total environments. In these ways, the paper shows how urban controlled environment agriculture selectively extends existing logics of urban and rural agriculture and identifies the future research challenges for urban studies.</t>
  </si>
  <si>
    <t>agriculture; food; infrastructure; technology; urbanisation</t>
  </si>
  <si>
    <t>Masha, M; Bojago, E; Ngare, I</t>
  </si>
  <si>
    <t>Determinants of adoption of urban agriculture (UA) as climate-smart agriculture (CSA) practices and its impact on food security: evidence from Wolaita Sodo city, South Ethiopia</t>
  </si>
  <si>
    <t>BackgroundClimate change is one of humanity's biggest problems. CSA offers a once-in-a-lifetime chance to adapt to global climate change and reduce greenhouse gas emissions. UA can improve food security by providing affordable, nutritious alternatives to commercially produced food, especially for economically disadvantaged people. This study examined the factors influencing the adoption of UA as CSA practices, as well as their effects on food security in Wolaita Sodo City, South Ethiopia.MethodsData was collected from primary and secondary sources, both qualitative and quantitative form. A structured and semi-structured questionnaire was used to gather data from 384 randomly chosen urban households through surveys/interviews, focus group conversations, and observation. The percentage and mean differences between UA adopters and non-adopters were calculated using the chi-square test and t-test. A propensity score matching (PSM) model assessed UA's impact on food security. A binary logistic regression model was used to determine factors influencing adoption of UA as CSA practice in the study area.ResultsThe descriptive analysis showed that 53.53% of respondents used UA. Statistics showed the existence of a significant mean differences between adopters and non-adopters in employment level, UA attitudes, and household size. Logit model computations showed that family size, home ownership, the household head's occupation, perceptions of UA, market demand, and access to training and support influenced UA adoption as a climate-smart farming practice.ConclusionsAs per the study's findings, there could be a correlation between specific factors and the adoption of UA as CSA in the studied area. The PSM study confirmed that UA deployment significantly improves food security. UA adoption increased food security by 0.685-fold. The report recommends that municipal education offices, UA offices, and cooperative offices create an integrated functional adult education programme for urbanites. Since UA is vital to fighting food insecurity, it suggests increasing support for cooperative entities.</t>
  </si>
  <si>
    <t>Sustainable agriculture; Food security; Agricultural technology; Climate change; Logit model</t>
  </si>
  <si>
    <t>Matej, S; Kaufmann, L; Semenchuk, P; Dullinger, S; Essl, F; Haberl, H; Kalt, G; Kastner, T; Lauk, C; Krausmann, F; Erb, KH</t>
  </si>
  <si>
    <t>Options for reducing a city's global biodiversity footprint - The case of food consumption in Vienna</t>
  </si>
  <si>
    <t>Urban food consumption contributes significantly to global biodiversity loss. To ensure a sustainable food supply for the growing urban population a transformation of food production and consumption patterns is necessary. Here, options for reducing the food -related biodiversity footprint of Vienna (Austria), a high -income city in Europe were assessed regarding measures of product substitution, demand reduction through avoidance of waste and caloric overconsumption and a shift from imports to domestic production. The biodiversity footprints of 24 food consumption patterns were calculated with a life -cycle -assessment approach applying country- and primary biomass -specific factors for vertebrate species loss derived from a high -resolution global countryside speciesarea -relationship model that incorporates land -use intensity and spatially -explicit information on Vienna's source regions. Compared to the baseline food consumption in Vienna of 2010, diets with less animal products could reduce the footprint by 21%-43%, while waste reduction and adhering to the recommended caloric intake could reduce the footprint by 5% and 9%, respectively. Decreasing the demand for primary biomass under alternative diets could also free up domestic cropland and allow for reducing imports and relocating production from abroad to Austria. This could reduce Vienna's biodiversity footprint additionally by 5%-21%, depending on diet and demand level, due to comparatively higher yields and lower native species richness in Austria. Results further indicate that shifting towards a vegetarian diet requires the least product substitution per footprint reduction among the examined alternative diets. Substituting animal products with plant -based alternatives from area -efficient production systems located outside of biodiversity hotspots emerges as a promising strategy for Western cities to reduce their biodiversity footprint.</t>
  </si>
  <si>
    <t>Urban metabolism; Species loss; Sustainable diets; Demand side measures; Biodiversity footprint</t>
  </si>
  <si>
    <t>Mathobela, RM; Chikwanha, OC; Katiyatiya, CLF; Molotsi, AH; Marufu, MC; Strydom, PE; Mapiye, C</t>
  </si>
  <si>
    <t>Farmer-oriented predictors of smallholder urban pig farming challenges and adoption of sustainable management practices in the Cape Metropole, South Africa</t>
  </si>
  <si>
    <t>Understanding the drivers of farmers' challenges and adoption of sustainable agricultural practices (SAPs) is crucial for the sustainable development of the small-scale urban pig enterprise in sub-Saharan Africa. A total of 160 structured questionnaires were individually administered to determine factors driving small-scale farmers' challenges and adoption of SAPs in the Cape Metropole District, South Africa. Key challenges reported by the farmers were piglet mortality (88% of respondents), limited access to communal water taps (42%), feed scarcity (36%), and shortage of pig housing material (30%). Marginal effects from logistic regression revealed that farmers' chances to experience key challenges were high (P &lt;= 0.05) among African traditional religion believers, exotic pig breed owners, single source income earners and young farmers. Key SAPs adopted by farmers included restricted feeding (78% of respondents), controlled mating (70%), biosecurity (50%) and record keeping (50%). The probability of farmers' failure to adopt key SAPs was high among the less educated, young farmers and African traditional religion believers (P &lt;= 0.05). In conclusion, consideration of farmer-oriented factors that have been associated with increasing the likelihood of experiencing challenges and non-adoption of SAPs in development initiatives could enhance small-scale urban pig production in the studied areas.</t>
  </si>
  <si>
    <t>Biosecurity; Intensive pig production; Mortality; Restricted feeding</t>
  </si>
  <si>
    <t>McDaniel A.; Sander W.E.; Sander S.J.; Mateus-Pinilla N.E.; Bischoff K.</t>
  </si>
  <si>
    <t>BLOOD LEAD CONCENTRATION ANALYSIS BETWEEN REHABILITATION FACILITY AND PERI-URBAN ENVIRONMENT VIRGINIA OPOSSUMS (DIDELPHIS VIRGINIANA) OF ILLINOIS</t>
  </si>
  <si>
    <t>Journal of zoo and wildlife medicine : official publication of the American Association of Zoo Veterinarians</t>
  </si>
  <si>
    <t>The Virginia opossum (Didelphis virginiana) is the only marsupial in North America with a natural range north of Mexico. Its range is widespread throughout the United States, including Illinois. Virginia opossums are opportunistic omnivores that will eat a variety of fruits, grains, insects, and even carrion. They are a ground-foraging species, with frequent soil contact allowing for potential exposure to heavy metal contaminants in terrestrial environments. They are also opportunists that thrive in human-altered ecosystems, including peri-urban environments. Lead is a naturally occurring element and highly toxic metal that is abundant in the soil, primarily due to anthropogenic factors such as fossil fuel use, paint, industrial production waste, and battery recycling. Furthermore, carrion and offal piles containing lead bullet fragments remaining from hunting result in environmental contamination of this heavy metal. Few studies exist on lead exposure in the Virginia opossum. This pilot study evaluates the blood lead burden of 16 free-ranging Virginia opossums presented to a wildlife rehabilitation facility, compared with 16 wild-caught Virginia opossums trapped in grassland, maintained forest, or mixed ecotones. In other species, lead toxicosis has been associated with cognitive dysfunction that may increase the likelihood of trauma or injury in a free-ranging setting. In addition, a high incidence of Virginia opossums presenting for wildlife rehabilitation do so as result of human-animal conflict. Therefore, it was anticipated that individuals presenting for wildlife rehabilitation would have significantly higher blood lead concentrations than their free-roaming counterparts. In this study, every Virginia opossum had measurable blood lead concentrations and the average blood lead concentration of the rehabilitated group was 2.7 times higher than that measured in wild-caught Virginia opossums. These results suggest that Virginia opossums are exposed and susceptible to lead toxicosis due to their diet and foraging behaviors, making them more prone to subsequent injury and presentation to wildlife rehabilitation centers.</t>
  </si>
  <si>
    <t>Animals; Animals, Wild; Didelphis; Female; Illinois; Lead; Male; Pilot Projects; lead; animal; blood; Didelphis; female; Illinois; male; pilot study; wild animal</t>
  </si>
  <si>
    <t>McKown J.G.; Moore G.E.; Burdick D.M.; Ballestero T.P.; White N.A.</t>
  </si>
  <si>
    <t>Short-Term Recovery of Pilot Living Shoreline Projects for Salt Marsh Habitat in New Hampshire</t>
  </si>
  <si>
    <t>Over the past 6 years, the New Hampshire (NH) Department of Environmental Services has shifted its preference for shoreline stabilization from traditional engineered shorelines (e.g., seawalls, concrete armoring) to nature-based living shoreline (LS) solutions. To improve the expectations and outcomes of future projects, we monitored three LS pilot projects in the Great Bay Estuary of NH from 2019 to 2022, estimated short-term recovery of the soil biogeochemistry, plant community, and habitat use by fauna, and documented adaptive management needs. Each LS was paired with a nearby (&lt; 200 m) reference salt marsh and a degraded shoreline. After 4 years, halophyte cover had recovered 25–75% in the low marsh and 26–70% in the high marsh. Creation of salt marsh habitat supported similar mummichog population abundances (10–24 indiv. per trap) similar to reference marshes and substantially greater than no action control shorelines (0–1 indiv. per trap). Aerobic or mildly anaerobic reduction–oxidation potentials in the low marsh (14–302 mV) and high marsh (243–266 V) were attributed to rapid drainage of the marsh in two of the LS projects. A novel planting technique of spreading a turf with pre-installed graminoid plugs across the marsh surface at one of the sites may have jumpstarted development of anerobic soil conditions within 3 years (Low: − 192.7 ± 14.9 mV, High: − 119.0 ± 25.3 mV). Opportunistic foraging waterfowl and burial by wrack led to annual replacement replanting and seasonal wrack removal as adaptive management needs of these and future projects. LS projects in the Great Bay Estuary provide functional salt marsh habitat and improved shoreline resilience that can serve as a valuable strategy for coastal restoration. © The Author(s), under exclusive licence to Coastal and Estuarine Research Federation 2023. Springer Nature or its licensor (e.g. a society or other partner) holds exclusive rights to this article under a publishing agreement with the author(s) or other rightsholder(s); author self-archiving of the accepted manuscript version of this article is solely governed by the terms of such publishing agreement and applicable law.</t>
  </si>
  <si>
    <t>Adaptive management; Great Bay Estuary; Nature-based solution; Sill; Urban restoration</t>
  </si>
  <si>
    <t>Great Bay [New Hampshire]; New Hampshire; United States; adaptive management; coastal zone; habitat use; halophyte; restoration ecology; saltmarsh; shoreline; waterfowl</t>
  </si>
  <si>
    <t>Medeiros Haddad R.N.; Batisteli A.F.; Ibañez-álamo J.D.; Pizo M.A.</t>
  </si>
  <si>
    <t>Post-fledging parental care in the pale-breasted thrush, Turdus leucomelas (Passeriformes: Turdidae)</t>
  </si>
  <si>
    <t>Parental division of offspring care in the post-fledging stage of passerines is scarcely studied, especially for neotropical species. We describe the division of parental care in the post-fledging stage of the pale-breasted thrush, Turdus leucomelas Vieillot, 1818, focusing on the food provisioning rate, its effects on fledgling vocalization and foraging, as well as the way parents divide their brood for care. We made direct observations on 13 fledglings from eight families (mean ± standard deviation: 1.88 ± 0.83 fledglings per family) for 70.2 hours. We found no differences in food provisioning rate between adult males and females, nor was it affected by brood age or size. Food provisioning rate was not associated with the frequency of foraging and vocalization by fledglings; foraging was the only behavior that varied with brood age, increasing in frequency. Although there was no difference between parents in food provisioning, pale-breasted thrushes presented four different arrangements of fledgling care: male-only care (while females incubated a new clutch), brood division between the two parents, female-only care (in the absence of a new nesting attempt), and biparental care (both adults take care of the same fledgling). The mode of parental care (uniparental or biparental) did not affect the rate of food provisioning to fledglings. The diversity in modes of brood division between parents was greater than expected, which calls for further studies to uncover the underlying reasons for such variation. © 2024 The Authors.</t>
  </si>
  <si>
    <t>breeding behavior; brood division; fledglings; parental provisioning; urban bird</t>
  </si>
  <si>
    <t>Mendes, JD; Carrer, MJ; Vinholis, MDB; de Souza, HM</t>
  </si>
  <si>
    <t>Adoption and impacts of messaging applications and participation in agricultural information-sharing groups: an empirical analysis with Brazilian farmers</t>
  </si>
  <si>
    <t>PurposeThis study aimed to identify the determinants of farmers' participation in agricultural information-sharing digital groups and their impacts on farm performance.Design/methodology/approachPrimary data of the 2015/2016 crop year collected from 175 cattle farmers were analyzed using descriptive statistics and econometric models. Farmers who had smartphones and participated in social groups/applications, especially those created to exchange agricultural information, were considered adopters of the technology.FindingsA Poisson hurdle model showed that farmers' decision to participate in agricultural information-sharing digital groups is determined by schooling, age (negative effect) and use of tools for planning production. The intensity of participation is affected by risk propensity, interaction with specialist advisors, use of tools for planning production and participation in cooperatives. The authors also found empirical evidence that farmers' participation in agricultural information-sharing digital groups positively affects farm income per hectare.Research limitations/implicationsThe results of this study are important for accelerating the diffusion of low-cost digital technologies, which are powerful tools for improving farmers' sharing and access to valuable information in real time and in locations far from urban areas.Originality/valueTo the best of the authors' knowledge, this is the first empirical analysis of the adoption and impacts of agricultural information-sharing digital groups/applications by Brazilian cattle farmers. The diffusion of simple digital technologies is important for reducing heterogeneity and increasing the efficiency of cattle production.</t>
  </si>
  <si>
    <t>Information access; Digital technologies; Messaging applications; Agriculture 4; 0</t>
  </si>
  <si>
    <t>Merritt, K; Clark, JK; Freedman, DA</t>
  </si>
  <si>
    <t>Social enterprise, food justice, and food sovereignty: Strange bedfellows or systemic supports?</t>
  </si>
  <si>
    <t>There is a debate in the literature about whether one can address food system problems with market-based approaches while seeking food justice or food sovereignty. However, as part of a team of researchers and community leaders, we have found that this debate is less relevant in practice. The concepts are interrelated within real -world food systems. As such, we were motivated to ask, how do social enterprises (SEs) interact with food justice and food sovereignty movements and their visions in order to realize more democratic and equitable local food systems in communities? To answer this question, we conducted a systematic review at the intersection of SE, food sovereignty, and food justice literature. Analyzing nine articles, which included 17 food-related SEs, we found evidence of potential interactions between food SEs, food justice, and food sovereignty that are compatible (e.g., create employment) and incompatible (e.g., limited ability to address issues like community employability and green gentrification). The literature includes at least three important characteristics that inform how food -related SEs may interact with food justice and sovereignty, including employee and ownership demographics, the enterprise business model, and aspects of the food system targeted by the enterprise via market activities. If we consider a systems perspective, we can envision the ways in which the aspects are embedded and interdependent in a neoliberal society. SEs, as market -based agents for social change, exist in the same system as justice and sovereignty.</t>
  </si>
  <si>
    <t>food justice food sovereignty social enterprise,; United States urban food movement community,; literature review neoliberal</t>
  </si>
  <si>
    <t>Mesic, A; Juric, M; Donsi, F; Bandic, LM; Juric, S</t>
  </si>
  <si>
    <t>Advancing climate resilience: technological innovations in plant-based, alternative and sustainable food production systems</t>
  </si>
  <si>
    <t>Sustainable food production is becoming essential, and a shift from traditional practices to more responsible alternatives aiming to generate nutritious, safe, and accessible food while minimizing environmental impacts is crucial. This review article discusses the importance of sustainable food production technologies in meeting global food demand while addressing problems regarding climate change. Some of the key technologies include precision agriculture, hydroponics, aquaponics and vertical farming. Precision agriculture uses technology to enhance farming efficiency by gathering data on soil and water variations and optimizing practices like planting, fertilization, and irrigation. Hydroponics and aquaponics are other alternatives for growing plants using as much as 90% less water and producing more food compared to conventional methods, while vertical farming can increase crop yield per land area, particularly in urban settings, due to its potential to reduce the strain on conventional agricultural land suitable for urban regions. Additionally, genetic modification can help create desirable traits of some plants making them plausible to integrate in vertical farming systems, but this requires careful management. Furthermore, nanotechnology is emerging as another method poised to transform agriculture by providing sustainable and efficient solutions for nutrient regulation, plant growth, and disease resistance whereas Agriculture 5.0 combines traditional agriculture with modern technologies to improve sustainable food production. Finally, alternative protein sources, such as plant-based, insects, cultured meat, mycoprotein and microalgae have emerged as a sustainable solution to traditional meat production. Integrating the abovementioned technologies into agricultural practices is crucial for achieving multiple Sustainable Development Goals.</t>
  </si>
  <si>
    <t>Sustainable agriculture; Alternative technologies; Sustainable food production; Climate change; Nanotechnology; Protein sources</t>
  </si>
  <si>
    <t>Mganga K.Z.; Munyoki B.; Bosma L.; Kadenyi N.; Kaindi E.; Amolo K.O.; Kioko T.; Musyoki G.K.; van Steenbergen F.</t>
  </si>
  <si>
    <t>Pasture farming for climate change adaptation in a semi-arid dryland in Kenya: status, challenges and opportunities</t>
  </si>
  <si>
    <t>Climate variability and change pose a major challenge to rain-fed agriculture in Africa. Extreme weather events are projected to continue affecting African drylands. Thus, it is essential to assess how rural farming communities in marginal environments are adapting to environmental changes. Specifically, there is need to assess local adaptations that can help enhance the resilience of socio-economic and environmental systems. This study identifies the current status, main challenges and opportunities of pasture farming for climate change adaptation among smallholder farmers in a semi-arid dryland in Kenya. It combines household and key informant interviews and participatory methods. Agropastoral farmers in the studied area are establishing native perennial pastures, where species selection is largely influenced by its forage value. Although agropastoral farmers have adopted pasture farming, they still face multiple challenges including climatic factors, lack of sufficient knowledge and information, limited access to markets, high cost and low availability of native grass seed, destruction of grazing herbivores and seed predation. Adopting strategies like low cost irrigation systems and agricultural technologies, cooperatives development and policy formulation to facilitate easy access of inputs and relevant markets has great potential to increase local resilience to environmental change and contribute to achieving wider development goals. Thus, policy makers should prioritize formulating climate adaptation policies and programmes that will promote diversification of livelihoods and support local climate adaptation strategies among farming communities in African drylands. © The Author(s) 2024.; Forage value is a key factor in selecting grass species for pasture farming Agropastoral farmers have an in-depth knowledge of the native grasses Pasture farming a pathway to sustainable forage production © The Author(s) 2024.</t>
  </si>
  <si>
    <t>Adaptation; Farming communities; Forage; Livelihoods; Perennial grasses; Resilience</t>
  </si>
  <si>
    <t>Kenya; adaptive management; climate change; farming system; grass; livelihood; pasture; perennial plant; semiarid region; smallholder</t>
  </si>
  <si>
    <t>Life cycle assessment to evaluate the sustainability of urban agriculture: opportunities and challenges</t>
  </si>
  <si>
    <t>Urban agriculture, the production of food within city limits, stands as a potential alternative for establishing a new and resilient food system. It is expected to address global challenges such as climate change, urban vulnerability, and food security. While numerous studies exist in this field, a comprehensive scientific understanding coupled with a connection to sustainable development is crucially needed. Therefore, this review focuses on the present state and the methodology of life cycle assessment to evaluate the sustainability of urban agriculture. The case studies reviewed are mostly incomplete and lack diversity. Further research is needed, especially the integration of social and economic perspectives. {Graphical abstract}</t>
  </si>
  <si>
    <t>Urban agriculture; life cycle assessment; SDG 11: Sustainable cities and communities; SDG 13: Climate action; SDG 2: Zero hunger; SDG 1: No poverty; SDG 12: Responsible consumption and production</t>
  </si>
  <si>
    <t>Monticone, F; Samoggia, A; Specht, K; Schröter, B; Rossi, G; Wissman, A; Bertazzoli, A</t>
  </si>
  <si>
    <t>Harvesting connections: the role of stakeholders' network structure, dynamics and actors' influence in shaping farmers' markets</t>
  </si>
  <si>
    <t>Farmers' markets (FMs) represent a crucial player in urban food systems, being the interconnection of local agricultural production and consumption, and serving as spaces for both economic exchange and community building. Despite their transformative potential, there is a scarcity of research that comprehensively investigates the dynamics of FMs network structure and the influence of the actors shaping FMs. The present article delves into the network of relationships within FMs in the Italian city of Bologna. This study adopts the Social Network Analysis (SNA) methodology applied with the Net-Map tool. The research objectives are to visualise the underlying network structure, map the dynamics, and identify the key actors who play pivotal roles in Bologna's FMs and their level of influence. The research carried out interviews with ten FMs stakeholders, revealing the network of relationships between 54 actors, divided into three categories-civil society, food economy and public administration. Actors were linked by a total of 428 relationships across three types of networks: support, economic, and hindering. Findings indicate a strong support network structure characterised by varying degrees of centrality among different actors. Farmers emerge as a central node due to their pivotal role in providing fresh, local produce. Additionally, local institutions contribute significantly to FMs resilience and growth. Our research demonstrates the importance of recognising the embeddedness of FMs within the local context. By understanding the network structure and influential actors in FMs, policymakers can devise more effective policies for promoting local agriculture, and enhancing the sustainability of urban-rural exchanges. In conclusion, the present study offers valuable insights into the network dynamics of FMs, highlighting their crucial role in the sustainable development of urban and local food systems.</t>
  </si>
  <si>
    <t>Farmers' market; Alternative food network; Social Network Analysis; Agri-food system; Urban food policy</t>
  </si>
  <si>
    <t>Montoya-Lerma J.; Rodríguez J.; Castaño-Quintana K.</t>
  </si>
  <si>
    <t>Atta cephalotes (Hymenoptera: Myrmicinae) is colonizing urban areas in Cali, Colombia</t>
  </si>
  <si>
    <t>Numerous studies have examined the effect of invasive species on biodiversity in urban environments, however, few of them have investigated the role of native species while turning into invasive pests. In Colombia, Atta cephalotes, a native leaf-cutting ant (LCA), has responded successfully to the conversion of natural ecosystems to agricultural-rural environments and, most recently, to residential and urban development. In this study, we illustrate the incidence and distribution of this native ant species in an environment where animal life must face urban disturbs in the physical environment, resource availability, and ecosystem processes associated with human urbanization in Cali, the third most important city in Colombia. For this, A. cephalotes nests were georeferenced in public green areas located in 12 communes across the city of Cali, southern Colombia. Vegetation and soil cover, urban settings, foraging trails and plants foraged by the ants were recorded. A. cephalotes nests were present in all green areas and, even in human dwellings; the ants harvested both native and introduced plant species. Despite being well adapted to strongly modified urban environments, this ant species appears to be dependent on human-subsidized resources. Given the wide distribution of leaf-cutting ants in Latin America, it is plausible to expect that similar processes are underway in other countries where these ants are found. Hence, this study also proposes to alert the academic and social communities to direct future research towards evaluating both the responses and impacts of these ants in relation to changes in the urban landscape. © The Author(s) 2023.</t>
  </si>
  <si>
    <t>Biotic homogenization; Ecological adapters; Leaf cutting ants; Urbanization</t>
  </si>
  <si>
    <t>Moto E.</t>
  </si>
  <si>
    <t>POTENTIAL, CHALLENGES AND PROSPECTS OF RABBIT FARMING IN URBAN AND PERI-URBAN AREAS OF DODOMA CITY, TANZANIA</t>
  </si>
  <si>
    <t>World Rabbit Science</t>
  </si>
  <si>
    <t>This study highlights the current status of rabbit production, potential challenges facing the industry and the prospects for rabbit farming in Dodoma city, Tanzania. Data from 60 individuals keeping rabbits were collected through a structured questionnaire and direct observation. Results showed that 60% of the respondents were men and 40% women. Rabbits were kept mainly as a source of meat for families and income generation. Main sources of rabbit stock were local breeders (55%) and missionaries (25%), while the remainder were from agricultural institutes. The dominant rabbit breeds reared were California white (50%), New Zealand white (30%), Chinchilla (10%) and Dutch (10%). Ninety-five percent of the farmers kept rabbits in cages, while 5% confined them at night and let them out during the day to forage for feed. Fifteen percent of the respondents fed commercial rabbit pellets, 5% vegetables and kitchen waste only, whereas 80% fed both rabbit pellets, vegetables and kitchen waste. The number of rabbits kept by an individual farmer ranged from 5 to 180, with mean stock size of 22.80±11.20 (mean±standard deviation). Rabbits were sold at 8 to 12 wk of age and each rabbit was sold for 20 000 to 30 000 Tanzanian shillings (8.00 - 12.00 USD). Major challenges in rabbit production were lack of feed resources, lack of readily available market, poor quality of breeding stock, low knowledge of rabbit production techniques and lack of technical support from extension services. Although rabbit farming in Dodoma is carried out at subsistence level, it is associated with a decrease in poverty among urban and peri-urban farmers. In conclusion, rabbit production in urban and peri-urban areas of Tanzania has the potential to contribute to food and nutrition security and poverty alleviation, thus improving living standards. © 2024 Universidad Politecnica de Valencia.. All rights reserved.</t>
  </si>
  <si>
    <t>challenges; Dodoma; food security; poverty alleviation; prospects; rabbit</t>
  </si>
  <si>
    <t>Muiruri, SW</t>
  </si>
  <si>
    <t>Norwegian consumers' willingness to try food made from insects: The role of trust, food choice motives and OCEAN personality traits</t>
  </si>
  <si>
    <t>Entomophagy, the consumption of insects, may reduce the negative health and environmental impacts of meat. As one of the novel protein alternatives expected to replace conventional meat consumption, its success will depend on consumer acceptance. To investigate the consumer acceptance of entomophagy, three rounds of a Norwegian survey with 8633 useable responses conducted in 2019/2020, 2021/2022, and 2023/2024 were used. Generalized structural equation modelling was used to test the developed hypotheses. The direct effects of trust, food choice motives, and OCEAN personality traits were investigated. The mediating effects of food safety concerns on the relationship between trust and willingness to try (WTT) food made from insects were also investigated. Social trust and trust in food authorities were positively associated with WTT. No association was found for trust in retailers. Negative associations were found between the effects of social trust and trust in food authorities on food safety concerns, and food safety concern was also a significant mediator. Respondents who emphasized environmental friendliness, health, and novelty were more willing to try, and those who emphasized natural ingredients and familiarity were less willing. Openness was positively associated with WTT, while conscientiousness, extraversion, and agreeableness had a negative association. Gender, education, age and urban living were also found as significant moderators in some paths. The findings of the study imply the need to foster trust among consumers and to emphasize the environmental and health benefits of entomophagy while focusing on increasing consumer familiarity and use of natural ingredients. Personality-focused marketing strategies may also be implored to target consumers high in openness and low in conscientiousness, extraversion, and agreeableness.</t>
  </si>
  <si>
    <t>Entomophagy; Consumer behaviour; Novel protein alternatives; Generalized structural equation modelling</t>
  </si>
  <si>
    <t>Mullaney C.M.; Seminoff J.A.; Lemons G.E.; Chesney B.; Maurer A.S.</t>
  </si>
  <si>
    <t>The urban lives of green sea turtles: Insights into behavior in an industrialized habitat using an animal-borne camera</t>
  </si>
  <si>
    <t>The cryptic and aquatic life histories of sea turtles have made them a challenging group to directly observe, leaving significant knowledge gaps regarding social behavior and fine-scale elements of habitat use. Using a custom-designed animal-borne camera, we observed previously undocumented behaviors by green turtles (Chelonia mydas) at a foraging area in San Diego Bay, a highly urbanized ecosystem in California, USA. We deployed a suction-cup-attached pop-off camera (manufactured by Customized Animal Tracking Solutions) on 11 turtles (mean straight carapace length = 84.0 ± 11.2 cm) for between 1 and 30.8 h. Video recordings, limited to sunlit hours, provided 73 h of total observation time between May 2022 and June 2023. We observed 32 conspecific interactions; we classified 18 as active, entailing clear social behaviors, as compared with 14 passive interactions representing brief, chance encounters. There was no evidence for agonistic interactions. The camera additionally revealed that green turtles consistently use metal structures within urban San Diego Bay. In seven instances, turtles exhibited rubbing behavior against metal structures, and we observed two examples of turtles congregating at these structures. High rates of intraspecific interaction exhibited relatively consistently among individuals provide a compelling case for sociality for green turtles in San Diego Bay, adding to a growing research base updating their historical label of “non-social.” The frequent use of metal structures by the population, in particular the rubbing of exposed skin, has implications for behavioral adaptations to urban environments. Our study exemplifies the promise of technological advances (e.g., underwater and animal-borne cameras) for updating natural history paradigms, even for well-studied populations. Published 2024. This article is a U.S. Government work and is in the public domain in the USA. Ecology and Evolution published by John Wiley &amp; Sons Ltd.</t>
  </si>
  <si>
    <t>bay ecosystem; camera; Chelonia mydas; life history; reptile; sociality</t>
  </si>
  <si>
    <t>Müller M.; Pillay N.</t>
  </si>
  <si>
    <t>The relationship between flight initiation distance and cognition of urban-living yellow mongooses, Cynictis penicillata</t>
  </si>
  <si>
    <t>Reduced flight initiation distance (FID) enables urban-living animals to forage closer to humans, while improved cognitive abilities may be beneficial in assessing the level of danger. We assessed whether yellow mongooses, Cynictis penicillata, which are more tolerant to human disturbances, are also better problem-solvers. Mongooses in two locations (N = 5), differing in levels of human contact, were presented with a puzzle-box containing a food incentive. FID was longer in the location with more human contact, but reduced at sites closer to humans. With greater human contact, mongooses fled further from the puzzle box and took longer to recover. Despite differences in tolerance to human disturbance and the subsequent recovery, location did not affect problem-solving efficiency. However, the fear response and recovery time decreased in mongooses with lower tolerance of humans, whereas problem-solving decreased in mongooses that were more tolerant to humans, possibly a result of habituation to the humans. © 2024 Brill Academic Publishers. All rights reserved.</t>
  </si>
  <si>
    <t>anthropogenic disturbance; cognition; FID; problem solving; yellow mongoose</t>
  </si>
  <si>
    <t>Mulya, SP; Hudalah, D</t>
  </si>
  <si>
    <t>Urbanization pressure and farmers' attitudes: implications for agricultural sustainability</t>
  </si>
  <si>
    <t>Empirical evidence suggests that urbanization pressure impacts agricultural sustainability. This article examines the role of farm characteristics in shaping farmers' attitudes amidst urbanization pressure to converting their agricultural land. Multivalue Qualitative Comparative Analysis (mv-QCA) was employed to elucidate the relationship between farm characteristics and urbanization characteristics from the perspective of farmers. Data were obtained from questionnaire-based interviews with 165 farmers in urban, peri-urban, and rural areas representing various farmer types including owners, owner-cultivators, cultivators, tenants, and pledgers. The results show that 39% of farmers in peri-urban areas and 58% of farmland owners in urban areas exhibit a stronger inclination to sustain their land and farming activities. Furthermore, social, and economic motives are the strongest reasons for farmers to continue to engage in farming today. They have astutely recognized the distinct characteristics of their urban, peri-urban, and rural regions as a result of urbanization. These adaptive strategies include adjustments in planting schedules, utilizing artificial means to source water for agriculture, modifying grain prices and land valuations, decreasing cultivated land size, controlling pests, and seeking supplementary employment. Additionally, extrinsic factors, exemplified by agricultural policies, played a pivotal role in adapting and shaping their behavior (attitudes). The significant role of government in the ongoing development of agriculture in the present and future is crucial. For individual farmers, no matter how heavy the pressure of urbanization, their intrinsic motivation to maintain their land and agricultural activities will remain strong as long as their needs are met.</t>
  </si>
  <si>
    <t>Agricultural productivity; Agricultural sustainability; Farmers' attitude; Qualitative comparative analysis; Urbanization pressure</t>
  </si>
  <si>
    <t>Munyaka, JCB; Gallay, O; Hlal, M; Mutandwa, E; Chenal, J</t>
  </si>
  <si>
    <t>Optimizing the Sweet Potato Supply Chain in Zimbabwe Using Discrete Event Simulation: A Focus on Production, Distribution, and Market Dynamics</t>
  </si>
  <si>
    <t>This study leverages a Discrete Event Simulation (DES) model to optimize the sweet potato supply chain in Zimbabwe, focusing on production, distribution, and market dynamics under varying climate conditions. The integration of climate data into the simulation model reveals significant insights into the resilience of different sweet potato varieties, particularly highlighting the suitability of yellow-skinned sweet potatoes for harsh climates due to their high resilience and drought resistance. However, market preferences still favor white-skinned varieties despite their vulnerability to climate extremes. The DES model identifies key bottlenecks, particularly in cultivation and transportation, that hinder supply chain efficiency. To address these challenges, the study emphasizes the importance of targeted interventions, such as improving access to irrigation, strengthening pest management, and adopting community-based resource-sharing approaches. These strategies are critical for enhancing both the resilience and efficiency of the supply chain. Additionally, the study highlights the urgent need for adaptive strategies to mitigate the effects of drought on agricultural productivity, especially in regions that heavily rely on crops like sweet potatoes. Overall, this research offers strategic insights for policymakers and stakeholders aiming to improve food security and agricultural productivity in Zimbabwe, as well as in other countries with similar climate challenges.</t>
  </si>
  <si>
    <t>discrete event simulation; sweet potato; supply chain; Zimbabwe; optimization</t>
  </si>
  <si>
    <t>Sweet potato</t>
  </si>
  <si>
    <t>Murgueitio E.; Gutiã©rrez J.A.B.</t>
  </si>
  <si>
    <t>Potential and goals of the river buffalo for sustainable livestock production in the Orinoquia of Colombia</t>
  </si>
  <si>
    <t>This article reviews the benefits and limitations of the river buffalo (Bubalus bubalis) species in the Orinoquia region of Colombia as part of sustainable livestock systems. River buffaloes have a short and successful history in Colombia, in less than 60 years, they have shown a continuous growth of their population thanks to their characteristics: anatomical and physiological adaptations, the high quality of their products (milk, meat and animal traction) and the successful adaptation to different ecosystems of the country, especially in wild, low and floodable areas. The current (2024) population is calculated at 563,372 animals. The Orinoquia in Colombia has 347.000 km 2 constitutes almost one-third (30.4%) of the national territory of Colombia. It is in the equatorial zone. The region has several physiographic; it has a high biodiversity but at the same time it is considered fragile in the face of disturbances of anthropic origin, especially road and urban infrastructure, hydrocarbon exploitation and monocultures. Grazing cattle constitute the most extensive productive system in the entire region (22,435,205 hectares). In more than 80% of the area, this activity is carried out in natural savannas and planted introduced pastures. The activity has significant limitations of soils, humidity, and forage quality that determine that it is a cattle ranching with extensive management. Buffalo production is a growing alternative for regions is outstanding in seasonally flooded areas or with high water levels where most cattle they adapt poorly and have very low productive indicators. Buffalos' river can play a complementary role and even replace cattle production due to cost reduction and better reproductive efficiency. The particularities of river buffaloes are discussed, especially those tolerance to diseases, requirements for good management and it is concluded that production systems with river buffaloes in different landscapes of the Orinoquia of Colombia can successfully meet all these requirements if they are managed with agroecological principles and the guidelines that scientific knowledge has accumulated. © 2024, Fundacion CIPAV. All rights reserved.</t>
  </si>
  <si>
    <t>Bubalus bubalis; flooded savannahs; physiographic landscapes; sustainable livestock</t>
  </si>
  <si>
    <t>Mwangi P.M.; Eckard R.; Gluecks I.; Merbold L.; Mulat D.G.; Gakige J.; Marquardt S.; Pinares-Patino C.S.</t>
  </si>
  <si>
    <t>Supplementation of a tropical low-quality forage with Calliandra calothyrsus improves sheep health and performance, and reduces methane emission</t>
  </si>
  <si>
    <t>Frontiers in Animal Science</t>
  </si>
  <si>
    <t>Ruminant production systems in the arid and semi-arid regions of Sub-Saharan Africa confront severe challenges due to recurring droughts and the intensifying effects of climate change (CC). These systems grapple with numerous stress factors, including poor animal nutrition, water scarcity, gastrointestinal (GIT) parasite burdens, and heat stress, which contribute to below optimal animal productivity and a high environmental footprint. Addressing these issues urgently, by creating livestock systems resilient to CC that also promote better animal health, enhanced productivity, and reduced environmental impact, is paramount to safeguarding the livelihoods of the rural population. This 50-day study aimed to evaluate the effects of improved feeding and nutritional management in sheep, focusing on GIT parasite infections, feed intake and digestibility, liveweight (LW) gain, and enteric methane (CH4) emissions. We investigated the legume forage tree, Calliandra (Calliandra calothyrsus), as a high-quality feed source because of its rich crude protein content and its potential as a remedy for gastrointestinal tract (GIT) parasite infections, attributed to its high condensed tannin (CT) content. Twenty-eight Dorper lambs underwent random allocation across four treatments, each consisting of seven lambs. These treatments combined either a trickle infection or no infection with Haemonchus contortus with a supplementation (40% of diet on a dry matter basis or lack thereof) of the basal diet (Rhodes grass hay) with dried Calliandra leaflets. The treatments were: UnHay (uninfected, fed on hay-only), InHay (infected, fed on hay-only), InHay+Cal (infected, fed on hay plus Calliandra), and InHay+Cal+PEG [infected, fed on hay, Calliandra, and polyethylene glycol (PEG)]. The latter was to evaluate the potential effects of Calliandra’s condensed tannins. The results show that lambs in the InHay+Cal treatment exhibited a higher packed cell volume (PCV) and lower faecal egg counts (FEC) compared to the InHay group. No effects of infection on the other measured variables were observed in unsupplemented lambs. Calliandra supplementation increased total feed dry matter intake (DMI) by 20% (61.8 vs. 51.7 g DM/kg LW0.75) (InHay+Cal vs. InHay) and enhanced LW gain (7.2 g/d) in the InHay+Cal group, whereas the unsupplemented infected group (InHay) experienced LW loss (-26.6 g/d). Calliandra supplementation to infected lambs reduced daily CH4 emission by 15% (13.9 vs. 16.2 g/d) and CH4 yield (g/kg DMI) by 30% (18.7 vs. 26.5 g/kg DMI), compared to emissions from unsupplemented infected lambs. Nonetheless, Calliandra supplementation decreased the digestibility of crude protein and fibre and raised the faecal nitrogen (N) output to N intake (FN/NI) ratio. The effects of PEG supplementation on CT activity remained inconclusive. The study concludes that a 40% replacement of a protein-deficient basal diet with Calliandra may be excessive. However, the findings underscore the considerable advantages of integrating Calliandra into farming systems. Such nature-based solution control GIT parasite infections and their lifecycle, bolster the nutritional value of a deficient basal diet, improve animal productivity cost-effectively, and mitigate enteric methane emissions both in absolute terms and intensity. Copyright © 2024 Mwangi, Eckard, Gluecks, Merbold, Mulat, Gakige, Marquardt and Pinares-Patino.</t>
  </si>
  <si>
    <t>condensed tannins; fodder tree; gastrointestinal parasite; greenhouse gas; Rhodes grass; ruminants</t>
  </si>
  <si>
    <t>Naazie, GK; Agyemang, I; Tampah-Naah, AM</t>
  </si>
  <si>
    <t>Characterization of urban agriculture and farmers' climate change adaptation: the case of Urban Wa, Ghana</t>
  </si>
  <si>
    <t>Urban agriculture in sub-Saharan Africa has the potential to significantly improve urban food security and feed the underprivileged when promoted. In Ghana, urban agriculture has several characteristics that distinguish it from traditional farming practices. However, climate change poses a significant threat to urban agriculture, as changing weather patterns can lead to droughts, floods, and extreme weather events that damage crops and animals. This study explored the characteristics of urban food crops and livestock production in the Wa township, Ghana. Mixed methods of data collection and analysis were employed. A sample of 362 urban households was administered survey questionnaires supplemented with 12 key informant interviews. Descriptive and content analysis were carried out, with the results presented in tables, graphs, and narratives. The study found that amidst climatic stressors, urban agriculture is characterized by the production of animals such as chickens, sheep, and goats and crops like maize, yam, beans, cabbage, and pumpkin. Land is acquired through purchasing, though other farmers obtain land from relatives and friends. There is a very strong relationship between residential class and the type of urban farming (Cramer's V = 0.291 &gt; 0.25) and a moderate relationship between residential class and land acquisition type (Cramer's V = 0.108 &gt; 0.10). The study concludes that urban farming is characterized by mixed farming coupled with crop diversification, which has implications for climate change adaptation measures. To adapt urban agriculture to climatic stressors, the study recommends that the Ministry of Food and Agriculture (MoFA) should streamline agricultural policy interventions in urban agriculture to promote agriculture intensification.</t>
  </si>
  <si>
    <t>Urban agriculture; Urban agriculture characteristics; Climate change adaptation; Ghana</t>
  </si>
  <si>
    <t>Spatial pattern and distribution of urban farms and climate change adaptation implications in urban Ghana</t>
  </si>
  <si>
    <t>Urban agriculture has gained increasing attention in recent years as a strategy for addressing food security, climate change, and sustainable development challenges in urban areas. However, the spatial pattern and distribution of urban farms and their consequential implications for climate change adaptation have received limited attention in both theory and practice. The study employed a mixed-methods research approach. Geospatial data was collected using the Global Positioning System. The average nearest neighbour (ANN) ratio analysis was done to determine the spatial distribution pattern of urban farms and was supplemented with 12 key informant interviews. The results showed that the rearing of animals-cattle, goats, sheep, and poultry-is clustered across the urban neighbourhood. Also, while keeping animals in open spaces distribution is dispersed, keeping animals in walls roofed with zinc and wooden structures roofed with zinc are clustered within the urban space. Interestingly, the distribution of urban farm sizes portrayed a clustered pattern across space. The results imply that the spatial pattern and distribution of urban farms are influenced by climate change adaptation measures, leading to potential shifts in agricultural practices, land use, and resource allocation within urban areas. Knowledge of the characteristics and distribution of urban farms is pertinent for policymakers and practitioners to focus attention on addressing climate change adaptation strategies and promoting sustainable development. Integration of urban agriculture into land use planning and zoning by the Town and Country Planning Department in Ghana is recommended.</t>
  </si>
  <si>
    <t>Urban agriculture; nature of urban farms; climate change adaptation; farm spatial analysis; Manuel Tejada, Universidad de Sevilla, Spain; Development Studies; Cities and the Developing World; Development Policy; Urban Development; Population and Development; Sustainable Development; Human Geography; GIS, Remote Sensing and Cartography</t>
  </si>
  <si>
    <t>Naim, RM; Mutalib, MA; Shamsuddin, AS; Lani, MN; Ariffin, IA; Tang, SGH</t>
  </si>
  <si>
    <t>Navigating the environmental, economic and social impacts of sustainable agriculture and food systems: a review</t>
  </si>
  <si>
    <t>The escalating recognition of sustainable agriculture and food systems is a response to the multifaceted challenges of food insecurity, climate change, environmental deterioration and economic pressures. In this review, sustainable agriculture is characterized as an array of farming practices that effectively address immediate demands, while simultaneously safeguarding the potential of future generations to fulfill their needs. The primary objectives include sustained productivity, pollution reduction, and economic viability and sustainability. Sustainable food systems incorporate dimensions beyond production, including processing, distribution, consumption patterns, and waste management along the entire food supply chain. An abundance of research underscores the manifold benefits offered by sustainable agriculture and food systems to society at large. These advantages include fostering climate resilience, curbing greenhouse gas emissions, enhancing water quality, promoting biodiversity, enriching soil fertility, fortifying rural livelihoods and nurturing community well-being. Nevertheless, the path toward sustainability is strewn with significant challenges. These include substantial costs involved in transitioning, conflicts in policy objectives, and the pervasive influence of traditional methods. Achieving sustainability requires the execution of holistic strategies that traverse various sectors and scales. Accelerating this progress can be facilitated through the adoption of diverse strategies, including agroforestry, agroecology, urban agriculture, farmer knowledge exchange, ecosystem service payments and supply chain shortening. However, the success of these strategies hinges on the provision of appropriate policies and incentives. Further research is vital to ascertain the ideal conditions for implementing specific interventions and to assess the comprehensive expenses and benefits linked to them. This review emphasizes the assertion that widespread adoption of sustainable practices in agriculture and interconnected food systems has positive impacts in terms of community nutrition, conservation of natural resources and long-term economic progress.</t>
  </si>
  <si>
    <t>Food security; agrisilviculture; agroecology; agroforestry; halal; crop production</t>
  </si>
  <si>
    <t>Nalubowa, W; Moruzzo, R; Scarpellini, P; Granai, G</t>
  </si>
  <si>
    <t>The potential of farmers' markets: the Uganda case</t>
  </si>
  <si>
    <t>Purpose - In Uganda, smallholder farmers produce about 70% of the food but receive very low prices on the sales channels they use. To improve farmers' livelihoods, other innovative sales channels such as farmers' markets (FMs) have to be explored. Therefore, the study aimed to determine the potential of establishing farmers' markets in Uganda, focusing on Kampala district.Design/methodology/approach - A qualitative methodology was used to understand farmers' perceptions and the factors that could influence the success of the farmers' markets. In addition, the potential of FMs has been analyzed through the components of the Localized Agri-Food System (LAFS).Findings - The respondents had a positive perception of the farmers' markets, and farmers have an urgent need for other sales channels that could be profitable for them. Factors that could influence the success of the FMs were highlighted, including infrastructure in the marketplace, transportation and taxation by the government.Research limitations/implications - The study had a limited sample size of the farmers, and it was carried out in 3 divisions of Kampala district, an urban area; thus, the findings cannot be generalized to fit the other regions of Uganda.Originality/value - The LAFS showed that the foundation for establishing FMs is available; however, it has to be strengthened through the coordination of different stakeholders that work with the farmers.</t>
  </si>
  <si>
    <t>Farmers' markets; Uganda; Smallholder farmers; Perception; Localized agri-food system</t>
  </si>
  <si>
    <t>Nansen, C</t>
  </si>
  <si>
    <t>Active Learning, Living Laboratories, Student Empowerment, and Urban Sustainability</t>
  </si>
  <si>
    <t>In schools and universities, we instructors carry the responsibility of informing and inspiring students. Traditional and more theoretical educational programs (here referred to as passive learning) may be tied to projects and activities (active learning), in which students gain hands-on practical experience with planning, development, implementation, maintenance, and presentation of different solution-focused activities. Complementary to passive learning, the needs for active learning activities and living laboratories have become more pertinent as global trends, such as climate change, weigh heavily on the shoulders of young people. Unless properly guided and given tangible sources of inspiration, the sense of being overwhelmed and incapable of effectively contributing to a more sustainable future may cast a dark shadow over students, their ability to engage in active learning, and their long-term career aspirations. Schools and universities are being evaluated for their "greenness". Accordingly, operational improvements (carbon, water, waste, and nutrient footprints) to meet sustainability targets are being implemented. Structural sustainability improvements represent unique opportunities for students and instructors to engage in active learning. As a broader message to school and university administrators, it is argued that efforts to plan and implement sustainability initiatives should also involve transformations of educational curricula. It is argued that educational institutions could and should be more than sums of buildings and infra-structure and represent living laboratories. Descriptions of topics taught, learning outcomes, and links to examples of student assignments of a specific course, Urban Food and Society, are included and discussed in the broader contexts of urban food sustainability and active learning. The main purpose of this article is to promote the notion that active learning activities and the need for improved sustainability of schools and universities can go hand in hand and provide compelling educational opportunities.</t>
  </si>
  <si>
    <t>sustainability; urban food production; education; active learning; higher education; living laboratories</t>
  </si>
  <si>
    <t>Perspective, schools</t>
  </si>
  <si>
    <t>Navarro J.; Martín-Vélez V.; Giménez J.; Antonio Garcia J.; Cermeño P.; Figuerola J.; Aymí R.; Montalvo T.</t>
  </si>
  <si>
    <t>Ontogeny of foraging behaviour in an opportunistic gull inhabiting urban marine ecosystems</t>
  </si>
  <si>
    <t>Wildlife Biology</t>
  </si>
  <si>
    <t>Urbanization affects ecosystems by reducing biodiversity and displacing species from native habitats. While some suffer, others, like urban wildlife, adapt through innovative feeding and behaviours that improve their fitness in human-altered settings. Despite research on wildlife in urban areas, the development of foraging behaviour in urban species is still understudied. Here, we examined the age-related differences in the foraging behaviour of yellow-legged gulls Larus michahellis in Barcelona (Spain), a densely populated coastal urban ecosystem. Using biologging technologies and trophic markers, we compared the foraging strategies, habitat use, human interactions, and trophic niches of juvenile, immature, and adult yellow-legged gulls over three breeding seasons. The results showed age-related differences in spatial distribution and foraging behaviour in this opportunistic species. Juveniles and immatures mainly foraged in ports and at sea, while adults favoured urban habitats. These patterns likely stem from reproductive constraints in adults and lower foraging efficiency in younger birds. Adults' primary use of urban habitats also explains their higher trophic niche. Furthermore, fishing activity significantly influenced yellow-legged gull foraging across age groups, with strong associations between gulls and fishing vessels. By studying how age and life stage influence habitat use and behaviour, this research provides insights to guide targeted management strategies for this species. © 2024 The Author(s). Wildlife Biology published by John Wiley &amp; Sons Ltd on behalf of Nordic Society Oikos.</t>
  </si>
  <si>
    <t>age-related differences; foraging ecology; marine predators; urban ecology; urban marine ecosystems; urban-dwelling; yellow-legged gull</t>
  </si>
  <si>
    <t>Ndlovu, PN; Thamaga-Chitja, JM; Ojo, TO</t>
  </si>
  <si>
    <t>Drivers of the level of market participation among smallholder urban vegetable farmers in KwaZulu-Natal, South Africa</t>
  </si>
  <si>
    <t>Urban farming has gained significant recognition and interest in less developed countries as it has the potential to address challenges linked to rapid urbanization, unemployment, and food insecurity. This study aimed to determine the drivers of market participation and the level of market participation among smallholder urban vegetable farmers in the Sobantu and Mphophomeni township areas. Primary data were collected using a structured questionnaire. A multi-stage sampling technique was used to sample 156 smallholder urban vegetable farmers. The data were analyzed using descriptive statistics, and a double-hurdle model. The results 18 indicated that out of a total of 156 smallholder farmers, 127 farmers were market participants and 29 were non-participants. The logistic model result indicated that market participation decision among smallholder urban farmers was significantly influenced by credit use (p = 0.004), free inputs (p = 0.096), access to market information (p = 0.001), access to labour (p = 0.014), and owning a smartphone (p = 0.083). Fractional response model results indicated that the level of market participation among smallholder urban vegetable farmers were significantly influenced by age (p = 0.093), cooperative membership (0.002), road condition (p = 0.001), storage (p = 0.016), and distance to input markets (0.069). The study concludes that market participation can be enhanced by increasing the market. information sources through market-empowered extension services and improved access to market information including through targeted radio, television, and the Facebook application. The study recommends urban agriculture policies and programs by various stakeholders that Strengthen market training activities and form farmer co-operatives to meet market requirements and improve market participation among smallholder urban farmers.</t>
  </si>
  <si>
    <t>Market participation; urban farming; smallholder farmers; double-hurdle model; Agriculture &amp; Environmental Sciences; Urban Studies; Urban Economics</t>
  </si>
  <si>
    <t>Newilah, GN; Vepowo, CK; Nzimi, RN; Kengne, CK; Ngouno, AT; Nana, CK; Meli, VM; Gouado, I; Dufour, D; Mbeguie-A-Mbeguie, D</t>
  </si>
  <si>
    <t>User preferences and consumer acceptability of boiled plantain in rural and urban localities in Cameroon</t>
  </si>
  <si>
    <t>JOURNAL OF THE SCIENCE OF FOOD AND AGRICULTURE</t>
  </si>
  <si>
    <t>BACKGROUNDAn understanding of the preferences of different stakeholders in the plantain value chain in rural and urban segments in Cameroon is important for the selection and adoption of new plantain cultivars. Boiled plantain is one of the most commonly consumed food products from this crop in Cameroon. Gendered food mapping and consumer testing with two plantain landraces (Batard and Big Ebanga) and a plantain-like hybrid (CARBAP K74) was carried out in rural and urban areas in the West and Littoral regions of Cameroon.RESULTSPlantain users in these two regions were categorized into producers, traders, processors, and consumers. Preferences indicated that raw plantain should bear long and large fruits, with heavy bunches, and an orange pulp color, whereas boiled plantain should present with a yellow color and a soft and mealy pulp, with a good plantain aroma. Batard and Big Ebanga were liked moderately by consumers, whereas CARBAP K74 was liked slightly. CARBAP K74 was on par with Batard and Big Ebanga for some attributes, except for color and sweetness.CONCLUSIONMore emphasis should be given to attributes such as color, firmness, and taste for the development of new plantain clones to be adopted by end users consuming boiled green plantain. (c) 2023 The Authors. Journal of The Science of Food and Agriculture published by John Wiley &amp; Sons Ltd on behalf of Society of Chemical Industry.</t>
  </si>
  <si>
    <t>stakeholders; selection criteria; plantain value-chain; efficient breeding</t>
  </si>
  <si>
    <t>Nicholas, SO; Harré, N</t>
  </si>
  <si>
    <t>The community contributions of urban farms in Singapore</t>
  </si>
  <si>
    <t>While urban farms are embedded in communities, little is known about their contributions to communities themselves, with most previous research on urban agriculture being focused on community gardens. Here we review existing literature on urban farms' community contributions and discuss a case study of three farms in Singapore. Using content analysis on 27 interviews with employees and volunteers, we found the farms to empower participants, generate social capital, provide jobs, involve marginalized groups, and promote pro-environmental behaviors. The farms were limited by poor job prospects and lower-than-expected yield. We discuss the theoretical and practical implications of these findings.</t>
  </si>
  <si>
    <t>Urban farm; pro-environmental behaviors</t>
  </si>
  <si>
    <t>Nie, JY; Kiminami, A; Yagi, H</t>
  </si>
  <si>
    <t>Assessing the Sustainability of Urban Agriculture in Shanghai's Nine Agriculture Districts: A Decadal Analysis (2010-2020)</t>
  </si>
  <si>
    <t>This research conducts an analysis of the sustainability of urban agriculture in Shanghai over the period 2010 to 2020, employing the Triple Bottom Line (TBL) concept as a framework to evaluate sustainability across economic, environmental, and social dimensions through the formulation and application of a comprehensive indicator system. Utilizing the Delphi method alongside the Analytic Hierarchy Process (AHP) for determining indicators and their respective weights, this study adopts a methodologically rigorous approach to analysis. The findings reveal an overall enhancement in agricultural sustainability, albeit accompanied by a decline in economic sustainability. Notably, environmental sustainability emerged as a paramount concern, underscoring the essentiality of incorporating environmental indicators within urban agricultural initiatives. The paper addresses significant challenges such as elevated land prices, demographic shifts, and the imperative for more stringent environmental regulations. It advocates for a multidimensional strategy integrating advanced agricultural technologies and cross-sectoral partnerships to bolster sustainability. Furthermore, the study accentuates the necessity of achieving equilibrium among economic feasibility, environmental stewardship, and social equity to pursue sustainable urban agriculture in Shanghai. Additionally, it highlights the critical role of strategic agricultural policy formulation in fostering sectoral resilience and ensuring enduring sustainability.</t>
  </si>
  <si>
    <t>urban agriculture; sustainability indicator; analytic hierarchy process; sustainable agricultural development; triple bottom line</t>
  </si>
  <si>
    <t>Niepes R.A.; Maña M.A.T.; Mahusay R.M.A.</t>
  </si>
  <si>
    <t>ASSESSMENT OF SMALL-SCALE LIVESTOCK PRODUCTION IN THE MUNICIPALITY OF NAAWAN, MISAMIS ORIENTAL, PHILIPPINES: FOUNDATIONS FOR THE TAGBALOGOATS EXTENSION INITIATIVE</t>
  </si>
  <si>
    <t>Mesopotamia Journal of Agriculture</t>
  </si>
  <si>
    <t>Assessment plays a role in extension projects in rural areas, as it facilitates understanding beneficiaries' needs and emphasizes the importance of training needs assessments. The "Tagbalogoats: Quality Forage Assistance Project" in Naawan, Misamis Oriental, Philippines, stresses animal nutrition's significance for sustainable backyard livestock farming. Surveying 55 livestock raisers across six barangays, the project assesses demographics, forage options, challenges, and training needs. Most participants are over 50 years old, with a majority being women. Swine is the most raised livestock, followed by cattle, goats, and buffaloes. Local forage options often lack nutritional value, indicating the necessity for better support. Farmers express a high demand for livestock management and forage services training. These findings show the importance of ongoing support for sustainable agriculture, especially in addressing the service gap. Empowering farmers through training enhances their livelihoods and promotes regional economic growth. The project not only advances sustainable livestock production but also focuses on the importance of women in agriculture and provides lessons for other similar projects in the agricultural sectors. © 2024, University of Mosul College of Agriculture and Forestry. All rights reserved.</t>
  </si>
  <si>
    <t>extension project; forage; livestock; Naawan; Philippines; tagbalogoats initiative</t>
  </si>
  <si>
    <t>Niero, A; Brenes-Peralta, L; Pölling, B; Vittuari, M</t>
  </si>
  <si>
    <t>Exploring social handprints on well-being: a methodological framework to assess the contribution of business models in city region food systems</t>
  </si>
  <si>
    <t>PurposeAcknowledging urban-rural linkages as crucial forces driving resource and food flows, the city region food system (CRFS) approach gained momentum as a premise to stimulate the transition towards more sustainable food systems. CRFS initiatives (CRFSis) represent potential game-changers implementing innovative business models (BMs) addressing human well-being as a core goal of sustainability. Building on learnings from the EU-H2020 project FoodE, an assessment framework is proposed to unveil social handprints on stakeholders' well-being in CRFSi BM.MethodsThe assessment framework is grounded on the social life cycle assessment (S-LCA) methodology combined with a mixed-method approach. The BM canvas is used to support the analysis of the product system and its main activities, along with the interpretation of impact assessment, while the millennium ecosystem assessment is adopted for defining both the area of protection and the impact categories, and the theory of change is followed to draw the impact pathway. The assessment framework is implemented in a case study to verify its applicability.Results and discussionResults provide a life cycle-based assessment framework to unveil social handprints in CRFSi, monitor BM performance, and support decision-making to improve CRFSi's social sustainability. The assessment framework operationalises a social handprint approach to assess positive social impacts on well-being through a novel impact pathway presenting social handprints in terms of person-equivalent. Critical aspects in social handprints are qualitatively interpreted considering the BM canvas to identify the strengths and weaknesses as well as potential improvements of the BM. This ready-to-use framework provides an easily understandable measure of people directly benefiting from the CRFSi activities, along with an ad hoc interpretation of the BM characteristics and the related potentiality for social handprints.ConclusionsThis paper provides a pragmatic conceptualisation and methodological framework for the assessment of positive impacts to be applied to social business in CRFSi. The framework can be directly exploited by business owners and decision-makers to assess and improve BM for social handprint maximisation. Further development is recommended to advance the S-LCA methodology towards social handprint assessment with specific reference to BM, along with validation through both scientific community consultation and real case study applications, to ultimately support European and local policy-makers in the definition and assessment of economic activities having positive social impacts.</t>
  </si>
  <si>
    <t>City region food system; Social life cycle assessment; Business model; Social handprint; Well-being</t>
  </si>
  <si>
    <t>Nigussie, L; Minh, TT; Sellamuttu, SS</t>
  </si>
  <si>
    <t>Youth inclusion in value chain development: a case of the aquaculture in Nigeria</t>
  </si>
  <si>
    <t>CABI AGRICULTURE &amp; BIOSCIENCE</t>
  </si>
  <si>
    <t>Many countries in Sub-Saharan Africa (SSA) have made youth inclusion a top priority in their development agendas. This is aimed at overcoming social, technical, and institutional obstacles and providing fair and significant opportunities for the growth of young people. Inclusive agricultural value chain development (VCD) is being used to address youth unemployment in the region. The Nigerian government and its partners have invested in aquaculture VCD to create employment opportunities for young men and women, but the participation rate is low, at around 2%. Further, research and practices focusing on rural youth inclusion in VCD is scant, with biases towards urban youth inclusion. This study explored youth engagement in the aquaculture value chain and how the chain features and context shape inclusive mechanisms/patterns of youth inclusion in VCD processes. We used the integrated livelihood asset framework, access approach, and VCD approaches to present an analysis of conditions influencing the inclusion of young men and women in the aquaculture VCD in Nigeria. Accordingly, two youth inclusion strategies were identified: investment and risk management strategies. Young men and women from better-off households adopt investment strategy and dominate the production function. They use their resources, social networks and support from youth-focused aquaculture projects to invest in production functions. Those adopting a risk management strategy dominate the processing, distribution, and marketing functions. They dominantly use social networks, support from aquaculture projects, and Information Communication Technologies (ICTs) to mitigate risks. The high demand for fresh and processed fish, supportive policies, and youth-centered aquaculture projects encourages the engagement of young men and women to adopt either of the strategies. However, they face challenges such as high-cost and low-quality inputs, lack of tailored services, inadequate infrastructure, and sociocultural norms. This study contributes to youth inclusion literature, provides a comprehensive theoretical lens for understanding youth inclusion in VCD, and offers insights into the specific case of young men and women's engagement in the aquaculture sector in Nigeria.</t>
  </si>
  <si>
    <t>Young women; Young men; Value chain; Livelihood assets-access; Aquaculture; Nigeria</t>
  </si>
  <si>
    <t>Nono Almeida F.; Leray C.; Souc C.; Scotto S.; Selmi S.; Hammouda A.; Ramos R.; ter Halle A.; McCoy K.D.; Vittecoq M.</t>
  </si>
  <si>
    <t>Among-colony variation in plastic ingestion by Yellow-legged gulls (Larus michahellis) across the western Mediterranean basin</t>
  </si>
  <si>
    <t>The Mediterranean region is both a hotspot for biodiversity and for the accumulation of plastic pollution. Many species are exposed to this pollution while feeding, including a wide diversity of seabirds. Our objective was to investigate spatial variation in the quantity and types of plastic ingested by Yellow-legged gulls using information obtained from regurgitated pellets collected in 11 colonies. Anthropogenic debris, and particularly plastic, was found in pellets from all colonies, but the amount varied considerably. This among-colony difference was stable over the two years of study. The presence of marine prey and the proportion of agricultural area around the colonies significantly influenced the number of ingested plastics. As landfills close and garbage management improves, the availability of anthropogenic waste should decline. Following the response of gulls to these changes will be particularly useful for monitoring plastic pollution and for understanding the response of opportunistic wildlife to environmental modifications. © 2024 The Authors</t>
  </si>
  <si>
    <t>Foraging ecology; Laridae; Mediterranean; Plastic pollution; Regurgitated pellets</t>
  </si>
  <si>
    <t>Animals; Charadriiformes; Environmental Monitoring; Mediterranean Region; Plastics; Water Pollutants, Chemical; Mediterranean Sea; Mediterranean Sea (West); Pelletizing; Waste management; plastic; Anthropogenics; Foraging ecology; Hotspots; Larida; Mediterranean; Mediterranean region; Plastic pollutions; Regurgitated pellet; Western Mediterranean basin; Yellow-legged gulls; bioaccumulation; biodiversity; colony; foraging behavior; ingestion rate; plastic waste; seabird; adult; animal experiment; Article; attenuated total reflectance Fourier transform infrared spectroscopy; biochemical composition; biodiversity; biological variation; breeding; chemical composition; colony variation; correspondence analysis; environmental factor; environmental modification; exposure; Fisher exact test; hatching; human impact (environment); ingestion; landfill; larus michahellis; nonhuman; plastic exposure; plastic ingestion; plastic pollution; rural area; seabird; animal; Charadriiformes; environmental monitoring; Southern Europe; water pollutant; Biodiversity</t>
  </si>
  <si>
    <t>Noreen Z.; Shehzad R.; Sultan K.; Zaman Q.U.; Mnif W.; Nazir A.; Iqbal M.</t>
  </si>
  <si>
    <t>Anthropogenic impact of feeding on wild avifauna abundance and behavior in an urban ecosystem</t>
  </si>
  <si>
    <t>Ecological Frontiers</t>
  </si>
  <si>
    <t>One of the most common human-wildlife interactions in urban areas is the feeding of wild birds. This research aimed to investigate the anthropogenic feeding of avifaunal species in the ecology of the metropolitan regions. The study determined bird populations and documented bird behavior using a point count method. The Shannon-Wiener Index value of H′ = 1.536, a richness of SR = 9, an abundance of N = 424 birds, and an evenness value of E = 0.699 indicated poor urban ecosystem health. The most dominant species at feeding locations were the House crow, Rock dove, and Common mynah. Of the 12 types of food offered by humans, rice and bajra (Cenchrus americanus) were the most abundant, while the most unusual foods found were table sugar and makhana. Data analysis showed that birds visited feeding sites along Canal Road based on learned behavior regarding the availability and predictability of food items. A spatial distribution pattern using GIS revealed that more birds were present at feeding spots closer to less noisy green belt areas. Principal component analysis indicated a relationship between bird species and food types showing that wheat was preferred by House crows and Common mynah, while bajra was favored by Rock doves. Interestingly, House sparrows were most commonly found near table sugar scattered on the road. The ecological parameters indicated that the populations of bird species (House crow, Rock dove, Common mynah, etc.) are increasing at feeding spots. This study finds that anthropogenic feeding negatively impacts wild avifauna, leading to long-term implications such as instability in bird populations, changes in foraging behavior, and serious threats to bird health and safety due to vehicular traffic along the roadside. Hence, there is a need to monitor and regulate the feeding of wild birds to mitigate the negative effects of urban ecosystems on birds. © 2024 Ecological Society of China</t>
  </si>
  <si>
    <t>Anthropogenic feeding; Avifauna; birds' population; GIS analysis; Principal component analysis; Roadside feeding</t>
  </si>
  <si>
    <t>Nugraha, A; Paut, R; Herdiansah, AG; Withaningsih, S; Abdoellah, OS</t>
  </si>
  <si>
    <t>Economic hurdles, social gains: unveiling the true motivations behind urban farming</t>
  </si>
  <si>
    <t>This study examined the social and economic feasibility of urban farming in Bandung, Indonesia, from the viewpoint of the actors. Observations, semi-structured and in-depth interviews with key informants including urban farmers, urban farming community leaders, traders, and government representatives in Bandung were used to collect data. According to the remarks of the interviewees, urban farming in Bandung is not economically motivated because the practices are not economically profitable for the actors. Rather, social factors, such as social collectivity and personal aspirations have propelled some of the urban farming movement's continuity in Bandung. This paper concludes that the city government has to start taking social motives into account when designing future urban farming programs rather than only highlighting its profitability, which can lead to future disappointments. This suggestion can contribute to the betterment of future urban farming activities in Bandung and cities with similar characteristics around the world.</t>
  </si>
  <si>
    <t>Urban farming; community gardens; food production; sustainability; initiatives; Cities and the Developing World; Urban Development; Sustainable Development; Environmental Economics; Urban Sociology-Urban Studies</t>
  </si>
  <si>
    <t>Nzaramyimana, T; Orvis, K; Shoaf, N; Sarr, S; Benjamin, T</t>
  </si>
  <si>
    <t>African American Farmers' Attitudes and Perceptions Towards an Urban Agriculture Certificate Program</t>
  </si>
  <si>
    <t>Farmers' training through experiential learning plays a crucial role in the success of their farming businesses. Aspiring farmers seek crucial skill sets, including financial management, marketing strategies, pricing, budgeting, whole-farm planning, and long-term decision-making. The objective of this study was to assess African American farmers' attitudes and perceptions towards an urban agriculture certificate program launched to equip them with farming skills to help them become more successful in an urban setting. A mixed-method (qualitative and quantitative) research approach was used to evaluate the impact of this certificate program. Pre- and post-survey questionnaires and interviews were administered to assess farmers' prior urban farming knowledge and skills and if there were any changes after the certificate program was launched. Eighteen participants (n = 18) who participated and completed the program were surveyed to measure knowledge and skills gained. Results showed that African American farmers participating in the Gary Urban Agriculture Certificate Program significantly (p &lt; 0.03) increased their skill sets and knowledge about farming in comparison to their mean scores from pre- and post-certificate program. When participants were asked to summarize the impact of the course, several mentioned that it helped them develop a comprehensive approach to planning, planting, maintaining, and harvesting the produce of their farms. Narratives from interview discussions also support the survey results in which the majority expressed a positive impact of the certificate in helping them learn about the useful farming resources around them and gain skills in running a farm. Key findings support the concept that the urban agriculture certificate program administered by Purdue University impacted participant knowledge and provided a positive attitude towards farming. This study helped us understand the impact of the certificate program. Results provided greater awareness of creating programs to support the development of Gary urban farmers' ability to become more knowledgeable and successful in their farming endeavors.</t>
  </si>
  <si>
    <t>African American; certification; farming; networking; (beginning) urban farmer</t>
  </si>
  <si>
    <t>Ofori B.Y.; Ackon K.A.S.</t>
  </si>
  <si>
    <t>Busy on campus: activity budget, feeding habit and habitat use by the Gambian sun squirrel Heliosciurus gambianus on the University of Ghana, Legon campus</t>
  </si>
  <si>
    <t>Urbanization dramatically alters the ecological landscape, posing strong and novel challenge to wild animals. Although the behavioural adaptations of wildlife to urbanization have been well documented, the activity time budget and feeding habits of tree squirrels in Afro-tropical cities have received considerably limited investigations. Here, we studied the activity budget, feeding habits and habitat use by the Gambian sun squirrel (Heliosciurus gambianus) on the University of Ghana, Legon main campus in Accra, Ghana. Data was collected from December 2021 to July 2022 using focal sampling. We found that the activity pattern of H. gambianus was bimodal, with peaks in the mornings and evenings. Their activity budget composed largely of feeding (43.8%), foraging (23.1%) and observing (12.5%). Although the squirrels’ activities were higher in the dry season, there was no significant difference between their activity budget in the dry and wet seasons. The Gambian sun squirrels consumed flowers, fruits/seeds and young leaves from 11 (six local and five exotic) tree species, but their diet composition varied seasonally. The squirrels used areas with high density or linear strip of tall trees (≥ 3.5 m) with overlapping canopies that enabled arboreal movement as they rarely used the ground. They nested in tree hollows and attic of buildings. Our study provides the first systematic data on the activity budget, feeding habits and habitat use of H. gambianus in a West African city and University campus. Our data can inform urban land-use planning and effective conservation of urban habitats and tree squirrels in Afro-tropical cities. © 2023, The Author(s), under exclusive licence to Springer Science+Business Media, LLC, part of Springer Nature.</t>
  </si>
  <si>
    <t>Accra Plains; Activity pattern; Environmental sustainability; Foraging behaviour; Tree squirrels; Trophic niche; Urban biodiversity; West Africa</t>
  </si>
  <si>
    <t>Ojija F.</t>
  </si>
  <si>
    <t>Emerging environmental contaminants: Sources, effects on biodiversity and humans, remediation, and conservation implications</t>
  </si>
  <si>
    <t>Science Progress</t>
  </si>
  <si>
    <t>Ecosystems, biodiversity, and the human population all depend on a quality or uncontaminated environment. Quality environment provides people and wildlife access to nutrition, medications, dietary supplements, and other ecosystem services. The conservation of biodiversity—that is, species richness, abundance, heredities, and diversity—as well as the control of climate change are facilitated by such an uncontaminated environment. However, these advantages are jeopardized by newly emerging environmental chemical contaminants (EECCs) brought on by increased industrialization and urbanization. In developing countries, inadequate or poor environmental policies, infrastructure, and national standards concerning the usage, recycling, remediation, control, and management of EECCs hasten their effects. EECCs in these countries negatively affect biodiversity, ecological services and functions, and human health. This review reveals that the most deprived or vulnerable local communities in developing countries are those residing near mining or industrial areas and cultivating their crops and vegetables on contaminated soils, as is wildlife that forages or drinks in EECC-contaminated water bodies. Yet, people in these countries have limited knowledge about EECCs, their threats to human well-being, ecosystem safety, and the environment, as well as remediation technologies. Besides, efforts to efficiently control, combat, regulate, and monitor EECCs are limited. Thus, the review aims to increase public knowledge concerning EECCs in developing countries and present a comprehensive overview of the current status of EECCs. It also explores the sources and advancements in remediation techniques and the threats of EECCs to humans, ecosystems, and biodiversity. © The Author(s) 2024.</t>
  </si>
  <si>
    <t>Chemicals; ecosystem; industrialization; insecticides; pesticides; pharmaceuticals; urban pollutant; wildlife</t>
  </si>
  <si>
    <t>Animals; Biodiversity; Conservation of Natural Resources; Ecosystem; Environmental Pollutants; Environmental Pollution; Environmental Restoration and Remediation; Humans; animal; biodiversity; ecosystem; ecosystem restoration; environmental protection; human; pollutant; pollution; prevention and control; procedures</t>
  </si>
  <si>
    <t>Okoli I.C.; Odoemene E.C.; Ezenwata C.C.; Chinenye Ohanaka A.U.; Odoemelam V.U.</t>
  </si>
  <si>
    <t>Forage Plants for Small Ruminant Feeding at Rural and Peri-Urban Sites in the Warm Humid Tropical Environment of Southeastern Nigeria; [Futterpflanzen für die Fütterung kleiner Wiederkäuerin ländlichen und stadtnahen Gebieten in der feuchtwarmen tropischen Umgebung im Südosten Nigerias]</t>
  </si>
  <si>
    <t>Bodenkultur</t>
  </si>
  <si>
    <t>Summary: This study aimed at determining the diversity of forage plants utilized for small ruminant feeding in rural and peri-urban sites in Imo state, Nigeria. The survey was carried out at rural and peri-urban sites in Aboh Mbaise and Mbaitoli Local Government Areas (LGAs), respectively. Ten small ruminant farmers were purposively selected from each LGA across the study communities. Data on fodder diversity, proximate composition, and mineral concentration were collected and analyzed using descriptive statistics such as frequency counts, percentages, means, and standard deviation. It was observed that a higher diversity of fodder plants existed at the rural sites compared to the peri-urban sites and 43.4% of the fodder plants were common to both sites. Respondents identified 60.8% of the fodder plants also as food-bearing plants, with 55.6% and 80% of these found at the rural and peri-urban sites, respectively. There were no significant differences (p &gt; 0.05) between the relative proximate or mineral supplies to the animals at the two sites. It was, therefore, concluded that despite the diversity and differences in forage selection at the two sites, the relative nutrient supplies to small ruminants will be similar if the cafeteria system of forage provision practiced at the sites is adhered to.  © 2024 Ifeanyi Charles Okoli et al., published by Sciendo.</t>
  </si>
  <si>
    <t>diversity; forage; land pressure; population density; small ruminants; utilization</t>
  </si>
  <si>
    <t>Oprea, A; Velicu, I; Delibas, HI; Pedro, S</t>
  </si>
  <si>
    <t>We grow earth: performing eco-agrarian citizenship at the semi-periphery of Europe</t>
  </si>
  <si>
    <t>ENVIRONMENTAL POLITICS</t>
  </si>
  <si>
    <t>Peasant studies have long demonstrated the historical contribution of peasants to the stewardship of earth's commons. We enter the debate on ecological citizenship through a concern for environmental and food justice/sovereignty, two scholarly fields that have rarely been connected despite their theoretical complementarity. We argue that peasants have historically acted as eco-citizens, even if they still have to reclaim their political status as citizens with rights . We focus on the labor practices and advocacy efforts of peasants in Romania and Portugal and analyze their testimonies to identify rural civic engagements as acts of planetary eco-citizenship based on interdependence and care. Building on Wittman ' s concept of agrarian citizenship, we look at three dimensions of collective action - peasant agroecology, seed sovereignty and re-localization of food - as political acts which expand prevailing visions of eco-citizenship by de-centering urban and national spaces as the locus of civic engagement and the promotion of transnational political action.</t>
  </si>
  <si>
    <t>Environmental and food justice; eco-agrarian citizenship; the peasant way; food and seed sovereignty</t>
  </si>
  <si>
    <t>Paffarini, C; Torquati, B; Sannipoli, M; Fabbri, A; Cecchini, L</t>
  </si>
  <si>
    <t>Social farming and educational needs: how kindergarten farms could fill a gap</t>
  </si>
  <si>
    <t>Kindergarten farms are educational initiatives aiming to reinforce or even create relationships between nature and future generations involving them in agricultural settings. They take the form of Outdoor Education (OE), intending to enhance the outdoor environment in its various configurations, from an educational perspective. From the agricultural side, these activities are included in social farming (SF), represents a union between the educative sphere and the agriculture world and offering added farm revenue with a multifunctional view. In Italy, these educational services within the farms ('Agrinidi' and 'Agriasili') have grown recently, contributing to the educational system where services are marginally available or lacking. This study has focused on the families' needs concerning early childhood services in support of work-life balance; it also investigated their attitudes and interest in OE and in a structured educational service within a farm. To achieve such an aim, a literature study about OE and the educational initiatives within the farm in Italy was carried out. This was followed by an online questionnaire, carried out with 510 resident of a region of Italy (Umbria). The findings indicate high interest in educational services organized in both nature and farms. The statistical and econometric analysis of a subsample of 161 respondents having children under 6 years old has underlined that the attitudes towards OE are affected by specific socio-demographic variables: income and educational levels. In this respect, older participants having a high degree of education and benefiting from a high economic status showed the highest level of preference for OE services. In the conclusions, we underline that developing educational services "Agriasili" and "Agrinidi" can contribute to strengthening the synergy between agriculture and the education sector. They carry out social functions for the creation of collective well-being. They represent a diversification of farm business and a response to citizens' needs for early childhood education in nature; moreover, they push implementation of policies encouraging the birth of these services in rural and peri-urban areas where they are lacking or crowded.</t>
  </si>
  <si>
    <t>Social farming; Kindergarten farm; Outdoor Education; Multifunctional agriculture; Exploratory factor analysis (EFA)</t>
  </si>
  <si>
    <t>Paiyarat, O; Jiawiwatkul, U</t>
  </si>
  <si>
    <t>The development process of urban agricultural networks to ensure urban food security in Hat Yai City, Songkhla Province, Thailand</t>
  </si>
  <si>
    <t>The purpose study was to examine the process, results, factors affecting the development process of the Hat Yai urban agricultural network for food security, Hat Yai District, Songkhla Province, Thailand, using qualitative research. Participant observation, in-depth interviews, group discussions, and inductive data analysis were conducted. Data were collected from thirty-one participants. The study found that the process of agricultural network development consists of three stages: network formation, seeking cooperation, learning and integration. The results are reflected at the individual, group, and network levels, linking them to the sustainable development dimension. The positive factors affecting the development process are the urban context, common goals, organisational culture, management, and building trust. The negative factors include the nature of Hat Yai urban residents in the context of developing countries, resource inadequacy, and public policy. The recommendations involve having holistic and targeted local public policy regarding urban agriculture to establish sustainable urban food security.</t>
  </si>
  <si>
    <t>Agricultural network; self-reliance; food security; global south; Thailand</t>
  </si>
  <si>
    <t>Pal S.; Mitra P.; Dey S.; Ganguly A.; Mandal A.</t>
  </si>
  <si>
    <t>Appraisal of Ethno-veterinary practices used for different livestock ailments in rural and peri-urban areas of Purba Bardhaman, West Bengal, India</t>
  </si>
  <si>
    <t>Background: Plant species contribute fodder and forage to livestock and are also used traditionally as ethnomedicines in curing various health disorders. High cost and massive side effects of conventional drugs, often promotes indigenous people to depend on traditional phytomedicines. This study is an attempt to document the indigenous knowledge of ethnoveterinary plants and practices by the people of Purba Bardhaman District, West Bengal, India. Methods: 135 informants from different rural and peri-urban areas were interviewed through a standardized questionnaire throughout the year, 2023. The collected ethnoveterinary data was analysed through frequency of citation (FC), relative frequency of citation (RFC), use value (UV), number of use (NU) to determine the level of knowledge and use of plant species by local communities against various diseases. Results: 38 plant species have been recorded which belong to 37 genera and 27 families. Diarrhoea, chronic wound, eye spot, mastitis, respiratory problem, and worm infection are found to be the most common diseases. The highest FC (77), RFC (0.57) and UV (0.85) were contributed by Moringa oleifera against these diseases. The practices in rural and peri-urban areas are more or less same. In most cases the required plants are collected from the field in wild conditions although some plants are cultivated in rural areas. Due to over-exploitation, ignorance, over grazing these plants are needed to be conserved. Conclusions: The work provides a list of ethnoveterinary plants for livestock medicine preparation. The plants with high value of ethnobotanical indices can be potential sources of novel drugs through modern phytomedicinal approaches. © 2024, Ilia State University, Institute of Botany, Department of Ethnobotany. All rights reserved.</t>
  </si>
  <si>
    <t>Ethnoveterinary medicine; Indigenous knowledge; Livestock care; Quantitative ethno-veterinary</t>
  </si>
  <si>
    <t>Palmer J.; Samuelson A.E.; Gill R.J.; Leadbeater E.; Jansen V.A.A.</t>
  </si>
  <si>
    <t>Foraging distance distributions reveal how honeybee waggle dance recruitment varies with landscape</t>
  </si>
  <si>
    <t>Communications Biology</t>
  </si>
  <si>
    <t>Honeybee (Apis mellifera) colonies use a unique collective foraging system, the waggle dance, to communicate and process the location of resources. Here, we present a means to quantify the effect of recruitment on colony forager allocation across the landscape by simply observing the waggle dance on the dancefloor. We show first, through a theoretical model, that recruitment leaves a characteristic imprint on the distance distribution of foraging sites that a colony visits, which varies according to the proportion of trips driven by individual search. Next, we fit this model to the real-world empirical distance distribution of forage sites visited by 20 honeybee colonies in urban and rural landscapes across South East England, obtained via dance decoding. We show that there is considerable variation in the use of dancing information in colony foraging, particularly in agri-rural landscapes. In our dataset, reliance on dancing increases as arable land gives way to built-up areas, suggesting that dancing may have the greatest impact on colony foraging in the complex and heterogeneous landscapes of forage-rich urban areas. Our model provides a tool to assess the relevance of this extraordinary behaviour across modern anthropogenic landscape types. © The Author(s) 2024.</t>
  </si>
  <si>
    <t>Animal Communication; Animals; Bees; England; Feeding Behavior; animal; animal communication; bee; England; feeding behavior; physiology</t>
  </si>
  <si>
    <t>Panda, S; Parida, C; Azharunnisa, A; Thakur, RR</t>
  </si>
  <si>
    <t>Integrating nature-based solutions in the urbanization process by urban agriculture: a case of Bhubaneswar city, India</t>
  </si>
  <si>
    <t>Nature-based solutions are approaches that draw inspiration from and are supported by nature, offering environmental, social, and economic benefits for enhancing urban resilience and sustainability. One of the greatest land use changes affecting the urban landscape is agricultural land conversion which affects the food security. Urban agriculture will not only generate livelihood opportunity for the urban poor but be the urban lung and heat sink, allow solid and water waste disposal and facilitate eco-cultural community bonding. A vast majority of the global urban dwellers live in the small and medium sized cities. However very little study has been done on urban agriculture in these areas although agricultural loss is more pronounced here. The objective of this paper is to examine through remote sensing data, in a time series between 2011 to 2023, the loss in agricultural land in one such smaller city- Bhubaneswar, which lies on a very fertile agricultural belt. This paper examines the decline of agricultural land in comparison to the rise in built up area within the specified timeframe and goes on to suggest a nature-based solution which makes the city self-sufficient in terms of food security. The research methodology involves mapping the spatial distribution of both the supply and demand for ecosystem services and quantifying the impact of Agriculture land use conversion on agriculture production. It concludes by deriving a framework which will identify the policy and governance interventions required so that the SDG goals 2 and 11.3 are realized.</t>
  </si>
  <si>
    <t>Land use change; Urban agriculture; Remote sensing; Land conversion rate; Food security; Nature-based solution</t>
  </si>
  <si>
    <t>Papargyropoulou, E; Bridge, G; Woodcock, S; Strachan, E; Rowlands, J; Boniface, E</t>
  </si>
  <si>
    <t>Impact of food hubs on food security and sustainability: Food hubs perspectives from Leeds, UK</t>
  </si>
  <si>
    <t>In the context of rising food insecurity, food hubs such as food pantries, food banks, community agriculture supported schemes, social supermarkets, community kitchens and cafes, have proliferated both in number and in the roles they perform. Food hubs have a range of benefits in the communities that they serve as well as the wider food system. However, more empirical evidence is required to build a compelling case for policy support. Using the area of Leeds, UK as a case study, and taking a mixed methods approach (i.e. evidence synthesis, mapping, survey and interviews) we present the food hubs' perspectives on the benefits that they offer to food security, sustainability, resilience and food justice. Food hubs reflect on how their activities enhance sustainability, strengthen local food systems, support local economies, and improve the health, wellbeing and agency of their communities. In doing so, food hubs contribute to regional, national and global priorities on food security, health, sustainability, justice and resilience. However, to scale up or out their positive impact, food hubs require support to transition away from emergency food provision to longer-term, holistic and financially viable models that focus on community wellbeing and empowerment, healthy diets, local economies and environmental sustainability.</t>
  </si>
  <si>
    <t>Food hubs; Food banks; Food security; Urban food systems; Food poverty; Sustainability</t>
  </si>
  <si>
    <t>Parpinelli G.A.; Pereira F.S.M.; Garcia T.D.; Hannes C.O.; Awane G.A.; Vidotto-Magnoni A.P.</t>
  </si>
  <si>
    <t>DIET PLASTICITY OF A WILD SOUTHERN BLACK-HORNED CAPUCHIN MONKEY GROUP IN AN URBAN FRAGMENT</t>
  </si>
  <si>
    <t>Sapajus nigritus popularly known as southern black-horned capuchin monkey is a medium-sized arboreal primate endemic to the Atlantic Forest. They have high trophic and behavioral plasticity, which allows them to adapt to different environments, including highly fragmented landscapes and urban areas. This study aimed to understand the patterns and variations in the diet and feeding activity of capuchin monkeys living in an urban area by comparing areas with different habitat composition. © 2024, Universidade Federal do Rio de Janeiro. All rights reserved.</t>
  </si>
  <si>
    <t>Atlantic Forest; Foraging behavior; Platyrrhini; Sapajus nigritus; seasonality</t>
  </si>
  <si>
    <t>Paudyal S.</t>
  </si>
  <si>
    <t>Realizing the Potential of Eastern Uganda’s Smallholder Dairy Sector through Participatory Evaluation</t>
  </si>
  <si>
    <t>This study explored smallholder dairy production and cattle welfare in Eastern Uganda using mixed methods evaluation approaches. A focus group of 17 members performed a SWOT analysis of local farms, identifying strengths like available land, forage, and community support but weaknesses including disease, parasites, and lack of technologies. Field assessments of 12 farms using a modified Welfare Quality® protocol revealed 25% had inadequate body condition; 33% lacked adequate water access; 50% provided comfortable housing; and 42% had animals with health issues. Six recommendations were formulated to address needs via training, veterinary services access, data systems, finance, milk market development, and pasture improvements. Though struggling with resource constraints and animal health, eastern Uganda’s favorable climate and community present opportunities to enhance productivity and welfare with targeted actions like skills development and access to technologies. However, external inputs require alignment with smallholder realities. Findings detail current conditions while highlighting local perspectives to guide appropriate innovations sensitive to economic limitations and values-based motives. Collaborating with producers to incrementally elevate management can improve livelihoods and animal well-being. © 2024 by the author.</t>
  </si>
  <si>
    <t>dairy cooperatives; multistage mixed methods evaluation; participatory rural appraisal; SWOT; welfare assessment</t>
  </si>
  <si>
    <t>Pawera, L; Manickam, R; Wangungu, C; Bonnarith, U; Schreinemachers, P; Ramasamy, S</t>
  </si>
  <si>
    <t>Guidance on farmer participation in the design, testing and scaling of agricultural innovations</t>
  </si>
  <si>
    <t>CONTEXT: Despite accelerated developments in agricultural innovations, there has been a limited progress in their adoption by smallholder farmers, especially in the Global South. Innovations are not adequately reaching farmers, and new technologies are often unsuitable for farmers, or the overall innovation landscape is discouraging the deployment of innovations at scale. The methodological approaches to designing, testing and scaling of innovations play an important role. Involving farmers in the innovation process from the start increases the likelihood of them being more relevant and having a higher chance of adoption. Whereas there is much literature on participatory approaches, there is a limited guidance on choosing an appropriate level of farmer participation across the innovation process. OBJECTIVE: This study aims to develop practical guidance for researchers, development agents and project managers on how to choose an appropriate methodological approach with a suitable level of farmer participation for designing, testing and scaling of agricultural innovations, according to levels of innovation readiness and innovation use. METHODS: Relevant scientific literature on participatory design, research and scaling of agricultural innovations was reviewed, followed by compiling lessons learned from selected vegetable innovation projects implemented by the World Vegetable Center (WorldVeg) in Asia and Africa. A list of methodological approaches for participatory design, testing and scaling of innovations was generated, with various levels of farmer participation. A simple guiding framework was then developed for choosing an appropriate approach with a suitable level of farmer participation, according to the readiness and use of the innovations. Examples of selected approaches and application of the proposed guidance are given in project case studies. RESULTS AND CONCLUSIONS: Based on the literature review and experience at WorldVeg, we believe it is critical to choose the right level of participation based on how ready are the innovations for application in the local setting. This dimension of how ready the innovations are has been largely overlooked in earlier frameworks on farmer participation. The developed guidance generally recommends increasing participation with higher levels of technology readiness and use. In addition, farmer consultation in early research design should also be strengthened, to co -design locally relevant innovations. The overall innovation systems' landscape must be considered when researching and scaling new innovations. SIGNIFICANCE: The guidance, experiences and lessons provided in this paper will be useful to various scholars, researchers, development agents, funders and project managers who aim to design, test and scale agricultural innovations in a more inclusive and responsible way.</t>
  </si>
  <si>
    <t>Participatory approaches; Innovation readiness; Agricultural technology; Research; Co-creation</t>
  </si>
  <si>
    <t>Pei, SY; Zhao, SD; Li, X; Li, JH</t>
  </si>
  <si>
    <t>Impacts of Rural-Urban Labour Transfer and Land Transfer on Land Efficiency in China: A Analysis of Mediating Effects</t>
  </si>
  <si>
    <t>In the midst of China's ongoing rural-urban integration and development, a pivotal transformation involving the realignment of labour dynamics and land utilisation is underway. This paradigm shift has substantial implications for rural land use and agricultural productivity. Drawing from the field survey conducted in Zhejiang Province in 2019, this study puts non-agricultural employment, land transfer, and land efficiency into one econometric model and establishes a comprehensive framework to explain the mechanisms. Unlike existing research, this paper delves into the impact of different land-transfer behaviours, namely inflow and outflow, on land efficiency. The findings indicate that non-agricultural employment has no significant impact on land efficiency. Rural households acquiring land significantly enhance land efficiency, whereas relinquishing land shows no significance, thus addressing the gap in existing literature regarding the study of different transfer behaviours. Furthermore, to explore the underlying mechanisms, we investigate the mediating effect of land inflows on land efficiency, finding that it operates through plot size. In light of this, we propose that, in guiding land inflows, more emphasis should be placed on the integration and reorganisation of fragmented land rather than simply expanding the total land area, aiming to create large, well-managed areas of arable land by achieving concentrated and contiguous transferable land parcels.</t>
  </si>
  <si>
    <t>land transfer; mediating effect; land efficiency; heterogeneity</t>
  </si>
  <si>
    <t>Peng C.; Zhou D.; Wu J.; Wang X.; Jiang G.</t>
  </si>
  <si>
    <t>Farmers' land use adaptation under tourism on the Qinghai-Tibet plateau: based on the 'motivation-behaviour' framework</t>
  </si>
  <si>
    <t>The coordinated development of tourism and land use form is significant for regional economic growth and ecological security. Therefore, we selected Se Town on the Qinghai-Tibet Plateau as a typical case study area. We classified three stages of tourism-driven rural community development based on industrial income. A comparative analysis of farmers’ land use motivations and behaviours was employed to investigate tourism-driven adaptations in land use from a psychosocial perspective. For this purpose, a dataset comprising 184 questionnaires was analysed, and qualitative data were gathered from 9 respondents through semi-structured interviews to explore the relationship between motivation and behaviour in farmers’ land use practices. The results indicate that tourism development compels farmers to change their agricultural practices, resulting in an increase in forage ecological land use, a reduction in cash crops, and enhanced agricultural production efficiency. These changes are the predominant factors likely to improve the quality of the regional environment. Compared to traditional agricultural zoning, mechanical inputs in ethnic tourism zones increased by 64.01%, the degree of planting specialisation rose from 0.27 to 0.45, and the proportion of forage cultivation escalated from 1.60% to 16.26%. Moreover, the overall inputs of pesticides and fertilisers were reduced by 87.12% and 93.42%, respectively. Furthermore, farmers’ intrinsic motivation has become more apparent, highlights the necessity of a strengthening education on sustainable land use behaviours. This study underscores the importance of contextualising the relationship between motivation and behaviour within regional development frameworks. It aims to enrich policy discussions and decision-making processes concerning environmental management and sustainable development, not only in the Qinghai-Tibet Plateau but also in wider context. Graphical Abstract: (Figure presented.) © The Author(s), under exclusive licence to Springer Nature B.V. 2024.</t>
  </si>
  <si>
    <t>Farmers’ land use behavior; Motivation; Qinghai-Tibet Plateau; Self-Determination Theory; Tourism development</t>
  </si>
  <si>
    <t>Petropoulou, EA; Petousi, V</t>
  </si>
  <si>
    <t>Social Capital, Trust, and Cultivation of Bioenergy Crops: Evidence from Germany and Greece</t>
  </si>
  <si>
    <t>In the move towards bioeconomy, little is known about the contribution of factors such as social capital and trust in farmers' motivation for adopting innovative practices like the cultivation of drought-tolerant bioenergy crops. Based on the broad notion of social capital, this research investigates the level of trust in institutions, cooperation, and the cultural value of farming in Greece and in Germany. Focus group discussions and interviews with farmers show similar levels of trust in institutions in both countries. Trust in cooperation positively related to community social cohesion in Germany, in contrast to the predominant mistrust of formal and informal forms of cooperation in Greece. In Germany, the cultural value of farming, urban "demands" impeding traditional small-scale farming, and their primary role in producing and guarding the rural environment tend to hinder the adoption of bioenergy crop cultivations. In Greece, the marginalization of farming results in an uncertain/ambiguous farming self-concept and, in turn, to an easier adoption of innovations such as the cultivation of bioenergy crops. All three dimensions are pivotal in agriculture, rural development, and energy transition, as they affect how people relate to institutions and to each other and organize and perceive themselves in the current representations of rurality.</t>
  </si>
  <si>
    <t>bioenergy crops; farmers' perceptions; social capital; trust; Greece; Germany</t>
  </si>
  <si>
    <t>Philpott S.M.; Bichier P.; Fowler R.; Jha S.; Liere H.; Lin B.B.</t>
  </si>
  <si>
    <t>Landscape features, garden management, and microhabitats influence prey removal and predator composition in urban agroecosystems</t>
  </si>
  <si>
    <t>Agroecosystem management at microhabitat, habitat, and landscape scales shapes natural enemy communities, with critical implications for ecosystem services. Yet few studies examine the impacts of small to large scale habitat management features on predator communities, abundance of predator species, or removal of prey items from urban agroecosystems. In this study, we used observations and a sentinel prey removal experiment to examine the impact of substrate (prey placed on the ground vs. on kale plants), microhabitat (prey placed under vegetation, on bare soil in open areas, or on mulch in open areas), local garden management features, and landscape features on predator species composition and removal of two prey species in urban gardens in the California central coast. We found that both microhabitat characteristics and substrate type shaped prey removal rates within urban gardens, and microhabitat, but not substrate, impacted predator species composition. In addition, both garden management (floral abundance, herbaceous plant richness, and tree and shrub abundance) and landscape features (urban land cover within 2 km) influenced prey removal and predator composition. Nearly all prey removal of eggs was accomplished by ants; larvae predators were more diverse and included ants, birds, lizards, wasps, and spiders. Although predator composition was mediated by many habitat features, prey removal was greater under vegetation, from the ground, when floral abundance in gardens was high, and in gardens with fewer trees and shrubs. Considering how these different management features affect predator foraging behavior and interactions will be a promising next step in this field. © 2023 The Author(s)</t>
  </si>
  <si>
    <t>Agroecosystem; Biodiversity; Heat island; Mulch; Natural enemy; Urban</t>
  </si>
  <si>
    <t>Piashi, SR; van Eerd, M</t>
  </si>
  <si>
    <t>Investigating the Connectivity Between Urban Foodscape and Migrant Women's Household Food Security: A Case of Greenland Slum, Khulna, Bangladesh</t>
  </si>
  <si>
    <t>Rapid urbanization, population growth and climate-induced migration in the Global South, particularly in Bangladesh's coastal cities, have led to the proliferation of informal settlements, thereby intensifying pressures on the urban landscape and exacerbating food insecurity. In this context, urban migrants, particularly women, are most vulnerable to food insecurity due to the lack of livelihood opportunities. To address these food-related vulnerabilities, women often utilize their dwelling and neighbourhood spaces for food production, often referred to as 'foodscapes', transforming housing environments-a phenomenon that remains understudied. Thus, this research attempts to examine how these foodscape practices contribute to migrant women's household food security, using the Greenland slum in Khulna as a case study. This qualitative research employs a case study-based approach, utilizing interviews, focus group discussions and observation to collect both social and spatial data. The findings reveal that a wide variety of foodscapes prevalent in the Greenland slum are mainly home-based, establishing a deep spatial linkage with dwellings that contribute to household food availability and accessibility. The study also highlights socio-political, economic and physical factors associated with foodscapes and food security and provides recommendations for future research.</t>
  </si>
  <si>
    <t>Urban foodscapes; Household food security; Migrant women; Greenland slum; Khulna</t>
  </si>
  <si>
    <t>Pilarczyk B.; Tomza-Marciniak A.; Pilarczyk R.; Felska-Błaszczyk L.; Bąkowska M.; Udała J.; Juszczak-Czasnojć M.</t>
  </si>
  <si>
    <t>A Comparison of the Prevalence of Gastrointestinal Parasites in Wild Boar (Sus scrofa L.) Foraging in Urban and Suburban Areas</t>
  </si>
  <si>
    <t>The aim of this study was to compare the species composition of gastrointestinal parasites in wild boar feeding in the city of Szczecin with those in its suburban area, as well as to determine the prevalence and intensity of this parasite infection. The intestines and stomachs of 57 wild boars were supplied by a municipal hunter from the city of Szczecin. Both analysed groups of animals were infected with the following parasites: Eimeria debliecki, E. suis, E. polita, E. scabra, Isospora suis, Ascaris suum and Oesophagostomum dentatum. Wild boar from the city were characterised as having a significantly higher prevalence of total Eimeria (p = 0.04) and a lower prevalence of noted species of nematodes (p = 0.15) compared to those from the suburban area. Since the wild boars were mainly infected with Eimeria, it should be assumed that they may pose a real health threat to farm pigs and other farm animals for which Eimeria is a pathogenic parasite. The occurrence of coccidiosis leads to serious health problems and economic losses for breeders. Although the prevalence of A. suum was low, it should be taken into account that this nematode is able to both infect and complete their life cycle in humans. © 2024 by the authors.</t>
  </si>
  <si>
    <t>Ascaris suum; Eimeriasp; Oesophagostomum dentatum; parasites; wild boar</t>
  </si>
  <si>
    <t>dichromate potassium; adult; Article; Ascaris suum; body weight; coccidiosis; comparative study; controlled study; economic aspect; Eimeria debliecki; Eimeria polita; Eimeria scabra; Eimeria suis; European wild boar; female; flotation; foraging; intestine parasite; Isospora suis; life cycle; male; nematode; nonhuman; Oesophagostomum dentatum; parasitosis; prevalence; protozoon; suburban area; urban area</t>
  </si>
  <si>
    <t>Pioltelli E.; Guzzetti L.; Ouled Larbi M.; Labra M.; Galimberti A.; Biella P.</t>
  </si>
  <si>
    <t>Landscape fragmentation constrains bumblebee nutritional ecology and foraging dynamics</t>
  </si>
  <si>
    <t>Habitat fragmentation is modifying landscapes and the distribution of floral resources, possibly shaping pollinator resource acquisition, which is an issue of global concern for pollinator health and urbanization sustainability. Here, in different urban parks contrasting in terms of local features and surrounding urban matrix, we aimed to clarify how fragmentation and local flower availability shape bumblebee foraging dynamics by characterizing several components: the nutritional content and plant composition of collected pollen pellets, the trip length and the plant-nutrition association along a fragmentation gradient. We found mostly negative linear or non-linear relationships between nutritional quality and fragmentation, tight plant composition-nutrition associations interpretable as low access to alternative resources, and longer foraging time in smaller green areas, showing that urban green area fragmentation limits nutritional resource accessibility. However, flower local richness improved the collection of beneficial nutrients as proteins and polyphenols, thus potentially rescuing negative landscape effects. This study illuminates the link between landscape and local features and the nutritional ecology of pollinators, a key aspect for understanding pollinator foraging dynamics. The findings of the study can provide valuable guidelines for policy makers and stakeholders involved in the management and ecological restoration planning for urban green areas and even for outlining mitigation measures in urban contexts. © 2024 The Authors</t>
  </si>
  <si>
    <t>Bee; Habitat fragmentation; Plant-pollinator interactions; Pollen DNA metabarcoding; Pollinators diet; Urban greening</t>
  </si>
  <si>
    <t>bee; diet; DNA; foraging behavior; greenspace; habitat fragmentation; landscape structure; plant-pollinator interaction; stakeholder</t>
  </si>
  <si>
    <t>Pixová, M; Plank, C</t>
  </si>
  <si>
    <t>Urban food governance without local food: missing links between Czech post-socialist cities and urban food alternatives</t>
  </si>
  <si>
    <t>Food is becoming an increasingly important issue in the urban context. Urban food policies are a new phenomenon in Czechia, where urban food alternatives to the current food regime are promoted by food movements or take the form of traditional self-provisioning. This paper examines how urban food governance in Prague and Brno is constituted based on the municipalities' relations with actors engaged in urban food alternatives. We argue that prioritizing aspects of local food system transformation compliant with the status quo is non-systemic and implies a fragmentation of urban food alternatives based on different levels of social capital and radicality. We conceptualize urban food alternatives as values-based modes of production and consumption and focus on values that guide urban food governance in its participatory and territorial interplay with the actors of urban food alternatives. Our analysis reveals that the values underpinning the two cities' progressive food policies do not match reality on the ground. We propose four types of relations between the two examined cities and aspects of the local food system transformation. Aspects compliant with the status quo, such as food waste reduction and community gardening are embraced, whereas those requiring more public intervention, such as public procurement, short supply chains, or the protection of cultivable land are disregarded, degraded, or, at most, subject to experimentation as part of biodiversity protection. Chances for a successful transformation of the local food system under such governance are low but can be increased by strengthening social capital and coalition work among urban food alternatives.</t>
  </si>
  <si>
    <t>Food governance; Urban food alternatives; Social capital; Local food system transformation; Food self-provisioning</t>
  </si>
  <si>
    <t>Podkamennaya N.A.; Danchinova G.A.; Liapunova N.A.; Solovarov I.S.; Lagunova E.K.; Khamnueva N.V.; Shubin V.Y.; Savelkaeva M.V.; Petrova I.V.; Khasnatinov M.A.</t>
  </si>
  <si>
    <t>The structure and behavioral patterns of the human population affected by ixodid tick bites in Irkutsk Region, Eastern Siberia, Russia</t>
  </si>
  <si>
    <t>Ticks and Tick-borne Diseases</t>
  </si>
  <si>
    <t>The bites of hard ticks are the major route of transmission of tick-borne infections to humans, causing thousands of cases of diseases worldwide. However, the characteristics of the human population that is exposed to tick bites are still understudied. This work is aimed at characterizing both the structure of the population directly contacting ticks and the human behavioral features associated with tick bites. We studied 25,970 individuals who sought medical help after a tick bite at the Centre for Diagnostics and Prevention of Tick-borne Infections (CDPTBI) in Irkutsk City (Russian Federation). The demographic and behavioral characteristics of the human population were analyzed using z-tests for proportions, the Mann-Whitney U test, and the Spearman rank correlation coefficient. The majority of bitten people were urban residents (70 %), and most of them were either of active ages between 30 and 74 years old (62 %), or children between 0 and 9 years old (approximately 20%). Tick bites occurred mostly in the range of 150 km around the location of the diagnostic facility (83 %). In comparison to the general population, significant differences were revealed in the representation of different age groups among bitten people. The population affected by tick bites included fewer men and women in the ages of 10–29 and over 75 years old than would be predicted based on the demographics of the general population. Vice versa, the proportions of people in the ages of 5–9 and 60–74 increased among bitten people. Among men, such activities (in order of occurrence) as “leisure and recreation”, “visiting allotments”, “foraging for forest food”, and “fulfilling work duties” tend to be more associated with tick bites. Among women, tick bites occurred mainly during “visiting allotments”, “leisure and recreation”, “visiting cemeteries” and “contact with pets and plants at home”. The overall vaccination rate was 12 %; however, significantly more men than women were vaccinated against tick-borne encephalitis (up to 20 % vs. approximately 7 % respectively). The structure of the tick bite - affected population suggests that it is age-specific human behavior that mainly determines the frequency of contact between people and ticks. However, in several age groups, especially among children from 5 to 9 and people aged 30–39 years old, gender-related factors could significantly change the exposure of people to tick bites. © 2024 The Author(s)</t>
  </si>
  <si>
    <t>Human behavior; Human population; Incidence of tick bites; Ixodidae; Sex-age structure; Vaccination rate</t>
  </si>
  <si>
    <t>Adult; Aged; Animals; Child; Child, Preschool; Female; Humans; Infant; Infant, Newborn; Ixodidae; Male; Middle Aged; Russia; Siberia; Tick Bites; Tick-Borne Diseases; Ticks; tick borne encephalitis vaccine; adult; age distribution; aged; Article; behavior; child; controlled study; female; foraging; groups by age; human; infant; leisure; male; nonhuman; pet animal; plant; population structure; recreation; Russian Federation; sex; tick bite; tick borne encephalitis; urban population; vaccination; animal; Ixodidae; middle aged; newborn; preschool child; tick; tick bite; tick borne disease</t>
  </si>
  <si>
    <t>Presa-Parra E.; García-Martínez M.A.; Hernández-Rosas F.; Núñez-Pastrana R.</t>
  </si>
  <si>
    <t>Soil Fungal Pathogens from Different Land Uses/Covers and Their Virulence to Leaf-Cutter Ant, Atta cephalotes1; [Patógenos Fúngicos Provenientes de Diferentes Usos/Coberturas de Suelo y su Virulencia contra la Hormiga Cortadora de Hojas Atta cephalotes1]</t>
  </si>
  <si>
    <t>Southwestern Entomologist</t>
  </si>
  <si>
    <t>Among leaf-cutter ants, also known in Mexico as "arrieras", Atta cephalotes L., is the most devastating and voracious pest widely distributed in native forests, agricultural areas, and urban settlements in the Americas. To reduce and control damage by this species, broad-spectrum insecticide has been commonly used. However, these chemicals generated negative side effects on the environment and human health. Environmentally friendly alternatives such as use of entomopathogenic fungi are viable options to control the species. In this study, native strains of entomopathogenic fungi isolated from the trail and the foraging area of A. cephalotes were obtained, and their effectiveness on workers was evaluated. We obtained 36 viable isolates during the study, belonging to the genera Metarhizum, Beauveria, and Trichoderma. Conidia sporulation was more in isolates from colony nest in tropical dry forest and from the genera Beauveria. Isolates of Beauveria were more virulent than isolates of Metarhizum, finally isolate Q100-6 show least LC50 value and isolate COYIN-1 show the largest value. Sporulation and dead ants values were obtained to carry out a selection of candidate isolates for evaluation tests in worker ants. Six isolates were selected from which median lethal concentrations were obtained. The findings on the high pathogenicity of Beauveria isolates and the high incidence of isolates recovered from the dry tropical forest of native species of entomopathogenic fungi for A. cephalotes are important for pest management strategies in local agriculture. Obtaining fungal isolates from the same areas where pest species are found might favor its establishment, because they are adapted to biotic and abiotic conditions of the ecosystem. © 2024 Southwestern Entomologist</t>
  </si>
  <si>
    <t>Preusse, V; Noelke, N; Wollni, M</t>
  </si>
  <si>
    <t>Urbanization and adoption of sustainable agricultural practices in the rural-urban interface of Bangalore, India</t>
  </si>
  <si>
    <t>CANADIAN JOURNAL OF AGRICULTURAL ECONOMICS-REVUE CANADIENNE D AGROECONOMIE</t>
  </si>
  <si>
    <t>Urban expansion often takes place on the most productive agricultural lands, affecting how the remaining agricultural land is used. Evidence on the adoption of sustainable agricultural practices in urbanizing areas is scarce and mostly based on cross-sectional data. Cross-sectional studies, however, cannot reflect the dynamics of urbanization and adoption. We use household panel data from 2017 and 2020 to analyze the adoption of sustainable agricultural practices among peri-urban farmers in Bangalore, India, a rapidly urbanizing region. We focus on practices for water and erosion management, integrated pest management and soil fertility management, and an integrated package of sustainable practices. Using random effects probit models with the Mundlak approach, we consider various factors besides urbanization, including exposure to weather variability, awareness of climate change, connection with institutional actors, and household and farm characteristics. Results show that urbanization, measured as changes in the percentage of built-up area, reduces the probability that farmers adopt sustainable agricultural practices. Like prior studies, we find that wealth indicators, market access, knowledge of climate change, and rainfall variability facilitate adoption. However, contact with institutional actors largely reduces farmers' probability of adoption. Policies should promote the integration of sustainable farming technologies at the institutional level and in information and training programs to achieve sustainable intensification of peri-urban agriculture. L'expansion urbaine a souvent lieu sur les terres agricoles les plus productives, ce qui affecte la facon dont les terres agricoles restantes sont utilisees. Les preuves de l'adoption de pratiques agricoles durables dans les zones urbanisees sont rares et reposent principalement sur des donnees transversales. Toutefois, les etudes transversales ne peuvent pas refleter la dynamique de l'urbanisation et de l'adoption. Nous utilisons des donnees de panel de menages de 2017 et 2020 pour analyser l'adoption de pratiques agricoles durables parmi les agriculteurs periurbains de Bangalore, en Inde, une region a urbanisation rapide. Nous nous concentrons sur les pratiques de gestion de l'eau et de l'erosion, la lutte integree contre les ravageurs et la gestion de la fertilite des sols, ainsi que sur un ensemble integre de pratiques durables. En utilisant des modeles probit a effets aleatoires avec l'approche Mundlak, nous prenons en compte divers facteurs autres que l'urbanisation, notamment l'exposition a la variabilite meteorologique, la conscience du changement climatique, les liens avec les acteurs institutionnels et les caracteristiques des menages et des exploitations agricoles. Les resultats montrent que l'urbanisation, mesuree par les changements dans le pourcentage de zone batie, reduit la probabilite que les agriculteurs adoptent des pratiques agricoles durables. A l'instar d'etudes anterieures, nous constatons que les indicateurs de richesse, l'acces aux marches, la connaissance du changement climatique et la variabilite des precipitations facilitent l'adoption. Cependant, le contact avec les acteurs institutionnels reduit largement la probabilite d'adoption par les agriculteurs. Les politiques devraient promouvoir l'integration de technologies agricoles durables au niveau institutionnel et dans les programmes d'information et de formation pour parvenir a une intensification durable de l'agriculture periurbaine.</t>
  </si>
  <si>
    <t>climate change; India; Mundlak approach; panel data; sustainable agricultural practices; technology adoption; urbanization</t>
  </si>
  <si>
    <t>Protic, AG; Krunic, N; Protic, B</t>
  </si>
  <si>
    <t>Detecting Serbia's Settlement Patterns: A Fuzzy Logic-Based Approach to Rural-Urban Area Delimitation for Spatial Planning</t>
  </si>
  <si>
    <t>Over the past decades, numerous studies have attempted to capture the heterogeneity of rural areas from different perspectives. Meanwhile, rural areas have undergone various changes, primarily due to urban pressure. Rejecting a dichotomous approach, the majority of studies focus exclusively on the analysis of either rural or urban areas, attempting to demonstrate their diversity and propose a method for their delimitation. This study maps rural and urban areas in Serbia. We present an approach for rural-urban area delimitation that integrates a comprehensive, multidimensional approach based on fuzzy logic. Conducted on a settlement level, this applied approach highly recognizes different settlement types ranging from rural to urban. Based on selected variables and employing a fuzzy inference system, we extract different distinctive settlement features varying from urban (0) to rural (1). The results demonstrate the nuanced classification of settlements varying from completely rural to urban. In addition, such an approach detects settlements that have functional significance in the settlement system. Therefore, it is possible to identify different forms of rural and urban areas (from the rural periphery to metropolitan areas). This method offers a framework that could be used in urban and spatial research and planning and defining rural/urban development strategies and policies. This study provides valuable insights into prioritized areas for planning strategies and support toward mitigating village loss and improving urban and rural sustainability. Our findings can contribute to future functional settlement zoning in Serbia, or the monitoring of planning decisions on different territorial levels.</t>
  </si>
  <si>
    <t>rural and urban areas; delimitation; fuzzy logic; settlements; spatial planning</t>
  </si>
  <si>
    <t>Pueyo-Ros, J; Skerjanec, M; Castellar, JAC; Atanasova, N; Comas, J; Corominas, L</t>
  </si>
  <si>
    <t>Beyond food: A stochastic model to estimate the contributions of urban agriculture to sustainability</t>
  </si>
  <si>
    <t>In the first decades of the 21st century, urban agriculture has gained attention for its role in enhancing food security, particularly in developing nations. Additionally, it is commonly assumed that urban agriculture also has positive implications for other aspects of urban sustainability, such as mitigating runoff and creating job opportunities. However, the extent of these contributions has not been extensively quantified. This study aims to address this gap by presenting a stochastic model that quantifies the contributions of urban agriculture to urban sustainability, using Sant Feliu de Llobregat, a Mediterranean city, as a case study. We assessed eight indicators, including accessibility to green areas, food self-reliance, green surface area per capita, job creation, NO2 sequestration, runoff mitigation, urban heat island effect, and volunteer participation. These indicators were estimated across twelve different simulated scenarios using 1000 Monte Carlo simulations for each scenario, to account for uncertainties. The findings revealed that the contributions of urban agriculture are not straightforward, as they are influenced by factors such as garden typology and location. Although urban agriculture typically originates as a grassroots movement, it often receives administrative support. Therefore, strategic planning can be employed to maximize the contributions of urban agriculture to urban sustainability and minimize trade-offs between social and environmental benefits.</t>
  </si>
  <si>
    <t>Sustainability; Edible city solutions; Urban challenges; Nature-based solutions; Urban gardening</t>
  </si>
  <si>
    <t>Qi, MM</t>
  </si>
  <si>
    <t>Beyond social embeddedness: probing the power relations of alternative food networks in China</t>
  </si>
  <si>
    <t>Food justice scholars have criticized alternative food networks (AFNs) for lacking concern about gender, class, race, and ethnicity, thus not addressing structural inequalities. This paper further suggests that the incorporation of social justice into AFNs' on-the-ground operations is critical in creating a more sustainable and just agri-food system that challenges the industrial and corporate-controlled food system. By exploring an urban-rural mutual aid cooperative in southwest China, this paper highlights a localized AFN that has successfully cultivated close social ties between ethnic minority small farmers in remote areas and urban consumers. Through these ties, consumers' desires for safe food are satisfied and some small producers' livelihoods have improved. Yet, competing values between supporting small farmers and satisfying consumers' needs create tensions in the co-op's daily operation. Importantly, I demonstrate that failing to incorporate social justice into its construction of social embeddedness, existing inequalities of gender, class, and ethnicity within the co-op not only go unchallenged but rather underlie consumers' trust in food quality and make women farmers all but invisible. Developing a situated and feminist framework of AFNs, this paper contributes to existing literature on AFNs by challenging and complicating the assumption of social embeddedness derived from Anglo-American contexts, as well as by focusing on women's perceptions and lived experiences.</t>
  </si>
  <si>
    <t>AFNs; Localization; Gender; Co-op; CSA; Food safety; China</t>
  </si>
  <si>
    <t>Qi, ZY; You, YZ</t>
  </si>
  <si>
    <t>The Impact of the Rural Digital Economy on Agricultural Green Development and Its Mechanism: Empirical Evidence from China</t>
  </si>
  <si>
    <t>Agricultural green development represents an environmentally friendly and resource-efficient agricultural model, and it is a key way to achieve sustainable agricultural development. With the rapid rise of the digital economy, its influence is gradually spreading from urban to rural areas, and it has played a significant and far-reaching role in promoting the green transformation of agriculture. This paper employs the entropy weight method to measure the level of digital economy and agricultural green development in rural areas in 30 provincial administrative regions in China from 2012 to 2021 and analyzes the relationship between the two and the mechanisms behind it. The research results show that (1) the rural digital economy significantly promotes agricultural green development. (2) With the enhancement of agricultural green development, the impact of the rural digital economy on it initially increases and then declines. (3) The rural digital economy fosters agricultural green development by advancing agricultural technology, easing credit constraints, and promoting agricultural industry agglomeration. (4) Environmental regulation intensifies the positive influence of the rural digital economy on agricultural green development. This research significantly enhances our understanding of the mechanism by which the rural digital economy facilitates agricultural green development. It offers empirical evidence and recommendations for the government to formulate and implement effective policies to advance agricultural green transformation in the context of digital economy trends.</t>
  </si>
  <si>
    <t>rural digital economy; digital technology; agricultural green development; agricultural industry agglomeration; environmental regulation; policy synergy</t>
  </si>
  <si>
    <t>Qu, B; Xiao, ZL; Upadhyay, A; Luo, YC</t>
  </si>
  <si>
    <t>Perspectives on sustainable food production system: Characteristics and green technologies</t>
  </si>
  <si>
    <t>Sustainable food production covers a wide range of perspectives and embraces issues relating to environment, economy and society. Sustainability of food production systems faces challenges ranging from environmental degradation, resource competition to elevated food demands and integration of agriculture into the global economy. Considering its far-reaching socio-economic implications, this review first provides an overview of key characteristics that distinguish sustainable food production from conventional agricultural practices. In addition, emerging green technologies in promoting sustainable food production are summarized. Among those modern techniques, urban agriculture, next-generation plant-based foods and food nanotechnology are discussed in detail. Finally, futuristic solutions and research work are proposed to provide guidance for designing sustainable Agri-Food system.</t>
  </si>
  <si>
    <t>Sustainable food production; Agri-food system; Green technologies; Plant -based foods; Food nanotechnology</t>
  </si>
  <si>
    <t>Quinlan G.M.; Doser J.W.; Kammerer M.A.; Grozinger C.M.</t>
  </si>
  <si>
    <t>Estimating genus-specific effects of non-native honey bees and urbanization on wild bee communities: A case study in Maryland, United States</t>
  </si>
  <si>
    <t>Non-native species have the potential to detrimentally affect native species through resource competition, disease transmission, and other forms of antagonism. The western honey bee (Apis mellifera) is one such species that has been widely introduced beyond its native range for hundreds of years. There are strong concerns in the United States, and other countries, about the strain that high-density, managed honey bee populations could pose to already imperiled wild bee communities. While there is some experimental evidence of honey bees competing with wild bees for resources, few studies have connected landscape-scale honey bee apiary density with down-stream consequences for wild bee communities. Here, using a dataset from Maryland, US and joint species distribution models, we provide the largest scale, most phylogenetically resolved assessment of non-native honey bee density effects on wild bee abundance to date. As beekeeping in Maryland primarily consists of urban beekeeping, we also assessed the relative impact of developed land on wild bee communities. Six of the 33 wild bee genera we assessed showed a high probability (&gt; 90 %) of a negative association with apiary density and/or developed land. These bees were primarily late-season, specialist genera (several long-horned genera represented) or small, ground nesting, season-long foragers (including several sweat bee genera). Conversely, developed land was associated with an increase in relative abundance for some genera including invasive Anthidium and other urban garden-associated genera. We discuss several avenues to ameliorate potentially detrimental effects of beekeeping and urbanization on the most imperiled wild bee groups. We additionally offer methodological insights based on sampling efficiency of different methods (hand netting, pan trapping, vane trapping), highlighting large variation in effect sizes across genera. The magnitude of sampling effect was very high, relative to the observed ecological effects, demonstrating the importance of integrated sampling, particularly for multi-species or community level assessments. © 2024 Elsevier B.V.</t>
  </si>
  <si>
    <t>Apiary; Apis mellifera; Developed land; European honey bee; Joint species distribution model; Sampling bias; Urban</t>
  </si>
  <si>
    <t>Animals; Beekeeping; Bees; Introduced Species; Maryland; Urbanization; Maryland; United States; Invertebrates; Apiary; Apis mellifera; Developed land; European honey bee; Honey bee; Joint species distribution model; Maryland; Sampling bias; Species distribution modeling; Urban; abundance; data set; honeybee; numerical model; phylogenetics; population distribution; sampling; urban area; urbanization; wild population; apiculture; Apidae; Apis mellifera; article; case study; community; diagnosis; effect size; forager; genus; honeybee; introduced species; Maryland; native species; nesting; nonhuman; probability; sampling bias; species distribution; sweat; United States; urbanization; animal; bee; introduced species; Maryland; Anthropogenic</t>
  </si>
  <si>
    <t>Ragusa-Netto J.</t>
  </si>
  <si>
    <t>Feeding ecology of the Red-and-green Macaw (Ara chloropterus; Gray 1859) in a habitat mosaic from Cerrado; [Ecologia alimentar da arara vermelha (Ara chloropterus; Gray 1859) em um mosaico de habitas no Cerrado]</t>
  </si>
  <si>
    <t>In the Brazilian Cerrado, the Red-and-green Macaw (Ara chloropterus) populations are facing an accelerated rate of habitat loss. Despite this, their feeding areas and primary food sources remain poorly understood. In this study, I assessed the relationship between the diet of the Red-and-green Macaw and available food resources in a habitat mosaic from the fragmented Cerrado in Mato Grosso do Sul State, Brazil. Red-and-green Macaws fed on 20 native and five exotic species, mainly in dry habitats (Cerrado, dry forest, and an urban area along the Maracaju Cliffs) during the dry season, while year-round foraging in the riparian vegetation (Aquidauana River and streams). Then, the number of feeding macaws paralleled variations in food abundance and diversity, besides the number of food species. On the other hand, by using a wide variety of abundant foods, macaws’ diet breadth presented high values throughout the year. The seasonal consumption of large-seeded fruits across the habitat mosaic displayed a gradient ranging from the urban area to dry habitats, along which macaws ate from exotic to Cerrado species. In this respect, Terminalia catappa seeds and Mangifera indica fruit pulp were important for Red-and-green Macaws in the urban area during the wet season, while Caryocar brasiliense seeds comprised the same in the Cerrado. At this site, both Dipteryx alata and Buchenavia tomentosa seeds composed much of the Red-and-green Macaws’ diet during the dry season. Between those habitats, in the watercourse vegetation, macaws frequently foraged on palm fruits across seasons. Therefore, throughout the year, the abundance and variety of food resources strongly influenced the number of foraging Red-and-green Macaws across the habitat mosaic. Understanding the effect of varying seed availability on the spatial and temporal abundance patterns of Red-and-green Macaws, which primarily feed on large-seeded species, is central to developing effective conservation strategies. Due to the accelerated habitat loss, the Maracaju Cliffs emerge as crucial for the Red-and-green Macaw among the Cerrado remnants of Mato Grosso do Sul. © 2024, Instituto Internacional de Ecologia. All rights reserved.</t>
  </si>
  <si>
    <t>animal-plant interaction; frugivory; phenology; Psittacidae; seed predation</t>
  </si>
  <si>
    <t>Animals; Brazil; Ecosystem; Feeding Behavior; Seasons; animal; Brazil; ecosystem; feeding behavior; physiology; season</t>
  </si>
  <si>
    <t>Rahmani, Y; Parashkoohi, MG; Afshari, H; Mohammadi, A</t>
  </si>
  <si>
    <t>Enhancing sustainability of urban waste management through data envelopment analysis for municipal solid waste composting in Tehran, Iran</t>
  </si>
  <si>
    <t>CLEANER ENGINEERING AND TECHNOLOGY</t>
  </si>
  <si>
    <t>The critical necessity of decreasing energy consumption and environmental effects is vital in various facets of urban life, particularly in urban waste management. This research aimed to evaluate the energy flow, CExD, and Life Cycle of a composting system for Municipal Solid Waste (MSW) in Tehran province, Iran. The initial phase entailed assessing the energy flow and effectiveness of the composting system, while the subsequent phase focused on enhancing energy efficiency through the application of Data Envelopment Analysis (DEA) to determine an optimal energy consumption strategy for conserving energy and reducing environmental impacts in Tehran's MSW composting system. Over a 90-day period, the analysis of energy usage revealed an energy input and output of 417.30 GJ (8500 t MSW)-1,- 1 , with 227.02 GJ (8500 t MSW)-1- 1 linked to transportation and 190.28 GJ (8500 t MSW)-1- 1 related to composting activities. The overall energy consumption in the composting system was determined to be 6424.77 GJ (8500 t MSW)-1.- 1 . By applying DEA optimization, energy savings of 14.45 GJ (8500 t MSW)-1- 1 were accomplished in the composting process, with a significant reduction in electricity usage contributing to these savings. The environmental impact of the energy consumption patterns identified by DEA was notably lower compared to current energy practices. The most notable decrease in impact was observed in the Photochemical Oxidation category. By following the energy usage pattern recommended by DEA, the Global Warming Potential impact reduced by 500 kg CO2 2 eq. per 8500 t MSW. Additionally, the optimization of energy use through DEA led to a decrease in fossil energy resource depletion by around 4 GJ (8500 t MSW)-1- 1 in the composting process.</t>
  </si>
  <si>
    <t>Energy use; Environmental impacts; Data envelopment analysis; Waste management</t>
  </si>
  <si>
    <t>Ramirez Haberkon N.B.; Aparicio V.C.; De Gerónimo E.; Mendez M.J.</t>
  </si>
  <si>
    <t>Multiresidues of pesticides in the particulate matter (PM10) emitted by rural soils of the semiarid pampas, Argentina. A potential source of air pollution</t>
  </si>
  <si>
    <t>The aim of this work was to evaluate the presence of 40 pesticides in the PM10 emitted by rural soils of the semiarid region of Argentina. Six agricultural soils for grain production under no till and with high use of pesticides (AG), 5 agricultural soils for forage and grain production under conventional tillage (AFG) and 5 unpaved rural roads (RR) were sampled. The PM10 was generated using the Easy Dust Generator and it was collected with an electrostatic precipitator. The presence of 20 herbicides, 14 insecticides and 6 fungicides was analyzed in the soil and in the PM10. More than 70% of the pesticides analyzed were detected in the soil and in the PM10. All agricultural soils and 87% of RR soils showed at least one residue of pesticides. Multiresidues of pesticides were found in the 100% of PM10 emitted by rural soils. The mean number of pesticides was higher in the PM10 (7) than in the soil (5). Some pesticides were not detected in the soils but they were detected in the PM10 (triticonazole, carbofuran, metsulfuron methyl) and vice versa. In general, the concentrations of herbicides were higher in the PM10 than in the soil, while the concentrations of insecticides and fungicides were lower in the PM10 than in the soil. These results suggest that the concentrations of pesticide in the PM10 (inhalable fraction) should be used instead the concentrations of pesticide in the soil to calculate the exposure factor to pesticides by dust inhalation. This study provides the initial evidence of the presence of multiple pesticide residues in PM10 emitted by rural soils under different land management. Also confirms that the PM10 is a potential source of air contamination with pesticides. Future studies should be driven to measure the concentrations of pesticides and their dynamics in the PM10. © 2024 Elsevier Ltd</t>
  </si>
  <si>
    <t>Agricultural soils; Fungicides; Herbicides; Inhalable dust; Insecticides; Unpaved rural roads</t>
  </si>
  <si>
    <t>Agriculture; Air Pollutants; Air Pollution; Argentina; Environmental Monitoring; Herbicides; Particulate Matter; Pesticide Residues; Pesticides; Soil; Soil Pollutants; Argentina; Pampas; Air pollution; Arid regions; Dust; Fungicides; Grain (agricultural product); Herbicides; Insecticides; Soil pollution; Weed control; aldicarb; allethrin; carbaril; carbofuran; chlorpyrifos; dimpylate; fipronil; fungicide; glyphosate; herbicide; insecticide; metolachlor; metsulfuron methyl; organic matter; pendimethalin; pesticide; pesticide residue; piperonyl butoxide; rain; tebuconazole; triticonazole; unclassified drug; herbicide; pesticide; pesticide residue; Agricultural soils; Argentina; Grain production; Inhalable dust; Multiresidue; Particulate Matter; PM 10; Potential sources; Semi-arid region; Unpaved rural road; agricultural soil; dust; fungicide; herbicide; particulate matter; pesticide residue; pollutant source; rural area; semiarid region; soil pollution; air pollution; Argentina; Article; bioavailability; biodegradation; biotic stress; crop rotation; environmental factor; forage; grain; humidity; intestine parasite; limit of detection; limit of quantitation; nonhuman; pampas; particulate matter; particulate matter 10; pollution; sand; semiarid climate; silt; soil; soil microflora; static electricity; tillage; ultra performance liquid chromatography; agriculture; air pollutant; air pollution; chemistry; environmental monitoring; particulate matter; soil pollutant; Soils</t>
  </si>
  <si>
    <t>Ramos-Gerena, CE; DeHonney, A; Guru, S; Grandits, R; Akram, I; Raja, S</t>
  </si>
  <si>
    <t>Reversing food-land relationships in the city: Insights from the Seeding East Buffalo Fellowship Program</t>
  </si>
  <si>
    <t>The Seeding East Buffalo Fellowship (SEBF) program, co-founded by community and academic organizations from Buffalo, NY in 2022, supported residents in Buffalo's Black neighborhoods to grow their own food, emerge as urban agriculture (UA) leaders, and engage in and advocate for UA policy. This article reflects on the lessons learned from this pilot program. The authors, all of whom are either co-founders or team members of the SEBF program, drew from field notes and qualitative interviews with SEBF growers in this article. Key lessons for policy change are that programs must be rooted in the community's history, pedagogical strategies must be tailored to the local context, and long-term relationships must be fostered.</t>
  </si>
  <si>
    <t>urban agriculture Black growers adult education,; experiential education and training; Black growers; adult education; Buffalo</t>
  </si>
  <si>
    <t>Randolph J.F.; Young J.K.; Stoner D.C.; Garcelon D.K.</t>
  </si>
  <si>
    <t>Impacts of management practices on habitat selection during juvenile mountain lion dispersal</t>
  </si>
  <si>
    <t>Dispersal is a complex series of movements before an individual establishes a home range. Animals must travel and forage in unfamiliar landscapes that include anthropogenic risks such as road crossings, harvest, and urban landscapes. We compare dispersal behavior of juvenile mountain lions (Puma concolor) from two geographically distinct populations in California and Nevada, USA. These two sites are ecologically similar but have different management practices; hunting is permitted in Nevada, whereas mountain lions are protected in California. We used GPS-collar data and net-squared displacement analysis to identify three dispersal states: exploratory, departure, and transient home range. We then compared each dispersal state of the two mountain lion populations using an integrated step selection analysis (iSSA). The model included explanatory variables hypothesized to influence one or more dispersal states, including distance to forest, shrub, water, hay and crop, developed lands, and four-wheel drive roads, as well as elevation and terrain ruggedness. Results revealed consistent habitat selection between sites across most landscape variables, with one notable exception: anthropogenic covariates, including distance to developed land, distance to hay and crop, and distance to four-wheeled drive roads, were only statistically significant on modeled habitat selection during dispersal in the population subject to hunting (i.e., Nevada). Results suggest that hunting (pursuit with hounds resulting in harvest) and non-lethal pursuit (pursuit with hounds but no harvest allowed) increase avoidance of anthropogenic landscapes during dispersal for juvenile mountain lions. By comparing populations, we provided valuable insights into the role of management in shaping dispersal behavior. © 2024 The Author(s). Ecology and Evolution published by John Wiley &amp; Sons Ltd.</t>
  </si>
  <si>
    <t>connectivity; cougar; human-wildlife conflict; movement ecology</t>
  </si>
  <si>
    <t>Mountain lion</t>
  </si>
  <si>
    <t>Reardon, T; Awokuse, T; Belton, B; Liverpool-Tasie, LSO; Minten, B; Nguyen, G; Qanti, S; Swinnen, J; Vos, R; Zilberman, D</t>
  </si>
  <si>
    <t>Emerging outsource agricultural services enable farmer adaptation in agrifood value chains: A product cycle perspective</t>
  </si>
  <si>
    <t>Outsource agricultural service enterprises emerged a century ago in high-income countries and in the past several decades in developing regions. We contribute by analyzing and illustrating the emergence of these services from the perspective of phases of the Product Cycle. These services help farmers adapt to international and domestic agrifood value chains: (1) in the commoditization phase, e.g., with rice combine harvesting services in China and Myanmar for domestic and export markets; (2) in the early product differentiation phase into quality traits, e.g., with horticultural services to Ethiopian and Indonesian farmers for urban wholesale markets; (3) in the advanced product differentiation phase into environmental traits, e.g., with A-Z services to help French farmers grow ecolabeled vegetables for supermarkets. These services addressed farmers' shortfalls in information, skills, labor, and equipment. The services are supplied by medium/large farmers with excess capacity say of a combine; by wholesalers who want to reduce search costs and risks; by input "agro-dealers"; and by agribusinesses servicing their outgrowers. In new cases shown in France, outsource firms partner with farm input companies such as Bayer or with robot/drone companies. Governments have - and can do much more to - support the emergence of these services such as in developing regions today through: (1) promotion of a business ecosystem, based on policies of investment in hard and soft infrastructure, favoring the coadaptation of these firms with farmers' needs; (2) policies facilitating access, such as through import liberalization, of equipment and seeds and chemicals.</t>
  </si>
  <si>
    <t>Agrifood value chains; Outsource agricultural services; Product cycle; Product differentiation</t>
  </si>
  <si>
    <t>Resci I.; Zavatta L.; Piva S.; Mondo E.; Albertazzi S.; Nanetti A.; Bortolotti L.; Cilia G.</t>
  </si>
  <si>
    <t>Predictive statistical models for monitoring antimicrobial resistance spread in the environment using Apis mellifera (L. 1758) colonies</t>
  </si>
  <si>
    <t>The rise of antimicrobial resistance (AMR) is one of the most relevant problems for human and animal health. According to One Health Approach, it is important to regulate the use of antimicrobials and monitor the spread of AMR in the environment as well. Apis mellifera (L. 1758) colonies were used as bioindicators thanks to their physical and behavioural characteristics. During their foraging flights, bees can intercept small particles, including atmospheric particulate matter, etc., and also microorganisms. To date, the antimicrobial surveillance network is limited to the sanitary level but lacks into environmental context. This study aimed to evaluate the use of A. mellifera colonies distributed throughout the Emilia-Romagna region (Italy) as indicators of environmental antimicrobial-resistant bacteria. This was performed by creating a statistical predictive model that establishes correlations between environmental characteristics and the likelihood of isolating specific bacterial genera and antimicrobial-resistant strains. A total of 608 strains were isolated and tested for susceptibility to 19 different antimicrobials. Aztreonam-resistant strains were significantly related to environments with sanitary structures, agricultural areas and wetlands, while urban areas present a higher probability of trimethoprim/sulfamethoxazole-resistant strains isolation. Concerning genera, environments with sanitary structures and wetlands are significantly related to the genera Proteus spp., while the Escherichia spp. strains can be probably isolated in industrial environments. The obtained models showed maximum values of Models Accuracy and robustness (R2) of 55 % and 24 %, respectively. The results indicate the efficacy of utilizing A. mellifera colonies as valuable bioindicators for estimating the prevalence of AMR in environmentally disseminated bacteria. This survey can be considered a good basis for the development of further studies focused on monitoring both sanitary and animal pathology, creating a specific network in the environments of interest. © 2024 Elsevier Inc.</t>
  </si>
  <si>
    <t>Antimicrobial resitance; Environment; Honey bee; Monitoring; Resistant bacteria; Surveillance</t>
  </si>
  <si>
    <t>Animals; Anti-Bacterial Agents; Bacteria; Bees; Drug Resistance, Bacterial; Environment; Environmental Biomarkers; Humans; Emilia-Romagna; Italy; Animals; Bacteria; Biomarkers; amoxicillin; amoxicillin plus clavulanic acid; ampicillin; antibiotic agent; aztreonam; cefalotin; cefotaxime; cefoxitin; chloramphenicol; cotrimoxazole; doxycycline; enrofloxacin; erythromycin; gentamicin; imipenem; nalidixic acid; penicillin derivative; streptomycin; tetracycline; vancomycin; antiinfective agent; environmental marker; Antimicrobial resistances; Antimicrobial resitance; Apis mellifera; Environment; Honey bee; Human health; Resistant bacteria; Resistant strains; Statistic modeling; Surveillance; antimicrobial activity; bacterium; bioindicator; honeybee; monitoring system; particle size; antibiotic resistance; antibiotic sensitivity; Apis mellifera; Article; bacterial strain; bacterium isolation; beta-lactam resistance; controlled study; environmental monitoring; Escherichia; industrial area; Italy; nonhuman; predictive model; prevalence; Proteus; rural area; statistical model; trimethoprim resistance; urban area; wetland; animal; antibiotic resistance; bacterium; bee; environment; human; Wetlands</t>
  </si>
  <si>
    <t>Reusch C.; Vindas-Picado J.B.; Scholz C.; Hoffmeister U.; Voigt C.C.</t>
  </si>
  <si>
    <t>Light-averse behaviour of attic-dwelling bats when commuting through urban areas</t>
  </si>
  <si>
    <t>Light pollution is spreading around the world, causing a variety of problems, particularly for nocturnal animals such as bats. As urban areas expand, attic-dwelling bats face the problem of being exposed to more and more artificial light as they move to their dark foraging areas. Avoiding street lights could force bats to make energetically costly detours, which could eventually lead to the collapse of urban colonies. We therefore investigated the response of attic-dwelling bats to street lighting, using the brown long-eared bat (Plecotus auritus) as an example. Using radio-tracking, we followed 17 bats during their commutes through two urban areas: a small town and a village in rural Germany. After a conservative filtering process to ensure a high spatial accuracy of the tracking data, we analysed the data of nine bats in detail, using a use-versus-availability approach for the small town and a descriptive approach for the smaller dataset obtained from the village. The best-fitting model confirmed that the bats responded to artificial light at night. Close to the roost (∼10 m), bats preferred areas with low light intensities, but seemed to tolerate some light levels. We speculate that this pattern was caused by bats being forced to leave the roost into an illuminated area. At medium distances from roosts (∼400 m), most bats avoided street lights. In fact, all bats avoided being in close proximity to street lights, even when the lanterns produced only low levels of light. We conclude that brown long-eared bats avoid street lights when moving through urban areas. We recommend the establishment of dark corridors in urban areas to support high bat diversity, including all species along the continuum of light-opportunistic and light-sensitive species. © 2024 The Authors</t>
  </si>
  <si>
    <t>Artificial light; Cross bearing; GAMM; Habitat use; Resource selection function; VHF transmitters</t>
  </si>
  <si>
    <t>Reynolds, LP; Leme, VFC; Davidson, PC</t>
  </si>
  <si>
    <t>Investigating the Impacts of Wastewaters on Lettuce (Lactuca sativa) Seed Germination and Growth</t>
  </si>
  <si>
    <t>There is an opportunity for agriculture to utilize the many different waste streams in our world and capitalize on what would otherwise be viewed as waste products. Hydrothermal liquefaction (HTL) is an emerging technology for converting wet biomass to bio-crude oil, while aquaponics is a practice tracing back to indigenous communities around the world; both technologies have the potential to sustainably provide the necessary nutrients for crop growth. Food systems worldwide are actively transitioning to address the many challenges of climate change in a sustainable and efficient manner. Urban agriculture (UA) has the potential to generate localized crops in densely populated areas year-round, but has its challenges, involving high capital requirements, especially for vertical farming and controlled-environment agriculture, and being energy intensive due to artificial lighting and fossil fuel-based synthetic fertilizers. This study investigated the potential for aquaponic and HTL effluents to be used in hydroponic systems through a seed germination screening experiment. Buttercrunch lettuce (Lactuca sativa L.) seeds were placed in Ziploc plastic bags on paper towels saturated with the wastewater treatments for 10 days while their total length of growth was routinely measured from the tip of the root to the tip of the cotyledons. The Chicago High School for Agricultural Sciences (CHSAS) aquaponic effluent with a 5.8x times higher nitrate concentration and 4.25x higher ammonia concentration outperformed the Bevier aquaponic effluent and improved any other source water it was combined with. Results also showed that seed germination was not inhibited in the presence of 2-8% solutions of hydrothermal liquefaction aqueous phase (HTL-AP), which performed on par with standard hydroponic fertilizer; solutions of a higher percentage, though, may lead to inhibitory effects in plants, and those of a lower percentage may not provide enough nutrients in the proper forms to sustain plant growth. However, the nutrient analyses revealed that there is still much to investigate regarding the combination of wastewaters to provide a complete, well-rounded, and sustainable source for hydroponic crop production.</t>
  </si>
  <si>
    <t>hydrothermal liquefaction; hydroponic; aquaponic; urban agriculture; alternative nutrient sources; wastewater; circular economy</t>
  </si>
  <si>
    <t>Lettuce</t>
  </si>
  <si>
    <t>Rinne M.</t>
  </si>
  <si>
    <t>Novel uses of ensiled biomasses as feedstocks for green biorefineries</t>
  </si>
  <si>
    <t>Journal of Animal Science and Biotechnology</t>
  </si>
  <si>
    <t>Perennial forage plants are efficient utilizers of solar radiation and nutrients so that there is a lot of scope to increase the production of green biomass in many areas. Currently, grasses are mainly used as feeds for ruminants and equines, but there could be higher added value use for several components of the green biomass. Interest in green biorefining has risen recently motivated by the increased sustainability pressures and need to break the reliance on fossil fuels. Novel products derived from grass, such as paper and packaging, nanofibers, animal bedding, novel protein feeds, extracted proteins, biochemicals, nutraceuticals, bioactive compounds, biogas and biochar could create new sustainable business opportunities in rural areas. Most green biorefinery concepts focus on using fresh green biomass as the feedstock, but preservation of it by ensiling would provide several benefits such as all-year-around availability of the feedstock and increased stability of the press juice and press cake. The major difference between fresh and ensiled grass is the conversion of water soluble carbohydrates into fermentation end products, mainly lactic and acetic acids, that lower the pH of the silage so that it becomes stable in anaerobic conditions. This has some important consequences on the processability and quality of products, which are partly positive and partly negative, e.g., degradation of protein into peptides, amino acids and ammonia. These aspects are discussed in this review. Graphical Abstract: (Figure presented.) © The Author(s) 2024.</t>
  </si>
  <si>
    <t>Additive; Fermentation; Liquid-solid separation; Protein; Silage</t>
  </si>
  <si>
    <t>Rocha A.D.; Branco J.O.</t>
  </si>
  <si>
    <t>The behaviour of Athene cunicularia (Molina 1782) on the coast of Santa Catarina, Brazil, and the influence of urbanization on daily activity</t>
  </si>
  <si>
    <t>The intensification of port and tourist activities in the coastal region of the northern center of Santa Catarina, Brazil, has led to urban expansion and the loss of natural ecosystems, bringing the urban environment closer to the dune regions. Birds are sensitive to these changes, but some species, such as the burrowing owl (Athene cunicularia), have shown adaptability to urban environments. The aim of this study was to analyze the behavioral patterns of the burrowing owl in different urbanized areas near the dunes and assess the impact of local urbanization on alarm emission. The study focused on the beaches of Interpraias-Balneário Camboriú, Central-Navegantes, Península-Barra Velha, and Brava-Itajaí. The data analysis involved Kruskal–Wallis and Dunn's post hoc tests to compare alarm distances, as well as calculating relative frequencies of different behaviors. Discriminant Analysis (LDA), PERMANOVA, and SIMPER were also applied. A total of 214 h of observation were conducted across the sampled beaches. The results indicated significant differences in alarm behavior distances, with Barra Velha and Itajaí standing out from the other areas, highlighting the influence of urbanization on alarm behavior. Six categories of behavior were identified: rest, alarm, body maintenance, burrow maintenance, social interaction, and foraging, with distinct frequencies observed during the day and night. Notably, the frequency of foraging behavior was significantly higher during the night. © The Author(s), under exclusive licence to Springer Science+Business Media, LLC, part of Springer Nature 2024.</t>
  </si>
  <si>
    <t>Alarm behaviour; Behavioural changes; Burrowing owl; Human approach; Population</t>
  </si>
  <si>
    <t>Rodrigues K.F.S.; Rani-Borges B.; Ando R.A.; Suffredini I.B.; Smith W.S.</t>
  </si>
  <si>
    <t>Presence of Microplastics in Workers of Apis mellifera (Linnaeus, 1758) in Different Landscapes in Brazil</t>
  </si>
  <si>
    <t>Water, Air, and Soil Pollution</t>
  </si>
  <si>
    <t>Microplastics (MPs) are pervasive contaminants across all environmental compartments, with the atmosphere garnering significant attention in recent years due to its role as a crucial receptor and transporter of numerous pollutants. Deposition of these particles can occur via dry or humid processes, and their presence has been documented in areas far removed from urban and industrial centers, suggesting long-distance transport of MPs. Much of this transport is facilitated by air masses, which move in tandem with prevailing winds; however, pollinating insects, notably bees, also contribute to this dissemination as they encounter these particles during flight and foraging activities. Thus, the present study aimed to implement an established protocol for MP analysis in bees of the species Apis mellifera, given the limited research in this area within Brazil, and to ascertain whether a contamination gradient exists across three sampling sites (urban, periurban, and rural areas). A total of 505 particles were discovered across the three areas, comprising 307 fibers, 137 fragments, and sixty-one filaments. The PCA analysis indicated that the bees of the four hives located in the urban area and the bees of the two hives located in the peri-urban area had a higher amount of internal microplastic particles. Through the chemical analysis of the particles, 30 spectra were obtained, 13 polyethylene terephthalate (PET), 11 polyamide (PA), 4 polyethylene (PE), 1 polyester (PL) and 1 polyvinyl chloride (PVC) were identified. Graphical Abstract: (Figure presented.). © The Author(s), under exclusive licence to Springer Nature Switzerland AG 2024.</t>
  </si>
  <si>
    <t>Aero porters; Bio sampling; Contamination; Pollinators</t>
  </si>
  <si>
    <t>Brazil; Chlorine compounds; Plastic bottles; Polyvinyl chlorides; Urban growth; Urban transportation; glass; metal; microplastic; polyamide; polyester; polyethylene; polyethylene terephthalate; polyvinylchloride; 'Dry' [; Aero porter; Air mass; Apis mellifera; Bio sampling; Environmental compartment; Long-distance transport; Microplastics; Pollinator; Workers'; honeybee; plastic waste; pollinator; pollutant; pollution exposure; Apis mellifera; Apis mellifera Carnica; Apis mellifera Iberiensis; Apis mellifera Ligustica; Apis mellifera Mellifera; Apis mellifera scutellata; Article; Brazil; chemical analysis; city; ecosystem restoration; human; image processing; landscape; microplastic pollution; morphometry; nonhuman; particle size; pollination; Raman spectrometry; stereomicroscopy; urbanization; worker; Microplastic</t>
  </si>
  <si>
    <t>Rodriguez, FJí; Ruiz, AM; Rodriguez, AJí; Abarca, CED; Contreras, JS; Diez, AR; Bruguera, SV; Moreno, JCM</t>
  </si>
  <si>
    <t>Long-Time Assessment of the Organic Farmer's Market in Granada (Spain)</t>
  </si>
  <si>
    <t>In recent years the world has seen an increase in the popularity of farmer's markets, short food supply chains and local food systems. This growth can be attributed to the public's growing consciousness of the impracticality of the global food system, globalization's waste of fossil fuels, the fear of food chemicals, and small farmers' desire to directly sell their products, among other things. Although there are a wealth of farmer's market surveys and research on this topic that has been conducted over the past decades around the world, scant data have been collected about farmer's markets in the south of Spain. This study focuses on the organic farmer's market in Granada (Spain) and consists of five surveys developed in 8 years which are analyzed to help better understand this market that was first established in the Spring of 2013. It will also consider research on farmer's markets in Europe and beyond in order to compare the situation of the Granada market as well as bringing in some new ideas of how it can be improved.</t>
  </si>
  <si>
    <t>farmer's market; organic food; consumers; southern Spain; Granada</t>
  </si>
  <si>
    <t>Romaric Gninkplékpo E.L.; Koura B.I.; Lesse P.; Toko I.; Demblon D.; Houinato M.R.B.; Cabaraux J.-F.</t>
  </si>
  <si>
    <t>Small ruminant farmers’ feeding strategies to cope with climate change across five agroecological zones of Benin, West Africa</t>
  </si>
  <si>
    <t>This study aimed to understand feeding strategies used by small ruminant farmers to cope with climatic change in the five contrasting agroecological zones (AEZ) of the Benin Republic and to identify the determinants of adopting these strategies. A semi-structured questionnaire was used to conduct interviews with 400 smallholder farmers in the rural areas of Benin. Data was collected on production system characteristics, farmers’ perception of climatic changes' impacts on livestock production, and their coping strategies. Cross tabulations with Chi2 statistic and the non-parametric Kruskal Wallis test were used to compare farmers’ perceptions and coping strategies between the five AEZ. Then, the binomial logistic regression was used to identify determinants of using a particular adaptive feeding strategy. The farmers perceived climatic changes as rainfall delays, increasing rainfall, less frequent drought periods during the rainy season, no change in sunshine duration, and no change in temperature. These changes negatively affected grassland biomass production (86.3 %, 86.3 % and 77.5 % of farmers in South Borgou, Plateau, Atacora chain AEZ, respectively) and water availability (100 %, 93.7 %, and 85 % of farmers in Oueme Valley, Plateau and Mekrou-penjari AEZ, respectively). Consequently, farmers mentioned decreased animal growth (58.8 % and 45 % of farmers in Plateau and South Borgou AEZ, respectively) and increased animal mortalities (43.8 % in Plateau AEZ). Farmers' current and future coping strategies varied significantly (p&lt;0.05) among AEZ. These strategies included more diversification of feed resources used, more free wandering of animals, feeding intensification with supplements as current strategies, and new feed resource exploration and forage cultivation as future strategies. Logistic regression results showed that gender, education level, main activity, and the climatic and agroecological zones where the farm is located influenced the strategies used. The study showed that farmers understood climate change and its impact on production systems. In response, the common climate-smart feeding strategies adopted were mainly diversifying feed resources. Feed resources use strategies, and limitations to adopting these strategies, could be assessed in future studies. © 2024 The Authors</t>
  </si>
  <si>
    <t>Climate-smart agriculture; Determinants; Goat; Sheep; Smallholders; Sub-Saharan Africa</t>
  </si>
  <si>
    <t>Roquero J.O.; Lidasan A.K.; Balasa N.K.B.; Agduma A.R.; Casim L.F.; Ele R.J.A.; Tanalgo K.C.</t>
  </si>
  <si>
    <t>Predation risk of caterpillar prey is shaped by arthropods and urbanisation in an urban-agricultural landscape: a common garden experiment</t>
  </si>
  <si>
    <t>Prey-predator interactions are fundamental to ecosystem balance, with predators regulating prey populations. Yet, the degree of this interaction varies, depending on the conditions and structure of the ecosystem. We investigated the influence of leaf herbivory, predator types, and levels of urbanisation on the predation risk of artificial caterpillar prey within an urban-agricultural landscape in southcentral Mindanao, Philippines. Four hundred and seventy-three (31.53%) of the 1500 artificial caterpillars exposed in the field were predated. While there was a significant difference in the predation frequency of caterpillar prey between herbivory treatments, our generalised linear mixed model showed a marginal influence on predation risk, but predator type and local landscape showed significant and relatively higher effects. Arthropods were the most significant predators followed by mammals, birds, and reptiles. Furthermore, an increasing proportion of urban developed areas was associated with a decreased risk of predation in artificial caterpillar models. This study implies that regardless of the specific foraging locations chosen by the arthropod prey, predators are likely to prey on available prey in urban and agricultural landscape environments. Our study provides additional evidence that urbanisation can reduce prey-predator interactions. Considering our findings, we suggest that increasing tree cover and green spaces may effectively improve prey-predator interactions in urbanised areas. © The Author(s), under exclusive licence to Springer Science+Business Media, LLC, part of Springer Nature 2024.</t>
  </si>
  <si>
    <t>Agriculture; Caterpillar prey; Conservation; Land-use cover; Prey-predator; Urban green</t>
  </si>
  <si>
    <t>Rowe J.W.; Martin C.E.; Goerge T.M.; Mulligan W.P.; Fonley M.R.</t>
  </si>
  <si>
    <t>Spatial Ecology and Habitat Use of Northern Water Snakes (Nerodia sipedon sipedin a Rural Michigan, USA, Landscape</t>
  </si>
  <si>
    <t>We studied habitat use and spatial ecology of Northern Water Snakes (Nerodia sipedon sipedon) in a northern wetland and its associated lake ecosystem in central Michigan, USA. We assessed how N. s. sipedon responded to a small aquatic ecosystem that was embedded in agricultural land and habitat use in relation to diet and body temperature variation that we published in a companion study. We measured activity areas as Minimum Convex Polygons (MCP) and Utilization Densities based on kernel density and on autocorrelated kernel density estimation. The areas occupied by N. s. sipedon at Davis Lake were relatively small when compared to N. s. sipedon studied across its range. For example, our mean MCP value of 0.23 ± (standard error) 0.10 ha (range of values 0.02–1.86 ha) was 6–21% of the areas reported for N. sipedon in other studies. Nerodia s. sipedon were highly aquatic, apparently spending more time in water than has been observed for the species at other localities. The highly aquatic habits of N. s. sipedon at Davis Lake were likely related to the distribution of prey items (primarily fish and secondarily anurans), but also to the ability to easily thermoregulate along the edge of the Sphagnum mat-lake water interface. © 2024 John W. Rowe. All Rights Reserved.</t>
  </si>
  <si>
    <t>Colubridae; foraging; home range; movements; Natrinae; thermoregulation</t>
  </si>
  <si>
    <t>Rowland R.; Cherry M.I.; Moir M.</t>
  </si>
  <si>
    <t>Anthropogenic effects on bat activity and diversity along the Eerste River, South Africa</t>
  </si>
  <si>
    <t>We investigated the effect of anthropogenically-driven habitat modifications on insectivorous bat activity and diversity along a stretch of the Eerste River, Stellenbosch, South Africa, by determining insect abundance, water quality and vegetation and river characteristics at four sites of varying anthropogenic impact. Passive acoustic monitoring was used to determine species composition and activity of bats at each of the sites. A total of 14,457 bat passes was recorded, with the same six species being found at each of the sites: four clutter edge foragers (Myotis tricolor, Eptesicus hottentotus, Miniopterus natalensis and Laephotis capensis) and a single clutter forager (Rhinolophus clivosus) and open-Air forager (Tadarida aegyptiaca). Bat activity was greater at the lower two most eutrophied sites, and greatest at the residential (urban) site. Laephotis capensis, an urban-Adapted species, was by far the most active, probably on account of both insensitivity to light pollution, and roost-site availability. The highest and most pristine site (Eiland) and the lowest and most polluted site (Spier) displayed the greatest diversity, despite highly elevated levels of chloride and nitrate at the latter site. So anthropogenic effects on water quality appear not to have negatively affected bat diversity along this stretch of the Eerste River. As these effects are likely to increase, this study serves as a baseline for future monitoring of bats along its course. © Museum and Institute of Zoology PAS.</t>
  </si>
  <si>
    <t>Acoustic monitoring; Clutter-edge foraging; Insectivorous Chiroptera; Pollution; Riparian habitat; Water quality</t>
  </si>
  <si>
    <t>Eerste River; South Africa; Stellenbosch; Western Cape; activity pattern; anthropogenic effect; bat; bioacoustics; habitat; insectivore; monitoring; riparian zone; species diversity; water quality</t>
  </si>
  <si>
    <t>Roy K.; Saha G.K.; Mazumdar S.</t>
  </si>
  <si>
    <t>How free-ranging Indian Flying Fox (Pteropus medius) forage in urban areas? A study from Kolkata, India</t>
  </si>
  <si>
    <t>Foraging behaviour plays a significant role in the fitness of animals and is influenced by habitat quality. Habitat change due to rapid urbanization often results in altered behaviour and resource use patterns in animals thriving in such changed habitats. Bats play a crucial role as tree pollinators, seed dispersers and forest regenerators. Particularly in urban areas they are among the few pollinators that help regenerating the urban green spaces. Therefore, it is crucial to understand their foraging patterns in these human-dominated landscapes. Loss and degradation of roost and foraging resources threatens the survival of many bat species, including Indian Flying Foxes (IFF). Still, very few studies have been carried out on their feeding behaviour and ecology. Hence, we carried out this study to (i) identify the foraging sites of IFF, (ii) find out the urban land cover features influencing their foraging site selection and (iii) to identify the foraging trees used by them in urban areas. IFFs were observed to forage on 16 species of trees belonging to 10 families in four different sites in urban areas, of which Ficus species are most important. Amongst various urban land covers, the area of tree cover in the foraging sites were found to significantly influence the number of foraging IFFs. Our findings strongly advocate for the protection of the trees preferred by IFFs along with overall urban tree canopy covers, as these are essential resources for the survival of bats, as well as many other species in urban areas. © 2024 The Author(s).</t>
  </si>
  <si>
    <t>Ficus; foraging sites; fruit bat; urban land cover; urban wildlife foraging</t>
  </si>
  <si>
    <t>Rubiconto, F; Vega, SMH; van Leeuwen, ES</t>
  </si>
  <si>
    <t>Cross-scale consumption-based simulation models can promote sustainable metropolitan food systems</t>
  </si>
  <si>
    <t>Due to the length and complexity of supply chains, changes in food consumption patterns in one metropolitan region can transform production patterns in other sectors and countries. Therefore, they cause complex synergies and trade-offs between environmental and socioeconomic goals at the local and global level. We argue that the dissemination of cross-scale consumption-based simulation models is crucial to investigate these complex multilevel effects and promote sustainable food systems.</t>
  </si>
  <si>
    <t>Ruiz, AM; Medina, JML; de la Cruz, C; Fuentes-Guerra Soldevilla, R; Montiel, MS; de Hond, I; Peñalver, GM; Arcos, JM; Contreras, JS</t>
  </si>
  <si>
    <t>Participative assessment of agroecological short food supply chains and proposals for improvement: a case study of Andalusia (Spain)</t>
  </si>
  <si>
    <t>This article presents the participative assessment and design of proposals for the development and consolidation of agroecological short food supply chains (SFSCs) in Andalusia (southern Spain). The results show the problems and the possible solutions for agroecological SFSCs according to the agroecological innovation that has strengthened Andalusian agroecological initiatives and networks. The agroecological SFSC initiatives that make up collective networks are recognized as alternatives to the global agri-food systems but they have to scale-up to replace the hegemonic system. However, there are many factors that complicate this scaling-up process and the medium and long-term survival of the agroecological SFCSs. Institutional support is needed to reinforce the collective processes that are ongoing in Andalusia.</t>
  </si>
  <si>
    <t>Agroecology; local food; agroecological short food supply chains; participatory methodologies; SDG 12: Responsible consumption and production</t>
  </si>
  <si>
    <t>Ruszkowski K.M.; Bousselot J.M.</t>
  </si>
  <si>
    <t>Green Roofs Affect the Floral Abundance and Phenology of Four Flowering Plant Species in the Western United States</t>
  </si>
  <si>
    <t>This study investigates the potential for green roofs to support pollinator diversity and abundance in urban ecosystems through the altered floral phenology and floral abundance of plants. Floral phenology and the floral abundance of green roof plants are compared to plants grown at grade on the Front Range in Fort Collins, Colorado, and how these changes may affect pollinator biodiversity in urban ecosystems. An independent block design is employed, within one green roof and one ground-level garden, approximately 120 m apart, with replicate plants of 4 species in each garden. Pollinator observations were made weekly during the bloom period for each species. Blue vane traps were used to passively measure pollinator diversity along a transect between the green roof sites and the sites at grade. The total number of flowers per plant is variable between site types, depending on the plant species. However, all species of plants tested bloomed earlier when grown on the green roof than when grown at grade. Pollinator abundance and diversity were low at both site locations. Green roofs may provide foraging opportunities earlier in the season in temperate regions, which can extend the duration of floral foraging opportunities when supported by green infrastructure at grade. © 2024 by the authors.</t>
  </si>
  <si>
    <t>floral resources; green roof; phenology; pollinators</t>
  </si>
  <si>
    <t>Colorado; Front Range; Rocky Mountains; abundance; angiosperm; phenology; pollinator; seasonal variation; species diversity; species richness</t>
  </si>
  <si>
    <t>Sabapathi M.; Dhanushkodi V.; Karunakaran V.; Prabakaran C.; Rajesh M.; Arulselvi S.; Periyar R.D.; Jayanthi M.; Manisha G.; Ananth K.; Advaith C.S.</t>
  </si>
  <si>
    <t>ACCUMULATION OF HEAVY METALS IN FORAGE ECOSYSTEM AND ITS IMPACT ON DAIRY COWS IN COIMBATORE, INDIA</t>
  </si>
  <si>
    <t>An investigation was carried out with 20 samples comprising soil, water, forage, blood serum and milk of cow to assess heavy metal contamination during 2018-19 and 2019-20 in Coimbatore district in Tamil Nadu, India. The results indicated that in soil, chromium residue 741.05 ppm and 1338.1 ppm, lead residue was 168.2 ppm and 164.2 ppm and cadmium 119.2 ppm and 76.14 ppm was in rural and urban areas, respectively. In water, chromium residue was 1.842 ppm and 2.192 ppm, lead residue was 0.816 ppm and 0.973 ppm and cadmium (Cd) was 0.586 ppm and 1.298 ppm in rural and urban areas respectively. In forages, chromium was 1159 ppm and 1712 ppm, lead residue was 341.6 ppm and 398.0 ppm and cadmium residue were 112.2 ppm and 1051 ppm in rural and urban areas, respectively. In the cow serum, chromium residue were 4463 ppm and 4283 ppm, lead residue was 421.3 ppm and 406.9 ppm, and cadmium residue was 409.2 ppm and 323.7 ppm and in the milk, the chromium residue were 101.4 ppm and 165.3 ppm, lead residue was 6.538 ppm and 6.593 ppm, and cadmium residue was 3.905 ppm and 11.23 ppm in urban and rural areas, respectively. The study indicated that heavy metal contamination in soil and water is transferred to dairy cattle and thus result in heavy metal accumulation in blood serum and milk. © 2024, ALÖKI Kft., Budapest, Hungary.</t>
  </si>
  <si>
    <t>contamination; food chain; quality; sources; toxicity</t>
  </si>
  <si>
    <t>Sadeghi F.; Lotfalizadeh N.; Khedri J.; Borji H.</t>
  </si>
  <si>
    <t>The Prevalence of Infection with Gastrointestinal Helminths in Free-Range Poultry of Zabol, Iran</t>
  </si>
  <si>
    <t>Iranian Journal of Parasitology</t>
  </si>
  <si>
    <t>Background: As an ecological and ethical method employed for poultry farming, free-range chicken keeping is growing and is important in fostering rural farmers' livelihoods and community prosperity. This study aimed to determine the nature and prevalence of helminth infections in native poultry in Zabol, Iran. Methods: Between 2022 and 2023, 160 chickens were acquired and slaughtered ethically, and then their gastrointestinal tracts were taken and formalin preserved in Zabol, Iran. The parasites were isolated from gastrointestinal mucus in the laboratory and characterized using a microscope and specific methods such as Acetocarmine staining. Results: Among 160 dissected birds, 92 (57.5%) were presented with gastrointestinal parasites, with 64 (40%) containing cestodes, 16 (10%) containing nematodes, and 12 (7.5%) infected by both. Observations were made of seven different species. Ascaridia galli (A. galli) (10%), Subulura brumpti (7.5%), and Heterakis gallinarum (3.12%) represent the three main nematode species. While Raillietina tetragona (R. tetragona) (33.12%) was the most prevalent cestode, R. echinobothrida (6.25%), R. magninumida (5%), and Cotugnia digonopora (3.12%) were less common. Conclusion: The study revealed that free-range chickens in the arid Zabol region had a high prevalence of gastrointestinal parasites. There is a strong correlation between chicken foraging behavior and exposure to contaminated soil, with certain nematodes and cestodes constituting the most prevalent, negatively affecting bird growth, productivity, and health. Therefore, improving poultry welfare by applying parasite control measures and implementing appropriate management strategies is essential. © 2024 Sadeghi et al.</t>
  </si>
  <si>
    <t>Free-range chicken; Gastrointestinal parasites; Helminths; Iran</t>
  </si>
  <si>
    <t>agricultural worker; animal welfare; Article; Ascaridia galli; cestode; controlled study; domestic waste; examination; feces analysis; gastrointestinal infection; gastrointestinal tract; helminth; Heterakis gallinarum; intestine parasite; longitudinal study; nematode; nonhuman; parasite control; poultry; prevalence; Toxoplasma gondii</t>
  </si>
  <si>
    <t>Sahavacharin, A; Likitswat, F; Irvine, KN; Teang, L</t>
  </si>
  <si>
    <t>Community-Based Resilience Analysis (CoBRA) to Hazard Disruption: Case Study of a Peri-Urban Agricultural Community in Thailand</t>
  </si>
  <si>
    <t>The expansion of cities and land use changes have led to the emergence of peri-urban areas representing a transition between fully urbanized and agricultural regions in Southeast Asia. Peri-urban communities provide essential ecosystem services but are vulnerable to climate-related disruptions and socioeconomic challenges. Utilizing their unique characteristics, peri-urban communities can contribute to sustainable development and resilience. This study assesses the potential of peri-urban areas to meet future challenges for sustainable development in a changing world, focusing on the local pandan farming community of Pathum Thani, approximately 53 km north of Bangkok, using the Community-Based Resilience Analysis (CoBRA) approach. A formally established group of peri-urban farming households identified COVID-19, water quality, and solid waste as their primary disruptive challenges. The community identified economic stability and resources (land ownership, financial security, and government support), community and social support (collaborative community, and healthcare facilities), an environmental dimension (sufficient food and clean water), and an information dimension (news and knowledge update) as key community resilience characteristics, which highlight their comprehensive approach to hazard resilience. The study concludes that the community was moderately resilient to hazards and COVID-19 was the primary disrupting event over the past 10 years. To address future challenges in peri-urban agriculture, it is suggested to focus on enhancing economic diversification, strengthening social networks and support systems, implementing sustainable land management practices, and promoting access to timely and accurate information. Additionally, investing in infrastructure for water management and waste recycling, supporting small-scale farming initiatives, and fostering collaboration between farmers and local authorities can contribute to building resilience in peri-urban agricultural communities.</t>
  </si>
  <si>
    <t>community-based resilience assessment (CoBRA); community resilience; pandan farmer; peri-urban agriculture; climate change; COVID-19</t>
  </si>
  <si>
    <t>Saint-Ges, V; Warin, B; Jacobsohn, A</t>
  </si>
  <si>
    <t>Public Urban Agriculture Equipment: A Tool for Fair and Sustainable Food Policies? Potager du Roi and Cité Maraîchère, Two French Case Studies</t>
  </si>
  <si>
    <t>Over the past few decades, a large variety of urban farms and projects have developed in the Global North. Urban agriculture addresses numerous challenges such as producing sustainable fresh food, educating people, and creating new jobs and skills. Urban agriculture is diverse in terms of location (rooftop, basement, underground, parking), activities (food production and/or services), and techniques (from low-tech to high-tech). These projects are created by entrepreneurs because they live in the city, want to change their environment, and promote sustainable practices. Faced with economic and environmental crises, public authorities at different levels and with various orientations reorganize the food system towards local production and consumption; they encourage the development of urban agriculture through a diverse range of policies. These public projects must be economically viable but can be created as socially oriented services based on food production and not only as sites of food production. Our empirical research based on the case studies of two original public urban farms, the Potager du Roi de Versailles and the Cit &amp; eacute; Maraich &amp; egrave;re de Romainville, uses the concept of the triple layered business model and highlights their sustainable strategy. Our evaluation of their economic, social, and environmental impacts tends to demonstrate not only their dependence on multiple interlinked public policies but also the justification of significant and recurring public funds for the general interest.</t>
  </si>
  <si>
    <t>urban agriculture; triple layered business model; public policies; public equipment</t>
  </si>
  <si>
    <t>Salem, DSB; Amin, AM; Gammaz, SA</t>
  </si>
  <si>
    <t>A value chain approach towards managing sustainable productive urban landscape in Egypt</t>
  </si>
  <si>
    <t>Productive urban landscapes (PULs) offer a promising solution to address pressing challenges such as urbanisation, food and water scarcity, and climate change. Despite their potential, PULs have not yet been incorporated into Egypt's urban planning or upgrading processes. Therefore, this study aims to develop a model that can guide sustainable management decisions for PULs. The model outlines the steps involved in the different phases of PULs and food systems, employing a value chain approach based on a literature review. Furthermore, sustainability indicators are derived based on Orientor's theory, and their correlation to the model value chain phases is examined through expert interviews. Finally, the study presents recommended strategies to enhance urban sustainability through PUL value chains.</t>
  </si>
  <si>
    <t>Urban agriculture; food system; sustainability indicators</t>
  </si>
  <si>
    <t>Salisu, MA; Oyebamiji, YO; Ahmed, OK; Shamsudin, NA; Fairuz, YS; Yusuff, O; Yusop, MR; Sulaiman, Z; Arolu, F</t>
  </si>
  <si>
    <t>A systematic review of emerging trends in crop cultivation using soilless techniques for sustainable agriculture and food security in post-pandemic</t>
  </si>
  <si>
    <t>AIMS AGRICULTURE AND FOOD</t>
  </si>
  <si>
    <t>By 2050, the global population is anticipated to reach 10 billion, marking a significant 34% increase and raising concerns regarding food availability. Challenges such as the recent pandemic, which led to workforce and input shortages in agriculture, have made it difficult for many countries to maintain adequate food self-sufficiency (SSL). It is crucial to explore various farming methods to ensure that food remains available and affordable, especially in urban areas where over 55% of the population resides. Traditional agriculture faces issues like poor soil and excessive fertilizer use, which harm the environment. These factors threaten sustainable agriculture and food security, particularly in urban environments. Adopting sustainable soilless technology can enhance urban agriculture by providing a controlled environment for producing healthy food and addressing these challenges postpandemic. This review, utilizing the Preferred Reporting Items for Systematic Reviews and MetaAnalyses (PRISMA) framework, a widely recognized and rigorous method for conducting systematic reviews, focused on urban agriculture, specifically soilless technologies, as emerging trends in crop cultivation. It examined conventional and cutting-edge urban production systems aimed at promoting sustainable agriculture and food security. The review examined soilless farming techniques such as aeroponics, hydroponics, and aquaponics, highlighting their environmental impact, resource efficiency, and water usage. It carefully considered the advantages and disadvantages of these technologies compared to conventional soil -based farming. Furthermore, the review showcased the successful cultivation of various fresh vegetables and fruits using soilless technologies, each with advantages supporting urban agriculture and overall food security. The findings suggest that these innovative strategies hold promise in fostering sustainable urban agriculture and ensuring food security during a pandemic. These results lay the groundwork for establishing a framework to assess the sustainability of urban agricultural strategies and their practical application in real -world scenarios.</t>
  </si>
  <si>
    <t>crop cultivation; sustainable agriculture; food security; post -pandemic</t>
  </si>
  <si>
    <t>Samoura, DA; Wahab, B; Taiwo, OJ; Diallo, AIP; Bishoge, OK</t>
  </si>
  <si>
    <t>Small-scale Farmers' Adoptions of Climate-smart Agricultural Practices in the Guinean Savanna's Agroecological Zones</t>
  </si>
  <si>
    <t>Purpose: The Guinean Savanna is the largest agro-productive area in Guinea and the most vulnerable to climate-induced hazards that challenge farming practices and cause crop failures. Subsequently, smallscale farmers have recently lent themselves to climate-smart agricultural practices (CSAPs) as alternatives to maintain food security. Developing such practices has led this study to identify farmers' know-how of CSAPs and the factors motivating these practices. Research Method: Methods including household surveys, focus group discussions, key informant interviews and field observations were used to collect data from a purposive random sample of 1,500 small-scale farmers in nine agroecological zones susceptible to drought and flood. A multivariate probit model was used to determine factors influencing small-scale farmers'adoption of CSAPs. Findings: Results show that adoptions of CSAPs were influenced by farmers'socio-economic characteristics including access to income sources from non-farm activities, holding of livestock and/or a plantation, perceived impacts of climate change, and membership to a farm -based organization. Other factors such as farming experience, educational level, gender and age were also motivating farmers to adopt CSAPs. On the contrary, household size was not significant in adopting CSAPs in the Guinean Savanna. Research Limitations: This study only covers 9 of the 17 agroecological zones that make up the Guinea Savanna. Originality/value: Being the first study that showed an interest in CSAPs in the study area, it provides information that could enhance food security and communities' resilience.</t>
  </si>
  <si>
    <t>climate change adaptation; climate-smart agricultural practices; resilient farming systems; sustainable livelihood</t>
  </si>
  <si>
    <t>Sandström, E; Ortman, T; Watson, CA; Bengtsson, J; Gustafsson, C; Bergkvist, G</t>
  </si>
  <si>
    <t>Saving, sharing and shaping landrace seeds in commons: unravelling seed commoning norms for furthering agrobiodiversity</t>
  </si>
  <si>
    <t>One of the major challenges facing agricultural and food systems today is the loss of agrobiodiversity. Considering the current impasse of preventing the worldwide loss of crop diversity, this paper highlights the possibility for a radical reorientation of current legal seed frameworks that could provide more space for alternative seed systems to evolve which centre on norms that support on-farm agrobiodiversity. Understanding the underlying norms that shape seed commons are important, since norms both delimit and contribute to what ultimately will constitute the seeds and who will ultimately have access to the seeds and thus to the extent to which agrobiodiversity is upheld and supported. This paper applies a commoning approach to explore the underpinning norms of a Swedish seed commons initiative and discusses the potential for furthering agrobiodiversity in the context of wider legal and authoritative discourses on seed enclosure. The paper shows how the seed commoning system is shaped and protected by a particular set of farming norms, which allows for sharing seeds among those who adhere to the norms but excludes those who will not. The paper further illustrates how farmers have been able to navigate fragile legal and economic pathways to collectively organize around landrace seeds, which function as an epistemic farming community, that maintain landraces from the past and shape new landraces for the present, adapted to diverse agro-ecological environments for low-input agriculture. The paper reveals how the ascribed norms to the seed commons in combination with the current seed laws set a certain limit to the extent to which agrobiodiversity is upheld and supported and discusses why prescriptions of "getting institutions right" for seed governance are difficult at best, when considering the shifting socio-nature of seeds. To further increase agrobiodiversity, the paper suggests future seed laws are redirected to the sustenance of a proliferation of protected seed commoning systems that can supply locally adapted plant material for diverse groups of farmers and farming systems.</t>
  </si>
  <si>
    <t>Seed commons; Farming norms; Commoning; Commons; Environmental governance; Landrace cultivation; Landrace seeds; Landrace varieties; Agrobiodiversity; Heritage seeds; Seed swapping; Crop diversity; Socio-nature; Bio-cultural commons</t>
  </si>
  <si>
    <t>Sangroniz, A; Ebel, R; Stein, M</t>
  </si>
  <si>
    <t>Barriers and opportunities to agrihood development in growing cities of the Rocky Mountain Region: A comparative case study</t>
  </si>
  <si>
    <t>Rapid urbanization and peri-urban development are driving land use change across the globe, resulting in lands being converted from agricultural uses to housing development. Sustainable, multifunctional land use in urban and peri-urban areas is needed to balance the requirements of producing food in a way that protects environmental resources and of providing housing to a growing population. An agrihood is a planned development model that incorporates food production within a community to help address goals of nutritious food security while providing social, economic, and environmental benefits. Agrihoods may offer an alternative land use for integrating food production in new housing developments for the sustainable development of rapidly urbanizing cities. A comparative case study, using semi-structured, qualitative interviews with key informants from two cities (Bozeman, Montana, and Longmont, Colorado), highlighted four key barriers to agrihood development in two cities in the Rocky Mountain region of the U.S: labor; ownership and governance structures; resource availability; and land use regulation. Concerns for water and land resource availability reflect general barriers to agricultural expansion in the Rocky Mountain region, while the other identified barriers reflect the structural and legal limitations preventing agrihood development and expansion. To reduce these barriers, policy interventions and incentives provided at municipal, state, and federal levels, informed by community advocates in support of local food production, will be essential.</t>
  </si>
  <si>
    <t>urbanization peri-urban agriculture food security,; sustainable development agrihood land use; planning urban planning</t>
  </si>
  <si>
    <t>Santo, RE; Lupolt, SN; Uhde, KM; Bennaton, RC; Nachman, KE</t>
  </si>
  <si>
    <t>From access toward sovereignty: A scoping review of municipal land access policies for urban agriculture in the United States</t>
  </si>
  <si>
    <t>Accessing land-and protecting that access-for the purpose of growing food and other agricultural products is a significant challenge in urban agriculture (UA), an issue exacerbated by racial and wealth disparities and high land values in cities. While local policies and programs supporting the use or sale of public land for UA have increased steadily since the early 21st century, limited research has examined the diversity, accessibility, and permanency of mechanisms facilitating land access and tenure. To address this gap, we compared the availability and characteristics of land access mechanisms across the 40 most populous U.S. cities. While 75% of cities employed at least one mechanism to facilitate land access, few (20%) offered multiple options. Mechanisms facilitating temporary use of public land for UA such as Adopt -A -Lot programs and city -run farms and gardens were more common than those enabling more secure tenure through long-term leases, land trusts, and simplified sales processes. Most policies and programs explicitly focused on local residents and nonprofit/community groups rather than for-profit entities. Nearly half (45%) of cities designed their land access mechanisms with a focus on equity or supporting underserved populations. Less than a quarter of cities offered subsidized water access, liability insurance, soil testing, or funding to complement public land access. The diversity of available mechanisms for facilitating land access underscores how different cities are enabling UA for different goals. Additionally, the incongruence between advocates' demands for land sovereignty and the mechanisms currently offered raise questions about the extent to which cities are advancing permanent land reforms or provisional interventions at risk of revocation. Our findings may be of use to policymakers and advocates who are creating, comparing, and adapting land access policies and programs to best address growers' needs and advance sustainable and equitable food transformations.</t>
  </si>
  <si>
    <t>Urban agriculture; Urban garden; Urban farm; Land disposition; Land access</t>
  </si>
  <si>
    <t>Sanz, ES; Napoléone, C; Debolini, M; Martinetti, D; Pérez, OM; de Benito, C; Mouléry, M; Correia, TP; Filippini, R; Arfa, L; Yacamán-Ochoa, C</t>
  </si>
  <si>
    <t>Farmland expansion and intensification do not foster local food self-sufficiency. Insights from the Mediterranean area</t>
  </si>
  <si>
    <t>Bridging the gap between the micro and the macro scale in modelling food security to inform context-specific regionalised policies remains a major scientific challenge. A better understanding of the relations between global and local drivers impacting local food self-sufficiency (LFSS) is essential. We applied to the whole Mediterranean environmental area (Southern and Northern) a modelling framework for structural estimates (PLSPM) using qualitative and quantitative methods to combine local-level information from field surveys and participatory workshops with global-level data. Our findings show that farmland expansion and intensification spatially disconnected from urban consumption areas do not appear to foster LFSS. On the other hand, public policies appear key to enhancing LFSS in the Mediterranean area if appropriate to the particular regional context. We outline how this multi-level modelling methodology can contribute to a place-based approach by informing context-specific regionalised policies aimed at food security.</t>
  </si>
  <si>
    <t>Local food systems; Land system changes; Regionalisation of food self-sufficiency; Context-based policies; Multi-level modelling; Mixed methods</t>
  </si>
  <si>
    <t>Saputra, A; Abdoellah, OS; Utama, GL</t>
  </si>
  <si>
    <t>Challenges and opportunities of urban agriculture programme implementation in Indonesia: social, economic, and environmental perspectives</t>
  </si>
  <si>
    <t>Urban Agriculture in Indonesia is seen as a multidimensional approach to overcome urban challenges and offers several potential social, economic, and environmental benefits. This commentary article is dedicated to presenting the current state of the implementation of urban agriculture in large cities, the initiatives undertaken, and the mechanisms for implementing the set goals. However, major challenges arise from land scarcities, poor urban agricultural infrastructure, financial constraints, and regulatory and administrative issues. Urban agriculture significantly improves the quality of urban life by providing fresh and healthy food and fostering community engagement. Lessons from Singapore, New York, and Ghana highlight the importance of policy support, innovation, and community involvement in achieving sustainable urban agriculture. These elements support a more sustainable, resilient, and inclusive urban environment and promote the inclusion of urban agriculture in urban plans and resilience strategies. Indonesia can learn from global best practices to address local challenges and create healthier, sustainable urban dwellings through expanded urban agriculture.</t>
  </si>
  <si>
    <t>Urban agriculture; food security; environmental sustainability; community engagement; policy support</t>
  </si>
  <si>
    <t>Sawadogo R.I.; Millogo V.; Sissao M.; Kere M.; Sawadogo W.A.; Séré M.</t>
  </si>
  <si>
    <t>Simulation and Optimization of Available Local Feed Resources for Dairy Cattle in Burkina Faso</t>
  </si>
  <si>
    <t>The poor quality of natural pastures in the dry season does not make it possible to meet dairy cows’ requirements for milk production in Burkina Faso and in most West African countries. Therefore, it is urgent to find an alternative by developing a full diet from locally available ingredients. The objective was to determine a diet for dairy cattle based on locally available ingredients in the peri-urban area of Ouagadougou. A progressive methodology was used. Thus, a survey was conducted ontoonton 30 dairy farms. This survey was followed by chemical analysis, for which the most dominant forage and concentrate ingredients were selected. Secondly, the recording of milk and on-farm ingredient use was also carried out using Op-Ration software (Op-Ration version V3.4.5.0) in order to compare and determine the most suitable diets. The data from the survey were subjected to descriptive statistics using SPSS version 20. Those from chemical analysis, milk recording, and ingredient assessment on the farm were subjected to a statistical method using the software Minitab version.18.1.0.0 setup. The results showed two dominant forage species, Sorghum (84.85%) and Pennisetum pedicellatum (90.91%), and two dominant concentrates, corn bran (32%) and cottonseed meal (26%), used by dairy farmers. From these ingredients and simulating the requirements of 400 kgPV0.75 of lactating cows, a diet assessment was carried out at early, middle, and end lactation. The results showed that at the beginning of lactation, the diet consisted of 6.73 kg of forage and 6.59 kg of concentrate for 13.5 L as the main objective of milk production. The diet for mid-lactation was 8 kg of forage and 6.5 kg of concentrate for 15.5 L per day and 5.7 kg of forage and 3.8 kg of concentrate for the end of lactation. The results of this study show that it is possible to manufacture a complete ration for dairy cows at different stages of lactation from locally available forages and concentrates in the peri-urban area of Ouagadougou. This type of method could be applied to other regions from local forages and concentrates for milk production. © 2024 by the authors.</t>
  </si>
  <si>
    <t>cow; diet calculation; ingredients; milk; survey</t>
  </si>
  <si>
    <t>Burkina Faso; Chemical analyse; Cow; Dairy cattles; Dairy cow; Diet calculation; Ingredient; Milk; Milk production; Peri-urban areas; Dairies</t>
  </si>
  <si>
    <t>Sazima I.; Hipolito J.V.; D’Angelo G.B.</t>
  </si>
  <si>
    <t>The morsel suppliers are gone: local extinction of a mutualistic interaction between birds and capybaras</t>
  </si>
  <si>
    <t>Yellow-headed caracara is well known for its habit to pick ticks and botfly larvae from cattle, capybaras, and tapirs. The caracara and the mammals exemplify a mutualistic interaction in which the mammals get rid from ticks and the bird obtains food. Less known is this type of mutualistic relationship involving four other tick-picking birds: black vulture, Southern caracara, smooth-billed ani, and cattle tyrant. Among native mammals, capybara is a favoured tick supplier for these five diurnal birds. Besides occurring in natural habitats, this mutualistic interaction is common in urban parks and reserves where capybaras live or forage. We report on a local extinction of this mutualism at an urban reserve in a large city in South-eastern Brazil. The extinction was gradual and likely began with a culling event that caused the remaining capybaras to partly adopt nocturnal habits, which started the extinction of the mutualistic relationship with the birds. The capybara numbers gradually dwindled and currently they are essentially absent from the reserve for eight successive years. The absence (or nocturnal habits) of capybaras led to extinction of the mutualistic interaction with five tick-picking birds. This extinction caused biodiversity loss and altered the ecosystem functions based on this partnership. © The Author(s), under exclusive licence to Sociedade Brasileira de Ornitologia 2023.</t>
  </si>
  <si>
    <t>Symbiosis; Tick-picking birds; Ticks; Urban birds; Urban reserve</t>
  </si>
  <si>
    <t>Brazil; biodiversity; bird; local extinction; tick; urban ecosystem</t>
  </si>
  <si>
    <t>Schaller A.; Dalmazzo M.; Decarre J.; Caluva E.C.; Galvani G.L.</t>
  </si>
  <si>
    <t>Flight activity behavior of stingless bee (Apidae: Meliponini) in an urban park outside their natural range: the influence of hive temperature</t>
  </si>
  <si>
    <t>In South America, the movement of stingless bee colonies outside their natural location is a common practice and, in many cases, meliponiculture activities are conducted in urban or semi-urban areas. In this study, we used a temperature/relative humidity probe inside the hives to assess indicators of hive dynamics to explore the adaptation of Scaptotrigona jujuyensis colonies located in an urban park outside the species’ natural range. The temperature inside the hives was negatively correlated with environmental temperature and its range was narrower than in the empty box (control). These results suggest that the colonies regulate the internal temperature and form a microenvironment, with average values ranging between 29 and 21 °C in the brood chamber, and between 27 and 19 °C in the storage chamber. The number of bees involved in the three flight activities studied varied with the time of the day, through the season and colony. Nevertheless, between 10:00 and 15:00 h, all colonies showed high and continuous activity. The pattern of activity curves of S. jujuyensis tends to be similar to other Scaptotrigona. Finally, we fit Generalized Linear Models to assess the effect of abiotic variables on the flight activity of S. jujuyensis through a negative binomial model. Our results show that the temperature of the brood chamber, relative humidity and colony size best predict the collection of pollen and removal pellets into the hive. These results contribute to the management and conservation of this native species in a new scenario of geographic distribution. © 2024 International Bee Research Association.</t>
  </si>
  <si>
    <t>foraging; insect body heat; Intranidal temperature; meliponiculture; migratory hives; subtropical meliponini bees; urban hives</t>
  </si>
  <si>
    <t>Schamhart T.; Browne C.; Borkin K.M.; Ling N.; Pattemore D.E.; Tempero G.W.</t>
  </si>
  <si>
    <t>Detection rates of long-tailed bats (Chalinolobus tuberculatus) decline in the presence of artificial light</t>
  </si>
  <si>
    <t>Artificial light at night (ALAN) is considered a growing threat to bat species due to its potential impacts on circadian cycles, increased predation risk, and avoidance behaviour. Urban expansion and associated increases in ALAN may impact the behaviour of New Zealand’s critically threatened long-tailed bat (Chalinolobus tuberculatus). To determine whether long-tailed bat behaviour was affected by ALAN, a small-scale study was conducted on the fringe of Hamilton City, New Zealand, using LED floodlights. Changes in the number of nightly detections in response to periodic illumination were measured using acoustic monitoring and compared to a nearby unlit control site. Bat detection rates were significantly lower on lit nights compared to unlit nights at the treatment site, while there was no significant difference at the control site for the same period. In addition, the median time of the first recorded bat detection was c. 2 h later during lit nights compared to unlit nights at the treatment site. These results indicate that ALAN may have a negative effect on the behaviour of long-tailed bats, potentially delaying the use of areas and excluding them from foraging habitat. Further research into the effects and potential mitigation of ALAN for long-tailed bats is required. © 2023 The Author(s). Published by Informa UK Limited, trading as Taylor &amp; Francis Group.</t>
  </si>
  <si>
    <t>ALAN; bat behaviour; light pollution; Long-tailed bats; urban</t>
  </si>
  <si>
    <t>Hamilton; New Zealand; avoidance reaction; bat; circadian rhythm; foraging behavior; light effect; pollution monitoring; predation risk; urbanization</t>
  </si>
  <si>
    <t>Schlett, A; Balázsné, ML; Beke, J</t>
  </si>
  <si>
    <t>Beyond Profit: Exploring the Motivators of Local Producers in Multiple Sub-Regions in Western Hungary</t>
  </si>
  <si>
    <t>Most research on sustainable small-scale local producer lifestyles emphasises healthy food production but lacks the integration of mental and spiritual well-being into a holistic concept of a healthy lifestyle. This study explores the motives behind the production activity of producers engaged in sustainable food production in several western Hungarian sub-regions, aiming to identify their attitudes and motivations. The small-scale entrepreneurial mindset encompasses needs beyond physical and ethical aspects, such as involvement, socio-cultural attachment to the past, tradition, nature, place, and local culture. An online questionnaire was conducted with 73 local producers in the second quarter of 2024. The results of the factor and cluster analyses were used to classify the producers into two clusters: the "Value-Creator" and the "Proud" clusters. The main features of these two clusters were illustrated in persona profiles. The "Value-Creator" cluster, mainly women, feels a strong connection to the local community and views sustainable production as a lifestyle choice. The "Proud" cluster, consisting of young men, focuses on the quality and uniqueness of their products. This research contributes to a deeper understanding of sustainable production by exploring producers' intrinsic motivations and lifestyle choices. The findings could also inform other entrepreneurial projects, such as urban initiatives.</t>
  </si>
  <si>
    <t>local producers; sustainable producer attitudes; autotelic factors; Hungary; local identity; local entrepreneurship; well-being</t>
  </si>
  <si>
    <t>Schorn, M; Barnsteiner, A; Humer, A</t>
  </si>
  <si>
    <t>Questioning the Covid-19-induced 'counterurbanisation story': Discourse coalitions in the promotion of a new counterurban movement in the Austrian public media</t>
  </si>
  <si>
    <t>The outbreak of the Covid-19 pandemic has led to a discursive change in the representation of urban -rural mobilities in the Austrian public media. Before the pandemic, a narrative of 'rural decline' had dominated the media discourse. Media have since changed this narrative to one of counterurbanisation as a result of the (perceived) effects of the Covid-19 pandemic on residential location choices. However, in contrast to media perceptions, scientific debates were more reluctant to identify a Covid-induced counterurban movement. In this paper, we take the opposition between the media representation and the scientific evidence as a starting point for a critical investigation of the media representation of counterurbanisation in the context of the Covid-19 pandemic. Following the approach of discourse coalitions, we investigated the actors and the coalitions they had formed to promote a Covid-induced 'counterurbanisation story'. We could identify two coalitions that created two variations of the Covid-induced 'counterurbanisation story': a prudent and an idealised discourse. These two discourses were promoted by different actors with different interests. Through our findings, the paper adds another layer to study of the construction of a 'counterurbanisation story'.</t>
  </si>
  <si>
    <t>Covid-19 pandemic; Counterurbanisation; Media discourse; Actors; Interests; Austria</t>
  </si>
  <si>
    <t>Scott S.B.; Lanno R.; Gardiner M.M.</t>
  </si>
  <si>
    <t>Acute toxicity and bioaccumulation of common urban metals in Bombus impatiens life stages</t>
  </si>
  <si>
    <t>Metal contamination is ubiquitous in urban areas and represents a risk to arthropod species. Bees are exposed to metals while foraging within contaminated landscapes from multiple sources. Eliminating the risk of bee exposure to metals is complex, and requires an understanding of how bees become contaminated, how metals accumulate within bee bodies, and how this exposure influences their health. We selected Bombus impatiens, the common eastern bumble bee, as our focal species because it is the most frequently encountered bumble bee species in the eastern United States and common within urban greenspaces. The aims of this study were to quantify the lethal concentration exposure limit (LC50) for B. impatiens foragers, assess the bioaccumulation ability of environmentally relevant concentrations of common urban metals in adults, larvae, and pupae, and compare the LC50 values against field relevant concentrations collected by foraging bumble bees within a legacy city. Bumble bees were orally exposed to arsenic oxide, cadmium chloride, or chromium oxide in sucrose solution to encourage consumption. The LC50 for arsenic (As2O3 36.4 mg/L), cadmium (CdCl2 10.3 mg/L), and chromium (CrO3 189.6 mg/L) are 202×, 79×, and 1459× greater than concentrations found within urban bumble bee collected provisions, respectively. Adult bumble bees fed field realistic concentrations of metals accumulate significant amounts of cadmium and lead within their bodies, but do not accumulate chromium and arsenic. Additionally, adults accumulate significantly higher concentrations of metals than brood. While bumble bee foragers are unlikely to encounter lethal metal concentrations while foraging in contaminated landscapes, it is crucial to consider and understand how sublethal concentrations impact overall colony functioning. The results from this study highlight the need to identify hazards and bioaccumulation ability of common metals as bees respond differently to each metal species, as well as the impacts of metal mixtures on bioaccumulation and toxicity. © 2024 The Authors</t>
  </si>
  <si>
    <t>Bumble bee; Ecotoxicology; Legacy cities; Pollinator; Trace metals; Vacant land</t>
  </si>
  <si>
    <t>Animals; Arsenic; Bees; Bioaccumulation; Cadmium; Chromium; Feeding Behavior; United States; Biochemistry; Cadmium chloride; Chlorine compounds; Chromium compounds; Contamination; Health risks; Toxicity; Trace elements; arsenic; cadmium chloride; chromium; sucrose; cadmium; chromium; Acute toxicity; Bumble bee; Eco-toxicology; Exposed to; Legacy city; Life stages; Metal contamination; Pollinator; Trace metal; Vacant land; bee; bioaccumulation; concentration (composition); ecotoxicology; greenspace; heavy metal; pollinator; trace element; acute toxicity; adult; Article; bioaccumulation; Bombus impatiens; concentration (parameter); controlled study; foraging; greenhouse; hazard; inductively coupled plasma mass spectrometry; larva; LC50; mortality; nonhuman; organism colony; pupa; urban area; animal; bee; bioaccumulation; feeding behavior; Bioaccumulation</t>
  </si>
  <si>
    <t>Scott, M; Gkartzios, M; Halfacree, K</t>
  </si>
  <si>
    <t>Introducing climate-related counterurbanisation: Individual adaptation or societal maladaptation?</t>
  </si>
  <si>
    <t>Climate disruption today and anticipated future climate breakdown are reshaping demographic and spatial processes, with profound consequences for societies across the globe. Specifically, migration can become a key strategy to attempt to respond to and cope with environmental change. This paper seeks to make sense of one type of migration, counterurbanisation, in this climate breakdown era. It provides conceptual clarity to what is termed 'climate-related counterurbanisation' vis-`a-vis wider climate-induced migration and positions climate disruption within the counterurbanisation literature. Climate-related counterurbanisation is presented as a largely voluntary movement down the settlement hierarchy as a direct or indirect response to climate change, with positive representations of 'rurality' central to the relocation decision: individual adaptation. However, it is mediated by numerous geographically variegated and specific environmental, cultural, social and economic factors. Indeed, it may ultimately come to be seen more as maladaptation than adaptation. While moving from urban to rural may make sense at individual household level, such relocations can overall have much more negative impacts on host rural communities or the urban people left behind.</t>
  </si>
  <si>
    <t>Counterurbanisation; Climate breakdown; Mobilities; Adaptation; Maladaptation</t>
  </si>
  <si>
    <t>Sealey B.A.; James L.S.; Cohen G.; Ryan M.J.; Page R.A.</t>
  </si>
  <si>
    <t>Rapid foraging risk assessments in the Jamaican fruit bat, Artibeus jamaicensis</t>
  </si>
  <si>
    <t>Foraging increases predation risk. As such, prey frequently attend to potential predator cues when making decisions about foraging behaviour. Environmental cues, such as light levels, can impact predation risk, and populations from different environments may vary in how they respond to such cues. Here we experimentally manipulated foraging conditions for a frugivorous bat, the Jamaican fruit bat, to ask whether individuals rapidly alter their foraging behaviour based on potential predator cues and light levels. Specifically, we ran bats in multiple foraging trials across a night in which we varied the level of ambient light or predator cues (auditory or visual) and measured latencies to feed. We found that bats in a more urban population were most affected by simulated full moonlight, delaying their foraging behaviour. In contrast, bats from a rural population were sensitive to simulated urban light. Furthermore, rural bats were also more sensitive to potential predator cues and foraged more rapidly in the presence of novel objects and auditory predator cues. These results reveal variation across populations of the same species with respect to their response to potential predator cues, possibly indicating differences in their evaluations of foraging risks. © 2024 The Association for the Study of Animal Behaviour</t>
  </si>
  <si>
    <t>anthropogenic effect; artificial light at night; landscape of fear; lunar phobia; predator cue</t>
  </si>
  <si>
    <t>anthropogenic effect; bat; environmental cue; foraging behavior; light effect; predation; predation risk; risk assessment; urban population</t>
  </si>
  <si>
    <t>Communication Strategies for Sustainable Urban Agriculture in Thailand</t>
  </si>
  <si>
    <t>Urban agriculture (UA) is being increasingly embraced to improve access to healthy food and enhance urban aesthetics. This study explores the framing of urban agricultural knowledge disseminated via social media through a coding framework and content analysis of eleven clips from the Sustainable Agriculture Foundation (Thailand) on Facebook and YouTube. It also examines factors influencing satisfaction using the Elaboration Likelihood Model (ELM) and proposes practical communication strategies. A survey of 200 experienced viewers was conducted and analyzed using SmartPLS 4.0. The findings from both analyses were used to develop communication strategies. Key results showed that leading farmers framed their messages by explaining actions, reasoning, outcomes, and associated health benefits. Clear, easy-to-understand messages drive higher engagement on social media by being accessible, memorable, emotionally appealing, and shareable. Source credibility and information quality significantly influence satisfaction with urban agriculture. Including self-efficacy as a moderating factor, along with source credibility and interactivity, also significantly impacts knowledge satisfaction. An integrated approach to promoting source credibility, information quality, interactivity, accessibility, and self-efficacy in urban agriculture should focus on community-led initiatives, feedback loops, and collaboration with local governments and schools, particularly in sustainability efforts.</t>
  </si>
  <si>
    <t>agricultural knowledge; elaboration likelihood model (ELM); message framing; self-efficacy; SmartPLS</t>
  </si>
  <si>
    <t>Sharma V.; Bhardwaj D.R.; Kumar D.; Sharma P.; Verma S.C.; Bishist R.</t>
  </si>
  <si>
    <t>Defoliator attack (Diorhabda lusca maulik) on Kharik (Celtis australis L.): effect on nutritive value, phenology and biomass productivity</t>
  </si>
  <si>
    <t>Climate change continues to present global challenges for farmers’ livelihoods. Celtis australis (kharik) is one of the versatile multipurpose tree species, that provides quality fodder, particularly during the lean periods and fulfils the needs of rural communities for sustenance. Unfortunately, owing to significant defoliant attacks, tree phenology and forage availability og this species have changed in recent years. Therefore, the present study was conducted during four seasons (spring, summer, rainy, and winter) in three diameter classes (&lt; 10 cm, 10–20 cm, 20–30 cm) under defoliated and undefoliated tree conditions to assess the alteration in phenology, nutritive value and leaf biomass productivity of kharik. The study revealed that under undefoliated trees, the leaf nutrients (dry matter, ether extract, crude fibre, total ash content, acid insoluble ash, acid fibre content and neutral detergent fibre content) were highest during the summer in 20–30 cm diameter class, except for crude protein, nitrogen-free extract, organic matter and total carbohydrate contents. In defoliated trees, the tree nutrients, namely phosphorus (0.28%) and calcium (12.50%) were highest in winter. However, the leaf antinutrients, i.e., tannins and phenolic content were maximum in the spring season in 20–30 cm diameter class under defoliated and undefoliated tree conditions. Overall, the defoliation of kharik resulted in changed phenology, a marked decline in the crude protein, neutral detergent fibre, organic matter content, and leaf and branch biomass productivity vis-à-vis undefoliated ones. Simultaneously, defoliated trees retain their leaves until winter thus providing fodder availability during scarcity season. However, continued insect attacks may have a negative impact on kharik’s health; thus, a timely effective pest management strategy is required to be devised. © The Author(s), under exclusive licence to Springer Nature B.V. 2023.</t>
  </si>
  <si>
    <t>Antinutritional; Defoliated; Leaf biomass; Nutritional; Proximate; Undefoliated</t>
  </si>
  <si>
    <t>biomass; carbohydrate; defoliation; detergent; dicotyledon; ether; fodder; insect; nutritive value; organic matter; phenolic compound; phenology; phosphorus; tannin</t>
  </si>
  <si>
    <t>Celtis</t>
  </si>
  <si>
    <t>Sharma, R; Wahbeh, S; Sundarakani, B; Manikas, I; Pachayappan, M</t>
  </si>
  <si>
    <t>Enhancing domestic food supply in the UAE: A framework for technology-driven urban farming systems</t>
  </si>
  <si>
    <t>It is estimated that the recent ongoing supply chain disruptions have forced a transition in the traditional food supply chain business models. Organizations across all sectors are now adopting digital transformation strategies for embracing the new normal. Food security in the United Arab Emirates (UAE) is threatened by country's heavy reliance on food imports. Innovative urban farming systems are anticipated to improve the food security and sustainability to a great extent. Using a survey-based methodology, the present study aims to develop, validate, and apply a multi-dimensional innovative urban food production system framework for UAEs agricultural sector. Based on the data collected from 299 stakeholders across the whole agri-food supply chains in the UAE, the study determines ways of reducing dependency on food imports by scaling up technology-driven and resource-efficient innovative urban farming systems. Data were analysed and the model were moderated using Analysis of MOment Structures (AMOS) and Partial Least Squares- Structural Equation Modelling (PLS-SEM). The findings from the study highlight that digital technology moderates the relationship between innovative urban farming systems and sustainable urban farming. Resource efficiency and conservation practices were positively associated with sustainable urban farming. The study offers several managerial and theoretical insights.</t>
  </si>
  <si>
    <t>Food supply chain; Urban farming; Sustainability; Digital technology; Food security; Disruption</t>
  </si>
  <si>
    <t>Shimpo, N</t>
  </si>
  <si>
    <t>Community garden management for resilient cities: A case study in suburban Tokyo during the COVID-19 pandemic</t>
  </si>
  <si>
    <t>Numerous studies underscore the role of community gardens in sustaining food security, physical and mental health, and social networks during the COVID-19 pandemic, contributing to community resilience in different contexts of each country. Despite the rich history of urban gardening, Japan remains a geographical gap. This study conducted a mixed-method case study in suburban Tokyo and addresses the unique response of community gardeners to the pandemic within the Japanese context. The survey revealed that gardeners proactively established rules to navigate the crisis quickly through discussion and sustained their gardening activities. The findings also showed that their continuing activities helped the gardeners maintaining physical and mental health, and notably keeping their ikigai, sense of purpose in life in the unusual days. Thus, this study provided new evidence that community gardens may contribute to urban resilience, which indicates the significance of incorporating them into urban green space planning as a preparatory measure for future social crises.</t>
  </si>
  <si>
    <t>Urban gardening; Crisis; Resilience; Governance; Urban green space planning</t>
  </si>
  <si>
    <t>Shishira D.; Uthappa A.R.; Chavan S.B.; Kuberappa G.C.; Jinger D.; Sringeswara A.N.</t>
  </si>
  <si>
    <t>Pollen diversity in urban honey: implications for bee foraging behaviour and urban green space planning</t>
  </si>
  <si>
    <t>Understanding the diversity of nectar sources in urban honey samples is crucial for effectively managing honey bee (Apis cerana indica Fabricius, 1978.) colonies and promoting pollinator health. This study analysed honey samples from various urban locations in Bangalore to assess pollen diversity, foraging behaviour, and the significance of urban flora in supporting beekeeping practices. A total of 39 pollen types were identified, with 62.50% of samples being unifloral, predominantly from Eucalyptus sp., followed by Casuarina equisetifolia, Areca catechu, Citrus sp., Mallotus philippensis, Cocos nucifera, and Ocimum sp. Multifloral samples (37.50%) highlighted the diverse diet available to urban bees, promoting biodiversity within urban landscapes. Major plant families contributing to pollen content included Myrtaceae, Arecaceae and Fabaceae. Seasonal variation in pollen composition reflected shifts in dominant nectar sources, with the monsoon season characterized by Casuarina equisetifolia, Areca catechu, Citrus sp., Mallotus philippensis, and Cocos nucifera, while winter saw Eucalyptus sp. and Ocimum sp. as predominant sources, and summer featured Pongamia pinnata. Cluster analysis found high similarity in pollen composition in honey samples from Bagalur, Yelahanka and M S Palya but distinct pollen in GKVK, suggesting unique conditions and emphasizing the importance of considering spatial variations in beekeeping practices and conservation strategies. This research underscores the importance of floral diversity in sustaining urban bee populations and provides guidance for urban planning and policy decisions to promote pollinator health and urban sustainability. © The Author(s), under exclusive licence to Springer Science+Business Media, LLC, part of Springer Nature 2024.</t>
  </si>
  <si>
    <t>Conservation; Honey bee; Seasonal variation; Urban beekeeping; Urban flora</t>
  </si>
  <si>
    <t>Shukla I.; Wilmers C.C.</t>
  </si>
  <si>
    <t>Waste reduction decreases rat activity from peri-urban environment</t>
  </si>
  <si>
    <t>Globally, species in the genus Rattus (specifically Rattus rattus and Rattus norvegicus), are some of the most influential invasive taxa due to their high rates of competitive exclusion and large dietary breadth. However, the specific foraging strategies of urban-adjacent populations remain largely unknown. We examined Rattus spp. dependency on human food supplementation in a population on adjacent non-developed (or peri-urban) land. Via linear regression modeling, we measured rodent activity changes between native and invasive species before and after a decrease in human supplementation due to the COVID-19 lockdown in Santa Cruz, California, USA. We documented invasive rat activity via camera traps in normal (pre-COVID lockdown) conditions near dining halls and similar waste sources, and again under COVID lockdown conditions when sources of human supplementation were drastically decreased. After 120 trap nights we found a significant decrease (p &lt; 0.001) in Rattus activity after the removal of human refuse, while native small mammal activity remained unchanged (p = 0.1). These results have strong conservation implications, as they support the hypothesis that proper waste management is an effective, less-invasive form of population control over conventional rodenticides. Copyright: © 2024 Shukla, Wilmers. This is an open access article distributed under the terms of the Creative Commons Attribution License, which permits unrestricted use, distribution, and reproduction in any medium, provided the original author and source are credited.</t>
  </si>
  <si>
    <t>Animals; California; COVID-19; Humans; Introduced Species; Rats; SARS-CoV-2; Waste Management; rodenticide; Article; coronavirus disease 2019; disease transmission; food waste; foraging; human; lockdown; nonhuman; pandemic; population dynamics; rat; Rattus norvegicus; Rattus rattus; rodent control; suburban area; waste management; animal; California; coronavirus disease 2019; introduced species; isolation and purification; prevention and control; procedures; Severe acute respiratory syndrome coronavirus 2; waste management</t>
  </si>
  <si>
    <t>Siebert F.; te Beest M.; Fynn R.; Klimešová J.; Morris C.; Nkuna S.; Siebert S.; Fidelis A.</t>
  </si>
  <si>
    <t>Past, Present, and Future of Forbs in Old-Growth Tropical and Subtropical Grasslands</t>
  </si>
  <si>
    <t>Annual Review of Ecology, Evolution, and Systematics</t>
  </si>
  <si>
    <t>Forbs are important contributors to species diversity and ecosystem functions in low-latitude grasslands, where they support diverse herbivore communities and millions of people. Native forb assemblages tolerate disturbances and physiological stressors (fire, herbivory, drought, and frost) that together have shaped their exceptional functional diversity. Yet, compared to trees and grasses, forbs have received much less attention in grassland studies until recently. Here, we review forb-centric literature to illustrate that land conversion and responsible management of fire and herbivory are crucial to maintaining forb diversity. Management practices promoting forb diversity offer (a) high-quality food items and medicinal resources that support rural livelihoods and animal diversity (from wild ungulates and livestock to fossorial rodents and insects), including their adaptive foraging patterns, and (b) carbon and nutrient inputs that regulate belowground processes. Improved understanding of the above- and belowground regeneration strategies of forbs is critical for restoration and conservation to secure their services in future old-growth tropical and subtropical grasslands. Copyright © 2024 by the author(s).</t>
  </si>
  <si>
    <t>belowground functional diversity; ecosystem services; fire; foraging; herbivory; medicinal plants; underground storage organs</t>
  </si>
  <si>
    <t>belowground biomass; ecosystem service; fire behavior; grassland; herbivore; management practice; medicinal plant</t>
  </si>
  <si>
    <t>Silva P.A.; da Silva Júnior G.N.; Santos L.S.; Brito L.</t>
  </si>
  <si>
    <t>Revealing new insights into Red-bellied Macaw foraging ecology through citizen photography</t>
  </si>
  <si>
    <t>Social media platforms focused on wildlife photography have become valuable ecological data sources through citizen science. In this study, we utilized photos shared by citizens on iNaturalist and WikiAves to analyse the interactions of the Red-bellied Macaw (Orthopsittaca manilatus Boddaert, 1783) with its food plants. Despite being recognized as specialists in Mauritia flexuosa L.f. palm fruits, our findings suggest some flexibility in the foraging behaviour of the macaws. The photos indicate that palm fruits are an essential food source (20 taxa; highlight the native species M. flexuosa, Euterpe spp., Elaeis oleifera, and Syagrus spp.) in the Cerrado and Amazon biomes. It also confirms the predominance of M. flexuosa ripe pulp fruits in their diet, encompassing 45.2% of the 414 analysed photographs. The results highlight the potential role of the Red-bellied Macaw in seed dispersal (stomatochory) for various palm species and reveal the consumption of new food sources such as flowers (present in 8% of photos) and alien plants, including the fruits of cultivated Livistona chinensis (Jacq.) R. Br. Ex Mart. palm (10.9%). Our photo analysis provided a comprehensive overview of Red-bellied Macaws feeding in diverse localities (141 municipalities in 15 Brazilian states) and at different times. As a result, there is a consistent seasonal variation in foraging in the strongly seasonal Cerrado biome, for example, feeding on alien-cultivated palm fruits in urban areas during the driest period, particularly L. chinensis. Through this photographic approach, we expanded knowledge of the macaw's food plants by 85.7%, now encompassing 26 species compared to the initial 14 documented species. This study underscores the relevance of citizen science in obtaining novel dietary data and deepening our understanding of ecological patterns in specialized species, emphasizing the significance of considerate plant-bird relationships to support conservation efforts. © 2024 Ecological Society of Australia.</t>
  </si>
  <si>
    <t>Arecaceae; community-driven science; ecological discoveries; macaw dietary plasticity; nature photography; Psittacidae</t>
  </si>
  <si>
    <t>Amazonia; aerial photograph; biome; foraging behavior; native species; passerine; photography; seasonal variation</t>
  </si>
  <si>
    <t>Silva W.C.D.; Silva J.A.R.D.; Martorano L.G.; Silva É.B.R.D.; Sousa C.E.L.; Neves K.A.L.; Araújo C.V.D.; Joaquim L.A.; Rodrigues T.C.G.D.C.; Belo T.S.; Camargo-Júnior R.N.C.; Lourenço-Júnior J.D.B.</t>
  </si>
  <si>
    <t>Thermographic Profiles in Livestock Systems under Full Sun and Shaded Pastures during an Extreme Climate Event in the Eastern Amazon, Brazil: El Niño of 2023</t>
  </si>
  <si>
    <t>The El Niño represents a substantial threat to pastures, affecting the availability of water, forage and compromising the sustainability of grazing areas, especially in the northern region of Brazil. Therefore, the objective of this study was to characterize the thermographic profile of three production systems in the Eastern Amazon, Brazil. The study was conducted on a rural cattle farm in Mojuí dos Campos, Pará, Brazil, between August and November 2023. The experiment involved livestock production systems, including traditional, silvopastoral and integrated, with different conditions of shade and access to the bathing area. An infrared thermographic (IRT) camera was used, recording temperatures in different zones, such as areas with trees, pastures with forage and exposed pastures. The highest mean temperatures (p = 0.02) were observed in pastures with full sun from August to November. On the other hand, the lowest average temperatures were recorded in areas shaded by chestnut trees (Bertholletia excelsa). The highest temperature ranges were found in sunny areas and the lowest were recorded in shaded areas. The highest temperatures were observed in the pasture in full sun, while the lowest were recorded in areas shaded by chestnut trees (p &lt; 0.0001). The interaction between the systems and treatments revealed significant temperature differences (p &lt; 0.0001), with the native trees showing an average temperature of 35.9 °C, lower than the grasses and soil, which reached 61.2 °C. This research concludes that, under El Niño in the Eastern Amazon, areas shaded by Brazil nut trees had lower temperatures, demonstrating the effectiveness of shade. Native trees, compared to grasses and soil, showed the ability to create cooler environments, highlighting the positive influence on different species such as sheep, goats and cattle. © 2024 by the authors.</t>
  </si>
  <si>
    <t>Eastern Amazon region; grazing areas; shade cover; thermal images</t>
  </si>
  <si>
    <t>rain; animal experiment; Article; Brazil; Brazil nut; chestnut; climate change; clinical evaluation; controlled study; fluid balance; forage crop; grazing; heat stress; humidity; image analysis; livestock; low temperature; meteorology; nonhuman; soil analysis; temperature; thermography</t>
  </si>
  <si>
    <t>Sivakoff F.S.; McLaughlin R.; Gardiner M.M.</t>
  </si>
  <si>
    <t>Cadmium soil contamination alters plant-pollinator interactions</t>
  </si>
  <si>
    <t>Soil heavy metal contamination is often an unintended byproduct of historic land-use. This contamination can negatively impact resident plants and their interactions with other organisms. Plant fitness in contaminated landscapes depends not only on plant growth, but also on the maintenance of interactions with pollinators. Cadmium (Cd) is a heavy metal that is commonly found in agricultural, urban, and industrial ecosystems as a legacy of historic land-use. It is a prioritized pollutant in soils because of its wide distribution and strong biotoxicity. To understand how Cd influences plant growth and pollinator interactions, we grew sunflowers in media with three different Cd concentrations to represent the range of Cd contamination faced by sunflowers growing on land recovering from past land-use. We measured Cd contamination effects on sunflower morphology and pollinator foraging behavior, specifically the number of visits and visit duration. We then measured seed number and weight to determine if contamination directly or indirectly, as mediated by pollinators, altered plant fitness. Plant height was negatively correlated with Cd concentration, but contamination alone (in the absence of pollinators) did not affect sunflower reproduction. Bumble bees visited sunflowers grown in Exceeding Threshold Cd concentrations less often and for shorter time compared to visits to Below Threshold Cd sunflowers, but honey bees and sweat bees showed similar foraging behavior across Cd contamination treatment levels. Sunflower seed set was positively correlated with the total number of pollinator visits, and sunflowers grown in Exceeding Threshold Cd soil had marginally lower seed set compared to those grown in Below Threshold Cd soil. Our results suggest that at Exceeding Threshold Cd contamination levels plant-pollinator interactions are negatively affected with consequences for plant fitness. © 2024 The Authors</t>
  </si>
  <si>
    <t>Brownfields; Foraging behavior; Heavy metal contamination; Pollination, sunflowers</t>
  </si>
  <si>
    <t>Cadmium; Cell proliferation; Contamination; Ecosystems; Plants (botany); Seed; Soil pollution; Soils; cadmium; Brownfields; Cadmium contamination; Foraging behaviours; Heavy metal contamination; Plant fitness; Plant growth; Pollination, sunflower; Seed-set; Soil contamination; Soil heavy metals; brownfield site; cadmium; fitness; foraging behavior; growth response; herb; honeybee; plant-pollinator interaction; soil pollution; Article; behavior; ecosystem; inductively coupled plasma atomic emission spectrometry; land use; nonhuman; plant growth; plant pollinator interaction; pollination; pollutant; soil amendment; soil pollution; sunflower; Land use</t>
  </si>
  <si>
    <t>Slayi M.; Zhou L.; Dzvene A.R.; Mpanyaro Z.</t>
  </si>
  <si>
    <t>Drivers and Consequences of Land Degradation on Livestock Productivity in Sub-Saharan Africa: A Systematic Literature Review</t>
  </si>
  <si>
    <t>Land degradation is a major threat to sub-Saharan Africa rangelands, which are crucial for livestock farming and the livelihood of millions of people in the region. This systematic review aims to provide a comprehensive understanding of the causes and effects of land degradation, as well as to evaluate the effectiveness of different mitigation strategies. Following the PRISMA guidelines, we identified, screened, and analyzed 25 peer-reviewed articles published before 30 June 2024 using Scopus. The review highlights key factors that drive land degradation, such as soil erosion, drought, deforestation, and climate change, as well as socio-economic factors like poverty, land tenure issues, population pressure, and economic instability. These factors have serious implications, as land degradation can lead to poor quality of forage, an increased incidence of diseases, higher mortality rates among livestock, and a significant decline in livestock productivity. The socio-economic consequences of this degradation are significant, leading to reduced household income, increased poverty, and heightened food insecurity. Furthermore, the review assesses various mitigation strategies and concludes that practices such as rotational grazing and soil conservation techniques demonstrate high effectiveness, while agroforestry practices show only moderate success. An integrated approach that combines environmental, economic, and policy measures is crucial to addressing the complex challenge of land degradation in sub-Saharan Africa. Strengthening land tenure, improving economic stability, and promoting sustainable agricultural practices are essential steps toward improving the health of rangelands, increasing livestock productivity, and supporting the resilience and well-being of rural communities. © 2024 by the authors.</t>
  </si>
  <si>
    <t>cattle production; land reform; livelihood; pastoralists; rangeland degradation; sub-Saharan Africa</t>
  </si>
  <si>
    <t>Sub-Saharan Africa; cattle; disease; land degradation; land reform; literature review; livelihood; livestock farming; mortality; pastoralism; rangeland</t>
  </si>
  <si>
    <t>Smale, M; Theriault, V; Assima, A</t>
  </si>
  <si>
    <t>Cowpea grain sales by women and men traders in local markets of Senegal</t>
  </si>
  <si>
    <t>PurposeTo orient the commercial development of cowpeas, we identify the determinants of the value of cowpea grain sold by traders in Senegal's local markets. We test whether the determinants differ between men and women traders and explore seasonal patterns.Design/methodology/approachWe employ ordinary least squares and seemingly unrelated regressions using a nationally representative dataset of 973 traders, of whom 380 sell cowpea grain, in 99 urban and rural markets across the 14 regions of Senegal.FindingsThe value of cowpea grain sold is influenced by vendor and market characteristics but not by cowpea type. Women and men traders represent statistically distinct groups. The sales value was eight times higher during the survey season among men. Most women grain sellers are retailers, whereas men are involved in both retailing and wholesaling. The picture that emerges is that men traders are able to respond more to economic signals, such as purchase cost, credit and labor payments, perhaps because they operate on a larger scale. Sales were significantly correlated across seasons.Research limitations/implicationsTo support cowpea commercialization, researchers should explore the characteristics of enterprises led by women and men traders in greater depth. Sampling grain sold in markets to test genetic relationships with improved varieties would enable researchers to link market-based incentives directly to cowpea breeding.Originality/valuePrevious economics research about cowpea grain markets emphasized the hedonic analysis of grain characteristics to guide crop improvement. This study reveals differentiation among traders by gender and the importance of trader and market characteristics in sales value.</t>
  </si>
  <si>
    <t>West Africa; Gender; Senegal; Cowpea; Local market; Trader</t>
  </si>
  <si>
    <t>Cowpea</t>
  </si>
  <si>
    <t>Smardon, R</t>
  </si>
  <si>
    <t>Overview of "Landscape Architecture Research and Design for Urban and Peri-Urban Environments"</t>
  </si>
  <si>
    <t>Perspective</t>
  </si>
  <si>
    <t>Soares F.M.; Pires L.F.; Garcia M.C.; Bouzembrak Y.; Ghilardi-Lopes L.C.P.; Natalia; Silva R.R.; de Carvalho A.M.; dos Santos Maculan B.C.M.; Koffler S.; Montedo U.B.; Drucker D.P.; Santiago R.; Gavai A.; de Carvalho M.C.P.; da Silva Lima A.C.; Elias Gabriel H.D.; de França S.G.M.; de Almeida K.R.; dos Santos B.J.; Saraiva A.M.</t>
  </si>
  <si>
    <t>Leveraging citizen science for monitoring urban forageable plants</t>
  </si>
  <si>
    <t>GigaScience</t>
  </si>
  <si>
    <t>Urbanization brings forth social challenges in emerging countries such as Brazil, encompassing food scarcity, health deterioration, air pollution, and biodiversity loss. Despite this, urban areas like the city of São Paulo still boast ample green spaces, offering opportunities for nature appreciation and conservation, enhancing city resilience and livability. Citizen science is a collaborative endeavor between professional scientists and nonprofessional scientists in scientific research that may help to understand the dynamics of urban ecosystems. We believe citizen science has the potential to promote human and nature connection in urban areas and provide useful data on urban biodiversity. © 2024 Oxford University Press. All rights reserved.</t>
  </si>
  <si>
    <t>food forest; fruit tree; fruit-bearing plants; urban food trees; urban foraging; wild food</t>
  </si>
  <si>
    <t>Biodiversity; Brazil; Citizen Science; Ecosystem; Humans; Article; biodiversity; citizen science; ecosystem; edible plant; nonhuman; project management; urban area; urbanization; vegan diet; vegetarian diet; Brazil; human</t>
  </si>
  <si>
    <t>Perspective, program</t>
  </si>
  <si>
    <t>Soh M.C.K.; Goh M.W.X.; Ng B.X.K.; Han H.Z.; Khoo M.D.Y.; Leong D.Y.W.; Lee B.P.Y.H.; Loo A.H.B.; Er K.B.H.</t>
  </si>
  <si>
    <t>Urban bird commensals maintain coexistence under extreme food shortages</t>
  </si>
  <si>
    <t>In developed cities, bird communities are typically comprised of a few dominant invasive species that can cause considerable social and economic costs. While various studies advocate restricting anthropogenic food as a suitable management approach, a significant knowledge gap persists regarding how these species interact and respond to such an intervention. Here, we evaluate whether limiting a shared food resource may affect their abundances similarly and assess whether such limitations influence their niche dynamics. In Singapore, open food centres for people, colloquially known as hawker centres, serve as key food sources for three highly adapted urban birds: feral pigeons, Javan mynas and house crows. We counted these three species across 63 hawker centres and analysed their niche dynamics across different phases—before, during COVID-19 social restrictions when dining-in was prohibited, and during an enforcement phase mandating the return of crockery. We modelled their counts, diet niche widths and niche overlaps, considering predictors which include the sampling phases, food availability, structural characteristics of hawker centres and spatial attributes such as distance to public housing. During social restrictions, feral pigeon and Javan myna counts showed a significant decline, while the count proportions of the three species compared to each other remained relatively stable. Hawker centres closer to bridges and public housing, and those that structurally more open, attracted more birds. The niche widths of feral pigeons and Javan mynas significantly narrowed during social restrictions due to reduced food availability. However, their niche overlaps remained consistent across sampling phases, indicating resource partitioning strategies to cope with extreme food shortages—feral pigeons adapted by foraging more on grass verges outside, while Javan mynas frequented tray return stations. This resilience in maintaining species proportions and the absence of significant niche overlap suggested the existence of an ecological balance despite substantial reductions in available food. Synthesis and applications. Our study underscores the importance of controlling human-provided food to collectively manage dominant urban bird commensals. Beyond the two social restriction phases, curbing the availability of anthropogenic food through enforcement also kept nuisance birds away, validating a cost-effective approach in reducing their counts. © 2024 The Author(s). Journal of Applied Ecology published by John Wiley &amp; Sons Ltd on behalf of British Ecological Society.</t>
  </si>
  <si>
    <t>food limitation; house crow; human–wildlife conflict; invasive; Javan myna; niche; rock pigeon; wildlife management</t>
  </si>
  <si>
    <t>Singapore [Singapore (NTN)]; Singapore [Southeast Asia]; bird; coexistence; food security; invasive species; nature-society relations; wildlife management</t>
  </si>
  <si>
    <t>Sokolowski, AC; Alvarez, VE; Mangiarotti, A; Cova, CGV; De Grazia, J; Rodriguez, HA; Barrios, MB; McCormick, BP</t>
  </si>
  <si>
    <t>Multidimensional performance of periurban horticulture: assessing agroecological transition and soil health</t>
  </si>
  <si>
    <t>This study aims to produce evidence on the performance of horticultural systems in the peri-urban area of Buenos Aires (Argentina), based on the 10 Elements of Agroecology with an emphasis on soil health. To this end, we performed a survey with the Tool for Agroecology Performance Evaluation (TAPE) Step 1, and we measured soil physical, chemical, and biological properties in family farms self-defined as agroecological or conventional. Results reflected overall low transition-to-agroecology indices and poor soil quality in the studied area. However, self-defined agroecological systems have made significant strides toward agroecological transition with higher scores mainly affecting Elements describing management and innovation aspects of the agroecological transition but also those describing the social aspects and the enabling environment. Finally, self-defined agroecological farms exhibit better soil health scores for the indicators aggregates stability, soil organic carbon, and soil basal respiration, than conventional farms. Nevertheless, there is still potential to be exploited and constraints to be overcome to improve the transition to agroecology of horticultural systems in this area. [GRAPHICS]</t>
  </si>
  <si>
    <t>Sustainable intensification; family farming; vegetable production; green belt; soil</t>
  </si>
  <si>
    <t>Song, DH; Chen, FB; Ouyang, X</t>
  </si>
  <si>
    <t>The Impact of Changes in Rural Family Structure on Agricultural Productivity and Efficiency: Evidence from Rice Farmers in China</t>
  </si>
  <si>
    <t>Over the past three decades, China has shifted from a relatively immobile society to one where rural migrant workers are dispersed throughout urban areas, resulting in significant changes in rural family structure. Previous studies have tended to approach migrant workers as homogeneous groups within families. In contrast, our attention turns to the diversity among individuals and the complex interactions within families. Based on a survey of rice farmers in five provinces of China, this study aims to explore the heterogeneous impact of changes in rural family structure on the single-factor (i.e., land, labor, and capital) productivity and technical efficiency (TE) of rice production. Methodologically, we calculated the productivity indicator through the Cobb-Douglas production function. Following this, a one-step stochastic frontier approach (SFA) was employed to assess the production frontier and estimate inefficiency. To address self-selection bias in family migration behavior, we applied the propensity score matching method (PSM). The results reveal that significant outcomes are observed only with certain types of changes in rural family structure. The production decisions of rural families are influenced by the migration regions of their family members. Compared to non-migrating families (NM), families with couples' joint migration outside the province show higher single-factor productivity and TE. We used multiple approaches to examine the results and came to similar conclusions. Therefore, enhancing social security measures and employment opportunities for migrant workers, with specific attention to supporting migrant couples, can have a positive impact on sustainable urban and rural development, as well as food security.</t>
  </si>
  <si>
    <t>rural-urban migration; migration regions; single-factor productivity; technical efficiency</t>
  </si>
  <si>
    <t>Song, ZX; Zhang, TT; Yu, WM; Shen, DJ; Wang, WJ</t>
  </si>
  <si>
    <t>China's Water Footprint on Urban and Rural Food Consumption: A Spatial-Temporal Evolution and Its Driving Factors Analysis from 2000 to 2020</t>
  </si>
  <si>
    <t>WATER</t>
  </si>
  <si>
    <t>To comprehend the intricate interaction between water resources and food security, it is critical to examine the hidden water footprint (WF) of food consumption and its underlying causes within specific nations or areas. This study investigates the changes in the quality and structure of food consumption in China's urban and rural areas from 2000 to 2020. Following the calculation of the WF associated with food consumption for both urban and rural populations, this study uses ArcGIS 10.6 software to map the spatial configuration of the provincial per capita WF. Moreover, the random forest model is utilized to uncover the salient determinants influencing the WF of food consumption in urban and rural contexts. Quantitatively, rural populations have witnessed a more pronounced acceleration in their per capita food WF compared with urban entities, with a notable upswing in the proportion of meat and poultry consumption. Spatially, regions exhibiting elevated WF for urban populations have transitioned from the western zones toward the southeast and northeast, whereas a marked east-west dichotomy is evident in rural areas. In terms of drivers, for urban demographics, economic variables emerge as paramount determinants for food WF, while rural areas underscore the prominence of natural and technological parameters. The insights garnered from this investigation bear profound implications for facilitating balanced nutritional intake among China's urban and rural populations, alleviating food-related water resource pressures, and optimizing water resource utilization.</t>
  </si>
  <si>
    <t>urban and rural; water footprint; spatial pattern; random forest model; influencing factors</t>
  </si>
  <si>
    <t>Srinivasan, K; Yadav, VK</t>
  </si>
  <si>
    <t>Fresh bell peppers consumed in cities: Unveiling the environmental impact of urban and rural food supply systems</t>
  </si>
  <si>
    <t>Agriculture and its supply chain pose significant environmental threats. This study employs Life Cycle Assessment (LCA) to explore the environmental impact of fresh bell pepper production and distribution, comparing Urban and Peri-Urban Agriculture (UPA) with Rural Long-Distance Food Supply Systems (RLDFS). Four UPA scenarios (hydroponics, soil-based greenhouse, open-field conventional, and organic) and two RLDFS scenarios (soil-based greenhouse and open-field conventional) are evaluated using SimaPro, incorporating inputs from UPA practitioners and rural farmers. Results reveal an energy demand range of 0.011 to 5.5 kWh/kg eq., with urban greenhouses exhibiting the lowest consumption and hydroponics the highest due to lighting, ventilation, and irrigation. Hydroponics exhibits a global warming potential of 7.24 kg of CO2 eq.kg(-1), with energy demand contributing over 95 %, surpassing other scenarios by 7-25 times, necessitating reduction for sustainability. RLDFS's environmental impact is dominated by transportation (over 70 %), meanwhile other UPA systems are influenced by irrigation, infrastructure, and fertilizers. Despite challenges, UPA-hydroponics proves to be 1.7 to 4.3 times more land-use-efficient than other scenarios, emphasizing its potential. The study highlights the need to address electricity usage in UPA-hydroponics for carbon footprint reduction. Despite challenges, hydroponics could contribute to sustainable food security, and RLDFS does not significantly lag in environmental performance compared to UPA other than Ozone layer depletion criteria attributed to fossil fuel usage in transportation. These insights offer valuable guidance for urban development and policy formulation, promoting sustainable agricultural practices and supporting policies for agronomic and supply chain sustainability.</t>
  </si>
  <si>
    <t>Bell peppers; Life cycle assessment; Urban and peri-urban agriculture; Conventional long food supply chain</t>
  </si>
  <si>
    <t>Bell peppers</t>
  </si>
  <si>
    <t>Stanton L.A.; Cooley-Ackermann C.; Davis E.C.; Fanelli R.E.; Benson-Amram S.</t>
  </si>
  <si>
    <t>Wild raccoons demonstrate flexibility and individuality in innovative problem-solving</t>
  </si>
  <si>
    <t>Cognitive skills, such as innovative problem-solving, are hypothesized to aid animals in urban environments. However, the significance of innovation in wild populations, and its expression across individuals and socio-ecological conditions, is poorly understood. To identify how and when innovation arises in urban-dwelling species, we used advanced technologies and new testing and analytical methods to evaluate innovative problem-solving abilities of wild raccoons (Procyon lotor). We deployed multi-compartment puzzle boxes with either one or multiple solution types and identified raccoons using radio frequency identification. Raccoons solved these novel extractive foraging tasks, and their success was influenced by age and exploratory diversity. Successful raccoons always discovered multiple different solution types, highlighting flexible problem-solving. Using a unique, comparative sequence analysis approach, we found that variation in raccoon solving techniques was greater between individuals than within individuals, and this self-similarity intensified during times of competition. Finally, the inclusion of an easier solution in the multi-solution trials enabled previously unsuccessful raccoons to bootstrap their learning and successfully open multiple difficult solutions. Our study suggests that innovative problem-solving is probably influenced by many factors and has provided novel field and analytical methods, as well as new insights on the socio-ecological dynamics of urban populations. © 2024 The Author(s).</t>
  </si>
  <si>
    <t>carnivore; cognition; inhibitory control; learning; puzzle box; urban</t>
  </si>
  <si>
    <t>carnivore; cognition; individual variation; innovation; learning; urban population; wild population</t>
  </si>
  <si>
    <t>Racoons</t>
  </si>
  <si>
    <t>Steckley, M</t>
  </si>
  <si>
    <t>The relevance of food sovereignty assessments in urban sites of scarcity: lessons from mothers in Cap-Haitian, Haiti</t>
  </si>
  <si>
    <t>Urban food sovereignty is a growing field of research and a site of struggle for food justice advocates, but it has gained less attention in low-income contexts, particularly in the Global South. Yet, with high rates of urbanization, and growing rates of urban poverty in many countries, urban food sovereignty, and the dietary, food systems and health aspirations of the urban poor should be taken seriously. In this paper, I explore the utility of a community-based tool for assessing food sovereignty, and a case study of urban women at the Centre for Nutrition and Education for Women and Children (C-New-C) in Cap-Haitian, Haiti. Ultimately, the findings suggest that food sovereignty tools, assessments and metrics, when used in urban areas, can illuminate much that a food security assessment might overlook including, the importance of urban dietary aspirations, the value of traditional foods, the significance of land and gardening access to health and mental health, the impacts of gender on food access, and the possibilities for healthy urban food systems and communities.</t>
  </si>
  <si>
    <t>Food sovereignty; Food security; Haiti; Gender; Food systems; Assessment</t>
  </si>
  <si>
    <t>Stidsholt L.; Scholz C.; Hermanns U.; Teige T.; Post M.; Stapelfeldt B.; Reusch C.; Voigt C.C.</t>
  </si>
  <si>
    <t>Low foraging rates drive large insectivorous bats away from urban areas</t>
  </si>
  <si>
    <t>Urbanization has significant impacts on wildlife and ecosystems and acts as an environmental filter excluding certain species from local ecological communities. Specifically, it may be challenging for some animals to find enough food in urban environments to achieve a positive energy balance. Because urban environments favor small-sized bats with low energy requirements, we hypothesized that common noctules (Nyctalus noctula) acquire food at a slower rate and rely less on conspecifics to find prey in urban than in rural environments due to a low food abundance and predictable distribution of insects in urban environments. To address this, we estimated prey sizes and measured prey capture rates, foraging efforts, and the presence of conspecifics during hunting of 22 common noctule bats equipped with sensor loggers in an urban and rural environment. Even though common noctule bats hunted similar-sized prey in both environments, urban bats captured prey at a lower rate (mean: 2.4 vs. 6.3 prey attacks/min), and a lower total amount of prey (mean: 179 vs. 377 prey attacks/foraging bout) than conspecifics from rural environments. Consequently, the energy expended to capture prey was higher for common noctules in urban than in rural environments. In line with our prediction, urban bats relied less on group hunting, likely because group hunting was unnecessary in an environment where the spatial distribution of prey insects is predictable, for example, in parks or around floodlights. While acknowledging the limitations of a small sample size and low number of spatial replicates, our study suggests that scarce food resources may make urban habitats unfavorable for large bat species with higher energy requirements compared to smaller bat species. In conclusion, a lower food intake may displace larger species from urban areas making habitats with high insect biomass production key for protecting large bat species in urban environments. © 2023 The Authors. Global Change Biology published by John Wiley &amp; Sons Ltd.</t>
  </si>
  <si>
    <t>anthropogenic; biologging; echolocating bats; energy balance; foraging behavior; urban ecology; urbanization</t>
  </si>
  <si>
    <t>Animals; Animals, Wild; Biomass; Chiroptera; Ecosystem; Insecta; Predatory Behavior; Urbanization; anthropogenic effect; bat; echolocation; ecological impact; energy balance; environmental factor; foraging behavior; insectivore; prey capture; urban area; urbanization; animal; bat; biomass; ecosystem; insect; predation; urbanization; wild animal</t>
  </si>
  <si>
    <t>Stone, TF; Huckins, EL; Hornbuckle, EC; Thompson, JR; Dentzman, K</t>
  </si>
  <si>
    <t>Equity and resilience in local urban food systems: a case study</t>
  </si>
  <si>
    <t>Local food systems can have economic and social benefits by providing income for producers and improving community connections. Ongoing global climate change and the acute COVID-19 pandemic crisis have shown the importance of building equity and resilience in local food systems. We interviewed ten stakeholders from organizations and institutions in a U.S. midwestern city exploring views on past, current, and future conditions to address the following two objectives: 1) Assess how local food system equity and resilience were impacted by the COVID-19 pandemic, and 2) Examine how policy and behavior changes could support greater equity and resilience within urban local food systems. We used the Community Capitals Framework to organize interviewees' responses for qualitative analyses of equity and resilience. Four types of community capital were emphasized by stakeholders: cultural and social, natural, and political capital. Participants stated that the local food system in this city is small; more weaknesses in food access, land access, and governance were described than were strengths in both pre- and post-pandemic conditions. Stakeholder responses also reflected lack of equity and resilience in the local food system, which was most pronounced for cultural and social, natural and political capitals. However, local producers' resilience during the pandemic, which we categorized as human capital, was a notable strength. An improved future food system could incorporate changes in infrastructure (e.g., food processing), markets (e.g., values-based markets) and cultural values (e.g., valuing local food through connections between local producers and consumers). These insights could inform policy and enhance community initiatives and behavior changes to build more equitable and resilient local food systems in urban areas throughout the U.S. Midwest.</t>
  </si>
  <si>
    <t>Food justice; Stakeholder interviews; Community Capitals Framework; Policy and behavior change; Supply chain resilience; Future of local food</t>
  </si>
  <si>
    <t>Stone, TF; Thompson, JR; Zimmerman, E; Brighenti, TM; Liebman, M</t>
  </si>
  <si>
    <t>What would it look like? Visualizing a future US Corn Belt landscape with more table food production</t>
  </si>
  <si>
    <t>Most farmland in the US Corn Belt is used to grow row crops at large scales (e.g., corn, soybean) that are highly processed before entering the human food stream rather than specialty crops grown in smaller areas and meant for direct human consumption (table food). Bolstering local table food production close to urban populations in this region through peri-urban agriculture (PUA) could enhance sustainability and resilience. Understanding factors influencing PUA producers' preferences and willingness to produce table food would enable supportive planning and policy efforts. This study combined land use visualization and survey data to examine the potential for increased local table food production for the US Corn Belt. We developed a spatial visualization of current agricultural land use and a future scenario with increased table food production designed to meet 50% of dietary requirements for a metropolitan population in 2050. A survey was administered to row crop (1360) and specialty crop (55) producers near Des Moines, Iowa, US to understand current and intended agricultural land use and factors influencing production. Responses from 316 row crop and 25 specialty crop producers were eligible for this analysis. A future scenario with increased table food production would require less than 3% of available agricultural land and some additional producers (approximately 130, primarily for grain production). Survey responses indicated PUA producers planned small increases in table food production in the next three to five years. Producer plans, including land rental for table food production, could provide approximately 25% of residents' fruit, vegetables, and grains, an increase from the baseline of 2%. Row crop producers ranked food safety regulations, and specialty producers ranked labor concerns as strong influences on their decision-making. Both groups indicated that crop insurance and processing facilities were also important. Increasing table food production by clustering mid-scale operations to increase economies of scale and strengthening supply chains and production infrastructure could provide new profitable opportunities for farmers and more resilient food systems for growing urban regions in the US Corn Belt. Continuing to address producer factors and landscape-scale environmental impacts will be critical in considering food system sustainability challenges holistically.</t>
  </si>
  <si>
    <t>agricultural diversification; farmer willingness-to-adopt; localizing food systems; peri-urban agriculture</t>
  </si>
  <si>
    <t>Stukalyuk S.; Goncharenko I.; Kozyr M.</t>
  </si>
  <si>
    <t>Effect of habitat type on the structure of ant forage areas (Hymenoptera: Formicidae)</t>
  </si>
  <si>
    <t>The purpose of this paper is to study the structure of ant forage areas in urban habitats, semi-urban habitats and natural habitats. The study was conducted in the Ukrainian regions of Crimea (2012 to 2013) and Kyiv and its suburbs (2015 to 2018, 2021 to 2023). We examined 1321 forage trees and 849 colonies of 9 ant species in Kyiv and suburbs; and 413 trees and 141 colonies of 2 ant species in Crimea. The methods we used included transect examination of the trees with ants along a 10 m wide strip, measuring tree sizes (trunk girth) and recording ant species and numbers. Most ant species show a negative relationship between distance from the tree and the number of workers, indicating that the farther from the tree, the less is the number of ants. In natural habitats, higher numbers of ants and greater distances to forage trees are observed compared with urban or semi-urban habitats. Quercus robur, Pinus sylvestris and Acer platanoides were the most visited trees with a total visit frequency of 0.86 of the total number of records. In urban habitats, Lasius niger and Lasius emarginatus controlled an average of one tree each, and Crematogaster subdentata controlled an average of 5.8 trees. In urban habitats (Kyiv and suburbs), more common were colonies of two ant species (L. niger, Formica cinerea). There was no significant correlation between the distance from the nest to the forage tree and the tree size. Ants show different dispersal strategies in different habitat types. In urban habitats, ants settle closer to forage trees and control fewer trees due to limited food resources. © 2024 Sapienza Universita Editrice. All rights reserved.</t>
  </si>
  <si>
    <t>ants; dispersal; strategies; tree size; urban habitats</t>
  </si>
  <si>
    <t>Suchard J.R.; Lim J.; Schmitt K.</t>
  </si>
  <si>
    <t>Food Poisoning by Oleander Skewers: Investigation of a Toxicologic Urban Legend</t>
  </si>
  <si>
    <t>Journal of Medical Toxicology</t>
  </si>
  <si>
    <t>Foodborne Diseases; Humans; Nerium; Plant Poisoning; plant intoxication; Article; Atropa belladonna; Brugmansia; Conium maculatum; Datura; faintness; food poisoning; food processing; foraging; human; Hyoscyamus; mental health; Nerium oleander; restlessness; toxicology; vomiting; food poisoning; Nerium; therapy</t>
  </si>
  <si>
    <t>Sultana, N; Sharifi, A; Haque, MN; Aghaloo, K</t>
  </si>
  <si>
    <t>Urban greening in Dhaka: Assessing rooftop agriculture suitability using GIS and MCDM techniques</t>
  </si>
  <si>
    <t>Dhaka ranks among the world's most densely populated cities, with built-up areas expanding to accommodate the demands of a growing population. The rapid urbanization has reduced green space and exacerbated urban heat and pollution in the city. In the quest for a greener and healthier urban environment, rooftop agriculture has emerged as a promising solution, offering opportunities for the restoration of the environment and safe food production. Despite its potential, limited studies have explored the viability of this alternative greening solution for Dhaka. Therefore, this study aims to assess the suitability of rooftops for agricultural activities employing Geographic Information System (GIS) and Multi-Criteria Decision Making (MCDM) techniques. First, seven criteria were selected based on the literature, such as building age, height, rooftop size, building utility, property value, sunlight, and water availability. Second, an expert opinion survey was conducted using the Best Worst Method (BWM) to calculate the criteria's weights. Finally, the suitability map for Dhaka was derived by combining the criteria layers and was subsequently validated. Rooftop area and property value were identified as the most and least important criteria. Approximately 9% (6.27 km2), 68% (46.59 km2), 22% (15.15 km2), and a negligible portion (0.1 km2) of Dhaka city has been classified as highly suitable, suitable, moderately suitable, and not suitable, respectively, for rooftop agriculture. By identifying and promoting the most suitable locations for rooftop agriculture and highlighting existing opportunities, this research will help to initiate and expand sustainable agriculture practices that can contribute to climate change adaptation and urban resilience.</t>
  </si>
  <si>
    <t>Urban greening; Green infrastructure; Rooftop agriculture; Nature-based solutions; Green roofs; Multi-criteria decision making</t>
  </si>
  <si>
    <t>Summerhayes, L; Baker, D</t>
  </si>
  <si>
    <t>Trans-Governance and Food Systems (Tr-GaF) for food policy integration: A case study of the Australian food policy landscape</t>
  </si>
  <si>
    <t>Food policy integration is critical for sustainability as urban food policies become a new norm in the policy agenda. Yet, little research demonstrates how food policies are integrated with food systems and across governance to achieve urban sustainability. This paper presents the Trans-Governance and Food Systems (Tr-GaF) framework for food policy integration developed to evaluate the Australian food policy landscape. The analysis of 102 food-relevant policy documents sourced from multiple government institutions in Queensland, Western Australia, and Victoria identifies limited food policy integration in Australia, with little attention paid to foodrelated urban planning. Policy misalignments arise in the agrifood economy, health and well-being, and environment and ecology domains, with horizontal and vertical fragmentation across governance levels and sectors. Inadequate integration with food systems further jeopardises the efficiency of urban food supply chains and consumption activities. These three prominent issues collectively stifle urban sustainability by economically restraining food supply chain actors' ability to innovate and compete. While environmental imbalance worsens, urbanites inevitably face barriers to maintaining health and social well-being. Tr-GaF provides an evidencedbased framework for policymakers to evaluate and integrate food policies anchored in food systems governed by collaborative multi-scalar government agencies, institutions, food industries, and civil society. In doing so, urban development can sustainably evolve economically, socially, and environmentally.</t>
  </si>
  <si>
    <t>Policy integration; Food system; Land use; Food policy; Trans-governance; Urban sustainability</t>
  </si>
  <si>
    <t>Sumrada, T; Erjavec, E; Silc, U; Zgajnar, J</t>
  </si>
  <si>
    <t>Socio-Economic Viability of the High Nature Value Farmland under the CAP 2023-2027: The Case of a Sub-Mediterranean Region in Slovenia</t>
  </si>
  <si>
    <t>Our study aimed to analyse socio-economic sustainability and the drivers of land abandonment in the Kras region of Slovenia, a representative eastern Mediterranean farmland area. We also sought to provide policy recommendations for supporting biodiversity conservation and facilitating the sustainable transition of similar High Nature Value (HNV) farming systems across Europe. The Slovenian Typical Farm Model (SiTFarm) was used to assess the economic performance of representative livestock and wine-growing farm types. Additionally, in-depth interviews with farmers were conducted to understand their perspectives on these farming systems and their preferences for alternative management strategies and policy instruments. Our findings indicate that, due to the introduction of basic income support for sustainability and complementary voluntary coupled payments, budgetary support for the livestock sector in the region is projected to increase by 27-55% in estimated gross margins during the 2023-2027 Common Agricultural Policy (CAP) period, depending on the farm type. Furthermore, farms can enhance their economic performance by converting to organic farming and enrolling in agri-environmental schemes that promote extensive grasslands management, which is crucial for biodiversity conservation. This suggests that Slovenia's current CAP strategic plan adequately addresses the maintenance of the existing farming systems. However, the region faces significant challenges, particularly in restructuring small farms and adding value to primary farm products. These issues appear to be insufficiently addressed by the current CAP strategic plan, implying that limited progress is expected in mitigating land abandonment in the long term. Comprehensive strategies for the development of feasible HNV farming systems, aligned with biodiversity conservation recommendations, and a well-managed system of supporting institutions and policy instruments is needed to facilitate more market-oriented and sustainable development of agriculture at the local level.</t>
  </si>
  <si>
    <t>High Nature Value farmland; socio-economic sustainability; farm system modelling; linear programming; farm management strategies; land abandonment; grassland conservation</t>
  </si>
  <si>
    <t>Sun, MQ; Jia, XX; Yang, D; Lu, B; Han, F; Shi, F</t>
  </si>
  <si>
    <t>Life cycle environmental impact assessment of green tea production in China</t>
  </si>
  <si>
    <t>Tea is the second most popular beverage in the world after water, and the potential environmental problems during the entire life cycle stages of its production have not been thoroughly discussed. This study aims to investigate the overall environmental impact of green tea production as a typical perennial crop in China with the system boundary from "cradle to gate". Scenario analysis is carried out to investigate the factors of green tea processing scales and packaging methods on the overall environmental impact level of green tea production in China. Results showed that the average overall global warming potential of procuring 1 kg dry green tea in China ranges from 10.4 to 15.6 kg CO2eq, depending on different processing scales and packaging methods. The processing stage is the dominant contributor to the overall environmental impact of producing 1 kg dry green tea product due to the use of electricity. Electricity consumption in the processing stage and chemical fertilizer application in the planting stage are identified as the environmental hotspots throughout the life cycle of green tea production in China. Optimizing energy structure and improving energy use efficiency in the processing stage, as well as reducing the amount of chemical fertilizer application are the critical measures needed to mitigate the environmental emissions of green tea throughout the life cycle.</t>
  </si>
  <si>
    <t>Green tea; Life cycle assessment; Global warming; Scenario analysis; Perennial plants</t>
  </si>
  <si>
    <t>Takkouch, M; DeCoito, I</t>
  </si>
  <si>
    <t>Not everyone has the privilege to have good food: promoting positive youth development and social justice values in school gardens</t>
  </si>
  <si>
    <t>JOURNAL OF ENVIRONMENTAL STUDIES AND SCIENCES</t>
  </si>
  <si>
    <t>This paper explores the role of school and community gardens, as examples of urban agriculture projects, in fostering connections between high school students and the community. This exploratory study focuses on positive youth development and social justice youth development frameworks especially food insecurity or inability to access affordable and nutritious food. On that account, this paper examines the following research questions: (a) What effect, if any, do school gardens have on high school students' positive youth development and community building skills? (b) How does participating in a school garden foster youth social justice awareness? The study employed a mixed-methods approach, specifically a case study method. The setting for this case study was an urban high school that maintained a garden on its grounds in Ontario, Canada. Participants included 24 high school students, 1 teacher, 1 principal, and 2 garden coordinators. The primary sources of data include (1) semi-structured interviews with students, teacher, school principal, and garden coordinators; (2) student survey responses; and (3) school garden observations. Findings show impact of the school garden on students' positive youth development (competence, confidence, connection, character, caring, and compassion), community building skills, and social justice awareness (self-awareness, social awareness, and global awareness). As well, garden activities were linked to students' cultural backgrounds. This research advances knowledge about school gardens as a setting that nurtures students' environmental stewardship and establishes community connections in a way that is inclusive for students from all backgrounds.</t>
  </si>
  <si>
    <t>Urban agriculture; School gardens; Positive youth development; Social justice youth development; Community food security; Environmental education</t>
  </si>
  <si>
    <t>Tan, T; Wu, LX; Deng, ZC; Dawood, M; Yu, YJ; Wang, Z; Huang, K</t>
  </si>
  <si>
    <t>The urban-rural dietary water footprint and its inequality in China's urban agglomerations</t>
  </si>
  <si>
    <t>Food system is the main consumer of water resources, and the differences in urban and rural diets pose new challenges to the water sustainability and increase the uncertainty of food security in China. In this study, we quantified the dietary water footprint (DWF) of urban and rural residents at the city scale in four major urban agglomerations in China from 2015 to 2021, identified the key economic and educational factors of urban and rural DWF, and measured the inequality of urban and rural DWF driven by the main influencing factors. We found that there was a 27.17 % increase in urban DWF and a 23.18 % increase in rural DWF between 2015 and 2021. Cereals had the largest water footprint among the 12 food types, accounting for 20.27 % and 31.57 % of urban and rural DWF, respectively. Meanwhile, milk and dairy products contributed the most to the difference between urban and rural DWF, up to 57.89 m3 each year. The main economic factor of DWF was consumption expenditure. The number of primary school students and the number of primary schools are the most important educational factors of urban and rural DWF, respectively. The results show there is an inequality between DWF and major educational factors, with a decreasing trend in DWF inequality over time. This study revealed for the first time the difference between urban and rural DWF at the city scale, and clarified the impact of regional educational inequality on DWF. A greater focus should be placed on the primary education-related factors that influence DWF inequality, in order to better target sustainable DWF strategies for urban and rural residents.</t>
  </si>
  <si>
    <t>Dietary water footprint; Urban-rural differences; Economic driver; Educational driver; City level; Inequality</t>
  </si>
  <si>
    <t>Tarashkar, M; Qureshi, S; Rahimi, A</t>
  </si>
  <si>
    <t>Exploring perceptions, cognitive factors, and motivations: A study on green structures on residential rooftops</t>
  </si>
  <si>
    <t>Urban greenhouse and green roof cultivation propose a nature-based solution to current socio-ecological challenges in urban ecosystems, as it offers several socio-ecological solutions and benefits. The interdisciplinary techniques for scientific explorations of cognition and perception towards urban green structures could not get the attention of the researchers across varying scientific disciplines, especially in the developing world. Addressing the personal factors involved in human cognition and its subsequent impact on perceptions will lay the foundation for the studies of the field. The study included questions about socio-demographic characteristics and socio-environmental motivations, as well as a set of images depicting potential future of green structures. The study was accomplished in Tabriz city of Iran with 375 participants. The findings showed that individuals prioritize certain types of rooftop green structures based on their personal characteristics and motivations. Additionally, cognitive differences were observed among individuals based on age, gender, and marital status, leading to perceptual differences towards green structures. Socio-environmental motivations activate perceptual responses within individuals, influencing their preferences for specific types of rooftop greenhouses. Understanding the response of individuals towards green structure types is crucial for effective planning and design. This knowledge can enhance the overall success and satisfaction of rooftop green structures projects, leading to greater wellness and a positive impact on the environment.</t>
  </si>
  <si>
    <t>Rooftop Greenhouses; Social Motivations; Environmental perception; Urban ecology</t>
  </si>
  <si>
    <t>GI</t>
  </si>
  <si>
    <t>Tauzie, M; Hermans, TDG; Whitfield, S</t>
  </si>
  <si>
    <t>The new achikumbe elite: food systems transformation in the context of digital platforms use in agriculture in Malawi</t>
  </si>
  <si>
    <t>The Malabo Declaration places the transformation of agriculture and food systems at the centre of regional and national policy priorities across Africa. Transformative change in the way that food is produced, processed and consumed is seen as not only necessary for addressing the complex challenges of food security and poverty alleviation, but also as a driver of new employment opportunities and economic development. As pointed out within the recent UN Food Systems Summit, essential elements of food system transformations include digital transitions and the empowerment of women and youth. However, there are few empirical examples demonstrating how these agendas come together to affect food system change. Here we focus on an enterprising group of young farmers referred to as Malawi's new achikumbe elite, who are urban based, educated and engaging in agriculture on a commercial basis. The aim is to characterise this emergent group of agriculturalists and to understand the role that they have within the transformation of Malawi-s agricultural sector. We explore how digital platforms are supporting the emergence of this new category of farmer and positioning young people as agents of change in food systems transformation. Based on interviews and ethnographic research with 32 young farmers between 2018 and 2022 combined with interviews with representatives of service providers and agricultural organisations, we argue that this group is characterised by a higher level of education, self-dependency and use of digital platforms, enabling them to adapt their context to sourcing production resources and engaging in commercial agriculture. We present evidence that digital platforms are supporting the new achikumbe elite (NAE) to engage flexibly with new commercial markets, contracts and access a wider range of training and advice. However, while digital platforms can offer more equitable access to information and market opportunities, they also represent potential avenues for food system transformations that are inequitable. As such, we argue that there is need for digital technologies to mitigate against potential inequalities.</t>
  </si>
  <si>
    <t>Young farmers; Food systems transformation; Malawi; New achikumbe elite; Digital platforms</t>
  </si>
  <si>
    <t>Tavares Brancher K.P.; Graf L.V.; Heringer G.; Zenni R.D.</t>
  </si>
  <si>
    <t>Urbanization and abundance of floral resources affect bee communities in medium-sized neotropical cities</t>
  </si>
  <si>
    <t>Bees are important pollinators that have been negatively impacted by anthropogenic environmental changes, such as urbanization. In addition, urban development can reduce and degrade the natural habitat of bees by increasing the proportion of impervious surfaces, decreasing green areas and increasing the number of exotic ornamental plants. However, cities can provide refuge for bees because they provide an environment with a wide variety of nesting and foraging resources. The objective of our study was to evaluate the richness and abundance of bees, their respective functional groups, and community composition along with an urbanization gradient in 21 locations distributed among six medium-sized Brazilian cities (with populations between 80 000 and 170 000 inhabitants). We also evaluated the effect of richness, number of plants and proportion of native plants. We collected a total of 132 species of bees. Total bee richness decreased with increasing impervious cover and increased with landscape heterogeneity, which also had a positive effect on the richness of above-ground nesting bees and generalist bees. Regarding abundance data, solitary bees and belowground-nesting bees were positively influenced by the increase in grass cover. The total number of native and exotic plants collected positively influenced the total abundance of bees, as well as the abundances of eusocial bees, which nest above- and belowground, and generalists. The proportion of native plants positively influenced the total richness and abundance of specialist bees. Our results indicate that medium-sized urban areas may be home to a wide diversity of bee species, but species that nest in the soil and specialist species may be more sensitive to urbanization and the decrease in the supply of floral resources. © 2023 Ecological Society of Australia.</t>
  </si>
  <si>
    <t>native bees; urban biodiversity; urban landscape; urban pollinators</t>
  </si>
  <si>
    <t>community composition; generalist; honeybee; nesting; plant-pollinator interaction; pollinator; refuge; relative abundance; urban development; urbanization</t>
  </si>
  <si>
    <t>Teichroeb J.A.; Ghorbani H.; Fallah K.; Vasey E.N.</t>
  </si>
  <si>
    <t>Distracted foragers: competitors impair foraging efficiency, accuracy and speed for eastern grey squirrels</t>
  </si>
  <si>
    <t>Social foraging can be beneficial, but it can also disrupt optimal foraging strategies. Animals possess limited capacity for attention allocation and distractions may impact their rates of food acquisition. Attention to conspecific food competitors can prevent kleptoparasitism but likely affects food intake in multiple ways. We used two field experiments to assess the impact of nearby competitors on urban eastern grey squirrel, Sciurus carolinensis, foraging in a forest setting on the University of Toronto Scarborough campus. We used a tube apparatus in the first experiment to examine foraging efficiency and a tipping container apparatus in the second experiment to examine foraging speed (handling time) and accuracy. Competing squirrels within 1 m or having just been involved in chasing or aggressive physical contact with competitors led to decreases in foraging efficiency, speed and accuracy. Competitors within 5 m of focal squirrels did not impact foraging measures. Over the course of the experiments, squirrels adapted to solving foraging apparatuses in the presence of competitor(s) and improved their efficiency and accuracy but not their speed. Vigilance rates were greater for squirrels that had competitors nearby; thus, decreases in foraging efficiency, accuracy and speed seemed to be caused by the need to allocate attention to conspecifics. These experiments show that social foraging impairs optimal food acquisition for individual eastern grey squirrels. © 2024 The Author(s)</t>
  </si>
  <si>
    <t>attention; contest competition; distraction; optimal foraging; social foraging</t>
  </si>
  <si>
    <t>Canada; Ontario [Canada]; Scarborough; Toronto; contest competition; experimental study; food intake; foraging efficiency; kleptoparasitism; rodent</t>
  </si>
  <si>
    <t>Thatcher H.R.; Downs C.T.; Koyama N.F.</t>
  </si>
  <si>
    <t>Using social networks to explore the social flexibility of urban vervet monkeys</t>
  </si>
  <si>
    <t>Increasing urbanisation reduces available habitat and increases human-wildlife interactions, presenting social and ecological challenges for many species; however, flexible generalist species, such as the vervet monkey, Chlorocebus pygerythrus, thrive under these pressures. In the urban mosaic, human-food sources represent clumped, monopolisable food that can increase contest competition. Social network analysis (SNA) is a powerful tool to monitor changes in social structure, yet it has rarely been used to study urban wildlife. Using SNA, we investigated the effect of anthropogenic food and human-wildlife interactions on social cohesion in five vervet monkey groups in urban KwaZulu-Natal, South Africa. Over six months, we conducted group scan samples every 30-min on each group and recorded all humans-vervet monkey interactions during dawn to dusk follows. We analysed the effect of foraging on natural and human-related food sources and human-vervet monkey interactions on social network metrics for grooming and aggression at group (density, clustering coefficient and distance) and individual (eigenvector centrality and degree) levels, using linear mixed models. Anthropogenic food influenced almost all social metrics. At the group level, foraging on anthropogenic food was related to increased density and cohesion in both grooming and aggression networks. At the individual level, increasing anthropogenic food affected high-ranking monkeys most: eigenvector centrality and outdegree in aggression networks increased with rank. Social network analysis can be a useful tool to document urban effects on wildlife groups, and aids our understanding of wildlife behavioural flexibility, a key tool in developing educated and effective management strategies. © The Author(s) 2024.</t>
  </si>
  <si>
    <t>Anthropogenic food; Chlorocebus pygerythrus; Ethnoprimatology; Human-wildlife coexistence; Socio-ecology</t>
  </si>
  <si>
    <t>Thompson B.R.; Stevens D.R.; Gordon I.J.; Maxwell T.M.R.; Zydenbos S.; Gregorini P.</t>
  </si>
  <si>
    <t>Review: A theoretical framework to define foraging behaviour syndromes in ruminants using wearable technologies</t>
  </si>
  <si>
    <t>Due to intensification processes that have had negative impacts on environmental externalities, pastoral farmers, worldwide, are facing increasing scrutiny and pressure from consumers, governments, and the public to reduce the environmental footprint of their operations. Developing tools and systems that farmers can use to maintain profitability and productivity while decreasing the negative externalities of their operations is important for the vitality of rural sectors. Capitalising on individual animal variation has been promoted as an opportunity to increase animal productivity and enhance welfare while decreasing the negative environmental impacts of pastoral farming. Of particular interest are behaviours that are associated with foraging, as these are the primary drivers of variation in animal performance in pastoral farming. Developing a methodology that can identify consistent foraging behavioural variations across individuals is a critical step in making this a practical solution for farmers and herders. As with all behavioural research, the fundamental challenge is selecting the appropriate behaviours to measure. Understanding the contextual drivers of behavioural expression is a major development in this process. Herd management and composition, environmental variables and many more contexts alter the expression of behaviours, so how do we capture behaviours of interest? We propose the use of a systematic methodology to capture behaviours of significance from large groups of foraging ruminants using wearable technology, namely Global Positioning System and accelerometers. This contrasts with traditional reductionist methodologies used in behaviour research and has the benefit of providing large objective datasets from undisturbed animals. Statistical analysis of the data will inform behaviours of interest that are clustered together to inform a three-factor foraging behaviour syndrome model adapted from the animal five-factor model (activity, aggression, boldness, exploration, sociability) of personality. Syndromes, unlike personalities, include correlated suites of behaviours that are expressed across spatial and temporal contexts. By capturing foraging behaviour syndromes, selection can be used to match appropriate syndromes to different pastoral farming landscapes, thereby potentially improving the system's productivity while reducing their negative environmental impact. © 2024 The Author(s)</t>
  </si>
  <si>
    <t>Activity; Livestock; Personality; Precision livestock farming; Sensors</t>
  </si>
  <si>
    <t>Thompson D.P.; Fowler N.L.; Crouse J.A.; McDonough T.J.; Badajos O.H.; Spathelf M.O.; Watts D.E.; Rodman S.U.</t>
  </si>
  <si>
    <t>Seasonal somatic reserves of a northern ungulate influenced by reproduction and a fire-mediated landscape</t>
  </si>
  <si>
    <t>Wildlife contend with seasonal fluctuations in resource availability and have adapted survival and reproductive strategies to overcome resource limitations. Many northern ungulates are adapted to a dynamic nutritional landscape and rely on somatic reserves accumulated during the short growing season. Moose (Alces alces) populations in the boreal forest respond to variation in their nutritional landscapes that quickly change after wildland fires. We tested associations between somatic energy reserves of female moose and a suite of factors relevant to energy demands and nutrient availability after landscape scale wildland fires on the Kenai Peninsula, Alaska. From 2015–2022, we immobilized 97 individual, adult moose (n=163 early winter; n=98 late winter) and collected over 223,000 GPS locations. We evaluated if somatic energy reserves of cow moose were influenced by endogenous or exogenous energy demands, or access to moose forage to accumulate energy reserves. Cows that gave birth and lost their neonate(s) early in the summer had more early winter body fat (14.39% ± 0.24SE) compared with cows that gave birth and the neonate survived to 4-months-old (10.59% ± 0.34SE). Body fat measured in early winter was positively correlated with home ranges of cows during summer with a higher percent cover of aspen forage. Late winter body fat of cow moose was negatively correlated with home ranges with higher percent cover of aspen forage, but positively correlated with home ranges with higher percent cover of willows and shoulder season forages. Our results highlight that a suite of plant species and seral states is needed across the landscape for moose to accumulate and moderate the loss of somatic energy reserves over the year. Furthermore, our results emphasize the importance of shoulder season forages for moose when snow depth is low. Managing the nutritional landscape of the boreal forest through interagency wildland fire management could create a mosaic of seral states that enhances moose forage, while reducing wildland fire hazards along the wildland urban interface and providing ecosystem services. Copyright © 2024 Thompson, Fowler, Crouse, McDonough, Badajos, Spathelf, Watts and Rodman.</t>
  </si>
  <si>
    <t>Alaska; Alces alces; body condition; moose; nutritional landscape; reproduction; somatic reserves; wildland fire</t>
  </si>
  <si>
    <t>Tian, XF; Zhang, RF; Wang, ZF; Kang, XN; Yang, ZX</t>
  </si>
  <si>
    <t>Exploring Community-Supported Agriculture through Maslow's Hierarchy: A Systematic Review of Research Themes and Trends</t>
  </si>
  <si>
    <t>Community-supported agriculture (CSA) has emerged as a pivotal model for sustainable and humanistic agricultural practices, emphasizing the symbiotic relationship between food production, consumption, and sustainable ecosystems. Despite the growing interest, a comprehensive analysis of research themes and trends within the CSA framework remains sparse. This paper undertakes a systematic review of CSA literature from 1999 to 2023, identifying evolving research hotspots, dominant themes, and prospective directions by keyword analysis to corroborate Maslow's hierarchy of needs theory. The research analysis location is categorized into four temporal phases, revealing a geographical expansion from North America to encompass Asia, Africa, and other continents. This expansion corroborates Maslow's theory, illustrating a global shift from fulfilling basic physiological needs towards recognizing sustainable practices, particularly in developing regions. The results of temporal trends (5 phases) and the hotspots of keyword analysis support each other by showing a societal shift from basic sustenance to a deeper understanding of nutrition and diet. Most of the recent research keywords are grouped into the "environment" and "health and education" categories, indicating an increasing emphasis on transforming the food system and nutrition education. This review suggests conducting an integrated analysis that links the various stages of the food supply chain with the criteria outlined in the Sustainable Agriculture Matrix (SAM). It highlights that the "environment" theme is a stage of building up esteem and self-realization that needs to be unfolded in the future, given that most research on community-supported agriculture (CSA) focuses on the "economy and society" aspect and consumption stage, which burnish self-morality in the theory of Maslow. Overall, this review proposes an analysis of the relevance among different subject categories and between food supply chain stages, which reveals that the trend of research under CSA development is accorded to the theory of Maslow's hierarchy of needs and calls for a more holistic approach to agricultural research that considers ecological, health, and social imperatives.</t>
  </si>
  <si>
    <t>keywords analysis; food system; sustainable development goals; Maslow's hierarchy of needs; alternative food network</t>
  </si>
  <si>
    <t>Tokach R.; Smart A.; Fassbinder-Orth C.; Fong C.; Wald K.; Wu-Smart J.</t>
  </si>
  <si>
    <t>Honey bee colony behavior and ontogeny are adversely affected when exposed to a pesticide-contaminated environment</t>
  </si>
  <si>
    <t>Honey bees exhibit age polyethism and thus have a predictable sequence of behaviors they express through developmental time. Numerous laboratory studies show exposure to pesticides may impair critical honey bee behaviors (brood care, foraging, egg-laying, etc.) that adversely affect colony productivity and survival. There are fewer studies that examine the impacts of pesticides in natural field settings, especially given the challenges of implementing treatment groups and controlling variables. This study helps address the need for impact studies on pollinators under field conditions to assess the consequences of chemical overuse and dependency in agricultural and urban landscapes. To assess the impact of systemic pesticides in a natural field setting on worker bee behavioral development, observation hives were established to monitor changes in behaviors of similarly aged workers and sister queens within 2 experimental groups: (i) colonies located near point-source systemic pesticide pollution (pesticide contaminated treatment), and (ii) colonies embedded within a typical Midwestern US agricultural environment (control). In this study, worker bees in the contaminated environment exhibited important and biologically significant behavioral differences and accelerated onset of hive tasks (i.e., precocious behavioral development) compared to similarly aged bees at the control site. Queen locomotion was largely unaffected; however, the egg-laying rate was reduced in queens at the contaminated (treated) site. These results show that environmental pesticide exposure can disrupt colony function and adversely affect worker bee behavioral maturation, leading to reduced worker longevity and decreased colony efficiency. © The Author(s) 2024.</t>
  </si>
  <si>
    <t>age polyethism; gene expression; seed treatment; toxicology</t>
  </si>
  <si>
    <t>Animals; Bees; Behavior, Animal; Female; Pesticides; pesticide; animal; animal behavior; bee; drug effect; female; growth, development and aging</t>
  </si>
  <si>
    <t>Toku, A; Amoah, ST; N-yanbini, NN</t>
  </si>
  <si>
    <t>Exploring the potentials of urban crop farming and the question of environmental sustainability</t>
  </si>
  <si>
    <t>CITY AND ENVIRONMENT INTERACTIONS</t>
  </si>
  <si>
    <t>As part of efforts to promote urban green spaces in increasingly urbanized cities of Africa, urban crop farming (UCF) has become a necessary pillar of urban environmental sustainability. Beyond the primary functions of food security and employment, UCF contributes to greening the urban environment and provides valuable options for urban regeneration within the broad components of environmental, social, and economic sustainability. We draw on interviews and focus group discussions in Tamale, a rapidly urbanizing Ghanaian metropolis, to examine the potential of UCF and the question of urban environmental sustainability. Our findings revealed the tremendous contributions of UCF to the provision of greenery, beautiful scenery, healthy spaces, socio-economic inclusion, and environmental restoration. We argue that reflecting and incorporating these findings in policy will be helpful for urban landscape planning and management.</t>
  </si>
  <si>
    <t>Urban crop farming; Environment; Restoration; Landscape planning; Environmental sustainability</t>
  </si>
  <si>
    <t>Topçu G.D.; Koç Koyun N.; Korkmaz A.</t>
  </si>
  <si>
    <t>The Relationship Standardized Precipitation Evapotranspiration Index (SPEI) and Forage Value of Rubus Species Collected from Türkiye’s Flora</t>
  </si>
  <si>
    <t>The increasing drought caused by climate change makes it difficult for rural areas reliant on pasture-based livestock farming to sustain their agricultural practices. Blackberries, a spreading species, have been selected as the material for this study due to their perennial shrub nature and their tolerance to adverse environmental conditions. Türkiye, the gene center for blackberries, is part of the Mediterranean belt and is located at the intersection of three flora regions—Mediterranean, Euro-Siberian, and Irano-Turanian. This study aims to determine the forage value of the Rubus species and other shrub/tree species (Quercus, Pistacia, and Rosa) collected and identified from these flora regions. Furthermore, a linear regression analysis established a relationship between the forage values and the SPEI, a drought index, considering the combined effects of rainfall and temperature in the collection regions. Among the Rubus species, the highest organic matter content (887.8 g kg−1) was obtained from R. pruinosus. In comparison, the highest protein content (240.1 g kg−1) was found in cultivated blackberries in the Euro-Siberian flora region. P. lentiscus had the highest Ca content (14.4 g kg−1) and offered feed at the “Prime” level with 154 of RFV. The SPEI explained 87% of the variation in fructan, 89% in Mg, and 92% in ADF. Due to the perennial nature of the species studied, a strong relationship was found between their growth and forage values over a 48-month time scale using the SPEI. Consequently, the equations related to ADF, Mg, and fructan content obtained in this study can be recommended for woody species. © 2024 by the authors.</t>
  </si>
  <si>
    <t>forage value; shrublands; standardized precipitation evapotranspiration index (SPEI); sustainability</t>
  </si>
  <si>
    <t>Turkey; drought; evapotranspiration; flora; forage; livestock farming; organic matter; precipitation assessment; shrubland; sustainability</t>
  </si>
  <si>
    <t>Rubus</t>
  </si>
  <si>
    <t>Trigos-Peral G.; Maák I.E.; Schmid S.; Chudzik P.; Czaczkes T.J.; Witek M.; Casacci L.P.; Sánchez-García D.; Lőrincz Á.; Kochanowski M.; Heinze J.</t>
  </si>
  <si>
    <t>Urban abiotic stressors drive changes in the foraging activity and colony growth of the black garden ant Lasius niger</t>
  </si>
  <si>
    <t>Changes in habitat characteristics are known to have profound effects on biotic communities and their functional traits. In the context of an urban-rural gradient, urbanisation drastically alters abiotic characteristics, e.g., by increasing environmental temperatures and through light pollution. These abiotic changes significantly impact the functional traits of organisms, particularly insects. Furthermore, changes in habitat characteristics also drive changes in the behavioural traits of animals, allowing them to adapt and thrive in new environments. In our study, we focused on the synanthropic ant species Lasius niger as a model organism. We conducted nocturnal field observations and complemented them with laboratory experiments to investigate the influence of night warming (NW) associated with Urban Heat Islands (UHI), light pollution (ALAN), and habitat type on ant foraging behaviour. In addition, we investigated the influence of elevated temperatures on brood development and worker mortality. Our findings revealed that urban populations of L. niger were generally more active during the night compared to their rural counterparts, although the magnitude of this difference varied with specific city characteristics. In laboratory settings, higher temperatures and continuous illumination were associated with increased activity level in ants, again differing between urban and rural populations. Rural ants exhibited more locomotion compared to their urban counterparts when maintained under identical conditions, which might enable them to forage more effectively in a potentially more challenging environment. High temperatures decreased the developmental time of brood from both habitat types and increased worker mortality, although rural colonies were more strongly affected. Overall, our study provides novel insights into the influence of urban environmental stressors on the foraging activity pattern and colony development of ants. Such stressors can be important for the establishment and spread of synanthropic ant species, including invasive ones, and the biotic homogenization of anthropogenic ecosystems. © 2024 Elsevier B.V.</t>
  </si>
  <si>
    <t>Artificial illumination; Functional traits; Larval development; Locomotion; Night warming; Urbanisation</t>
  </si>
  <si>
    <t>Animals; Ants; Cities; Ecosystem; Hot Temperature; Niger; Atmospheric temperature; Urban growth; Ant species; Artificial illumination; Functional traits; Habitat type; Larval development; Light pollution; Locomotion; Niger; Night warming; Urbanization; abiotic factor; ant; colonial organism; foraging behavior; growth response; habitat structure; heat island; high temperature; larval development; light availability; light effect; light pollution; locomotion; urban area; urbanization; warming; abiotic stress; Article; brooding (eggs); city; controlled study; field study; foraging; foraging behavior; growth; habitat; high temperature; illumination; laboratory; larval development; Lasius; Lasius niger; light pollution; locomotion; mortality; night; night warming; nonhuman; organism colony; rural area; rural population; urban area; urban heat island; urban population; urbanization; warming; worker (insect); animal; ant; ecosystem; Niger; Ecosystems</t>
  </si>
  <si>
    <t>Tufail M.S.; Krebs G.L.; Southwell A.; Piltz J.W.; Wynn P.C.; Cook D.F.</t>
  </si>
  <si>
    <t>Significance of honeybee pollination in increasing seed yield of Trifolium alexandrinum (Fabales: Fabaceae) and its impact on economic sustainability of smallholder farmers</t>
  </si>
  <si>
    <t>A major limitation to producing high seed yields in berseem clover (Trifolium alexandrinum L.) is failure to set seed, predominantly due to lack of pollination. Despite the importance of berseem clover as a leading forage legume, the contribution of pollinators to seed set is scarce. In Pakistan, the honeybee population is declining mainly because of the extensive use of neonicotinoid pesticides and habitat fragmentation. This, combined with the region's harsh environment and the use of inferior, locally bred genotypes, has resulted in low seed yields. Insufficient seed availability leads to limited forage supply, resulting in poor livestock nutrition, which subsequently impacts livestock health and productivity, and reduces farmers' income. The present study estimated the seed production of 3 berseem clover genotypes resulting from honeybees [Apis mellifera L. (Hymenoptera: Apidae)] pollination in 2 growing seasons (2012-2014) in the central Punjab region of Pakistan. Experiments had 2 pollination treatments (open pollination and honeybee inclusion) and 3 seed genotypes, viz. farmer own-saved, market, and the improved variety cultivars. For both growing seasons, honeybee pollination resulted in significant increases in seed yields ranging from 35% to 67%, regardless of seed genotype. With the exception of the number of seed heads/m2, all seed yield parameters also increased significantly in response to honeybee inclusion. The combination of improved variety and honeybee inclusion resulted in the production of a maximum number of seeds per head (45.3), 1,000-seed weight (3.7 g), and estimated seed yield (375.5 kg/ha). In addition, the increase in estimated net income of seed ranged from PKR 82,485 Rs/ha (US$844/ha) to PKR 168,975 Rs/ha (US$1728/ha) with the use of honeybees as an insect pollinator across all the seed genotypes. Honeybee pollination has broader implications for mixed farming systems by playing a key role in preserving biodiversity and promoting sustainable agriculture. It also enhances the quality and quantity of berseem crops by increasing the production of high-quality seeds and forage leading to improved livestock productivity and family food security which strengthens the economic resilience of rural communities. © The Author(s) 2024. Published by Oxford University Press on behalf of Entomological Society of America.</t>
  </si>
  <si>
    <t>bees pollination; berseem clover; forage seed production; insect economics; on-farm profitability; sustainable yields</t>
  </si>
  <si>
    <t>Animals; Bees; Pakistan; Pollination; Seeds; Trifolium; animal; bee; clover; growth, development and aging; Pakistan; physiology; plant seed; pollination</t>
  </si>
  <si>
    <t>Untereiner, E; Toboso-Chavero, S; Fariñas, A; Madrid-Lopez, C; Villalba, G; Durany, X</t>
  </si>
  <si>
    <t>Predicting willingness to pay and implement different rooftop strategies to characterize social perception of climate change mitigation and adaptation</t>
  </si>
  <si>
    <t>ENVIRONMENTAL RESEARCH COMMUNICATIONS</t>
  </si>
  <si>
    <t>With the latest IPCC report, dramatic global climate action must be taken immediately to limit global warming to 1.5 degrees C, or face more frequent and extreme weather events with catastrophic implications. Cities must invest in climate resilience development; however, government policies are only effective if they are supported by the society in which they serve. As such, this study aims to characterize the social perception of climate resilience development, in particular the implementation of sustainable urban rooftop strategies, to support policy makers and enable individual action. This was accomplished through the analysis of 1,100 answered surveys in Cerdanyola del Valles (Spain), to assess one's willingness to pay (WTP) and willingness to implement (WTI) rooftop strategies according to: 1. socio-demographical characteristics; 2. social perceptions and beliefs; and 3. surrounding land use and land cover, and vulnerabilities identified through temperature and normalized difference vegetation index (NDVI) maps. The results of this study found age played a significant role in predictability, with 18-39-year-olds being the most willing to pay and implement the various rooftop scenarios. However, our results uncovered societal inequality as those 85+ were the second group most interested in rooftop agriculture but the most financially restricted. Belief in the viability of rooftop strategies increased respondents WTP and WTI while having access to ones' rooftop increased willingness to partake in rooftop food cultivation and enhance rooftop greenery. A new finding presented by this study is the quantifiable impact that urban greenery plays on increasing survey respondents WTP and WTI.</t>
  </si>
  <si>
    <t>public perception; urban agriculture; urban ecology; socio-ecological systems; circular cities; urban green infrastructure</t>
  </si>
  <si>
    <t>Ushimaru, S; Iwata, R; Amrullah, ER; Utami, AW; Ishida, A</t>
  </si>
  <si>
    <t>Which Households Raise Livestock in Urban and Peri-Urban Areas of Eight Developing Asian Countries?</t>
  </si>
  <si>
    <t>In many developing countries, ensuring a stable and affordable supply of safe and nutritious food for urban dwellers, especially impoverished households, has become an urgent policy issue due to growing urban populations. Since urban and peri-urban agriculture (UPA) has emerged as a potential solution, research interest in UPA has increased. However, most studies have been conducted in specific African towns, and analyses in Asian countries are scarce. In addition, further research must be performed on urban and peri-urban livestock farming (UPLF), which may provide animal-based protein to the urban population. Therefore, this study aims to clarify who raises livestock in the urban and peri-urban areas of eight developing Asian countries using raw data from the Demographic and Health Survey (DHS). The aggregation results reveal that at least 10% of households keep livestock, with more than 30% of households in four of the eight Asian countries practicing UPLF. Poultry is the most common type of livestock, and the number of animals per household is usually limited. Logistic regression analysis reveals that poorer families are more likely to raise livestock, suggesting UPLF can enhance food and nutritional security for low-income households.</t>
  </si>
  <si>
    <t>urban and peri-urban livestock; Bangladesh; Cambodia; India; Myanmar; Nepal; Pakistan; Philippines; East Timor; Demographic and Health Survey</t>
  </si>
  <si>
    <t>Usman M.; Ali A.; Ghafoor A.; Akram R.; Mohamed R.A.; Baig I.A.; Kharal M.; Wudil A.H.</t>
  </si>
  <si>
    <t>Sustainable rural livelihoods in the face of climate-induced hazards in Pakistan: Nexus of coping mechanisms, determinants, and benefits</t>
  </si>
  <si>
    <t>International Journal of Disaster Risk Reduction</t>
  </si>
  <si>
    <t>This study comprehensively examined the climate change susceptibility hazards and the subsequent adaptation strategies adopted by the farming community in Punjab, Pakistan, to mitigate the adverse impacts on rural livelihoods. Data were collected through a household survey involving 1080 respondents, using a multistage random sampling approach. Binary Logistic Regression was employed to discern the determinants driving the adaptation strategies. Additionally, the benefits derived from these adaptation measures were quantified, using Partial Least Squares Structural Equation Modelling (PLS-SEM). The impact of climate change on rural livelihoods was found to be significant, leading to substantial degeneration. Farmers' income from crops, livestock products, machinery, tube wells, orchards, and vegetables have been adversely affected. The adaptation strategies employed to mitigate these adverse effects encompassed crop diversification, divergence of livestock populations, seeking non-farm income sources, adjusting herd composition, utilizing governmental subsidies, adopting new animal breeds and crop varieties, selling livestock animals for sustenance, accessing loans from governments/banks, sharing labour during years of climate change, communal forage sharing, and insuring crops and livestock. These adaptation strategies are intricately influenced by socioeconomic, demographic, agronomic, and climate-related information, and forecasting parameters as well. Notably, adapters experienced fewer impacts of climate change compared to non-adapters. To bolster resilience, it is imperative to introduce climate-resilient crop varieties and animal breeds. Additionally, enhancing financial access for farmers is crucial, necessitating targeted strategies devised by the government to mitigate the adverse effects of climate change. This study emphasized the urgency for targeted and comprehensive strategies to navigate rural communities towards sustainable livelihoods in an evolving climate landscape. © 2024 Elsevier Ltd</t>
  </si>
  <si>
    <t>Adaptation strategies; Benefits; Climate-induced hazards impacts; Pakistan; Rural livelihoods</t>
  </si>
  <si>
    <t>Valdés, MAS; Disla, JMS; Gambuzzi, E; Martínez, GC</t>
  </si>
  <si>
    <t>Innovative Circular Biowaste Valorisation-State of the Art and Guidance for Cities and Regions</t>
  </si>
  <si>
    <t>The management of the organic fraction of municipal solid waste (OFMSW), also called urban biowaste, and urban wastewater sludge (UWWS) represents a challenge for cities and regions, which want to adopt innovative urban bioeconomy approaches for their treatment and production of high-added-value products beyond the traditional anaerobic digestion (AD) and compost. This adoption is often restricted by the availability and maturity of technologies. The research object of this manuscript, based on the findings of EU Horizon 2020 project HOOP, is the identification of state-of-the-art circular technologies for material valorisation of OFMSW and UWWS, following a novel screening methodology based on the scale of implementation (tested at least at pilot scale). The screening resulted in 25 technologies, which have been compared and discussed under a multidisciplinary assessment approach, showing their enabling factors and challenges, their current or potential commercial status and their compatibility with the traditional technologies for urban biowaste treatment (composting and AD). The bioproducts cover market sectors such as agriculture, chemistry, nutrition, bioplastics, materials or cosmetics. Therefore, the results of this review help project promoters at city/region level to select innovative technologies for the conversion of OFMWS and UWWS into high value products.</t>
  </si>
  <si>
    <t>bioproducts; biowaste; circular economy; municipal waste; technology readiness level; urban bioeconomy; urban wastewater sludge</t>
  </si>
  <si>
    <t>Valentine K.; Hughes C.; Boxall A.</t>
  </si>
  <si>
    <t>Plastic Litter Emits the Foraging Infochemical Dimethyl Sulfide after Submersion in Freshwater Rivers</t>
  </si>
  <si>
    <t>Plastic pollution is widespread throughout aquatic environments globally, with many organisms known to interact with and ingest plastic. In marine environments, microbial biofilms that form on plastic surfaces can produce the odorous compound dimethyl sulfide (DMS), which is a known foraging cue. This has been shown to increase the ingestion of plastic by some invertebrates and therefore act as a biological factor which influences the risks of plastic to marine ecosystems. In freshwater however, the production of DMS has been largely overlooked, despite the known sensitivity of some freshwater species to this compound. To address this gap, the present study analyzed the production of DMS by biofilms which formed on low-density polyethylene and polylactic acid films after 3 and 6 weeks of submersion in either a rural or an urban United Kingdom river. Using gas chromatography–mass spectrometry, the production of DMS by these biofilms was consistently identified. The amount of DMS produced varied significantly across river locations and materials, with surfaces in the urban river generally producing a stronger signal and plastics producing up to seven times more DMS than glass control surfaces. Analysis of biofilm weight and photosynthetic pigment content indicated differences in biofilm composition across conditions and suggested that DMS production was largely driven by nonphotosynthetic taxa. For the first time this work has documented the production of DMS by plastic litter after submersion in freshwater rivers. Further work is now needed to determine if, as seen in marine systems, this production of DMS can encourage the interaction of freshwater organisms with plastic litter and therefore operate as a biological risk factor in the impacts of plastic on freshwater environments. Environ Toxicol Chem 2024;43:1485–1496. © 2024 The Authors. Environmental Toxicology and Chemistry published by Wiley Periodicals LLC on behalf of SETAC. © 2024 The Authors. Environmental Toxicology and Chemistry published by Wiley Periodicals LLC on behalf of SETAC.</t>
  </si>
  <si>
    <t>Algae; Analytical chemistry; Biofilm; Fragrances; Freshwater; Microplastics; Plastic litter</t>
  </si>
  <si>
    <t>Biofilms; Gas Chromatography-Mass Spectrometry; Plastics; Rivers; Sulfides; Water Pollutants, Chemical; United Kingdom; Aquatic organisms; Ecosystems; Gas chromatography; Mass spectrometry; Microplastic; Odors; River pollution; Rivers; Sulfur compounds; Water; biological factor; dimethyl sulfide; fresh water; pigment; polyethylene; polylactic acid; river water; dimethyl sulfide; plastic; sulfide; Aquatic environments; Dimethylsulphide; Fresh Water; Freshwater rivers; Infochemical; Marine environment; Microbial biofilm; Microplastics; Plastic litter; Plastic pollutions; alga; biofilm; dimethylsulfide; freshwater environment; nanoparticle; plastic; risk factor; river pollution; Article; biofilm; conductance; environmental parameters; foraging; freshwater environment; freshwater species; immersion; marine environment; mass fragmentography; nonhuman; pH; plastic waste; risk factor; river; surface area; temperature; United Kingdom; biofilm; chemistry; drug effect; water pollutant; Biofilms</t>
  </si>
  <si>
    <t>algae</t>
  </si>
  <si>
    <t>Valenzuela, VG; Holl, A</t>
  </si>
  <si>
    <t>Growth and decline in rural Spain: an exploratory analysis</t>
  </si>
  <si>
    <t>The depopulation of rural areas in both developed and developing countries has become a complex problem with important implications for issues of equality and sustainability. We present a spatial exploratory analysis of the multidimensional factors related to the depopulation of Spain's rural areas. Using highly granular population data to estimate experienced population density allows us to highlight significant differences compared to the conventional administrative boundary in terms of the usual definition of densities. Based on this, we develop a new typology of declining rural areas that takes into account access to urban areas. While most rural areas have been suffering depopulation over the last decades, our results also show that rural areas themselves are not a homogeneous group and that rural areas show strong heterogeneity along different dimensions associated with growth and decline.</t>
  </si>
  <si>
    <t>Depopulation; rural; density; accessibility; typology</t>
  </si>
  <si>
    <t>Varga-Szilay Z.; Szövényi G.; Pozsgai G.</t>
  </si>
  <si>
    <t>Flower Visitation through the Lens: Exploring the Foraging Behaviour of Bombus terrestris with a Computer Vision-Based Application</t>
  </si>
  <si>
    <t xml:space="preserve">Insects </t>
  </si>
  <si>
    <t>To understand the processes behind pollinator declines and for the conservation of pollination services, we need to understand fundamental drivers influencing pollinator behaviour. Here, we aimed to elucidate how wild bumblebees interact with three plant species and investigated their foraging behaviour with varying flower densities. We video-recorded Bombus terrestris in 60 × 60 cm quadrats of Lotus creticus, Persicaria capitata, and Trifolium pratense in urban areas of Terceira (Azores, Portugal). For the automated bumblebee detection and counting, we created deep learning-based computer vision models with custom datasets. We achieved high model accuracy of 0.88 for Lotus and Persicaria and 0.95 for Trifolium, indicating accurate bumblebee detection. In our study, flower cover was the only factor that influenced the attractiveness of flower patches, and plant species did not have an effect. We detected a significant positive effect of flower cover on the attractiveness of flower patches for flower-visiting bumblebees. The time spent per unit of inflorescence surface area was longer on the Trifolium than those on the Lotus and Persicaria. However, our result did not indicate significant differences in the time bumblebees spent on inflorescences among the three plant species. Here, we also justify computer vision-based analysis as a reliable tool for studying pollinator behavioural ecology. © 2024 by the authors.</t>
  </si>
  <si>
    <t>behavioural ecology; bumblebee movement; computer vision; deep learning; flower visitation; plant–pollinator interactions; pollinators; YOLO</t>
  </si>
  <si>
    <t>Azores; Portugal; Portugal; Terceira; computer vision; foraging behavior; pollination; pollinator</t>
  </si>
  <si>
    <t>Vargas-Cárdenas F.; Navarro-Sigüenza A.G.; Ceccon E.</t>
  </si>
  <si>
    <t>The contribution of traditional-homegardens to bird conservation in human-modified landscapes</t>
  </si>
  <si>
    <t>Traditional-homegardens are important for the food security, economy, and culture of rural communities, but also contributing to biodiversity conservation. The objective of this study was to evaluate the role of traditional-homegardens as a refuge for birds, how the birds used them, and which of their attributes were associated with the frequency of bird visits. We compared the percentage of visits among groups of birds by habitat preference. Also, we compared the frequency of visits to different vegetation strata and the use that birds made within traditional-homegardens (forage, perching or nesting). Finally, we analyzed the relationship between the number of visits and some characteristics of the traditional-homegardens (size area, richness of large plants and distance to the nearest forest fragment). Birds visited different vegetation stratum of traditional-homegardens to perch, to forage, and even to nest. In general, we found that larger traditional-homegardens area increased the number of bird visits, while distance to the native forest fragments and the species richness of large plants did not have significant effects. Insectivores and frugivores had a similar pattern to the general; to the granivores, the distance to the forest fragment had a positive effect on the number of visits; to the omnivores, the species richness of large plants had negative effect, to the nectarivores, none of the variables had a significant effect. Overall, this study sheds light on the significance of traditional-homegardens not only for human communities but also for biodiversity conservation by providing valuable habitats for a variety of bird species. © The Author(s) 2024.</t>
  </si>
  <si>
    <t>Agroforestry systems; Bird visits; Guerrero state; Habitat preference; Mexico</t>
  </si>
  <si>
    <t>Federal District [Mexico]; Mexico City; Mexico [North America]; agroforestry; biodiversity; bird; human activity; landscape; species richness</t>
  </si>
  <si>
    <t>Vera-Toscano, E; Shucksmith, M; Brown, DL; Brown, H</t>
  </si>
  <si>
    <t>The rural-urban poverty gap in England after the 2008 financial crisis: exploring the effects of budgetary cuts and welfare reforms</t>
  </si>
  <si>
    <t>REGIONAL STUDIES</t>
  </si>
  <si>
    <t>A rural-urban poverty gap exists in most countries around the world, and this paper employs a novel approach to explain this difference, using logistic regression to examine the effects of rural-urban residence type, individual socio-economic and demographic characteristics, and changes in government policies on the likelihood of being poor in England. Unusually, rural areas in England have lower poverty rates than urban areas, so the direction of the typical rural-urban poverty gap is reversed, but the method employed here would be applicable in either direction. We disaggregate micro-data from the Understanding Society Survey (USS) into three residence types (predominantly rural; significantly rural and predominantly urban), and combine these USS data with information on changes in councils' spending power, in service spending and in per capita income lost from cuts to welfare benefits since 2010. The results demonstrate that rural residence provides a buffer against poverty in England, a so-called 'rural advantage effect', but this is reduced or becomes non-significant after controlling for individual socio-economic and demographic characteristics and changes in government policies. Furthermore, working-age poverty has increased more rapidly in rural areas than urban between 2010 and 2018. Our analysis also reveals how national policies have differential spatial impacts on local populations according to their diverse characteristics.</t>
  </si>
  <si>
    <t>rural-urban poverty gap; rural poverty; welfare cuts; housing costs; austerity</t>
  </si>
  <si>
    <t>Vieira, TA; Panagopoulos, T</t>
  </si>
  <si>
    <t>Urban agriculture in Brazil: Possibilities and challenges for Santar&lt;acute accent&gt;em, eastern Amazonia</t>
  </si>
  <si>
    <t>Public policies implemented by the Brazilian government for the promotion of urban agriculture were examined. Urban agriculture contributes to combatting problems related to food security and environmental issues in cities. In Brazil, the Ministry of Social Development initiated the elaboration of a policy to support urban agriculture, having listened to different segments of society. Moreover, the Brazilian Senate intends to establish the National Policy of Urban Agriculture. A pilot project for a city in Amazonia considers the urban farmer's socio-economic vulnerability, gender equity, rational use of urban land, technical assistance, and environmental education. The urban agriculture policy in Brazil represents a significant advance in sustainable cities and explores the potential to be applied to urban vacant land and its contribution to food production, inclusion, and social justice.</t>
  </si>
  <si>
    <t>Sustainable city; Urban agriculture policy; Urban green infrastructure; Food security</t>
  </si>
  <si>
    <t>Vijayan S.; Somanathan H.</t>
  </si>
  <si>
    <t>Cog in the migration wheel: migratory waggle dances are necessary but not sufficient in the nest movement of the Asian giant honeybee Apis dorsata</t>
  </si>
  <si>
    <t>Honeybees use waggle dances to inform nestmates about the locations of food and nest sites. The waggle duration corresponds to the distance to a resource, while its direction with respect to the vertical axis represents the resource direction in relation to the solar azimuth. Individual waggle runs within a dance often vary in duration and direction, and follower bees use the average spatial information for foraging. Honeybees also dance prior to nest movement, wherein waggle runs have directional similarity, but vary considerably in duration. The role of these dances, called migratory dances, has been elucidated mostly using artificially generated swarms which may not accurately represent long-term changes in the colony preceding migration. We explored temporal trends in waggle dances prior to migration from undisturbed colonies of the Asian giant honeybee, Apis dorsata. In two sites in India with either a year-round or seasonal presence of colonies, we asked whether dances are a sufficient predictor of migration. One site showed increased mean and error in the duration of dances in all colonies prior to migration. All study colonies migrated and the habitat was devoid of colonies in general. The second site was different in that all colonies had similar dance durations and error over time, although only one of the colonies migrated within the study period, while the others migrated months later. Thus, though migration is preceded by longer dances with greater error, these dances do not necessarily indicate imminent migration. Importantly, our findings suggest that the migratory response likely involves an interplay of several factors (e.g., resources, colony health) that are being constantly evaluated, and colonies may either migrate or revert to a resident state. These findings are the first observations of pre-migration dances from natural, undisturbed colonies (as opposed to artificial swarms) and are of significance as A. dorsata increasingly occupies urban areas and can potentially become invasive. © International Union for the Study of Social Insects (IUSSI) 2024.</t>
  </si>
  <si>
    <t>Collective behavior; Decision-making; Migratory behavior; Nest movement</t>
  </si>
  <si>
    <t>India; azimuth; colony; decision making; foraging behavior; honeybee; migratory behavior; nest site; nesting behavior</t>
  </si>
  <si>
    <t>Vilaplana A.F.; Afán I.; Oro D.; Bécares J.; Illa M.; Gil M.; Bertolero A.; Forero M.G.; Ramírez F.</t>
  </si>
  <si>
    <t>Distribution and habitat use by the Audouin's Gull (Ichthyaetus audouinii) in anthropized environments</t>
  </si>
  <si>
    <t>Human activities provide wildlife with highly abundant and predictable food subsidies, which can affect population dynamics and have wide-ranging ecological impacts. A key ecological question is how species adapt their foraging behaviour to capitalize on these new feeding opportunities. We investigate habitat use by Audouin's Gulls (Ichthyaetus audouinii) off the Western Mediterranean Sea, an opportunistic seabird that has recently expanded to diverse breeding colonies subjected to varying degrees of human influence. By combining GPS tracking, remote sensing, and GIS, we assessed the resource selection and habitat preferences of gulls from five colonies across their breeding latitudinal range, including interactions with industrial fisheries. Overall, the use of terrestrial habitats was slightly higher (57 % of total positions) compared to the marine environment (42 %), with individuals preferentially feeding on urban and related areas or fishing ports. However, habitat utilization varied among studied colonies, likely in response to contrasting food availability and accessibility of human related food resources on land (e.g., agriculture and livestock areas, landfills or rice fields). At sea, individuals largely distributed over highly productive and persistent marine areas with intense fishing pressure. Individuals also adapted their daily activity patterns to match food availability: gulls preferentially feed on the marine environment during the night, while the use of terrestrial habitats increases during daylight hours. Individuals' daily activity patterns also matched that for the two main fishing gears operating in the area: diurnal trawlers and nocturnal purse-seiners. Our findings offer perspectives on the reliance of opportunistic seabird species on anthropogenic food subsidies and inform on potential implications for the conservation and management of these under changes in fishing policies (EU discard ban). Broadly, we provide further insights on how this species can adapt to changing environments. © 2024 The Authors</t>
  </si>
  <si>
    <t>Anthropogenic subsidies; Fisheries; Foraging strategies; GPS tracking; Opportunistic seabirds</t>
  </si>
  <si>
    <t>Animals; Charadriiformes; Conservation of Natural Resources; Ecosystem; Fisheries; Human Activities; Mediterranean Sea; Population Dynamics; Birds; Ecosystems; Energy efficiency; Fisheries; Invertebrates; Livestock; Anthropogenic subsidy; Anthropogenics; Daily activity patterns; Food availability; Foraging strategy; GPS tracking; Habitat use; Marine environment; Opportunistic seabird; Terrestrial habitat; anthropogenic effect; conservation; ecological impact; GIS; GPS; habitat use; human activity; population distribution; seabird; tracking; animal experiment; anthropization environment; Article; bioaccumulation; bird; controlled study; ecosystem; environment; European Union; fishing; food availability; foraging behavior; geographic distribution; habitat; habitat use; human activities; Ichthyaetus audouinii; landfill; marine environment; Mediterranean Sea; nonhuman; prevalence; sea surface temperature; seasonal variation; species distribution; sunlight; animal; Charadriiformes; ecosystem; environmental protection; fishery; physiology; population dynamics; Anthropogenic</t>
  </si>
  <si>
    <t>Vizuete, B; Oteros-Rozas, E; García-Llorente, M</t>
  </si>
  <si>
    <t>Role of the neo-rural phenomenon and the new peasantry in agroecological transitions: a literature review</t>
  </si>
  <si>
    <t>In the context of agricultural activity intensification and rural abandonment, neo-rurality has emerged as a back-to-the-land migratory movement led by urban populations seeking alternative ways of life close to nature. Although the initiatives of the new peasantry are diverse, most are land related, such as agriculture and livestock farming. A priori, neorural people undertake agri-food system activities in ways that differ from the conventional model, following the principles of environmental and social sustainability. We conducted a systematic review of the literature on the neo-rural phenomenon with the main objective of examining how neo-rurality has been found to support agroecological transitions. The corpus of neo-rural studies was analyzed from a social-ecological perspective, and a Multiple Correspondence Analysis (MCA) was conducted to determine whether neo-rural agri-food system activities follow agroecological principles. The results indicate that neo-rural studies is an emerging research field that has received considerable attention in western countries. Diverse conceptualizations and terms have been used to address the phenomenon, but the literature agrees on political and environmental motivations and several barriers faced by neo-rural people. This population and in particular new peasants, are employing a wide variety of agroecological practices and strategies throughout the agri-food system. Overall, neo-rural people have been reported to contribute significantly to agroecological transition.</t>
  </si>
  <si>
    <t>Agroecology; Newcomers; New farmer; Repeasantization; Agri-food system; Back-to-the-land</t>
  </si>
  <si>
    <t>Von Hagen L.; Schulte B.A.; Steury T.D.; Dunning K.; Githiru M.; Zohdy S.; Lepczyk C.A.</t>
  </si>
  <si>
    <t>Lack of crucial information exacerbates barriers to mitigating human-elephant conflicts in rural Kenya</t>
  </si>
  <si>
    <t>Crop foraging by African savannah elephants Loxodonta africana negatively affects farmer livelihoods and support for conservation, yet affordable, sustainable and practical solutions remain elusive. To inform conservation priorities, our goal was to assess the hitherto little explored relationships between farmers' views on agricultural damage and the socio-economic factors limiting their use of elephant deterrents. We tested our hypotheses associated with the demographic categories of age, education level, years spent farming, gender, exposure to information on deterrent methods, farm size, village and relevant combinations of these factors by surveying 206 respondents across six villages in rural Kenya and analysing the resulting data using an information theoretic approach. Respondents were almost four times more likely to use deterrents if exposed to the relevant information, and almost five times more likely to do so if they had secondary education as opposed to none. Farmers with a higher level of education were five times more likely to have received information on deterrents compared to those with no formal education. Participants who had not received information on deterrents were almost three times more likely to believe that they could implement deterrent methods. Respondents who stated that they could not implement deterrents overwhelmingly cited a lack of financial resources as the reason. Overall, we found that crucial information on reducing elephant crop foraging is not reaching the relevant stakeholders, and socio-economic factors such as education and exposure to information appear to limit uptake of protective measures. These insights are important for developing mitigation strategies and supporting the livelihoods of people affected by negative human-elephant interactions, and thus for effective elephant conservation. Our findings also have broader applications for practitioners seeking to understand barriers stakeholders face in their efforts to mitigate negative interactions with wildlife. Copyright © The Author(s), 2024.</t>
  </si>
  <si>
    <t>African elephant; agricultural damage; deterrent methods; food security; human-elephant conflict; human-wildlife conflict; rural sociology; wildlife interactions</t>
  </si>
  <si>
    <t>Walshe, R; Law, L; Evans, N</t>
  </si>
  <si>
    <t>Understanding environmental generational amnesia through urban school garden learning experiences in Gimuy/Cairns, Australia</t>
  </si>
  <si>
    <t>This paper explores the potential role of school garden learning experiences in remediating Environmental Generational Amnesia (EGA). EGA is a generational type of environmental forgetting brought about by prolonged disconnection from "natural" landscapes, with symptoms manifesting as poor motor skills, deficient food origin knowledge, a lack of environmental moral affiliation and undeveloped connections to place. Drawing on interviews with teachers, parents, counsellors, groundskeepers, and administrators at a Far North Queensland primary school, this paper explores how school garden learning experiences foster interaction patterns that combat EGA's symptoms. We find that urban school gardens offer new possibilities for reassembling students into more-than-human local ecologies in ways that can remediate the manifestation of EGA.</t>
  </si>
  <si>
    <t>Environmental Generational Amnesia, gardens; food disconnection; place, schools; more-than-human</t>
  </si>
  <si>
    <t>Wang Y.; Zhao Q.; Tang L.; Lin W.; Zhang Z.; Diao Y.; Gu B.; Feng Y.; Zhao Q.; Wang F.</t>
  </si>
  <si>
    <t>Behavioral plasticity of raccoon dogs (Nyctereutes procyonoides) provides new insights for urban wildlife management in metropolis Shanghai, China</t>
  </si>
  <si>
    <t xml:space="preserve">Environmental Research Letters </t>
  </si>
  <si>
    <t>As urbanization exposes wildlife to new challenging conditions and environmental pressures, species that exhibit a high degree of behavioral plasticity are considered potentially capable of colonizing and adapting to urban environments. However, differences in the behavior of populations that inhabit urban and suburban landscapes pose unprecedented challenges to traditional methods in wildlife management which often fail to consider a species’ needs or mitigate human-wildlife conflict due to changes in species behavior in response to intensive human interference. Here, we investigate differences in the home range, diel activity, movement, and diet of raccoon dogs (Nyctereutes procyonoides) between residential districts and forest park habitats in Shanghai, China. Using GPS tracking data from 22 individuals, we find that the home ranges of raccoon dogs in residential districts (10.4 ± 8.8 ha) was 91.26% smaller than those in forest parks (119.6 ± 135.4 ha). We also find that raccoon dogs in residential districts exhibited significantly lower nocturnal movement speeds (134.55 ± 50.68 m h−1) compared to their forest park counterparts (263.22 ± 84.972 m h−1). An analysis of 528 fecal samples showed a significantly higher intake of ingredients from human food in residential districts (χ2 = 4.691, P = 0.026), which indicates that urban raccoon dog foraging strategies differ from the forest park population due to the presence of discarded human food, cat food, and wet garbage in residential districts. Based on our findings, we propose a community-based wildlife management strategy and suggest modifying the current design of residential districts. Our results underscore the importance of mammal behavior studies in urban biodiversity management and provide a scientific basis for mitigating human-wildlife conflicts in urban environments in and beyond our study area. © 2024 The Author(s). Published by IOP Publishing Ltd.</t>
  </si>
  <si>
    <t>behavioral plasticity; diet composition; home range; human-wildlife conflict; movement ecology; urban planning; urban species</t>
  </si>
  <si>
    <t>China; Shanghai; Animals; Forest ecology; Invertebrates; Urban planning; Behavioral plasticity; Condition; Diet composition; Home range; Human-wildlife conflict; Movement ecologies; Residential districts; Urban environments; Urban species; Wildlife management; behavioral response; biodiversity; canid; diet; GPS; home range; mammal; nature-society relations; urban planning; urbanization; wildlife management; Livestock</t>
  </si>
  <si>
    <t>Wang, LL; Liu, XC; Xin, XP; Wu, S; Legesse, TG; Zhang, YQ; Liu, Y; Zhao, ZY; Cao, KX; Zhu, XY; Shao, CL</t>
  </si>
  <si>
    <t>The greenhouse gas emissions from meat sheep production contribute double of household consumption in a Eurasian meadow steppe</t>
  </si>
  <si>
    <t>With the rapid development of the economy, household activities have emerged as an important source of greenhouse gas (GHG) emissions, making them a crucial focal point for research in the pursuit of sustainable development and carbon emission reduction. Hulunber, as a typical steppe region in eastern Eurasia, is representative of studying the GHG emissions from household ranches, which are the basic production units in this region. In this paper, based on survey data of 2018 and 2019, we quantified and assessed GHG emissions from household ranches by combining life cycle assessment (LCA) and structural equation modeling (SEM) approaches, with LCA to define household ranches system boundary and SEM to determine the key driving factors of emissions. The results showed that GHG emissions of meat sheep live weight was 23.54 kg CO2-eq/kg. The major contributor to household GHG emissions was enteric methane (55.23 %), followed by coal use (20.80 %) and manure management systems (9.16 %), and other contributing factors (14.81 %). The SEM results indicated that the GHG emissions from household ranches were derived primarily by economic level, while the economic level was significantly affected by income. This study also found a significant positive and linear correlation between household GHG emissions and the number of meat sheep (R-2 = 0.89, P &lt; 0.001). The GHG emissions from meat sheep production (67.52 %) were double times greater than household livelihood consumption (32.48 %). These findings emphasized the importance of reducing emissions from meat sheep production and adjusting the energy mix of household livelihood, contributing to the establishment of a low-carbon household livelihood operation.</t>
  </si>
  <si>
    <t>Eurasian steppe; Household ranches; Life cycle assessment; Structural equation modeling</t>
  </si>
  <si>
    <t>Wang, LY; Yang, GQ</t>
  </si>
  <si>
    <t>The Mechanism of Socio-Spatial Evolution in Rural Areas Driven by the Development of the Planting Industry-A Case Study of Yuezhuang Village in Shandong Province, China</t>
  </si>
  <si>
    <t>Rural industrialisation in China, which has historically been restricted by urban-rural dual development policies, has been largely encouraged since the Rural Revitalisation Strategy released in 2018. Industrialisation has deeply influenced socio-spatial evolution by providing job opportunities and promoting the construction of infrastructure and public services, accelerating the two-way flow of urban-rural factors in rural areas. However, this may lead to social and spatial issues, such as social inequalities and unsuitable living conditions, to some extent. This research aims to investigate how the socio-spatial evolution of rural areas was influenced by rural industrialisation and the two-way flow of urban-rural factors. The cherry planting industry and an active "industrial centre", Yuezhuang Village, in Linqu County, Shandong Province, China, were selected for the empirical study. This research analysed the evolution of the cherry planting industry, the formulation of rural social networks, and the spatial adaptation of the two using mixed qualitative and quantitative methods, followed by a discussion on the current rural planning policies in China. The results show that the cherry industrial chain largely extended the planting areas, and the categories of land use generally increased in Yuezhuang Village over the 30 years studied. The average output value per mu (mu is unit of area measurement used in China, where it is officially standardised. It corresponds to 1/15 of a hectare, or about 666.67 m2). In 2021 was 25 times larger than that in 1996. The population involved in industrial activities increased to over 5000 people countrywide from the initial 17 households. The results also show that urban-rural factors, such as capital, population, techniques, and information, rapidly accelerated in the annual peak season of the cherry industry. This research indicates that small-scale, characteristic, and traditional agriculture could become one of the main driving forces in urban-rural integration and may contribute to sustainable and inclusive rural communities and urban-rural partnerships. This provides the theoretical mechanism of socio-spatial interaction in rural industrialisation in China based on the empirical case study.</t>
  </si>
  <si>
    <t>sustainable development; urban-rural integration; socio-spatial evolution; planting industry; rural revitalisation</t>
  </si>
  <si>
    <t>Wang, RG; Xiong, FY; Cheng, GY; Wang, HJ; Liu, G</t>
  </si>
  <si>
    <t>Province-specific sustainable diets in China considering nutrition, environment, affordability, and acceptability</t>
  </si>
  <si>
    <t>Sustainable dietary transition is widely identified essential in addressing the nutrition, environment, and health trilemma. This is particularly important for China, the world's most populous country which is undergoing a rapid dietary structure change. Here, we used a nonlinear optimization algorithm to identify a nutritionally adequate, environmentally friendly, economically affordable, and culturally acceptable diet for each of the 31 provinces in mainland China. We found that province-specific dietary shifts could reduce the carbon, water, land, nitrogen, and phosphorus footprints of China's food consumption by 9.5-25.3%, 10.7-19.1%, 22.4-32.9%, 30.8-40.2%, and 21.4-34.5%, respectively, while meeting the daily recommended intake of essential nutrients and not exceeding current food expenditures. The variation in required food intake was highly province-specific; however, in general, there was a need to reduce the intake of meat, grains, and edible oils and increase the intake of vegetables, fruits, legumes, tubers, and dairy products. Our findings highlight the importance of provincespecific diet optimization, which can greatly improve acceptance and feasibility of sustainable dietary transition, guide individuals to change their food consumption behavior, and inform policymakers towards regionally tailored food policies.</t>
  </si>
  <si>
    <t>Sustainable diets; Dietary transition; Diet optimization; China</t>
  </si>
  <si>
    <t>Wardle, J; Mckenzie, J; Barker, M; Burslem, DFRP; Gray, D</t>
  </si>
  <si>
    <t>Unexpected effects of urban food activism on community and human wellbeing</t>
  </si>
  <si>
    <t>Participation in urban agriculture conducted through community gardens and allotments is known for its benefits to physical and mental health. Due to the recognition of these benefits, which include reduction of stress, depression and anxiety, such participation is increasingly being prescribed as a non-medical health intervention. Community gardens have the added advantage of immersion into a community, without the often-long waiting lists and level of commitment involved in allotment tenancies. What has not been explored is the demanding nature of the commitment required by volunteer coordinators, and ironically, the negative effects it can have on their wellbeing. In a study of food activism in Aberdeen, UK, we conducted 21 semi-structured interviews with participants from a range of bodies involved in the city's food growing projects. From the spectrum of food growers, we found that volunteer coordinators of community gardens experienced the greatest burdens on their time and wellbeing, with their demanding multi-functional roles leading to fatigue and feelings of over-commitment. Other problems encountered by community gardeners were over-reliance on grant funding and the disproportionate impacts of COVID closures on vulnerable groups. Policy interventions are required to reduce dependency on competitive grant funding and to support both coordinators and the long-term sustainability of community gardens.Key policy highlightsLong-term budgets are required to support the longevity of existing community projects that align with public health goals.Funded, centralised bodies are required to help coordinate volunteers and to provide training and empowerment activities to encourage the sharing of workloads.Governing bodies need to acknowledge the diverse activities involved in urban food growing and the economic benefits they bring in relation to human, environmental and public health. NVIVO output of most frequently occurring words (over four letters) in interview transcripts.</t>
  </si>
  <si>
    <t>Volunteer burnout; community gardens; coordinator wellbeing; urban agriculture</t>
  </si>
  <si>
    <t>Wayo K.; Leonhardt S.D.; Chuttong B.; Chelong I.-A.; Bumrungsri S.</t>
  </si>
  <si>
    <t>Landscape composition influences colony growth in the tropical asian stingless bees (Tetragonula fuscobalteata)</t>
  </si>
  <si>
    <t>Context: Pollination is an important ecosystem service for both crop and wild plants. In recent decades, many pollinators have been experiencing population declines due to land-use changes and intensified agriculture. However, effects of anthropogenic landscapes on bee pollinators in the tropics are still little investigated. Objectives: We analyzed the effects of landscape composition on the colony weight as well as foraging activity and patterns of the tropical Asian stingless bee species Tetragonala fuscobalteata which is a vital generalist pollinator in Southeast Asia. Methods: Twenty-eight colonies were established and monitored over a year in 19 mixed fruit orchards located along a gradient of human land-use intensity. Results: Our results revealed that the colonies gained weight and increased their foraging activity over time across diverse landscapes including forest, agricultural, and urbanized areas, indicating that this bee species can well adapt to anthropogenic landscapes. Interestingly, T. fuscobalteata colonies also gained weight rapidly in orchards located in predominately agricultural landscapes with e.g. high proportions of rubber and oil palm plantations as well as in fruit orchards (such as rambutan, durian, coconut, banana). This positive effect was possibly due to mass flowering crops providing abundant resources, i.e., pollen and nectar, for a limited time. We also show that T. fuscobalteata foragers could rely on urbanized land (probably ornamental plants and some crops in home gardens and backyards) and wild plants in surrounding forest patches during non-flowering periods of crops. Implications for insect conservation: Our results can contribute to land management design to promote biodiversity and enhance pollination services. As resource continuity and diversity at the landscape scale are vital for insect pollinators, we suggest preserving natural forest areas, planting many crop species within agricultural lands, and providing flowering plants in suburban or urban gardens. Conclusions: Our findings indicate that despite land-use intensification, the generalist pollinator, Tetragonala fuscobalteata, which is commonly used in meliponiculture in Southeast Asia, can persist in highly modified anthropogenic landscapes with the combined floral resource availability, including agricultural fields, urbanized areas and forests. We consider landscape management as a possible way to support these native pollinating insect populations by not only establishing highly heterogeneous landscapes, but also by creating suitable resource-rich sites facilitating pollinator movement between human-modified landscapes and natural habitats. © The Author(s), under exclusive licence to Springer Nature Switzerland AG 2023.</t>
  </si>
  <si>
    <t>Agriculture; Colony weight; Foraging activity; Resource availability; Urbanization</t>
  </si>
  <si>
    <t>Southeast Asia; agricultural intensification; bee; colony; foraging behavior; growth rate; land use change; landscape; pollination; pollinator; urbanization; weight</t>
  </si>
  <si>
    <t>Wensing, J; Polman, D; Lopez-Rivas, JD; Cremades, R; Van Leeuwen, E</t>
  </si>
  <si>
    <t>Green Meal? The role of situational contexts for real-time vegetarian Meal choices</t>
  </si>
  <si>
    <t>JOURNAL OF ENVIRONMENTAL PSYCHOLOGY</t>
  </si>
  <si>
    <t>This study addresses the urgent need to decrease meat consumption by untangling in which situations urban citizens opt for vegetarian meals over meals that include meat. To do so, this study applies ecological momentary assessment (EMA) over three subsequent weeks with a sample of 82 participants and 1449 daily meal choices. Results indicate a significant association between individuals' vegetarian meal choices and factors such as meal type, meal location, and presence of others - for instance, vegetarian meals are more likely to be eaten at breakfast, when people are at home, or when they are alone. Furthermore, individuals are much more likely to eat vegetarian when others in their company also eat a vegetarian meal. Beyond these physical and social contexts, the study finds that the likelihood of eating vegetarian decreases when people are happy, and increases when people are more relaxed in the meal situation. Based on these findings, the study offers practical recommendations for interventions targeting situations highly associated with meat consumption and calls for future research on causal evidence.</t>
  </si>
  <si>
    <t>Ecological momentary assessment; Situation; Context; Mood; Food; Meat consumption</t>
  </si>
  <si>
    <t>Westlund, H; Gorisek, M; Podmenik, D; Rebernik, M</t>
  </si>
  <si>
    <t>The Pandemic and Counterurbanization: A Comparison of Sweden and Slovenia</t>
  </si>
  <si>
    <t>Based on the concept of teleworkability, its sluggish determinants of industry structure and workplace culture, and the change in people's valuation of rural amenities that happened during the pandemic, this paper analyzes their possible influence on counterurbanization during the pandemic in Sweden and Slovenia. We found signs of open (migration) as well as "hidden" counterurbanization (unregistered rural living) in both countries, stronger in Sweden than in Slovenia, and we found indications that industrial structure and national workplace cultures contributed to differences in the strength of the counterurbanization. In both countries, we found indications that the pandemic contributed to a shift in people's relative valuation of rural vs. urban amenities. Thus, while the sluggish factors contributed to differences in teleworkability between Sweden and Slovenia, the chock implied similar reactions in the shift of the valuation of amenities. Ever since the counterurbanization of the 1970s, studies of the phenomenon have almost solely been completed within countries, and the few international comparisons that have been completed have been based on comparing the results of the national studies. This study is one of the very first ones that compares counterurbanization and its driving forces in two countries within the same analytical framework.</t>
  </si>
  <si>
    <t>counterurbanization; teleworking; teleworkability; COVID-19 pandemic; Sweden; Slovenia</t>
  </si>
  <si>
    <t>Westreich L.R.; Tobin P.C.</t>
  </si>
  <si>
    <t>Effect of protein and lipids in pollen on the developmental success of the native solitary bee Osmia lignaria Say</t>
  </si>
  <si>
    <t>The health of solitary bees is dependent on the pollen they consume, driving their development from larvae to pupae. Nutrients such as proteins and lipids play an important role in bee development and could be an important key in conservation efforts to support declining populations. We examined the concentration of protein, total lipids, and 13 individual lipid classes in pollen provisions collected from the native solitary nesting bee, Osmia lignaria Say, at 22 sites in urban and rural landscapes in western Washington over three years and during two distinct foraging periods. The results indicate that protein concentrations in pollen did not significantly affect larval development. We detected higher lipid concentrations in the second foraging period, which was also associated with increased larval developmental success. Using Next-Generation sequencing on collected pollen, we also ascertained the plant genera in pollen and observed that plant richness did not differ significantly between the two foraging periods even though levels of lipid concentrations did. Individual lipid classes may play a role in the successful development of O. lignaria, as hexosylceramide and cholesterol ester were positively associated with O. lignaria larval developmental success, which emphasizes the need for additional studies on the role of individual lipid classes on bee development. © 2024 International Bee Research Association.</t>
  </si>
  <si>
    <t>Bee conservation; bee health; developmental success; Osmia lignaria; solitary bee</t>
  </si>
  <si>
    <t>Willis C.S.; Potvin D.A.; Cadwaladr D.; Wills E.K.; Gilby B.L.</t>
  </si>
  <si>
    <t>Landscape and habitat characteristics jointly drive the urban distribution of a nuisance species</t>
  </si>
  <si>
    <t>Identifying environmental variables that affect the distribution of pest and/or nuisance species promotes effective management strategies by improving urban planning and the targeted application of direct interventions like population control. Australian white ibis Threskiornis moluccus are considered a nuisance species throughout Australia, having increased significantly in abundance in coastal urban landscapes following declines in their native inland habitats over the past three decades. Few management interventions thus far have successfully reduced conflicts between ibis and humans, necessitating a better understanding of conditions driving ibis distribution and abundance. We surveyed 26 ibis colonies throughout the Moreton Bay region in central eastern Australia and quantified the effects of a range of spatial (e.g. connectivity with waste management facilities, urban land and wetlands) and habitat (e.g. nesting tree species, density and size) variables on ibis and nest abundance. Ibis and their nests were most abundant at sites within 10 km of waste management facilities, and &lt; 60 m from residential or industrial estates. Ibis were also more abundant at sites with tree canopy height &lt; 10 m and lower tree species richness. Nests were most abundant on water bound islands with tree density &gt; 0.5 trees/m2. Urbanisation had contrasting effects, with nest numbers increasing with higher connectivity (i.e. closer proximity) to urban land, while ibis numbers decreased (relative to waste management facilities). Multifaceted approaches are required for controlling ibis populations, including restricting access to anthropogenic food resources, managing the condition of remnant habitats, and considering population control at sites with high connectivity to foraging grounds. © The Author(s) 2024.</t>
  </si>
  <si>
    <t>Australian white ibis; Management; Spatial ecology; Urbanisation; Waste management; Wetlands</t>
  </si>
  <si>
    <t>Wilson C.A.; Hernandez S.; Weil J.N.; Ezenwa V.O.; Altizer S.; Hall R.J.</t>
  </si>
  <si>
    <t>Human-provided food increases aggregation but does not change activity budgets in an urban wading bird</t>
  </si>
  <si>
    <t>In urban areas, animals often aggregate at higher densities, move less, and alter their diets to consume anthropogenic food, all of which can affect wildlife health and the transmission of infectious diseases. However, it is unknown whether short-term changes in behavior associated with urban resources scale up to more pervasive long-term behavioral changes across landscape types. In this study, we used observational field data to explore how food provisioning affects behaviors relevant to parasite transmission in American white ibis (Eudocimus albus), a waterbird that has recently habituated to urban habitats and anthropogenic food. We found that ibis flock densities more than doubled during short intervals when birds were actively provisioned with food. We then explored activity budgets among urban sites with different levels of provisioning, and found that foraging time decreased with flock size and provisioning levels. Lastly, we compared ibis behavior in more natural wetland sites against urban sites, and found minimal to no differences in behaviors measured here. These results suggest that urbanization and provisioning alter ibis behaviors in ways that could influence, e.g. exposure to parasites in the short-term, but this has not yet resulted in significant long-term changes in activity budgets. Further studies of how urbanization and intentional feeding influences wildlife behavior can inform management strategies to benefit both wildlife and human health. © The Author(s) 2024.</t>
  </si>
  <si>
    <t>American white ibis; food provisioning; infectious disease; urbanization; wildlife behavior</t>
  </si>
  <si>
    <t>Wituszynski D.; Hayford D.; Poesel A.; Apte G.; Matthews S.N.; Martin J.</t>
  </si>
  <si>
    <t>Effects of a large-scale bioretention installation on the species composition of an urban bird community as determined by passive acoustic monitoring</t>
  </si>
  <si>
    <t>As urbanization accelerates worldwide, municipalities are attempting to construct new green spaces within their borders. The perceived ecological value of these places is frequently tied to their ability to attract urban wildlife, such as birds, which can easily be observed and enjoyed. As one strategy, stormwater is now frequently managed with green infrastructure: planted areas that retain and treat stormwater rather than merely directing it to surface waters. While these practices have the potential to provide habitat for urban wildlife, the ecological effects of these systems are largely unknown. To assess whether one green infrastructure project increases habitat value, we used passive acoustic monitoring to survey urban bird communities in and near a large green infrastructure project in Columbus, Ohio (USA). Bird communities near bioretention cells (rain gardens) were compared to those at nearby lawns and remnant or restored natural areas. We found that recently installed bioretention cells tended to support more omnivores, lower-canopy foraging species, and species from a higher diversity of feeding guilds than did nearby lawn control sites. We were unable to detect effects of nearby bioretention installations on bird species richness at other sites. The observed differences in species richness were fairly small, and we urge caution when anticipating the habitat value of bioretention cells, at least for bird species. However, the results that we observed suggest that bioretention cells could have a more positive impact on bird communities in different contexts or using different design strategies. The bioretention cells surveyed in this study were small and only planted in grasses and forbs, potentially limiting their ability to offer complex habitat. They were also relatively young, and future work is needed to determine their long-term effect on avian communities and biodiversity of other taxa. © The Author(s), under exclusive licence to Springer Nature Switzerland AG 2024.</t>
  </si>
  <si>
    <t>Bioacoustics; Biodiversity; Ecosystem services; Green infrastructure; Reconciliation ecology; Stormwater</t>
  </si>
  <si>
    <t>Acoustics; Animals; Biodiversity; Birds; Cities; Conservation of Natural Resources; Ecosystem; Environmental Monitoring; Ohio; Urbanization; Columbus [Ohio]; Ohio; United States; Abiotic; Birds; Storm sewers; storm water; Bioretention; Bioretention cell; Birds communities; Ecosystem services; Green infrastructure; Infrastructure project; Large-scales; Passive acoustic monitoring; Reconciliation ecology; Stormwaters; acoustic emission; biodiversity; community composition; ecosystem service; species diversity; species richness; stormwater; acoustics; Article; biodiversity; bird; community assessment; ecosystem service; geographic distribution; infrastructure; land use; nonhuman; omnivore; seasonal variation; species composition; species identification; urban area; acoustics; animal; biodiversity; bird; city; ecosystem; environmental monitoring; environmental protection; Ohio; procedures; urbanization; Biotic</t>
  </si>
  <si>
    <t>Wright, DR; Bekessy, SA; Lentini, PE; Garrard, GE; Gordon, A; Rodewald, AD; Bennett, RE; Selinske, MJ</t>
  </si>
  <si>
    <t>Sustainable coffee: A review of the diverse initiatives and governance dimensions of global coffee supply chains</t>
  </si>
  <si>
    <t>AMBIO</t>
  </si>
  <si>
    <t>With a global footprint of 10 million hectares across 12.5 million farms, coffee is among the world's most traded commodities. The coffee industry has launched a variety of initiatives designed to reduce coffee's contribution to climate change and biodiversity loss and enhance the socio-economic conditions of coffee producers. We systematically reviewed the literature on the sustainability and governance of coffee production and developed a typology of eleven sustainability initiatives. Our review shows that coffee sustainability research has focused primarily on the economic outcomes of certification schemes. The typology expands our knowledge of novel sustainability initiatives being led by coffee farming communities themselves, allowing for an improved consideration of power dynamics in sustainability governance. Sustainability initiatives governed by local actors can improve sustainability outcomes by empowering local decision makers to assess direct risks and benefits of sustainable practices to the local environment, economy, and culture.</t>
  </si>
  <si>
    <t>Coffee; Farmers; Governance; Literature review; Power dynamics; Sustainability</t>
  </si>
  <si>
    <t>Coffee</t>
  </si>
  <si>
    <t>Wu, YL; Kurisu, K; Fukushi, K</t>
  </si>
  <si>
    <t>What should be understood to promote environmentally sustainable diets?</t>
  </si>
  <si>
    <t>An environmentally sustainable diet plays an increasingly significant role in reducing environmental impacts from the consumer side. The prominent environmentally sustainable dietary choices that have been discussed in recent years include organic food, local seasonal food, protein alternatives, plant-based diets, sustainable packaging, sustainable cooking, sustainable storage, and food waste reduction. However, the majority of related studies have focused on only one single environmentally sustainable dietary choice, and comprehensive considerations of the environmental impacts, psychological factors, and practices related to different dietary choices are still limited. Thus, we take a broad perspective on this issue and aim to provide a theoretical foundation for policy makers and consumers to make environmentally friendly choices. This review aims to answer the following three questions: (1) Which dietary choices result in lower environmental burdens than conventional diets? (2) How do psychosocial factors influence environmentally sustainable dietary choices? (3) What interventions are effective in changing consumers' dietary choices? The results showed that there is a gap between the actual and perceived environmental impacts of dietary choices, including organic food, local seasonal food and food packages. Although transitioning from a meat-based diet to a plant-based one, reducing food waste, and adopting efficient cooking methods can bring considerable environmental benefits, barriers such as inconvenience, price, and neophobia significantly hinder behavior changes. Besides, the influence of environmental concern on most environmentally sustainable diets is weak, whereas health concern plays a significant role. In practice, a long-term change in dietary structure could be achieved by addressing cultural barriers and social norms, through the cooperation of governments, retailers, food producers, and consumers.</t>
  </si>
  <si>
    <t>Sustainable diet; Consumer choice; Life cycle assessment; Organic food; Pro-environmental behaviors</t>
  </si>
  <si>
    <t>Wu, ZP; Du, YY; Yang, GF; Lin, LS; Hou, XY; Tan, YD; Fan, X; Ren, Y; Wu, BJ; Liu, S; Chang, SX; Sun, WH; Ge, Y; Chang, J</t>
  </si>
  <si>
    <t>Improving the sustainability of milk production across different climate regions in China</t>
  </si>
  <si>
    <t>Unprecedented climate change and ever-increasing demand for dairy products call for solutions that can ensure stable and sustainable milk production in different climate regions. Fully-enclosed dairy farms act as a promising option while its economic and environmental performance is poorly studied. Here, we evaluated the potential of improvement on milk yield and milk supply inequality among regions by developing fully-enclosed dairy farms throughout China, as well as their economic feasibility and environmental impacts. Results showed that: (1) fully-enclosed dairy farms present a 33 % higher milk yield per lactating cow together with a 38 % lower coefficient of variation in milk production across climate regions than semi-enclosed ones; (2) greenhouse gas and NH3 emissions of fully-enclosed dairy farms are effectively declined compared with semi-enclosed ones; (3) the inequality in fresh milk supply can be reduced by 51 % through strategically locating fully-enclosed dairy farms around cities; and (4) industrial optimization on the internal structure of fully-enclosed dairy farms is economically feasible across different climate regions in China, with an average improvement of 54 %. Our analysis suggests to develop fully-enclosed dairy farms surrounding urban areas for meeting milk demand alongside positive effects on environmental sustainability, which also offers a lens for the livestock sector to define better policies that improve the sustainability of milk production on the planet.</t>
  </si>
  <si>
    <t>Industrial dairy system; Milk production; Cost-benefit; Environmental sustainability; Climate change</t>
  </si>
  <si>
    <t>Xi G.; Ma C.; Ji F.; Huang H.; Xie Y.</t>
  </si>
  <si>
    <t>Characteristics of Changes in Livestock Numbers and Densities in the Selinco Region of the Qinghai–Tibetan Plateau from 1990 to 2020</t>
  </si>
  <si>
    <t>A thorough understanding of the development process of grazing activities and an elucidation of their complex mechanisms are crucial for the formulation and adjustment of livestock management policies. In the Selinco region of the Qinghai–Tibet Plateau, we conducted a comprehensive analysis of year-end livestock numbers and densities over the past 30 years. The results indicate a gradual decline in overall livestock numbers in the Selinco region during this period, with a notable decrease between 2004 and 2014, followed by stabilization. Notably, the number of yaks has significantly increased, whereas the numbers of sheep, goats, and horses have markedly decreased. Regarding livestock density, there is a spatial pattern of decrease from northwest to southeast, with the density order being Seni District &gt; Bange County &gt; Anduo County &gt; Shenzha County &gt; Nima County &gt; Shuanghu County. Between 2004 and 2014, most counties experienced a significant decline in livestock density, exhibiting a trough–peak pattern. However, after 2014, a complex spatiotemporal dynamic emerged. Concerning driving factors, from 1990 to 2004, rural population and economic development were the primary influences on livestock density. After 2004, forage–livestock balance management policies, snowstorms, and fluctuations in livestock prices likely became the main influencing factors. Further detailed analysis of these factors is essential for developing more effective management strategies. © 2024 by the authors.</t>
  </si>
  <si>
    <t>forage–livestock balance; grazing intensity; livestock; Qinghai–Tibet Plateau; Selinco</t>
  </si>
  <si>
    <t>China; Qinghai-Xizang Plateau; economic development; forage; goat; grazing pressure; horse; livestock farming; rural population; sheep</t>
  </si>
  <si>
    <t>Xiang, Y; Ding, YK; Yin, SH</t>
  </si>
  <si>
    <t>Does Agricultural Science and Technological Innovation Always Boost Farmers' Income? Evidence from China</t>
  </si>
  <si>
    <t>Agricultural science and technological innovation (ASTI) provides important opportunities to enhance agricultural welfare. Based on comparative advantage, value chain, and resource dependence theories, this study employed a variety of econometric models, including fixed effects (FEs), panel-corrected standard errors (PCSEs), feasible generalized least squares (FGLSs), and the systematic generalized method of moments (SYS-GMM), to investigate the impacts of ASTI on farmers' income using data from a panel of 31 Chinese provinces spanning from 2012 to 2021. Our results reveal that ASTI contributes significantly positively to income growth, but its effects are not uniform: the central and western regions benefit more from ASTI compared to the eastern region. Moreover, as the level of ASTI increases, its positive impact on income growth diminishes. However, regions with higher levels of rural human capital-measured by educational attainment and skills-experience a more pronounced amplification of ASTI's benefits on income. Additionally, aging populations in both urban and rural areas initially enhance the influence of ASTI on farmers' income, but this effect diminishes as demographic gaps widen.</t>
  </si>
  <si>
    <t>agricultural progress; welfare; regional differences; threshold effect</t>
  </si>
  <si>
    <t>Xie, PX; Barbarossa, V; Erisman, JW; Mogollón, JM</t>
  </si>
  <si>
    <t>A modeling framework to assess the crop production potential of green roofs</t>
  </si>
  <si>
    <t>The increase in food demand and limited opportunities to expand agricultural land pose a threat to local and global food security. Producing food in urban areas such as green roofs can help satisfy urban food demand and thus alleviate pressure on agricultural land. However, a modeling framework that simulates crop growth and production potential on green roofs at a city scale is missing. Here, we adapt the Aquacrop model to explore the growth potential of various types of crops on green roofs and apply it to suitable roof areas in the city of Amsterdam. Our modeling framework includes irrigation methods for water use on green roofs that are optimized according to various climate-driven scenarios of water availability. We find that cabbage has the maximum achievable crop yields ranging from 30.8 to 75.9 t ha(-1) yr(-1), while pea has the minimum achievable crop yields ranging from 1.7 to 6.4 t ha(-1) yr(-1). The potential suitable green roof area (i.e., roofs with a certain slope and bearing capacity) for Amsterdam is roughly 400 ha for crop production. This represents 16 % of the total rooftop areas of Amsterdam and can produce up to a total of 28 kt of crops on an annual basis. Our modeling framework can be easily applied to other cities to identify the crop growth potential of green roofs. Our results can help policymakers and urban planners find optimal planting strategies and contribute to shorter food supply chains.</t>
  </si>
  <si>
    <t>Potential green roof areas; Spatial analysis; Crop model; Water use efficiency; Optimized irrigation strategy</t>
  </si>
  <si>
    <t>Xu, XF; Dong, YM; Huang, XJ</t>
  </si>
  <si>
    <t>Measuring Rurality and Analyzing the Drivers of Rurality in Megacities-A Case Study of Shanghai, China</t>
  </si>
  <si>
    <t>The Rurality Index is an important reference for the formulation of rural development strategies and policies, but the evaluation of the rurality of megacities based on the township scale is relatively limited. Based on the perspective of spatial governance, this study constructed the evaluation index system of Shanghai's rurality and carried out the evaluation of Shanghai's rurality at the township scale from 2005 to 2020. The article adopts the MGWR model to analyze the driving effects of five key driving factors (the proportion of foreign population, per capita industrial output value, public finance revenue, social fixed asset investment, and rail transit coverage), and adopts the Geo-Detector model to analyze the interactive driving effects of two factors. The results indicate that the rurality index of megacities and townships as a whole shows a weakening trend, and the above factors have a predominantly negative impact on rurality, with differences in the intensity of the impact in different periods. There is an obvious interactive additive effect between the factors. When formulating policies for township development, government departments need to take into account the functional positioning of the region and comprehensively adopt targeted policies on population, industry, transportation, finance and investment to regulate and guide the transformation or sustainable development of the countryside.</t>
  </si>
  <si>
    <t>rurality; driving factors; rural transformation; sustainable development; Shanghai city</t>
  </si>
  <si>
    <t>Yagi, H; Yoshida, S</t>
  </si>
  <si>
    <t>Persistence of sub-urban agriculture and landowners' behavior in the population declining phase: Case of the preferential tax treatment for rental farmland</t>
  </si>
  <si>
    <t>With the majority of the world's population residing in urban areas, particularly in vast suburbs, land use control around the suburbs of large cities is a concern for not only protecting agricultural productivity but also maintaining a decent residential environment. A practical policy measure to address this concern is providing preferential tax treatments to landowners who lease out their farmland, and the Production Green Land (PGL) Act is a typical example, which was extensively revised by the Japanese government in 2018 to conserve farmlands and allow active farmers to use it effectively amid the overall population decrease. Previous studies have extensively focused on identifying factors to encourage persistent agriculture in the urban growing phase. However, the appropriate combinations of specialization, diversification, attributes, and location of farm businesses in the shrinking suburbs, where leasing farmland has become a practical option for farmers. Moreover, multifunctional value is important for ensuring that agriculture continues as a family business. Studies on the attributes of suburban landowners who keep farmland and provide multifunctional value to the community are also limited. Based on the above understanding of the literature, this study explores the specific farm attributes and locations related to the persistence of suburban agriculture. To this end, this study conducts a two-wave survey of suburban farmers, including smallholders in the Tokyo Metropolitan Area. The following key findings are observed. First, the continuity of agriculture in the suburbs is significantly related to farmers' diversification activities in terms of sales channels and provision of services, with specialization within a business type in terms of agricultural operation also being an advantageous factor. Meanwhile, regarding the location, the probability of continuing agriculture is lowest in moderately populated suburbs. Second, landowners engaged in multifunctional agriculture that is linked with the community tend to hold farmland rather than convert it even when they stop or downscale their agricultural activities. Third, regarding the policy implication, the number of exiting and downsizing farmers was larger compared with expanding farmers, in addition to an unbalanced geographical distribution. Based on the findings, the study recommends that multifunctional agriculture through forming relationships with the community should be encouraged, new entrants to agriculture must be promoted, and active farmers who expand farm size need to be supported.</t>
  </si>
  <si>
    <t>Sub-urban agriculture; Peri-urban agriculture; Farmland conservation; Multifunctional agriculture</t>
  </si>
  <si>
    <t>Yakti, W; Widjaja, E; Förster, N; Mewis, I; Ulrichs, C</t>
  </si>
  <si>
    <t>Evaluating the ability of desert locusts (Schistocerca gregaria) to grow when feeding on tomato leaves (Solanum lycopersicum) versus wheatgrass (Triticum aestivum)</t>
  </si>
  <si>
    <t>The desert locust (Schistocerca gregaria) is a notorious swarm-forming agricultural pest widely collected for its use as food and feed. Its ability to grow on tomato leaf waste as a sole nutritional source was investigated given its ability to consume a wide range of plants. The growth and nutrient composition of desert locusts and their generated frass were compared in nymphs reared on tomato leaves versus wheatgrass. The desert locusts demonstrated higher growth on wheatgrass diet, but they also thrived on tomato leaves without observed mortalities. An average production of 14.38 g desert locust biomass consumed 375.8 g of fresh tomato leaves. Desert locusts fed with tomato leaves had higher crude protein content (61% compared to 58% in wheatgrass-fed desert locusts) and lower fat content (8% compared to 14% in wheatgrass-fed desert locusts). The diet also influenced the levels of Ca, Cu, Mn, S, and Zn in the desert locust biomass. Furthermore, the analysis of the generated frass revealed significant differences in the levels of B, Ca, Cu, K, Mg, Mo, Na, P, S, Zn, and N, depending on the plant material provided. The findings suggest that the desert locust can be reared efficiently on tomato leaves, transforming this waste stream into a protein-rich insect biomass and frass.</t>
  </si>
  <si>
    <t>desert locust; tomato leaves; greenhouse wastes; insect protein; insect production</t>
  </si>
  <si>
    <t>Locusts</t>
  </si>
  <si>
    <t>Yan S.; Zhang Y.; Huang J.; Liu Y.; Li S.</t>
  </si>
  <si>
    <t>Comparative Study of Gut Microbiome in Urban and Rural Eurasian Tree Sparrows</t>
  </si>
  <si>
    <t>Gut microbiota play a significant role in various physiological functions, including digestion, nutritional metabolism, and host immune function. The composition of these gut microbes is largely influenced by habitats. This study examines the gut microbiota of the Eurasian tree sparrow (Passer montanus) inhabiting rural and urban environments to understand the effects of habitat variation on microbial composition. We captured 36 rural and 29 urban adult tree sparrows and observed minor differences in body mass but substantial differences in foraging microhabitats between the two groups. Fecal samples from adult males with similar body mass were selected for a gut microbiome analysis to mitigate potential confounding effects, resulting in 20 successfully sequenced samples. The analysis disclosed disparities in gut microbiota diversity and composition between rural and urban sparrows. The urban group demonstrated slightly higher alpha diversity and distinct dominant phyla and genera compared to the rural group. Additionally, differences in the relative abundance of potentially pathogenic bacteria were observed between the groups. Several potentially pathogenic bacteria (e.g., TM7, Staphylococcus, Helicobacter, and Shigella) were more abundant in the urban group, suggesting that tree sparrows may act as transmission vectors and develop stronger immune systems. This could potentially facilitate pathogen dissemination while also contributing to the natural cycling of nutrients and maintaining ecosystem health in urban environments. The beta diversity analysis confirmed structural differences in microbial communities, implicating habitat variation as a contributing factor. Furthermore, the LEfSe analysis emphasized significant differences in gut bacteria abundance (across two phyla, three classes, six orders, seven families, and eight genera) between urban and rural sparrows, with predicted functional differences in metabolic pathways. Notably, lipid metabolism was enriched in urban sparrows, indicating enhanced lipid synthesis and metabolism in urban habitats. In conclusion, this study underscores the profound influence of habitat on the gut microbiota composition and functional potential in tree sparrows. Our findings highlight that urbanization alters the gut microbes and, consequently, the physiological functions of bird species. © 2024 by the authors.</t>
  </si>
  <si>
    <t>16SrRNA; habitat; intestinal microbes; rural; sparrows; urbanization</t>
  </si>
  <si>
    <t>RNA 16S; Actinobacteria; animal experiment; Article; Bacteroidetes; cyanobacterium; ecosystem; Firmicutes; genome analysis; Helicobacter; intestine flora; lipid metabolism; microbial community; microbial diversity; microhabitat; nonhuman; principal coordinate analysis; Proteobacteria; rural area; Shigella; sparrow; Staphylococcus; urban area</t>
  </si>
  <si>
    <t>Assessment of the mechanization level of livestock and poultry breeding: a case study in Hubei Province, China</t>
  </si>
  <si>
    <t>The mechanization of livestock and poultry breeding is important to reduce the labor intensity and cost of livestock and poultry breeding, improve labor productivity, and promote the development of livestock and poultry breeding. However, limited studies have assessed the mechanization level of livestock and poultry breeding and identified its advantageous areas in county scale. This paper provides an analysis of the spatial distribution of mechanized operation of livestock and poultry and its proportion. A comprehensive assessment model was developed for the mechanization level of livestock and poultry breeding. Finally, the space partition of the mechanization level of livestock and poultry breeding was determined by grouping analysis. The results demonstrated that the spatial distribution of mechanized operation of livestock and poultry and its proportion varied obviously at the county scale in Hubei province. The proportion of mechanized operation of livestock and poultry in Hubei province was relatively low. The comprehensive assessment result of the mechanization level of livestock and poultry breeding at the county scale in Hubei province had obvious difference. Yingcheng, Xiantao, the municipal district of Xiaogan, the municipal district of Wuhan, Luotian, Xishui, Wuxue, Tuanfeng, and the municipal districts of Huangshi, Xianning, and Ezhou had advantages of mechanization level of livestock and poultry breeding. The results provided scientific basement for spatial layout planning of livestock and poultry breeding, improvement of production efficiency of livestock and poultry breeding, and sustainable development of livestock and poultry breeding industry.</t>
  </si>
  <si>
    <t>Mechanization level; Livestock and poultry breeding; Assessment model; Space partition</t>
  </si>
  <si>
    <t>Yang, ZZ; Solangi, YA</t>
  </si>
  <si>
    <t>Analyzing the relationship between natural resource management, environmental protection, and agricultural economics for sustainable development in China</t>
  </si>
  <si>
    <t>Sustainable development is crucial for achieving a balance between economic growth, social well-being, and environmental preservation. This study aims to evaluate the dimensions of natural resource management, environmental protection, and agricultural economics for promoting sustainable development in China. In this regard, the fuzzy Analytical Hierarchy Process (AHP) and fuzzy VIekriterijumsko KOmpromisno Rangiranje (VIKOR) approaches are used for the analysis. The hybrid approach combines the benefits of fuzzy logic and multi-criteria decision-making (MCDM) techniques, allowing for the consideration of uncertainties and imprecise data in decision-making. The study incorporates six criteria, twenty-four sub-criteria, and five strategies in a comprehensive evaluation framework. According to the results obtained using the fuzzy AHP method, it is evident that the primary criteria influencing sustainable development in China are economic viability, policy and governance, and environmental impact. Within these criteria, specific sub-criteria such as cost-effectiveness, policy alignment, air quality, and social inclusion emerge as key areas of focus. Furthermore, the results of the fuzzy VIKOR method show that investing in research and innovation, strengthening environmental regulations, and strengthening climate change adaptation are the most suited strategies to guide sustainable development efforts. To ensure sustainable development in China, policymakers need to give importance to implementing strategies stressing research and innovation, strengthened environmental regulations, and enhanced climate change adaptation.</t>
  </si>
  <si>
    <t>Natural resource management; Environmental protection; Agricultural economics; Sustainable development; Economic growth; China</t>
  </si>
  <si>
    <t>Yassegoungbe F.P.; Vihowanou G.S.; Onanyemi T.; Assouma M.H.; Schlecht E.; Dossa L.H.</t>
  </si>
  <si>
    <t>Enteric Methane Production, Yield, and Intensity in Smallholder Dairy Farming Systems in Peri-Urban Areas of Coastal West African Countries: Case Study of Benin</t>
  </si>
  <si>
    <t>Journal of Sustainable Agriculture and Environment</t>
  </si>
  <si>
    <t>Enteric methane (eCH4) is a major environmental pollutant emitted by ruminants. To target mitigation measures, it is necessary to accurately estimate GHG emissions from livestock farming. Until now, milk-producing farms in the peri-urban areas of South Benin are pasture-based systems, and have been largely neglected by international research. Therefore, this study estimates eCH4 emissions from pasture-based peri-urban dairy farms across four different animal categories during dry and wet seasons. Six herds were selected for field measurements; one representative animal was selected per category from each herd and its body weight estimated. Subsequently, the selected animals were closely monitored on pasture for three consecutive days. Direct observation of their behavior and the hand-plucking method were used to mimic the animals' selective foraging and to sample parts of the different plant species consumed in proportion to their, to determine the quality of their daily diet. The nutrient content and digestibility of the collected feed samples were assessed using near-infrared spectroscopy. Additionally, 30 herds were monitored bi-monthly during a 12-month period to collect all input and output data, including milk yields. Annual enteric methane (eCH4) emissions per animal category were estimated using the IPCC Tier 2 method. Subsequently, the eCH4 intensities of lactating cows were calculated per kg of fat-protein corrected milk (FPCM). All statistical analyses were performed using R software. Overall, the average annual eCH4 production was 40.6 kg/head/year and the eCH4 yield was 20.3 g/kg of dry matter intake, with significant differences between seasons and no differences between animal categories. Regardless of season, older animals yielded higher eCH4 outputs. The average eCH4 production per kg of live weight was 0.48 g for both seasons. The overall eCH4 intensity (g CH4/kg FPCM) recorded during the wet season (74.3) was higher than that recorded during the dry season (70.5). © 2024 The Author(s). Journal of Sustainable Agriculture and Environment published by Global Initiative of Sustainable Agriculture and Environment and John Wiley &amp; Sons Australia, Ltd.</t>
  </si>
  <si>
    <t>dairy cattle; greenhouse gases; IPCC Tier 2 method; pasture-based milk production; urban and peri-urban livestock</t>
  </si>
  <si>
    <t>Ye, YL; Fang, JB; Ye, JS</t>
  </si>
  <si>
    <t>Does E-Commerce Construction Boost Farmers' Incomes? Evidence from China</t>
  </si>
  <si>
    <t>Elevating farmers' incomes is crucial for ensuring socio-economic stability, yet the current stagnation in income growth and the expanding divide between urban and rural incomes present formidable challenges. E-commerce offers a transformative solution by bridging these disparities and fostering sustainable growth. Utilizing county-level data from 2000 to 2020 in China, particularly focusing on "The Pilot Counties of Introducing E-commerce to Rural Areas", this paper explores the impact of e-commerce construction on farmers' income growth using the multiple difference method. The findings reveal that e-commerce development exerts a significant positive impact on the enhancement of farmers' incomes. Mechanistic analyses indicate that the driving effect of the comprehensive demonstration county policy of e-commerce in rural areas on farmers' incomes is mainly realized through the channels of expanding market accessibility, promoting the advanced transformation of industrial structure, and optimizing the conditions of information infrastructure. Moreover, the efficacy of e-commerce policies in income augmentation is more pronounced in regions characterized by higher levels of human capital and substantial scale effects. This research offers valuable insights for continuously and effectively implementing the "Comprehensive Demonstration of E-commerce in Rural Areas" policy, which are crucial for exploring ways and mechanisms to boost farmers' incomes in developing countries.</t>
  </si>
  <si>
    <t>e-commerce; farmers' incomes; rural revitalization; DID; multiple differences</t>
  </si>
  <si>
    <t>Yin R.-Y.; Luo X.-Y.; Huang X.-Q.; Zhao Z.-X.; Newman C.; Luo Y.; Zhou Z.-M.</t>
  </si>
  <si>
    <t>Opportunist ant species dominate metropolitan microhabitats: Evidence from the eastern margin of the Qinghai-Tibetan plateau</t>
  </si>
  <si>
    <t>Ongoing urbanization presents substantial threats to biodiversity and ecosystem functions, especially in regions with fragile ecosystems. Measuring these threats requires investigation of taxa that (i) continue to occur even in urbanized areas, and (ii) fulfill a substantial role in ecosystem function. In this study, we evaluated how variation relating to microhabitat factors (vegetation complexity, soil nutrients, and fragmentation) affected assemblages of 55,890 ground-foraging worker ants (81 species; seven functional groups) at 64 urban and suburban sites across eight counties over a broad elevational range of 510–3380 m (a.s.l.) in the eastern margin of the Qinghai-Tibetan Plateau. We found that the representation of opportunist species (a functional group favoring open habitats) was affected by vegetation composition, habitat fragmentation, and soil mineral content, such that opportunists typically comprised the majority of ant species richness (≥40 % of ant species in 87.5 % plots). Species richness for these opportunists was greater with simpler ground cover (i.e., a lower percentage of herbaceous cover or lower percentage of bare soil). More complex ground cover, edaphic factors and less habitat fragmentation could therefore be used to promote a greater diversity of other functional groups with broader ecosystem function and service potential. Our study demonstrates that optimizing microhabitat management in urban green spaces could be used to mitigate the negative impacts of urbanization on native ant communities, and to safeguard key ecosystem functionality with a cascade effect to broader biodiversity. © 2024 Elsevier Ltd</t>
  </si>
  <si>
    <t>Biodiversity; Functional group; Habitat fragmentation; Soil mineral content; Urbanization; Vegetation composition</t>
  </si>
  <si>
    <t>China; Qinghai-Xizang Plateau; Ecosystems; Soils; Urban growth; Vegetation; Ant species; Ecosystem functions; Habitat fragmentation; Microhabitats; Mineral content; Qinghai-Tibetan plateau; Soil mineral content; Soil minerals; Urbanization; Vegetation composition; ant; biodiversity; ecosystem function; functional group; greenspace; habitat fragmentation; habitat management; microhabitat; urbanization; vegetation structure; Biodiversity</t>
  </si>
  <si>
    <t>Yin, JJ; Lin, JY; Zhang, XH; Wang, L; Liu, ML</t>
  </si>
  <si>
    <t>A balanced staple food structure effectively curbs the environmental impact and counters the nutrient losses from elevated CO 2</t>
  </si>
  <si>
    <t>The projected rise in atmospheric CO 2 levels to 550 ppm by mid-century may reduce protein, iron, and zinc levels in certain cereal crops by 3 - 17 %. In China, staple foods provide nearly 50 % of total energy and 40 % of essential nutrients, and their cultivation exacerbates environmental stress; adjusting staple food consumption may bring environmental and health benefits. Using China Health and Nutrition Survey (CHNS) data, this study compared current staple food consumption (S BAU ) to an optimized balanced diet scenario with the consumption of whole grains and legumes replaces excessive refined grains. Findings reveal that S BAU falls short of recommended nutrient intake (RNI), while the optimized scenario offsets the nutritional impact of the elevated CO 2 , exceeding 95 % of the RNI for zinc and iron from staple food. Additionally, transition to the optimized scenario also reduces greenhouse gas emissions and blue water consumption by 7 % and 39 %, respectively.</t>
  </si>
  <si>
    <t>Staple food; Resilience; Environmental impact; Balanced diet; Elevated CO2</t>
  </si>
  <si>
    <t>Ying, WL; Egermann, M</t>
  </si>
  <si>
    <t>Regional agroecological stewardship: a framework to analyze the (re)territorialization of sustainable food systems</t>
  </si>
  <si>
    <t>The negative effects of climate change as well as the COVID-19 pandemic have underscored the fragility of the current global food system. To respond to such crises, the European Union's (EU) "Farm to Fork" strategy strives to reshape the region's food system to be more resilient and calls for new approaches to do so. The practices connected to the concepts of both agroecology and environmental stewardship are referenced for their potential to foster a transformation toward a more sustainable food system. However, these practices have been conducted on a small scale and independent from each other. A combined and holistic view of food systems based on the practices of both concepts remains missing. To close this gap, we developed a regional agroecological stewardship framework using the current literature to explore how these concepts can be combined to generate new insights for (re)territorialization by expanding agroecological practices beyond individual initiatives. To validate and refine the key components of the framework, we used an illustrative case study (Free State of Saxony, Germany) and interviewed relevant stakeholders including an agroecology expert, farm workers, network actors, and public officials from different governance levels. We identified actors and their motivations and capacity, a stewardship network, the outcomes of agroecological activities and the amplification of (re)territorialization as key components for regional agroecological stewardship. The framework can be used as an evaluation tool to assess the status of agroecological stewardship in a region and to determine regional challenges that need to be addressed.</t>
  </si>
  <si>
    <t>Food; Systems; Sustainability; Transitions; Spatial; Territory; Agroecology; Stewardship; Regional; Framework</t>
  </si>
  <si>
    <t>Yu, L; Wang, YR; Li, M</t>
  </si>
  <si>
    <t>The emergence of counter-urbanisation in China: Can it be a pathway for rural revitalisation?</t>
  </si>
  <si>
    <t>China has also experienced a phenomenon of counter-urbanisation. Many urban residents have moved to suburban and even remote rural areas for living, establishing and operating businesses over the past decade. However, research is scarce on the counter-urbanisation trend in China. This paper investigates the driving forces behind the migration of China's high-and-middle-income groups to rural areas in the Yangtze River Delta region and their impacts on rural villagers and development. The paper contends that counter-urbanisation serves as an important pathway for rural revitalisation. More significantly, China's rural land ownership system facilitates the migration of urban dwellers to rural areas, thereby promoting rural revitalisation while avoiding the rural gentrification observed in Europe and the United States. In light of this, the authors propose a new term "Rural Middle-class Formation" as a Chinese type of "rural gentrification" to achieve common prosperity in both urban and rural areas and to distinguish it from "rural gentrification."</t>
  </si>
  <si>
    <t>Counter-urbanisation; Consumption-side; Production-side; Rural mid-class formation; Common prosperity; Rural revitalisation</t>
  </si>
  <si>
    <t>Yun J.; Shin W.; Kim J.; Thorne J.H.; Song Y.</t>
  </si>
  <si>
    <t>Citizen-science data identifies the daily movement patterns and habitat associations of a nocturnal urban-invading bird species (Corvus frugilegus)</t>
  </si>
  <si>
    <t>Rooks (Corvus frugilegus) are an invasive bird species in South Korea that are deemed harmful due to nocturnal urban invasions and agricultural damage. Employing citizen science data, we document the daily movement patterns and habitat associations of nocturnal urban-invading rooks in Suwon, South Korea. We collected 4,522 geolocated observations from December 2021 to March 2022, categorized by the timings of sunrise and sunset and segmented into 3-h intervals. Using the MaxENT (Maximum Entropy Model) and k-fold cross-validation (k = 10) with a 25% random test sample, we analyzed daily movement patterns and habitat preferences. Our results show that rooks forage in agricultural areas shortly after sunrise and roost in urban environments after sunset. Urban roosts tend to occur in areas near buildings of medium height (6–20 stories) that are illuminated by artificial light and contain utility poles. The variables with the highest percent contribution to rooks’ presence after sunset were buildings of medium height (20.7%), land use type (19.4%), elevation (29%), and utility pole (14.5%). Our findings emphasize the potential of citizen science initiatives to generate insights into the ecology of invasive bird species within large urban environments. © The Author(s) 2024.</t>
  </si>
  <si>
    <t>Artificial light; Avian monitoring; Rook invasion; Species distribution model (SDM); Urban ecosystem; Utility poles</t>
  </si>
  <si>
    <t>Rooks</t>
  </si>
  <si>
    <t>Zanuari A.H.; Othman K.B.; Mohamed M.S.; Magintan D.; Hambali K.; Mansor M.S.; Abidin K.Z.</t>
  </si>
  <si>
    <t>Comparing landscape characteristics to understand Malayan tapir (Tapirus indicus) conflicts: A case study in Negeri Sembilan</t>
  </si>
  <si>
    <t>Malayan Nature Journal</t>
  </si>
  <si>
    <t>The IUCN Red List has listed the Malayan tapir (Tapirus indicus) as an endangered species in 2016, owing to its declining population trend. Human-caused forest degradation and encroachment on wildlife habitats drive this species to roam out of its natural range, resulting in human-tapir conflict (HTC). This study executes kernel density analysis on 78 HTC points recorded in Negeri Sembilan from 2013 to 2018 to determine the high and low HTC zones, and investigates the influence of five landscape variables on the occurrence of HTC. Values of five landscape variables in high and low HTC zones were extracted, and the significance of occurrence between these two zones was tested using an independent sample t-test. In terms of spatial distribution, Kuala Pilah and Jelebu covered high-conflict zones, while the lowest conflict zone was in Rembau. The t-test indicated that elevation (t = –3.551, p &lt; 0.05) and slope (t = –2.012, p &lt; 0.05) were significant between high and low conflict zones. Distance to the forest (t = 1.424, p &gt; 0.05), distance to water (t = –0.106, p &gt; 0.05), and distance to urban areas (t = –1.536, p &gt; 0.05) were not significant for HTC. HTC tends to occur in low topographic areas, while tapirs outside of their natural habitat forage in close proximity to the forest and water bodies, but restrict their movement near human settlements. Hot Spot Analysis (Getis-Ord Gi*) on forest patches revealed an overlaping region between high HTC zones and low forest-patch contiguity, indicating that forest fragmentation may promote tapir conflicts. Hence, by systematically recording the conflict distribution in Negeri Sembilan, many actions could be taken into consideration to mitigate HTC in this state. © 2024 Malaysian Nature Society. All rights reserved.</t>
  </si>
  <si>
    <t>conflict hotspot; forest edge; Malayan tapir; patch contiguity; wildlife management</t>
  </si>
  <si>
    <t>Tapir</t>
  </si>
  <si>
    <t>Zeeshan N.; Freer-Smith P.; Murtaza G.; Wong A.E.; Taylor G.</t>
  </si>
  <si>
    <t>His dark materials: Quantifying the problem of dust (particulate matter) in the agricultural landscape of California</t>
  </si>
  <si>
    <t>The composition and amounts of dust or particulate matter (PM) vary greatly in the atmosphere and particulates can have major adverse impacts on human health. Since PM10 deposition to foliage can improve air quality, there have been a number of studies of PM10 amounts on the surface of urban vegetation. Much less is known about PM in agricultural areas, although PM10 can be harmful to vegetation and, for food crops, have the potential to be ingested. Here we have quantified PM across the agricultural landscape of California, measuring the amounts present on the foliage of 18 crops at 21 locations. The amounts of particulates present varied (0.17–6.9 gm-2) and PM loads on leaves in the south and east of the area were higher than those in the northern and westerly locations. Our findings suggest that the amounts of particulates on the surface of agricultural crops can be high; exceeding the usual range of values for urban areas. Our data indicate that agricultural crops grown in regions like California and the Mediterranean where summer rainfall is largely absent and drip rather than spray irrigation is used are more vulnerable to PM accumulation and to any adverse effects resulting from these deposits. Microscopic analysis of PM10 on foliage showed that in these agricultural areas wind-blown soil particles make up 74.2% of the PM10 present; this is thus a very significant source. A small number of microplastic particles (2.2%) were also identified on foliage. We suggest that PM and microplastics could impact food and forage quality and that more work is needed to examine PM deposition to crops and their range of impacts. © 2024 The Authors</t>
  </si>
  <si>
    <t>Almond; Dust; Microplastics; Particulate matter; PM&lt;sub&gt;10&lt;/sub&gt;; PM&lt;sub&gt;2.5&lt;/sub&gt;; Tomato</t>
  </si>
  <si>
    <t>California; Mediterranean Region; United States; Air quality; Crops; Deposition; Dust; Irrigation; Microplastic; Particles (particulate matter); Rain; microplastic; rain; water; Agricultural landscapes; Almond; California; Microplastics; Particulate Matter; Particulate matter 10; Particulate matter2.5; Particulates; Tomato; agricultural land; atmospheric pollution; dust; foliage; nut; particulate matter; plastic; aerosol; agricultural land; almond; Article; asparagus; aubergine; bacterial spore; bacterium; California; cherry; cucumber; dust; Eruca vesicaria subsp. sativa; foliage; food crop; food quality; forage quality; kale; leaf surface; lettuce; limit of quantitation; muskmelon; nonhuman; olive tree; particulate matter; particulate matter 10; pepper; pistachio; plant leaf; plant seed; rural area; scanning electron microscopy; soil; summer; sunflower; sweet pepper; tomato; urban area; walnut; waste management; watercress; willow; woody plant; Vegetation</t>
  </si>
  <si>
    <t>Zeng, HY; Chen, JR; Gao, Q</t>
  </si>
  <si>
    <t>The Impact of Digital Technology Use on Farmers' Land Transfer-In: Empirical Evidence from Jiangsu, China</t>
  </si>
  <si>
    <t>In China, characterized by its vast population and limited land, expanding the scale of agricultural operations through the transfer of land management rights is a crucial pathway to achieving agricultural modernization. Using data from the China Land Economic Survey (CLES), we empirically explored the influence of digital technology use on land transfer-in by farmers. Employing the Probit model and the KHB method, this study examined the mechanisms underlying this relationship and addressed the issue of endogeneity through the Conditional Mixed Process (CMP) model, grounded in the instrumental variable method. Key findings include: (1) both the accessibility and the depth of digital technology use significantly facilitated land transfer-in by farmers. For every one-unit increase in digital technology accessibility, the likelihood of land transfer-in escalated by 6.2%; similarly, a one-unit rise in the depth of digital technology use increased this probability by 2.6%. (2) An analysis of the mechanisms indicates that social networks and credit availability played partial mediating roles in the impact of digital technology accessibility and depth on land transfer-in, with social networks exhibiting a stronger mediation effect. (3) Heterogeneity analysis suggests that the impact of digital technology use on land transfer-in was more pronounced in peri-urban villages and among farmers with higher literacy levels. In light of these findings, we proposed policy recommendations to accelerate the development of rural digital infrastructure, enhance digital skill training for farm households, and vigorously promote rural digital inclusive finance.</t>
  </si>
  <si>
    <t>digital technology; land transfer-in; social networks; credit availability; Probit model; CMP model</t>
  </si>
  <si>
    <t>Zervas A.; Iliopoulou C.; Tassopoulos I.; Beligiannis G.</t>
  </si>
  <si>
    <t>Solving large-scale instances of the urban transit routing problem with a parallel artificial bee colony-hill climbing optimization algorithm</t>
  </si>
  <si>
    <t>Applied Soft Computing</t>
  </si>
  <si>
    <t>Swarm Intelligence simulates the collective behavior of decentralized and self-organized swarms. One of the main relevant methods is the Artificial Bee Colony (ABC) algorithm which simulates the foraging behavior of bee swarms in a colony to produce efficient solutions to various problems. The Urban Transit Routing Problem (UTRP) involves finding an efficient set of routes in a transit network to satisfy travel demand subject to operational and budget constraints. It is a complex, NP-Hard problem, in which otherwise correct solutions can be rejected because of impracticability. In this study, a hybrid algorithm consisting of a parallel ABC and Hill Climbing was used to find quality solutions to the UTRP. Thorough comparative results on Mandl's well-known instance and Mumford's large-scale instances demonstrate that the proposed algorithm outperforms existing techniques, achieving high levels of direct trip coverage in small computational times. Remarkably, when applied to the most extensive benchmark comprising over 6 million trips and 60 bus routes, the proposed algorithm demonstrates an impressive 11 % enhancement in direct coverage over the previously best-reported results, allowing the design of real-world bus networks in under 3 hours. © 2024 Elsevier B.V.</t>
  </si>
  <si>
    <t>Artificial bee colony optimization; Parallel computing; Swarm intelligence; Transit network design; UTRP</t>
  </si>
  <si>
    <t>Budget control; Urban transportation; Artificial bee colony optimizations; Artificial bees; Hill-climbing optimization; Large-scales; Parallel com- puting; Routing problems; Transit network design; Transit routing; Urban transit; Urban transit routing problem; Swarm intelligence</t>
  </si>
  <si>
    <t>Zhan, MX</t>
  </si>
  <si>
    <t>Lifestyle for social change? Exploring framing and lifestyle politics in the Chinese zero waste movement</t>
  </si>
  <si>
    <t>The politicisation of everyday life and the proliferation of lifestyle movements have far-reaching consequences on processes of social change. Based on 45 in-depth interviews and virtual ethnography of lifestyle communities, this article reveals how sustainable lifestyle is interpreted and promoted in relation to pro-environmental social change in the 'zero waste' movement in urban China. Building on the framing perspective in social movement studies, I use 'participant frames' as a heuristic device to uncover bottom-up processes of meaning-making in lifestyle movements. The results reveal that frames constructed by citizen-consumers transitioned from a political and systemic diagnosis to a cultural and communal prognosis, and ultimately centre on a 'call to action' that emphasises individual and private actions. The 'dissonance' in framing, which involves promoting depoliticised actions while being motivated by political grievances and desires for systemic change, illustrates how citizens navigate structures of opportunities and constraints in China. Through deliberate depoliticisation, lifestyle activism leans towards constructive engagement with institutional actors rather than contentious confrontation and relies on the diffusion of sustainable lifestyle among the general public as the primary tactic for change. By incorporating methodological innovation and presenting new empirical findings from a non-Western context, this article advances the ongoing discussions surrounding political consumption and lifestyle politics.</t>
  </si>
  <si>
    <t>lifestyle politics; sustainable consumption; social movement; zero waste; China</t>
  </si>
  <si>
    <t>Zhang W.; Zhao S.; Yang X.; Tian J.; Wang X.; Chen D.; Yu Y.; Shi J.; Cui P.; Li C.</t>
  </si>
  <si>
    <t>Effects of Land Cover on the Taxonomic and Functional Diversity of the Bird Communities on an Urban Subtropical Mountain</t>
  </si>
  <si>
    <t>Mountain ecosystems are crucial for global biodiversity conservation. However, their landscape features are constantly changing owing to urban expansion. Understanding the relationships between biotic communities and landscape features is essential for biodiversity conservation. This study aimed to examine the effect of land cover type on avian communities in Lishui, a mountainous urban area in eastern China. Avian surveys were conducted using 168 line transects in total across different land cover types once per season from December 2019 to January 2021. We assessed the diversity of bird communities by calculating various metrics at both taxonomic and functional levels. Among the land cover types measured, woodland, built-up land, cultivated land, and water bodies significantly influenced bird community diversity and composition. Species richness, species abundance, and functional richness were negatively correlated with the proportion of woodland but were positively correlated with the proportion of non-natural land cover, such as built-up and cultivated land. In contrast, functional evenness was positively correlated with the proportion of woodland and grassland but negatively correlated with the proportion of non-natural land cover. Land cover type also exhibited significant correlations with avian functional characteristics such as diet, foraging strata, and body mass, thereby influencing the overall community structure. Our results indicated that mountainous landscape patterns substantially affect avian communities. Different land cover types possess varying resource endowments that affect the distribution of avian species. Therefore, urban landscape planning in mountainous areas should carefully consider the various functions provided to organisms by different types of land cover to promote biodiversity. © 2024 by the authors.</t>
  </si>
  <si>
    <t>bird community; functional diversity; landscape pattern; mountain city; taxonomic diversity</t>
  </si>
  <si>
    <t>China; Lishui; Zhejiang; biodiversity; bird; ecosystem function; land cover; landscape change; mountain environment; taxonomy</t>
  </si>
  <si>
    <t>Zhang, DP; Zhang, YW; Fu, GS</t>
  </si>
  <si>
    <t>Understanding counter-urbanization and re-urbanization in pandemic: Insights from People's migration behavior in China</t>
  </si>
  <si>
    <t>This study investigates the drivers behind migration from larger to smaller cities and from urban to rural areas (counter-urbanization), along with the reverse migration (re-urbanization) during and after the COVID-19 pandemic. Utilizing a retrospective survey of 1000 respondents across China from January 2020 to April 2023, we explored how pandemic-related factors influenced migration behaviors. A theoretical framework integrating push-pull, risk perception, and human capital theories was developed. Boxplot visualization was used to examine the motivations for counter-urbanization during the pandemic, and regression models were applied to identify the complex factors driving both counter-urbanization and re-urbanization. Key findings reveal that pandemic-induced insecurity and perceptions of the strictness and effectiveness of virus prevention measures significantly influenced migration decisions. Notably, land ownership in rural hometowns served as a crucial "safety net" for rural populations, affecting their migration decisions. This study differentiates between migration types: urban-to-rural versus larger-to-smaller cities, and compares the driving factors behind both processes. By focusing on both counter-urbanization and re-urbanization, this research highlights the interplay of psychological, policy, and economic factors that shape migration patterns in the context of public health crises.</t>
  </si>
  <si>
    <t>Counter-urbanization; COVID-19 pandemic; Migration behavior; Public health crisis; China urbanization; Rural-urban dynamics</t>
  </si>
  <si>
    <t>Zhang, J; Mishra, AK</t>
  </si>
  <si>
    <t>ICT adoption, commercial orientation and productivity: Understanding the digital divide in Rural China</t>
  </si>
  <si>
    <t>This study investigates the impact of Chinese smallholders' adoption of Information and Communication Technologies-the use of smartphones and computers connected to the internet-on their commercial orientation, land, and labor productivity. Commercial orientation is the share of farm output for sales in the market. We used a control function approach and a selectivity-corrected model. The study uses national survey data from rural sample households, the China Household Database, and the China Household Finance Survey and Research Center. Findings reveal that the adoption of information and communication technologies by Chinese farmers increased the commercial orientation of farming. Furthermore, adopting information and communication technologies increases land and labor productivity by about 21.3 % and 28.2 %, respectively. Farm households' commercial orientation improved labor productivity by about 35.9 %. Heterogeneity indicates that the adoption of information and communication technologies has a more significant effect on improving productivity for young household heads and small farmers. Policymakers should establish information and communication technologies training programs, develop digital infrastructure, and promote smallholder commercial production to increase agricultural productivity.</t>
  </si>
  <si>
    <t>Smartphone; Computer; Commercialization; Farm size; Land productivity; Labor productivity</t>
  </si>
  <si>
    <t>Zhang, L; Pan, SF; Ouyang, ZY; Canadell, JG; Chang, JF; Conchedda, G; Davidson, EA; Lu, F; Pan, NQ; Qin, XY; Shi, H; Tubiello, FN; Wang, XK; Zhang, YZ; Tian, HQ</t>
  </si>
  <si>
    <t>Global nitrous oxide emissions from livestock manure during 1890-2020: An IPCC tier 2 inventory</t>
  </si>
  <si>
    <t>GLOBAL CHANGE BIOLOGY</t>
  </si>
  <si>
    <t>Nitrous oxide (N2O) emissions from livestock manure contribute significantly to the growth of atmospheric N2O, a powerful greenhouse gas and dominant ozone-depleting substance. Here, we estimate global N2O emissions from livestock manure during 1890-2020 using the tier 2 approach of the 2019 Refinement to the 2006 IPCC Guidelines. Global N2O emissions from livestock manure increased by similar to 350% from 451 [368-556] Gg N year(-1) in 1890 to 2042 [1677-2514] Gg N year(-1) in 2020. These emissions contributed similar to 30% to the global anthropogenic N2O emissions in the decade 2010-2019. Cattle contributed the most (60%) to the increase, followed by poultry (19%), pigs (15%), and sheep and goats (6%). Regionally, South Asia, Africa, and Latin America dominated the growth in global emissions since the 1990s. Nationally, the largest emissions were found in India (329 Gg N year(-1)), followed by China (267 Gg N year(-1)), the United States (163 Gg N year(-1)), Brazil (129 Gg N year(-1)) and Pakistan (102 Gg N year(-1)) in the 2010s. We found a substantial impact of livestock productivity, specifically animal body weight and milk yield, on the emission trends. Furthermore, a large spread existed among different methodologies in estimates of global N2O emission from livestock manure, with our results 20%-25% lower than those based on the 2006 IPCC Guidelines. This study highlights the need for robust time-variant model parameterization and continuous improvement of emissions factors to enhance the precision of emission inventories. Additionally, urgent mitigation is required, as all available inventories indicate a rapid increase in global N2O emissions from livestock manure in recent decades.</t>
  </si>
  <si>
    <t>IPCC 2019 guidelines; livestock manure; N2O emissions; N2O mitigation; tier 2 approach</t>
  </si>
  <si>
    <t>Zhang, QF</t>
  </si>
  <si>
    <t>Producers' transition to alternative food practices in rural China: social mobilization and cultural reconstruction in the formation of alternative economies</t>
  </si>
  <si>
    <t>The shift from the conventional agri-food system to alternative practices is a challenging transition for agricultural producers, yet surprisingly under-studied. Little research has examined the social and cultural processes in rural communities that mobilize producers and construct and sustain producer-driven alternative food networks (AFNs). For AFNs to go beyond just offering "alternative foods" or "alternative networks" and to be constructed as "alternative economies", this transformation in the producer community is indispensable. This paper presents a case study of a rural cooperative in Shanxi, China. The discontent with both productivist agriculture and the social decay in communities motivated a group of women to engage in a decade-long process of social mobilization, cultural reconstruction, and learning by experimentation. Through this, they developed an alternative vision and successfully created a localized alternative socio-economic model, which I call "anti-productivism". It prioritizes ecological sustainability, self-reliance, reciprocity, and cultural values over output maximization, productivity growth, commodity exchange, and monetary gains. This case contrasts sharply with the urban-initiated, consumer-driven AFNs studied in the China literature, which mostly just offered alternative foods but brought little change to the producer community. It shows that the alternative economy must be embedded in an alternative community united by strong social bonds and shared cultural values.</t>
  </si>
  <si>
    <t>Alternative food networks (AFN); Alternative economies; Productivism; Cooperatives; Moral economy; Agroecology</t>
  </si>
  <si>
    <t>Zhang, QH; Silvaraju, S; Unadirekkul, P; Lim, NW; Heng, CW; Liu, MH; Puniamoorthy, N</t>
  </si>
  <si>
    <t>Laboratory-adapted and wild-type black soldier flies express differential plasticity in bioconversion and nutrition when reared on urban food waste streams</t>
  </si>
  <si>
    <t>BACKGROUND: The black soldier fly (BSF) offers a potential solution to address shortages of feed and food sources; however, selecting effective rearing substrates remains a major hurdle in BSF farming. In an urban area like Singapore, current practice is based on rearing BSF on homogeneous waste streams (e.g., spent brewery grains or okara) because heterogeneous food wastes (e.g., mixed kitchen/canteen waste or surplus cooked food) present several operational challenges with respect to the standardization of development, nutritional content, and harvesting.RESULTS: In this study, we compared two genetic strains of BSF larvae (wild-type and laboratory-adapted line) in a bioconversion experiment with diverse types of food waste (homogeneous/heterogeneous; plant/meat) and we quantified the phenotypic plasticity. Our results demonstrate different plasticity in bioconversion performance, larval growth and larval nutrition between the two BSF lines. This difference may be attributed to the selective breeding the laboratory-adapted line has experienced. Notably, larval lipid content displayed little to no genetic variation for plasticity compared with larval protein and carbohydrate content. Despite variation in larval development, heterogeneous food wastes can produce better performance in bioconversion, larval growth, and larval nutrient content than homogeneous food waste. All-meat diets result in high larvae mortality but larval survival could be rescued by mixing meat with plant-based food wastes.CONCLUSION: Overall, we suggest using mixed meals for BSF larvae feeding. Targeted breeding may be a promising strategy for the BSF industry but it is important to consider the selection effects on plasticity in larval nutrition carefully.(c) 2023 The Authors. Journal of The Science of Food and Agriculture published by John Wiley &amp; Sons Ltd on behalf of Society of Chemical Industry.</t>
  </si>
  <si>
    <t>Hermetia illucens; heterogeneous food waste; genetic lines; nutrients</t>
  </si>
  <si>
    <t>Zhang, R; Li, XJ; Zhang, YK; Ma, XD; Liu, HJ; Chen, TY</t>
  </si>
  <si>
    <t>An urban agricultural block construction method based on low-carbon concepts: A case study of the Beijing-Tianjin area in China</t>
  </si>
  <si>
    <t>With the ongoing progress of urbanization, various issues such as resource scarcity, climate change, and carbon emissions overload have gradually emerged. Urban agriculture (UA) is recognized as a pivotal strategy to promote sustainable urban development. In this context, the study proposes a spatial scale hierarchy, encompassing "single building - building cluster - urban block," to formulate spatial strategies for the theoretical model of urban agricultural blocks. The theoretical model integrates production spaces, production methods, and spatial systems based on relevant design principles and the needs of residents. Nankai District's Qingfeng Road East Block in Tianjin is used as the site for applying and simulating the theoretical model. The results of the study show that UA in a 500m x 500m block can ideally eliminate the need for external food inputs by 100% for starchy vegetables, legumes and fruits, and meat/poultry, while achieving a 254.73% self-sufficiency rate for fungi. Additionally, it can reduce energy inputs by 28.33%, water inputs by 38.13%, and completely eliminate waste output for 8754 people. Carbon emission analysis indicates that the urban agricultural block can reduce approximately 2250.01t CO2 emissions from buildings and waste, with greater carbon-neutral potential in transportation and agriculture, forestry, and other land uses (AFOLU). This is significant for tackling various urban challenges and enhancing future development.</t>
  </si>
  <si>
    <t>Urban agriculture; Low-carbon city; Urban block; Carbon accounting</t>
  </si>
  <si>
    <t>Zhang, X; Sun, SH; Yao, SB</t>
  </si>
  <si>
    <t>Influencing factors and spatiotemporal heterogeneity of livestock greenhouse gas emission: Evidence from the Yellow River Basin of China</t>
  </si>
  <si>
    <t>Livestock is one of major sources of greenhouse gas (GHG) emissions in China. Clarifying spatiotemporal characteristics of GHG emissions from livestock and exploring influencing factors can provide reference for grasping regional changes of GHG emission and formulate strategies of carbon reduction for livestock industry. However, existing literatures considered both spatial and temporal impacts and dynamic evolution trend of these factors seldomly. This paper used the life cycle assessment (LCA) method to estimate GHG emissions of livestock in 114 cities of the YRB from 2000 to 2021. On this basis, spatiotemporal heterogeneity of influencing factors was analyzed by using geographically and temporally weighted regression (GTWR) model. Finally, future evolution trend of GHG emissions from livestock was predicted by combining traditional and spatial Markov chain. Four main results were listed as follows. Firstly, GHG emission in the life cycle of livestock industry increased from 57.202 million tons (Mt) carbon dioxide equivalent (CO2e) in 2000 to 77.568 Mt CO2e in 2021. Secondly, structure of livestock industry, labor flow and mechanization were vital factors that led to increase of GHG emissions from livestock. Positive effects of labor flow and mechanization were increasing year by year, while negative effect of urbanization and positive effect of economic development were decreasing year by year. Markov chain analysis shown that probability of keeping high level of GHG emissions of livestock in the YRB unchanged were 96% (T = 1) and 90% (T = 5), and there also existed a Matthew effect. In addition, probability of level transfer of GHG emission in urban livestock was spatially dependent. Government should formulate strategies for livestock development and optimize low-carbon transformation of energy structure for livestock and poultry husbandry based on local conditions and key driving factors in the future. Meanwhile, boundaries of administrative divisions should be broken to promote reduction of GHG emissions in livestock comprehensively.</t>
  </si>
  <si>
    <t>Livestock; Greenhouse gas emissions; Spatiotemporal characteristics; Driving factors; Evolution trend; Carbon reduction strategies</t>
  </si>
  <si>
    <t>Zhang, YN; Wu, L; Ma, L; Wang, SS; Shen, MY</t>
  </si>
  <si>
    <t>Bent by the market or driven by the policy? Cracking the code of plastic-mulched farmland expansion in peri-urban Hangzhou, China</t>
  </si>
  <si>
    <t>An interactive confluence of top -down state interventions and bottom -up market forces has driven a surge of plastic -mulched farmland (PMF), especially in dynamic peri-urban agricultural landscapes, with significant implications for global food security. Nevertheless, there is a dearth of literature regarding the comprehensive policy -market mechanisms on the diffusion of plastic greenhouses. We combine the strength of spatial lag Tobit and BRT models to examine respective roles of policy and market as well as their intrinsic interactions in facilitating PMF growth. Our analysis reveals that both state promotion of food localization policies and spatial proximity to markets increase the intensity of PMF, and market -driven forces are confirmed to be the preponderant determinant. State investments in city -region vegetable production bases exert moderating effect on market-PMF linkages by alleviating market constraints on greenhouses adoption in remote farming regions, while direct policy effects show heterogeneity with different road accessibility, signaling a complex interplay in the interaction mechanism. The counterfactual simulation further emphasize a synergistic effect of policy -market confluence on PMF expansion, suggesting a robust combination of state interventions and market mechanisms. We conclude with insights for planning strategies of greenhouse agriculture and peri-urban farmland use, which shed light on the spatial management framework for regional food systems.</t>
  </si>
  <si>
    <t>Greenhouse agriculture; State intervention; Market -driven; Food system transition; China</t>
  </si>
  <si>
    <t>Zhang, YX; Zhang, ZM; He, MY; Niu, XQ; Luan, ZQ</t>
  </si>
  <si>
    <t>A Comparative Analysis of the Sustainable Development of Urban Agriculture in Chengdu and Singapore</t>
  </si>
  <si>
    <t>With the deepening global concern for sustainable development, urban agriculture has received more and more attention as an important combination of urban development and ecological environmental protection. This paper provides a comprehensive evaluation and comparison of two areas, Chengdu and Singapore, in terms of their capacity for sustainable development of urban agriculture through an empirical analysis method. To make a multidimensional evaluation index system, the study uses the hierarchical analysis method (AHP) and the fuzzy comprehensive evaluation method. The index covers important areas like the level of agricultural development, the intensity of applied inputs, the rate of energy use, the rate of resource utilization, and the level of agricultural factors. The results show that Chengdu performs significantly in terms of resource utilization rate and agricultural factor level, while Singapore performs better in terms of energy utilization rate. The study provides targeted recommendations, including strengthening scientific and technological innovation, policy support, and ecological and environmental protection, with the aim of providing references and lessons for the sustainable development of urban agriculture in the two places and other areas around the world.</t>
  </si>
  <si>
    <t>urban agriculture sustainability; Chengdu-Singapore comparison; resource utilization efficiency; policy support and technological innovation; urban agriculture development models</t>
  </si>
  <si>
    <t>Zhao L.; Zhong G.; Liu Q.; Zhang X.; Wang J.; Liang W.</t>
  </si>
  <si>
    <t>Behavioral responses to predator and heterospecific alarm calls are habitat-specific in Eurasian tree sparrows</t>
  </si>
  <si>
    <t>Acoustic communication plays a vital role in predator-prey interactions. Although habitat structure has been shown to affect anti-predator tactics, little is known about how animals vary their behaviors in response to predator calls or heterospecific alarm calls in different environments. Here we used sound playbacks to test the responses of Eurasian tree sparrows (Passer montanus) foraging in harvested/unharvested rice paddy and open residential area. In the first experiment, we tested their behavioral responses to dove calls, male common cuckoo (Cuculus canorus) calls, hawk-like calls mimicked by female common cuckoo, sparrowhawk (Accipiter nisus) calls, and human yell calls produced to scare birds (predator signal playbacks). In the second experiment, we tested their behavioral responses to the Japanese tit's (Parus minor) territorial songs and alarm calls (heterospecific alarm signal playbacks). Results showed that the tree sparrows had less fleeing in unharvested ripe rice paddy than in harvested rice paddy and open residential area. In predator signal playbacks, call type affected the escape behavior of sparrows in unharvested rice paddy and open residential area but not harvested rice paddy. In alarm signal playbacks, tit alarm calls evoked more fleeing than territorial songs in harvested rice paddy and open residential area but not unharvested rice paddy. These results suggest that anthropogenic habitat changes may influence avian anti-predator tactics. © 2024 Elsevier B.V.</t>
  </si>
  <si>
    <t>Alarm signal; Anti-predator behavior; Habitat variation; Rice paddy</t>
  </si>
  <si>
    <t>Animals; Behavior, Animal; Ecosystem; Female; Male; Predatory Behavior; Sparrows; Territoriality; Vocalization, Animal; alarm signal; antipredator defense; behavioral response; escape behavior; habitat structure; paddy field; predator-prey interaction; Article; Columbidae; escape behavior; foraging; habitat; habitat structure; nonhuman; paddy field; Passeridae; predator; predator prey interaction; residential area; rural area; sparrow; animal; animal behavior; ecosystem; female; male; physiology; predation; territoriality; vocalization</t>
  </si>
  <si>
    <t>Zhao, H; Clarke, M; Campbell, CG; Chang, NB; Qiu, JX</t>
  </si>
  <si>
    <t>Public perceptions of multiple ecosystem services from urban agriculture</t>
  </si>
  <si>
    <t>Urban agriculture has garnered increasing attention as a nature-based solution to achieve urban sustainability. Besides producing quality food for urban residents, urban agriculture could provide diverse and non-tangible ecosystem services that still need to be explored. While prior research has investigated direct stakeholders' (e.g., urban farmers and growers) perspectives on ecosystem services from urban agriculture, the general public's perception and underlying factors remain less understood. Such understanding is crucial as the broader community, beyond direct stakeholders, will benefit from urban agriculture and influence the policy and planning that determines its development trajectory. This study investigated the general public's perception of ecosystem services associated with urban agriculture in the Miami Metropolitan Area, a region experiencing rapid urbanization and emerging urban agriculture development. Among 23 services surveyed, community- level cultural and regulating/supporting services were the most recognized. Conversely, individual-level cultural and provisioning services were the least recognized, underscoring the recognized contribution of urban agriculture to a much larger community and society. Respondents' demographics, personal experience with farming/gardening, and awareness of urban agriculture in their surroundings were the significant factors, whereas geographic factors (e.g., land-use cluster) exerted less impact. Our findings highlight the perceived multifunctionality of urban agriculture from a public perspective and suggest a nuanced understanding of how urban agriculture contributes to social well-being. Our research provides empirical evidence of public support for urban agriculture development and has critical implications for urban regions interested in integrating urban agriculture to achieve urban sustainability.</t>
  </si>
  <si>
    <t>Zhao, X; Zhao, R</t>
  </si>
  <si>
    <t>The Impact and Mechanism of Digital Villages on Agricultural Resilience in Ecologically Fragile Ethnic Areas: Evidence from China's Provinces</t>
  </si>
  <si>
    <t>Ecologically fragile ethnic areas constitute pivotal regions for rural revitalization and the construction of the Beautiful China initiative. The establishment of digital villages is of great significance for enhancing agricultural resilience and achieving common prosperity. Utilizing panel data from ecologically fragile ethnic areas between 2010 and 2020, this study employs a projection pursuit model to calculate scores for digital village levels and agricultural resilience. Building on this, our research employs instrumental variable methods and a mediation effect model to analyze the impact and mechanisms of digital village level on agricultural resilience in ecologically fragile ethnic areas, and heterogeneity analysis is conducted. The findings reveal that digital village level and agricultural resilience scores in ecologically fragile ethnic areas show a trend of initial increase followed by a decrease, exhibiting significant overall fluctuations and unstable growth. The promotion of digital village areas on agricultural resilience is evident, and this conclusion holds even after a series of tests including instrumental variables. Elevating the digital village level can narrow the urban-rural income gap and enhance agricultural resilience. There is significant regional heterogeneity in the impact of digital village levels on local agricultural resilience in ecologically fragile ethnic areas, with digital village development exerting a more pronounced and powerful driving force in areas with lower agricultural resilience. Therefore, leveraging the leadership of advantaged provinces, intensifying investment in digital village infrastructure, and implementing targeted strategies based on the disparities in digital village level and agricultural resilience across areas become imperative.</t>
  </si>
  <si>
    <t>ecologically fragile ethnic areas; digital village; agricultural resilience; urban-rural income gap; projection pursuit model</t>
  </si>
  <si>
    <t>Zhong Y.; Luo Y.; Zhu Y.; Deng J.; Tu J.; Yu J.; He J.</t>
  </si>
  <si>
    <t>Geographic variations in eco-evolutionary factors governing urban birds: The case of university campuses in China</t>
  </si>
  <si>
    <t>Urbanization alters natural habitats, restructures biotic communities and serves as a filter for selecting species from regional species pools. However, empirical evidence of the specific traits that allow species to persist in urban areas yields mixed results. More importantly, it remains unclear which traits are widespread for species utilizing urban spaces (urban utilizers) and which are environment-dependent traits. Using 745 bird species from 287 university/institute campuses in 74 cities and their species pools across China, we tested whether species that occur in urban areas are correlated with regards to their biological (body mass, beak shape, flight capacity and clutch size), ecological (diet diversity, niche width and habitat breadth), behavioural (foraging innovation) and evolutionary (diversification rate) attributes. We used Bayesian phylogenetic generalized linear mixed models to disentangle the relative roles of these predictors further, and to determine the extent to which the effects of these predictors varied among different cities. We found that urban birds were more phylogenetically clustered than expected by chance, and were generally characterized by a larger habitat breadth, faster diversification rate, more behavioural innovation and smaller body size. Notably, the relative effects of the attributes in explaining urban bird communities varied with city temperature and elevation, indicating that the filters used to determine urban species were environment dependent. We conclude that, while urban birds are typically small-sized, generalists, innovative and rapidly diversifying, the key traits that allow them to thrive vary spatially, depending on the climatic and topographic conditions of the city. These findings emphasize the importance of studying species communities within specific cities to better understand the contextual dependencies of key traits that are filtered by urban environments. © 2023 The Authors. Journal of Animal Ecology © 2023 British Ecological Society.</t>
  </si>
  <si>
    <t>bird community; environment-dependent filters; phylogenetic comparative analysis; species trait; urban birds; urbanization</t>
  </si>
  <si>
    <t>Animals; Bayes Theorem; Biodiversity; Birds; Cities; Ecosystem; Humans; Phylogeny; Universities; Urbanization; China; bird; community structure; comparative study; environmental factor; geographical variation; innovation; niche; phylogenetics; species pool; university sector; urban ecosystem; urbanization; animal; Bayes theorem; biodiversity; bird; city; ecosystem; human; phylogeny; university; urbanization</t>
  </si>
  <si>
    <t>Zhong, YQ; Cui, SH; Bai, XM; Shang, W; Huang, W; Liu, LX; Wang, SY; Zhu, RX; Zhai, YX; Zhang, Y</t>
  </si>
  <si>
    <t>Carbon emissions from urban takeaway delivery in China</t>
  </si>
  <si>
    <t>Online food delivery has become a popular mode of urban food consumption in China as its underlying business mechanism, Online To Offline (O2O), gaining popularity. However, the environmental impacts of a rapidly expanding online food delivery industry and its potential to mitigate environmental burdens remained unexplored in China. Our research found that Chinese cities generated 1.67 MtCO2-equivalent (CO2e) from 13.07 billion times of deliveries in 2019, including transport and packaging. The transportation-related GHG emissions were 745 KtCO2e in 2019, with an average of 0.057 kg CO2e per order and an average of 0.011 kg CO2e per capita. These emissions have surged from 0.31 MtCO2e in 2014 to 2.74 MtCO2e in 2021. We predict that this figure will increase further to 5.94 MtCO2e by 2035. However, with a range of policies such as replacing motorcycles with electric bikes and optimizing traffic routes, it is possible to mitigate such GHG emissions by 4.39-10.97 MtCO2e between 2023 and 2035. These findings highlight the need for further research into the environmental impact of online food delivery and the potential for mitigating it.</t>
  </si>
  <si>
    <t>Zhong, YQ; Hu, YC; Zhang, Y; Fang, XJ; Cui, SH</t>
  </si>
  <si>
    <t>Patterns, environmental impact and dietary quality of takeaway food consumption in typical cities of the Greater Bay Area</t>
  </si>
  <si>
    <t>The food system bears a significant responsibility for one-third of the global environmental footprint. It is imperative for regions like the Greater Bay Area, a key economic development area in China, to adopt cleaner production methods. However, in-depth analysis of the environment-dietary quality of takeaway consumption is still lacking. This study fills the gap by extracting ingredients from 8.17 billion takeaway order data using a textbased approach, uncovers the takeaway food consumption patterns in the Greater Bay Area from the perspective of ingredients, and further calculates dietary quality the environmental footprint from takeaway consumption in 2019. We found the total consumption of takeaway food in seven typical cities in China's Greater Bay Area reached 1000.36 kt, and its corresponding environmental impact included 3516.55 kt carbon footprint, 77.90 kt nitrogen footprint, 2.005 kt phosphorus footprint, 4.50 kt water footprint, and 1073 ha of land use. In terms of diet quality, the average consumption of each order was 441.88g, including 59.64g of milk, 207.03g of meat, 70.06g of grains, 1.15g of eggs, 12.04g of sugars, 60.22g of fruits, 5.52g of oils, 10.98g of seafood, 13.13g of soybeans, and 2.07g of vegetables. Further analysis showed that the deviation of meat from the recommended dietary level was 110.08-352.37%. However, for per order intake of the other 9 ingredient categories, their intake was lower than the recommended intake per order. These findings can help consumers and food-related departments to develop appropriate strategies to optimize the consumption pattern of takeaway food, green takeaway food consumption, and promote the environment-nutrition sustainability of urban takeaway food consumption.</t>
  </si>
  <si>
    <t>Takeaway consumption patterns; Urban; Text mining; Environment footprint; Nutritional quality</t>
  </si>
  <si>
    <t>Zhu, HS; Geng, CW; Chen, YW</t>
  </si>
  <si>
    <t>Urban-Rural Integration and Agricultural Technology Innovation: Evidence from China</t>
  </si>
  <si>
    <t>Urban and rural relations are important for the sustainable development of a nation or region. Urban and rural integration (URI), as a conceptual framework and strategic tool for managing urban-rural relations, is supposed to play a role in linking urban and rural socio-economic systems to promote the two-way flow of resources, facilitate spatial restructuring and functional transformation, enhance resource allocation efficiency, and shorten the gap between urban and rural areas. This article takes agriculture technological innovation in China as an example, and discuss whether and how URI can promote agricultural technological innovation (ATI). Based on a dataset of 288 prefecture-level cities spanning the years from 1999 to 2018, this article analyzes the mechanism and effect of URI on the development of ATI by using the negative binomial regression model and other models based on measuring the level of URI in the municipal area. The main conclusions are as follows. (1) URI positively promotes the development of ATI and exhibits significant heterogeneity across various dimensions, regions, and agricultural production areas. (2) The mechanism analysis shows that governance systems and mature markets positively moderate the impact of URI on promoting ATI, which also exhibits heterogeneous characteristics across various regions. (3) The impact of URI on the development of ATI exhibits a double threshold effect, and its marginal impact on the development of ATI increases with the deepening of URI. Moreover, the threshold effect of URI demonstrates significant heterogeneity. In central and urban areas, after surpassing the threshold value, the influence of URI on agricultural technological innovation becomes greater. Therefore, it is crucial to continuously deepen the development of URI, smooth the channels of factor flow, enhance resource sharing, break down the urban and rural barriers, and create a new engine for ATI development.</t>
  </si>
  <si>
    <t>agricultural technology innovation (ATI); urban and rural integration (URI); China</t>
  </si>
  <si>
    <t>Zhu, YY; Zhang, Y; Zhu, XH</t>
  </si>
  <si>
    <t>Carbon Emission Effects Driven by Evolution of Chinese Dietary Structure from 1987 to 2020</t>
  </si>
  <si>
    <t>CHINESE GEOGRAPHICAL SCIENCE</t>
  </si>
  <si>
    <t>Exploring carbon emission effects based on the evolution of residents' dietary structure to achieve the carbon neutrality goal and mitigate climate change is an important task. This study took China as the research object (data excluding Hong Kong, Macao and Taiwan) and used the carbon emission coefficient method to quantitatively measure the food carbon emissions from 1987-2020, then analyzed the carbon emission effects under the evolution of dietary structure. The results showed that during the study period, the Chinese dietary structure gradually changed to a high-carbon consumption pattern. The dietary structure of urban residents developed to a balanced one, while that of rural residents developed to a high-quality one. During the study period, the per capita food carbon emissions and total food consumption of Chinese showed an increasing trend. The per capita food carbon emissions of residents in urban and rural showed an overall upward trend. The total food carbon emissions in urban increased significantly, while that in rural increased first and then decreased. The influence of beef and mutton on carbon emissions is the highest in dietary structure. Compared with the balanced dietary pattern, the food carbon emissions of Chinese residents had not yet reached the peak, but were evolving to a high-carbon consumption pattern.</t>
  </si>
  <si>
    <t>dietary structure; structural evolution; carbon emission effects; carbon neutrality; China</t>
  </si>
  <si>
    <t>Zimmerer, KS; Aumeeruddy-Thomas, Y; Caillon, S; Jiménez-Olivencia, Y; Porcel-Rodríguez, L; Duvall, CS</t>
  </si>
  <si>
    <t>Agrobiodiversity threats amid expanding woody monocultures and hopes nourished through farmer and food movements in the Mediterranean</t>
  </si>
  <si>
    <t>The high biodiversity of food and agriculture (agrobiodiversity) in the Mediterranean exists in rapidly changing landscapes and food systems. The first goal of this Commentary is to explain how agrobiodiverse Mediterranean food cereals and legumes are threatened by the accelerating expansion and intensification of monocultures of woody crops-principally olive, nut, grape, and citrus monocrops-in landscapes of the western Mediterranean (Spain, Morocco, and France). Its second goal is to explain the key countervailing force of specific food and farmer movements, organizations, and practices supporting agrobiodiversity. We argue this food agrobiodiversity support is timely and vital because of growing threats. Intensive woody monocultures have been promoted for climate change adaptation and policies, while the proposed agroecological alternatives to woody monocultures show a mixed record regarding the support of food agrobiodiversity. The Mediterranean's boom of woody monocultures relies on increased irrigation, including groundwater extraction, that undermines water sustainability. We engage with policy to explain how the timely support of food agrobiodiversity by farmer and food movements and practices demonstrates the production-consumption linkages that can strengthen sustainability, biodiversity conservation, and climate change adaptation/mitigation. Our policy arguments focus on the promising bridge of agrobiodiversity's production-consumption linkages to agroecology as an increasingly influential approach in these policy sectors. Finally, as a key complementary goal, we reflect on current agrobiodiversity-monoculture challenges by engaging the broad themes of rural-urban networks and urbanization in the Mediterranean, the land sparing versus land sharing debate, and the Plantationocene concept. Each thematic reflection enhances the understanding of food agrobiodiversity threats and support, landscapes of mixed agrobiodiversity and intensified woody monocultures (monoculture-agrobiodiversity landscapes), and relevant policy insight.</t>
  </si>
  <si>
    <t>Sustainable food systems; Food agrobiodiversity; Food movements; Food system sustainability; Farmer movements; Agricultural biodiversity; Crop diversity; Agrobiodiversity conservation; Land use; Agrarian landscapes; Plantationocene; Urbanization; Rural-urban networks; Farmer and food practices; Production-consumption linkages</t>
  </si>
  <si>
    <t>Zoiopoulos P.</t>
  </si>
  <si>
    <t>The national and ecumenical career of the eminent Greek agriculturist Ioannis Papadakis</t>
  </si>
  <si>
    <t>History of Science and Technology</t>
  </si>
  <si>
    <t>This article reviews in depth life, works and spirit of the eminent Greek agriculturist Ioannis Papadakis. Primarily, it shows the way Papadakis, working mainly as a plant breeder from 1923, tackled the major problem of Greek agricultural history, namely the accomplishment of Greece’s wheat self-sufficiency, by inventing new, high-yielding, varieties of great adaptability to the adverse soil and climatic conditions of the country. The solution to this problem is regarded as an outstanding achievement of agricultural research and policy in Greece. However, today, judging in the comfort of time-distance from the events of the Mid-war period and in an effort to interpret the outcome of this exercise and its implications on the development of Greece’s agricultural economy, one could say that the pursued single-cultivation of wheat with a simultaneous decrease in the area devoted to growing of certain crops destined for forage or other animal feed resources, this had a negative effect as regards the imbalanced evolution of the various branches of agricultural production in favor of wheat. Therefore, this partial approach brought about a dramatic delay in the development of the animal production sector, contributing to the huge exchange deficit for importing animal products in contemporary Greece. Nevertheless, Ioannis Papadakis had received the mandate by the Hellenic State for achieving the country’s wheat self-sufficiency and in this respect was successful and worked for it impeccably. Furthermore, in 1947, after having been invited by Argentina to construct its ecological map, he emigrated permanently to that country. Papadakis had published (1938) in French the first of its kind book worldwide “Agricultural Ecology”. He was also invited to write the entry “Soils” in Encyclopaedia Britannica. He worked for Food and Agriculture Organization of the United Nations and studied agricultural questions in South America, West Africa, South-East Asia and elsewhere. He wrote research and review papers on several aspects of agriculture, including field crops, plant breeding, biometry, soil science, agricultural ecology as well as rural economy and policy. This article concludes with some of Papadakis’ thoughts, stemming from his own wisdom of experience, accumulated from his long service in Greece, Argentina and elsewhere in the world. © 2024. Pantelis Zoiopoulos.</t>
  </si>
  <si>
    <t>Argentina; Greece; soil mapping; wheat self-sufficiency; world agricultural ecology</t>
  </si>
  <si>
    <t>Zollet, S; Qu, M</t>
  </si>
  <si>
    <t>Revitalising rural areas through counterurbanisation: Community-oriented policies for the settlement of urban newcomers</t>
  </si>
  <si>
    <t>Rural communities throughout Japan, especially in the most peripheral regions, are experiencing rapid demographic, socio-economic, and environmental decline, with many facing the possibility of vanishing in the coming decades. To address these issues, the Japanese government has implemented various policy initiatives aimed at rural revitalisation, some of which focus on attracting newcomers to depopulating rural communities and encouraging counterurbanisation. The relocation of urban residents is therefore considered essential to the regeneration of rural and peripheral areas. This paper examines the characteristics and practical implementation of the chiiki okoshi kyouryoukutai (Local Revitalisation Cooperator, LRC) initiative, a well-established national level policy that supports rural revitalisation through counterurbanisation. The initiative offers aspiring urban inmigrants a salary and housing for up to three years, while also requiring them to engage in community-oriented and entrepreneurial activities. The study uses secondary and qualitative primary data to examine the sociodemographic characteristics of LRC members and the successes and challenges of the initiative in meeting its two key policy objectives, namely the settlement of newcomers and the development of local entrepreneurship. The results contribute to our understanding of contemporary urban-to-rural mobilities in Japan, particularly the way counterurbanisation is normatively framed as a process that should benefit both in-migrants and receiving communities. We conclude by delineating the broader potential of this kind of initiative as a rural revitalisation instrument that can be flexibly tailored to the needs of each community and that can facilitate newcomers' integration. Concurrently, we also raise questions about the degree of success of the policy, particularly regarding its effectiveness in stimulating entrepreneurship and retaining newcomers in the long term.</t>
  </si>
  <si>
    <t>Counterurbanisation; Urban -to -rural migration; Chiiki okoshi kyouryoukutai; Japan; Lifestyle migration; Rural revitalisation; Rural regeneration; Rural entrepreneurship; Rural policy</t>
  </si>
  <si>
    <t>Zwick M.; Cardoso J.A.; Gutiérrez-Zapata D.M.; Cerón-Muñoz M.; Gutiérrez J.F.; Raab C.; Jonsson N.; Escobar M.; Roberts K.; Barrett B.</t>
  </si>
  <si>
    <t>Pixels to pasture: Using machine learning and multispectral remote sensing to predict biomass and nutrient quality in tropical grasslands</t>
  </si>
  <si>
    <t>Remote Sensing Applications: Society and Environment</t>
  </si>
  <si>
    <t>The livestock sector in rural Colombia is critical for employment and food security but is heavily affected by climate and its change. There is a need for solutions to address key challenges arising from vulnerabilities that impact the productivity and sustainability of forages and the livestock sector. Increasing the yields of forage crops can improve the availability and affordability of livestock products while also easing the pressure on land resources. This study aims to develop remote sensing-based approaches for forage monitoring and biomass prediction in Colombia to support decision-making towards increased productivity, competitiveness and reduction of environmental impacts. Ten locations were sampled between 2018 and 2021 across climatically distinct areas in Colombia, comprising five farms in Patía in Cauca department, four farms in Antioquia department, and one research farm at Palmira in Valle de Cauca department. Ash content (Ash), crude protein (CP %), dry matter content (DM g/m2) and in-vitro digestibility (IVD %) were measured from Kikuyu and Brachiaria grasses during the field sampling campaigns. Multispectral bands from coincident Planetscope acquisitions along with various derived vegetation indices (VIs) were used as predictors in the model development. For each site and forage parameter, the importance of specific predictors varied, with the NIR band and Red-Green ratio generally performing best. To determine the optimum models, the effects of using a 1) averaging kernel, 2) feature selection approaches, 3) various regression algorithms and 4) meta learners (simple ensembling and stacks) were explored. Algorithms belonging to classes of commonly used models; Decision Trees, Support Vector Machines, Neural Networks, distance-based methods, and linear approaches were tested. The performance evaluation based on unseen test data revealed that CP and DM prediction performed moderately well for all three sites (R2 0.52–0.75, RMSE 1.7–2 % and R2 0.47–0.65, RMSE 182–112 g/m2 respectively). The best performing models varied by site and response variable, with Regularized Random Forest, Partial Least Squares, Random Forests, Bagged Multivariate Adaptive Regression and Bayesian Regularized Neural Networks being the top performing algorithms and Random Forest Stack being the best performing meta learner. The workflow and thorough analysis of performance affecting factors presented in this study can benefit timely grassland monitoring and biomass prediction at the local level and help contribute to the sustainable management of tropical grasslands in Colombia. © 2024 The Authors</t>
  </si>
  <si>
    <t>Biomass; Colombia; Grassland monitoring; Machine learning; Multispectral remote sensing</t>
  </si>
  <si>
    <t>[Anonymous]</t>
  </si>
  <si>
    <t>Urban farming: the challenges of hydroponic and vertical farming in Malaysia</t>
  </si>
  <si>
    <t>This exploratory study examines the challenges impacting urban farmers in Malaysia, especially those using hydroponic platforms on vertical farms, in three states: Penang, Johor, and Sabah. We adopted a qualitative approach and conducted semi-structured interviews with urban farmers from the three states. Through our interviews, we found these farmers are facing several challenges from government policies and legislative controls, volatile market dynamics, financial constraints, operational limits and environmental factors. This is evident despite the existence of subsidies, price regulations, and other measures intended to protect local farmers. Urban farmers require more efficient and simpler methods for raising capital to sustain operations, facilitate expansion and address prevailing challenges. This study suggests using global financial blockchain networks, agro-tokens, and aggressively expanding agro-lending to help urban farmers, which has been increasing in prominence following Malaysia's interest in using urban farming to increase crop yields, stabilize food prices, and mitigate food security risks faced by the nation.</t>
  </si>
  <si>
    <t>Agro-tokens; blockchain; obstacles; urban farming; food security; Agriculture &amp; Environmental Sciences; Asian Studies; Industry &amp; Industrial Studies</t>
  </si>
  <si>
    <t>Addai, G; Guodaar, L; Dinye, RD; Boafo, J; Purohit, S; Felix, K; Asare, O; Abi, VA</t>
  </si>
  <si>
    <t>Advancing agricultural diversification within rural regions: The dynamic role of interregional rural-rural migration</t>
  </si>
  <si>
    <t>The 2030 agenda for sustainable development has highlighted the significance of migration in agricultural development and transformation. However, pertinent studies hitherto overly focused on rural-urban migration and, as such, fail to provide substantive evidence in driving policies toward rural sustainable development. To address this gap, we used the rural web sustainability framework to analyse and elevate the discourse about how rural migrants contribute to agricultural diversification in their rural-regional destinations. A questionnairebased survey was conducted to collect data from 600 rural households comprising 306 migrants and 294 nonmigrants in Ghana. Rural migrants were those who moved from their village and settled in another village as destination place, the surveyed areas for this study whilst non-migrants were natives. Formal interviews were held with 60 participants from social groups, religious organisations, traditional councils, government representative groups, and not-for-profit organisations to solicit the needed supplementary data. The findings hold that rural migrants are agents of change in the socioeconomic development in their rural-regional destinations. This change is seen in their significant role in advancing agricultural diversification production, such as introducing new varieties of food crops, establishing small-scale businesses to increase value-added production, and forming several social groups to empower their production capacity. Our findings highlight that interregional rural-rural migration can alleviate accessibility barriers to essential assets which can help address poverty among smallholder farmers and ensure food availability in rural regions. We provide evidence to support the design of policy interventions aimed at building the capacity of rural households to transform agriculture for sustainable development.</t>
  </si>
  <si>
    <t>Rural-rural migration; Agricultural diversification; Sustainable development; Rural web framework; Ghana</t>
  </si>
  <si>
    <t>Ahmad M.T.; Ali M.; Saeed S.; Akhtar G.; Ahmad Khan F.Z.</t>
  </si>
  <si>
    <t>Observing Pollinator Attraction to Winter Annual Flowering Plants in an Urban Ecosystem</t>
  </si>
  <si>
    <t>Pollination is an important ecosystem service as 87% of angiosperm plants are dependent on insect pollinators, particularly bees, for their fruit and seed production. However, the pollinators are experiencing a global decline, mainly due to a shortage of food and nectar resources. Therefore, it is imperative to adapt various pollinator conservation practices, such as growing seasonally attractive flowering plants that can serve as foraging resources for these insect pollinators. Therefore, the current study was planned to screen the variation in the attraction of annual winter flowers for bees and other floral visitors. Different annual flowering plants were grown locally in the winter season. The plants were grown in polythene bags and shifted to the field just before flowering. The group of each specific plant was arranged in a circular planting pattern. The attraction of bees and other available insect floral visitors to these flowering plants was assessed through their arrangement in a randomized complete block design (RCBD). Syrphid flies were the most abundant pollinators of seasonal winter ornamental flowers, followed by bees (Apis mellifera L. and Nomia sp.). The flower of the genus Petunia attracted diverse pollinators, followed by pansy (Violaceae) and antirrhinum (Plantaginaceae). Insect pollinators were highly attracted towards Dahlia spp. (Asteraceae) observed by Petunia spp. (Solanaceae) and African daisy Dimorphotheca ecklonis (Asteraceae), while the least attractive flower was Gazania spp. (Asteraceae). Butterflies and moths were most abundant in Phlox (Polemoniaceae), followed by pansy (Violaceae). This study helped identify the most attractive winter annual flowers for bees and other floral visitors. Also, the floral patterns will be recommended for the future flowering scheme of this region as a step towards urban pollinator conservation. Copyright 2025 by the authors.</t>
  </si>
  <si>
    <t>Biodiversity; Conservation; Foraging needs; Pollinators</t>
  </si>
  <si>
    <t>angiosperm; biodiversity; ecosystem service; foraging behavior; growing season; nectar; pollinator; seed production; urban ecosystem; winter</t>
  </si>
  <si>
    <t>Alencar A.S.; Suyama Y.; Takahashi D.; F. Mansano V.; Lira C.F.</t>
  </si>
  <si>
    <t>Insights from genetic research: SNP analyses confirm white clover naturalization in Brazil</t>
  </si>
  <si>
    <t>White clover (Trifolium repens) is a stoloniferous legume herb native to Eurasia which has been introduced and spread globally. In Brazil, it was introduced as a forage crop. While previous research focused mainly on agricultural benefits of the species, much remains unclear about its colonization dynamics, introduction process and potential threats in the Brazilian territory. This study aims to estimate the genetic diversity of white clover populations in Brazil and assess the influence of cultivars on these populations’ diversity. Through MIG-Seq analysis, 1097 single nucleotide polymorphisms (SNPs) showed that Brazilian populations have 94% within-population variation. Populations from two mountainous areas clustered together, while those of rural and urban areas formed a second cluster. Cultivars were less diverse; 27% of their genetic variability was found between cultivars. We observed the admixture of some populations with cultivars, while more isolated mountainous populations were singular in their genetic background. We can conclude that several Brazilian populations possibly descended from native Eurasian populations brought during European immigration. Other populations appeared to share ancestry with cultivars, indicating possible biological escapes of cultivars, forming these naturalized populations. Considering previous knowledge on the species distribution and our present genetic findings, white clover can be confirmed as naturalized in Brazil. © The Author(s), under exclusive licence to Springer Nature B.V. 2024.</t>
  </si>
  <si>
    <t>Colonization; Genetic structure; MIG-seq; Non-invasive; Trifolium repens</t>
  </si>
  <si>
    <t>Brazil; Eurasia; ancestry; colonization; forage; genetic marker; genetic structure; herb; legume; naturalization</t>
  </si>
  <si>
    <t>Ali N.; Shahid M.Q.; Ahmad N.; Mohayud Din Hashmi S.G.</t>
  </si>
  <si>
    <t>Estimation and geographical mapping of enteric methane emission from large ruminants under different production systems in Pakistan</t>
  </si>
  <si>
    <t>Methane (CH₄) emission estimation from large ruminants reared in different production systems in Pakistan shows that milk producing animals majorly receive forage-based diet that is high in cellulose fiber along with concentrates to meet the nutritional requirement. The variability in diet is linked with different production systems in which animals are reared. The objective of this study was to estimate enteric methane emission (EME) of large ruminants reared in different production systems in Pakistan using IPCC Tier 2 guidelines and statistical models separately for cattle and buffalo. For 90.8 million population of large ruminants, cumulative CH₄ emission was 126.49 CO₂-Eq. (13.86 Gg per day and 5058.9 Gg in 365 days). Cattle shared a percentage of 48.4% with 40.66 CO₂-eq from Punjab and 20.73 CO₂-eq form Sindh province while buffalo shared a percentage of 51.6% with 45.41 CO₂-eq from Punjab and19.69 CO₂-eq from Sindh province. The percent difference in CH₄ production is assumed to be due to a greater number of animals being shifted from rural production system to commercial production system (population) and type of feeding strategies being implemented on these production systems (nutrition). To give mitigation strategies for EME in Pakistan, an accurate large dataset of EME estimates from whole country specifically from smallholder subsistence is required. © The Author(s), under exclusive licence to Springer Nature B.V. 2025.</t>
  </si>
  <si>
    <t>Geographical imaging; Global warming; Livestock; Methane; Production systems; Statistical model</t>
  </si>
  <si>
    <t>Animal Feed; Animal Husbandry; Animals; Buffaloes; Cattle; Diet; Methane; Pakistan; methane; animal; animal food; animal husbandry; bovine; buffalo; diet; metabolism; Pakistan; physiology; procedures; veterinary medicine</t>
  </si>
  <si>
    <t>Aliahmad, A; Lima, PD; Kjerstadius, H; Simha, P; Vinneras, B; Mcconville, J</t>
  </si>
  <si>
    <t>Consequential life cycle assessment of urban source-separating sanitation systems complementing centralized wastewater treatment in Lund, Sweden</t>
  </si>
  <si>
    <t>WATER RESEARCH</t>
  </si>
  <si>
    <t>This study examined various source-separating sanitation systems to evaluate their environmental performance, providing decision-makers with insights for selecting an appropriate system for a newly developed neighborhood in Sweden. A full consequential LCA was conducted to account for resource recovery and substitution. The local wastewater treatment plant WWTP was modeled as a reference. Secondly, a urine recycling system was introduced to treat 75 % of the collected urine, with the remainder piped to the WWTP. Thirdly, a black and greywater (BW&amp;GW) treatment system handling all generated wastewater was examined. Finally, a hybrid sourceseparating system combining urine, black, and greywater was investigated. The results indicated that the four scenarios exhibited global warming potentials (GWP) of 78, 62, 32, and 24 kg CO2-eq per PE/ y. Recycling urine as fertilizer led to a 20 % reduction in the GWP of the reference. It also reduced other impact categories, with a 55 %, 65 %, and 45 % reduction in eutrophication, ozone depletion, and acidification, respectively. The BW&amp;GW system achieved a 60 % reduction over the reference GWP, mainly due to fertilizer, biogas, and cleanwater recovery. Integrating urine, black, and greywater recycling in the final scenario achieved a 25 % reduction compared to the BW&amp;GW scenario, primarily due to lowering of the ammonia stripping GWP and the additional fertilizer recovery. Based on sensitivity analyses, switching citric acid for sulfuric acid reduced the GWP of the urine stabilization unit process by 101 %, from 15.47 to -0.14 kg CO2-eq per PE/ y. Ultimately, the findings suggest that the fully decentralized source-separating sanitation system incorporating urine, blackwater, and greywater recycling, particularly when combined with 70 % energy recovery at the urine concentrator, is most favorable.</t>
  </si>
  <si>
    <t>Environmental impact; Eco technology; Urine recycling; Blackwater and greywater treatment; Resource recovery</t>
  </si>
  <si>
    <t>Alkhaja, N; Alawadi, K; Almemari, K; Alshehhi, G</t>
  </si>
  <si>
    <t>How is urban agriculture practiced, institutionalized, implemented, and sustained? A literature review</t>
  </si>
  <si>
    <t>PROGRESS IN PLANNING</t>
  </si>
  <si>
    <t>Urban agriculture (UA) has emerged as a crucial strategy for ensuring sustainable food access in both developing and developed nations. However, the interplay between planning regulations and land availability significantly influences farmed land's scope and location, directly impacting UA activities' scale and intensity. The spatial mechanisms governing land use for UA stem from planning regulations, which may or may not align with food policies shaped by municipal actors-whose objectives often differ from those of civil actors. This review analyzes current urban agriculture practices in cities to explore how UA is practiced, institutionalized, implemented, and sustained, considering the influence of governance mechanisms and focusing on land-based forms of UA. By reviewing 51 peer-reviewed articles, consistent challenges impeding UA across various contexts were identified. Key factors include discord between civil and municipal actors, contextual elements affecting the enactment of supportive UA policies, and urban densification encroaching upon UA land. While these issues vary between developed and developing cities, they are primary drivers of informal or constrained UA practices and tenure insecurity. The review concludes that policies aimed at regulating UA to enhance food security should prioritize scaling up farming practices by ensuring access to larger plots with more secure tenure durations. Additionally, it emphasizes the need for flexible land-use and zoning ordinances that accommodate dual land uses, the establishment of UA protection zones to counter urban densification, and the active participation of civil actors in the process.</t>
  </si>
  <si>
    <t>Urban agriculture; Urban planning; Governance; Land use; Policy; Tenure security</t>
  </si>
  <si>
    <t>Amahnui, GA; Vanegas, M; Verchot, L; Castro-Nunez, A</t>
  </si>
  <si>
    <t>Achieving the paris agreement goals by transitioning to low-emissions food systems: A comprehensive review of countries' actions</t>
  </si>
  <si>
    <t>Meeting the 1.5 degrees C Paris Agreement target requires ambitious strategies to transition to low-emissions food systems. This study aimed to identify strategies for reducing food-system greenhouse gas emissions (GHGEs), including their co-benefits, tradeoffs, challenges, and opportunities for implementation applied by the United Nations Framework Convention on Climate Change (UNFCCC) Annex I and non-Annex I countries. The study was based on a systematic Scopus database literature review of peer-reviewed papers. PRISMA (Preferred Reporting Items for Systematic Reviews and Meta-Analyse) methodology was used to identify, assess, and select 201 articles related to our research questions. We analyzed data by identifying GHGE-reduction strategies reported for four food-system levels (pre-production, production, supply chain, and consumption) across Annex I and non-Annex I countries. Our findings show that 65 % of the articles published results for Annex I, 19 % for non-Annex I, and 16 % for both Annex I and non-Annex I countries, indicating that food-system GHGE-reduction has gained more attention in Annex I than in non-annex I countries. Among the 94 GHGE-reduction strategies identified applicable to the four food-system levels, dietary changes, such as reducing red meat consumption and restricting 'forest-risk' agricultural commodities were the most reported, particularly in the Global North. The supply-chain level reported the highest number of GHGE-reduction strategies (38), while the pre-production level recorded the lowest (2). The co-benefits, tradeoffs, challenges, and opportunities associated with the GHGE-reduction measures presented were underreported. We conclude that, with increased economic growth, increasing urban populations, and a rising middle class in non-Annex I countries, Annex I GHGE-reduction strategies could also be promoted in non-annex I countries across the Global South or serve as a springboard for those countries that have yet to apply a food-system GHGE-reduction approach.</t>
  </si>
  <si>
    <t>Food system; Greenhouse gas emissions reduction; Annex I; non-Annex I; climate change; Paris Agreement</t>
  </si>
  <si>
    <t>Arnon A.; Wronski T.; Malkinson D.; Izhaki I.; Davis M.</t>
  </si>
  <si>
    <t>Cascading Effects of Anthropogenic Excess Food for Predators on a Peri-Urban Population of an Endangered Ungulate</t>
  </si>
  <si>
    <t>A major side effect of urbanization is the increased availability of food for wildlife in peri-urban areas. Most research has focused on highly adaptive exploiter species that thrive under such conditions, overlooking avoider species, which are often predated upon by exploiters. Moreover, peri-urban areas are often grazed by livestock, mainly to reduce the frequency and intensity of fires, a practice that can also adversely affect vulnerable wildlife species. We examined the long-term effects of excess food provided to discourage exploiter species, namely golden jackal (Canis aureus) and wild boar (Sus scrofa), from foraging on farmland and in human residencies. Both species prey on endangered mountain gazelles (Gazella gazella) in our peri-urban study area, which is nested within a mosaic of settlements and agricultural lands in Mediterranean Israel. Because the park is routinely subjected to seasonal cattle ranching, we included cattle stocking rate (mean ± SD: 51.77 ± 18.21 cow grazing days/ha) as an alternative factor, into our analysis. We used Generalized Linear Mixed Models to analyze an extensive dataset, comprising 724 surveys conducted over 17 years, and modeled gazelle encounter rates in response to excess food and cattle ranching, while controlling for environmental factors. Our results suggest that anthropogenic excess food through diversionary feeding led to decreasing gazelle densities, probably through increased predation by exploiter species. When diversionary feeding ceased after 12 years, gazelle encounter rates increased. We argue that this increase corresponds to population recovery, although it could be consistent with alternative mechanisms such as altered space-use and movement patterns. To conserve vulnerable and endangered wildlife species in urban and peri-urban areas, managers should reduce the availability of anthropogenic food for predators and scavengers. Furthermore, moderate cattle ranching (i.e., seasonal with low stocking rates) could mitigate potential adverse impacts of cattle ranching on mountain gazelle populations. © 2025 The Author(s). Animal Conservation published by John Wiley &amp; Sons Ltd on behalf of Zoological Society of London.</t>
  </si>
  <si>
    <t>cattle stocking rate; diversionary feeding; Gazella gazella; generalist species; urban avoider; urban exploiter</t>
  </si>
  <si>
    <t>Gazelle</t>
  </si>
  <si>
    <t>Awoke, MD; Löhr, K; Kimaro, AA; Matavel, CE; Lana, MA; Hafner, JM; Sieber, S</t>
  </si>
  <si>
    <t>Understanding farmers' choices in climate-smart agriculture: adoption of agroecology principles and impacts on rural livelihoods in semi-arid Tanzania</t>
  </si>
  <si>
    <t>This study explores climate-smart agriculture (CSA) adoption and the application of agroecology (AE) principles among Tanzanian smallholders, using a survey of 315 households (HHs). Findings reveal that most CSA adopters integrate several AE principles, though application varies by CSA practices. Socioeconomic factors, like HH head, HH size, land ownership, training access, CSA interventions, and local initiatives, influence and shape adoption patterns. Integrating different CSA practices improves alignment with AE principles, increasing farm income and creating ecological-economic synergies. Highlighting CSA's and AE's potential to enhance smallholder livelihoods and mitigate climate change, the study stresses horizontal knowledge sharing in promoting integrated approaches. [GRAPHICS]</t>
  </si>
  <si>
    <t>Adoption; agroecology principles; climate-smart agriculture; farm income; tree intercropping</t>
  </si>
  <si>
    <t>Ayalp, EK; Öztürk, SP; Sargin, FG</t>
  </si>
  <si>
    <t>The Alternative Food Geography in Europe: An Elaboration Through the Socio-Metabolic Approach</t>
  </si>
  <si>
    <t>This study applies the socio-metabolic approach and relatedly the concept of planetary urbanization understanding to detect the identity of the "alternative zones" embedded in the food supply chain of cities (FSC). To achieve shortened and sustainable FSCs for cities, strong alternative food networks (AFNs) should be developed and sustained. The precious element of a strong AFN is its urban areas, which serve as niche alternative food initiatives (AFIs) for sustainability transitions in food supply chains (FSCs). To achieve shorter and more sustainable FSCs in cities, it is crucial to develop and sustain empowered alternative food networks (AFNs) by deploying their AFIs. Within this context, this study examines AFIs in 12 European FUSILLI cities to understand the potential of the intrinsic AFN to accelerate the sustainable transition in FSCs. Considering the results of AFNs in accelerating sustainability transitions in FSCs. Results through spatial analyses of food ecosystems of FUSILLI cities, although there are prominent examples with a strong short and alternative food network, it is obvious that the sustainable transition into an alternative food network has proceeded; however, the analysis of AFNs in FUSILLI cities demonstrates that sustainability transitions have advanced through vigorous AFNs. However, extended urban areas still have room to supersede their place in conventional/industrial agricultural production, which remains embedded in these spaces. The same inference applies to urban-rural linkages, which need to be strengthened to support the relocation of the food system in the development of AFNs in urban areas and to create more sustainable and shortened FSCs. Also, it is obvious that cities with greater extended AFNs, for example, Rome, due to its great number of AFIs and geographical extent of AFN covering concentrated urban areas and to strengthen the rural-urban linkage for shortened food supply chains, as well as extended urban areas, and Oslo, due to its great variety of AFIs embedded in concentrated urban areas with alternative food production areas in its (erstwhile rural areas) extended urban areas.</t>
  </si>
  <si>
    <t>alternative food network; short food supply chain; urban food system; sustainability transitions</t>
  </si>
  <si>
    <t>Azadi-Qoort A.; Sedaratian-Jahromi A.; Farazmand A.</t>
  </si>
  <si>
    <t>Host-dependent functional response of Typhlodromus bagdasarjani (Acari: Phytoseiidae) feeding on Tetranychus urticae (Acari: Tetranychidae); [واکنش تابعی وابسته به میزبان در هرنای شکارگر Typhlodromus bagdasarjani (Acari: با تغذیه از هرنای Tetranychus urticae (Acari: Tetranychidae)Phytoseiidae)]</t>
  </si>
  <si>
    <t>Persian Journal of Acarology</t>
  </si>
  <si>
    <t>Typhlodromus (Anthoseius) bagdasarjani Wainstein &amp; Arutunjan is an indigenous species naturally inhabiting mulberry and fig trees in urban regions. The current study was conducted to evaluate possible effects of four host plants including cucumber, tomato, eggplant, and watermelon on the functional response of T. bagdasarjani feeding on different densities (2, 4, 8, 16, 32, 64, and 128) of immature stages (larva + protonymph) of Tetranychus urticae Koch. The experiments were conducted under laboratory conditions at 25 ± 1 ℃, 60 ± 5% RH, and a photoperiod of 16:8 (L:D) h. The logistic regression revealed type II functional response on the tomato, eggplant, and watermelon and a type III one on the cucumber. The handling time (Th) and searching efficiency (a) were estimated using the Rogers equation. The highest and lowest values of Th in the type II functional response were recorded on the watermelon (0.927 ± 0.061 h) and eggplant (0.632 ± 0.085 h), respectively. Accordingly, the highest and lowest values of searching efficiency in this type of functional response were obtained on the watermelon (0.055 ± 0.009 h−1) and eggplant (0.028 ± 0.005 h−1), respectively. The maximum predation rate (T/Th) was recorded on the eggplant (37.963 prey/day). On the cucumber, the value estimated for the handling time was 1.341 ± 0.079 h. The maximum predation rate on this host plant was estimated to be 17.90 prey/day. In conclusion, our findings revealed effects of different host plants on the functional response of T. bagdasarjani showing that this species may be more effective in suppressing the population of T. urticae on the cucumber. © 2025 Acarological Society of Iran. All rights reserved.</t>
  </si>
  <si>
    <t>Cucumber; eggplant; foraging behaviors; predatory mites; spider mites; tomato; watermelon</t>
  </si>
  <si>
    <t>Banterle, A; Zeneli, F</t>
  </si>
  <si>
    <t>Building Sustainable Urban Futures: The Crucial Role of Urban Food Policy</t>
  </si>
  <si>
    <t>EUROCHOICES</t>
  </si>
  <si>
    <t>Urban Food Policies are valuable instruments that cities use to address the multidimensional challenges of food security, food safety and sustainability in urban contexts. As urbanisation continues, these policies offer targeted solutions, involving coordinated efforts by city governments, civil society and stakeholders, and promoting local sustainability and resilience. They are implemented in four types, including substantive (e.g. schools' canteens and food hubs), regulative (e.g. food safety and hygiene standards on street vendors), fiscal (e.g. tax on sugary beverages), and informative interventions (e.g. campaigns promoting sustainable food practices). As cities expand, they face important issues, such as food access disparities, rising malnutrition, environmental degradation and food waste accumulation. Urban Food Policies can go beyond traditional national policies, incorporating targeted interventions that address and account for the specific issues of urban life. The main key objectives are: ensuring food security and safety, preserving biodiversity and reducing pollution in urban and peri-urban food systems, food waste management, healthy and sustainable diets, safeguarding cultural identity. However, their effectiveness depends on robust multi-level governance, collaboration and political will, targeting the local objectives in line with Sustainable Development Goals. Urban Food Policies' contribution can enable cities to address current and future food-related challenges in a holistic way. Les politiques alimentaires urbaines sont des instruments int &amp; eacute;ressants que les villes utilisent pour relever les d &amp; eacute;fis multidimensionnels de la s &amp; eacute;curit &amp; eacute; alimentaire, de la s &amp; ucirc;ret &amp; eacute; alimentaire et de la durabilit &amp; eacute; dans les contextes urbains. &amp; Agrave; mesure que l'urbanisation se poursuit, ces politiques offrent des solutions cibl &amp; eacute;es, impliquant des efforts coordonn &amp; eacute;s des pouvoirs publics municipaux, de la soci &amp; eacute;t &amp; eacute; civile et des parties prenantes, et favorisant la durabilit &amp; eacute; et la r &amp; eacute;silience locales. Elles sont mises en oe uvre sous quatre formes, &amp; agrave; savoir des interventions de fond (par exemple, les cantines scolaires et les centres alimentaires), r &amp; eacute;glementaires (par exemple, les normes de s &amp; eacute;curit &amp; eacute; alimentaire et d'hygi &amp; egrave;ne pour les vendeurs ambulants), fiscales (par exemple, les taxes sur les boissons sucr &amp; eacute;es) et informatives (par exemple, les campagnes de promotion de pratiques alimentaires durables). &amp; Agrave; mesure que les villes s'&amp; eacute;tendent, elles sont confront &amp; eacute;es &amp; agrave; des probl &amp; egrave;mes importants, tels que les disparit &amp; eacute;s d'acc &amp; egrave;s &amp; agrave; la nourriture, la malnutrition croissante, la d &amp; eacute;gradation de l'environnement et l'accumulation du gaspillage alimentaire. Les politiques alimentaires urbaines peuvent aller au-del &amp; agrave; des politiques nationales traditionnelles, en int &amp; eacute;grant des interventions cibl &amp; eacute;es qui abordent et prennent en compte les probl &amp; egrave;mes sp &amp; eacute;cifiques de la vie urbaine. Les principaux objectifs cl &amp; eacute;s sont d'assurer la s &amp; eacute;curit &amp; eacute; et la s &amp; ucirc;ret &amp; eacute; alimentaires, de pr &amp; eacute;server la biodiversit &amp; eacute; et r &amp; eacute;duire la pollution dans les syst &amp; egrave;mes alimentaires urbains et p &amp; eacute;riurbains, de g &amp; eacute;rer le gaspillage alimentaire, de proposer des r &amp; eacute;gimes alimentaires sains et durables et de sauvegarder l'identit &amp; eacute; culturelle. Toutefois, l'efficacit &amp; eacute; de ces politiques d &amp; eacute;pend d'une gouvernance multi-niveaux solide, de la collaboration et de la volont &amp; eacute; politique, visant des objectifs locaux conformes aux objectifs de d &amp; eacute;veloppement durable. La contribution des politiques alimentaires urbaines peut permettre aux villes de relever les d &amp; eacute;fis actuels et futurs li &amp; eacute;s &amp; agrave; l'alimentation de mani &amp; egrave;re holistique. St &amp; auml;dtische Ern &amp; auml;hrungspolitik ist ein wertvolles Instrument, mit dem die St &amp; auml;dte die multidimensionalen Herausforderungen der Ern &amp; auml;hrungssicherheit, der Lebensmittelsicherheit und der Nachhaltigkeit in st &amp; auml;dtischen Kontexten angehen k &amp; ouml;nnen. Angesichts der fortschreitenden Urbanisierung bieten diese Ma ss nahmen gezielte L &amp; ouml;sungen, die koordinierte Anstrengungen der Stadtverwaltungen, der Zivilgesellschaft und der Interessengruppen umfassen und die lokale Nachhaltigkeit und Widerstandsf &amp; auml;higkeit f &amp; ouml;rdern. Es gibt vier Arten von Ma ss nahmen: materielle (z. B. Schulkantinen und Lebensmittelzentren), regulative (z. B. Lebensmittelsicherheits- und Hygienestandards f &amp; uuml;r Stra ss enverk &amp; auml;ufer), steuerliche (z. B. Steuern auf zuckerhaltige Getr &amp; auml;nke) und informative Ma ss nahmen (z. B. Kampagnen zur F &amp; ouml;rderung nachhaltiger Lebensmittelpraktiken). In dem Ma ss e, wie die St &amp; auml;dte wachsen, werden sie mit wichtigen Problemen konfrontiert, wie z. B. ungleicher Zugang zu Lebensmitteln, zunehmende Unterern &amp; auml;hrung, Umweltzerst &amp; ouml;rung und Anh &amp; auml;ufung von Lebensmittelabf &amp; auml;llen. Die st &amp; auml;dtische Ern &amp; auml;hrungspolitik kann &amp; uuml;ber die traditionelle nationale Politik hinausgehen und gezielte Ma ss nahmen umfassen, die auf die spezifischen Probleme des st &amp; auml;dtischen Lebens eingehen und diese ber &amp; uuml;cksichtigen. Die wichtigsten Ziele sind: Gew &amp; auml;hrleistung der Lebensmittelsicherheit, Erhaltung der biologischen Vielfalt und Verringerung der Umweltverschmutzung in st &amp; auml;dtischen und stadtnahen Ern &amp; auml;hrungssystemen, Bewirtschaftung von Lebensmittelabf &amp; auml;llen, gesunde und nachhaltige Ern &amp; auml;hrung und Wahrung der kulturellen Identit &amp; auml;t. Ihre Wirksamkeit h &amp; auml;ngt jedoch von einer soliden Multi-Level-Governance, der Zusammenarbeit und dem politischen Willen ab, die lokalen Ziele im Einklang mit den Zielen f &amp; uuml;r nachhaltige Entwicklung zu verfolgen. Der Beitrag der st &amp; auml;dtischen Ern &amp; auml;hrungspolitik kann die St &amp; auml;dte in die Lage versetzen, aktuelle und k &amp; uuml;nftige ern &amp; auml;hrungsbezogene Herausforderungen ganzheitlich anzugehen.</t>
  </si>
  <si>
    <t>Bartkowski, B; Baaken, MC; Nagpal, M; Sodoge, J; de Brito, MM</t>
  </si>
  <si>
    <t>What constitutes sustainable agriculture for different audiences in Germany? A comparative analysis of large-scale text data</t>
  </si>
  <si>
    <t>Agriculture contributes in several ways to achieving sustainability objectives. However, there is no agreement among different societal groups, such as farmers, consumers and scientists, on what constitutes 'sustainable agriculture'. These differences affect how the impacts of agricultural production on sustainability objectives is perceived, which solutions are considered and implemented. In this paper, we investigate the topics discussed under the heading 'sustainable agriculture' in German newspapers and agricultural magazines. To this end, we apply topic modelling to extract topics discussed in these two large-scale text corpora. We complement these with scientific articles as a contrast case. We run separate topic models for each corpus and use the identified topics to compare the patterns qualitatively. Results reveal heterogeneity in the topics across the three corpora with limited overlaps restricted to topics such as agricultural policy. This supports the assumption that farmers and the broader society in Germany have very different perceptions of sustainable agriculture. A surprising result is the absence of topics related to climate change from the agricultural magazine corpus. These disparities may create challenges for designing and implementing democratically legitimized policies to promote sustainable agriculture.Read the free Plain Language Summary for this article on the Journal blog. Die Landwirtschaft tr &amp; auml;gt in mehrfacher Hinsicht zur Erreichung von Nachhaltigkeitszielen bei. Es besteht jedoch keine Einigkeit zwischen verschiedenen gesellschaftlichen Gruppen wie Landwirt:innen, Verbraucher:innen und Wissenschaftler:innen dar &amp; uuml;ber, was eine ,,nachhaltige Landwirtschaft "ausmacht. Diese Unterschiede wirken sich darauf aus, wie die Auswirkungen der landwirtschaftlichen Produktion auf Nachhaltigkeitsziele wahrgenommen werden, welche L &amp; ouml;sungen ber &amp; uuml;cksichtigt und umgesetzt werden. In diesem Artikel untersuchen wir die Themen, die unter der &amp; Uuml;berschrift ,,nachhaltige Landwirtschaft "in deutschen Zeitungen und landwirtschaftlichen Zeitschriften diskutiert werden. Zu diesem Zweck wenden wir Topic Modelling an, um Themen zu extrahieren, die in diesen beiden gro ss en Textkorpora diskutiert werden. Wir erg &amp; auml;nzen diese durch wissenschaftliche Artikel als Kontrastfall. Wir lassen f &amp; uuml;r jeden Korpus separate Topic-Modelle laufen und verwenden die identifizierten Themen, um Muster qualitativ zu vergleichen. Die Ergebnisse zeigen eine Heterogenit &amp; auml;t von Themen in den drei Korpora mit nur begrenzten &amp; Uuml;berschneidungen, die sich auf Themen wie die Agrarpolitik beschr &amp; auml;nken. Dies unterst &amp; uuml;tzt die Annahme, dass Landwirt:innen und die breite Gesellschaft in Deutschland sehr unterschiedliche Vorstellungen von nachhaltiger Landwirtschaft haben. Ein &amp; uuml;berraschendes Ergebnis ist das Fehlen von Themen im Zusammenhang mit dem Klimawandel im Korpus der landwirtschaftlichen Zeitschriften. Diese Differenzen k &amp; ouml;nnen eine Herausforderung f &amp; uuml;r die Gestaltung und Umsetzung demokratisch legitimierter Ma ss nahmen zur F &amp; ouml;rderung einer nachhaltigen Landwirtschaft darstellen. A agricultura contribui de diversas formas para os objetivos de sustentabilidade. No entanto, n &amp; atilde;o h &amp; aacute; consenso entre diferentes grupos da sociedade, como agricultores, consumidores e cientistas, sobre o que caracteriza a "agricultura sustent &amp; aacute;vel". Essas diverg &amp; ecirc;ncias influenciam a percep &amp; ccedil;&amp; atilde;o dos impactos da produ &amp; ccedil;&amp; atilde;o agr &amp; iacute;cola e determinam quais solu &amp; ccedil;&amp; otilde;es s &amp; atilde;o consideradas e implementadas para alcan &amp; ccedil;ar a sustentabilidade. Neste artigo, investigamos os temas debatidos sob o t &amp; iacute;tulo "agricultura sustent &amp; aacute;vel" em jornais alem &amp; atilde;es e revistas agr &amp; iacute;colas. Para isso, aplicamos modelagem de t &amp; oacute;picos para identificar os principais assuntos abordados nesses dois grandes corpora textuais. Al &amp; eacute;m disso, utilizamos artigos cient &amp; iacute;ficos como refer &amp; ecirc;ncia de contraste, elaborando modelos de t &amp; oacute;picos separados para cada corpus e comparando qualitativamente os padr &amp; otilde;es identificados. Os resultados indicam uma consider &amp; aacute;vel heterogeneidade entre os tr &amp; ecirc;s corpora, com poucas sobreposi &amp; ccedil;&amp; otilde;es, limitadas principalmente a temas como pol &amp; iacute;tica agr &amp; iacute;cola. Isso refor &amp; ccedil;a a hip &amp; oacute;tese de que agricultores e a sociedade em geral na Alemanha possuem percep &amp; ccedil;&amp; otilde;es bastante distintas sobre agricultura sustent &amp; aacute;vel. Um resultado inesperado foi a aus &amp; ecirc;ncia de temas relacionados &amp; agrave;s mudan &amp; ccedil;as clim &amp; aacute;ticas no corpus das revistas agr &amp; iacute;colas. Essas discrep &amp; acirc;ncias podem representar um desafio para a formula &amp; ccedil;&amp; atilde;o e implementa &amp; ccedil;&amp; atilde;o de pol &amp; iacute;ticas democraticamente legitimadas voltadas &amp; agrave; promo &amp; ccedil;&amp; atilde;o da agricultura sustent &amp; aacute;vel.</t>
  </si>
  <si>
    <t>agriculture; farming; natural language processing; sustainability; topic modelling</t>
  </si>
  <si>
    <t>Bonnevera, I</t>
  </si>
  <si>
    <t>New food cultures and the absent food citizen: immigrants in urban food policy discourse</t>
  </si>
  <si>
    <t>Multicultural cities in the Global North are rapidly developing and releasing urban food policies that outline municipal visions of sustainable food systems. In turn, these policies shape conceptions of food citizenship in the city. While these policies largely absorb activities previously associated with "alternative" food systems, little is known about how they respond to critical food and race scholars who have noted that these food practices and spaces have historically marginalized immigrants. A critical discourse analysis of 22 urban food policies from Global North cities reveals that most policies do not meaningfully consider immigrant foodscapes, foodways, and food-related labour. Many promote hegemonic and/or ethno-nationalistic understandings of "healthy" and "sustainable" food without recognizing immigrants' food-related knowledge and skills. Policies largely fail to connect the topic of immigrant labour with goals like shortening supply chains, subject immigrant neighbourhoods to stigmatizing health discourses, and lack acknowledgement of the barriers immigrants may face to participating in sustainable food systems. Relatedly, policy discourses articulate forms of food citizenship that emphasize individual obligations over rights related to food. This jeopardizes the potential for immigrants to be seen as belonging to dominant political urban food communities and benefitting from the symbolic and material rewards associated with them.</t>
  </si>
  <si>
    <t>Immigrants; Urban food policy; Food citizenship; Sustainable food; Food systems</t>
  </si>
  <si>
    <t>Braamhaar D.J.M.; van der Lee J.; Bebe B.O.; Oosting S.J.</t>
  </si>
  <si>
    <t>From rural to urban: Exploring livestock farming practices in urbanizing landscapes</t>
  </si>
  <si>
    <t>CONTEXT: Urbanization in Kenya continues to accelerate, reshaping the agricultural landscape and impacting livestock farming practices. OBJECTIVE: This study investigated the spatial variation of livestock farming systems across urban, peri-urban, and rural areas in Nakuru County to assess the impact of urbanization on resource use, nutrient cycling, and livestock diversification. METHODS: A multi-stage cluster sampling method was used to interview 241 households selected from four sub-counties: Nakuru East (urban), Naivasha (urban), Njoro (peri-urban), and Kuresoi North (rural). In each sub-county, three wards were selected, with four selected roads per ward. A structured questionnaire was administered to collect data on farm size, herd size and diversity, feeding practices, manure management, and market access. RESULTS: The total herd size, including all animal species present on the farm, was lower in the urban area of Nakuru East than in all other areas (P &lt; 0.001). However, the numbers of individual species (i.e., dairy cattle, dairy goats, and chickens) per farm did not differ among areas and were not significantly correlated to land size. On average, farmers kept 4.6 dairy cattle, 6.2 dairy goats, and 49.1 chickens if they had those species. In the urban areas of Nakuru East, land scarcity led to limited space for forage production. The other areas prioritized land use for crop production over that for forage production for their livestock. Our findings indicate high stocking rates across all areas: urban areas averaged 41.8 TLU/ha and peri-urban and rural areas averaged over 6 TLU/ha. The high stocking rates and low forage production explain the overall dependency on feed purchases. Agricultural supply stores were present in all areas, providing opportunities for feed and other input purchases. Peri-urban and rural farms relied more on compound feeds, while urban farms purchased specific energy- and protein-rich ingredients for their livestock diets. Due to the high dependency on feed purchases and small land size, farms face nutrient accumulation in the form of manure, creating risks of environmental hazards. Overall, our research reveals that urbanization has created a shift towards more intensive and market-oriented farming across all areas. SIGNIFICANCE: Understanding the interaction between urbanization and livestock farming practices is crucial for developing sustainable agricultural production and marketing strategies that can accommodate the changing landscape of urbanizing areas. © 2025 The Authors</t>
  </si>
  <si>
    <t>Feeding management; Livestock diversity; Manure; Resource use; Spatial variation</t>
  </si>
  <si>
    <t>Kenya; Naivasha; Nakuru; Njoro; agricultural land; agricultural management; agricultural production; crop production; exploration; feeding; land use change; livestock farming; manure; market system; marketing; prioritization; resource use; spatial variation; urban area; urbanization</t>
  </si>
  <si>
    <t>Budiaman; Nuraeni S.; Nurhaini; Prastiyo A.</t>
  </si>
  <si>
    <t>Composition and role of ants (Formicidae) as indicators of habitat conditions in different stands in urban forest, Makassar, South Sulawesi, Indonesia</t>
  </si>
  <si>
    <t>Budiaman, Nuraeni S, Nurhaini, Prastiyo A. 2025. Composition and role of ants (Formicidae) as indicators of habitat conditions in different stands in urban forest, Makassar, South Sulawesi, Indonesia. Biodiversitas 26: 145-152. Urban forests provide ecological services such as air, microclimate, and environmental biodiversity, ecosystems in urban areas, assessing their quality and health through ecological indicators such as ants (Formicidae), which are very sensitive to habitat changes and serve as effective bioindicators for urban forest management sustainable. This research aims to identify the diversity and distribution of ant species and assess the potential of ants as ecological indicators of environmental conditions in urban forests. Sampling was done in three different stands: teak (Gmelina arborea), suren (Toona sureni), and mahogany (Swietenia mahagoni). The trap method uses a pitfall trap to collect ant specimens, which were then identified. Data analysis was carried out by calculating diversity, dominance, abundance, and evenness indices, as well as further analysis using correlation and principal component analysis (PCA). The results showed that there was significant variation in ant species composition among various stand types with 9 species, 6 genera, and 3 subfamilies. Species from the Camponotus genus dominate in urban forests, with Camponotus virulens dominating in teak stands, Camponotus sp. in suren stands, and Pheidole plagiaria in mahogany stands. The findings of the correlation analysis demonstrated a highly significant and positive relationship between humidity and ant dominance (0.989). This suggests that humidity is the environmental factor that exerts the greatest influence on the increased dominance of specific species. Furthermore, the very strong and positive relationship between diversity (H') and evenness (E) (0.943) indicates that ecosystems with high diversity tend to have a more even distribution of species. PCA analysis revealed a relationship between ant species composition and environmental factors such as temperature and humidity. The differences in ant species (Formicidae) composition across various stand types in the Makassar city forest are influenced by environmental conditions, such as temperature and humidity, making them suitable ecological indicators for assessing habitat quality and urban forest ecosystem health. This information supports sustainable urban forest management and biodiversity conservation efforts in urban environments, highlighting the importance and significance of ants in ecological studies. © 2025, Society for Indonesian Biodiversity. All rights reserved.</t>
  </si>
  <si>
    <t>Biodiversity; ecology; ecosystem services; environment; foraging behavior</t>
  </si>
  <si>
    <t>Burke, DT; Hynds, P; Priyadarshini, A</t>
  </si>
  <si>
    <t>Evaluating the GHG emissions, land use, and water use associated with contemporary dietary patterns in the Republic of Ireland</t>
  </si>
  <si>
    <t>ENVIRONMENTAL RESEARCH</t>
  </si>
  <si>
    <t>Dietary patterns are intrinsically linked to greenhouse (GHG) emissions, land use, and water use via food production systems. Analysing and comparing contemporary dietary patterns and their environmental impact is critical to identifying which should be promoted to enhance global sustainability. A cross-sectional survey of adult consumption patterns was conducted across Ireland with a representative sample size of 957 respondents. Subsequently, a farm-to-fork life cycle assessment (LCA) was employed via OpenLCA 2.0.4 to assess three primary environmental impacts (global warming, land use, and water use) across the population. Thirteen distinct dietary patterns were analysed: total population, rural, urban, self-reported (omnivore, flexitarian, pescatarian, vegetarian, and vegan), and data-derived ('meat-focused', 'dairy/ovo-focused', 'vegetable-focused', 'seafood-focused', and 'potato-focused'). Mean calculated diet-related GHG emissions were 5.52 kgCO2eq person-1 day-1, with the 'meat-focused' diet representing the highest (6.62 kgCO2eq person-1 day-1) and the vegan diet being the lowest (2.0 kgCO2eq person-1 day-1). The 'meat-focused' diet was also associated with the highest per capita land use. The estimated mean water usage was 104 L person-1 day-1, with the 'potato-focused' diet using the most water and the pescatarian diet using the least. Future (2050) dietary scenarios compared to 'business-as-usual' patterns were projected; findings suggest substantial environmental impact reductions could be achieved if segments of the Irish population transition to vegetarian, vegan, and 'vegetable-focused' diets. The authors consider that employing data-derived dietary patterns (as opposed to "traditional" dietary classification) in LCA studies may yield increasingly accurate results, as dietary definitions vary significantly between individuals.</t>
  </si>
  <si>
    <t>Capilla-Lasheras P.; Womack R.J.; McGlade C.L.O.; Branston C.J.; Dominoni D.M.; Helm B.</t>
  </si>
  <si>
    <t>It Pays to Sit Tight: Stable Night-Time Incubation Increases Hatching Success in Urban and Forest Great Tits, Parus major</t>
  </si>
  <si>
    <t>Zoological science</t>
  </si>
  <si>
    <t>Animals organize their time so that their behaviors do not conflict with each other and align well with environmental conditions. In species with parental care, adults must also accommodate offspring needs into their temporal allocation of resources and activities. Avian parents face harsh constraints on their time budget during incubation, when they must sustain themselves but also transfer heat to eggs. During day-time, their shuttling between incubating and foraging is well studied. At night, birds usually rest on the nest and provide stable incubation. However, the stability of night rest depends on parental physiology and environmental conditions, and its patterns and consequences are poorly understood. We propose that stable parental night rest enhances the chances of embryos to hatch and might shorten incubation time, but that, in an urbanizing world, night rest may be compromised. We recorded nocturnal incubation restlessness, defined as variation in nest temperature, by placing thermal loggers into nest boxes of urban (25 clutches) and forest (70 clutches) great tits, where only females incubate. We found that with increasing nocturnal restlessness, hatching success dropped by ca. 60% per unit of increase in incubation restlessness in both habitats, despite higher hatching success in the forest. One putative driver of unstable incubation was artificial light at night, which for urban nest boxes was associated with increased nocturnal restlessness. Restlessness did not affect time to hatching. We conclude that sitting tight at night provides fitness pay-offs for incubating birds, but is influenced by environmental conditions, including those shaped by human activities.</t>
  </si>
  <si>
    <t>artificial light; bird; great tit; incubation restlessness; urban ecology</t>
  </si>
  <si>
    <t>Animals; Cities; Female; Forests; Nesting Behavior; Passeriformes; Temperature; animal; city; female; forest; nesting; Passeriformes; physiology; temperature</t>
  </si>
  <si>
    <t>Tits</t>
  </si>
  <si>
    <t>Casanelles-Abella J.; Selva S.; Keller A.; Ruedenauer F.A.; Fournier B.; Leonhardt S.D.; Moretti M.</t>
  </si>
  <si>
    <t>Data on the diet and nutrition of urban and rural bumblebees</t>
  </si>
  <si>
    <t xml:space="preserve">Scientific Data </t>
  </si>
  <si>
    <t>Land-use changes, driven by agricultural intensification and urbanization, are major contributors to biodiversity loss, altering habitats and reducing available resources. These changes impact species’ foraging strategies, particularly in human-modified ecosystems. While dietary shifts due to land-use changes have been well-studied in vertebrates, similar research in invertebrates, such as wild bees, remains limited. The present data paper provides a comprehensive dataset on the pollen collected from urban and rural populations of two bumblebee species (Bombus lapidarius and B. pascuorum) in Switzerland, examining pollen composition, nutrient content, and diet breadth. Additionally, by analyzing pollen from both body and leg-baskets, the dataset also offers a comprehensive overview of plant-bumblebee interactions. The data help understand plant-bumblebee interactions, pollination services, nutritional supply to larvae, and the impact of land-use changes on these processes. Furthermore, the dataset can be integrated with existing plant trait data to explore the effects of non-native species and other ecological factors on bumblebee foraging and nutrition in anthropogenically modified landscapes. © The Author(s) 2025.</t>
  </si>
  <si>
    <t>Animals; Bees; Diet; Ecosystem; Pollen; Pollination; Switzerland; Urbanization; animal; bee; diet; ecosystem; pollen; pollination; Switzerland; urbanization</t>
  </si>
  <si>
    <t>Caspi T.; Serrano M.G.; Vanderzwan S.L.; Kessler J.; Schell C.J.; Sacks B.N.</t>
  </si>
  <si>
    <t>Impervious surface cover and number of restaurants shape diet variation in an urban carnivore</t>
  </si>
  <si>
    <t>In the past decade, studies have demonstrated that urban and nonurban wildlife populations exhibit differences in foraging behavior and diet. However, little is known about how environmental heterogeneity shapes dietary variation of organisms within cities. We examined the vertebrate prey components of diets of coyotes (Canis latrans) in San Francisco to quantify territory- and individual-level dietary differences and determine how within-city variation in land cover and land use affects coyote diet. We genotyped fecal samples for individual coyote identification and used DNA metabarcoding to quantify diet composition and individual niche differentiation. The highest contributor to coyote diet overall was anthropogenic food followed by small mammals. The most frequently detected species were domestic chicken, pocket gopher (Thomomys bottae), domestic pig, and raccoon (Procyon lotor). Diet composition varied significantly across territories and among individuals, with territories explaining most of the variation. Within territories (i.e., family groups), the amount of dietary variation attributed to among-individual differences increased with green space and decreased with impervious surface cover. The quantity of anthropogenic food in scats also was positively correlated with impervious surface cover, suggesting that coyotes consumed more human food in more urbanized territories. The quantity of invasive, human-commensal rodents in the diet was positively correlated with the number of food services in a territory. Overall, our results revealed substantial intraspecific variation in coyote diet associated with urban landscape heterogeneity and point to a diversifying effect of urbanization on population diet. © 2025 The Author(s). Ecosphere published by Wiley Periodicals LLC on behalf of The Ecological Society of America.</t>
  </si>
  <si>
    <t>anthropogenic subsidies; coyote; fecal DNA; metabarcoding; niche variation; social–ecological system</t>
  </si>
  <si>
    <t>Castro-Fernandes A.S.; Araújo-Fernandes A.C.; Guedes P.; Cassari J.; Mata V.A.; Yoh N.; Rocha R.; Palmeirim A.F.</t>
  </si>
  <si>
    <t>Responses of insectivorous bats to different types of land-use in an endemic-rich island in Central West Africa</t>
  </si>
  <si>
    <t>Land-use change underpins the ongoing biodiversity crisis. Although such impacts are particularly acute across endemic-rich oceanic islands, little is known for afro-tropical islands. Here we assessed insectivorous bat responses to different land-use types of the island of São Tomé, in Central West Africa. Since its human colonization in the mid-15th century, São Tomé lost over 70 % of its native habitat, mostly to shaded and oil palm plantations, agriculture, and urban areas, while part of that was abandoned allowing secondary forests to re-grow. Using passive acoustic monitoring, we surveyed insectivorous bats in 115 sites across each land-use type over one month. We then examined bat species richness and activity, and species-specific activity. Based on 5520 h of recordings, we obtained 19,744 bat passes from five of the six taxa known to occur on the island, three of which are endemics. Both species richness and activity were highest in the four non-forest land-use types, with activity further decreasing with altitude. Species-specific responses corresponded to foraging guild: the forest foragers Hipposideros ruber and Macronycteris thomensis showed higher activity in forests and shaded plantations, the activity of the open-space foragers Chaerephon spp. peaked in urban areas, while that of the edge forager Miniopterus newtoni was highest in oil palm plantations. The island's insectivorous bats are persisting despite land-use change, including island endemics. Maintaining the mosaic of land-use types, including native forests, is likely to help sustain insectivorous bat diversity in this tropical island. © 2024</t>
  </si>
  <si>
    <t>Chiroptera; Gulf of Guinea; Habitat modification; Passive acoustic monitoring; São Tomé Island; Tropical forests</t>
  </si>
  <si>
    <t>Atlantic Ocean; Gulf of Guinea; Sao Tome; Sao Tome and Principe; West Africa; acoustic method; bat; biodiversity; environmental monitoring; habitat quality; habitat type; insectivore; land use change; nature conservation; species richness; tropical forest; urban area</t>
  </si>
  <si>
    <t>Chantoufi A.; Canário A.M.; Baud T.; Vallé C.; Baux A.; Jiguet F.</t>
  </si>
  <si>
    <t>Seed and Color Preferences of Wild Carrion Crows From Cafeteria Experiments</t>
  </si>
  <si>
    <t>Birds can cause significant damage to agricultural fields, notably in Europe, where corvid species like carrion crows (Corvus corone) and rooks (Corvus frugilegus) target spring crops, posing challenges for conservation and wildlife management. Among targeted crops, sunflower and maize suffer the highest levels of damage from corvids' foraging. While both lethal and non-lethal strategies are employed to mitigate bird damage, their effectiveness is limited and context-dependent. Consequently, there is growing interest in identifying natural bird repellents. To improve our understanding of corvid food selection and explore potential non-lethal management strategies, we conducted (1) cafeteria trials with five common seed types (maize, sunflower, soy, pea, and wheat) and (2) two-choice color tests with maize seeds in four colors (blue, green, orange, and red) on an urban population of carrion crows accustomed to human presence. Results indicated a marked preference for sunflower and wheat, while soy and pea were largely avoided, and maize was moderately consumed. The crows also demonstrated a preference for green-colored maize over blue, orange, red, and natural maize seeds. These findings suggest that strategic planting of preferred crops like wheat alongside sunflower or maize may help mitigate damage. Further, incorporating colors into repellent seed coatings could reinforce the aversive learning process in birds, although color may play a less significant role in food selection when seeds are sown. © 2025 The Author(s). Ecology and Evolution published by John Wiley &amp; Sons Ltd.</t>
  </si>
  <si>
    <t>bird damage; carrion crows; color coatings; preference; sunflower</t>
  </si>
  <si>
    <t>Chaudhary, D; Tiwari, R; Taneja, S; Johri, A; Uddin, M; Shamsuddin, Z</t>
  </si>
  <si>
    <t>Factors influencing market value of agricultural land and fair compensation</t>
  </si>
  <si>
    <t>The current research focuses on reviewing the relevant factors responsible for developing a farming community in India. A significant segment of the Indian population depends upon agriculture. For the development of the economy, there must be proper formulation and execution of relevant policies. A review of related studies was conducted to find the dominant variables responsible for developing farming communities and providing sustainable livelihood to farmers. The review brings out some significant variables, and the importance of those variables is justified by the network analysis of how the keywords are used in research. The collective approach of reviewing related studies and keyword analysis helped frame a framework for achieving sustainable livelihood amongst agriculturalists. The current study constructs valuable discernment associated with the facets that need to be concentrated on in ripening the farming sector of the Indian economy. Moreover, the current examination requires an empirical investigation of the variables accentuated in the present contemplation based on a review steered.</t>
  </si>
  <si>
    <t>farmland; characteristics; location; amenities; market value; age; household income; education</t>
  </si>
  <si>
    <t>Chen, J; Yang, MW; Jiang, YT; Zhang, ZY; Wang, Z; Lyu, B</t>
  </si>
  <si>
    <t>Changes in Agricultural Land Requirements for Food Provision in China 1990-2020: A Comparison Between Urban and Rural Residents</t>
  </si>
  <si>
    <t>POLISH JOURNAL OF ENVIRONMENTAL STUDIES</t>
  </si>
  <si>
    <t>China's rapid income growth and urbanization have led to significant changes in food consumption patterns, and these dietary changes may increase the demand for agricultural land for food supply. This study explores the changes in urban and rural residents' cropland demand based on dietary data of Chinese residents from 1990 to 2020, using dietary nutritional analysis and a cropland footprint method. The results show that during the study period, the total cropland demand of rural residents decreased by 31.02%, from 61.31 million hm2 to 42.29 million hm2, while the total cropland demand of urban residents increased by 246.83%, from 22.91 million hm2 to 79.46 million hm2. The results reveal that the primary drivers of increased cropland demand are urbanization and rising animal-based dietary patterns. However, the contribution of increased agricultural productivity to decreased demand for cropland is relatively small and inadequate to compensate for the increased demand. In short, the pressure to protect arable land in China will continue to rise, and protecting existing arable land, improving cropland productivity, and making full use of international resources are the main ways to alleviate the pressure on arable land protection.</t>
  </si>
  <si>
    <t>cultivated land requirements; food consumption; dietary patterns; meat</t>
  </si>
  <si>
    <t>Claudia Lorena R.-S.; Mauricio C.-G.; Fernando Alberto M.T.; Tania Z.-S.; Vanessa L.-M.</t>
  </si>
  <si>
    <t>Genotoxic damage in green turtles (Chelonia mydas) exhibits regional and annual fluctuations</t>
  </si>
  <si>
    <t>Tourism, urban development, and sargasso beaching caused environmental alterations in the Mexican Caribbean coasts. Little ecotoxicological information exists on the green turtle (Chelonia mydas) population inhabiting this region. Micronucleus (MN) and erythrocytic nuclear abnormalities (ENA) tests are non-destructive DNA damage biomarkers. We aimed to determine local (Punta Arenas, Akumal, Punta Herrero, and Xcalak) and annual (2015–2019) variability in MN/ENA frequency to understand genotoxic damage extent. Almost all the individuals sampled (n = 166) presented DNA damage (98.8%); the lack of correlations between MN/ENA and biological variables confirmed the usefulness of these tests as biomarkers. The southern foraging site had the highest number of MN/ENA; an increase over time was found in the most urbanized and the most protected sites, coinciding with previously reported regional variability of persistent organic compounds, heavy metals, and annual massive influx of sargasso. Considering the sentinel status of green turtles, the advantages of the blood tests, and the continuous accelerated urban development in the Caribbean, long-term monitoring of this species is advised. © 2024 Elsevier Ltd</t>
  </si>
  <si>
    <t>Biomarker; Biomonitoring; Chelonia mydas; Erythrocytic nuclear abnormalities; Micronuclei test; Temporal variability</t>
  </si>
  <si>
    <t>Animals; Biomarkers; Caribbean Region; DNA Damage; Environmental Monitoring; Mexico; Micronucleus Tests; Turtles; Water Pollutants, Chemical; Abiotic; Biotic; Invertebrates; heavy metal; biological marker; Biomonitoring; Chelonia myda; DNA damages; Ecotoxicological; Erythrocytic nuclear abnormalities; Genotoxic damage; Micronucleus test; Non destructive; Temporal variability; Urban development; biomarker; biomonitoring; blood; DNA; genotoxicity; temporal variation; turtle; Article; biological activity; blood sampling; Chelonia; DNA damage; environmental factor; erythrocytic nuclear abnormality; genotoxicity; geographical variation (species); hematologic disease; Heteropneustes fossilis; marine biology; micronucleus; nonhuman; tourism; animal; Caribbean; DNA damage; environmental monitoring; Mexico; micronucleus test; toxicity; turtle; water pollutant</t>
  </si>
  <si>
    <t>Cleland, E; Mcbey, D; Darlene, V; Mccormick, BJJ; Macdiarmid, JI</t>
  </si>
  <si>
    <t>Still eating like there's no tomorrow? A qualitative study to revisit attitudes and awareness around sustainable diets after 10 years</t>
  </si>
  <si>
    <t>There is growing realisation that changes to the food system are needed to prevent the worst scenarios for future climatic change. One of these changes is for people to consume sustainable diets, which are healthy, do not place overwhelming strain on the environment, and are culturally and socially acceptable and economically attainable. One facet of such diets is that people in countries where meat is consumed in large quantities may need to reduce their intake. A 2013/14 study suggested that people were unaware of the link between diet and climate change, the need to change diets for environmental reasons and were reluctant to reduce meat eating. We sought to investigate whether people's views on the topic had changed since then by repeating focus groups with 60 participants, revisiting the same geographic areas as the original study, and ensuring rural/urban areas and levels of deprivation remained constant. We solicited people's understanding of sustainable diets and their willingness to adopt them. We found that awareness had increased, albeit not evenly among socioeconomic groups. During the intervening period greater media coverage linking environment and food was observed. There was more apparent willingness to reduce meat consumption, but many of the perceived and experienced barriers persisted that people claimed impeded them from doing so. Acknowledging the differing experiences and perceived barriers and facilitators from different groups is necessary to create interventions that address specific obstacles, making it easier for individuals to adopt more sustainable dietary practices and ultimately contributing to achieving environmental and public health goals.</t>
  </si>
  <si>
    <t>Sustainable diets; Meat; Focus groups; Climate change; Attitudes; Dietary change</t>
  </si>
  <si>
    <t>Cooke A.S.; Machekano H.; Gwiriri L.C.; Tinsley J.H.I.; Silva G.M.; Nyamukondiwa C.; Safalaoh A.; Morgan E.R.; Lee M.R.F.</t>
  </si>
  <si>
    <t>The nutritional feed gap: Seasonal variations in ruminant nutrition and knowledge gaps in relation to food security in Southern Africa</t>
  </si>
  <si>
    <t>Livestock production is critical to food security and rural livelihoods across Southern Africa. Despite progress in livestock science research in recent years, the seasonal availability and quality of feed remains one of the key challenges to livestock productivity in Southern Africa. In particular, dry weather conditions, the lack of rain and lower temperatures in the dry season cause herbaceous plants to die back and browse species to defoliate, limiting the abundance, quality, and variety of feed available. This creates a ‘Nutritional Feed Gap’, defined here as the combined effect of the sharp reduction in both forage quantity and quality from the wet to the dry season and the risk that it poses to ruminant production systems and the food security of the people and communities reliant on them. Understanding the nature and extent of how seasonality impacts ruminant production potential can thus contribute towards mitigating negative impacts of extreme weather and climate change on food systems. In this review, we characterise this nutritional feed gap in terms of forage abundance and nutrition as well as discussing how climate change may shape the future nutritional landscape. Whilst some forage nutrient concentrations varied little by season, crude protein and phosphorus were consistently found to decrease from the wet season to the dry season. We also identify a shortfall in primary research that assess both forage quality and quantity simultaneously, which forms part of a broader knowledge gap of our limited understanding of the impact of limiting factors to ruminant production on short and long-term food security across Southern Africa. © The Author(s) 2024.</t>
  </si>
  <si>
    <t>Animal health; Animal nutrition; Food security; Goat; Livestock; Smallholder; Sustainability</t>
  </si>
  <si>
    <t>Southern Africa; animal welfare; climate change; food security; goat; livestock; nutritional status; ruminant; seasonal variation; smallholder</t>
  </si>
  <si>
    <t>Cunha J.M.; Matos V.R.; Carneiro L.D.S.; Rodrigues R.; Sudré C.P.; Gaglianone M.C.</t>
  </si>
  <si>
    <t>Analyzing pollen content to assess honey bee (Apis mellifera Linnaeus, 1758) foraging in an urban area</t>
  </si>
  <si>
    <t>Bees play an essential role as pollinators in both natural and agricultural ecosystems. The Africanized honey bee (Apis mellifera Linnaeus, 1758) is a common species in modified ecosystems being an important pollinator for many crops, such as pepper (Capsicum spp.). In this study, we assessed the individual variation in floral resource foraging by examining the pollen loads in the corbiculae of A. mellifera workers. We sampled the bees in a pepper experimental crop for two months. We found between two and 17 pollen types in the bees' corbiculae, with a high abundance of the Fabaceae, Asteraceae, and Rubiaceae families. The pollen types ranged from 18 to 19 over the months. A. mellifera collected floral resources mainly from arboreal plants providing nectar and pollen. Our findings highlight the importance of understanding the ecological interactions between bee and plant species in agricultural areas to inform management and conservation strategies aimed at sustaining bee populations and enhancing pollination services. © The Author(s), under exclusive licence to Springer Nature B.V. 2025.</t>
  </si>
  <si>
    <t>Bees; Capsicum; Floral visitor; Palynological analysis; Pollinator; Urban agricultural area</t>
  </si>
  <si>
    <t>crop plant; flower visiting; foraging behavior; honeybee; palynology; pollinator; urban area</t>
  </si>
  <si>
    <t>Dai, XW; Li, Y; Qi, Y; Chen, Y; Yan, DT; Xia, KY; He, SY; He, YQ</t>
  </si>
  <si>
    <t>Coupling Agricultural Green Development and Park City Development: An Empirical Analysis from Chengdu, China</t>
  </si>
  <si>
    <t>The development of park cities is an important exploration for better satisfying people's aspirations for a better life, promoting sustainable social development, and advancing the transformation of green ecological values. As a basic industry for sustainable development, the combination of agriculture and urban development is an important way to build an ecological civilization. Clarifying the relationship between a park city and green development of agriculture is of great significance to the construction of a green base and ecological system of the city, sustainable development of agriculture, and integrated development of urban and rural areas. Chengdu is a mega-city in western China, and the Chengdu-led park city development program is unique in Chinese urban development. Chengdu's park city development is a pioneering example of urban ecological civilization construction. Taking Chengdu as an example and combining the data of other prefecture-level cities in Sichuan, this study explored the correlation and interaction between agricultural green development (AGD) and park city development (PCD) in Chengdu and other prefecture-level cities in Sichuan from 2011 to 2022 based on the coupling coordination degree, gray correlation degree, and spatial autocorrelation analysis. The results showed the following: (1) Based on the entropy method, the level of AGD in Chengdu rises from 0.353 in 2011 to 0.537 in 2022, and the level of PCD rises from 0.368 to 0.826. The level of AGD and the level of PCD as a whole show an upward trend. (2) The degree of coupling and coordination between the PCD and AGD levels rises from 0.600 to 0.816, realizing the leap from coordination to good coordination, and the degree of coupling has been at a high level. (3) Based on the grey correlation degree, in the process of the influence of AGD on the PCD, the correlation degree of the influencing factors of each indicator is basically above 0.5, and each influencing factor has a strong contribution to the level of the PCD. (4) Spatial self-analysis shows that the coupling coordination degree of AGD and PCD in a region is affected by the neighboring region. Therefore, we believe that AGD plays a more obvious role in driving and radiating PCD and that it can effectively promote the economic, social, and ecological upgrading in the process of PCD.</t>
  </si>
  <si>
    <t>park city; city development; green agriculture; study of coupling; Chengdu</t>
  </si>
  <si>
    <t>Davis T.S.; Mola J.; Comai N.</t>
  </si>
  <si>
    <t>Honeybee presence restructures pollination networks more than landscape context by reducing foraging breadths of wild bees</t>
  </si>
  <si>
    <t>Wild bee populations are threatened by habitat fragmentation and land-use change, but few development plans consider resource competition. However, managed honeybees (Apis mellifera) are often introduced to residential areas by hobbyist beekeepers, placing potential competitive pressure on wild bees. We sampled bee-plant interactions from natural reserves across the peri-urban landscape of Fort Collins, Colorado (U.S.A.) and modeled pollination networks and bee foraging breadth in response to road and natural area density, reserve size, and background honeybee abundance. Four key findings emerged: (1) honeybees dominated pollination networks, representing 26% of recorded bee-plant interactions. High frequencies of honeybees reduced network modularity, but reserve size, natural area density, and seasonality did not predict network structure. (2) Honeybee frequency increased with road density and declined as natural area cover increased, indicating that higher residential densities drive honeybee pressure. (3) Patterns of floral visitation by honeybees and wild bees indicate substantial niche overlap, and foraging breadths of Megachilidae (leafcutter bees) and Colletidae (plasterer bees) declined as honeybee frequency increased. (4) Noxious weed species (e.g., Convulvulus arvense and Carduus nutans) had high rates of visitation by wild bees and were identified as both pollination network ‘hubs’ and ‘connectors’. We conclude that honeybee presence alters topology of bee-plant networks, and prioritizing creation of natural area reserves to maximize density of non-impervious cover may indirectly reduce competition with honeybees. Conservation practitioners can offset honeybee effects by favoring floral species that support wild bee foraging and are not visited by honeybees, especially in regions where honeybees are not native. © 2025 The Author(s)</t>
  </si>
  <si>
    <t>Apis mellifera; Landscape context; Network analysis; Niche overlap; Urbanization</t>
  </si>
  <si>
    <t>Colorado; Fort Collins; United States; habitat fragmentation; honeybee; niche breadth; niche overlap; pollination; seasonality; topology; urbanization</t>
  </si>
  <si>
    <t>de Aguiar Silva C.; Holanda I.M.A.; Aguiar L.M.S.</t>
  </si>
  <si>
    <t>Clutter rejection and echolocation adaptations in urban-dwelling molossid bats</t>
  </si>
  <si>
    <t>This study investigates the acoustic adaptations of Nyctinomops laticaudatus and Molossus molossus, two members of the Molossidae family, to varying levels of environmental clutter, with a focus on the clutter rejection hypothesis. This hypothesis suggests that bats adjust echolocation parameters — such as reducing pulse duration and interpulse intervals — in complex environments to minimize signal overlap and optimize navigation. Field recordings conducted in urban environments captured echolocation calls from individuals under different conditions, including release, zipline, and colony settings. The results showed significant differences in pulse metrics across treatments, with pulse duration being longer during releases compared to zipline conditions and frequencies generally higher in zipline recordings. Both species displayed increased call frequencies and decreased call durations and interpulse intervals in cluttered environments, demonstrating flexibility in echolocation to adapt to environmental challenges. These findings reveal that despite being adapted to forage in open spaces, N. laticaudatus and M. molossus possess a high degree of acoustic plasticity, enabling them to modify echolocation strategies in response to cluttered environments. This highlights the complexity of their navigation tools and underscores the importance of studying these patterns across additional species and ecological guilds to deepen our understanding of echolocation dynamics in diverse habitats. © 2025 Muzeum i Instytut Zoologii. All rights reserved.</t>
  </si>
  <si>
    <t>bioacoustics; Cerrado; degree of clutter; Molossus molossus; Nyctinomops laticaudatus; urban landscape</t>
  </si>
  <si>
    <t>adaptation; bat; bioacoustics; complexity; echolocation; frequency analysis; habitat management; optimization</t>
  </si>
  <si>
    <t>Debie, E; Mengistie, D</t>
  </si>
  <si>
    <t>Determinants of urban agriculture and green infrastructure integration in Bahir Dar City, Northwest Ethiopia</t>
  </si>
  <si>
    <t>Urban agriculture (UA) and green infrastructure (GI) enhance food security, improve air quality, reduce urban heat islands, and promote biodiversity, playing a crucial role in addressing rapid urbanization and the need for sustainable development in Bahir Dar City, Northwest Ethiopia. This study investigates the determinants of UA and GI integration in Bahir Dar City, emphasizing their critical role in urban development and sustainability. Data were collected through surveys and analyzed using binary and ordinal logistic regression models. The findings reveal that awareness and education are crucial, with a lack of awareness and lower education levels, such as no formal and primary education, significantly hindering the integration of UA and GI practices. Larger residential spaces and household sizes positively influence integration levels, with each additional household member increasing the score by 0.236 units for consumption needs, and each unit increase in residential site size raising the score by 0.004 units due to space availability. Conversely, smaller residential spaces present challenges to integration, which can be mitigated by adopting vertical and container farming practices with adaptable tree shading. The study underscores the need for policy measures and comprehensive strategies to support educational programs, technical assistance, and resource allocation from local governments, which are essential for promoting UA and GI integration, addressing challenges, and fostering sustainable urban development in Bahir Dar City.</t>
  </si>
  <si>
    <t>Urban agriculture integration; Green infrastructure development; Sustainable urban planning; Urban food systems; Environmental sustainability; Bahir Dar City; Northwest Ethiopia</t>
  </si>
  <si>
    <t>Dellinger T.A.; Sylvia A.L.; Bankovich B.A.; Bielefeld R.R.</t>
  </si>
  <si>
    <t>Florida sandhill crane survival along a wildland-to-urban land use gradient</t>
  </si>
  <si>
    <t>The Florida sandhill crane (Antigone canadensis pratensis) is a state-threatened non-migratory subspecies. Our understanding of adult crane survival in Florida, USA, is unclear, as it relies on decades-old unpublished data of birds residing in natural areas. Since that time, the loss of natural habitat precipitated cranes using urbanized areas such as suburban lawns and roadside verges for foraging and loafing. Contemporary studies are needed to properly guide crane management and conservation efforts. We addressed this knowledge gap by estimating the annual survival rate for sandhill cranes in 12 central Florida counties. We used a live-dead capture-recapture multistate model, monitoring 118 adult cranes from June 2017 to May 2023; 76 were color-banded and 42 were tagged with Global System for Mobile Communications (GSM) transmitters. Fifteen cranes died during the study, with vehicle strikes (n = 9) being the most prevalent identified source of mortality. Overall, the annual survival probability was estimated at 0.79 (95% credibility interval = 0.75–0.84). Using the subset of GSM-tagged cranes, we observed no influence of urbanization on annual survival rate (βurbanization gradient = 0.007, 95% credibility interval = −0.008, 0.022). The adult survival rates we observed are lower than reported for other populations of sandhill cranes in North America that are considered stable or growing. © 2024 The Wildlife Society.</t>
  </si>
  <si>
    <t>Antigone canadensis pratensis; Florida sandhill crane; GSM transmitter; survival; urbanization; vehicle collision</t>
  </si>
  <si>
    <t>Florida [United States]; North America; bird; crane; land use; land use change; spatiotemporal analysis; survival; urbanization</t>
  </si>
  <si>
    <t>Crane</t>
  </si>
  <si>
    <t>Deng, OP; Wei, JL; Cui, JL; Huang, S; Cheng, LX; Huang, R; Gu, BJ</t>
  </si>
  <si>
    <t>Food-driven transformation of nitrogen fluxes with urbanization in China</t>
  </si>
  <si>
    <t>Urbanization shifts populations from rural to urban areas, altering food consumption and production patterns, which impacts nitrogen cycles. However, the contributions of urbanization to nitrogen flux dynamics remain insufficiently understood. This study analyzes nitrogen flux changes in China from 1990 to 2020 using data from the National Bureau of Statistics and Agricultural Pollution Censuses, alongside CHANS models. Results show that rising food demand has driven a 75 % increase in fertilizer use and a 132 % rise in nitrogen pollution, with urbanization adding 1.4 million tonnes of nitrogen emissions. By 2050, urban food consumption is projected to rise by 48 %, driving a 45 % increase in nitrogen pollution. Applying multiple measures can reduce nitrogen consumption and losses, with rural areas offering greater reduction potential than urban areas, highlighting the need for targeted nitrogen management to address urbanization's environmental impacts effectively.</t>
  </si>
  <si>
    <t>Nitrogen; Food consumption; Urbanization; Mitigation strategies</t>
  </si>
  <si>
    <t>Deschamps, A</t>
  </si>
  <si>
    <t>Greening the city: An analysis of socio-spatial disparities through urban gardening practices in Lille and Lyon (France)</t>
  </si>
  <si>
    <t>Over the past three decades, urban gardening initiatives have proliferated in cities. The community garden has emerged as a global model for participatory urban greening. To date, few studies have engaged on greening licenses. These schemes have emerged in French cities along community gardens to green the interstices of urban space, such as the feet of trees or holes in pavements. The role of urban gardening in reducing urban environmental injustice is debated in the literature. The cities of Lille and Lyon (France) were selected for study to investigate the geographical distribution of participatory greening initiatives according to the socio-economic profile of neighbourhoods. By comparing the location of community gardens and greening licenses, the role of institutional and associative frameworks in making these schemes accessible to the population was highlighted. A mixed methodology combining statistical and cartographic analysis with qualitative fieldwork was employed. The findings suggest an uneven distribution of greening initiatives in the two cities. The concentration of greening licenses in neighbourhoods with higher average incomes than those hosting community gardens highlights the barriers to participation faced by the most disadvantaged sections of the population. However, the concentration of community gardens managed by charities in these neighbourhoods emphasises the fact that one of the conditions for environmental justice is to support initiatives in working-class neighbourhoods with specific policies. Our results provide useful insights for policymakers on the types of support that should be implemented to ensure that participatory greening initiatives benefit as many people as possible and do not perpetuate urban social and environmental injustice.</t>
  </si>
  <si>
    <t>Urban gardening; Community garden; Nature; Participation; Environmental justice</t>
  </si>
  <si>
    <t>Discetti, R; Acuti, D</t>
  </si>
  <si>
    <t>'Lines of flight' in city food networks: A relational approach to food systems transformation</t>
  </si>
  <si>
    <t>This paper focuses on multi-actor partnerships within city food networks geared towards food system transformation. While an emergent body of research uncovered collective tactics in the context of urban food strategies, more research is needed to understand how tactics mobilised by multiple state, civil society, and market actors change based on different engagements and connections - namely their relational aspects. We conducted a systematic literature review of interdisciplinary research on Fair Trade Towns, one of the most globally widespread examples of multi-actor city food networks, to observe tactics from a relational perspective, analysed through the Deleuzian theoretical device of 'lines of flight'. Findings show what tactics are employed by different state, civil society, and market actors in city food networks, and how these different partnerships act along 'lines of flight', activated relationally depending on the connections and the power dynamics in different assemblages. We conclude by identifying new avenues for future research to understand the relational, unfolding, and complex character of food system transformation.</t>
  </si>
  <si>
    <t>assemblage theory; Fair Trade Towns; multi-actor partnerships; sustainable food policy; urban governance</t>
  </si>
  <si>
    <t>Dizdaroglu, D</t>
  </si>
  <si>
    <t>A conceptual approach for Ankara's cultural heritage: Atatürk Orman Çiftliği</t>
  </si>
  <si>
    <t>Ataturk Orman ciftligi (AOc), has been established as the first urban agriculture model in the history of the Republic of Turkey. In the course of time, most of the Farmland has been destroyed for reasons such as sale by legal means, renting, and judicial decisions. It has been occupied by buildings. It has lost most of its terrain and historical identity because of misuse. Moreover, the Farm is negatively affected by the city's rapid urban growth and excessive infrastructural needs. Therefore, the Farm has lost its functions, integrity, and persistency. It is now a wasteland at the center of Ankara. This study aims to preserve the AOc lands for reevaluating them with an ecological approach in terms of today's conditions. Regarding the AOc's founding purposes, this study offers a conceptual approach for reclaiming and reorganizing the Farm. This approach aspires to design an energetic 'green core' with urban agriculture facilities and recreational activities for the city. The methodology involves literature review, examination of AOc's historical development process and planning decisions, site analysis, and development of a conceptual approach for the designated study area. AOc has a significant place and meaning in the collective memory of the Turkish nation and acts as a bridge that carries the past to the future. To this end, the Farm should be reintroduced to the urban life with new ecological, recreational, and cultural functions by preserving its mission to be an example of a production that fulfills the city's agricultural and nutritional needs.</t>
  </si>
  <si>
    <t>Cultural heritage; Urban agriculture; Sustainable food system; AOc; Ataturk Orman ciftligi</t>
  </si>
  <si>
    <t>Donaldson E.; Wilmer H.; Knapp C.; Derner J.D.</t>
  </si>
  <si>
    <t>Understanding How Ranchers Adaptively Manage for Drought in Northeastern Colorado</t>
  </si>
  <si>
    <t>As ranchers in the western United States face more severe droughts with increased variability in forage production, their operations and associated rural communities face heightened vulnerability to drought impacts. Predicted increases in the severity and duration of droughts in this region suggest that understanding context-specific responses could allow for more effective drought responses. We employed a mixed-methods approach (mail surveys and focus groups) to understand factors that influence individual rancher's observed adaptive response and use of decision-making indicators to respond to drought. We find that, like other rangeland systems, Colorado shortgrass steppe ranchers are motivated to maintain an economically viable operation through flexible management and diverse income sources in the face of barriers like resource variability, ecological complexity, and other stressors beyond their control (e.g., climate and feed grain markets). The most common adaptation strategy was maintaining conservative stocking rates; however, ranchers also used on-site drought indicators such as decreased soil moisture, decreased summer precipitation, and high plant stress. Our research suggests that in NE Colorado, traditional rangeland management with conservative stocking rates may be an example of adaptive management. Our research suggests that it is critical to understand context to assess the adaptive actions of ranching communities. © 2024 The Society for Range Management</t>
  </si>
  <si>
    <t>Adaptive management; Colorado; Decision-making indicators; Drought; Shortgrass steppe</t>
  </si>
  <si>
    <t>Colorado; United States; adaptive management; climate conditions; conservation management; decision making; drought; ranching; rangeland; soil moisture; steppe</t>
  </si>
  <si>
    <t>Dupont Y.L.; Balsby T.J.S.; Greve M.B.; Marcussen L.K.; Kryger P.</t>
  </si>
  <si>
    <t>Spatio-temporal variation in pollen collected by honey bees (Apis mellifera) in rural-urban mosaic landscapes in Northern Europe</t>
  </si>
  <si>
    <t>Pollen is a source of protein, lipids, vitamins and minerals for bees and other flower-visiting insects. The composition of macro- and micronutrients of pollen vary among different plant species. Honey bees are long-distance foragers, collecting nectar and pollen from plants within several kilometers of their hive. Availability of pollen within the foraging range of honey bees is highly dynamic, changing seasonally, and across different landscapes. In the present study, the aim was to investigate the composition of pollen collected by honey bees in rural-urban landscape mosaics typical of Northern Europe. Samples of corbiculate pollen were collected 3–9 times during the growing season by citizen scientist bee keepers from a total of 25 observation apiaries across Denmark in 2014–2015. Palynological analysis was conducted identifying 500 pollen grains per sample to pollen type (mostly plant genus). Pollen diversity denoted the number of different pollen types in a sample, while relative abundance was calculated as the proportional representation of a pollen type, if found in &gt;1% of the sample. The quantity of pollen types across study years and sites was measured as the occurrence of each pollen type (number of samples with the pollen type present) and abundance (total number of pollen grains). Pollen diversity was highly variable, with effects of season, year, and area of green urban spaces. In terms of quantity, a few key pollen types occurred repeatedly and abundantly in the samples. Only 17 pollen types were present in &gt;15 samples. These pollen types were consistent across study years and different landscapes. Pollen diversity may impact colony health, and hence foraging decisions by honey bees, especially in late summer. However, the bulk of the pollen collected by colonies came from a limited number of pollen sources, regardless of year and landscape context in the rural-urban landscape mosaics of Denmark. © 2025 Dupont et al.</t>
  </si>
  <si>
    <t>Animals; Bees; Denmark; Europe; Pollen; Pollination; Seasons; Spatio-Temporal Analysis; lipid; Article; Denmark; diversity index; Europe; forager; foraging; grain; honeybee; landscape; nonhuman; pollen; rural area; spatiotemporal analysis; summer; systematic review; animal; bee; Europe; physiology; pollination; season; spatiotemporal analysis</t>
  </si>
  <si>
    <t>Eiter, S; Fjellstad, W; Van Schaik, L</t>
  </si>
  <si>
    <t>Monitoring sustainability of urban agriculture: Who is going to do it and how?</t>
  </si>
  <si>
    <t>Urban agriculture is often considered a tool to increase the economic, social and environmental sustainability of cities and city food systems. However, sustainability is difficult to measure, resulting in debate about how sustainable urban agriculture truly is. There is therefore a lack of incentive to promote urban agriculture or protect existing initiatives that are threatened by development pressure on urban land. Monitoring the sustainability impact of urban agriculture could provide evidence and enable politicians and decision makers to make informed decisions about whether and where to prioritise different forms of urban agriculture above competing interests. We used case examples from five European cities to identify the challenges involved in monitoring urban agriculture, from selecting indicators and gathering data, to using the results. We found large differences in approach in terms of what topics to monitor and who was responsible, who gathered the data and when, what data was recorded and how they were stored, and how findings were disseminated or published. Based on these experiences, we recommend stronger involvement of existing interest groups and educational institutions in monitoring urban agriculture, and promotion of convenient tools for data collection by citizen science and for long-term data storage.</t>
  </si>
  <si>
    <t>Fiordaliso W.; Reverte S.; Ghisbain G.; Wood T.; Ruelle E.; Lefèbvre A.; Reese A.; Loockx M.; Michez D.; Tougeron K.</t>
  </si>
  <si>
    <t>Reconciling community-level responses of wild bees to highly anthropized landscapes</t>
  </si>
  <si>
    <t>As central-place foragers, wild bees are key witnesses of landscape transformations. Despite a prolific literature on their conservation, the impact of urbanization on bee communities remains unclear, yielding highly context-dependent results. In contrast, few data are available to assess the effectiveness of protected areas in conserving bee diversity. Our study aimed at quantifying the effect of land cover components and site protection status on the conservation value of bee communities within a highly anthropized landscape. We analyzed 6105 specimens across 91 sites, including protected areas, in the industrial belt of Hainaut, Belgium. We compared the effects of land cover components and site protection for several definitions of conservation value, including diversity indices and the number of threatened species. We found that urbanization increased diversity when abundance-based indices were examined, while simultaneously reducing the richness of threatened species. Flower-rich grasslands did not improve diversity indices, but they increased the number of threatened species. Forested areas were negatively associated with all diversity metrics except the number of threatened species. Similarly, protected areas displayed lower indices of diversity, but not fewer threatened species. This pattern aligns with the predominance of forested areas around protected sites. Our results suggest that the decline of threatened species in urban environments may be masked by high diversity among abundant species, a pattern detectable only through multiple metrics of conservation value. In addition, we reveal that existing networks of protected areas in the landscape may not be able to mitigate this decline, as reserves are not necessarily designed for the conservation of all species and may be biased towards certain types of environments. © 2025 Elsevier B.V.</t>
  </si>
  <si>
    <t>Land cover; Landscape; Nature reserves; Threatened species; Urban ecology; Wild bees</t>
  </si>
  <si>
    <t>Belgium; Hainaut; bee; community ecology; conservation planning; endangered species; grassland; land cover; landscape; nature reserve; protected area</t>
  </si>
  <si>
    <t>Fischer, K; Vico, G; Röcklinsberg, H; Liljenström, H; Bommarco, R</t>
  </si>
  <si>
    <t>Progress towards sustainable agriculture hampered by siloed scientific discourses</t>
  </si>
  <si>
    <t>NATURE SUSTAINABILITY</t>
  </si>
  <si>
    <t>There is no consensus in society on how to achieve sustainability. Scientists' limited experience in reflecting on their guiding assumptions, combined with a tendency to inflate their own research findings, hinders interdisciplinary dialogue and limits the usefulness of science. Through bibliometrics and discourse analysis, we analysed highly cited articles on agroecology and sustainable intensification. In broad terms, agroecology prioritizes diversity while sidelining productivity and adheres to relational epistemology, while sustainable intensification emphasizes boosting crop production while reducing environmental impact within a reductionist epistemology. Both discourses claim to have the solution to agricultural sustainability but are largely inexplicit about their guiding assumptions and their own limitations, and rarely engage with research in the other discourse. Interdisciplinary dialogue based on transparent and self-critical reflection on the assumptions and limitations of research could increase the relevance of science in societal dialogues about alternative pathways towards sustainable agriculture. Two major discourses for agricultural sustainability, agroecology and sustainable intensification, have produced extensive research bases, but do not engage or overlap with each other. This analysis examines how these 'silos' may hamper further research.</t>
  </si>
  <si>
    <t>Florea, I</t>
  </si>
  <si>
    <t>Commoning and just sustainability across time, space and class: lessons from terminated urban gardening projects in Bucharest</t>
  </si>
  <si>
    <t>ENVIRONMENTAL SOCIOLOGY</t>
  </si>
  <si>
    <t>Commoning processes catalysed by practices such as collective gardening are regarded as especially potent in enabling just sustainability. However, many urban gardening projects terminate. This article investigates what remains of the sustainability capacities they foster, some years after their spaces have been closed. It asks what endures from their commoning efforts. To answer this, the paper investigates three collective gardening projects in Bucharest with social inclusion and cross-class goals, which have closed during 2019-2021. The analysis follows how each of the three case studies related to three essential aspects of commoning - building collectivity, autonomy and redistribution of space. It shows how these aspects, potentially contributing to sustainability ideals, were reflected 2-3 years after the gardens were closed. The paper contributes to current discussions on commoning, urban gardening and sustainability, by showing how - although essential commoning aspects (such as collectivity building and autonomy) can endure and can outgrow from terminated gardens to other spaces, feeding into a long history of gardening - the cross-class aspects fade away with these transpositions. It also reveals that what endures and outgrows from closed gardening projects is tied to structural historical contexts, their legacies and transformations.</t>
  </si>
  <si>
    <t>Urban gardens; commoning; sustainability capacities; cross-class projects; closed spaces; Bucharest</t>
  </si>
  <si>
    <t>Foley M.; Lato K.A.; Fuirst M.; Veit R.R.; Cerrato R.M.; Thorne L.H.</t>
  </si>
  <si>
    <t>Spatial and temporal predictability drive foraging movements of coastal birds</t>
  </si>
  <si>
    <t>Background: Temporal and spatial predictability of food resources are critical to the foraging efficiency of central place foragers. While site fidelity is often assessed in this context, route fidelity, or the repeated use of the same path while traveling, and temporal aspects of habitat predictability have received less attention. We examined how the use of urban, coastal, and offshore habitats influenced spatiotemporal predictability in the foraging patterns of herring gulls (Larus argentatus) and great black-backed gulls (L. marinus). Since gulls show higher site fidelity when foraging in urban habitats, we predicted that these trips would also show higher route fidelity. Similarly, we predicted that gulls foraging in coastal habitats would adapt the timing of foraging trips relative to tides. Methods: We analyzed GPS tracks of herring gulls (n = 79) and great black-backed gulls (n = 37)—between 2016–2022 from four nesting colonies whose surrounding areas varied in their degree of urbanization. Fréchet distance, which is defined as the repeated use of the same path while traveling, was used to assess route fidelity, within colonies and between habitat types. We also compared the consistency of foraging trip timing relative to tidal stage and day of week, respectively, across habitat types. Results: Neither herring nor great black-backed gulls showed higher route fidelity in urban habitats. Herring gulls showed direct travel between urban foraging sites but revisited sites in different orders, suggesting that a mosaic map may be used to navigate between known urban foraging sites. Herring and great black-backed gulls that foraged at coastal sites exhibited patterns in trip timing in relation to the tidal cycle, with foraging primarily occurring at or around low tide. Herring gulls in urban environments foraged more on Fridays and weekends, possibly due to increased or altered human activities on these days. Conclusions: Our results demonstrate the importance of spatial memory and spatiotemporal predictability of gull foraging habitats and highlight the extent to which gulls adjust their movements based on their foraging habitats. © The Author(s) 2025.</t>
  </si>
  <si>
    <t>Fréchet distance; GPS tracking; Great black-backed gull; Herring gull; Larus argentatus; Larus marinus; Route fidelity; Seabirds; Tidal patterns</t>
  </si>
  <si>
    <t>Fuhrmann, A; Gold, M; Heckmann, LHL; Pedersen, P; Shakhnovich, K; Chu, CX; Haberkorn, I; Puniamoorthy, N; Mathys, A</t>
  </si>
  <si>
    <t>Comprehensive industry-relevant black soldier fly bioconversion characterisation by a novel chamber system</t>
  </si>
  <si>
    <t>Black soldier fly larvae (BSFL) efficiently convert biowaste into valuable animal feed. Sustainable and reliable bioconversion is desirable to achieve optimal economic and environmental outcomes. Thus, science and industry require an accessible research platform to study complex bioconversion processes under conditions mirroring industrial-scale settings. In this study, industry-relevant respiration chambers were designed, tested, and replicated for BSFL feeding trials. Each open-circuit chamber housed three industrial rearing crates. The substrate/frass and air temperature, mass change, NH3 and CO2 emissions, and relative humidity were measured. The design was validated for CO2 recovery, airtightness, airflow homogeneity, and BSFL performance using firstly, a uniform control substrate and secondly, uniform food waste across four parallel chambers. In a third trial, the composition of food waste was varied across parallel chambers to detect differences in metabolic processes. For trials using uniform substrates, low variability across chambers in performance parameters confirmed the reproducibility and comparability of the design (e.g. bioconversion rate: &lt;1%, final larval mass: &lt;= 2 mg, standard deviations, dry matter based). In contrast, the trial with varying food waste compositions showed a strong effect on average substrate/frass temperature (e.g. 31.5 degrees C vs 41.8 degrees C) and final dry larval mass (e.g. 67 mg vs 40 mg). This is the first study to systematically assess heat generation directly from heterogeneous food waste, a crucial parameter for efficient BSFL bioconversion. These chambers provide an opportunity for science and industry to thoroughly assess and understand the metabolic bioconversion characteristics. The findings are key for the optimisation of sustainable bioconversion processes.</t>
  </si>
  <si>
    <t>Hermetia illucens; Bioengineering; Insect farming; Recycling; Food waste</t>
  </si>
  <si>
    <t>Gagyi, A; Vigvári, A</t>
  </si>
  <si>
    <t>Limits and openings for peri-urban gardening in the context of post-socialist extended urbanization: a case from Budapest</t>
  </si>
  <si>
    <t>This paper contributes to new debates on urban agriculture as a sustainability tool, addressing allotment gardens and post-socialist allotment gardens in particular, as a form of urban gardening flagged as especially promising by recent research. Combining perspectives from research on post-socialist allotments and from global development debates over peri-urban gardening, we analyze the social conditions of allotment gardening in a case study from Hungary. We show that the expansion of allotment gardening happened as part of socialist second economy, a hidden austerity policy that served to compensate for shrinking living standards through informal self-help. We argue that this model was part of a global policy shift towards supporting informal self-help activities in the context of global neoliberalization. Yet, it contained forms of institutional support that made large-scale allotment gardening possible, a condition that vanished after the fall of socialism. Our case study shows that current forms of allotment gardening are severely limited through consequent structural constraints, like the dominance of informal housing function in allotments, rising input costs, and scarce labor time. We conclude that larger scale institutional support is essential to ease those limitations, and point at possible consequences for comparative research and policy intervention regarding allotments' sustainability role.</t>
  </si>
  <si>
    <t>Urban gardening; allotments; informal housing; post-socialist; extended urbanization</t>
  </si>
  <si>
    <t>Gal O.; Eitan O.; Rachum A.; Weinberg M.; Zigdon D.; Assa R.; Price C.; Yovel Y.</t>
  </si>
  <si>
    <t>Air pollution likely reduces hemoglobin levels in urban fruit bats</t>
  </si>
  <si>
    <t>iScience</t>
  </si>
  <si>
    <t>Air pollution is one of the world's most substantial environmental problems. Air pollution is more severe in urban environments. Besides humans, other animals also inhabit cities. Despite the significant impact of air pollution on health, there is limited research on its effects on wildlife in general and specifically on bats, which are common in cities. Egyptian fruit bats dwell in both rural and urban environments. We assessed the exposure to particulate matter (PM)2.5 pollution and compared it to blood hemoglobin (HGB) levels in fruit bat populations roosting at different degrees of urbanization. We found a significant negative correlation between PM2.5 exposure and HGB levels. Bats that roost and forage in highly urban-polluted areas exhibited low HGB levels. This is a first attempt to examine the effect of urbanization-related pollution on bat health, revealing a negative correlation between air pollution and HGB levels that might detrimentally affect bats’ health in the long run. © 2025 The Authors</t>
  </si>
  <si>
    <t>Environmental science; Pollution; Zoology</t>
  </si>
  <si>
    <t>Garthe S.; Haecker K.; Mitschke A.; Dierschke V.; Schwemmer P.</t>
  </si>
  <si>
    <t>Urban life of an elusive species: population trends, movement patterns, foraging habitats, and prospecting in Mediterranean Gulls (Ichthyaetus melanocephalus) breeding in Hamburg, northern Germany</t>
  </si>
  <si>
    <t>The lower River Elbe, including Hamburg, is part of a distribution hotspot for Mediterranean Gulls in northwest Europe. We studied local population trends and foraging behaviours of 13 adult Mediterranean Gulls breeding on a roof top at the edge of Hamburg city in June 2021 and 2022, using GPS tagging. Mediterranean Gulls have bred regularly in the Hamburg region since 1987, increasing to around 150 pairs at the end of the 2000s. After 2019, breeding numbers increased to &gt; 300 pairs, with frequent changes among three local colonies. In both 2021 and 2022, most foraging trips were directed towards the south and southeast, but Mediterranean Gulls also regularly performed long-distance trips heading west and northwest. Foraging trips lasted up to 59.2 h, with foraging ranges up to 115.2 km and total distances covered in the foraging trips ranging from 3.0 to 514.2 km. The most important foraging habitats were pastures (mean 62%) and non-irrigated arable land (mean 26%). Nine of the 11 analysed Mediterranean Gulls showed prospecting behaviour. The longest prospecting periods per individual lasted between 2.2 and 11.1 h (mean 5.4 h). At the end of their individual breeding periods, only one of the 11 birds left the Hamburg-Moorfleet colony on long-distance migration, while all the other individuals stopped in at least one other colony in northern Germany for a few days. Mediterranean Gulls in northern Germany are characterised by spatially variable breeding site locations, coinciding with a high level of prospecting behaviour. In contrast, the use of foraging habitats seems to be consistent, including local and traditional foraging sites. © The Author(s) 2025.</t>
  </si>
  <si>
    <t>Foraging; Gulls; Movement; Population trend; Prospecting</t>
  </si>
  <si>
    <t>Gatty D.C.R.; Veiga J.C.; Pereira D.S.; Contrera F.A.L.</t>
  </si>
  <si>
    <t>Unfavorable urban climatic conditions affects colony performance of an amazonian stingless bee (Apidae: Meliponini)</t>
  </si>
  <si>
    <t>Urban areas are part of the anthropogenic Amazon mosaic, and although Amazonian stingless bees are known to be threatened by landscape alteration and climate change, we do not know how they deal with the pressures of urban-altered conditions. Here, we evaluated how a meliponine species from the Amazon region, Melipona flavolineata, developed in urbanized, semiurbanized, and agroforestry areas by monitoring nectar foraging, pollen foraging, and egg-laying and relating these parameters to local temperature, relative humidity, barometric pressure and light intensity. We used linear mixed effects models to assess how climatic parameters are associated with colony performance, and for each response variable, we built a global model with all climatic parameters as fixed effect variables. Colonies in urbanized areas foraged less and produced fewer eggs than did colonies in other areas. After the sixth week of observations, all these colonies died. Compared with the semiurban and agroforestry sites, the urbanized area presented higher temperatures, lower relative air humidity, lower barometric pressures and a wide variation of luminosity values along weeks. Overall pollen and nectar foraging were both positively related with temperature and relative humidity, whereas egg laying was positively related only with relative humidity. Therefore, M. flavolineata responded differently to climatic windows associated with different degrees of urbanization. This species performs better in a less urbanized landscape, where milder local climatic conditions favor foraging activity and egg-laying. If native pollinators are meant to have adequate foraging opportunities in the context of future Amazonian cities, it is timely to improve our understanding about their urban ecology, which should be considered when aiming to redesign the cities’ green spaces. © International Union for the Study of Social Insects (IUSSI) 2025.</t>
  </si>
  <si>
    <t>City climate; Melipona flavolineata; Native bee; Tropical pollinator; Urbanization</t>
  </si>
  <si>
    <t>Gavrilas, S; Brînzan, O; Blaga, RL; Sinaci, M; Tigan, E; Mateoc-Sîrb, N</t>
  </si>
  <si>
    <t>The Impact of Lifestyle on Individual's Perception of Urban Agriculture</t>
  </si>
  <si>
    <t>Urban-farming activities can provide durability to an area, ensuring, among other benefits, environmental awareness, access to fresh food, individual health, and, potentially, an increased family income. The purpose of this study was to investigate the correlations between the following benefits of urban agriculture perceived by the inhabitants of western Romanian towns: socialisation and recreation and the avoidance of food waste with their levels of education and financial situations. The data were collected through an online questionnaire, completed by 648 respondents, and processed in SPSS-IBM using an analysis of variance (ANOVA) and a Tukey interval test. The study results demonstrated that a high level of education leads to increased belief in the contributions that urban farming makes to improving the socialisation and recreation of city residents. The income level also significantly shapes opinions regarding the contribution of urban agriculture to the increase in recycling. This study reflected critical lifestyle perspectives that impact people's perception of the benefits of urban agriculture. The findings are expected to provide new insights for regulators and decision-makers, enabling them to develop tailored methods, strategies, policies, and legal measures to achieve sustainable growth in the urban community.</t>
  </si>
  <si>
    <t>education level; fresh nourishment; homemade cuisine; family income; leisure and socialising</t>
  </si>
  <si>
    <t>Gavrilas, S; Brînzan, O; Tigan, E; Blaga, RL; Iancu, T</t>
  </si>
  <si>
    <t>Assessing Urban Agriculture's Potential for Biodiversity Conservation, Carbon Sequestration, and Community Development: A Comparative Study of Residents' Perceptions in Three Western Romanian Cities</t>
  </si>
  <si>
    <t>Urban agriculture is increasingly recognized as a strategy for enhancing sustainability and well-being in urban areas, mainly through circular economy principles. This study investigates residents' perspectives from three major cities in western Romania-Arad, Timisoara, and Oradea-on the implementation and benefits of urban agriculture. The main goal was to identify differences in opinions regarding urban agriculture's potential to improve biodiversity conservation, enhance carbon dioxide retention, and reduce synthetic compound usage. The research also explored community development through circular economy practices and tools local authorities could use to promote urban agriculture. A survey of 573 respondents utilized variance analysis and the Tukey test to reveal significant opinion differences among residents. The findings showed notable variations in views on biodiversity conservation and community development benefits but no significant differences in opinions on carbon dioxide capture or synthetic chemical use. Residents of Timisoara and Oradea expressed more favorable views on urban agriculture than those in Arad. Participants emphasized the importance of free land allocation and sustainable practices for successful urban agriculture implementation. This study offers valuable insights for policymakers and contributes to the understanding of urban sustainability and the role of urban agriculture in supporting circular economy principles.</t>
  </si>
  <si>
    <t>circular economy in cities; citizen's viewpoint; inhabitants' evaluation; socioeconomic benefits of municipality farming; town planning for sustainability</t>
  </si>
  <si>
    <t>Gerula D.; Węgrzynowicz P.; Kołtowski Z.</t>
  </si>
  <si>
    <t>Comparative Analysis of Urban and Rural Ecosystems in the Context of Suitability for Honeybees</t>
  </si>
  <si>
    <t>The present study set out to compare the performance of honeybees maintained in urban and agricultural environments across various regions in Poland. A range of measurements and observations were used to assess overwintering, development, strength, swarming behaviour, honey yield, and Varroa destructor infestation in bee colonies in five towns and five surrounding villages. The rural apiaries were located 4.5–39.5 km away from the urban apiaries. The colonies were kept in wooden Dadant hives and were led by Apis mellifera carnica queens. The brood count and colony strength were assessed based on the Liebefeld method, while Varroa destructor infestation levels in the colonies were determined using icing sugar at the end of July. The urban apiaries exhibited significantly higher brood-rearing dynamics. Consequently, an increase in brood count in spring resulted in a significant increase in Varroa infestation levels in summer. In certain regions, urban apiaries exhibited higher honey production, though this was influenced by geographic location and the availability of bee forage. The significant variation in most traits, including honey production, was observed depending on the region. Variations between years in the study were observed in bee colonies overwintering, brood numbers in the pre-spring period, and bee population in summer. This may suggest the presence of differing weather conditions. © 2025 by the authors.</t>
  </si>
  <si>
    <t>Apis mellifera carnica; brood growth dynamics; environmental impact; honey yield; rural beekeeping; urban beekeeping; Varroa infestation</t>
  </si>
  <si>
    <t>Apis mellifera; Apis mellifera carnicum; Brood growth dynamic; Growth dynamics; Honey production; Honey yield; Rural beekeeping; Urban beekeeping; Varroa destructor; Varroa infestation</t>
  </si>
  <si>
    <t>Gobin, A; Uljee, I</t>
  </si>
  <si>
    <t>European Green Deal Strategies for Agriculture in Dynamic Urbanised Landscapes</t>
  </si>
  <si>
    <t>Land use change and agricultural management have a considerable impact on land use patterns and greenhouse gas (GHG) emissions in dynamic urbanised landscapes. This study evaluated sustainable land allocation strategies in line with the European Green Deal. A constrained cellular automata land use model was employed to assess the impacts of Business-as-Usual (BAU), Land Sharing (LSH), and Land Sparing (LSP) scenarios, using open-access data from Flanders (Belgium). Under BAU, urban expansion reduced unregistered agricultural land by 495 km2, leading to higher GHG emissions despite an 11% increase in green space. LSH increased green space by 36% and enhanced landscape diversity, while LSP improved habitat coherence by 24%. Livestock-related methane (3.09 Mt CO2e) dominated GHG emissions, comprising more than 75% of the total, with cattle responsible for 73% of methane emissions. Nitrous oxide emissions reduced from 1.60 Mt CO2e to 1.44 (BAU), 1.43 (LSP), and 1.42 (LSH) Mt CO2e. Forest sequestration offset up to 34% of total emissions, removing -1.35 Mt CO2e. Green Deal measures mitigated emissions in all scenarios, with LSH achieving the highest gains. The results highlight the need for spatial strategies that integrate sustainable agricultural practices and balance productivity, nature conservation, and climate action under the European Green Deal.</t>
  </si>
  <si>
    <t>European Green Deal; agriculture; land use model; land sharing; land sparing; greenhouse gas emissions</t>
  </si>
  <si>
    <t>Govindharaj V.; Herald Victor M.B.B.; Garber P.A.; Parthasarathy T.N.</t>
  </si>
  <si>
    <t>Nest raiding by bonnet macaques (Macaca radiata) and the response of nest guarding birds in a suburban habitat</t>
  </si>
  <si>
    <t>In many primate species, nest raiding is a form of opportunistic foraging behavior designed to acquire protein-rich eggs and nestlings. In urban environments, this is a significant cause of nest failure in birds. Here, we describe nest raiding and egg predation in bonnet macaques (Macaca radiata) inhabiting a suburban area of Salem, Tamil Nadu, India. During nest raiding, large-billed crows (Corvus macrorhynchos) and house crows (Corvus splendens), actively defended their nest from the macaques. When several macaque foragers jointly raided the nest, they were successful in obtaining and consuming the eggs. In contrast, when a solitary macaque attempted to raid the nest, it was unsuccessful. Bird size appeared to play an important role in nest defense. Small birds, such as the scaly breasted munia (Lonchura punctulata) and the purple sunbird (Cinnyris asiaticus) were not able to protect their nests from lone bonnet macaques. These observations indicate that in urban landscapes, bonnet macaques are egg predators of many bird species. When macaques coordinate their actions and forage in small subgroups, they were more successful in preying on the eggs of larger-bodied bird species. © The Author(s), under exclusive licence to Japan Monkey Centre 2024.</t>
  </si>
  <si>
    <t>Coordinated actions; Egg predation; Nest defense; Nest raiding; Primates</t>
  </si>
  <si>
    <t>Animals; Birds; Crows; Ecosystem; Female; India; Macaca radiata; Male; Nesting Behavior; Predatory Behavior; India; Salem [Tamil Nadu]; Tamil Nadu; bird; egg predation; foraging behavior; nest; nest guarding; nest predation; primate; animal; bird; Corvus; ecosystem; female; India; Macaca radiata; male; nesting; physiology; predation</t>
  </si>
  <si>
    <t>Guillaumie, L; Kamgang, SÉ; Brotherton, MC; Boiral, O</t>
  </si>
  <si>
    <t>Achieving Sustainable Development Goals Through the Governance of Local Food Systems in Western Countries: A Realist Synthesis</t>
  </si>
  <si>
    <t>ENVIRONMENTAL POLICY AND GOVERNANCE</t>
  </si>
  <si>
    <t>Over the last decade, various studies have focused on the functioning of local food policy councils and their key role in institutionalizing participatory governance mechanisms involving stakeholders concerned with the promotion of sustainable food systems. Nevertheless, the literature remains scattered, inconclusive, and mostly dissociated from the sustainable development goals (SDGs), which are increasingly used by organizations and government agencies alike. Based on a systematic analysis of 99 academic articles, this realist synthesis sheds light on sustainability outcomes and key success factors of local food system governance. Findings show that local food systems can play a significant role in achieving sustainability, although the coverage of the SDGs remains very uneven across the objectives considered. The study also shows the key role of several collaborative governance principles-including broad participation, facilitative leadership, and consensus-building-in the success of these systems. Contributions to the literature and managerial implications are discussed.</t>
  </si>
  <si>
    <t>food system governance; local food system; realist synthesis; sustainability; sustainable development goals; systematic review</t>
  </si>
  <si>
    <t>Ha L.C.; Nobilly F.; Ishak Z.; Syakir M.I.; Tohiran K.A.; Razi N.; Azhar B.</t>
  </si>
  <si>
    <t>Advantages and disadvantages of oil palm-ruminant integration system and potential knowledge gaps for improvement</t>
  </si>
  <si>
    <t>CAB Reviews: Perspectives in Agriculture, Veterinary Science, Nutrition and Natural Resources</t>
  </si>
  <si>
    <t>This review critically examines the integration of ruminant livestock with oil palm cultivation, using the PESTEL (Political, Economic, Social, Technological, Environmental, and Legal) framework to analyse the factors influencing its adoption and implementation. Crop-livestock integration, a climate-smart agriculture strategy, offers the potential to reduce dependency on chemical herbicides, improve sustainability, and address global vegetable oil production challenges. The review spans literature from 1995 to 2024, identifying critical barriers and opportunities. Political factors include the absence of coherent policies and lack of incentives to promote adoption. Economic analyses reveal significant cost reductions and income diversification potential, though initial investments pose challenges. Social considerations highlight benefits like enhanced rural livelihoods and food security but resistance to change and limited technical expertise remain issues. Technological advancements, including GPS-based fencing, manure management innovations, and analytical models such as stocking density optimisation and metabolic energy budgeting (MEB) techniques, play a crucial role in enhancing system efficiency and sustainability. These tools contribute to better decision making by aligning stocking density with palm growth stages, thereby optimising forage availability and nutrient recycling. However, accessibility to such innovations remains a challenge for many stakeholders. Environmental benefits include improved soil health, reduced herbicide use, and nutrient recycling; however, challenges like worm eggs in manure and cattle grazing aversion near manure patches need to be addressed. Legal factors indicate the need for more transparent regulations and sustainability standards to facilitate integration. This review provides actionable insights into overcoming adoption barriers and bridging knowledge gaps through interdisciplinary research, supportive policies, and stakeholder collaboration. By addressing these PESTEL dimensions, integrating oil palm cultivation with ruminant livestock farming offers a promising pathway to align agricultural practices with the Sustainable Development Goals (SDGs), ensuring economic, social, and environmental sustainability. © CAB International 2025.</t>
  </si>
  <si>
    <t>economic sustainability; environmental sustainability; food security; integrated crop livestock; oil palm livestock system; social sustainability</t>
  </si>
  <si>
    <t>Habtamu, M; Elias, E; Argaw, M; Soromessa, T</t>
  </si>
  <si>
    <t>Nutrient Balances in Fertilized Wheat-Faba Bean Intercropping System of Humid Highlands of Ethiopia</t>
  </si>
  <si>
    <t>A field study was conducted to determine the effect of intercropping and application of vermicompost on farm level nutrients of nitrogen (N), phosphorus (P) and potassium (K) balances in the cereal-based cropping systems. A total of eight treatments were employed in the study. The input flows were: mineral fertilizer (IN1), organic matter (IN2), atmospheric deposition (IN3), and biological N-fixation (IN4). The output flows were: harvested products (OUT1), crop residue (OUT2), leaching (OUT3), denitrification (OUT4), and soil erosion (OUT5). The MonQI model was used for analysis of the partial and full nutrient balances. The highest values for N OUT1 and OUT2 were recorded in the full-dose NPS + urea fertilizers treatment, with 71.6 kg N ha(-)(1) and 40.6 kg N ha(-)(1) at the Dire site, and 73.9 kg N ha(-)(1) and 35.2 kg N ha(-)(1) at the Legedadi site, respectively. The partial phosphorus value for wheat in the full-dose VC added treatment was - 19 kg P ha(-)(1) at the Dire site and - 18.6 kg P ha(-)(1) at the Legedadi site. The full K balance was negative for all treatments. Full dose VC added treatment was less K deficit with the highest partial and full potassium balances being - 15.5 kg K ha- 1 and 22.3 kg K ha- 1 at the Dire site, and - 23.6 kg K ha- 1 and - 30.1 kg K ha- 1 at the Legedadi site. All treatments had negative partial and full N, P and K balances in both sites. The main tracks for these negative balances were higher uptake of the nutrient by the crops, residue removal, leaching and erosion. Survey result of (EthioSIS, 2016) indicated deficiency of K in different farm lands of Ethiopia. Combined fertilizer application resulted in better PK balances compared to using NPS + urea or vermicompost fertilizers alone. This indicates that understanding the specific fertilizer needs of each site is crucial to ensure the appropriate type and amount of fertilizer applied. NPK input under the fertilizers should be considered to maintain the required amount of nutrients in the soil.</t>
  </si>
  <si>
    <t>Wheat-faba bean</t>
  </si>
  <si>
    <t>Hakimi, F; Sehli, S; Hashem, A; Avila-Quezada, GD; Abd Allah, EF</t>
  </si>
  <si>
    <t>Comparative analysis of organic and conventional farm sustainability in peri-urban zones of Rabat, Morocco: insights and perspectives</t>
  </si>
  <si>
    <t>Agriculture in peri-urban Rabat faces challenges such as rising input costs, an aging workforce, and labor retention issues, threatening farm sustainability. This study compares the sustainability of organic and conventional farms using the IDEA method, adapted to the local context. Assessing 30 farms (15 organic, 15 conventional) across agro-environmental, socio-territorial, and economic dimensions, the study employs tailored assessment criteria and an adapted scoring system, creating a detailed grid with 18 indicators spanning nine components. Data analysis and visualization were carried out using statistical methods and an Excel macro. Findings reveal that organic farms excel in agro-environmental sustainability, benefiting from biodiversity and eco-friendly practices. They also demonstrate long-term economic resilience due to short supply chains and organic labeling. In contrast, conventional farms, though more productive, face socio-territorial limitations, including weak social engagement and infrastructure, as well as economic dependence on external inputs. The study highlights organic farming's potential to enhance sustainability in peri-urban areas through environmental stewardship and economic resilience. It suggests policy measures such as support for organic certification, infrastructure investment, and socio-territorial development programs. These insights inform strategies for improving sustainability in similar peri-urban agricultural contexts.</t>
  </si>
  <si>
    <t>Agricultural system; indicators; sustainability; Morocco; organic farming; peri-urban agriculture; Sustainability Assessment; Agriculture; Climate Change; Landscape and Sustainability; Urban Landscape</t>
  </si>
  <si>
    <t>Haluza, D; Ortmann, J; Lazic, T; Hillmer, J</t>
  </si>
  <si>
    <t>Urban Gardening and Public Health-A Bibliometric Analysis</t>
  </si>
  <si>
    <t>Background: Urban gardening enhances public health in urban environments by creating green spaces that encourage physical activity, provide access to fresh food, and support mental well-being. These initiatives also strengthen social connections, alleviate stress, and contribute to environmental sustainability, thus addressing health disparities and enhancing quality of life. This study offers a bibliometric analysis of urban gardening research from 1991 to 2020, highlighting trends and implications for public health. Methods: We employed a bibliometric analysis using the free mapping software VOSviewer (version 1.6.19) to generate co-occurrence networks of keywords and bibliographic coupling networks of documents. The dataset spans three decades, focusing on the evolution of research topics and geographical patterns. Results: This research field has grown steadily since the early 1990s. Over the last two decades, the focus has shifted from addressing poverty and food security to exploring urban gardening's impact on human well-being and quality of life, predominantly in developed countries. Recent studies highlight the differentiated impacts of urban gardening on various socioeconomic groups. Despite robust evidence of public health benefits, policy implementation remains limited, with researchers emphasizing the need for more quantitative data to inform decisions. Conclusions: Urban gardening research has evolved to address contemporary urban health challenges, showcasing its potential to improve well-being and foster community resilience. Strengthening data quality and fostering collaboration between researchers and policymakers are critical for advancing the role of urban gardening in creating healthier cities.</t>
  </si>
  <si>
    <t>community gardens; human-environment interaction; urban health; scientometric analysis; well-being; urban resilience; sustainability; socioeconomic impacts; policy implementation</t>
  </si>
  <si>
    <t>Heiniger, C; Pétremand, G; Rochefort, S</t>
  </si>
  <si>
    <t>Hoverfly assemblages in urban farms compared to urban parks in the city of Geneva</t>
  </si>
  <si>
    <t>BASIC AND APPLIED ECOLOGY</t>
  </si>
  <si>
    <t>This study aims to assess whether urban farms are good providers of ecosystem services compared to other green infrastructures. To assess two services (pollinating and pest control services), hoverflies were monitored in three urban farms (Bude&lt;acute accent&gt;, Lignon and Tissot) and three urban parks (Franchises, Trembley and Beaulieu) in the canton of Geneva in 2017. The results show a large abundance of hoverflies in the parks and farms, particularly at the end of June. In terms of hoverfly diversity, 81 species were recorded, with 10 species accounting for around 80% of the captures. The Shannon index shows that hoverfly diversity is significantly higher in the parks than in the farms at three out of 6 sampling dates. Of the five most abundant species in parks and farms taken together, three are aphidiphagous and can therefore play a biocontrol role in crops. The average proportion of aphidiphagous individuals is significantly higher in the farms than in the parks. In conclusion, studying hoverflies in urban environments has permitted to highlight differences in function and community composition between apparently similar habitats. However, we recommend limiting the sampling period to the month of June, which would reduce the work involved in sampling with Malaise traps, while retaining significant discriminatory power and limiting impact on syrphid fly communities. In order to encourage hoverflies in the city, it is crucial to maintain several stepping stone habitats within the urban matrix, to favor structures that will give them access to diversified food resources and to adopt maintenance practices that have the least impact on these communities. The introduction of native hedges and aquatic habitats could also be a source of diversification for the pool of species found in the city.</t>
  </si>
  <si>
    <t>Urban agriculture; Syrphidae (diptera); Pest control; pollinating insect; urban biodiversity</t>
  </si>
  <si>
    <t>Hooverflies</t>
  </si>
  <si>
    <t>Hemerijckx, LM; De Vos, K; Kaunda, JO; Van Rompaey, A</t>
  </si>
  <si>
    <t>Future scenarios for urban agriculture and food security in sub-Saharan Africa: Modelling the urban land-food system in an agent-based approach</t>
  </si>
  <si>
    <t>COMPUTERS ENVIRONMENT AND URBAN SYSTEMS</t>
  </si>
  <si>
    <t>Food systems in sub-Saharan African cities are increasingly pressured by rapid urban sprawl and socio-economic changes. While land conversion from cropland to built-up area is limiting the opportunity for urban agriculture, food demand is rising because of population growth and changing diets. Meanwhile, socio-economic segregation - often associated with urbanization- can hinder access to food. For the case study of Kampala (Uganda), we spatiotemporally model the land-food system using an agent-based approach. Based on 747 household surveys, we recalibrated the Agent-based model of Social Segregation and Urban Expansion (ASSURE) by Vermeiren et al. (2016) and included food system dynamics to assess future trajectories (2020-2040) of Kampala's dependency on urban agriculture. While food that is both produced and consumed within the city is often considered the most resilient food source in times of crisis, we show that it is particularly this source that is threatened. Overall, about 10 % of the urban and peri-urban agricultural land in Kampala is projected to disappear by 2040. This may lead to decreased levels of food security and dietary diversity, particularly for households that strongly rely on urban agriculture. Information on the links between urban growth and local food provision is essential for planners who aim to develop strategies for more secure, just and sustainable African urban food systems.</t>
  </si>
  <si>
    <t>Urban growth; Agent-based modelling; Urban agriculture; Socio-economic dynamics; Spatiotemporal analysis; Sub-Saharan Africa</t>
  </si>
  <si>
    <t>Huang, FR; Cassatella, C</t>
  </si>
  <si>
    <t>Examining rural landscape change in the context of agriculture digitalisation: a review</t>
  </si>
  <si>
    <t>Digital agriculture (DA) is considered a new farming revolution that has various benefits and is being promoted in policymaking. This raises the question of whether the current digital revolution in agriculture will cause landscape change, as technology has always been an important driving force behind this change. Existing research has mainly focused on the socio-economic and environmental impacts of DA, rather than its impact on the landscape. This article investigates if and how the nexus between landscape and DA is addressed in scientific journals through a systematic literature review. The review concludes that DA does influence all landscape dimensions at multiple scales. However, due to the limited evidence-based research on this issue, we propose two hypothetical scenarios to help planners and policymakers to better understand the plausible consequences of digitalisation and, give some suggestions to scholars to further develop research on this issue.</t>
  </si>
  <si>
    <t>Digital agriculture; smart farming; precision agriculture; digitalisation; rural landscape; landscape change; systematic literature review</t>
  </si>
  <si>
    <t>Jabbar, A; Ye, T; Huang, J; Cheng, HY; Zhang, J; Liu, W</t>
  </si>
  <si>
    <t>Contract farming as a catalyst for sustainable agriculture: the case of maize growers in Punjab, Pakistan</t>
  </si>
  <si>
    <t>In recent years, contract farming (CF) has gained popularity among policymakers of developing nations. CF schemes involve preharvest agreements between farmers and CF firms about producing and selling agricultural commodities. It has been acknowledged that these agreements boost smallholder's market participation, enhance household welfare, and promote rural development and agricultural transformation. While research on the environmental impacts of contract farming schemes remains limited, this study examines how CF contributes to the adoption of sustainable agricultural practices (SAP) among maize growers in Punjab, Pakistan. A survey was carried out among 350 farmers, sampled through systematic random sampling. The impact of CF was analyzed through the application of propensity score matching (PSM) and inverse probability weighted regression adjustment (IPWRA). The first stage PSM estimates showed a significant role of educational attainment, contract awareness, supplementary access to credit and availability of extension services, and perceived risk from climate change in determining farmer's decisions to participate in CF schemes. The research presents that participation in contract farming is based on several socio-economic and environmental factors. Both PSM and IPWRA models supported that joining CF programs is associated with adopting sustainable agricultural practices to a considerable extent. It was found that the CF members are more likely to adopt diverse crop system practices techniques and improved maize varieties. Meanwhile, CF membership is not significantly related to the use of organic manure. The findings suggest that the CF arrangements considerably impacted farmers' decision to invest in sustainable agricultural practices, highlighting the potential of structured contractual arrangements to stimulate specific sorts of sustainable innovations. However, the findings show domains that require additional interventions or changes to accomplish sustainability goals. These results demonstrate the vital importance of well-managed CF agreements rigorously matched with sustainability objectives, thereby improving environmental resilience within agricultural systems.</t>
  </si>
  <si>
    <t>Contract farming; Sustainable agricultural practices; Maize growers; Punjab; Pakistan</t>
  </si>
  <si>
    <t>Javakhishvili-Larsen, N; Andersen, HT</t>
  </si>
  <si>
    <t>The role of immigrant human capital in Danish second-tier towns and rural areas</t>
  </si>
  <si>
    <t>This study uses data from 2009 to 2020 to explore the impact of diversified human capital (HC) among inter-regional immigrants on local economies in Denmark. It introduces a Regional Entropy Index (REI) model to measure HC diversification, including education, age, socioeconomic status, sector, wage level, and occupation. Findings show that the effects of diversified HC on wages differ between urban and rural areas. Both benefit from diverse age and wage levels, but the impact of education and occupation diversity varies. Rural areas gain more from diverse age, wage, and occupation levels, while urban areas benefit from diversity in age, wage, and education. The study highlights significant spillover effects, with stronger impacts on urban and neighbouring areas. Proximity to urban hubs enhances the economic benefits of diversified HC immigration, especially in secondary towns. This study challenges traditional views on regional economic growth and emphasizes the need for tailored policies.</t>
  </si>
  <si>
    <t>Counter-urbanisation; migration; human capital; regional entropy; value creation; urban/rural; R11, R23, J24, J61, O15</t>
  </si>
  <si>
    <t>Jucker, C; Savoldelli, S; Colombini, S; Malabusini, S; Cesari, V; Toschi, I; Pavesi, M; Scaglia, B; Papa, G; D'Imporzano, G; Adani, F</t>
  </si>
  <si>
    <t>Effect of seasonality and pretreatment of the organic fraction of municipal solid waste for black soldier fly larvae production</t>
  </si>
  <si>
    <t>This study investigated the potential of using the organic fraction of municipal solid waste (OFMSW) as a rearing substrate for black soldier fly larvae (BSF). Samples of OFSMW were collected in Italy in four different seasons of the year and fed untreated or pulped to the larvae. The larvae successfully grew on OFMSW with minimal impact from either season or pretreatment (pulped vs untreated). Notably, all treatments achieved high larval survival rates (above 89.2%) and a development time within 11 days. Season and pretreatment influenced the chemical composition of the OFMSW (e.g. higher carbohydrates and organic matter in untreated samples). Compared to BSF grown on pulped samples, larvae grown on untreated samples had higher lipid (34.4 vs 28.5% DM), organic matter (90.7 vs 83.6% DM) and apparent metabolizable energy (22.0 vs 15.3 MJ/kg DM) contents. In vitro protein digestibility (%) varied by season, reaching the highest values in autumn (78.6%); moreover, the crude protein digestibily of BSF reared on untreated samples was lower than that on pulped samples (68.8 vs 73.3%). The chitin content was not affected by pretreatment or season (on average 5.45% on DM). Overall, the study demonstrates the feasibility of the use of OFMSW for BSF larvae production. Nevertheless, observed variability in larval nutrient composition highlights the need for process optimization to ensure consistent larval characteristics.</t>
  </si>
  <si>
    <t>Hermetia illucens; in vitro digestibility; larval biomass; protein production; waste valorization</t>
  </si>
  <si>
    <t>Kaellström, HN; Mutter, A; Westerdahl, S; Berlin, A</t>
  </si>
  <si>
    <t>Knowledge-implementation processes in crop protection literature</t>
  </si>
  <si>
    <t>JOURNAL OF AGRICULTURAL EDUCATION &amp; EXTENSION</t>
  </si>
  <si>
    <t>PurposeThe purpose of this paper is to explore how new research on crop protection practices is communicated to end-users by investigating which knowledge-implementation processes are recommended in crop protection literature.Design/methodology/approachThis analysis is completed through a qualitative systematic review of literature on knowledge-implementation in crop protection where six knowledge-implementation processes are identified from 65 articles: information and communication technologies (ICT), management models and approaches, education platforms and events, advisory and extension services, networks, and collaborative approaches. We place special emphasis on the gaps and trends around networks and collaborative processes, building on communication theory research.FindingsWhile many articles discussed multiple knowledge-implementation processes, it was found that most of the processes discussed aligned with a transmission communication model and the traditional agricultural knowledge and innovation system. While 11 articles described networks and 22 articles described collaborative processes in line with a constitutive model of communication, these tended to provide limited advice on how these processes could be achieved in practice, identifying a need for further investigation of how multilateral communication can be used to better crop protection practice.Practical ImplicationsThese findings can help facilitate better communication between researchers and farmers, promoting processes that include farmers and other actors as sources of knowledge and improving the efficiency and effectiveness of crop protection practices.Theoretical implicationsThis study enhances the understanding of knowledge-implementation in agriculture, emphasizing the need to draw on multiple forms of communication to address the knowledge-to-action gap.Originality/ValueThere is limited research that examines the knowledge-to-action gap in agriculture, particularly in relation to crop-protection practices. As a review study, this manuscript provides an overview of how this topic is described in the field.</t>
  </si>
  <si>
    <t>Agricultural extension; communication; crop protection; research communication; knowledge-to-action gap; knowledge-implementation</t>
  </si>
  <si>
    <t>Kanosvamhira, TP; Shade, MD</t>
  </si>
  <si>
    <t>Urban agriculture for environmentally just cities: the case of urban community gardens in Cape Town, South Africa</t>
  </si>
  <si>
    <t>Cities in the global South confront a multitude of environmental challenges, including air pollution, waste management issues, and biodiversity loss. Addressing these issues is vital for the welfare of residents in rapidly urbanising cities. Urban agriculture emerges as a proposed solution with the potential to mitigate some of these environmental challenges. There is a lack of research exploring the relationship between urban agriculture and environmental justice in the global South, particularly in marginalised neighbourhoods that bear the brunt of environmental injustice. To fill this research gap, the study examines how community gardens contribute to advancing environmental justice in low-income neighbourhoods of Cape Town, South Africa. To achieve this goal, a mixed-methods approach is adopted. Remote sensing techniques are utilised to compare land surface temperature values of selected gardens in Cape Flats with other suburbs in Cape Town. Additionally, semi-structured interviews and observations are conducted in 34 urban community gardens, purposively selected, to delve into how these gardens can address environmental injustices in the areas. The research findings uncover an unequal distribution of green spaces between wealthier and less affluent neighbourhoods in Cape Town. While the current benefits of gardening may not be widespread, the results indicate that urban community gardens offer numerous advantages, such as environmental education, promotion of agro-ecological practices, and the utilisation of land for green purposes. As repositories of knowledge promoting environmental justice, urban community gardens require institutional support aligned with their objectives to foster a fairer and more sustainable urban future.</t>
  </si>
  <si>
    <t>Environmental justice; urban agriculture; community gardening; Cape Town</t>
  </si>
  <si>
    <t>Khan, F; Abbass, K; Qun, W; Grebinevych, O</t>
  </si>
  <si>
    <t>Moderating role of digital media on environmental awareness and environmental beliefs to shape farmers' behavioral intentions towards sustainable agricultural land conservation practices</t>
  </si>
  <si>
    <t>The Green Revolution in Pakistan introduced intensive agricultural practices aimed at enhancing food security and economic growth. However, these measures have degraded the country's fertile agricultural land and exacerbated climate pollution due to farmers' overexploitation of resources in pursuit of higher yields. Addressing this issue requires identifying factors that can influence farmers' behavior toward adopting sustainable practices. This study explores how farmers' environmental awareness (EA) and beliefs (EB) shape their attitudes, subjective norms, and perceived behavioral control to influence their intentions toward sustainable land practices. Furthermore, social media influence directly or indirectly moderate this relationship to achieve sustainable behavior as extending the framework of the Theory of Planned Behavior. Using data from 1400 educated farmers in Punjab, Pakistan, the study employs structural equation modeling to test hypotheses, with mediation and moderation analyses highlighting the effects of EA, EB, and social media influence on farmer behavioral intentions. The findings reveal that the extension of TPB with the addition of EA and EB statistically significantly with a p-value &lt;0.05 improved the explanatory power of the original TPB model. The findings highlight that farmers who actively engage with agricultural communities on social media become more environmentally aware and strengthen their beliefs, are more likely to adopt sustainable practices. In particular, governments of Pakistan should use social media as a strategic tool to actively raise awareness among farmers by disseminating eco-friendly agriculture practices across various social media platforms, thereby encouraging farmers to engage in more proactive environmental actions.</t>
  </si>
  <si>
    <t>Environmental awareness; Environmental beliefs; Social media influence; Farmers willingness; Sustainable agriculture land practices; Bootstrapping method</t>
  </si>
  <si>
    <t>Khanpoor-Siahdarka, M; Masnavi, MR</t>
  </si>
  <si>
    <t>Assessment of Community Gardens' role in mitigating air pollution and expanding social opportunities: Lessons from a neighborhood with limited green infrastructure in Tehran city</t>
  </si>
  <si>
    <t>ENERGY NEXUS</t>
  </si>
  <si>
    <t>This study investigates the potential of community gardens as sustainable interventions to address environmental and social challenges in Tehran's District 10, a densely urbanized area with limited green spaces and acute socioenvironmental disparities. Employing a mixed-method approach, this research integrates community surveys, chi-square analyses, and Envi-Met (R) simulations to assess the dual benefits of community gardens. Findings reveal significant environmental gains, including CO2 reduction, urban heat island (UHI) mitigation, and enhanced humidity regulation, facilitated by strategically placed vegetation such as broadleaf trees and phytoremediation plants. Concurrently, social analyses highlight nuanced community preferences, with gendered trends influencing garden design and family dynamics shaping plot arrangements. These insights emphasize the role of culturally sensitive and inclusive green spaces in fostering social cohesion and well-being. By bridging environmental metrics with socio-cultural dimensions, the study advances theoretical frameworks like Nature-Based Solutions (NbS) and urban sustainability. It offers a replicable model for integrating ecological and social benefits in socio-economically divided cities, particularly in Middle Eastern contexts. The research underscores the transformative potential of community gardens in enhancing urban resilience, informing policymakers and urban planners on evidence-based strategies for sustainable development.</t>
  </si>
  <si>
    <t>Community gardens; Urban sustainability; Tehran; Socio-environmental disparities; Nature-based solutions (NBS)</t>
  </si>
  <si>
    <t>The effect of heterogeneous adoption of climate-smart agriculture practices on household food and nutrition security of small-scale urban crop farmers in eThekwini Municipality</t>
  </si>
  <si>
    <t>PLOS CLIMATE</t>
  </si>
  <si>
    <t>Climate-smart agriculture (CSA) addresses food security issues under climate change. The research examined the effect of adopting CSA practices on food and nutrition security by small-scale urban crop (SSUC) farmers in the eThekwini (ETH) Municipalityusing purposive sampling from 412 SSUC farmers. Results suggest that socio-demographic and institutional factors influence household consumption patterns and dietary status of SSUC farmers. The probit selection model show that the farmer's age, education, household size, off-farm income, monthly expenditure on food, agricultural training, group membership, and credit access significantly influenced CSA practices adoption decisions. The endogenous switching regression using marginal treatment effects shows that farm income, off-farm income, monthly expenditure on food, group membership, hired labour and distance to the farming site significantly affected household food consumption patterns. Gender, marital status, employment status, age, household size, farm and off-farm income, monthly expenditure on food, group membership, hired labour and number of part-time labourers from households significantly influenced the household dietary diversity status of SSUC farmers. The findings confirm heterogeneity in the effects of adopting CSA practices. Unobserved benefits are prevalent through a positive selection of CSA practices depicted by the Household Food Consumption Score (HFCS) and Household Dietary Diversity Score (HDDS). Adopting CSA practices enhanced the food and nutrition of SSCU farmers, shown by the average treatment effects (ATT) when farmers adopt CSA practices. Adopting CSA practices correlated positively with the food and nutrition security of SSUC farmers, with adopters being 16 and 31 percent more food secure concerning HFCS and HDDS, respectively. Hence, SSUC farmers in ETH Municipality adopting CSA practices were likely better off regarding food consumption patterns and dietary diversity. In light of this, a nexus between SSUC farmers, researchers, and extension services must consider suitable sets of CSA practices of relevant scale chosen and directed toward the welfare of localised contexts.</t>
  </si>
  <si>
    <t>Kirchner M.; Ciccone L.; Sorenson C.; Youngsteadt E.</t>
  </si>
  <si>
    <t>Urbanization strengthens vertical stratification of ant nutrient preferences in a temperate forest ecosystem</t>
  </si>
  <si>
    <t>Resource and nutrient availability varies spatially and influences animal foraging patterns. Under the compensation hypothesis, animals should preferentially forage for the most limiting nutrient in the environment. Animal nutrient preferences have been well studied in the tropics, where terrestrial and arboreal fauna are clearly differentiated and limited by different nutrients. In temperate forests, vertical stratification of the fauna may be less pronounced and its role in foraging ecology is poorly understood. Here, we examine nutrient preference patterns over a vertical gradient in temperate forests and nearby urban centers in North Carolina, USA. Using a bait-choice experiment and novel bait design, we measured ant community nutrient preferences in the canopy and on the ground of 83 trees across 14 sites and assessed ant diversity and community composition. Ant diversity did not differ across the vertical strata or habitat types, but species turnover altered community composition to create four distinct assemblages. In temperate forests, ants did not prefer a particular nutrient in either stratum, likely due to extensive foraging across strata. In urban habitats, however, ant nutrient preferences matched patterns well known from tropical systems: arboreal animals preferred protein, while terrestrial animals preferred carbohydrates. Rather than stratum-specific nutrient limitations, however, we attribute the differences in urban preference patterns to changes in native species’ foraging intensity and the addition of uniquely urban species with specific nutrient preferences. These results underscore the necessity of testing ecological hypotheses across biomes and suggest that urbanization may produce established ecological patterns via novel mechanisms. This is an open access article, free of all copyright, and may be freely reproduced, distributed, transmitted, modified, built upon, or otherwise used by anyone for any lawful purpose. The work is made available under the Creative Commons CC0 public domain dedication.</t>
  </si>
  <si>
    <t>Article; canopy; community; data analysis; ecosystem; forest; Linepithema humile; nonhuman; nutrient; nutrient limitation; nutrient preference; seasonal variation; strawberry; urbanization</t>
  </si>
  <si>
    <t>Klebl, F; Rhodes, JR; Haefner, K; Piorr, A</t>
  </si>
  <si>
    <t>Connecting habitats in European agricultural landscapes: Farmers' spatial preferences for linear wildlife corridors</t>
  </si>
  <si>
    <t>Habitat fragmentation in agricultural landscapes threatens biodiversity. Enhancing landscape connectivity across cultivated areas requires a thorough understanding of farmers' spatial considerations and their willingness to create semi-natural habitats. We therefore conducted a spatial choice experiment with farmers from ten European countries to assess their preferences for placing linear wildlife habitats (hedgerows and wildflower strips) at the field scale under different scenarios, as well as the role of farm and personal factors. A total of 471 responses were analysed using multinomial logistic regression and generalised linear mixed models. The results indicate that landscape conditions, including field shape, slope, soil quality, and pre-existing landscape features, exert a significant influence on farmers' decisions, as do the size of machinery, cultural regions, attitudes towards biodiversity, and type of intervention. On the other hand, no statistical significance was found for other variables. In general, farmers' choices were driven by a desire to minimise disturbance to field work, optimise productivity, increase biodiversity, and address specific environmental challenges. The insights into farmers' decision-making from this study can inform ecological network planning to reduce transaction costs by preselecting likely adopters, and to mitigate resistance and lower financial compensation by identifying best-fit options aligned with farmers' practices. Integrating these findings into geospatial models could improve predictions of the impact of spatially targeted biodiversity conservation strategies on landscape composition and future biodiversity trends in agricultural areas.</t>
  </si>
  <si>
    <t>Biodiversity conservation; Habitat fragmentation; Landscape connectivity; Ecological corridors; Hedgerows; Agri-environmental measures</t>
  </si>
  <si>
    <t>Konou, AA; Zinsou-Klassou, K; De Roulet, PTH; Mbianda, AFK; Chenal, J</t>
  </si>
  <si>
    <t>Bridging the Gap: Misaligned Perceptions of Urban Agriculture and Health Between Planning and Design Experts and Urban Farmers in Greater Lomé, Togo</t>
  </si>
  <si>
    <t>Urban agriculture (UA) is a longstanding practice in African cities, characterized by some distinctive features. In particular, the amount of land devoted to UA in these cities exceeds that used in Western countries, presenting challenges in areas such as land tenure. Beyond land tenure, UA also intersects with significant health concerns, as it contributes to food security, nutrition, and urban environmental health. However, the literature highlights a gap: urban planners in Africa often show limited interest in the connection between UA and health, despite its significance. This article addresses this gap by bringing together perspectives from architects, urban planners, geographers, economists, and sociologists to explore the links between human health and UA. The experts' points of view are contrasted with ideas drawn from surveys of urban farmers in Greater Lom &amp; eacute;, Togo, and official urban planning documents. Methodologically, 11 experts were selected in Greater Lom &amp; eacute; and interviewed virtually via Zoom 5.6.6, and their audio files were anonymized, transcribed, and manually coded. According to the experts, the impacts of UA practices on human health and the built environment in Greater Lom &amp; eacute; are mixed. This study's key findings reveal that urban farmers identify a variety of challenges, including health-related difficulties, while experts tend to assume different health concerns, highlighting a disconnect between the two perspectives. The authors recommend developing joint planning guides in collaboration with experts from various fields in the cities concerned, in order to recognize local knowledge and integrate the perspectives of urban farmers into UA policies.</t>
  </si>
  <si>
    <t>urban agriculture; dialectic; latent conceptualization; Togo; planning experts; urban human health</t>
  </si>
  <si>
    <t>Kumari, A; Tiwari, M; Mor, R; Jagtap, S</t>
  </si>
  <si>
    <t>Mapping research frontiers in gender and sustainability in agricultural development: a bibliometric review</t>
  </si>
  <si>
    <t>Gender and sustainability are crucial in agriculture, which remains a significant source of global employment. However, urbanization, industrialization, and technological advancements have reshaped the sector, impacting labor dynamics and gender roles. Traditional agricultural labor faces challenges due to low wages, physically demanding tasks, and unfavorable working conditions. Addressing gender disparities and promoting inclusive work environments is essential for achieving sustainability. According to the ILO (International Labour Office) decent work encompasses productivity and equal employment opportunities for both genders. This study aims to review the literature on gender, sustainability and agricultural development using a bibliometric analysis of Scopus-indexed articles. The findings identify five main research domains: gender dynamics and roles, agriculture and climate change, sustainability and development, human and labor dynamics, and environmental and technological aspects. Additionally, four key scientific communities led the research: Gender studies, agricultural economics, environmental management, and rural sociology. Emerging research trends focus on gender roles in sustainable farming, environmental innovation, and labor governance in agriculture. Spain, the United Kingdom, United States, and Canada lead in knowledge production, contributing significantly to these research domains. This review highlights the importance of interdisciplinary approaches to address the complex issues of gender and sustainability in agriculture. It also specifies a target for expectations research, highlighting that the ILO's definition of appropriate employment can guide efforts to improve gender equity and labor conditions, ultimately supporting sustainable development in the agricultural sector.</t>
  </si>
  <si>
    <t>Gender empowerment; Sustainability &amp; development; Agriculture</t>
  </si>
  <si>
    <t>Lamb J.S.; Boulinier T.</t>
  </si>
  <si>
    <t>Induced breeding failure alters movements, migratory phenology, and opportunities for pathogen spread in an urban gull population</t>
  </si>
  <si>
    <t>Background: Annual-cycle movements of wildlife are driven by a combination of intrinsic and extrinsic factors. In urban systems, management strategies to reduce human-wildlife interactions could also alter wildlife movement and distribution, with potential effects on key ecological processes such as pathogen spread. Methods: To better understand how management actions interact with existing spatial dynamics to mediate wildlife movement patterns, we experimentally subjected urban-nesting yellow-legged gulls to induced breeding failure via egg-oiling. We then followed their movements using bird-borne GPS transmitters throughout the treatment season as well as the following annual cycle and compared them to the movements of tracked gulls whose nests were not oiled, while also accounting for individual and temporal factors known to influence movement patterns including sex, body size, and breeding stage. Results: Gulls with oiled nests had smaller breeding-season home ranges, spent more time at breeding sites, made fewer foraging trips, and traveled shorter distances than gulls with non-oiled nests during the treatment season but not during the following breeding season. Gulls were partially migratory, with individuals showing a variety of migratory strategies from year-round residency to long-distance migration to inland urban centers. Although egg-oiling delayed the onset of post-breeding migration, individual migration strategies remaining consistent between years regardless of treatment. Antibody titres against three common pathogens varied among pathogens but not by migration distances or individual characteristics. Conclusions: Our results show that induced breeding failure via egg-oiling may have unintended short-term consequences including smaller home range areas, altered habitat use, delayed migration, and longer breeding-site residency, suggesting that management actions aimed to reduce breeding success could increase opportunities for human-wildlife conflict and spread of spatially heterogeneous pathogens at local scales. At the landscape scale, the migration patterns and wintering distribution of yellow-legged gulls are unlikely to be affected by egg-oiling. However, long-distance inland migrations of a portion of the population present a novel pathway for pathogen transmission between and among marine habitats and terrestrial human, livestock, and wildlife populations. © The Author(s) 2025.</t>
  </si>
  <si>
    <t>Foraging; Frioul; Human-wildlife conflict; Larus michahellis; Mediterranean; Yellow-legged gull</t>
  </si>
  <si>
    <t>Lanner J.; Unglaub P.; Rohrbach C.; Pachinger B.; Roberts S.; Kratschmer S.</t>
  </si>
  <si>
    <t>How many bees fit in the city? A spatial ecological case study to conserve urban wild bees</t>
  </si>
  <si>
    <t>Pollination is crucial for biodiversity and food security, with bees playing a significant role. The growing popularity of urban beekeeping is leading to increasing honeybee densities in cities, raising concerns about competition for pollen and nectar with wild bees due to limited foraging resources in densely urbanized areas. To assess the current bee occurrences of wild and honeybees in urbanized and protected areas of a Central European city, we focused on the ecological similarities between honeybees and wild bees. We compiled an inventory of 462 wild bee species documented since 1990 in Vienna (Austria) and conducted a survey of apiary locations in cooperation with beekeepers. We calculated apiary densities and indices for species richness, rarity, and, based on flower-visiting traits, the trait similarity between honeybees and wild bees. We found that approximately four times more honeybee colonies were kept in central Vienna in 2023 than the habitat may support. In parts of Vienna’s nature conservation areas, the number of colonies also exceeded the density of 3.5 colonies per km² recommended by the literature. Results indicate a significant spatial overlap of high apiary densities and wild bee hotspots, particularly in urban nature conservation areas like Natura 2000 protected areas. In Natura 2000 areas, the trait similarity of rare wild bee species was significantly increased, indicating a potential elevated competition between wild bees and honeybees for floral resources. This study highlights the need for spatial planning to balance urban beekeeping and wild bee conservation, recommending actions to match habitat quality to apiary densities to mitigate competitive pressures. © The Author(s) 2025.</t>
  </si>
  <si>
    <t>Apiary; Competition; Honeybee; Nature conservation area; Species diversity</t>
  </si>
  <si>
    <t>Laranjeiro M.I.; Simões T.; Ramos J.A.; Santos I.D.; Pereira J.M.; Reyes-González J.M.; Lemos M.F.L.; Paiva V.H.; Novais S.C.; Navarro J.; Ceia F.R.</t>
  </si>
  <si>
    <t>Foraging in contrasting oceanographic regions impacts the fatty acid profile of two closely related pelagic seabirds</t>
  </si>
  <si>
    <t>Coastal urbanisation negatively affects marine ecosystems through habitat degradation and pollution. Cory's (Calonectris borealis) and Scopoli's (C. diomedea) shearwaters are closely related species inhabiting the Northeast Atlantic Ocean and the Mediterranean Sea, respectively. This study assesses the fatty acid profile, with the trophic and foraging ecology, of Cory's and Scopoli's shearwaters breeding at Berlenga (Atlantic Ocean) and Chafarinas (Mediterranean Sea) Islands. The diet quality of Scopoli's shearwaters is expected to be generally lower, characterised by reduced levels of ω-3 fatty acids. Additionally, higher concentrations of specific fatty acid trophic markers are anticipated, reflecting the Mediterranean's semi-enclosed environment, low productivity, and pollution challenges. These markers include oleic acid, vaccenic acid, trans fatty acids (indicative of urban and industrial discharges), and odd-chain fatty acids (indicative of bacterial presence). This study supported these predictions, with Scopoli's shearwaters foraging in the Mediterranean having higher concentrations of oleic and vaccenic acids, odd-chain fatty acids, and trans-palmitoleic acid in their plasma. Yet, concentrations of ω-3 were also higher in Scopoli's shearwaters. This may result from diverse prey availability and selection, and different habitat exploitation, partially supported by differences in the trophic ecology and foraging patterns of both species; or from an enhanced immunological basal response of Scopoli's shearwaters to cope with higher anthropogenic pressure in the western Mediterranean Sea. Further studies including specific diet and contaminant analyses are crucial to understand differences in fatty acid profiles of seabirds inhabiting both oceanic basins and the implications of diet quality for seabird populations. © 2024 The Authors</t>
  </si>
  <si>
    <t>Anthropogenic impacts; GPS loggers; Shearwaters; Stable isotopes; Trophic markers</t>
  </si>
  <si>
    <t>Animals; Atlantic Ocean; Birds; Diet; Ecosystem; Environmental Monitoring; Fatty Acids; Feeding Behavior; Food Chain; Mediterranean Sea; Atlantic Ocean; Atlantic Ocean (Northeast); Berlenga Islands; Chafarinas Islands; Leiria [Portugal]; Mediterranean Sea; Portugal; Birds; Global warming; Marine pollution; Oleic acid; fatty acid; oleic acid; fatty acid; Anthropogenic impacts; Fatty acids profiles; GPS logger; Habitat degradation; Mediterranean sea; Pelagic seabirds; Shearwater; Stable isotopes; Trophic markers; Vaccenic acid; anthropogenic effect; diet; fatty acid; GPS; marine ecosystem; prey availability; prey selection; seabird; stable isotope; Article; bioaccumulation; breeding; deep sea; gas chromatography; immune response; Mediterranean Sea; nonhuman; oceanography; pollution; pyrosequencing; saponification; seabird; urbanization; animal; Atlantic Ocean; bird; diet; ecosystem; environmental monitoring; feeding behavior; food chain; veterinary medicine; Anthropogenic</t>
  </si>
  <si>
    <t>Shearwaters</t>
  </si>
  <si>
    <t>Lei, JC; Xie, Y; Chen, YS; Zhong, TY; Lin, YC; Wang, M</t>
  </si>
  <si>
    <t>The Transformation of Peri-Urban Agriculture and Its Implications for Urban-Rural Integration Under the Influence of Digital Technology</t>
  </si>
  <si>
    <t>Digital technology has facilitated the transformation and upgrading of agriculture, profoundly altering production and marketing methods, especially in peri-urban agriculture. Taking the peri-urban agriculture of Guangzhou, China, as an example, this paper delves into the digital transformation of peri-urban agriculture through in-depth interviews, field research, and participatory observation via a qualitative research approach. It explores the relationship between agricultural producers and consumers and its urban-rural integration mechanism. The findings reveal that digital technology promotes the digitization of agricultural production management and the networking of agricultural product sales markets. It further reconstructs the relationship between agricultural production and consumption, transcending traditional geographical constraints and fostering a direct production-consumption community link. With the empowerment of digital technology, peri-urban agriculture integrates seamlessly with manufacturing, services, culture, and ecology, thereby enhancing its value-added role in the metropolis' fringes and facilitating the integration of urban and rural industries. Moreover, digital technology has significantly bolstered the role of peri-urban agriculture as a pivotal link between urban and rural areas, expanding its spatial function beyond mere production to include consumption and leisure. This not only solidifies the connection between urban and rural food systems but fosters social integration through subject interaction, cultural exchange, and value exchange. This paper broadens the interdisciplinary field of agricultural economics and digital technology, promoting sustainable agricultural development. It also accelerates urban-rural integration and harmonious development, providing new impetus for increasing farmers' incomes and driving rural economic growth.</t>
  </si>
  <si>
    <t>digital technology; peri-urban agriculture; sustainable agriculture; rural transformation; urban-rural integration</t>
  </si>
  <si>
    <t>Leighton G.R.M.; Brooke A.R.; Froneman P.W.; Serieys L.E.K.; Bishop J.M.</t>
  </si>
  <si>
    <t>The Cat's Whiskers: Stable Isotopes Reveal Individual Specialisation of Adaptable Caracals (Caracal caracal) Foraging in an Urbanising Landscape</t>
  </si>
  <si>
    <t>Urbanisation critically alters the availability of resources and the nature of risks for wildlife by fragmenting natural habitats and disrupting ecosystems. Despite these challenges, carnivores frequently persist in and around urban environments, where novel opportunities, such as anthropogenic food, may outweigh associated ecological risks. Here, we investigate the responses of an urban adapter to novel resources, using stable isotope analysis of vibrissae (whiskers) to understand the spatiotemporal foraging patterns of caracals (Caracal caracal) on the fringes of the city of Cape Town, South Africa. Caracals are medium-sized felids and the largest remaining predators on the Cape Peninsula. Using isotopic niche metrics and home range estimates, we assess the effects of demographics, seasonality, and urbanisation on variation in individual foraging behaviour from GPS-collar monitored caracals (n = 28) across an urban gradient. Despite a wide isotopic niche at the population level, we observed high levels of individual specialisation. Adult and male niches were wider, likely due to larger home ranges, which facilitate the exploitation of diverse prey across trophic levels. Patterns in δ13C were seasonal, with increases during the warmer, drier summer months across the Peninsula irrespective of habitat use. Taken together with niche contraction for caracals in urban areas, our findings suggest higher reliance on human-subsidised resources in summer. Caracals using areas dominated by wildland cover had higher δ15N values and larger niches than those using urban-dominated areas. Across the study area, δ15N values varied spatially, with increased enrichment in caracals using more coastal and wetland areas and prey, particularly in winter. Individual foraging flexibility in caracal is clearly a key strategy for their success in this rapidly transforming landscape. Understanding spatiotemporal shifts in dietary niche and trophic ecology in adaptable urban carnivores, like the Cape Peninsula caracals, is fundamental for understanding the ecological needs of wildlife in and around rapidly growing cities. © 2025 The Author(s). Ecology and Evolution published by John Wiley &amp; Sons Ltd.</t>
  </si>
  <si>
    <t>Caracal caracal; niche ecology; stable isotope analysis; trophic ecology; urban wildlife; whiskers</t>
  </si>
  <si>
    <t>Li A.; Tian X.; Ma N.; Luo J.</t>
  </si>
  <si>
    <t>Habitat preference contributes to explaining the varied sensitivity of bats to anthropogenic noise</t>
  </si>
  <si>
    <t>Anthropogenic noise is a global pollutant that negatively affects a wide range of wildlife, both on land and in water. It has long been recognized that there are marked variations in animals' sensitivity to noise disturbance across individuals and species and behavioral contexts for the same individuals. For biodiversity conservation and management, it is important to understand the underlying mechanisms for the subject- and context-dependent responses of wildlife to human disturbances. Here we used meta-analysis and statistical models to understand the biological and ecological traits that may explain the differential responses of bats to anthropogenic noise. Bats, the second-largest order of mammals, play indispensable ecological roles but face various human threats. The literature survey revealed that only 33 studies had investigated the effects of anthropogenic noise on 60 bat species, representing approximately 4 % of the total bat species and being largely (92 %) restrained to the families Vespertilionidae and Molossidae. The statistical analyses revealed that transportation and urban noise were the more disturbing to bats. Bat species that forage in narrow and edge spaces were more sensitive to anthropogenic noise than those that forage in open spaces. Bat species using longer echolocation calls were more sensitive to noise disturbance. Furthermore, compared to orienting and vocalizing bats, foraging bats were more sensitive to noise disturbance. These data indicated that anthropogenic noise, particularly traffic noise, needs to be carefully managed for forests and other types of vegetation used by foraging bats. © 2025</t>
  </si>
  <si>
    <t>Auditory masking; Echolocating bats; Habitat selection; Meta-analysis; Noise pollution</t>
  </si>
  <si>
    <t>anthropogenic effect; bat; biodiversity; conservation management; conservation status; echolocation; habitat selection; meta-analysis; noise pollution</t>
  </si>
  <si>
    <t>Li, GM; Fu, H; Li, W; Tan, SZ; Xie, WJ; Zhao, CJ; Wang, YQ</t>
  </si>
  <si>
    <t>Carbon Emissions from Food Consumption and Reduction Potential in Urban Residents: A Case Study of Provincial Capitals in the Middle and Lower Reaches of the Yellow River</t>
  </si>
  <si>
    <t>Existing studies have established reliable methods for estimating carbon emissions from food consumption, yet there remains a lack of quantitative analysis on the decarbonization effects of energy transition and resource recycling. This study integrates lifecycle analysis and scenario analysis, based on data from 2006 to 2020, to conduct an empirical investigation of four provincial capital cities (Zhengzhou, Xi'an, Jinan, and Taiyuan) in the lower and middle reaches of the Yellow River, exploring the potential for reducing carbon emissions from food consumption and examining the driving effects of energy transition and resource recycling. The results indicate the following: (1) Per capita carbon emissions from food consumption decreased after 2016. (2) Incineration for power generation has a significantly higher carbon reduction effect than landfilling. The proportion of carbon emissions from food waste disposal decreased from 20% to around 6%, with the decarbonization potential of recycling transformation being 8.8%, 8.3%, 11.5%, and 14.4% in Zhengzhou, Xi'an, Jinan, and Taiyuan, respectively. Our findings suggest that promoting the widespread adoption of new-energy vehicles, increasing the share of renewable energy in power generation, optimizing food recycling technologies, and reducing food waste are crucial for achieving future reductions in carbon emissions from urban food consumption. The proposed methodology for assessing carbon emissions and reduction potential in food consumption can also be applied to other regions with varying geographical, economic, and policy contexts.</t>
  </si>
  <si>
    <t>food consumption; urban residents; carbon emissions; lifecycle assessment; scenario analysis</t>
  </si>
  <si>
    <t>Lim Z.; Lord J.; Johnson S.</t>
  </si>
  <si>
    <t>Understanding foraging and nesting behaviour of ground nesting bees in Dunedin, New Zealand</t>
  </si>
  <si>
    <t>Solitary bees (Hymenoptera: Insecta) are key pollinators for natural ecosystems and agricultural crops. Unlike social bees, such as bumblebees and honeybees, solitary bees forage and build their nests independently and are more vulnerable to ongoing threats, including habitat loss and pesticides, than social bees. New Zealand has 27 native solitary bee species, and understanding foraging and nesting behaviours of native bees is critical for conservation efforts. However, few New Zealand studies have investigated the behavioural ecology of native bees. We looked at three native bee species in Dunedin: Lasioglossum sordidum (Halictidae), Nesocolletes fulvescens (syn. Leioproctus fulvescens), and Nesocolletes pekanui (syn. Leioproctus pekanui) (both Colletidae). These three native bee species were found at four urban nesting sites. Diurnal female nesting and foraging behaviours were observed and recorded regularly over a single summer. Both L. sordidum and N. fulvescens foraged more frequently and for longer periods in the morning than during midday and afternoon periods. Activity peaked when temperatures were between 20°C and 25°C at all four nesting sites. Wind speed significantly decreased general activity whereas ambient temperature significantly increased activity at one site. Additionally, both environmental factors influenced the number of nest entries and foraging trips of L. sordidum. Foraging trips of N. pekanui could last more than one hour, compared to L. sordidum and N. fulvescens, which foraged for c. 24 minutes on average before returning to the nest. In contrast, all three species spent similar lengths of time in the nest throughout the day. These findings contribute to an understanding of New Zealand native bees, but more research is needed to aid future conservation efforts. © 2025 The Author(s),.</t>
  </si>
  <si>
    <t>ambient temperature; foraging time; foraging trip; Lasioglossum sordidum; Nesocolletes fulvescens; Nesocolletes pekanui; nesting time; wind speed</t>
  </si>
  <si>
    <t>Dunedin; New Zealand; Otago; South Island; bee; foraging behavior; habitat loss; nest; nesting behavior; temperature effect; wind velocity</t>
  </si>
  <si>
    <t>Lin, XT; Qian, JP; Chen, J; Yu, QY; You, LZ; Chen, Q; Li, JL; Xiao, PN; Jiang, JY</t>
  </si>
  <si>
    <t>Potential decarbonization for balancing local and non-local perishable food supply in megacities</t>
  </si>
  <si>
    <t>RESOURCES ENVIRONMENT AND SUSTAINABILITY</t>
  </si>
  <si>
    <t>Ensuring urban food security while reducing carbon emissions from food systems is a key challenge. Food localization can reduce transport emissions; however, its role in agricultural production emissions reductions is unclear. Here, we explored the effects of localization of seven perishables, incorporating emissions from production and cold-chain logistics, in Beijing and Shanghai, China; determined decarbonization under different scenarios by increasing or decreasing the localization, with or without constrains, of each food category (balancing strategy). The results show that every 1% increase in the localization of vegetables, poultry, and aquatic products decreased 2020 emissions by 0.4-1.9 tCO2e, but for beef and lamb, it increased emissions by 0.2-2.9 tCO2e. Localization decreased cold-chain emission shares for all foods. The balancing strategy with constraints reduced emissions by similar to 0.76 MtCO2e (5%) and similar to 0.44 MtCO2e (2%) in 2020 in Beijing and Shanghai, respectively. Utilizing urban agriculture at all costs (i.e., without constraints) further reduced emissions by a factor of 3-4. Over 90% of Beijing's emissions added by 2035 under the business-as-usual scenario were projected to be offset by the strategy. In Shanghai, the strategy could reduce emissions by an additional 0.44 MtCO2e. The results indicate that expanding imports of carbon-intensive ruminant meat to replace local production and reallocating urban resources to vegetables, poultry, and aquatic products could lead to more sustainable food supplies in megacities. Further development of cold-chain logistics is expected to reduce emissions in synergy with the balancing strategy. Our results could help inform better food system planning in megacities.</t>
  </si>
  <si>
    <t>Carbon neutral; Urban food system; Life-cycle perspective; Food localization; Cold-chain logistics</t>
  </si>
  <si>
    <t>Lin, ZE; Lin, YC; Lee, M; Chiueh, PT; Wu, CW; Chang, YS</t>
  </si>
  <si>
    <t>An integrated quantitative framework for exploring sustainable scenarios in urban agriculture planning</t>
  </si>
  <si>
    <t>SUSTAINABLE ENVIRONMENT RESEARCH</t>
  </si>
  <si>
    <t>Urban agriculture, encompassing ground farming, rooftop gardens, and greenhouses at building or community scales, offers solutions to various urban challenges. While existing research often focuses on resource use (food production and water and energy demands) of urban agriculture, its impact extends beyond physical resources. Additionally, the varied strategies for planning edible cities imply potential trade-offs among urban priorities. This study addresses this gap by proposing an integrated framework that incorporates land use classification, the generation of urban agricultural design scenarios, and the quantitative assessment of environmental impacts. This framework allows for a comprehensive understanding of benefits and trade-offs associated with different urban agriculture plans at the city scale. Taipei, Taiwan, serves as a case study to demonstrate the framework's feasibility. The analysis reveals that 9.4% of Taipei's area holds potential for urban agriculture, with half of this area comprised of small-scale ground plots scattered throughout existing urban green spaces. Sixteen potential urban agriculture scenarios were identified, considering factors like farming scale, farming style, cultivation method, and plant species. The quantitative assessment highlights trade-offs: planting food crops enhances food supply, while ornamental plants significantly mitigate the urban heat island effect. The proposed integrated framework can be applied to any city with adjusted factors. Through this integrated framework, alternative urban agricultural plans can be evaluated, facilitating informed decision-making towards a more sustainable urban future.</t>
  </si>
  <si>
    <t>Urban agriculture; Edible landscape; Integrated framework; Spatial analysis; Life cycle assessment; Heat-island reduction</t>
  </si>
  <si>
    <t>Linhares B.D.A.; Costa P.G.; Bugoni L.; Nunes G.T.; Bianchini A.</t>
  </si>
  <si>
    <t>Concentrations of organic pollutants in seabirds from the tropical southwestern Atlantic Ocean are explained by differences in foraging ecology</t>
  </si>
  <si>
    <t>Persistent organic pollutants are a potential threat for marine vertebrates in both coastal and offshore areas. In this study, organic pollutants were evaluated in the blood and feathers of four seabird species that forage in the tropical southwestern Atlantic Ocean. Red-billed tropicbirds (Phaethon aethereus) and brown boobies (Sula leucogaster) were sampled in the Abrolhos Archipelago, 70 km from the coast, and used as proxies of nearshore contamination. The Trindade petrel (Pterodroma arminjoniana) was sampled on Trindade Island, 1200 km offshore, and the Atlantic yellow-nosed albatross (Thalassarche chlororhynchos) was sampled at sea, both used as proxies of pelagic contamination. Concentrations of organohalogen pesticides (∑OHP) and polychlorinated biphenyls (∑PCB) were generally higher in the booby, the most nearshore forager, followed by the tropicbird, petrel and the albatross. Carbon isotope values (δ13C) were positively associated with ∑OHP and ∑PCB in the blood of seabirds and explained 28.6% of the variation in pollutant data, suggesting higher concentrations of pollutants in the nearshore marine habitats, where δ13C is generally higher. Nitrogen isotope values (δ15N) also had a positive influence over pollutant concentrations and explained 13% of pollutant data, suggesting an influence of trophic level. Variations in polycyclic aromatic hydrocarbon (∑PAH) concentrations among species, and relationships with isotopic values were less clear. Furthermore, the concentrations of organic pollutants were substantially higher in 2019 than 2022, which suggests greater environmental pollution in 2019 that could be related to urban and agricultural sources. Results demonstrate relationships between seabird ecology and organic pollutants in the tropical marine environment and highlight the importance of assessing multiple species in monitoring pollutant concentrations in wildlife. © 2025</t>
  </si>
  <si>
    <t>Marine pollution; Organochlorine pesticides; Persistent organic pollutants; Polychlorinated biphenyls; Polycyclic aromatic hydrocarbons; Stable isotope analysis</t>
  </si>
  <si>
    <t>Animals; Atlantic Ocean; Birds; Ecology; Environmental Monitoring; Feathers; Feeding Behavior; Persistent Organic Pollutants; Pesticides; Polychlorinated Biphenyls; Water Pollutants, Chemical; Atlantic Ocean; Aromatization; Biotic; Birds; Marine pollution; Ocean habitats; Pesticides; Polychlorinated biphenyls; nitrogen; organochlorine pesticide; polychlorinated biphenyl; polycyclic aromatic hydrocarbon; stable isotope; pesticide; polychlorinated biphenyl; Isotope values; Nearshores; Organics; Organochlorine pesticides; Persistent organic pollutant; Pollutant concentration; Polycyclic aromatics; Potential threats; Southwestern Atlantic Ocean; Stable-isotope analysis; concentration (composition); foraging behavior; organic pollutant; organochlorine pesticide; persistent organic pollutant; seabird; tropical environment; Article; Atlantic Ocean; ecology; foraging; gas chromatography; habitat; isotope analysis; limit of detection; limit of quantitation; liquid chromatography; marine environment; nonhuman; pollutant; seabird; wildlife; animal; Atlantic Ocean; bird; chemistry; ecology; environmental monitoring; feather; feeding behavior; metabolism; persistent organic pollutant; water pollutant; Polycyclic aromatic hydrocarbons</t>
  </si>
  <si>
    <t>Liu, J; Li, YW; Bai, H; Shang, K; Deng, YX; Mao, JS</t>
  </si>
  <si>
    <t>Transformative Aspects of Agricultural Modernization and Its Land Use Requirements: Insights from Chinese Case Studies</t>
  </si>
  <si>
    <t>Sustainable agriculture has been proposed by the United Nations as a key indicator of the Sustainable Development Goals (SDGs). It presents diverse features and rich connotations in the transformation towards modernization. However, for a long time in China, transformations of agricultural modernization have not been the concern of spatial planning, nor the emerging land use requirements of agricultural modernization under the trends of urban-rural integration, such as the application of modern technologies for the mechanization of agricultural production, the coexistence of multiple forms of business entities with agricultural enterprises as the main body, the extension of the industrial chain from the primary to the secondary and the tertiary, and the concentration of industrial spaces, as well as specific land use due to those transformations. This paper constructs an analytical framework of "business entity, business model, production technology, and production space" based on the literature studies and selects eight representative agricultural cases from Beijing, Zhejiang, and Yunnan to conduct field investigations and case studies to reveal the transformative aspects of agricultural modernization in China and its land use requirements, enriching the understanding of modern agriculture from the perspective of spatial planning. This study finds that the transformation of agricultural modernization has generated new requirements for the construction of necessary production facilities, but these requirements cannot be met in terms of land use due to the constraints imposed by China's current land use regulations. The paper advocates for the development of agricultural parks, the optimization of land use regulations, and the allocation of agricultural land use in spatial planning in line with the trends of agricultural modernization, thus supporting the sustainable development of agriculture.</t>
  </si>
  <si>
    <t>agricultural modernization; land use regulation; agricultural land; spatial planning; controlled environment agriculture land</t>
  </si>
  <si>
    <t>Liu, JY; Yang, HB; Yang, PKY; Zou, ZG; Shen, WW; Wang, JN; Cai, BF; Yang, W</t>
  </si>
  <si>
    <t>Historical trends and future projections of greenhouse gas emissions and sequestration from China's mariculture</t>
  </si>
  <si>
    <t>Mariculture plays a promising role in addressing global food security. Although China has the world's largest mariculture industry, its greenhouse gas (GHG) emissions remain poorly understood. Here we assessed GHG emissions and sequestration of China's mariculture from 1983 to 2022 and projected various future trends. Our results show that China's mariculture has consistently been a source of GHGs, expanding from 0.02 0.10 Mt in 1983 to 42.38 51.53 Mt in 2022. The net GHG emissions varied significantly across different products and regions. Under different development scenarios, the projected changes in net GHG emissions range from 9.89 % to 48.48% in the short term, 38.47% to 278.81 % in the mid-term, and-681.86% to 986.40% in the long term. Our findings suggest that it is possible to reduce China's mariculture emissions via using clean energy for motor fishing vessels, integrating with offshore wind and solar projects, and controlling the cultivation area.</t>
  </si>
  <si>
    <t>Aquaculture; Climate change; Food security; Marine spatial planning; Sustainable development goals</t>
  </si>
  <si>
    <t>Liu, Y; Zhou, M; Li, QS</t>
  </si>
  <si>
    <t>How penetration of e-commerce in rural areas drives consumption in China</t>
  </si>
  <si>
    <t>PurposeThis paper explores how rural e-commerce drives consumption in both urban and rural residents; further, it presents evidence from the perspective of e-commerce penetration in rural areas and among farmers to assess the contribution of e-commerce to China's economic strategy goal of fostering an economy driven by domestic demand.Design/methodology/approachData of Taobao villages from 2014 to 2021 are matched with data on prefecture-level cities. A two-way fixed effect model, instrumental variable model and group comparison method are employed to explore the role and mechanism of e-commerce penetration in rural areas in stimulating residents' consumption through consumption propensity, purchasing power and consumer population.FindingsThe findings confirm that e-commerce penetration of rural areas can stimulate residential consumption, and residents generally adhere to the consumption concept of "living within their means." The driving effect on residents' consumption is achieved by expanding the urban consumer population and improving the purchasing powers of both urban and rural residents. The spatial dispersion of e-commerce villages strengthens the positive impact of e-commerce penetration in rural areas on consumption; this strengthening is caused by the increasing consumer population of urban residents and the purchasing power of both urban and rural residents. The agriculture-oriented e-commerce penetration of rural areas negatively impacts residents' consumption, consumption propensity and consumer population; however, industrial-oriented penetration positively affects residents' consumption, consumption propensity, purchasing power and consumer population.Originality/valueTo the best of our knowledge, this paper is the first to analyze the role and mechanism of e-commerce penetration in rural areas in stimulating residents' consumption through consumption propensity, purchasing power and consumer population. This study contributes to advancing e-commerce and consumer theory by exploring the realm of rural e-commerce while also presenting empirical evidence from China.</t>
  </si>
  <si>
    <t>Rural e-commerce; Consumption; Consumption-driven; Penetration of e-commerce</t>
  </si>
  <si>
    <t>Lloro, T</t>
  </si>
  <si>
    <t>A tale of two farms: livestock and urban agroecology in California's Pomona Valley</t>
  </si>
  <si>
    <t>This article demonstrates how agroecology offers fertile ground for considering and theorizing the incorporation of livestock into sustainable, healthy, and more ethical urban, suburban, and peri-urban food systems in the US. Drawing on 8 years of participatory ethnographic research with farmers in the region, this article uses two cases to demonstrate how agroecological and food sovereignty frameworks can be used to theorize the development of urban, suburban, and peri-urban food systems that include livestock. I conclude by discussing challenges and barriers, which include municipal and county-level policymaking practices, especially land use decisions, and people's beliefs about livestock.</t>
  </si>
  <si>
    <t>Agroecology; food sovereignty; livestock; peri-urban; policy; Pomona Valley; urban agroecology</t>
  </si>
  <si>
    <t>Maher A.T.; Prendeville H.R.; Halofsky J.E.; Rowland M.M.; Davies K.W.; Boyd C.S.</t>
  </si>
  <si>
    <t>Climate Change Vulnerabilities and Adaptation Strategies for Land Managers on Northwest US Rangelands</t>
  </si>
  <si>
    <t>Rangelands around the globe are experiencing management challenges associated with existing and emerging stressors, including more frequent and severe fires, woody species expansion, annual grass invasion, heavy, repeated growing season grazing, and climate change. Disturbance is an essential part of rangeland systems. Yet climate change is likely to affect rangelands most directly by increasing the likelihood, severity, and extent of long term, negative impacts from disturbance. We conducted a synthesis of key vulnerabilities to climate change for Northwest US rangelands. These rangelands are projected to become warmer and drier this century, with episodes of more extreme droughts and higher likelihood of more severe fires affecting larger areas. Many of the vulnerabilities identified in our synthesis, such as increased frequency of fire and invasive grass proliferation, can have lasting effects, leading to “undesirable transformations” (substantial and persistent changes in vegetation composition and reductions in ecosystem services). For example, larger, more severe fires have led to the rapid loss of critical Greater sage-grouse habitat and diminished forage production capacity for livestock in some areas, lowering provisioning of ecosystem services, increasing fire management costs, and impacting rural livelihoods. Rangeland managers need guidance connecting climate change projections to on-the-ground management actions. We conclude from our synthesis of climate change vulnerabilities that supporting rangeland recovery is an important climate adaptation approach on Northwest rangelands. Proactive climate adaptation strategies (e.g., supporting soil health and vegetation) and example practices (e.g., establishing climate-adapted perennial plant species) are presented according to key action areas: prepare for, respond to, and recover from disturbance. Identifying specific adaptation needs at more local scales, like the management unit level, may be further refined through proactive planning and experimentation in collaborative settings that allow for resource pooling and foster learning. © 2024</t>
  </si>
  <si>
    <t>Adaptation; Climate change; Natural resource management; Northwest; Rangeland</t>
  </si>
  <si>
    <t>United States; action plan; adaptive management; climate change; drought; extreme event; livelihood; natural resource; resource management; strategic approach; vulnerability</t>
  </si>
  <si>
    <t>Markovits C.M.; Dorian N.N.; Crone E.E.</t>
  </si>
  <si>
    <t>Roads are partial barriers to foraging solitary bees in an urban landscape</t>
  </si>
  <si>
    <t>Understanding how animals navigate novel heterogeneous landscapes is key to predicting species responses to land-use change. Roads are pervasive features of human-altered landscapes, known to alter movement patterns and habitat connectivity of vertebrates like small mammals and amphibians. However, less is known about how roads influence movement of insects, a knowledge gap that is especially glaring in light of recent investments in habitat plantings for insect pollinators along roads verges and medians. In this study, we experimentally investigate behavioral avoidance of roads by a solitary bee and explore whether landscape factors are associated with bee movement in urban Massachusetts, USA. Using mark–recapture surveys, we tracked individual solitary bee (Agapostemon virescens) foraging movements among floral patches separated by roads or grass lawn. We found that roads acted as partial barriers to movements of foraging bees, with road crossings nearly half as likely as along-road movements (36% vs. 64%). Movement probabilities were negatively associated with distance and the proportion of roadway between patches, and positively associated with higher floral resource density at the destination patch. Importantly, our findings also suggest that while roads impede bee movement, they are not complete barriers to dispersal of bees and/or transfer of pollen in urban landscapes. In the context of green space design, our findings suggest that prioritizing contiguous habitat and ensuring higher floral densities along road edges may enhance resource access for pollinators and mitigate the risk of ecological traps. © The Author(s), under exclusive licence to Springer-Verlag GmbH Germany, part of Springer Nature 2024.</t>
  </si>
  <si>
    <t>Animal movement; Connectivity; Mark–recapture; Pollinator; Urban ecology</t>
  </si>
  <si>
    <t>Animals; Bees; Ecosystem; Massachusetts; Pollination; Massachusetts; United States; bee; connectivity; dispersal; grass; landscape ecology; plant-pollinator interaction; pollen; animal; bee; ecosystem; Massachusetts; physiology; pollination</t>
  </si>
  <si>
    <t>Mehta, Y; Reichenbach, M; Brümmer, B; Schlecht, E</t>
  </si>
  <si>
    <t>Estimating environmental efficiency in dairy production using by-production technology</t>
  </si>
  <si>
    <t>CONTEXT: Milk production in developing countries is characterized by low per animal yield and disproportionately high GHG emissions. Specific policy recommendations are necessary to improve the technical as well as environmental efficiency of dairy production, especially for small farms. However, limited financial resources owned by producers lead to high transaction costs of introducing change. Both, concentrate feed and roughage, that is dry nonconcentrates, are used in milk production. These inputs are also responsible for methane emissions through enteric fermentation. Especially cellulose-rich dry nonconcentrates are fueling methane emissions through enteric fermentation. OBJECTIVE: Based on a systems approach including nutritional foundations, we estimated technical and environmental efficiency of dairy producers in the rural-urban interface of Bengaluru, India. We studied the shortfall in milk production and excess methane emissions for each dairy farm and their drivers. METHODS: Using panel data of 245 dairy producers, we fitted the production frontier for estimating technical efficiency and treated the emission generating technology like a cost frontier for estimating environmental efficiency - using stochastic frontier analysis. This study uses the parametric application of by-production technology. RESULTS AND CONCLUSIONS: High heterogeneity in enteric methane emissions at low levels of milk yield are related to excessive feeding of dry nonconcentrates by producers. Plotting excess methane emissions beyond the fitted frontier against the share of concentrates in the total feed ration indicated that a global low is reached at around 40 % concentrates in the cows' diet. Therefore, farmers should intensify production by increasing the share of concentrate feed in dairy cattle rations to this level. Also, we suggest promoting the construction of cattle sheds and increasing the proportion of cows with high milk production potential in the herd to improve environmental efficiency. SIGNIFICANCE: With economic growth as well as an increase in population, the demand for dairy products in developing countries will increase and lead to an expansion of dairy production. GHG emissions such as methane from livestock rearing will have to be managed and adequate policy measures will have to be implemented to reduce their share in global GHG emissions. By integrating animal nutrition perspectives and environmental efficiency from economics into a systems approach, we propose specific recommendations for public policy in terms of the target group of producers and the correct proportion of concentrate feed and dry nonconcentrates in total feed rations for dairy cattle in India. This will ensure that producers reach their full potential in milk production and environmental sustainability.</t>
  </si>
  <si>
    <t>By-production technology; Environmental efficiency; Enteric fermentation; Methane emissions</t>
  </si>
  <si>
    <t>Mei, Y; Lin, NY; Hu, BQ; Zhang, XH</t>
  </si>
  <si>
    <t>Is e-commerce widening or narrowing the income distribution gap among Chinese households?</t>
  </si>
  <si>
    <t>PurposeAlthough many researchers have studied the benefits of the applications of e-commerce, few have examined the relationship between e-commerce and its effects on household income distribution. This study explores the effects of e-commerce development on household income distribution in different regions of China.Design/methodology/approachThis study uses a two-way fixed effect model for empirical analysis based on matched data from the E-commerce Development Index and the China Family Panel Studies database. The instrumental variables method is used for robustness testing.FindingsThe research findings indicate the following: (1) The development of e-commerce significantly reduces income inequality among Chinese households. For every 10% increase in e-commerce development, the income gap in China shrinks by 2.38%, with a reduction of 2.97 and 0.47% in urban and rural areas, respectively. (2) The reduction in income inequality due to e-commerce development is more pronounced in economically advanced regions. (3) The development of e-commerce in the eastern and western regions has a greater impact on reducing income inequality in urban than rural areas. In contrast, the opposite effect is observed in the central region.Originality/valueThis study contributes to existing research by examining the effects of e-commerce development on household income distribution. It has important theoretical and practical implications for issues such as narrowing the urban-rural gap.</t>
  </si>
  <si>
    <t>E-commerce; Household income distribution; Digital divide; Two-way fixed-effects model</t>
  </si>
  <si>
    <t>Merz M.R.; Cote S.; Weinberg R.; Malley T.; Townsend A.K.</t>
  </si>
  <si>
    <t>Can I have fries with that? Context-dependent foraging behavior in urban and rural American crows</t>
  </si>
  <si>
    <t>Behavioral flexibility and the ability to respond appropriately to anthropogenic cues that signal potential threats or rewards may promote the success of wild animals in the urban environment. Here, we examine the behavioral responses to anthropogenic cues of free-living American crows (Corvus brachyrhynchos), an opportunistic scavenger and common urban exploiter. Specifically, we tested the hypotheses that crows would more readily approach (1) novel objects and anthropogenic food when in close proximity to trash cans, and (2) paper bags with hidden food rewards when closer to a McDonald's restaurant, due to their associations of food with these cues. In addition, we examined the preference of crows for bags marked with a McDonald's logo vs. unmarked bags, hypothesizing that crows closer to McDonald's would be more likely to approach the labeled bag because of its familiarity. Consistent with our expectations, crows exhibited a lower approach latency to anthropogenic food and novel objects in close proximity to trash cans. Likewise, they were more likely to approach paper bags when in proximity to a McDonald's restaurant, but they showed no preference for bags with a McDonald's logo. Overall, we found evidence that the foraging behavior of crows varied in the presence of specific anthropogenic cues and that these responses depended on their probable cue familiarity. Their ability to use anthropogenic cues specific to the local environment, combined with their exploitation of human food resources, likely contributes to the success of the American crow in the city.  © 2024 The Author(s).</t>
  </si>
  <si>
    <t>anthropogenic cues; behavioral plasticity; corvid; foraging behavior; urbanization</t>
  </si>
  <si>
    <t>United States; anthropogenic effect; bird; food availability; foraging behavior; phenotypic plasticity; social behavior; urbanization</t>
  </si>
  <si>
    <t>Miñarro M.; García D.</t>
  </si>
  <si>
    <t>Landscape composition and orchard management effects on bat assemblages and bat foraging activity in apple crops</t>
  </si>
  <si>
    <t>Bats are acknowledged as suppliers of essential ecosystem services such as insect pest control in agroecosystems. Little is known, however, on how bat assemblages respond to the gradients imposed by anthropogenic landscapes and farming practices and how these environmental effects translate into changes in bat foraging. In this study, we use cider apple crop in northern Spain as a model to address the filtering effects of landscape composition and orchard management on, simultaneously, quantitative and qualitative characteristics of bat local assemblages and their foraging activity. For that, we carried out acoustic monitoring of bats and sampled pest moth abundance across a wider range of apple orchards covering different landscape contexts and local management conditions. We found that bat assemblages markedly varied across orchards, according mostly to landscape composition gradients but with contrasting landscape effects on different assemblage characteristics. Namely, higher levels of rural urbanization and lower cover of seminatural woody habitats around orchards promoted bat total activity and the number of bat species/species complexes. However, this also altered bat assemblage composition, increasing dominance by the most abundant species, and decreased bat functional diversity. Additionally, a greater cover of apple tree canopy within the orchards decreased bat total activity. Landscape gradients led into predictable variations of bat foraging activity, suggesting a potential persistence of pest control services even in landscapes with limited seminatural habitat cover. The present study highlights the differential responses of bat assemblages to apple crop landscape and orchard-scale conditions, hindering the establishment of straightforward management guidelines. Further analysis on the relationship between bat assemblage characteristics and pest control is necessary to understand how ecosystem services can be promoted through management in the apple agroecosystem. © 2025 The Author(s). Ecosphere published by Wiley Periodicals LLC on behalf of The Ecological Society of America.</t>
  </si>
  <si>
    <t>agroecosystems; bat activity; Cydia pomonella; functional diversity; pest control; Pipistrellus pipistrellus</t>
  </si>
  <si>
    <t>Molina-Castillo, S; Espinoza-Ortega, A; Sánchez-Vega, L</t>
  </si>
  <si>
    <t>Perception of non-conventional food consumption: the case of insects</t>
  </si>
  <si>
    <t>PurposeTo analyse the reasons for acceptance and rejection of insect consumption among urban Mexican consumers based on their perceptions and levels of food neophobia and neophilia.Design/methodology/approachA questionnaire was distributed online to 415 people. The Food Neophobia Scale was used, measured on a four-point Likert scale, and consumers were grouped according to their level of neophobia. The Free Word Association technique was used to determine participants' perceptions of "edible insects", and the words obtained were categorised according to synonyms. The Chi-square test per cell made it possible to determine the statistical significance of each group in relation to the categories and was confirmed by a correspondence analysis. The economic aspects of the groups were analysed using the Chi-square and the Z-test with the Bonferroni method.FindingsThree groups of consumers have been identified: neophilic, intermediate and neophobic. Participants mentioned 1,235 words, which were grouped into 16 categories. For neophilics, edible insects are a familiar product; intermediates are curious and neophobics are afraid of consumption.Originality/valueThe paper contributes to the analysis of the aspects that influence the acceptance and rejection of insect consumption among urban consumers by considering the degree of food neophobia and the participants' perceptions.</t>
  </si>
  <si>
    <t>Edible insects; Neophobia and neophilia; Perceptions; Mexico</t>
  </si>
  <si>
    <t>Moniuszko H.; Przybysz A.; Borański M.; Splitt A.; Jachuła J.; Popek R.</t>
  </si>
  <si>
    <t>Buff-tailed bumblebee, an underrated indicator of air pollution: A comparison of particulate matter accumulation by Bombus terrestris L. and Apis mellifera L.</t>
  </si>
  <si>
    <t>Anthropogenic and natural particulate matter (PM) affects urban and agricultural areas and contaminates the bodies of Apis mellifera (honeybee) and Bombus terrestris (buff-tailed bumblebee). Although both species accumulate PM, scientific interest has primarily focused on A. mellifera as a pollution indicator. This study directly compared the efficacy of honeybees and bumblebees as indicators of PM and its associated trace elements (TEs). Insects were collected from ecological and conventional apple orchards and underwent quantitative analysis of total PM, PM size fractions, and TEs. To establish an environmental context, plant samples and bee products were obtained from both plantations, and screened for PM and/or TEs. Bombus terrestris accumulated 191.3 μg total PM per individual, whereas A. mellifera accumulated 64 μg. Particular PM size fractions were also significantly more abundant on bumblebees. Accumulation patterns of total and large PM on bumblebees differed between the ecological and conventional orchards. Total PM accumulated by both species combined correlated strongly with the total PM covering apple tree foliage in the ecological orchard (r = 0.836) and with grass in the conventional orchard (r = 0.851). The amount of total PM accumulated by B. terrestris strongly correlated with the concentrations of Fe (r = 0.927) and Mn (r = 0.91) in this species. Accumulation of Fe by A. mellifera correlated with the content of this metal in pollen (r =0.912) and bee bread (r = 0.91), whereas the reverse trend was found for Mo in bee bread (r = -0.912). The results indicate that B. terrestris is a more accurate pollution indicator, with potentially greater efficacy in more polluted areas. The observed differences are most likely attributed to the distinct morphology and behavior of the species.  © 2025 The Author(s).</t>
  </si>
  <si>
    <t>bioaccumulation; ecological risk assessment; fate and transport; terrestrial invertebrate toxicology; trace metals</t>
  </si>
  <si>
    <t>Air Pollutants; Air Pollution; Animals; Bees; Environmental Monitoring; Malus; Particulate Matter; Trace Elements; Anthropogenic; Bioaccumulation; Haze pollution; Orchards; distilled water; iron; manganese; molybdenum; polytetrafluoroethylene; trace element; trace element; Apis mellifera; Ecological risk assessment; Fate and transport; Particulate Matter; Pollution indicators; Terrestrial invertebrate; Terrestrial invertebrate toxicology; Total particulate matter; Trace metal; Traces elements; anthropogenic effect; aphid; atmospheric pollution; bee; bioaccumulation; bioindicator; ecotoxicology; environmental risk; morphology; orchard; particulate matter; pollen; risk assessment; trace element; trace metal; air pollution; Apis mellifera; Article; bioaccumulation; body mass; Bombus terrestris; controlled study; electric power plant; foraging; freezing; grass; honeybee; Malus domestica; nonhuman; particulate matter; pollen; quantitative analysis; risk assessment; vegetation; air pollutant; air pollution; animal; bee; chemistry; comparative study; environmental monitoring; Malus; particulate matter; procedures; Fruits</t>
  </si>
  <si>
    <t>Morrison M.A.; Bright A.; Brown M.J.F.</t>
  </si>
  <si>
    <t>Reduced mowing frequencies increase pollinator abundance in urban lawns in the UK</t>
  </si>
  <si>
    <t>Conservation Evidence</t>
  </si>
  <si>
    <t>Insect pollinators are currently declining, in part due to the loss of habitats and foraging resources. However, one potential source of refuge is lawns in urban areas and the floral resources within them. Lawns represent a substantial proportion of urban green space and, if managed with pollinators in mind, could become a major component of a matrix of foraging resources. This study used Ministry of Justice prison and court sites as a case study for the management of urban lawn space. Sites contained four patches, one control patch mown as normal every two weeks and then three patches mown either every four, six or 12 weeks. Weekly pollinator and flowering plant surveys were completed at each site over 12 weeks from June – August 2023. We found that patches with less frequent mowing (every six and 12 weeks) had a significantly higher abundance of pollinators, &gt;170% higher than the typically used mowing frequency of every two weeks. Lawns left unmown for 12 weeks also had higher floral species richness and flower cover than lawns mown every two weeks. Consequently, we recommend that lawns within urban and suburban building complexes are mown at an interval of at least six, but ideally 12, weeks to improve floral resources and pollinator abundance. © 2025, University of Cambridge. All rights reserved.</t>
  </si>
  <si>
    <t>Mushtaq, K; Arooj, F; Iftikhar, A; Luqman, M; Rahman, SAU; Naseer, R; Safdar, S</t>
  </si>
  <si>
    <t>Comparative assessment of ambient air quality in large and small ruminant farms: Insights from Lahore and Pattoki</t>
  </si>
  <si>
    <t>Livestock farming systems deteriorate the air quality as 7.1 Giga tons of CO2-equivalents are emitted by livestock globally per year, which amounts to 14.5 % of all human-caused GHGs emanations. This study was designed to investigate the ambient air quality of livestock farms (10 large ruminants, 7 small ruminants) at Pattoki and Peri-urban areas of Lahore. Particulate matter (PM 2.5, PM10), methane (CH4), carbon dioxide (CO2), nitrogen dioxide (NO2), sulfur dioxide (SO2), hydrogen sulfide (H2S), ozone (O3), and carbon monoxide (CO) were measured at each livestock farm thrice during six months of the study. The measurements were taken using HazScanner (HIM-6000) and Series 500 Portable Air Quality Monitor (AeroQual). Results revealed that, on average, PM 2.5 concentrations exceeded the standard values by 6 times at large ruminant farms and 5.5 times at small ruminant farms. In contrast, PM10 concentrations exceeded the standard values by 4 times at large ruminant farms and 3 times at small ruminant farms. Similarly, high concentrations of SO2 were observed at both types of farms where mean concentrations far exceeded the standard values. Moreover, higher CH4 concentrations were also recorded at both types of farms. Hence, particulate matter, methane, and sulfur dioxide were identified to be air pollutants of concern at livestock farms in comparison to other air pollutants (CO2, O3, CO, NO2, H2S) assessed in this study. A significant difference in air pollutant concentrations between the large and small ruminant farms was only found for H2S. The poor air quality at the livestock farms also affects the animal health as indicated by the increased prevalence of diseases during the study period. Further research should encompass larger geographic regions to generate comprehensive data and establish causative relationships between pollutants and livestock health. Moreover, considering the escalating impacts of climate change, it is important to integrate its influence on air quality and its subsequent effects on animal welfare into future studies.</t>
  </si>
  <si>
    <t>Livestock; Ruminants; Enteric fermentation; Ambient air quality</t>
  </si>
  <si>
    <t>Nampijja Z.; Walusimbi S.S.; Zziwa E.; Kugonza D.R.; Kiggundu M.; Kamatara K.; Nabanoga G.N.; Bamutaze Y.; Nakakaawa C.J.; Haakon L.</t>
  </si>
  <si>
    <t>Impact of rising temperatures on scavenging chicken production in Uganda: farmer perceptions, challenges and coping strategies</t>
  </si>
  <si>
    <t>The scavenging chicken production system is vital to rural households in Uganda for food security and poverty alleviation. However, rising temperatures due to climate change threaten the productivity of indigenous chickens. This study assessed the perceived impacts of high temperatures on chicken productivity, identified coping strategies used by farmers, and examined factors influencing the adoption of these strategies in Soroti district. Data were collected through a cross-sectional survey, focus group discussions, and key informant interviews, and analyzed using descriptive, thematic, and Probit regression methods. The average flock size was 42 chickens, with 79% of households providing minimal shelter mostly at night. Chickens foraged for approximately 13 h daily, supplemented by kitchen waste and cereals. However, rising temperatures (average 24.7 °C, peaking at 30.3 °C) have led to a 46% reduction in scavenging time, reduced egg production (8.7%) and hatchability (5.2%), and increased disease incidence and mortality. Coping strategies included providing drinking water (96.3%), shade (62.5%), feed supplementation (37.5%), and vaccination. However, water access is becoming increasingly seasonal. Probit regression showed that gender, age, flock size, and resource access significantly influenced strategy adoption. Female farmers were 18.7% more likely to provide shade, while older farmers were less likely to adopt such measures. Training in poultry production positively influenced feed supplementation. The study highlights the need for targeted interventions to support farmers’ adaptation to climate variability, focusing on resource access like water, high quality feed supplements, training, and enhancing adaptive strategies for scavenging chicken systems. The findings contribute to a better understanding of how climate variability affects scavenging chicken production in Sub-Saharan Africa, offering insights for future climate-resilient agricultural policies. © The Author(s), under exclusive licence to Springer Nature B.V. 2025.</t>
  </si>
  <si>
    <t>Adaptation; Climate change; Perceptions; Poultry; Resilience</t>
  </si>
  <si>
    <t>Adaptation, Psychological; Animal Husbandry; Animals; Chickens; Climate Change; Coping Skills; Cross-Sectional Studies; Farmers; Female; Hot Temperature; Humans; Male; Uganda; agricultural worker; animal; animal husbandry; climate change; coping; cross-sectional study; female; Gallus gallus; high temperature; human; male; physiology; procedures; psychological adjustment; psychology; Uganda</t>
  </si>
  <si>
    <t>Niba, AT</t>
  </si>
  <si>
    <t>Emerging peri-urban and urban animal production in the Western Highlands of Cameroon: The search for novel strategies for improving sustainability and productivity</t>
  </si>
  <si>
    <t>TROPICAL AGRICULTURE</t>
  </si>
  <si>
    <t>The Western Highlands of Cameroon (WHC) is considered to be the breadbasket of Cameroon and has a typically agrarian economy. This review highlights problems facing animal production, particularly those supported on pasture in the WHC. These problems have been complicated by challenges posed by the recent socio-political conflict in the Northwest region of Cameroon. Among these challenges is the rustling for cattle, sheep and goats and the endemic insecurity for gazetted rangelands within the region. Potential solutions are proposed for improving the sustainability and productivity of the emerging peri-urban and urban animal production system which is now a prominent niche production system. This review also underlines the need for suitable candidate animal species (e.g. cavies, cricetoma, snails, quails, guinea fowls, ducks, grasscutters, geese, local chickens and rabbits) with characteristics that are suitable for their integration into this niche production system. In the conduct of this review, 32 scientific publications with research outputs that propose solutions to constraints limiting the productivity of these candidate animal species for integration into the peri-urban and urban production systems were summarised. These papers comprised research on cavies (14), cricetoma (1), African giant land snail (5), Japanese quails (2) and crossed dairy cattle (4); there is also a survey of six studies on the utilisation of cheap and abundant feeding resources and feed transformation techniques for improvement of nutrient value or reduction of antinutrient factors in the WHC. The future of research for animal production in the WHC lies in the ability of knowledge brokers to communicate these research results to farmers to facilitate their implementation. This approach could ensure sustainability and productivity of the emerging peri-urban and urban animal production systems in the WHC.</t>
  </si>
  <si>
    <t>Non-conventional animal production; sustainability; peri-urban and urban; productivity; Western Highlands of Cameroon</t>
  </si>
  <si>
    <t>Nicewicz Ł.; Nicewicz A.W.; Nakonieczny M.</t>
  </si>
  <si>
    <t>Vitellogenins Level as a Biomarker of the Honeybee Colony Strength in Urban and Rural Conditions</t>
  </si>
  <si>
    <t>The study aimed to verify whether urban beekeeping affects the strength of the honeybee (Apis mellifera) colonies from urban apiaries and the variability of the crucial for their health and long-life protein—vitellogenins. For this purpose, honeybees were kept in two locations—in a city apiary on a roof in the city center and in agricultural areas. Each of the apiaries consisted of six colonies, with the sister queens artificially inseminated with semen from the same pool of drones. The bee colony strength and the variability of the vitellogenins in various tissues in foragers from both apiaries were analyzed from May to August. Here, we revealed that colonies from the urban apiary were more abundant than those from the rural apiary. We observed the compensation mechanism during periods of worker deficiency in the bee colony, which was expressed as a change in the Vgs level in the forager tissues. Using the vitellogenin level as a biomarker of the honeybee colony strength can predict the fate of colonies, especially those with low numbers. The high level of Vgs can be a candidate for bee colony depopulation biomarker. © 2024 by the authors.</t>
  </si>
  <si>
    <t>honeybee; seasonal dynamics; urban apiary; vitellogenins</t>
  </si>
  <si>
    <t>apiculture; biomarker; colony structure; honeybee; physiology; rural area; seasonal variation; urban area</t>
  </si>
  <si>
    <t>Nicolini, E; Mami, A; Giampino, A; Amato, V; Romano, F</t>
  </si>
  <si>
    <t>Adaptive Incremental Approaches to Enhance Tourism Services in Minor Centers: A Case Study on Naro, Italy</t>
  </si>
  <si>
    <t>Over the past few years, minor centers have attracted interest from the scientific community and beyond as places to be re-inhabited. They have started being regarded as places of healthy and wholesome living, places that have kept resilience to anthropic actions as well as a sensitive architectural and landscape heritage that can act as a driver for the socioeconomic regeneration of their territories if enhanced. Several initiatives network small neighboring municipalities and link them to various types of tourism (cultural, mountain, experiential, etc.), depending on the areas' traditions and specific characteristics. However, minor centers are often still unprepared to welcome tourists and struggle to implement services, especially due to the economic deficit resulting from years of abandonment and depopulation. The research described here returns possible expeditious solutions for improving the condition of tourism-related services. Starting from the historical and urban analysis and knowledge acquisition of a specific case study-the Municipality of Naro, in Sicily-we reflected on solutions to be repeated in similar contexts to improve the accessibility and use of the historic center. The aim of the research is to outline a place-based design to improve mobility, water and waste management services, affecting places' attractiveness. The proposed interventions are modular, increasable in small steps, with budgets suited to the economic possibilities of small centers such as the examined one. This method, due to its incremental and adaptive nature, is working 'on' places and 'for' places, as well as functions as a possible tool and stimulus for the self-construction of a 'sustainable society' that helps the governance of these centers toward a vision of urban valorization. Territories like Naro represent a large part of Italy. They are endowed with resources lacking in heavily urbanized areas yet involved in numerous revitalization policies, including international ones.</t>
  </si>
  <si>
    <t>minor centers; sustainable cities; smart services; historical urban landscape; urban regeneration</t>
  </si>
  <si>
    <t>Oehler F.; Hagen R.; Hackländer K.; Walton Z.; Ashish K.; Arnold J.</t>
  </si>
  <si>
    <t>How do red foxes (Vulpes vulpes) explore their environment? Characteristics of movement patterns in time and space</t>
  </si>
  <si>
    <t>Background: Many animals must adapt their movements to different conditions encountered during different life phases, such as when exploring extraterritorial areas for dispersal, foraging or breeding. To better understand how animals move in different movement phases, we asked whether movement patterns differ between one way directed movements, such as during the transient phase of dispersal or two way exploratory-like movements such as during extraterritorial excursions or stationary movements. Methods: We GPS collared red foxes in a rural area in southern Germany between 2020 and 2023. Using a random forest model, we analyzed different movement parameters, habitat features—for example landclasses and distances to linear structures—and time variables (season and time of day) within red fox exploratory, transient and stationary movement phases to characterize phase specific movement patterns and to investigate the influence of different variables on classifying the movement phases. Results: According to the classification model, the movement patterns in the different phases were characterized most strongly by the variables persistence velocity, season, step length and distance to linear structures. In extraterritorial areas, red foxes either moved straight with high persistence velocity, close to anthropogenic linear structures during transient movements, or more tortuously containing a higher variance in turning angles and a decrease in persistence velocity during exploratory-like movements. Transient movements mainly took place during autumn, whereas exploratory-like movements were mainly conducted during winter and spring. Conclusion: Movement patterns of red foxes differ between transient, exploratory and stationary phases, reflecting displacement, searching and resident movement strategies. Our results signify the importance of the combined effect of using movement, habitat and time variables together in analyzing movement phases. High movement variability may allow red foxes to navigate in extraterritorial areas efficiently and to adapt to different environmental and behavioral conditions. © The Author(s) 2025.</t>
  </si>
  <si>
    <t>Dispersal; Exploration; Habitat utilization; Movement ecology; Random forest model</t>
  </si>
  <si>
    <t>Okorski A.; Paczkowska G.; Dąbrowska J.; Rutkiewicz A.; Borowik P.; Pszczółkowska A.; Oszako T.</t>
  </si>
  <si>
    <t>Characterization of the mycobiome of Pinus sylvestris L. seedlings damaged by forest animals, with an emphasis on pathogenic species</t>
  </si>
  <si>
    <t>European Journal of Plant Pathology</t>
  </si>
  <si>
    <t>In Poland, red deer, roe deer and elk cause great damage to pine stands, and pine is the predominant forest-forming tree species in Polish forests. Pine seedlings planted adjacent to agricultural fields face heightened risk of damage from nocturnal foraging by game animals, which retreat to forested areas during the day. This damage creates openings for fungal entry, particularly by concerning plant pathogens, such as Fusarium species, which are prevalent in agricultural settings. This study aimed to analyze the mycobiome of pine seedlings damaged by forest animals, focusing on the presence of concerning pathogens in infested pine seedlings collected from ten forest plantations at various distances from rural areas. Samples of pine seedlings bitten by forest animals were taken from 10 forest plantations at different distances from rural areas. Selected diversity indices were determined to compare the fungal populations. Mycological analysis of the gnawed pine shoots using culture and qPCR methods revealed 746 fungal colonies. The most frequently isolated species were: Fusarium avenaceum, Alternaria alternata, Botrytis sp., Cladosporium cladosporioides, representatives of the genus Penicillium, Rhizopus nigricans and Fusarium oxysporum, which were found in samples from all study plots and are thus ubiquitous. Species that are typical pathogens of agricultural crops, such as Fusarium avenaceum, F. culmorum, F. poae, F. sporotrichioides and F. tricinctum, were also isolated from damaged seedling tissue in forest plantations neighbouring agricultural fields. Spearman’s rank correlation analysis showed that the importance of secondary pathogens, represented by species of the genus Fusarium, decreased with increasing distance from agricultural fields, while the importance of primary pathogens increased. Younger pine seedlings exhibited lower species diversity and a higher prevalence of specific secondary pathogen species, coupled with heightened susceptibility to infection compared to older seedlings when subjected to tissue damage by forest animals. These findings underscore not only variations among plantations in proximity to agricultural fields but also suggest potential inter-land spread of fungi, emphasizing the need for integrated management strategies across agricultural and forestry domains. © The Author(s) 2024.</t>
  </si>
  <si>
    <t>DNA extraction; Fungi identification; Game-damaged seedlings; Grazing and browsing of seedlings; QPCR; Shoot dieback</t>
  </si>
  <si>
    <t>Poland [Central Europe]; coniferous tree; dieback; fungal disease; fungus; host-pathogen interaction; polymerase chain reaction; seedling emergence; seedling establishment</t>
  </si>
  <si>
    <t>Pine</t>
  </si>
  <si>
    <t>Olmo L.; Phengvilaysouk A.; Colvin A.F.; Phengsavanh P.; Millar J.; Xaikhue T.; Walkden-Brown S.</t>
  </si>
  <si>
    <t>Benchmarking smallholder goat enterprises and practices in central Lao PDR and farmer response to a research and development program</t>
  </si>
  <si>
    <t>Context: In Lao People's Democratic Republic (Laos), goat numbers are rapidly growing and have the potential to improve rural and economic development through income generation. Aims: To implement a goat research and development program and benchmark and evaluate smallholder practices. Methods: In the first year (2020), forage growing was facilitated through formal and on-the-job monthly training. In Year 2 (2021), local staff were trained in inexpensive and locally available veterinary treatments of goats. Mineral blocks were introduced with a 50% subsidy, following a 2-month trial period. In Year 3 (2022), metal roofing material was provided to households that constructed new goat houses with elevated and slatted flooring. Annualised farmer benchmarking surveys (BMS) and monthly household surveys (MHS) monitored farmer practice change between 2020-2023 and 2021-2022 respectively. Key results: The BMS and the MHS confirmed significant rises in the proportion of farmers using mineral blocks between 2020 and 2023 at 303% (P &lt; 0.001) and between 2021 and 2022 at 53% respectively. The BMS and MHS also reflected an increase in the proportion of farmers growing forages between 2020 and 2023 (204%) and between 2021 and 2022 (9%), a decrease in the proportion of households treating sick goats with drugs between 2020 and 2023 (47%) and between 2021 and 2022 (53%), and an increase in the proportion of farmers providing concentrate feed between 2020 and 2023 (34%) and between 2021 and 2022 (increased from 0 to 4.2%) respectively. Conclusions: Mineral blocks have a high potential for adoption with a trial and subsidisation period. It is recommended to increase daily grazing duration from 6-8 h to be as long as practical to reduce the impacts of late dry-season feed shortages (April-May), which coincided with a natural peak in kidding. Average goat herd size increased by three goats over the course of the project, which may reflect improved financial security as livestock are a form of asset storage. Implications: These trends show short-term practice change; however, further research is needed to verify whether these changes increase goat growth rate, health and kid survival.  © 2025 The Author(s) (or their employer(s)).</t>
  </si>
  <si>
    <t>farmer adoption; husbandry; international agricultural development; kidding; Laos; livestock; small ruminants; Southeast Asia</t>
  </si>
  <si>
    <t>Laos; agricultural development; animal husbandry; benchmarking; economic development; farmers knowledge; goat; livestock; research and development; ruminant; rural development; smallholder; technology adoption</t>
  </si>
  <si>
    <t>Opitz, J; Egerer, M</t>
  </si>
  <si>
    <t>Cultivating nut tree species in urban community gardens in Germany: motivations, challenges, and opportunities</t>
  </si>
  <si>
    <t>The EAT-Lancet Commission recommends increasing the consumption of nut trees worldwide as part of a sustainable diet. Integrating more nut tree species in urban gardening initiatives could provide members access to locally grown nuts and provide ecosystem services to urban landscapes. This study investigated the reported presence and diversity of nut tree species in urban community gardens, as well as the motivations and challenges for adopting and expanding those trees. Based on an online survey with 111 responding projects from the urban community gardening network in Germany as our case study, we found that nut tree species exist in almost half of all responding projects surveyed, albeit in a few numbers of individual trees and producing low yields. Projects are motivated by the provisioning, regulating, and cultural ecosystem services they provide, such as the nutritional value of nuts, the provision of food for animals, and the potential for education of members about agroforestry and nut use. Yet projects are hindered by limited space, local laws and regulations, and the interaction of nut trees with other species in the garden. Although only 50% of projects plan to incorporate more nut tree species in the future, most recognize the importance of nuts as part of a healthy diet. Governmental leadership is necessary to secure long-term contracts for urban gardens, so that more nut trees can be planted, and city residents can exploit the benefits of the ecosystem services they provide.</t>
  </si>
  <si>
    <t>ecosystem services; planetary health; plant-based eating; urban agriculture; urban agroforestry</t>
  </si>
  <si>
    <t>Ortiz-Jimenez C.A.; Conroy S.Z.; Person E.S.; DeCuir J.; Gall G.E.C.; Sih A.; Smith J.E.</t>
  </si>
  <si>
    <t>Human presence shifts the landscape of fear for a free-living mammal</t>
  </si>
  <si>
    <t>Humans may play a key role in providing small prey mammals spatial and temporal refuge from predators, but few studies have captured the heterogeneity of these effects across space and time. Global COVID-19 lockdown restrictions offered a unique opportunity to investigate how a sudden change in human presence in a semi-urban park impacted wildlife. Here, we quantify how changes in the spatial distributions of humans and natural predators influenced the landscape of fear for the California ground squirrel (Otospermophilus beecheyi) in a COVID-19 pandemic (2020) and non-COVID (2019) year. We used a structural equation modeling approach to explore the direct and indirect effects of human presence, predator presence, and habitat features on foraging that reflected fear responses (e.g., giving-up densities [GUDs], number of foragers, and average food intake rate while at food patches). In 2019, humans and dogs had moderate effects on GUDs; squirrels were less fearful (lower GUDs) in areas frequently visited by humans and dogs, but the effects of raptors were weak. In contrast, in 2020, the effects of humans and dogs on GUDs were weak; squirrels were more fearful of high raptor activity, open sky, and ground cover. In both years, squirrels farthest from refuge were the most risk-averse. Overall, our analyses revealed an increase in perceived risk from natural predators in 2020 associated with a change in the concentration of human presence. Thus, risk-sensitive foraging was dynamic across space and time, depending on a complex interplay among human and dog activity, natural predators, and microhabitat features. Our findings elucidate the myriad ways humans directly and indirectly influence animal perception of safety and danger. © 2025 The Author(s). Ecology published by Wiley Periodicals LLC on behalf of The Ecological Society of America.</t>
  </si>
  <si>
    <t>California ground squirrel; giving-up density; landscape of fear; predation risk; risk-sensitivity; safety cues</t>
  </si>
  <si>
    <t>Animals; California; COVID-19; Dogs; Ecosystem; Fear; Human Activities; Humans; Predatory Behavior; SARS-CoV-2; Sciuridae; anthropogenic effect; landscape ecology; predation risk; predator-prey interaction; rodent; spatiotemporal analysis; wild population; animal; California; coronavirus disease 2019; dog; ecosystem; fear; human; human activities; physiology; predation; psychology; Sciuridae; Severe acute respiratory syndrome coronavirus 2</t>
  </si>
  <si>
    <t>Palsaniya, DR; Kumar, S; Kumar, TK; Das, MM; Chaudhary, M; Kumar, S; Chand, K; Rai, SK; Ahmed, A; Sahay, CS</t>
  </si>
  <si>
    <t>High value crop based integrated farming system model for peri-urban small farmers of semi-arid Bundelkhand region of India</t>
  </si>
  <si>
    <t>Integrated Farming System (IFS) has been traditionally followed by small and marginal farmers within the semiarid Bundelkhand region of central India. However, situation specific modification should be done in the existing IFS practices for optimizing productivity, profitability, and agro-ecological advantages. The study was carried from 2014 to 2021, at Central Research Farm of ICAR-Indian Grassland and Fodder Research Institute, Jhansi, Uttar Pradesh, aimed to enhance productivity, profitability, employment generation, resource utilization through recycling and soil health. It focused on the integration of high-value crops, fruits, vegetables and with dairy animals, designed for periurban farmers in the Bundelkhand region. The developed one ha high-value crop-based IFS model yielded a diverse range of products, including food grains, fruits, vegetables, fodder, milk, farmyard manure (FYM) and compost. IFS model generated an annual net return of Indian Rupee146,529, benefit-cost ratio of 1.8 and provided 336 man-days of employment per year. This IFS model ensured a consistent, year-round income for farmers, with monthly earnings ranging from approximately Indian Rupee17,260 to Indian Rupee39,116. Further, the system effectively recycled 10.22 t of farm yard manure (FYM) and 3.65 t of farm compost, contributing to improved soil health and a 38% increase in soil organic carbon compared to initial levels. In conclusion, this research demonstrates that a high-value crop-based IFS model is a viable strategy for peri-urban farmers in the semi-arid Bundelkhand region, enabling the production of diverse commodities, enhancing profitability and employment opportunities and improving soil health.</t>
  </si>
  <si>
    <t>High value crops; Integrated farming system; Peri-urban areas; Productivity; Profitability; Resource recycling; Soil health; Vegetables</t>
  </si>
  <si>
    <t>Pereira A.I.A.; Ulhoa L.A.; Curvêlo C.R.S.; Tavares W.S.; Fernandes F.L.; Silva C.A.D.; Zanuncio J.C.</t>
  </si>
  <si>
    <t>Behavior and mortality of Apis mellifera workers feeding on soft drinks in an urban environment; [Comportamento e mortalidade de operárias de Apis mellifera alimentando-se de refrigerantes em ambiente urbano]</t>
  </si>
  <si>
    <t>Honeybees (Apis mellifera L.) (Hymenoptera: Apidae) coexists with humans in urban habitats foraging, mainly, sources containing carbohydrates. The behavior and risks for bees using soft drinks in their diet are poorly studied. The time spent by bee workers visiting soft drink leftovers in plastic cups and its death were evaluated. Bee workers spent more time visiting soft drinks in plastic cups (200 mL) than flowers of Schinus sp. (Anacardiaceae), Anadenanthera sp. (Fabaceae), Vernonia sp. (Asteraceae), Citrus sinensis L. (Rutaceae) and Cissus rhombifolia Vahl (Vitaceae), the five most visited honey plants in the field. Drowning mortality and the bee preference varied with the amount of soft drinks leftovers in cups. We present the first study of behavior and drowning mortality of A. mellifera feeding on leftover soft drink in plastic cups in urban areas, in the Brazilian Cerrado biome. This study may help to understanding the adaptive mechanisms of honeybees to explore habitats dominated by humans and unusual diets. © 2025, Instituto Internacional de Ecologia. All rights reserved.</t>
  </si>
  <si>
    <t>Apidae; behavior; carbohydrates; foraging; honeybees</t>
  </si>
  <si>
    <t>Animals; Bees; Brazil; Carbonated Beverages; Feeding Behavior; animal; bee; Brazil; carbonated beverage; feeding behavior; physiology</t>
  </si>
  <si>
    <t>Pham M.A.; Turo K.J.; Perry K.I.; Shepard C.A.; Copley J.; Gardiner M.M.</t>
  </si>
  <si>
    <t>Planting native wildflowers improves vacant land as bee habitat in a post-industrial city</t>
  </si>
  <si>
    <t>As people leave post-industrial cities in search of better economic opportunities, abandoned homes are demolished and transformed into vacant lots. These greenspaces have been demonstrated to provide habitat for urban wildlife and supply ecosystem services to communities. In the post-industrial city of Cleveland, Ohio, USA, approximately 37% of the state's bee fauna (Hymenoptera: Apoidea) has been collected within vacant lots. Our goal was to determine whether planting native wildflowers (‘pocket prairies’) on vacant land would improve these sites as bee habitat. We hypothesised that pocket prairies would support a greater proportion of the regional bee species pool, represented by Metropark grassland bee communities in the suburban landscape, compared to unaltered vacant lots. Using pan traps and hand vacuums, we sampled bees in each treatment from June to September 2019. We collected 1087 bees representing 24 genera and 81 species. Bees visited over 30 floral species, including native wildflowers and urban spontaneous vegetation. Metropark grasslands supported a higher bee species richness and diversity than urban pocket prairies. Both Metropark grasslands and pocket prairies supported a higher bee abundance, diversity and species richness than urban vacant lots. Synthesis and applications: Despite the substantially smaller extent of the pocket prairies, these habitats supported a similar bee abundance to the Metropark grasslands. Bee foraging on seeded native forbs also increased from representing &lt;5% to &gt;60% of plant–bee interactions over the course of this project, highlighting the importance of habitat establishment for urban bee conservation. Our results suggest that greening vacant land can improve post-industrial cities as bee habitat. © 2025 The Author(s). Ecological Entomology published by John Wiley &amp; Sons Ltd on behalf of Royal Entomological Society.</t>
  </si>
  <si>
    <t>bee foraging; legacy city; native bee; plant-pollinator interaction; prairie; urban conservation; urban greening; vacant land</t>
  </si>
  <si>
    <t>Piquet A.; Piano E.; Tolve M.; Isaia M.</t>
  </si>
  <si>
    <t>City as a filter: urban density affects taxonomic and functional diversity of foliage dwelling spiders</t>
  </si>
  <si>
    <t>Context: Urbanization affects landscape structure, functions and local environmental conditions, with major impacts on biodiversity. An evaluation of its effects on biodiversity, including both taxonomic and functional diversity, is thus compelling, with a specific focus on taxonomic groups providing fundamental ecosystem services. Spiders are ideal biological models for urban ecology studies because they are renowned bioindicators and can be found abundantly along urbanization gradients. Objectives: In this work, we aim at evaluating the filtering role exerted by urbanization at landscape scale on foliage-dwelling spider communities both at functional and taxonomic level. Methods: We assessed the response of foliage-dwelling spiders to urbanization in Torino (NW-Italy), by sampling their communities in urban parks along an urbanization gradient and in a control area located in a nearby natural park. We tested their response in terms of taxonomic and functional diversity to urban density and six landscape metrics. Results of statistical models (GLMMs) were used to predict values of the current biodiversity in the city and its values under different future scenarios of urbanization (i.e. 2040, 2050). Results: Spider abundance and species richness decreased in the city compared to the control area and along the urbanization gradient. Variation in the community composition was mostly due to species replacement (67%) within the control area, and to species loss in the urban area (62%). This pattern was mostly due to the loss of specialized foraging guilds, such as pollinator-feeding spiders. Functional dissimilarity among samples within the urban area was mostly explained by functional loss (69%), suggesting an environmental filter favoring species preadapted to urban conditions. By projecting biodiversity measures in two “greener city” scenarios, we identified 8 priority areas in the city where management actions should be implemented. Conclusions: Our findings underscore the role of urbanization in shaping spider communities, favoring generalist species and specific functional traits. The prediction on future scenarios proved to be useful to identify areas where increasing the surface of urban parks may contribute most effectively to spider biodiversity. © The Author(s) 2024.</t>
  </si>
  <si>
    <t>Arthropods; Biotic homogenization; Land use; Spiders biodiversity; Urban ecology; Urban planning</t>
  </si>
  <si>
    <t>Italy; arthropod; biodiversity; community composition; foliage; land use; landscape; taxonomy; urban area; urban planning; urbanization</t>
  </si>
  <si>
    <t>Pope, K; Reynaldo, R; Borba, J; Lana, M; Sieber, S; Bonatti, M</t>
  </si>
  <si>
    <t>Moving toward a decolonial and intersectional notion of justice for socio-ecological problems: the urban agroecology of the Buckets Revolution</t>
  </si>
  <si>
    <t>This article analyses the Buckets Revolution, an urban agroecological movement in a Brazilian favela that emerged to address waste management issues. We aim to explore the movement's achievements in promoting socio-cological justice in a vulnerable community of the Global South through agroecology, investigating: i) what socio-ecological problems and intersected demands for justice boosted the emergence of the Buckets Revolution? and ii) what demands for justice the BR has been dealing with to overcome the socio-ecological injustices borne by the Chico Mendes community? We apply the socio-ecological justice model as our theoretical framework, with a decolonial and feminist intersectional approach to embrace the complexity of the case study. The research methods focus on embracing the local reality and the community views, encompassing bibliographical research, a focus group, and semi-structured interviews. The findings reveal that this agroecological movement has effectively addressed organic waste management, food insecurity, and other socio-ecological issues, contributing to socio-ecological justice in the Chico Mendes community. The study emphasizes the importance of considering the a) interconnections of social and ecological problems, b) intersected dimensions of justice, and c) needs and views of the community when developing environmental urban policies to achieve social justice and ecological sustainability.</t>
  </si>
  <si>
    <t>intersectionality; agroecology; global south; environmental justice; socio-ecological justice</t>
  </si>
  <si>
    <t>Pramanik K.; Layek A.; Visakh N.U.; Jha S.</t>
  </si>
  <si>
    <t>Comparative seasonal plant diversity and leaf foraging pattern of leafcutter bees (Megachilidae: Hymenoptera) in urban, semi-urban and agricultural areas of Eastern India</t>
  </si>
  <si>
    <t>The leafcutter bees, Megachile spp. (Megachilidae: Hymenoptera) serve as a significant pollinator in ecological systems. They collect leaf discs to enclose their brood cells. Nevertheless, our current understanding of using plants as nesting resources in various ecosystems in different seasons, essential for their conservation, needs to be improved. The seasonal and landscape-level alterations have significant impacts on leafcutter bees, influencing species richness, abundance, community composition and leaf foraging behaviour. This study underscores the critical role of different seasons and landscape characteristics in shaping the leaf-foraging behaviour of leafcutter bees. We noted that semi-urban areas (151 different plant species recorded with cut leaves), with their greater landscape heterogeneity and high-quality habitats, supported higher species richness and abundance of leafcutter bees. In contrast, fully urban (49 different plant species recorded with cut leaves) and intensively agricultural landscapes (85 different plant species recorded with cut leaves) posed challenges to the survival of these bees due to habitat loss and fragmentation. We also found that during early autumn, leafcutter bees emerged and constructed ephemeral nests, intensifying leaf-cutting behaviour, whereas the summer and monsoon seasons exhibited a heightened activity, with bees building seasonal nests and gathering leaf and other essential resources extensively. In winter, leafcutting ceased as these bees entered into dormant conditions, seeking shelter in their nests for insulation and protection. This study provides valuable insights into the foraging patterns and habitat preferences in different seasons of leafcutter bees, contributing to the broader understanding of pollinator ecology in changing landscapes and environments. © The Author(s), under exclusive licence to Springer Nature B.V. 2025.</t>
  </si>
  <si>
    <t>Bee conservation; Ecosystems; Leaf cuts; Megachile spp; Pollinator; Seasonal activity</t>
  </si>
  <si>
    <t>India; bee; biodiversity; comparative study; foraging behavior; habitat selection; landscape change; pollinator; seasonality</t>
  </si>
  <si>
    <t>Prayitno, G; Nugraha, AT; Ari, IRD; Ichdayati, LI; Purnomowati, R; Fauziah, SH; Subagiyo, A; Najid, SA; Salsabila, AP; Nisak, FF</t>
  </si>
  <si>
    <t>Enhancing Farmers' Quality of Life through Social Trust: A Case Study of Karangpatihan Village, Indonesia</t>
  </si>
  <si>
    <t>This study highlights the pivotal role of social trust in enhancing farmers' quality of life (QoL) in Karangpati- han Village, Indonesia. Utilizing Structural Equation Modeling (SEM), the research examines the influence of social trust on various QoL dimensions, finding significant impacts across all aspects, with the strongest effect on health and safety. The results emphasize the importance of fostering social trust to bolster adaptive strategies, such as adopting innovative farming techniques, optimizing resource use, and encouraging collaboration among farmers. Strengthening social capital in rural agricultural communities is vital for ensuring food security and long-term eco- nomic resilience. This research contributes to the existing body of literature on social capital by identifying trust as a crucial determinant of QoL in rural settings. The findings carry substantial policy implications, indicating that initiatives aimed at building trust are essential for enhancing farmers' well-being.</t>
  </si>
  <si>
    <t>Farmers; Quality of Life (QoL); Rural Development; Social Capital; Trust</t>
  </si>
  <si>
    <t>Pushpalatha R.; Roshni T.; Sruthy S.; Upadhyay G.</t>
  </si>
  <si>
    <t>Potential mitigation practices to reduce methane emissions from livestock in rural India and policy recommendations</t>
  </si>
  <si>
    <t>It is important to quantify the emissions from livestock to adapt mitigation practices for the rural communities where the livestock populations lie. This study reviewed the existing empirical models and selected a simple model that requires only one input, i.e., the dry matter intake (DMI), to estimate methane emissions from livestock. This input can be easily recorded by the rural communities to quantify the emissions from their livestock. The data required to estimate the methane emissions is collected from selected rural communities in the northern part of India. It is observed from the pilot study that based on the quantity of feed, the emissions are highest for buffaloes (133.65–275.63 g/d/livestock) followed by cows (109.2–217.42 g/d/livestock) and sheep (41.81–58.93 g/d/livestock). The study also recommends the necessity to focus on quality feeds, feed additives such as coconut oil and seaweed, using improved forage varieties, technological innovations for breeding, manure management, and sustainable integrated livestock farming systems. Policies and schemes are also required to mainstream research on livestock and issues leading to emissions, such as scaling up the production of low-emission species like poultry, sheep, and pigs. Policies promoting mixed farming and advanced breeding research, improved feed quality and accessibility, and policies to support incentives that can drive behavioral changes among producers and consumers should also be analyzed and updated. Livestock are mainly in rural communities, and hence it is an important task for researchers and academicians to train the rural communities to quantify the emissions, and the adaptation and mitigation practices to overcome them. The outcome of the study can be used as resource material to empower rural communities. © The Author(s), under exclusive licence to Springer Nature Switzerland AG 2025.</t>
  </si>
  <si>
    <t>Climate change; DMI; Livestock; Methane emission; Mitigation; Policy; Rural communities</t>
  </si>
  <si>
    <t>Air Pollutants; Air Pollution; Animal Husbandry; Animals; Environmental Monitoring; India; Livestock; Methane; Rural Population; India; coconut oil; food additive; methane; Dry matter intake; Dry matters; Empirical model; Methane emissions; Mitigation; Pilot studies; Policy recommendations; Rural community; Rural India; Simple modeling; adaptive management; climate change; emission; livestock farming; methane; rural area; Article; buffalo; climate change; cow; dry matter intake; livestock; management; methane emission; mitigation; nonhuman; oxidation; rural area; seaweed; sheep; air pollutant; air pollution; animal; animal husbandry; environmental monitoring; India; prevention and control; procedures; rural population; Low emission</t>
  </si>
  <si>
    <t>Qi, ZY; Wu, ZX; You, YZ; Zhan, XY</t>
  </si>
  <si>
    <t>Can Rural Industrial Convergence Alleviate Urban-Rural Income Inequality?: Empirical Evidence from China</t>
  </si>
  <si>
    <t>In many countries, the urban-rural income inequality affects healthy and sustainable economic development and is a pressing issue that requires immediate attention. As a new industrial development model, rural industrial convergence can provide new ideas and impetus for alleviating the urban-rural income inequality. This study, drawing on provincial panel data from China spanning 2010 to 2022, used the entropy method and Theil index to measure the rural industrial convergence and the urban-rural income inequality, respectively, and empirically tested the effect and mechanism of rural industrial convergence on the urban-rural income inequality. The results showed the following: (1) Rural industrial convergence had a notable impact on alleviating the urban-rural income inequality. (2) Rural industrial convergence could help reduce the urban-rural income inequality by increasing the scale of land operation. (3) The government attention to green development could positively moderate the impact of rural industrial convergence on the urban-rural income inequality; the deeper the government attention to green development, the greater the role rural industrial convergence played in alleviating the urban-rural income inequality. (4) There was a threshold effect in the alleviating effect of rural industrial convergence on the urban-rural income inequality, which was gradually strengthened when the growth of the digital economy and the enhancement of the business environment were beyond the threshold point. (5) Rural industrial convergence also had significant spatial spillover effects on adjacent regions. Overall, the findings of this study enrich the research on the impact of rural industrial convergence on the urban-rural income inequality and provide insights for other similar countries.</t>
  </si>
  <si>
    <t>rural industrial convergence; urban-rural income inequality; land operation scale; government attention to green development; digital economy; business environment</t>
  </si>
  <si>
    <t>Rashid G.M.; Butt A.; Qadir A.; Ali M.H.</t>
  </si>
  <si>
    <t>Exploring black kite (Milvus migrans) dynamics: Seasonal abundance and habitat preferences in an urban gradient</t>
  </si>
  <si>
    <t>Journal of Asia-Pacific Biodiversity</t>
  </si>
  <si>
    <t>Urban expansion globally has altered biodiversity by transforming urban habitats, leading to habitat loss and changes in ecological systems. Black kites (Milvus migrans) are adaptable raptors across diverse landscapes, from natural to highly urbanized areas. This study focuses on Gujranwala City, Pakistan, a unique habitat offering insights into black kite ecology along an urban gradient. The research assesses seasonal abundance, temperature and humidity impacts, behavioral activities, and habitat preferences of black kites. Results show higher abundance in urban areas, influenced by environmental factors and food availability from anthropogenic sources. Black kites exhibit time-dependent associations with temperature and humidity, especially before sunset. Additionally, a significant correlation is observed between black kite abundance and solid waste components, particularly food and plastic waste, in the urban area. These findings contribute to understanding urban ecology, highlighting the adaptability of black kites to human-modified environments and the potential implications for conservation and management strategies. © 2024 National Science Museum of Korea (NSMK) and Korea National Arboretum (KNA)</t>
  </si>
  <si>
    <t>black kite; foraging habitat; humidity; rural–urban gradient; seasonal abundance; temperature</t>
  </si>
  <si>
    <t>Re A.J.; Rogers A.M.; Possingham H.P.; Kark S.</t>
  </si>
  <si>
    <t>Bird Utilisation of Vertical Space in Urban Environments</t>
  </si>
  <si>
    <t>In an increasingly urbanised world, it is important to understand how species interact with human-modified landscapes across all spatial dimensions. Urban areas, modified for higher density living, are characterised by buildings, airborne vehicles, and other uses of the airspace. These obstructions can alter the available vertical habitat space and hence impact species that rely on the vertical partitioning of resources. Nonetheless, studies in urban areas typically use 2D variables, which are unsuitable as proxies for 3D processes. To address this gap, bird surveys were conducted across three different types of urban environments that reflect a gradient of extensive to intensive within Brisbane, Australia. Bird activity was recorded across a range of heights. While exceptions occurred, we found that urban birds generally interacted with their environment at heights that reflected the taller structures along the urban gradient. Grouping species by urban tolerance (i.e., whether an urban avoider, adapter, or exploiter) and foraging level helped explain why some species could utilise certain height profiles across the urban structural gradient where others could not. A better understanding of how birds use urban vertical spaces can help identify habitat features that facilitate urban biodiversity and support conservation management in urban environments. © 2024 by the authors.</t>
  </si>
  <si>
    <t>activity; airspace; biodiversity; birds; conservation; species; urban planning</t>
  </si>
  <si>
    <t>biodiversity; bird; conservation management; ecological impact; habitat; landscape; urban area; urban planning</t>
  </si>
  <si>
    <t>Readyhough T.S.; Cepek J.D.; Shaffer E.E.; Dennis P.M.; Byer N.W.; Hausman C.E.; Montgomery R.A.; Moll R.J.</t>
  </si>
  <si>
    <t>Unveiling drivers of fecundity in an urban white-tailed deer population over 20 years of active management</t>
  </si>
  <si>
    <t>White-tailed deer (Odocoileus virginianus; hereafter “deer”) are keystone herbivores that exert considerable ecosystem impacts. Quantifying drivers of urban deer demography, including fecundity (number of fetuses/doe), is paramount for understanding deer ecology and making management decisions, but this information is lacking for urban deer populations. In non-urban areas, doe age, population density, winter severity, and plant primary productivity influence fecundity. Increased forage availability in urban areas may dampen climatic effects on deer reproduction, but other threats and stressors might mitigate the positive effects of anthropogenic resources. We investigated how management, habitat, winter severity, and forage availability influenced deer pregnancy and fecundity using structural equation models fit to 20 years of data from a deer management program in a large urban park system. The proportion of pregnant fawns, yearlings, and adults were 0.16, 0.95, and 0.97, respectively, while fecundity (fetuses/doe) was 0.17, 1.59, and 1.88. Low fawn pregnancy rates and stable adult fecundity rates indicated a robust deer population. Age and body condition were the strongest predictors of fecundity. Unexpectedly, management, habitat (including urbanization), winter severity, and forage availability did not directly affect fecundity. Winter severity had a counterintuitive positive effect on adult deer body mass. Management affected yearling body masses: higher deer removal in the previous year was associated with increased current year removal and lower yearling body masses. Together, these results indicate that the environmental factors that commonly affect rural populations do not drive fecundity in this system, potentially reflecting unique characteristics of managed urban deer populations. © The Author(s), under exclusive licence to Springer Science+Business Media, LLC, part of Springer Nature 2024.</t>
  </si>
  <si>
    <t>Demography; Fertility; Odocoileus virginianus; Population demographics; Wildlife management</t>
  </si>
  <si>
    <t>Robins C.W.; Kertson B.N.; Kachel S.M.; Wirsing A.J.</t>
  </si>
  <si>
    <t>Residential development reduces black bear (Ursus americanus) opportunity to scavenge cougar (Puma concolor) killed prey</t>
  </si>
  <si>
    <t>Large carnivores commonly scavenge on kills made by other species, but if and how this phenomenon is influenced by urbanization remains unclear. To address this knowledge deficit, we investigated whether housing density, along with demographic and environmental covariates, impacted the probability of American black bear (Ursus americanus) occurrence at cougar (Puma concolor) killed prey along the wildland–urban gradient of western Washington, USA. Under the refuge hypothesis, which stipulates that residential development reduces opportunities for black bears to visit cougar prey carcasses by (1) altering cougar kill composition and/or (2) drawing black bears to human subsidies, we expected the probability of bear presence at cougar kills to decline as housing density increased. Alternatively, under the pileup hypothesis whereby reduced green space drives a greater overlap and thus more frequent interactions among carnivores, we predicted that bear presence at cougar kills would increase with housing density. Occupancy models derived from forensic and remote camera evidence of bear visitation to carcasses at kill sites identified from 12 GPS-collared cougars indicated that the probability of bear presence at kill sites decreased when cougars foraged on small-bodied prey, increased in summer compared with autumn, and declined with increasing housing density. Indeed, the top model indicated a multiplicative decrease of 500 in the odds of black bear carcass visitation for every additional house per hectare on the landscape, supporting the refuge hypothesis. These results suggest that residential development has the potential to alter intraguild relationships among large carnivores, even at modest levels where robust carnivore populations persist on the landscape, and may alter scavenger dynamics at carcasses where black bear presence is virtually eliminated. © 2025 The Author(s). Ecology published by Wiley Periodicals LLC on behalf of The Ecological Society of America.</t>
  </si>
  <si>
    <t>intraguild competition; large carnivore interactions; prey carcass visitation; Puma concolor; urbanization; Ursus americanus; wildland-urban gradient</t>
  </si>
  <si>
    <t>Animals; Predatory Behavior; Puma; Ursidae; Washington; Washington; bear; carnivore; intraguild interaction; prey availability; probability; refuge; residential development; urbanization; animal; bear; physiology; predation; Puma; Washington</t>
  </si>
  <si>
    <t>Rodríguez-Valencia V.; Olive M.-M.; Le Goff G.; Faisse M.; Bourel M.; L'Ambert G.; Vollot B.; Tolsá-García M.J.; Paupy C.; Roiz D.</t>
  </si>
  <si>
    <t>Host-feeding preferences of Culex pipiens and its potential significance for flavivirus transmission in the Camargue, France</t>
  </si>
  <si>
    <t>The spread of the West Nile (WNV) and Usutu (USUV) flaviviruses in Europe in recent decades highlights the urgent need to understand the transmission networks of these pathogens as a basis for effective decision-making. These viruses are part of a complex disease cycle that involves birds as principal hosts and humans and horses as dead-end hosts. Our study aims to uncover the intricate relationships between the main mosquito vector of these viruses, Culex pipiens L. (Diptera: Culicidae) and its feeding preferences based on the forage ratio among several host species, primarily birds in a land-use gradient. We estimated the bird host potential to act as a host for flavivirus, the reservoir capacity index, based on forage ratios and potential host competence based on molecular prevalence. We sampled mosquitoes and, at the same time, conducted bird censuses in the Camargue region in southern France, where co-circulation of these viruses has been reported. Several localities were sampled along a land-use gradient in peri-urban, agricultural and natural areas from May to November 2021. We identified 55 vertebrate species in 110 engorged Cx. pipiens by PCR amplification and sequencing of mitochondrial 12S and 16S Ribosomal DNA genes. Culex pipiens feeds primarily on 51 bird species and secondarily on two mammals, one amphibian and one reptile. Based on forage ratios, we found a preference of Cx. pipiens in the Camargue for the order Passeriformes and, more specifically, for Columba livia domestica L. (Columbiformes: Columbidae) in agricultural areas, and for Passer domesticus/montanus L. (Passeriformes: Passeridae), in agricultural and peri-urban areas. The natural habitats had significantly higher forage ratio values than agricultural and peri-urban areas. We suggest that certain key species, such as Passer sp., Columba livia and Turdus sp., might be potentially considered locally relevant hosts for transmission in this area, as they are important for mosquito feeding and also potentially important hosts for flavivirus amplification. These data will be beneficial in understanding host–vector interactions and the relationships between bird communities, mosquito feeding preferences and emerging mosquito-borne diseases. © 2025 The Author(s). Medical and Veterinary Entomology published by John Wiley &amp; Sons Ltd on behalf of Royal Entomological Society.</t>
  </si>
  <si>
    <t>bloodmeal preferences; Camargue; Culex pipiens; forage ratio; France; mosquito-borne diseases; Usutu; West Nile virus</t>
  </si>
  <si>
    <t>Rudolph, M; Zenda, M</t>
  </si>
  <si>
    <t>The Contribution of Agroecology to Smart Cities and Different Settlement Contexts in South Africa-An Analytical Review</t>
  </si>
  <si>
    <t>This paper supports the idea of agroecology playing an integral role in development 'smart cities' and its application in different settlement contexts in South Africa. As alluded to in the People-Centered Smart Cities framework, the application of the smart cities approach can be extended to various settlement contexts. This paper promotes 'the smart city' concept in different contexts, including rural and small settlement environments, incorporating agroecology, a paradigm which guides us towards building sustainable and equitable urban environments. This approach can significantly contribute to the improved and more resilient design and development of human settlements. The Preferred Reporting Items for Reviews and Meta-analysis were employed to analyze primary and secondary data sources, thereby formulating descriptive and analytical themes around agroecology and smart cities. This paper utilized 54 articles, offering a robust foundation for the paper's analysis and discussions. Additionally, the paper underscores the adherence to policy and legislative spaces for smart city strategy-led budgeting. It advocates for robust financial policies and long-term development financial strategies aligned with several the Sustainable Development Goals, but especially SGD 11, which is to create inclusive, safe, resilient, and sustainable cities and habitats. The construction of smart campuses, smart rural settlements, and smart school programs is demonstrated by the Centre for Ecological Intelligence at the University of Johannesburg's food systems hub, the Phumulani rural agrivillage, and the Eastern Cape and Tshwane food security school programs. These showcase projects act as compelling models illustrating how the principles of smart cities can be applied to diverse settlement contexts.</t>
  </si>
  <si>
    <t>smart cities; villages; campuses; schools; agroecology; artificial intelligence; partnerships; productive spaces; SDGs; 4IR; AU Agenda 2063</t>
  </si>
  <si>
    <t>Schmitt C.; Gasparini J.; Moullec H.; Walch L.; Leroux-Coyau M.; Leloup J.</t>
  </si>
  <si>
    <t>Local, environmental and trace metal effects on gut microbiota diversity in urban feral pigeons</t>
  </si>
  <si>
    <t>Nowadays, understanding the biotic responses to the enhanced urbanization need to encompass not the only the physiological and phenotypic features but also the related microbiota of wildlife animals. One of main threats in urban ecosystems is the chemical pollution. Thus, we have explored whether the cloacal microbiota of feral pigeons (Columba livia) is impacted by both their geographical foraging area, and metal exposure in an urban context. First, pigeons were captured in 4 specific areas of Paris (France) and placed in captivity. By applying a 16SrRNA metabarcoding approach, we observed that the gut microbiota diversity was structured according to the capture sites, with strong variation of Actinobacteria, Bacilli and Clostridia, that could be linked to the granivorous or low-protein diets. Subsequently, we experimentally exposed these pigeons to zinc and/or lead (two-factor cross design) during 90 days in a non-urban environment, but no impact on the composition nor diversity of pigeon gut microbiota, has been observed after 45 and 90 days of metal exposures. However, the composition and diversity significantly differed from the microbiota at the capture period, with the emergence of taxa belonging to Corynebacterium and Bifidobacterium in captive conditions. These data highlight a strong impact of the lifestyles (captivity in non-urban environment) on the gut microbiota composition. In parallel, we hypothesized that the diet and the local environment might have smoothed the impact of the metal exposure for pigeons that could quickly change the structure of their gut microbiota. Our findings shed light on the effects of urban pollution and environment on bird communities, that can be extended to their gut microbiota causing potential additive or synergic negative effects to host organisms and populations. © 2025 The Authors</t>
  </si>
  <si>
    <t>Captivity; Chemical pollution; Cloacal microbiota; Urban ecology</t>
  </si>
  <si>
    <t>Animals; Bacteria; Cities; Columbidae; Environmental Pollutants; Gastrointestinal Microbiome; Lead; Paris; RNA, Ribosomal, 16S; Zinc; France; Ile de France; Paris; Ville de Paris; Abiotic; Anthropogenic; Haze pollution; Invertebrates; Livestock; Macroinvertebrates; lead; RNA 16S; trace metal; zinc; lead; Biotics; Captivity; Chemical pollution; Cloacal microbiota; Gut microbiota; Metal exposures; Microbiotas; Trace metal; Urban ecology; Urban environments; bacterium; bird; chemical pollutant; environmental impact; microbial community; RNA; trace metal; urban area; urban ecosystem; urban pollution; urbanization; Actinobacteria; animal tissue; Article; Bacilli; Bifidobacterium; cloaca; Clostridia; Columba livia; Columbidae; controlled study; Corynebacterium; feral pigeon; foraging; intestine flora; microbial diversity; microflora; nonhuman; phenotype; protein restriction; urban area; urbanization; wildlife; animal; bacterium; city; classification; Columbidae; drug effect; genetics; microbiology; pollutant; toxicity; Biotic</t>
  </si>
  <si>
    <t>Scholz C.; Teige T.; Ngoufack Djoumessi K.P.; Buchholz S.; Pritsch F.; Planillo A.; Voigt C.C.</t>
  </si>
  <si>
    <t>Dietary diversification of an insect predator along an urban-rural gradient</t>
  </si>
  <si>
    <t>Urbanisation generally leads to a loss of taxonomic and functional diversity in almost all animal taxa, yet a mosaic of highly variable habitats within the urban matrix could offer a diversity of insect prey to highly mobile predators such as bats. We therefore asked if insect-feeding bats change in trophic interactions along rural–urban gradients. We predicted that the diet of common noctule bats (Nyctalus noctula) diversifies with increasing levels of urbanisation and that urban bats include more pest and nuisance insect species than rural conspecifics. Using metabarcoding of faecal samples over three years of sampling, we observed a more diverse diet in urban compared with rural noctule bats. Furthermore, urban bats consumed more than twice as many agricultural pests and six times as many nuisance insects as their rural conspecifics. Finally, insect species richness in the diet decreased with increasing levels of sealed surface and vegetation cover at the sampling site. We argue that a highly mobile bat species such as the noctule bat compensate for the lower abundance of insects in urban areas by foraging over relatively large spatial scales, including adjacent rural areas. A high proportion of pest and nuisance insects highlights the importance of urban bats for providing important ecosystem services to humans. Urban planning needs to consider maintaining and establishing dark flight corridors and a diversity of habitats to support urban bat populations. © 2024 The Author(s)</t>
  </si>
  <si>
    <t>Diet; Ecosystem services; Metabarcoding; Nyctalus noctula; Urbanisation</t>
  </si>
  <si>
    <t>bat; conspecific; dietary intake; ecosystem service; flight activity; foraging efficiency; habitat management; prey availability; sampling; species diversity; trophic interaction; urban area; urbanization</t>
  </si>
  <si>
    <t>Schulte K.D.; Wilson C.J.; Tawril A.; Jamieson M.A.</t>
  </si>
  <si>
    <t>Spatiotemporal variability and functional redundancy obscure effects of urbanization on strawberry pollinators</t>
  </si>
  <si>
    <t>Pollination services across rural–urban gradients may vary as land cover and other environmental attributes differentially influence pollinators. Most studies examining crop pollination, however, have been conducted in rural environments, while research in urban areas has lagged behind despite growing interest in urban agriculture. In this study, we hypothesized that increased urbanization would alter pollinator community composition due to a reduction in natural areas within the surrounding landscape, potentially decreasing pollinator abundance. To evaluate this hypothesis, we conducted a three-year study using strawberries as a focal study crop. We characterized the abundance, diversity, and community composition of bees across 10 farms along a rural–urban gradient in Michigan, USA. Across sites and years, we found that urbanization, measured as impervious surface cover, had no consistent effect on overall bee abundance and diversity. However, urbanization differentially influenced certain taxa, namely, Halictini which was positively associated with more urban environments in year one and Ceratinini which was negatively associated with more urban environments in year three. Sweat bees and small carpenter bees were the most frequent strawberry flower visitors across sites and years, although honey bees were dominant at rural sites in year one. We observed 61 bee species visiting strawberry flowers, most commonly Lasioglossum, Ceratina, and Augochlorella species. Most bee species were generalist foragers that visited many flower species within each site. Variation in strawberry floral visitors across years appeared to be driven by shifts in flower phenology, especially in year one when flowering was delayed due to the practice of flower removal to increase yield. Our study demonstrates the importance of wild bees, especially native species, as pollinators in urban agriculture and illustrates how habitat context shapes bee communities. © 2025 The Author(s). Ecosphere published by Wiley Periodicals LLC on behalf of The Ecological Society of America.</t>
  </si>
  <si>
    <t>agroecology; bee; community ecology; plant-pollinator networks; pollinator; strawberry; urban agriculture; urbanization</t>
  </si>
  <si>
    <t>Seidenath D.; Pölloth S.; Mittereder A.; Hillenbrand T.; Brüggemann D.; Schott M.; Laforsch C.; Otti O.; Feldhaar H.</t>
  </si>
  <si>
    <t>Exposure to diesel exhaust particles impairs takeoff but not subsequent homing and foraging behavior of workers of the buff-tailed bumblebee Bombus terrestris</t>
  </si>
  <si>
    <t>The loss of insect diversity and biomass has been documented in many terrestrial ecosystems. Drivers of this insect decline include climate change, habitat degradation, and pollution. Exposure to airborne particulate matter, such as diesel exhaust particles, may be harmful, especially for insects around urban or industrial areas. Ecotoxicological experiments have shown that chronic oral uptake of diesel exhaust particles can result in higher mortality and changes in the gut microbiome in bumblebees. However, how such effects manifest under natural conditions is still largely unknown, especially effects on foraging activity. Here, we exposed workers of the bumblebee Bombus terrestris to diesel exhaust particles in the field at distances of 380 m and 1100 m from their colony. We measured the time until bumblebees took off, the duration of their homing flight after a one-time exposure, and subsequent foraging activity over 1.5 days, recording the number and duration of the foraging flights in comparison to untreated bumblebees. The treated bumblebees needed significantly longer to start their homing flight, caused by some workers that were even unable to take off vertically from the exposure box and performing extensive grooming behavior. Homing flight duration and the subsequent foraging activity did not differ between treated and control workers. It remains unclear why bumblebees struggled to take off after exposure to diesel exhaust particles. This observation needs further investigation to elucidate whether this behavior is induced by particulate matter in general or related to specific physico-chemical properties of the particles inducing a physiological effect. © The Author(s) 2025.</t>
  </si>
  <si>
    <t>Air pollution; Homing flight; Insect decline; Particulate matter; Pollinator</t>
  </si>
  <si>
    <t>Seress G.; Sándor K.; Bókony V.; Bukor B.; Hubai K.; Liker A.</t>
  </si>
  <si>
    <t>Radio-tracking urban breeding birds: The importance of native vegetation</t>
  </si>
  <si>
    <t>As urban areas continue to expand globally, a deeper understanding of the functioning of urban green spaces is crucial for maintaining habitats that effectively support wildlife within our cities. Cities typically harbor a wide variety of nonnative vegetation, providing limited support for insect populations. The resulting scarcity of arthropods has been increasingly linked to adverse effects at higher trophic levels, such as the reduced reproductive success of insectivorous birds in urban environments. However, the responses by which urban breeding birds cope with the challenges of food limitation remain largely unexplored. To address this knowledge gap, in a Central European city, we employed radiotelemetry tracking and real-time observations on urban-breeding female great tits' habitat use, combined with detailed plant surveys and video recordings of nestlings' diet. This integrated approach enabled us to establish direct links between great tits' foraging behavior, vegetation preferences, and nestling diet. We found that besides tree canopies, great tits also frequently foraged on the ground and that the availability of bird feeders notably affected birds' habitat use. Foraging great tits generally avoided nonnative plants, particularly broadleaved species. When searching for nestling food, great tits were most time-efficient on conifers, albeit these trees provided low amounts of caterpillars (a preferred prey type). Great tits were more likely to forage on and deliver nestling food from large native trees and foraged less on and collected fewer prey items from the most abundant tree species. Our results underscore the importance of several factors that may help improve habitat quality for urban insectivorous birds, with preserving large trees and increasing diverse native vegetation being key elements in this endeavor. © 2025 The Author(s). Ecological Applications published by Wiley Periodicals LLC on behalf of The Ecological Society of America.</t>
  </si>
  <si>
    <t>anthropogenic food; arthropods; bird feeder; foraging behavior; habitat preference; native plants; nestling food; Parus major; urban birds; urban vegetation</t>
  </si>
  <si>
    <t>Animals; Cities; Ecosystem; Feeding Behavior; Female; Nesting Behavior; Passeriformes; Plants; Central Department; anthropogenic effect; arthropod; dietary intake; food limitation; foraging behavior; greenspace; habitat selection; native species; nestling; passerine; radiotelemetry; reproductive success; trophic level; urban ecosystem; urban forestry; animal; city; ecosystem; feeding behavior; female; nesting; Passeriformes; physiology; plant</t>
  </si>
  <si>
    <t>Shi, XP; Shi, CF; Tablada, A; Guan, XY; Cui, MF; Rong, YX; Zhang, QQ; Xie, XD</t>
  </si>
  <si>
    <t>A Review of Research Progress in Vertical Farming on Façades: Design, Technology, and Benefits</t>
  </si>
  <si>
    <t>The surging global population and urbanization trends present new challenges to food production systems and energy, especially in resource-limited urban environments. Vertical farming on fa &amp; ccedil;ades (VFOF) is an innovative strategy to address this challenge by growing crops on building skins, efficiently using urban space, increasing food self-sufficiency, and reducing the environmental impact of carbon emissions. This article is a comprehensive review of VFOF and closely related topics based on 166 journal articles. It covers the latest research advances in design, technology, social impact, and environmental benefits. In addition to enhancing the autonomy of urban food supply and improving residents' quality of life, VFOF also has the potential to optimize the thermal performance of buildings and promote energy conservation by having some of the qualities of vertical greening systems (VGS). The planting system design and technical support factors for different fa &amp; ccedil;ade locations are explained in detail. The symbiotic relationship between VFOF and architecture is examined to enhance sustainability. The popularity of VFOF is increasing in terms of social acceptance, and the government, together with the private sector and communities, play a vital role in promoting its development. In addition, this review also collates the cases of VFOF implementation in recent years. Research shows that the implementation of VFOF has many advantages, especially when considering future urban challenges under climate change scenarios and the need to provide solutions to achieve carbon neutral buildings and cities. Still, high initial investment, operating costs, technical complexity, security issue, policy and regulatory constraints, and public acceptance are all challenges to overcome. Further research should be carried out in the above fields.</t>
  </si>
  <si>
    <t>building fa &amp; ccedil;ades; urban food production; sustainable urban development; carbon neutrality</t>
  </si>
  <si>
    <t>Silva V.H.D.; Gomes I.N.; Bosenbecker C.; Junker R.R.; Maruyama P.K.</t>
  </si>
  <si>
    <t>One for all, all for one? Pollinator groups differ in diversity and specialization of interactions across urban green spaces</t>
  </si>
  <si>
    <t>Urbanization poses significant threats to pollinators, but they may respond differently to habitat modification according to their nesting and foraging requirements. Despite the diversity of pollinator groups and species found in urban areas, research often focus on bees, neglecting other groups. Whether bee response to urbanization suffice in representing the wider pollinator spectrum, however, is poorly understood. Here, we examined how urbanization impacts the interaction networks between plants and different pollinator groups and evaluated the dissimilarities of urban green spaces at both local and regional scales within a Neotropical metropolis. Recording 1,404 interactions between 262 plant and 220 pollinator species, we found that network specialization varied among pollinator groups but was not affected by urban impervious surface cover. Such lack of difference may happen owing to the prevalence of generalist species across urban environments. Importantly, urban green spaces showed high dissimilarities in species and interactions, emphasizing the heterogeneity found across the urban landscape. Plant composition also varied between urban green spaces and was strongly correlated with interaction dissimilarities, indicating that floral resources contribute to unique interactions found in different areas. Our results suggest that although important, bees alone do not represent the wider response of pollinators to urbanization. Furthermore, the high dissimilarities influenced by site specific plant-pollinator co-occurrence underscore that multiple and connected green spaces are required to safeguard plant-pollinator interaction diversity and its vital ecosystem function in cities. © 2025 Elsevier B.V.</t>
  </si>
  <si>
    <t>Ecological networks; Plant-pollinator interactions; Pollination; Tropical urban areas; Urbanization</t>
  </si>
  <si>
    <t>bee; generalist; greenspace; metropolitan area; Neotropical Region; plant-pollinator interaction; specialization; species diversity; urbanization</t>
  </si>
  <si>
    <t>Simões-Vieira R.C.; Maia A.C.D.; Carvalho A.T.</t>
  </si>
  <si>
    <t>Pollen Composition from Coexisting Melipona scutellaris and Tetragonisca angustula Nests in a Semi-urban Meliponary Setting</t>
  </si>
  <si>
    <t>The Meliponini tribe is the most diverse group of social bees, thriving across tropical regions. Breeding stingless bees (meliponiculture) holds significant ecological and economic value. In meliponaries, multiple species often share small foraging areas, a scenario less common in natural environments. Due to deforestation, stingless bees face a diminishing availability of natural nesting sites, which are often found in hollow tree trunks. Consequently, meliponaries serve as a crucial nesting resource. In this study, we examined whether Melipona scutellaris and Tetragonisca angustula share pollen resources when reared closely together in high-density nest environment at the RCCO Meliponary in Aldeia, Camaragibe, and Pernambuco, which could potentially lead to competition. Our findings indicate that these bee species utilize different pollen sources, being Araceae type 1, Mimosoideae type 1, Asteraceae type 1, and Myrtaceae type 1 the most important for differentiating between groups. Their daily activity periods outside the nest differ, leading to varying responses to changes in temperature and humidity. The results suggest that competition for pollen resources may not be a significant issue between the two bee species in such situations. © Sociedade Entomológica do Brasil 2024.</t>
  </si>
  <si>
    <t>Atlantic Forest; Beekeeping; Conservation; Jataí; Uruçu nordestina</t>
  </si>
  <si>
    <t>Animals; Bees; Brazil; Nesting Behavior; Pollen; animal; bee; Brazil; nesting; pollen</t>
  </si>
  <si>
    <t>Sinu P.A.; Abhiram K.P.; Baby A.; Akshatha C.R.; Aneha K.; Unni A.P.; Nalamati H.; Manoj K.; Pooja A.R.</t>
  </si>
  <si>
    <t>Functional leaf and plant use by leafcutter bees: Implications for management and conservation</t>
  </si>
  <si>
    <t>Wild solitary bees face a host of challenges from the simplification of landscapes and biodiversity loss to invasive species and urbanization. Pollinator researchers and restoration workers thus far gave much attention to increase flower cover to reduce the impact of these anthropogenic pressures. Over 30% of bee species need nonfloral resources such as leaves and resin for their survival and reproduction. However, the importance of leaves in bee ecology, particularly for leafcutter bees, has received very little attention. Leafcutter bees have global distribution and cut leaves for constructing brood chambers. We have very little information for (a) what bees use and do not use for foraging leaves and (b) what leaf and plant traits and plant community traits drive plant preference and plant usage. To fill this gap and recommend plants for leafcutter bee conservation, we examined 13,062 plants of 612 species and 107 families distributed in 165 plant communities of nine towns/cities of four south Indian states. The plant community of nine locations and four states was quite dissimilar, but had similar proportion of native and exotic plants. The probability of a plant foraged for leaf is governed by its clade, family, nativity, and leaf dimension, particularly the leaf width. Bees have a clear preference for plants of common families, such as Fabaceae, Phyllanthaceae, and Meliaceae for foraging leaves, but bees going to plants of distant lineages, including rare species and families is not rare. At the same time, bees also avoided plants of several cosmopolitan families, such as Apocynaceae, Moraceae, Sapotaceae, and Asteraceae, among others. Bees preferred exotic plants more to native plants. The plant usage in communities is predicted by species richness, proportion of Fabaceae plants in communities, and proportion of herbs; plant diversity and abundance are not crucial drivers. Our study suggests that the bees' preference for leaf-foraging plants is not random, but governed by leaf, plant, and plant community traits. The preference for exotic plants is helpful for planning urban and homestead greening projects as they are dominated by exotics. © 2025 The Ecological Society of America.</t>
  </si>
  <si>
    <t>community; conservation; foraging; leafcutter bee; pollinator; solitary bees; wild bees</t>
  </si>
  <si>
    <t>Animals; Bees; Conservation of Natural Resources; India; Plant Leaves; abundance; bee; biodiversity; conservation management; conservation status; invasive species; plant community; rare species; survival; wild population; animal; bee; environmental protection; India; physiology; plant leaf</t>
  </si>
  <si>
    <t>Sorvillo C.; Malabusini S.; Holzer E.; Frasnelli M.; Giovanetti M.; Lavazza A.; Lupi D.</t>
  </si>
  <si>
    <t>Urban Green Areas: Examining Honeybee Pathogen Spillover in Wild Bees Through Shared Foraging Niches</t>
  </si>
  <si>
    <t>In urbanized environments, the expansion of urban areas has led to the creation of fragmented green spaces such as gardens and parks. While these areas provide essential habitats for pollinators, they may also inadvertently concentrate specimens of different species, increasing opportunities for pathogen transmission. This study highlights the importance of investigating pathogen dynamics in urban ecosystems, focusing on managed pollinators, such as Apis mellifera Linnaeus, 1758, and their wild counterparts. Over a two-year monitoring period in Milan, Italy, we examined the interactions between pollinator populations in urban green spaces and the spillover of honeybee pathogens. Our findings confirm widespread RNA virus transmission between honeybees and wild pollinators, supporting the previous studies. Notably, the Acute Bee Paralysis Virus (ABPV) exhibited the highest prevalence across both sampling years, underscoring its significant role in pathogen dynamics. These results emphasize the need for regular research to mitigate pathogen spillover risks in urban pollinator communities and inform conservation strategies. © 2025 by the authors.</t>
  </si>
  <si>
    <t>anthropogenic ecosystems; ecological monitoring; foraging niches; pollinator health; species inventory; viral spillover</t>
  </si>
  <si>
    <t>Abiotic; Biotic; Invertebrates; Anthropogenic ecosystems; Ecological monitoring; Foraging niche; Green spaces; Honeybee pathogens; Pollinator health; Species inventory; Urban areas; Urban green area; Viral spillover; Anthropogenic</t>
  </si>
  <si>
    <t>Sroka, W; Król, K; Kulesza, J; Stanuch, M; Lisek, S</t>
  </si>
  <si>
    <t>Community Readiness for Agro Living Lab (ALL) Projects: Factors Influencing Engagement of Young Urban Residents</t>
  </si>
  <si>
    <t>The aim of this research is to analyze the drivers of young urban residents' readiness to actively participate in agro living lab (ALL) projects, contributing to sustainable and resilient urban systems. This study is based on a literature review and a survey conducted among students from selected universities in Krak &amp; oacute;w. Using factor analysis and regression trees, the profiles of the individuals most inclined to participate in ALL projects were identified. The analysis included a wide range of variables, such as education, proximity to agriculture, perception of urban agriculture, and various sociodemographic characteristics. These findings indicate that readiness to engage in ALL projects is strongly associated with respondents' field of study, interests, and individual experiences. Moreover, participants with positive attitudes toward urban agriculture and personal relationships with farmers were more likely to express a readiness to participate in ALLs. These results provide new insights into the social conditions influencing ALL participation and offer valuable guidance for developing strategies to promote the active engagement of urban populations in sustainable food initiatives.</t>
  </si>
  <si>
    <t>agro living lab; urban agriculture; public engagement; students; factors</t>
  </si>
  <si>
    <t>Stewart K.; Ignatieva M.</t>
  </si>
  <si>
    <t>Recognising the Fourth Nature: A Case Study of Spontaneous Urban Vegetation in Southwest Australian Cities</t>
  </si>
  <si>
    <t>Urban nature exists in all cities, including spontaneous nature. Spontaneous vegetation has been well-documented in the broader ecological literature in the Northern Hemisphere in recent decades. However, the recognition of, and interest in, spontaneous nature in Australia is limited. Our study initiated research on spontaneous vegetation in Southwest Australia from a landscape architectural site analysis approach with vegetation surveys. This study created an inventory of plants in four biotope types (specific abiotic environments with associated plant communities), i.e., cracks, walls, margins, and vacant lots, in two cities. Twenty-four sites were surveyed four times over a calendar year, and 145 plant species were identified. More than 90% of the species were naturalised, with native ranges most common in the Mediterranean Basin (34 species), and predominantly annuals (73 species). Only eight species were native to Southwest Australia. Our analysis revealed some of the cultural and ecological characteristics of these sites and species, i.e., environmental histories, pollinator habitats, the temporary statuses of sites with spontaneous nature, and their potential, e.g., altering maintenance schedules to retain foraging resources. Therefore, this study recommends further exploration of spontaneous nature through small-scale site analysis approaches and at larger scales for a more detailed understanding of this, at present, overlooked part of nature in Southwest Australian cities. © 2025 by the authors.</t>
  </si>
  <si>
    <t>design-based research; four natures approach; non-native species; Southwest Australia; spontaneous urban nature; spontaneous vegetation; urban biotopes</t>
  </si>
  <si>
    <t>Australia; decadal variation; foraging behavior; species diversity; survey method; urban area; vegetation dynamics</t>
  </si>
  <si>
    <t>Swiader, M; Schafer, LJ; Lysák, M; Henriksen, CB</t>
  </si>
  <si>
    <t>How data collection may affect the carbon footprint - The case of carbon foodprint accounting for cities</t>
  </si>
  <si>
    <t>Evidence-based policymaking can foster climate justice in the light of climate change risks. For this reason, adopting environmental metrics such as Ecological Footprint or carbon footprint becomes imperative. As carbon footprint assessments evolve, there remains a critical challenge in the availability of data representing lifestyles of inhabitants. Therefore, this research refers to the question What is the effect of utilizing currently available data to describe the current impact of cities and their inhabitants on the environment? The research focuses on foodprint assessment across multiple resource scales: national, city-wide, regional, urban-size (more local-level structural data), and urban-regional. Therefore, five individual CF results for each of the 18 Polish cities were obtained, followed by a one-to-one comparison, offering ten comparisons of results, that is, each with each. On average, the differences in total CF results for different levels of data detail are at most +3.5 %. Of interest seems to be the impact of regional conditions on the values of the footprint, especially the quantified urban- regional results. Differences in this scale of data, relative to other results, are associated with an increase in the foodprint from 0.001 to 0.003 global hectares per capita. It could be especially important for cities having the largest population. Even though on average for 200-499 K urban-size cities the results were the highest compared to the national ones (higher by 0.004 global hectares), it was for cities with over 500 000 inhabitants that the largest differences were observed at the level of individual products. In general, variations of +20 % in results were registered for products such as poultry, cheese, vegetable fats, sugar, and potatoes. The findings reveal that for cities with populations under 200,000, the reliance on high-resolution local data provides limited additional accuracy, suggesting that national or regional datasets are often sufficient. This insight can optimize resource allocation for evidence-based policymaking, particularly in the context of urban adaptation plans and climate action strategies.</t>
  </si>
  <si>
    <t>Carbon footprint; Food; City; Environmental accounting; Data accuracy; Evidence-based policymaking</t>
  </si>
  <si>
    <t>Thamaga-Chitja, JM; Tamako, N; Ojo, TO</t>
  </si>
  <si>
    <t>Implications of Land Ownership Heterogeneity on Household Food Security: A Case Study of Urban Farming in Pietermaritzburg, KwaZulu-Natal Province</t>
  </si>
  <si>
    <t>Understanding the impact of land ownership on household food security is crucial for achieving sustainable rural and agricultural development in developing countries through improved farm performance. Using a multistage sampling technique to collect data from 156 urban farmers, this study analysed the impact of land ownership on household food security of urban farmers in Pietermaritzburg, KwaZulu-Natal Province of South Africa. This study employed the probit model to evaluate the drivers of land ownership among urban farmers, while the marginal treatment effects model was employed to address selection bias attributed to observed and unobserved characteristics. The analysis of food security status reveals varying degrees of food insecurity, with the majority of households experiencing mild food insecurity and a smaller proportion facing moderate food insecurity. Our results show that land ownership likelihood is positively and significantly influenced by monthly income, age, and membership to a cooperative, while gender and distance to market have negative and significant impacts. The empirical results also show that land ownership significantly reduces household food insecurity by 50%. In conclusion, the interplay of educational level, household size, access to water, access to credit, and distance to a market with land ownership significantly shapes food security outcomes. A comprehensive understanding of these relationships is essential for developing effective policies aimed at enhancing food security, particularly in regions where land ownership is a critical determinant of agricultural productivity and food availability.</t>
  </si>
  <si>
    <t>urban agriculture; food security; land ownership; South Africa</t>
  </si>
  <si>
    <t>Tuneu-Corral C.; Andrianalijaona C.; Benirina F.D.; Goodman S.M.; Mata V.A.; Tantely M.L.; Cabeza M.; Montauban C.; López-Bosch D.; López-Baucells A.</t>
  </si>
  <si>
    <t>Beyond borders: The role of protected areas in promoting bat-mediated pest suppression in rural areas of Madagascar</t>
  </si>
  <si>
    <t>Protected areas can play a crucial role in enhancing agricultural sustainability by supporting ecosystem services that mitigate key challenges faced by rural farming communities. In Madagascar, subsistence agriculture is a major driver of deforestation and biodiversity loss, worsened by pest-related agricultural and harvest losses. Insectivorous bats are widely known natural enemies of agricultural pests, but the role of protected areas in safeguarding this service in surrounding rural landscapes is unclear. This study investigates the benefits provided by insectivorous bats roosting within protected areas of northern Madagascar, focusing on their potential to suppress agricultural pests and disease vectors. We used molecular techniques to analyse the diet of bats based on faecal samples from several species and locations. We found that most bat species consumed arthropod pests affecting rice and other crops, as well as several vectors of pathogens that cause diseases in humans and animals, such as mosquito vectors of Plasmodium sp. Given their mobility and home ranges, we suggest that certain bat species roosting in protected areas have the dispersal capacity to forage in nearby agricultural landscapes, contributing to pest suppression and disease risk reduction. Hence, protecting bat roosts within and around protected areas may offer a cost-effective means to enhance agricultural productivity and public health. These findings underscore the need to integrate ecosystem services into conservation and land-use management strategies, fostering sustainability and rural welfare in Madagascar. © 2025 The Authors</t>
  </si>
  <si>
    <t>Agriculture; Bats; Biological control; Ecosystem service flow; Integrated Pest Management; Rural welfare</t>
  </si>
  <si>
    <t>Madagascar; arthropod; bat; biological control; crop pest; ecosystem service; integrated pest management; mosquito; protected area; roosting; rural landscape; subsistence agriculture</t>
  </si>
  <si>
    <t>Tuyishimire, A; Yin, JJ; Lin, JY; Liu, ML; Tao, J; Muhirwa, F</t>
  </si>
  <si>
    <t>Can adopting the EAT-Lancet diet bring synergistic benefits in nutrition and sustainability? Evidence from African countries</t>
  </si>
  <si>
    <t>A global shift towards healthy and sustainable diets is vital to prevent non-communicable diseases and reduce food systems' environmental impacts. Africa's delicate environment and intricate nutritional challenges call for a thoughtful and sustainable approach to dietary change. This study introduced the Planetary Healthy Diet Index (PHDI) to assess dietary compliance in 37 African countries across five regions, analyzing environmental footprints such as GHG emissions, blue water footprint, and cropland use tied to the EAT-Lancet reference diet. Findings reveal poor adherence to the planetary healthy diet, with significant deviations in key food components. Improved adherence could reduce GHG emissions but it might increase water and cropland use, with regional variations. Optimal dietary shifts involve reducing red meat, tubers and sugars while increasing vegetables, fruits, plant proteins, and dairy. With few African countries having dietary guidelines, the EAT-Lancet diet provides a foundational for improving health and environmental sustainability with additional policies.</t>
  </si>
  <si>
    <t>EAT-lancet reference diet; Planetary healthy diet index; Environmental impacts; Sustainable diet; African regions</t>
  </si>
  <si>
    <t>Unay-Gailhard, I; Chaskin, RJ; Brennan, MA</t>
  </si>
  <si>
    <t>How do urban agriculture initiatives communicate on farming across society? An exploration of awareness, responsibility, and pride messages on social media</t>
  </si>
  <si>
    <t>Generational renewal problems in the farming sector highlight the urgent need to attract new farmers and address misconceptions about agricultural careers. This can be achieved by strengthening the connection between the farming community and society. Emphasizing the alternative food movement's role in attracting new-generation farmers, we focus on the urban agriculture movement and its communication efforts to better understand the changing relationship between agriculture and society. This study examines how urban agriculture communicates about farming by analyzing the use of social media messages related to awareness, responsibility, and pride. Analyses are based on the professionals' perspectives (28 in-depth key informant interviews) and social media data (four selected Instagram accounts) in Pennsylvania and Illinois. We utilized qualitative thematic coding, guided by Polymedia theory and the Norm Activation Model. The results indicate that dialogues around urban agriculture encourage individuals to engage in discussions about healthy eating and to critically assess their understanding of industrial agriculture. Our study reveals that Instagram messages often emphasize responsibility and pride, which play a significant role in storytelling. These pride messages, linked to personal, relational, or professional achievements, are prevalent in the communication. However, very few messages address the economic aspects of farming, suggesting that financial issues and access to resources are not prioritized in these discussions. The study confirms that the online representation of urban farmers enhances their personal recognition by showcasing the diversity of farmers in terms of race, gender, ethnicity, and farm size, which differ from how traditional farmers are depicted in conventional media.</t>
  </si>
  <si>
    <t>Generational renewal problems in farms; Urban agriculture; Social media analyses; Instagram; Farming career; Emotion of pride; Online communication; Youth in agriculture</t>
  </si>
  <si>
    <t>Underwood S.M.; Sookhan N.; Hung K.-L.J.; MacIvor J.S.</t>
  </si>
  <si>
    <t>Pollinator visits increase with bloom amount but decline with building height on extensive green roofs</t>
  </si>
  <si>
    <t>Green roofs provide foraging and nesting resources for pollinators that would otherwise be absent. However, green roofs are isolated from ground level, limiting habitat to only species that can reach them. In Eastern North America, green roof design often prioritises water conservation and plant survival, and so species in the genera Sedum and Phedimus (hereafter, stonecrops) that are hardy and drought tolerant are mainly planted. The purpose of this study was to investigate how building height and bloom amount shape flower-visiting insect communities on extensive green roofs (EGRs). Bees, wasps, and flies (hereafter, pollinators) were surveyed on five plant species (four non-native stonecrops: Sedum acre, Sedum album, Phedimus kamtschaticus, Phedimus spurius, and one native herbaceous plant: Rudbeckia hirta) from six EGRs and two replicated ground-level control sites in 2019. We identified 26 pollinator species and found that stonecrops and Rudbeckia showed distinct blooming periods, with the stonecrops flowering from June to August and Rudbeckia from August to September. Percent flowering stonecrops during the early bloom was significantly positively correlated with bee abundance and species richness. Pollinator communities determined from distinct stonecrop species were compositionally more alike to one another than R. hirta. The inclusion of R. hirta lengthened the bloom period of stonecrop-dominated EGRs and attracted five additional bee species. We further determined that pollinator abundance and species richness were negatively correlated with building height. Despite its limited scope, our data suggest that pollinator habitat design on EGRs should prioritise low-rise buildings and flowering species with abundant blooms that occur at different times than stonecrops, ensuring complementary flowering periods. © 2025 The Author(s). Insect Conservation and Diversity published by John Wiley &amp; Sons Ltd on behalf of Royal Entomological Society.</t>
  </si>
  <si>
    <t>bees; green infrastructure; habitat creation; Hymenoptera; pollinators; Sedum; stonecrops; urban greening</t>
  </si>
  <si>
    <t>Vásquez H.V.; Valqui L.; Bobadilla L.G.; Meseth E.; Trigoso M.J.; Zagaceta L.H.; Valqui-Valqui L.; Saravia-Navarro D.; Barboza E.; Maicelo J.L.</t>
  </si>
  <si>
    <t>Agronomic and Nutritional Evaluation of INIA 910—Kumymarca Ryegrass (Lolium multiflorum Lam.): An Alternative for Sustainable Forage Production in Department of Amazonas (NW Peru)</t>
  </si>
  <si>
    <t>Grassland ecosystems cover about 25% of the Earth’s surface, providing essential ecosystem services that benefit nature, people, and food security. This study evaluated agronomic and nutritional parameters of ryegrass (Lolium multiflorum Lam.) based on fertilization levels and cutting frequency in the Amazonas department. The INIA 910—Kumymarca variety was used with nitrogen fertilization rates (0, 60, 120, 180 kg/ha) and cutting intervals of 30 and 45 days for agronomic traits and 30, 45, and 60 days for nutritional traits. A randomized complete block design with eight treatments and three replications was applied. Repeated measures analysis and Tukey’s mean comparison tests (p &lt; 0.005) were performed, along with Pearson correlation and response surface analysis using the central composite design in R. The results showed that applying 180 kg/ha of nitrogen with a 45-day cutting interval provided the highest dry matter yield (460 kg/m2) and superior agronomic traits, including plant height (96.73 cm), number of tillers, and stem diameter. Non-fertilized treatments had the highest crude protein content (17.45%) and digestibility, while higher nitrogen doses increased crude fiber and acid detergent fiber, reducing digestibility. Significant correlations were observed between fresh and dry weight with plant height (p = 0.000; r = 0.84), fiber contents (p = 0.000; r = 1), and ash and protein content (p = 0.000; r = 0.85). The optimal management practice was cutting every 45 days with 180 kg/ha of nitrogen (T8), maximizing forage yield and quality. Proper fertilization and cutting management can improve ryegrass production, benefiting livestock feeding and rural economies. © 2025 by the authors.</t>
  </si>
  <si>
    <t>dry matter; forage quality; high Andean pastures; livestock; optimal cutting time</t>
  </si>
  <si>
    <t>Verdeau, B; Denieul-Barbot, A; Monnery-Patris, S</t>
  </si>
  <si>
    <t>Acceptability and effect on food choices of incentives promoting more sustainable diets among low-income consumers: A qualitative study</t>
  </si>
  <si>
    <t>In the context of rising food costs, low-income consumers are likely to lack financial access to a sustainable diet primarily composed of healthy plant-based food. To promote a change towards more sustainable food habits, vouchers for fruit, vegetables and legumes redeemable in supermarkets have been experimented in the urban area of Dijon (France). The objective of the study was to explore the acceptability of the intervention and the effects of the vouchers on food choices through participants' perceptions. Face-to-face semi-structured interviews were conducted with twenty-seven participants, three months after the end of the intervention. The transcripts were analysed through inductive then deductive content analysis, following a process evaluation framework with two themes related to the implementation and the mechanisms of impact of the intervention. Implementation issues and feelings of discrimination were mentioned, but satisfaction was high and vouchers were considered to improve the financial situation, although the restriction on the targeted products was not always understood. Regarding the mechanisms of impact, during the intervention period, two third of the participants, especially families with young children, attached greater importance to taste and curiosity for unfamiliar food and lesser importance to price. Vouchers thus led to food purchases of higher diversity and higher enjoyment. Other participants did not change their habits, mostly because of an improper use of the vouchers or the absence of motivation for a dietary change. These findings suggest that financial incentives not only increase access to sustainable food, but also influence food choice processes and contribute to greater acceptability of plant-based food in low-income families. The results call for financial incentives to be considered as an opportunity to support changes in dietary behaviour in low-income populations.</t>
  </si>
  <si>
    <t>Food insecurity; Food vouchers; Plant-based diet; Food aid; Semi-structured interviews; Process evaluation; Fruit and vegetables; Legumes</t>
  </si>
  <si>
    <t>Vicente-Vicente, JL; Walthall, B; Borderieux, J; Martens, K; Piorr, A</t>
  </si>
  <si>
    <t>Harvesting change: unraveling social-ecological impacts of a food hub ( LebensMittelPunkt ) through a living lab approach</t>
  </si>
  <si>
    <t>. In this four-year transdisciplinary study, we assess the contribution of three activities in a food hub (FH) in the form of a living lab to the transformation of the agri-food system of the Berlin-Brandenburg city-region: food delivery from communitysupported agriculture (CSA) farms, community dinners in the FH, and food rescuing. We followed, first, a reflexive approach to assess the FH activities' contribution to the food system transformation: we monitored the flow of all food that arrive at the FH in the three activities. Second, we followed a transformative approach in order to assess how the FH can be scaled (deep, out, and up) to the whole city-region. A multi-method approach based on citizen science principles and applied participatory methods was used to co-design and co-develop the reflexive phase, as well as to co-create the solutions in the following transformative phase considering different actors of the food system. The empirical phase was affected by COVID19-related restrictions, but direct interactions between the actors in a living lab setting were still possible in compliance with hygiene regulations. We found that the CSA deliveries and community dinners were the most impactful activities. The CSA deliveries could already be contributing to meet 50% of current demand of vegetable consumption. We propose a season calendar of regional and seasonal products based on the results from monitoring the CSA deliveries. By combining them with the monitoring of the menus of community dinners, we also propose an increase in the production of specific, relevant products to foster the adoption of sustainable and healthy diets in the region. Overall, we found that the transformative impact of the FH is due to the fact that it is a space that challenges existing power structures, fostering the creation of new visions and shared meaning that deviate from the globalized and conventional agri-food system. We also found that the living lab approach is of key importance for the creation of social-ecological knowledge as the basis for improving the FH activities (deep-scaling). Nevertheless, the multi-method approach allowed us to find that there was still room for taking advantage of the full potential of the FH as a space for social-ecological learning in order to increase its transformative impact. Doing this and scaling the FH concept (LebensMittelPunkt) to the whole city and city-region would contribute to the creation of an agroecology-based territorialized agri-food system. To our knowledge, this is the first study assessing an urban-placed and agroecology-based initiative applying the living lab core characteristics to increase its transformative social-ecological impact. This study could serve to other researchers working with living labs in developing social-ecological transformative solutions.</t>
  </si>
  <si>
    <t>agroecology living lab; food system transformation; scaling agroecology; social-ecological system; transdisciplinary science</t>
  </si>
  <si>
    <t>Viviano A.; Ancillotto L.; Dondina O.; Burchielli A.; Miccolis D.; Mori E.</t>
  </si>
  <si>
    <t>What a camera trap survey can reveal about the behaviour of an invasive species: Insights from coypus Myocastor coypus in an urban park of central Italy</t>
  </si>
  <si>
    <t>Assessing the behaviour of invasive alien species is fundamental for their management. Coypu occurrence outside the native range poses ecological and economic threats, and effective management strategies are crucial, particularly in urban areas where interactions with humans are the most frequent. In this work, we analysed the temporal patterns of activity and behavioural repertoire of an urban population of coypus in central Italy, by means of camera trapping and focal sampling. Activity rhythms and time budget were estimated throughout the year and compared across seasons, sexes, and age classes; overlaps in coypu activity patterns with co-occurring potential predators and competitors were also assessed. Differently from natural areas, coypus in our study site were primarily crepuscular and nocturnal, with a significant reduction in activity during bright moonlight periods to limit predation risk, showing a high overlap with red foxes (the main natural predator) but minimal overlap with humans and unleashed dogs. Coypus spent most of their time swimming and foraging. Adult males were territorial and were the only sex scent-marking on both land and woods. Adult females played a crucial role in protecting offspring, together with subadults, and defended dens with cubs from conspecific and other species. Playing was strictly a kit prerogative. In general, controlling coypu populations, as imposed by EU regulations, is challenging due to their adaptability and high reproductive rate. We suggest that trapping efforts should focus on night-time activities near water bodies during warmer months, when coypu are more active on the land and thus more likely to encounter land-based traps. Overall, this study provides valuable insights into the ecology and behaviour of coypu in urban environments, aiding in the development of effective management strategies to mitigate the species impacts on native biodiversity and environments. © 2025</t>
  </si>
  <si>
    <t>Activity rhythm; Ethogram; Invasive alien species; Rodentia; Wildlife management</t>
  </si>
  <si>
    <t>Italy; activity pattern; biodiversity; conspecific; introduced species; invasive species; predation risk; rodent; survey method; trapping; urban ecosystem; urban population; wildlife management</t>
  </si>
  <si>
    <t>Coypus rodent</t>
  </si>
  <si>
    <t>Pollen and leaf plant-hosts of Megachile (Austromegachile) susurrans (Megachilidae) in a temperate city: a leafcutter bee linked to papilionoid legumes?</t>
  </si>
  <si>
    <t>The Megachilidae are among the bees that most depend on plant resources, since they need them both for food provisioning and for nest building. However, pollen and leaf specializations in the large genus Megachile have been largely unexplored, both in natural and urban habitats. Here, their botanical origin was studied in more than 20 cells from eight nests of Megachile susurrans in a temperate city of Argentina during four consecutive summers when adults were active, identifying a strong link for pollen (Styphnolobium japonicum) and leaf (Robinia pseudoacacia) hosts, caused by local preference. They were identified at light and stereoscopic microscopes comparing to reference collections from pollen and leaves surrounding the nesting area. Pollen resources were almost exclusively from S. japonicum, and three nests also contained important quantities of Syagrus romanzoffiana and Punica granatum, the remaining five only S. japonicum. The nest architecture was the typical for most Megachile, with cylindrical brood cells made of leaf pieces of two shapes disposed in linear series. Each nest had two to four cells composed only of leaf pieces of the exotic R. pseudoacacia. The abundant pollen of flower types with diverse configurations indicates versatile foraging behavior: keel flowers (Styphnolobium, Fabaceae Papilionoideae), multiple stamen brush flowers (Punica, Punicaceae) and open small radially symmetric flowers (Syagrus, Arecaceae). Although only three families were abundant in the diet, its composition with exotic species “unknown to bees” and flower type versatility suggest polylecty. Megachile susurrans was also generalist in the choice of nesting substrates, and generalist with occasional (local) preference in leaf and pollen hosts. The link to any papilionoid legume might also extend to its whole geographical distribution. © The Author(s), under exclusive licence to Springer Nature B.V. 2025.</t>
  </si>
  <si>
    <t>Keel flower; Leaf host; Pollen host; Polylecty with occasional preference; Robinia pseudoacacia; Styphnolobium japonicum</t>
  </si>
  <si>
    <t>Argentina; abundance; bee; generalist; geographical distribution; host-symbiont interaction; legume; nesting behavior; plant-pollinator interaction; pollen; preference behavior; substrate preference; temperate environment</t>
  </si>
  <si>
    <t>Wang X.; Feng J.; Qin Y.</t>
  </si>
  <si>
    <t>An Improved Multi-objective Artificial Hummingbird Algorithm for Capacity Allocation of Supercapacitor Energy Storage Systems in Urban Rail Transit</t>
  </si>
  <si>
    <t>To address issues such as poor initial population diversity, low stability and local convergence accuracy, and easy local optima in the traditional Multi-Objective Artificial Hummingbird Algorithm (MOAHA), an Improved MOAHA (IMOAHA) was proposed. The improvements involve Tent mapping based on random variables to initialize the population, a logarithmic decrease strategy for inertia weight to balance search capability, and the improved search operators in the territory foraging phase to enhance the ability to escape from local optima and increase convergence accuracy. The effectiveness of IMOAHA was verified through Matlab/Simulink. The results demonstrate that IMOAHA exhibits superior convergence, diversity, uniformity, and coverage of solutions across 6 test functions, outperforming 4 comparative algorithms. A Wilcoxon rank-sum test further confirmed its exceptional performance. To assess IMOAHA’s ability to solve engineering problems, an optimization model for a multi-track, multi-train urban rail traction power supply system with Supercapacitor Energy Storage Systems (SCESSs) was established, and IMOAHA was successfully applied to solving the capacity allocation problem of SCESSs, demonstrating that it is an effective tool for solving complex Multi-Objective Optimization Problems (MOOPs) in engineering domains. © Jilin University 2025.</t>
  </si>
  <si>
    <t>Capacity allocation; Multi-objective artificial hummingbird algorithm; Supercapacitor energy storage systems; Tent mapping based on random variables; Urban rail transit</t>
  </si>
  <si>
    <t>Capacitor storage; Light rail transit; Linear programming; Mass transportation; Multiobjective optimization; Railroad transportation; Uninterruptible power systems; Urban transportation; Capacity allocation; Local optima; Multi objective; Multi-objective artificial hummingbird algorithm; Storage systems; Supercapacitor energy storage system; Supercapacitor energy storages; Tent mapping based on random variable; Tent mappings; Urban rail transit; Population statistics</t>
  </si>
  <si>
    <t>Wang, JR; Konar, M; Anderson, PN; Hadunka, P; Mulenga, B</t>
  </si>
  <si>
    <t>Impact of current and historical climate shocks on crop diversification in Zambia: Insights from household- and district-level observations</t>
  </si>
  <si>
    <t>CLIMATE RISK MANAGEMENT</t>
  </si>
  <si>
    <t>Crop diversification is a farming practice for risk management prevalent in smallholder agriculture, offering adaptive benefits against challenges like climate change, price fluctuations, and crop disease. Despite its importance, there is a lack of comprehensive understanding of the relationship of crop diversification and current and historical climate shock. Our study seeks to bridge this gap through statistical analysis of household- and district-level data in Zambia. Specifically, we use the Pooled Fractional Probit (PFP) estimator to develop regression models for crop diversification, analyzing 6625 households for 3 years and 74 districts for 9 years, using Rural Agriculture Living Survey (RALS) and Crop Forecast Survey (CFS) datasets, respectively. Simpson's Diversity Index (SDI) of crops serves as the dependent variable and is consistently higher at the district level than at the household level, suggesting that aggregation at larger scales may mask localized monoculture vulnerabilities. Our findings reveal that both current and historical climate shocks significantly influence crop diversification decisions at both the household and district levels in Zambia. Heat stress and rainfall deficits during the planting season promote crop diversification, but their effects vary due to the diverse agroecological conditions and crop characteristics in different areas. Historical climate shocks prompt farmers to diversify as a long-term resilience strategy. This study emphasizes the complex, scale-dependent drivers of crop diversification in response to climate shocks, providing valuable insights for policy development in climate-resilient agricultural strategies.</t>
  </si>
  <si>
    <t>Crop diversification; Smallholder agriculture; Weather extremes; Zambia</t>
  </si>
  <si>
    <t>Wang, MN; Wang, C; Hu, Q; Wei, HD; Li, XN; Li, ZX; Zhu, NN; Xue, BY; Li, SQ; Xu, BD</t>
  </si>
  <si>
    <t>Spatial-temporal patterns of cultivated land expansion and intensification in Africa from 2000 to 2020</t>
  </si>
  <si>
    <t>Africa, despite its rich diversity of food resources, faces severe food crises. Understanding spatial-temporal patterns of cultivated land expansion and intensification levels in Africa is crucial for enhancing food security. This study, based on the GlobeLand30 datasets, revealed changes in African cultivated land from 2000 to 2020, by characterizing the area dynamics, intensification levels, and their coupling patterns. Then, we adopted the partial correlation analysis to explore the relationship between food security and both cultivated land expansion and intensification. Results indicated that the net cultivated land area increased by 6.00 x 107 ha from 2000 to 2020. Over 62% of cultivated land remained stable, and conversions mainly occurred between cultivated land and natural vegetation (forest, grassland, and shrubland). During this period, the intensification level was 35.94% in Africa, and East Africa &gt; North Africa &gt; West Africa &gt; Central Africa &gt; Southern Africa. In addition, nearly half of the countries exhibited high cultivated land intensification levels and area expansion (H-E). We also found that improving intensification levels played pivotal roles in alleviating food insecurity for coastal and middle-income countries, and expanding areas were more important for enhancing food security in inland and low-income countries. Our findings provide a comprehensive overview of cultivated land change in Africa over the past 20 years, serving as a valuable reference for alleviating food insecurity, promoting sustainable economic development, and preserving environmental integrity amidst a growing population.</t>
  </si>
  <si>
    <t>Wang, XJ; Ma, JM; Wang, DY</t>
  </si>
  <si>
    <t>Understanding the risks of peri-urbanization to food systems to help establish sustainable agriculture near cities</t>
  </si>
  <si>
    <t>Peri-urban agriculture is emerging as a strategic part of ensuring the sustainability of cities' food supplies. Periurban areas comprise a mix of rural and urban land uses, and thus face competing demands from expanding urban development and the benefits of having agriculture based near major centers of consumers. Land zoning in peri-urban areas should mitigate risks to food systems and emphasize the importance of sustainable agricultural development. However, there is a lack of detailed geographic analyses of the risks to food systems in peri-urban areas, which are complex non-linear systems whose spatial heterogeneity is poorly understood. This study considers a typical peri-urban area in Changchun City, located in the black-soil region of northeast China. An interpretable machine learning framework using random forest and SHapley Additive exPlanations methods is employed to investigate risks to the food system and the mechanisms that underlie the spatially heterogeneous contributions of various environmental factors to that risk at the land parcel level. The impact index of comprehensive quality varies from 0.14 to 1.63, and risk accumulated primarily due to intense peri-urbanization activities. The risks were predicted to vary across the study area, being greatest in the southeast, a long-term built-up area, and decreasing to the northwest. The tested environmental factors show differing contributions to risk depending on the location: the contribution could be positive or negative, often changing at certain threshold values. The radiation angle of the built-up area was the most influential factor, significantly increasing risk when it was &lt;37.5 degrees. Proximity to transport routes also increased risk: land within 1160 m of a railway or 250 m of a road showed an increased likelihood of being at risk. Agricultural greenway networks are recommended for inclusion in urban plans to alleviate the negative impacts of peri-urbanization on food systems. These findings could aid planners in formulating new policies, innovating governance, and preventing and controlling risks to cities' food supplies.</t>
  </si>
  <si>
    <t>City region food system risk; Peri-urban agriculture; Spatial heterogeneity; Machine learning; Peri-urbanization contribution pattern</t>
  </si>
  <si>
    <t>Wang, ZH; Zhang, C; Li, ZJ; Fan, ZZ</t>
  </si>
  <si>
    <t>Adult Children's Urbanization and Family Farmland Transfer: Evidence From China</t>
  </si>
  <si>
    <t>The transfer of agricultural land from families to external entities can enhance land use efficiency, leading to reduced production costs and increased farmer income. However, the decision to transfer family farmland is influenced not only by macroeconomic policies and farmers' actions but also by the decisions of their adult children. This study investigates how the urbanization of adult children impacts household land transfer decisions. Using data from the China Family Panel Studies from 2012 to 2020, the research employs an Extended Regression Model to analyze this relationship. The findings reveal that adult children's urbanization significantly raises the likelihood of family farmland transfer. Further, heterogeneity analysis finds that this effect is more pronounced in households with smaller families, fewer children, no male offspring, and higher incomes. The study identifies three mechanisms through which adult children's urbanization promotes household farmland transfer: the aging effect, the accompanying migration effect, and the wealth effect.</t>
  </si>
  <si>
    <t>China; Conditional Mixed-Process Model (CMP); Extended Regression Model (ERM); farmland transfer; Propensity Score Matching; urbanization of adult children</t>
  </si>
  <si>
    <t>Warren R.J.; Promowicz J.</t>
  </si>
  <si>
    <t>Non-native Vespula germanica yellowjackets dominate urban-to-rural gradient</t>
  </si>
  <si>
    <t>Social insects are highly successful invaders of novel habitats and, of these, wasps and yellowjackets are quite successful worldwide. Vespula germanica (German yellowjackets) have become a pernicious cosmopolitan problem—yet the degree of their urban association and domination remains unclear. We investigated the invasion and behavior of V. germanica in Western New York along a rural–urban gradient to understand their conspecific dominance and their foraging behavior around human activities. We placed yellowjacket baits in urban, suburban and rural sites through the summer season to assess V.germanica dominance, and we conducted behavior trials at picnic tables to observe their responses to human activity. Given that the invasive ecotype prefers to nest in human structures, we predicted that we would find greater V. germanica dominance near structures and in urban areas. Moreover, given that they learn to associate food with cues, we predicted that they would associate human presence/activity at picnic tables with food. We found that V. germanica dominated everywhere (70–95% of all Vespula wasps), but dominance was highest in suburban and urban areas, with a preference for foraging near human structures. Surprisingly, behavior trials revealed that the yellowjackets were less attracted to baits with humans nearby, suggesting an avoidance of human activity rather than learned affinity. These findings reinforce V. germanica’s attraction to human structures and urban environments, and their high negative impact on native yellowjacket populations. © The Author(s), under exclusive licence to Springer Nature B.V. 2024.</t>
  </si>
  <si>
    <t>European yellowjacket; Social insects; Urban ecology; Vespula maculifrons</t>
  </si>
  <si>
    <t>New York [United States]; United States; biological invasion; conspecific; dominance; human activity; rural area; social insect; urban ecosystem; wasp</t>
  </si>
  <si>
    <t>Weinberg M.; Zigdon D.; Taub M.; Harten L.; Eitan O.; Rachum A.; Assa R.; Gal O.; Yovel Y.</t>
  </si>
  <si>
    <t>Urban fruit bats give birth earlier in the season compared to rural fruit bats</t>
  </si>
  <si>
    <t>Background: Urbanization is rapidly altering our ecosystem. While most wild species refrain from entering urban habitats, some flourish in cities and adapt to the new opportunities these offer. Urban individuals of various species have been shown to differ in physiology, morphology, and behavior compared to their rural counterparts. While several studies have suggested that urban dwelling alters the reproductive cycle in birds, such evidence currently has not been shown for mammals. Egyptian fruit bats are highly flexible mammals that roost and forage in both urban and rural habitats. Urban-dwelling fruit bats encounter higher average temperatures and a richer supply of food (mainly fruit) during winter. Results: Here, we set out to determine whether urban-dwelling fruit bats take advantage of urbanization and reproduce earlier in the annual cycle than rural fruit bats. We sampled ten fruit bat colonies located in different urbanization levels, over 3 years. We monitored the bats’ reproductive state and the size of the pups following parturition. Indeed, we found that urban fruit bats gave birth ~ 2.5 weeks earlier in spring than rural fruit bats. We also found that roosting in urban colonies did not decrease the bats’ reproductive success, in contrast to what has been suggested for some urban birds. Conclusions: Our study provides new insights into the adaptation to urban living and its exploitation by one of the most common mammalian groups found in cities worldwide—bats. © The Author(s) 2025.</t>
  </si>
  <si>
    <t>Anthropocene; Fruit bats; Reproduction; Urbanity; Urbanization; Wildlife</t>
  </si>
  <si>
    <t>Animals; Chiroptera; Cities; Ecosystem; Female; Reproduction; Seasons; Urbanization; animal; bat; city; ecosystem; female; physiology; reproduction; season; urbanization</t>
  </si>
  <si>
    <t>Williams, H; Elnokaly, A</t>
  </si>
  <si>
    <t>Strategies for Mainstreaming Edible Cities with Focus on the City of Lincoln: A Critical Cross-Case Study Analysis of Community Growing Groups in the UK</t>
  </si>
  <si>
    <t>The socio-political climate in the UK, compounded by government austerity measures, has intensified the cost-of-living crisis, significantly impacting the affordability of the food supply chain. This has led to an increasing disconnect from healthy dietary practices and has contributed to declines in mental and physical wellbeing. This paper examines the role of edible city (EC) initiatives in addressing these challenges by enhancing food security, fostering social resilience and supporting community wellbeing. The aim of this research is to understand the tangible links between EC mechanisms and how they align with local, cultural and geographical perspectives. Focusing on the City of Lincoln, UK, this study aims to develop a contextualised EC framework that is culturally and geographically relevant and aligns with global goals for sustainable urban development as outlined in the United Nation's Sustainable Development Goal 11 (SDG11), promoting inclusive, environmentally safe and economically viable communities. Utilising a mixed methods approach, this research combines qualitative interviews and a critical cross-case analysis of four community growing groups in the UK, alongside quantitative socio-demographic data analysis. The findings reveal that successful EC initiatives adapt to their environment and socio-cultural conditions and highlight the importance of EC diversification for long-term sustainability. Four core themes emerged across the case studies: (1) social prescribing, (2) social capital (3) knowledge sharing and (4) social value. These findings inform the creation of a novel flexible EC framework, Lincoln, providing actionable insights and policy recommendations to support sustainable urban regeneration and enhance community resilience. This research contributes transferable knowledge to inform EC strategies across diverse global urban contexts, promoting a pathway toward resilient and socially cohesive urban environments.</t>
  </si>
  <si>
    <t>edible cities; community growing groups; social prescribing; social value; local resilience</t>
  </si>
  <si>
    <t>Wilmer H.; Taylor J.B.; Macon D.; Reeves M.C.; Wilson C.S.; Beck J.M.; Strong N.K.</t>
  </si>
  <si>
    <t>Loss of seasonal ranges reshapes transhumant adaptive capacity: Thirty-five years at the US Sheep Experiment Station</t>
  </si>
  <si>
    <t>Transhumance is a form of extensive livestock production that involves seasonal movements among ecological zones or landscape types. Rangeland-based transhumance constitutes an important social and economic relationship to nature in many regions of the world, including across the Western US. However, social and ecological drivers of change are reshaping transhumant practices, and managers must adapt to increased demands for public rangeland use. Specifically, concerns for wildlife conservation have led to reduced access to seasonal public lands grazing for western US livestock producers. To understand how managers adapt to loss of grazing areas (called “seasonal ranges”) we create agroecological calendars from manager records spanning 35 years (1986–2021) at the US Sheep Experiment Station in Idaho and Montana, US. The calendars illustrate how a loss of winter and summer ranges after 2013 coincided with shifts in the operation’s adaptive strategies, leading to more grazing of fall crop residue and purchased winter feed, and reducing flexibility to move livestock to cope with variable forage conditions. These changes shifted the job duties and experiences of farm workers and managers, and raised several new questions related to sheep production and vegetation management outcomes that merit future research. Transhumant system transformation has implications for human relationships with nature, rural communities, sheep genetics, production, and vegetation communities. For livestock operations that rely on government-managed lands to sustain transhumant traditions, innovative forms of collaboration and social adaptation that help secure access to seasonal ranges will be as important as technological innovations to address biodiversity conservation, climate change adaptation, and food system sustainability issues that are reshaping access to grazing lands. © This is a U.S. Government work and not under copyright protection in the US; foreign copyright protection may apply 2024.</t>
  </si>
  <si>
    <t>Biodiversity conservation; Climate change; Public lands management; Rangeland livestock systems</t>
  </si>
  <si>
    <t>Wiseman L.; Rawson R.; Okere U.V.</t>
  </si>
  <si>
    <t>Bee-friendly interventions: the barriers and opportunities affecting urban residents’ conservation of wild bees in Gardens</t>
  </si>
  <si>
    <t>Wild bees are experiencing population declines globally. Despite urbanisation replacing habitat and forage with synthetic materials, urban residential gardens have the potential to become pollinator hotspots, increasing bee diversity and abundance. We explored public knowledge and attitudes towards bees, and ‘bee-friendly’ interventions (BFIs) conducted by urban residents. We reviewed the motivations and barriers which influence or prevent this, using the town of Woking, England, as a case study. An online questionnaire was distributed in 2023 to residents with gardens or balconies. Results from 286 surveys showed 98.3% of respondents performed ≥ 1 BFI and the most common action was planting “pollinator-friendly” plants (75.9%). Sentiment towards bees positively correlated to the number of BFIs performed, and 94.8% of respondents felt positively about bees. Most participants indicated altruistic motivations behind their performance of BFIs. Implications for insect conservation: Though the public are altruistically motivated to undertake conservation for wild bees, and most are performing at least one BFI, lack of knowledge and understanding is the biggest barrier preventing conservation action. Governments, policymakers, and plant retailers should direct citizens to wild bee conservation organisations to engage and inform the public about bee ecology and improve habitat provision within neighbourhoods. © The Author(s) 2024.</t>
  </si>
  <si>
    <t>Conservation interventions; Planting for pollinators; Public engagement; Urban residents; Wild bee decline; Wild bees</t>
  </si>
  <si>
    <t>bee; garden; local participation; pollinator; population decline; residential location; species conservation; urban area; wild population</t>
  </si>
  <si>
    <t>Wright, DR; Bekessy, SA; Gordon, A; Bennett, RE; Rodewald, AD; Garrard, GE; Lentini, PE; Selinske, MJ</t>
  </si>
  <si>
    <t>The Critical Role of Retailers in Leveraging Sustainability of a Global Supply Chain</t>
  </si>
  <si>
    <t>CORPORATE SOCIAL RESPONSIBILITY AND ENVIRONMENTAL MANAGEMENT</t>
  </si>
  <si>
    <t>Shade-grown coffee farming supports biodiversity and generates additional sustainability outcomes, though the drivers of this approach are poorly understood. Previous research on coffee sustainability has focused on producers or consumers, potentially overlooking the role of retailers in commodity supply chains. We conducted semi-structured interviews with 19 coffee traders, roasters and retailers in Melbourne, Australia to understand their coffee purchasing decisions, sustainability initiatives and their underlying motivations. Our findings indicate that retailers occupy a critical point in a supply chain from which to leverage sustainability transformations: they can support sustainable approaches at origin, in partnership with farmers and other actors, whilst also undertaking initiatives at the consumer end of the supply chain, thereby exerting bidirectional influence in supply chains. Place-based environmental initiatives were especially likely to be implemented by large multinational traders and independent roasters operating with purpose-driven business models that aim to deliver positive environmental, social and economic outcomes for all stakeholders. Behaviour change interventions should target retailers in global supply chains to support sustainability outcomes.</t>
  </si>
  <si>
    <t>behaviour change; biodiversity; coffee; corporate social responsibility; relationships; supply chain</t>
  </si>
  <si>
    <t>Wu, ML; Zhang, QF</t>
  </si>
  <si>
    <t>Producer-oriented and consumer-oriented alternative food networks and rural revitalization in China: Distinct trajectories and variegated impacts</t>
  </si>
  <si>
    <t>Alternative food networks (AFNs) have been increasingly perceived as an engine for rural revitalization, yet AFNs can differ in their founding motivations, operational methods, and organizational forms, which thus produce varying economic, social, and environmental outcomes. Despite this, the complexity of AFNs in the role of rural revitalization remains surprisingly under-researched. This study, drawing a distinction between produceroriented and consumer-oriented AFNs in China, explores the dynamics of how producer-oriented and consumer-oriented AFNs are formed and give rise to distinct trajectories of rural revitalization. When AFNs prioritize producers' pursuit of alternatives to conventional agrifood systems over merely catering to urban consumers' instrumental needs, AFNs can then become a catalyst for rural revitalization by driving the transformation of the agrifood economy, the benefits of which are subsequently leveraged to enhance the living environment and community fabric. This study has significant implications for the role of AFNs in facilitating rural development.</t>
  </si>
  <si>
    <t>Alternative food networks; Rural revitalization; Organic farming; Sustainable agriculture; Farming communities; Food supply chain</t>
  </si>
  <si>
    <t>Yang, HH; Bin Hussein, MK; Ibrahim, RB; Lyu, R</t>
  </si>
  <si>
    <t>Trends in urban edible landscapes: a comprehensive bibliometric analysis</t>
  </si>
  <si>
    <t>In response to the dual challenges of urbanization and population growth, urban edible landscapes have emerged as innovative green infrastructure with the potential to address ecological, social, economic, and food security issues. This study systematically analyzes 3,089 publications from 2000 to 2024, sourced from the Web of Science database, using keywords such as 'Edible Landscapes,' 'Edible Garden,' 'Rooftop Garden,' 'Community Garden,' and 'Productive Landscape.' This study adopts bibliometric and visualization tools, such as CiteSpace and R, to systematically sort out and visualize the research hotspots, knowledge structure, emerging trends, and the evolution of this field. The analysis begins with a co-occurrence network of keywords, identifying core topics and evolving research trends. Cluster analysis further delves into various research themes, elucidating the field's main directions and focal points. The paper highlights the multifaceted impacts of edible landscapes on urban ecosystems and residents' well-being, emphasizing their critical role in promoting urban sustainability. Additionally, it outlines strategic recommendations for policymakers and stakeholders to enhance the implementation and expansion of urban edible landscapes in alignment with sustainable development goals. This research provides comprehensive insights into the historical evolution, status, and future trends of urban edible landscape studies, offering valuable guidance for policy development and practical innovation in both academic and real-world contexts.</t>
  </si>
  <si>
    <t>urban edible landscapes; bibliometrics; knowledge mapping; research frontiers and trends</t>
  </si>
  <si>
    <t>Yap, C; Anderson, CR</t>
  </si>
  <si>
    <t>Learning the city through urban agriculture</t>
  </si>
  <si>
    <t>ENVIRONMENT AND PLANNING D-SOCIETY &amp; SPACE</t>
  </si>
  <si>
    <t>Learning the city refers to collective processes through which urban inhabitants experience, negotiate, and shape urban contexts. In the past decade, urban scholarship has emphasised the significance of learning the city as a political act. However, the full diversity of potentials of learning the city through urban agriculture remains underexamined. Drawing on fieldwork with an urban permaculture collective in Seville, Spain, this article examines four processes of learning the city through urban agriculture and reflects on their potential for driving urban change. We label these processes as learning the city through: experimentation; embodiment; socio-nature; and conscientisation and ecological citizenship. In closing, the article reflects on how progressive, political forms of urban learning in one city firstly raise important questions regarding the social and political impacts of diverse forms of urban agriculture elsewhere, and secondly, offer potential pathways to enhance relations between urban and rural socio-environmental struggles.</t>
  </si>
  <si>
    <t>Learning; participatory action research; Seville; urban agriculture; urban community gardens</t>
  </si>
  <si>
    <t>Yu, S; Ma, EP; Ji, YW; Liao, LW; Ye, WY; Qi, WY; Yang, YR; Wu, M</t>
  </si>
  <si>
    <t>Farmers' responses to market demand and influencing factors in vegetable production bases around Beijing</t>
  </si>
  <si>
    <t>The external vegetable production bases in the areas surrounding Beijing City are the important food supply sources for the city, which are of great importance for the industrial development of the regional agriculture and rural revitalization. The purpose of this study on these vegetable production bases and the nearby rural households is to provide reference for the synergistic development of urban and rural areas in the new development period, for the model of the external production base in the areas surrounding Beijing City and for the improvement of the rural household behavior response. Based on the meta-coupling framework of food systems, this study used data envelopment analysis (DEA) to measure the efficiency of farmland utilization. It then established an indicator system to evaluate the responsiveness of farmland use to demand (RFUD). A multidimensional analysis of demand responses was conducted, and the influencing factors of these responses were explored using a multiple linear regression model. The evaluation results indicated that the RFUD of the interviewed rural households was generally at a moderate level, characterized by a "pyramidal" distribution, with a relatively high proportion of low to moderate response levels and a low proportion of high response levels. Different types of rural households showed distinct patterns of RFUD in their land use behavior. Rural households with a high proportion of agricultural income, located in mountainous areas, and operating under a jointly managed base model tended to have a higher level of RFUD. The rural households of different livelihood types showed the most significant differences in farmland function transition (FT) and operational efficiency (EF). In contrast, households from different types of regions exhibited notable variations in structure adjustment capability (SA). Meanwhile, the factor substitution capability (FS) varied greatly among farming households operating under different production models. The establishment of cooperation with vegetable production bases, the driving capacity of these bases, and the production services available to farmers can significantly enhance their responsiveness to demand. Additionally, farmers' education level and understanding of agricultural market information positively influence their response to market demand, while the migration of agricultural labor to nonfarm jobs negatively affects it. Based on these findings, it is essential to strengthen agricultural technology training and guidance for farmers in vegetable production base areas. This would help low-RFUD households improve the quality and efficiency of their land use, enabling them to better align their land use practices with market demand.</t>
  </si>
  <si>
    <t>Farmland use; Food system; Farmer behavior; Regional synergy; Meta-coupling</t>
  </si>
  <si>
    <t>Zanon T.; Hörtenhuber S.; Fichter G.; Peratoner G.; Zollitsch W.; Gatterer M.; Gauly M.</t>
  </si>
  <si>
    <t>Effect of management system and dietary seasonal variability on environmental efficiency and human net food supply of mountain dairy farming systems</t>
  </si>
  <si>
    <t>Mountain dairy cattle farming systems are pivotal for the economy, as well as for social and environmental aspects. They significantly contribute to rural development, which is currently strongly prioritized in the common European Union agricultural policy; at the same time, they are also increasingly criticized for having a relatively high environmental impact (such as greenhouse gas emissions) per kilogram of product. Consequently, the aim of this study was to assess and compare the environmental efficiency of 2 common alpine dairy farming systems, with a focus on the effects of grazing, considering the seasonal variability in feeding at the individual cow level and farm management over a 3-yr period. This study focuses on alpine farming systems, but can also be considered to effectively represent other topographically disadvantaged mountain areas. We compared an intensively managed and globally dominating production system (high-input) aimed at high milk yield through relatively intensive feeding and the use of the high-yielding dual-purpose Simmental cattle permanently confined in stables, with a forage-based production system (low-input) based on seasonal grazing and the use of the autochthonous dual-purpose breed Tyrolean Grey. For the present analysis, we used a dataset with information on feed intake and diet composition, as well as animal productivity at the individual cow level and farm management data based on multiyear data recording. We quantified 4 impact categories for 3 consecutive years: global warming potential (GWP100), acidification potential (AP), marine eutrophication potential (MEP), and land use (LU; in square meters per year and eco points [Pt], with the latter additionally considering the soil quality index). In addition to being attributed to 1 kg of fat- and protein-corrected milk (FPCM), these impact categories were also related to 1 m2 of on-farm area. Due to limited agronomic options beyond forage production and pasture use in alpine regions, net provision of protein was calculated for both farming systems to assess food supply and quantify the respective food-feed competition. Overall, the low-input farming system had greater environmental efficiency in terms of MEP per kilogram of FPCM, as well as MEP and AP per square meter than the high-input system. Land use was found to be consistently higher for the high-input than for the low-input system, the GWP100 per kilogram of FPCM was lower for the high-input system. Additionally, pasture access had a significant effect on the reduction of environmental impacts. Lastly, the net protein provision was slightly negative for the high-input system and marginally positive for the low-input system, indicating a lower food-feed competition for the latter. Future studies should also address the social and economic aspects of the farming systems in order to offer a comprehensive overview of the 3 key factors necessary for achieving more sustainable farming systems, particularly in disadvantaged marginal regions such as mountain areas. © 2025 American Dairy Science Association</t>
  </si>
  <si>
    <t>food-feed competition; global warming potential; grazing; seasonality</t>
  </si>
  <si>
    <t>Animal Feed; Animals; Cattle; Dairying; Diet; Female; Food Supply; Humans; Lactation; Milk; Seasons; animal; animal food; bovine; catering service; dairying; diet; female; human; lactation; milk; procedures; season; veterinary medicine</t>
  </si>
  <si>
    <t>Zhang, R; Zeng, QJ; Lv, YH; Liu, HJ; Shi, LX; Zhang, YK</t>
  </si>
  <si>
    <t>A Study on Community Unit Scale Construction in China Under the Orientation of Green Production</t>
  </si>
  <si>
    <t>Based on the principle of distributed layout, the community is chosen as the basic unit of the city, and an appropriate community scale is redefined based on the attributes and characteristics of green production. This article first summarizes the existing research models at the community level using bibliometric methods, and on this basis the process of researching the green productive community unit scale is constructed. Subsequently, the data on the scales of agriculture, energy, transport, and commercial facilities from the relevant Chinese national city standards are summarized, classified, and generalized. This is followed by the derivation of appropriate grid scales for green productive community units. Ultimately, a quadratic optimization scale was devised for community units at varying levels based on fractal and management unit theory. This paper presents a new community unit scale constructed for use in large- and medium-sized areas in China, which serves as an illustrative example. The newly developed community scale has the potential to improve the efficiency of resource allocation and support the transition from functional adjustment to structural adjustment in urban areas. Furthermore, the scale definition method and principle can be extended and applied to other large- and medium-sized urban areas globally.</t>
  </si>
  <si>
    <t>green production; large- and medium-sized cities in China; community units; scale construction; distributed layout</t>
  </si>
  <si>
    <t>Zhong L.; Li Y.; Li Y.; Dai C.</t>
  </si>
  <si>
    <t>Hungry wintering birds and angry farmers: Crop damage and management implications in a protected wetland in China</t>
  </si>
  <si>
    <t>Wetland degradation can be caused by inappropriate protection and restoration measures and lead to a gradual loss of foraging sites for waterbirds. Consequently, birds are beginning to depend on farmland around protected wetlands, resulting in conflict between agricultural and conservation aims. Avian crop damage often provokes negative attitudes in farmers, which make them reluctant to support conservation. We investigated the characteristics of and local farmers’ responses to avian crop damage in a protected peri-urban wetland in China, where protection has changed its plant community and many wintering waterbirds forage on cropland. Ten species were found to be responsible for crop damage, with the most problematic being the Black-necked Crane (Grus nigricollis), which mainly damages potato, maize and napa cabbage. The farmers had negative attitudes toward the problematic species and a low tolerance for crop-foraging activity. Both traits were affected by measurable factors related to crop loss. The majority of the farmers interviewed (81.6 %) reported adopting measures to cope with birds’ crop exploitation, but with little effect. We recommend that the local government creates foraging sites within protected wetland in which food quality or density is superior to that of surrounding farmland, for example by modifying the invasive reed community to a suitable foraging site, inviting local farmers to grow crops but leave some unharvested in the planned area, or provisioning birds directly during periods of peak bird damage. Otherwise, financial compensation and insurance against crop losses should be considered. This study highlights the importance of understanding the critical link between wintering birds and farmers in wetland conservation practice. © 2025 The Authors</t>
  </si>
  <si>
    <t>Crop damage; Farmers’ attitude; Human–bird conflict; Wetland conservation; Wintering waterbirds</t>
  </si>
  <si>
    <t>Zhou, K; Zhang, ZW; Chen, L; Wang, H; Li, JQ</t>
  </si>
  <si>
    <t>Except for environmental protection, promoting income: An analysis of the role of outsourcing livestock manure on promoting farmers' incomes</t>
  </si>
  <si>
    <t>To realize the harmless treatment and complete resource utilization of livestock manure, the Chinese government continues to promote the outsourcing livestock manure (OLM) services. Exploring OLM's impacts on farmers' incomes is of great significance to evaluate and improve the socialized service system. However, the economic effects of OLM still lack empirical support. This study collected data from 600 pig farmers and applied the ordinary least squares (OLS) method, endogenous switching regression, quantile regression, and mediation effect methods to analyze the influence mechanism of OLM on farmers' incomes. The results revealed that OLM significantly increases farmers' incomes, with those who adopt outsourcing services earning approximately 74,800 yuan more than those who do not. The main reason OLM has an income increasing effect is that it can promote large-scale farming and farming efficiency. As farmers' incomes grow, the income increasing effect of OLM has a clear inverted U shape, with the maximum effect occurring at the 50% income quantile. Meanwhile, with the increase of outsourcing degrees and expansion of the farming scale, the income increasing effect of OLM is also enhanced. After considering geographical characteristics, the analysis showed that OLM had a better income increasing effect in farms located between 500 and 1000 m above sea level. In conclusion, this study reveals the application performance of outsourced services in livestock manure treatment processing, which can help government departments to continuously promote and drive the recycling of livestock waste resources.</t>
  </si>
  <si>
    <t>Livestock manure; Outsourcing service; Farmers' income; Income increasing effect; Inverted U shape relationship</t>
  </si>
  <si>
    <t>Zhou, KJ; Zheng, XG</t>
  </si>
  <si>
    <t>How Does the Growth of Digital Technology Influence Farmland Abandonment? Evidence from Rural China</t>
  </si>
  <si>
    <t>Farmland abandonment has become a significant challenge in global agriculture, with the issue being particularly severe in China. This phenomenon not only threatens food security but also contributes to various environmental problems. The rise of digital technology offers new opportunities to address this pressing issue. This study systematically analyzes the impact of digital technology on farmland abandonment from a micro-level perspective, using a nationwide survey of 3409 households. A multi-dimensional indicator framework is developed, incorporating digital general technology, digital information exchange, and digital functionality. Empirical models, including IV-Probit and 2SLS, were employed to analyze the data. The results show that digital technology plays a significant role in reducing farmland abandonment by increasing farmers' income levels and encouraging the adoption of agricultural production services. Specifically, the use of digital tools enhances farmers' income, which in turn strengthens their willingness to continue farming. Moreover, it facilitates access to agricultural production services, lowering production costs and improving land-use efficiency. The study also finds that the impact of digital technology on farmland abandonment varies depending on factors such as terrain, urban-rural divides, and farmer types. The suppressive effect of digital technology on farmland abandonment is more pronounced in non-plain areas, non-suburban regions, and among full-time or part-time farmers. Based on these findings, the study recommends expanding digital infrastructure, streamlining land transfers, implementing region-specific support, and enhancing policy incentives to integrate digital technologies with agriculture, reducing farmland abandonment. These measures are intended to effectively curb farmland abandonment and foster sustainable agricultural development.</t>
  </si>
  <si>
    <t>farmland abandonment; digital technology; agricultural production services; farmer differentiation; food security</t>
  </si>
  <si>
    <t>n 2022</t>
  </si>
  <si>
    <t>n 2025</t>
  </si>
  <si>
    <t>Theme code</t>
  </si>
  <si>
    <t>Clade code</t>
  </si>
  <si>
    <t>Coded n</t>
  </si>
  <si>
    <t>Shotlisted n</t>
  </si>
  <si>
    <t>Excluded n</t>
  </si>
  <si>
    <t>Coded 25 n</t>
  </si>
  <si>
    <t>Shortlist 25 n</t>
  </si>
  <si>
    <t>Excluded 25 n</t>
  </si>
  <si>
    <t>Total coded n</t>
  </si>
  <si>
    <t>Total shortlisted n</t>
  </si>
  <si>
    <t>Total excluded n</t>
  </si>
  <si>
    <t>Coded categories</t>
  </si>
  <si>
    <t>n 22</t>
  </si>
  <si>
    <t>n 25</t>
  </si>
  <si>
    <t>Total n</t>
  </si>
  <si>
    <t>Foraging by non-human animals</t>
  </si>
  <si>
    <t>Human development</t>
  </si>
  <si>
    <t>Plants, not foraged, or foraged by non-humans</t>
  </si>
  <si>
    <t>Human health</t>
  </si>
  <si>
    <t>Fungi foraged by non-humans</t>
  </si>
  <si>
    <t>Subtotal</t>
  </si>
  <si>
    <t>Non-human use of abiotic resources</t>
  </si>
  <si>
    <t>Duplicates</t>
  </si>
  <si>
    <t>Foraging by humans</t>
  </si>
  <si>
    <t>Plants foraged by humans</t>
  </si>
  <si>
    <t>Fungi foraged by humans</t>
  </si>
  <si>
    <t>Intrinsic motivations</t>
  </si>
  <si>
    <t>Animals foraged by humans</t>
  </si>
  <si>
    <t>Abiotic resources foraged by humans</t>
  </si>
</sst>
</file>

<file path=xl/styles.xml><?xml version="1.0" encoding="utf-8"?>
<styleSheet xmlns="http://schemas.openxmlformats.org/spreadsheetml/2006/main">
  <numFmts count="2">
    <numFmt numFmtId="0" formatCode="General"/>
    <numFmt numFmtId="59" formatCode="0.0%"/>
  </numFmts>
  <fonts count="16">
    <font>
      <sz val="10"/>
      <color indexed="8"/>
      <name val="Helvetica Neue"/>
    </font>
    <font>
      <sz val="12"/>
      <color indexed="8"/>
      <name val="Helvetica Neue"/>
    </font>
    <font>
      <sz val="11"/>
      <color indexed="8"/>
      <name val="Calibri"/>
    </font>
    <font>
      <sz val="15"/>
      <color indexed="8"/>
      <name val="Calibri"/>
    </font>
    <font>
      <sz val="10"/>
      <color indexed="8"/>
      <name val="Arial"/>
    </font>
    <font>
      <sz val="12"/>
      <color indexed="8"/>
      <name val="Calibri"/>
    </font>
    <font>
      <b val="1"/>
      <sz val="12"/>
      <color indexed="8"/>
      <name val="Calibri"/>
    </font>
    <font>
      <sz val="11"/>
      <color indexed="16"/>
      <name val="Calibri"/>
    </font>
    <font>
      <sz val="10"/>
      <color indexed="16"/>
      <name val="Arial"/>
    </font>
    <font>
      <sz val="10"/>
      <color indexed="17"/>
      <name val="Arial"/>
    </font>
    <font>
      <sz val="10"/>
      <color indexed="18"/>
      <name val="Arial"/>
    </font>
    <font>
      <sz val="10"/>
      <color indexed="19"/>
      <name val="Arial"/>
    </font>
    <font>
      <sz val="10"/>
      <color indexed="20"/>
      <name val="Arial"/>
    </font>
    <font>
      <sz val="10"/>
      <color indexed="21"/>
      <name val="Arial"/>
    </font>
    <font>
      <b val="1"/>
      <sz val="10"/>
      <color indexed="8"/>
      <name val="Helvetica Neue"/>
    </font>
    <font>
      <sz val="10"/>
      <color indexed="27"/>
      <name val="Arial"/>
    </font>
  </fonts>
  <fills count="15">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
      <patternFill patternType="solid">
        <fgColor indexed="15"/>
        <bgColor auto="1"/>
      </patternFill>
    </fill>
    <fill>
      <patternFill patternType="solid">
        <fgColor indexed="22"/>
        <bgColor auto="1"/>
      </patternFill>
    </fill>
    <fill>
      <patternFill patternType="solid">
        <fgColor indexed="25"/>
        <bgColor auto="1"/>
      </patternFill>
    </fill>
    <fill>
      <patternFill patternType="solid">
        <fgColor indexed="26"/>
        <bgColor auto="1"/>
      </patternFill>
    </fill>
    <fill>
      <patternFill patternType="solid">
        <fgColor indexed="17"/>
        <bgColor auto="1"/>
      </patternFill>
    </fill>
    <fill>
      <patternFill patternType="solid">
        <fgColor indexed="28"/>
        <bgColor auto="1"/>
      </patternFill>
    </fill>
    <fill>
      <patternFill patternType="solid">
        <fgColor indexed="29"/>
        <bgColor auto="1"/>
      </patternFill>
    </fill>
    <fill>
      <patternFill patternType="solid">
        <fgColor indexed="30"/>
        <bgColor auto="1"/>
      </patternFill>
    </fill>
  </fills>
  <borders count="24">
    <border>
      <left/>
      <right/>
      <top/>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diagonal/>
    </border>
    <border>
      <left style="thin">
        <color indexed="10"/>
      </left>
      <right/>
      <top/>
      <bottom/>
      <diagonal/>
    </border>
    <border>
      <left/>
      <right style="thin">
        <color indexed="10"/>
      </right>
      <top style="thin">
        <color indexed="10"/>
      </top>
      <bottom style="thin">
        <color indexed="10"/>
      </bottom>
      <diagonal/>
    </border>
    <border>
      <left/>
      <right style="thin">
        <color indexed="10"/>
      </right>
      <top style="thin">
        <color indexed="10"/>
      </top>
      <bottom/>
      <diagonal/>
    </border>
    <border>
      <left/>
      <right/>
      <top/>
      <bottom/>
      <diagonal/>
    </border>
    <border>
      <left/>
      <right style="thin">
        <color indexed="10"/>
      </right>
      <top/>
      <bottom style="thin">
        <color indexed="10"/>
      </bottom>
      <diagonal/>
    </border>
    <border>
      <left style="thin">
        <color indexed="10"/>
      </left>
      <right style="thin">
        <color indexed="10"/>
      </right>
      <top/>
      <bottom style="thin">
        <color indexed="10"/>
      </bottom>
      <diagonal/>
    </border>
    <border>
      <left style="thin">
        <color indexed="10"/>
      </left>
      <right/>
      <top/>
      <bottom style="thin">
        <color indexed="10"/>
      </bottom>
      <diagonal/>
    </border>
    <border>
      <left style="thin">
        <color indexed="10"/>
      </left>
      <right/>
      <top style="thin">
        <color indexed="10"/>
      </top>
      <bottom style="thin">
        <color indexed="10"/>
      </bottom>
      <diagonal/>
    </border>
    <border>
      <left style="thin">
        <color indexed="10"/>
      </left>
      <right/>
      <top style="thin">
        <color indexed="10"/>
      </top>
      <bottom/>
      <diagonal/>
    </border>
    <border>
      <left style="thin">
        <color indexed="10"/>
      </left>
      <right style="thin">
        <color indexed="10"/>
      </right>
      <top/>
      <bottom/>
      <diagonal/>
    </border>
    <border>
      <left/>
      <right style="thin">
        <color indexed="10"/>
      </right>
      <top/>
      <bottom/>
      <diagonal/>
    </border>
    <border>
      <left/>
      <right/>
      <top/>
      <bottom style="thin">
        <color indexed="10"/>
      </bottom>
      <diagonal/>
    </border>
    <border>
      <left style="thin">
        <color indexed="23"/>
      </left>
      <right style="thin">
        <color indexed="23"/>
      </right>
      <top style="thin">
        <color indexed="23"/>
      </top>
      <bottom style="thin">
        <color indexed="24"/>
      </bottom>
      <diagonal/>
    </border>
    <border>
      <left style="thin">
        <color indexed="23"/>
      </left>
      <right style="thin">
        <color indexed="24"/>
      </right>
      <top style="thin">
        <color indexed="24"/>
      </top>
      <bottom style="thin">
        <color indexed="23"/>
      </bottom>
      <diagonal/>
    </border>
    <border>
      <left style="thin">
        <color indexed="24"/>
      </left>
      <right style="thin">
        <color indexed="23"/>
      </right>
      <top style="thin">
        <color indexed="24"/>
      </top>
      <bottom style="thin">
        <color indexed="23"/>
      </bottom>
      <diagonal/>
    </border>
    <border>
      <left style="thin">
        <color indexed="23"/>
      </left>
      <right style="thin">
        <color indexed="23"/>
      </right>
      <top style="thin">
        <color indexed="24"/>
      </top>
      <bottom style="thin">
        <color indexed="23"/>
      </bottom>
      <diagonal/>
    </border>
    <border>
      <left style="thin">
        <color indexed="23"/>
      </left>
      <right style="thin">
        <color indexed="24"/>
      </right>
      <top style="thin">
        <color indexed="23"/>
      </top>
      <bottom style="thin">
        <color indexed="23"/>
      </bottom>
      <diagonal/>
    </border>
    <border>
      <left style="thin">
        <color indexed="24"/>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right/>
      <top style="thin">
        <color indexed="10"/>
      </top>
      <bottom style="thin">
        <color indexed="10"/>
      </bottom>
      <diagonal/>
    </border>
    <border>
      <left/>
      <right/>
      <top style="thin">
        <color indexed="10"/>
      </top>
      <bottom/>
      <diagonal/>
    </border>
  </borders>
  <cellStyleXfs count="1">
    <xf numFmtId="0" fontId="0" applyNumberFormat="0" applyFont="1" applyFill="0" applyBorder="0" applyAlignment="1" applyProtection="0">
      <alignment vertical="top" wrapText="1"/>
    </xf>
  </cellStyleXfs>
  <cellXfs count="188">
    <xf numFmtId="0" fontId="0" applyNumberFormat="0" applyFont="1" applyFill="0" applyBorder="0" applyAlignment="1" applyProtection="0">
      <alignment vertical="top" wrapText="1"/>
    </xf>
    <xf numFmtId="0" fontId="2" applyNumberFormat="1" applyFont="1" applyFill="0" applyBorder="0" applyAlignment="1" applyProtection="0">
      <alignment vertical="bottom"/>
    </xf>
    <xf numFmtId="49" fontId="2" fillId="2" borderId="1" applyNumberFormat="1" applyFont="1" applyFill="1" applyBorder="1" applyAlignment="1" applyProtection="0">
      <alignment vertical="bottom"/>
    </xf>
    <xf numFmtId="0" fontId="2" fillId="2" borderId="1" applyNumberFormat="0" applyFont="1" applyFill="1" applyBorder="1" applyAlignment="1" applyProtection="0">
      <alignment vertical="bottom"/>
    </xf>
    <xf numFmtId="0" fontId="4" applyNumberFormat="1" applyFont="1" applyFill="0" applyBorder="0" applyAlignment="1" applyProtection="0">
      <alignment vertical="bottom"/>
    </xf>
    <xf numFmtId="0" fontId="5" fillId="2" borderId="1" applyNumberFormat="0" applyFont="1" applyFill="1" applyBorder="1" applyAlignment="1" applyProtection="0">
      <alignment vertical="center"/>
    </xf>
    <xf numFmtId="49" fontId="6" fillId="2" borderId="1" applyNumberFormat="1" applyFont="1" applyFill="1" applyBorder="1" applyAlignment="1" applyProtection="0">
      <alignment vertical="center"/>
    </xf>
    <xf numFmtId="49" fontId="5" fillId="2" borderId="1" applyNumberFormat="1" applyFont="1" applyFill="1" applyBorder="1" applyAlignment="1" applyProtection="0">
      <alignment vertical="center"/>
    </xf>
    <xf numFmtId="49" fontId="4" borderId="1" applyNumberFormat="1" applyFont="1" applyFill="0" applyBorder="1" applyAlignment="1" applyProtection="0">
      <alignment vertical="bottom"/>
    </xf>
    <xf numFmtId="0" fontId="5" fillId="2" borderId="2" applyNumberFormat="0" applyFont="1" applyFill="1" applyBorder="1" applyAlignment="1" applyProtection="0">
      <alignment vertical="center"/>
    </xf>
    <xf numFmtId="0" fontId="6" fillId="2" borderId="1" applyNumberFormat="0" applyFont="1" applyFill="1" applyBorder="1" applyAlignment="1" applyProtection="0">
      <alignment vertical="center"/>
    </xf>
    <xf numFmtId="0" fontId="4" borderId="1" applyNumberFormat="0" applyFont="1" applyFill="0" applyBorder="1" applyAlignment="1" applyProtection="0">
      <alignment vertical="bottom"/>
    </xf>
    <xf numFmtId="49" fontId="5" fillId="3" borderId="3" applyNumberFormat="1" applyFont="1" applyFill="1" applyBorder="1" applyAlignment="1" applyProtection="0">
      <alignment vertical="center"/>
    </xf>
    <xf numFmtId="0" fontId="5" fillId="2" borderId="4" applyNumberFormat="0" applyFont="1" applyFill="1" applyBorder="1" applyAlignment="1" applyProtection="0">
      <alignment vertical="center"/>
    </xf>
    <xf numFmtId="0" fontId="5" fillId="2" borderId="5" applyNumberFormat="0" applyFont="1" applyFill="1" applyBorder="1" applyAlignment="1" applyProtection="0">
      <alignment vertical="center"/>
    </xf>
    <xf numFmtId="49" fontId="6" fillId="3" borderId="6" applyNumberFormat="1" applyFont="1" applyFill="1" applyBorder="1" applyAlignment="1" applyProtection="0">
      <alignment vertical="center"/>
    </xf>
    <xf numFmtId="49" fontId="6" fillId="2" borderId="4" applyNumberFormat="1" applyFont="1" applyFill="1" applyBorder="1" applyAlignment="1" applyProtection="0">
      <alignment vertical="center"/>
    </xf>
    <xf numFmtId="0" fontId="5" fillId="2" borderId="1" applyNumberFormat="1" applyFont="1" applyFill="1" applyBorder="1" applyAlignment="1" applyProtection="0">
      <alignment vertical="center"/>
    </xf>
    <xf numFmtId="0" fontId="5" fillId="3" borderId="3" applyNumberFormat="0" applyFont="1" applyFill="1" applyBorder="1" applyAlignment="1" applyProtection="0">
      <alignment vertical="center"/>
    </xf>
    <xf numFmtId="0" fontId="6" fillId="3" borderId="6" applyNumberFormat="0" applyFont="1" applyFill="1" applyBorder="1" applyAlignment="1" applyProtection="0">
      <alignment vertical="center"/>
    </xf>
    <xf numFmtId="49" fontId="5" fillId="2" borderId="4" applyNumberFormat="1" applyFont="1" applyFill="1" applyBorder="1" applyAlignment="1" applyProtection="0">
      <alignment vertical="center"/>
    </xf>
    <xf numFmtId="0" fontId="4" borderId="1" applyNumberFormat="1" applyFont="1" applyFill="0" applyBorder="1" applyAlignment="1" applyProtection="0">
      <alignment vertical="bottom"/>
    </xf>
    <xf numFmtId="9" fontId="5" fillId="2" borderId="7" applyNumberFormat="1" applyFont="1" applyFill="1" applyBorder="1" applyAlignment="1" applyProtection="0">
      <alignment vertical="center"/>
    </xf>
    <xf numFmtId="49" fontId="5" borderId="1" applyNumberFormat="1" applyFont="1" applyFill="0" applyBorder="1" applyAlignment="1" applyProtection="0">
      <alignment vertical="bottom"/>
    </xf>
    <xf numFmtId="0" fontId="5" borderId="1" applyNumberFormat="1" applyFont="1" applyFill="0" applyBorder="1" applyAlignment="1" applyProtection="0">
      <alignment vertical="bottom"/>
    </xf>
    <xf numFmtId="49" fontId="5" fillId="4" borderId="6" applyNumberFormat="1" applyFont="1" applyFill="1" applyBorder="1" applyAlignment="1" applyProtection="0">
      <alignment vertical="center"/>
    </xf>
    <xf numFmtId="0" fontId="5" fillId="4" borderId="6" applyNumberFormat="0" applyFont="1" applyFill="1" applyBorder="1" applyAlignment="1" applyProtection="0">
      <alignment vertical="center"/>
    </xf>
    <xf numFmtId="0" fontId="4" borderId="4" applyNumberFormat="0" applyFont="1" applyFill="0" applyBorder="1" applyAlignment="1" applyProtection="0">
      <alignment vertical="bottom"/>
    </xf>
    <xf numFmtId="49" fontId="6" fillId="2" borderId="8" applyNumberFormat="1" applyFont="1" applyFill="1" applyBorder="1" applyAlignment="1" applyProtection="0">
      <alignment vertical="center"/>
    </xf>
    <xf numFmtId="0" fontId="5" fillId="2" borderId="9" applyNumberFormat="1" applyFont="1" applyFill="1" applyBorder="1" applyAlignment="1" applyProtection="0">
      <alignment vertical="center"/>
    </xf>
    <xf numFmtId="0" fontId="5" fillId="2" borderId="10" applyNumberFormat="0" applyFont="1" applyFill="1" applyBorder="1" applyAlignment="1" applyProtection="0">
      <alignment vertical="center"/>
    </xf>
    <xf numFmtId="49" fontId="4" borderId="4" applyNumberFormat="1" applyFont="1" applyFill="0" applyBorder="1" applyAlignment="1" applyProtection="0">
      <alignment vertical="bottom"/>
    </xf>
    <xf numFmtId="0" fontId="5" fillId="2" borderId="11" applyNumberFormat="0" applyFont="1" applyFill="1" applyBorder="1" applyAlignment="1" applyProtection="0">
      <alignment vertical="center"/>
    </xf>
    <xf numFmtId="49" fontId="5" fillId="5" borderId="6" applyNumberFormat="1" applyFont="1" applyFill="1" applyBorder="1" applyAlignment="1" applyProtection="0">
      <alignment vertical="center"/>
    </xf>
    <xf numFmtId="0" fontId="5" fillId="5" borderId="6" applyNumberFormat="0" applyFont="1" applyFill="1" applyBorder="1" applyAlignment="1" applyProtection="0">
      <alignment vertical="center"/>
    </xf>
    <xf numFmtId="49" fontId="6" fillId="2" borderId="7" applyNumberFormat="1" applyFont="1" applyFill="1" applyBorder="1" applyAlignment="1" applyProtection="0">
      <alignment vertical="center"/>
    </xf>
    <xf numFmtId="59" fontId="5" fillId="2" borderId="7" applyNumberFormat="1" applyFont="1" applyFill="1" applyBorder="1" applyAlignment="1" applyProtection="0">
      <alignment vertical="center"/>
    </xf>
    <xf numFmtId="49" fontId="5" fillId="2" borderId="2" applyNumberFormat="1" applyFont="1" applyFill="1" applyBorder="1" applyAlignment="1" applyProtection="0">
      <alignment vertical="center"/>
    </xf>
    <xf numFmtId="0" fontId="5" fillId="2" borderId="2" applyNumberFormat="1" applyFont="1" applyFill="1" applyBorder="1" applyAlignment="1" applyProtection="0">
      <alignment vertical="center"/>
    </xf>
    <xf numFmtId="0" fontId="5" fillId="2" borderId="12" applyNumberFormat="0" applyFont="1" applyFill="1" applyBorder="1" applyAlignment="1" applyProtection="0">
      <alignment vertical="center"/>
    </xf>
    <xf numFmtId="49" fontId="5" fillId="2" borderId="13" applyNumberFormat="1" applyFont="1" applyFill="1" applyBorder="1" applyAlignment="1" applyProtection="0">
      <alignment vertical="center"/>
    </xf>
    <xf numFmtId="0" fontId="5" fillId="2" borderId="3" applyNumberFormat="0" applyFont="1" applyFill="1" applyBorder="1" applyAlignment="1" applyProtection="0">
      <alignment vertical="center"/>
    </xf>
    <xf numFmtId="9" fontId="5" fillId="2" borderId="14" applyNumberFormat="1" applyFont="1" applyFill="1" applyBorder="1" applyAlignment="1" applyProtection="0">
      <alignment vertical="center"/>
    </xf>
    <xf numFmtId="49" fontId="5" fillId="6" borderId="6" applyNumberFormat="1" applyFont="1" applyFill="1" applyBorder="1" applyAlignment="1" applyProtection="0">
      <alignment vertical="center"/>
    </xf>
    <xf numFmtId="0" fontId="5" fillId="6" borderId="6" applyNumberFormat="0" applyFont="1" applyFill="1" applyBorder="1" applyAlignment="1" applyProtection="0">
      <alignment vertical="center"/>
    </xf>
    <xf numFmtId="49" fontId="5" fillId="2" borderId="8" applyNumberFormat="1" applyFont="1" applyFill="1" applyBorder="1" applyAlignment="1" applyProtection="0">
      <alignment vertical="center"/>
    </xf>
    <xf numFmtId="0" fontId="5" fillId="2" borderId="9" applyNumberFormat="0" applyFont="1" applyFill="1" applyBorder="1" applyAlignment="1" applyProtection="0">
      <alignment vertical="center"/>
    </xf>
    <xf numFmtId="0" fontId="4" borderId="8" applyNumberFormat="0" applyFont="1" applyFill="0" applyBorder="1" applyAlignment="1" applyProtection="0">
      <alignment vertical="bottom"/>
    </xf>
    <xf numFmtId="0" fontId="4" applyNumberFormat="1" applyFont="1" applyFill="0" applyBorder="0" applyAlignment="1" applyProtection="0">
      <alignment vertical="bottom"/>
    </xf>
    <xf numFmtId="49" fontId="4" borderId="2" applyNumberFormat="1" applyFont="1" applyFill="0" applyBorder="1" applyAlignment="1" applyProtection="0">
      <alignment vertical="bottom"/>
    </xf>
    <xf numFmtId="0" fontId="4" borderId="2" applyNumberFormat="0" applyFont="1" applyFill="0" applyBorder="1" applyAlignment="1" applyProtection="0">
      <alignment vertical="bottom"/>
    </xf>
    <xf numFmtId="49" fontId="4" borderId="3" applyNumberFormat="1" applyFont="1" applyFill="0" applyBorder="1" applyAlignment="1" applyProtection="0">
      <alignment vertical="bottom"/>
    </xf>
    <xf numFmtId="49" fontId="4" borderId="6" applyNumberFormat="1" applyFont="1" applyFill="0" applyBorder="1" applyAlignment="1" applyProtection="0">
      <alignment vertical="bottom"/>
    </xf>
    <xf numFmtId="0" fontId="4" borderId="6" applyNumberFormat="1" applyFont="1" applyFill="0" applyBorder="1" applyAlignment="1" applyProtection="0">
      <alignment vertical="bottom"/>
    </xf>
    <xf numFmtId="49" fontId="2" borderId="6" applyNumberFormat="1" applyFont="1" applyFill="0" applyBorder="1" applyAlignment="1" applyProtection="0">
      <alignment vertical="bottom"/>
    </xf>
    <xf numFmtId="0" fontId="2" borderId="6" applyNumberFormat="0" applyFont="1" applyFill="0" applyBorder="1" applyAlignment="1" applyProtection="0">
      <alignment vertical="bottom"/>
    </xf>
    <xf numFmtId="0" fontId="4" borderId="6" applyNumberFormat="0" applyFont="1" applyFill="0" applyBorder="1" applyAlignment="1" applyProtection="0">
      <alignment vertical="bottom"/>
    </xf>
    <xf numFmtId="0" fontId="4" borderId="13" applyNumberFormat="0" applyFont="1" applyFill="0" applyBorder="1" applyAlignment="1" applyProtection="0">
      <alignment vertical="bottom"/>
    </xf>
    <xf numFmtId="49" fontId="4" fillId="7" borderId="3" applyNumberFormat="1" applyFont="1" applyFill="1" applyBorder="1" applyAlignment="1" applyProtection="0">
      <alignment vertical="bottom"/>
    </xf>
    <xf numFmtId="49" fontId="4" fillId="7" borderId="6" applyNumberFormat="1" applyFont="1" applyFill="1" applyBorder="1" applyAlignment="1" applyProtection="0">
      <alignment vertical="bottom"/>
    </xf>
    <xf numFmtId="0" fontId="4" fillId="7" borderId="6" applyNumberFormat="1" applyFont="1" applyFill="1" applyBorder="1" applyAlignment="1" applyProtection="0">
      <alignment vertical="bottom"/>
    </xf>
    <xf numFmtId="0" fontId="4" fillId="7" borderId="6" applyNumberFormat="0" applyFont="1" applyFill="1" applyBorder="1" applyAlignment="1" applyProtection="0">
      <alignment vertical="bottom"/>
    </xf>
    <xf numFmtId="0" fontId="4" fillId="7" borderId="13" applyNumberFormat="0" applyFont="1" applyFill="1" applyBorder="1" applyAlignment="1" applyProtection="0">
      <alignment vertical="bottom"/>
    </xf>
    <xf numFmtId="49" fontId="2" fillId="7" borderId="6" applyNumberFormat="1" applyFont="1" applyFill="1" applyBorder="1" applyAlignment="1" applyProtection="0">
      <alignment vertical="bottom"/>
    </xf>
    <xf numFmtId="0" fontId="7" fillId="7" borderId="6" applyNumberFormat="0" applyFont="1" applyFill="1" applyBorder="1" applyAlignment="1" applyProtection="0">
      <alignment vertical="bottom"/>
    </xf>
    <xf numFmtId="49" fontId="2" borderId="3" applyNumberFormat="1" applyFont="1" applyFill="0" applyBorder="1" applyAlignment="1" applyProtection="0">
      <alignment vertical="bottom"/>
    </xf>
    <xf numFmtId="0" fontId="2" borderId="6" applyNumberFormat="1" applyFont="1" applyFill="0" applyBorder="1" applyAlignment="1" applyProtection="0">
      <alignment vertical="bottom"/>
    </xf>
    <xf numFmtId="0" fontId="2" fillId="7" borderId="6" applyNumberFormat="0" applyFont="1" applyFill="1" applyBorder="1" applyAlignment="1" applyProtection="0">
      <alignment vertical="bottom"/>
    </xf>
    <xf numFmtId="0" fontId="2" fillId="7" borderId="13" applyNumberFormat="0" applyFont="1" applyFill="1" applyBorder="1" applyAlignment="1" applyProtection="0">
      <alignment vertical="bottom"/>
    </xf>
    <xf numFmtId="0" fontId="2" borderId="13" applyNumberFormat="0" applyFont="1" applyFill="0" applyBorder="1" applyAlignment="1" applyProtection="0">
      <alignment vertical="bottom"/>
    </xf>
    <xf numFmtId="0" fontId="8" fillId="7" borderId="6" applyNumberFormat="0" applyFont="1" applyFill="1" applyBorder="1" applyAlignment="1" applyProtection="0">
      <alignment vertical="bottom"/>
    </xf>
    <xf numFmtId="0" fontId="8" borderId="6" applyNumberFormat="0" applyFont="1" applyFill="0" applyBorder="1" applyAlignment="1" applyProtection="0">
      <alignment vertical="bottom"/>
    </xf>
    <xf numFmtId="49" fontId="8" fillId="7" borderId="6" applyNumberFormat="1" applyFont="1" applyFill="1" applyBorder="1" applyAlignment="1" applyProtection="0">
      <alignment vertical="bottom"/>
    </xf>
    <xf numFmtId="49" fontId="7" borderId="6" applyNumberFormat="1" applyFont="1" applyFill="0" applyBorder="1" applyAlignment="1" applyProtection="0">
      <alignment vertical="bottom"/>
    </xf>
    <xf numFmtId="49" fontId="7" fillId="7" borderId="6" applyNumberFormat="1" applyFont="1" applyFill="1" applyBorder="1" applyAlignment="1" applyProtection="0">
      <alignment vertical="bottom"/>
    </xf>
    <xf numFmtId="0" fontId="9" borderId="8" applyNumberFormat="0" applyFont="1" applyFill="0" applyBorder="1" applyAlignment="1" applyProtection="0">
      <alignment vertical="bottom"/>
    </xf>
    <xf numFmtId="0" fontId="4" borderId="8" applyNumberFormat="1" applyFont="1" applyFill="0" applyBorder="1" applyAlignment="1" applyProtection="0">
      <alignment vertical="bottom"/>
    </xf>
    <xf numFmtId="49" fontId="4" borderId="8" applyNumberFormat="1" applyFont="1" applyFill="0" applyBorder="1" applyAlignment="1" applyProtection="0">
      <alignment vertical="bottom"/>
    </xf>
    <xf numFmtId="0" fontId="10" borderId="1" applyNumberFormat="0" applyFont="1" applyFill="0" applyBorder="1" applyAlignment="1" applyProtection="0">
      <alignment vertical="bottom"/>
    </xf>
    <xf numFmtId="0" fontId="11" borderId="1" applyNumberFormat="0" applyFont="1" applyFill="0" applyBorder="1" applyAlignment="1" applyProtection="0">
      <alignment vertical="bottom"/>
    </xf>
    <xf numFmtId="0" fontId="12" borderId="1" applyNumberFormat="0" applyFont="1" applyFill="0" applyBorder="1" applyAlignment="1" applyProtection="0">
      <alignment vertical="bottom"/>
    </xf>
    <xf numFmtId="0" fontId="13" borderId="1" applyNumberFormat="0" applyFont="1" applyFill="0" applyBorder="1" applyAlignment="1" applyProtection="0">
      <alignment vertical="bottom"/>
    </xf>
    <xf numFmtId="0" fontId="0" applyNumberFormat="1" applyFont="1" applyFill="0" applyBorder="0" applyAlignment="1" applyProtection="0">
      <alignment vertical="top" wrapText="1"/>
    </xf>
    <xf numFmtId="49" fontId="4" fillId="8" borderId="15" applyNumberFormat="1" applyFont="1" applyFill="1" applyBorder="1" applyAlignment="1" applyProtection="0">
      <alignment vertical="top" wrapText="1"/>
    </xf>
    <xf numFmtId="49" fontId="14" fillId="8" borderId="15" applyNumberFormat="1" applyFont="1" applyFill="1" applyBorder="1" applyAlignment="1" applyProtection="0">
      <alignment vertical="top" wrapText="1"/>
    </xf>
    <xf numFmtId="0" fontId="14" fillId="8" borderId="15" applyNumberFormat="0" applyFont="1" applyFill="1" applyBorder="1" applyAlignment="1" applyProtection="0">
      <alignment vertical="top" wrapText="1"/>
    </xf>
    <xf numFmtId="49" fontId="14" fillId="8" borderId="15" applyNumberFormat="1" applyFont="1" applyFill="1" applyBorder="1" applyAlignment="1" applyProtection="0">
      <alignment vertical="top"/>
    </xf>
    <xf numFmtId="49" fontId="14" borderId="16" applyNumberFormat="1" applyFont="1" applyFill="0" applyBorder="1" applyAlignment="1" applyProtection="0">
      <alignment vertical="top"/>
    </xf>
    <xf numFmtId="49" fontId="0" borderId="17" applyNumberFormat="1" applyFont="1" applyFill="0" applyBorder="1" applyAlignment="1" applyProtection="0">
      <alignment vertical="top"/>
    </xf>
    <xf numFmtId="0" fontId="0" borderId="18" applyNumberFormat="1" applyFont="1" applyFill="0" applyBorder="1" applyAlignment="1" applyProtection="0">
      <alignment vertical="top"/>
    </xf>
    <xf numFmtId="49" fontId="0" borderId="18" applyNumberFormat="1" applyFont="1" applyFill="0" applyBorder="1" applyAlignment="1" applyProtection="0">
      <alignment vertical="top"/>
    </xf>
    <xf numFmtId="0" fontId="0" borderId="18" applyNumberFormat="0" applyFont="1" applyFill="0" applyBorder="1" applyAlignment="1" applyProtection="0">
      <alignment vertical="top"/>
    </xf>
    <xf numFmtId="49" fontId="0" borderId="18" applyNumberFormat="1" applyFont="1" applyFill="0" applyBorder="1" applyAlignment="1" applyProtection="0">
      <alignment vertical="top" wrapText="1"/>
    </xf>
    <xf numFmtId="0" fontId="0" borderId="18" applyNumberFormat="1" applyFont="1" applyFill="0" applyBorder="1" applyAlignment="1" applyProtection="0">
      <alignment vertical="top" wrapText="1"/>
    </xf>
    <xf numFmtId="49" fontId="14" borderId="19" applyNumberFormat="1" applyFont="1" applyFill="0" applyBorder="1" applyAlignment="1" applyProtection="0">
      <alignment vertical="top"/>
    </xf>
    <xf numFmtId="49" fontId="0" borderId="20" applyNumberFormat="1" applyFont="1" applyFill="0" applyBorder="1" applyAlignment="1" applyProtection="0">
      <alignment vertical="top"/>
    </xf>
    <xf numFmtId="0" fontId="0" borderId="21" applyNumberFormat="1" applyFont="1" applyFill="0" applyBorder="1" applyAlignment="1" applyProtection="0">
      <alignment vertical="top"/>
    </xf>
    <xf numFmtId="49" fontId="0" borderId="21" applyNumberFormat="1" applyFont="1" applyFill="0" applyBorder="1" applyAlignment="1" applyProtection="0">
      <alignment vertical="top"/>
    </xf>
    <xf numFmtId="0" fontId="0" borderId="21" applyNumberFormat="0" applyFont="1" applyFill="0" applyBorder="1" applyAlignment="1" applyProtection="0">
      <alignment vertical="top"/>
    </xf>
    <xf numFmtId="0" fontId="0" borderId="21" applyNumberFormat="0" applyFont="1" applyFill="0" applyBorder="1" applyAlignment="1" applyProtection="0">
      <alignment vertical="top" wrapText="1"/>
    </xf>
    <xf numFmtId="49" fontId="0" borderId="21" applyNumberFormat="1" applyFont="1" applyFill="0" applyBorder="1" applyAlignment="1" applyProtection="0">
      <alignment vertical="top" wrapText="1"/>
    </xf>
    <xf numFmtId="0" fontId="0" borderId="21" applyNumberFormat="1" applyFont="1" applyFill="0" applyBorder="1" applyAlignment="1" applyProtection="0">
      <alignment vertical="top" wrapText="1"/>
    </xf>
    <xf numFmtId="49" fontId="0" fillId="9" borderId="21" applyNumberFormat="1" applyFont="1" applyFill="1" applyBorder="1" applyAlignment="1" applyProtection="0">
      <alignment vertical="top" wrapText="1"/>
    </xf>
    <xf numFmtId="0" fontId="14" borderId="19" applyNumberFormat="0" applyFont="1" applyFill="0" applyBorder="1" applyAlignment="1" applyProtection="0">
      <alignment vertical="top"/>
    </xf>
    <xf numFmtId="0" fontId="0" borderId="20" applyNumberFormat="0" applyFont="1" applyFill="0" applyBorder="1" applyAlignment="1" applyProtection="0">
      <alignment vertical="top"/>
    </xf>
    <xf numFmtId="0" fontId="4" applyNumberFormat="1" applyFont="1" applyFill="0" applyBorder="0" applyAlignment="1" applyProtection="0">
      <alignment vertical="bottom"/>
    </xf>
    <xf numFmtId="49" fontId="2" borderId="1" applyNumberFormat="1" applyFont="1" applyFill="0" applyBorder="1" applyAlignment="1" applyProtection="0">
      <alignment vertical="bottom"/>
    </xf>
    <xf numFmtId="0" fontId="2" borderId="1" applyNumberFormat="0" applyFont="1" applyFill="0" applyBorder="1" applyAlignment="1" applyProtection="0">
      <alignment vertical="bottom"/>
    </xf>
    <xf numFmtId="49" fontId="2" borderId="2" applyNumberFormat="1" applyFont="1" applyFill="0" applyBorder="1" applyAlignment="1" applyProtection="0">
      <alignment vertical="bottom"/>
    </xf>
    <xf numFmtId="0" fontId="4" borderId="2" applyNumberFormat="1" applyFont="1" applyFill="0" applyBorder="1" applyAlignment="1" applyProtection="0">
      <alignment vertical="bottom"/>
    </xf>
    <xf numFmtId="49" fontId="2" borderId="11" applyNumberFormat="1" applyFont="1" applyFill="0" applyBorder="1" applyAlignment="1" applyProtection="0">
      <alignment vertical="bottom"/>
    </xf>
    <xf numFmtId="49" fontId="4" fillId="10" borderId="6" applyNumberFormat="1" applyFont="1" applyFill="1" applyBorder="1" applyAlignment="1" applyProtection="0">
      <alignment vertical="bottom"/>
    </xf>
    <xf numFmtId="0" fontId="4" borderId="5" applyNumberFormat="0" applyFont="1" applyFill="0" applyBorder="1" applyAlignment="1" applyProtection="0">
      <alignment vertical="bottom"/>
    </xf>
    <xf numFmtId="0" fontId="2" borderId="2" applyNumberFormat="0" applyFont="1" applyFill="0" applyBorder="1" applyAlignment="1" applyProtection="0">
      <alignment vertical="bottom"/>
    </xf>
    <xf numFmtId="49" fontId="2" borderId="8" applyNumberFormat="1" applyFont="1" applyFill="0" applyBorder="1" applyAlignment="1" applyProtection="0">
      <alignment vertical="bottom"/>
    </xf>
    <xf numFmtId="0" fontId="2" borderId="8" applyNumberFormat="0" applyFont="1" applyFill="0" applyBorder="1" applyAlignment="1" applyProtection="0">
      <alignment vertical="bottom"/>
    </xf>
    <xf numFmtId="16" fontId="4" borderId="1" applyNumberFormat="1" applyFont="1" applyFill="0" applyBorder="1" applyAlignment="1" applyProtection="0">
      <alignment vertical="bottom"/>
    </xf>
    <xf numFmtId="16" fontId="4" borderId="2" applyNumberFormat="1" applyFont="1" applyFill="0" applyBorder="1" applyAlignment="1" applyProtection="0">
      <alignment vertical="bottom"/>
    </xf>
    <xf numFmtId="49" fontId="2" borderId="10" applyNumberFormat="1" applyFont="1" applyFill="0" applyBorder="1" applyAlignment="1" applyProtection="0">
      <alignment vertical="bottom"/>
    </xf>
    <xf numFmtId="49" fontId="2" fillId="10" borderId="6" applyNumberFormat="1" applyFont="1" applyFill="1" applyBorder="1" applyAlignment="1" applyProtection="0">
      <alignment vertical="bottom"/>
    </xf>
    <xf numFmtId="0" fontId="2" fillId="2" borderId="22" applyNumberFormat="0" applyFont="1" applyFill="1" applyBorder="1" applyAlignment="1" applyProtection="0">
      <alignment vertical="bottom"/>
    </xf>
    <xf numFmtId="49" fontId="4" borderId="12" applyNumberFormat="1" applyFont="1" applyFill="0" applyBorder="1" applyAlignment="1" applyProtection="0">
      <alignment vertical="bottom"/>
    </xf>
    <xf numFmtId="0" fontId="4" borderId="12" applyNumberFormat="1" applyFont="1" applyFill="0" applyBorder="1" applyAlignment="1" applyProtection="0">
      <alignment vertical="bottom"/>
    </xf>
    <xf numFmtId="0" fontId="4" borderId="12" applyNumberFormat="0" applyFont="1" applyFill="0" applyBorder="1" applyAlignment="1" applyProtection="0">
      <alignment vertical="bottom"/>
    </xf>
    <xf numFmtId="49" fontId="4" borderId="9" applyNumberFormat="1" applyFont="1" applyFill="0" applyBorder="1" applyAlignment="1" applyProtection="0">
      <alignment vertical="bottom"/>
    </xf>
    <xf numFmtId="0" fontId="4" borderId="7" applyNumberFormat="0" applyFont="1" applyFill="0" applyBorder="1" applyAlignment="1" applyProtection="0">
      <alignment vertical="bottom"/>
    </xf>
    <xf numFmtId="49" fontId="4" borderId="10" applyNumberFormat="1" applyFont="1" applyFill="0" applyBorder="1" applyAlignment="1" applyProtection="0">
      <alignment vertical="bottom"/>
    </xf>
    <xf numFmtId="49" fontId="4" fillId="2" borderId="8" applyNumberFormat="1" applyFont="1" applyFill="1" applyBorder="1" applyAlignment="1" applyProtection="0">
      <alignment vertical="bottom"/>
    </xf>
    <xf numFmtId="0" fontId="4" fillId="2" borderId="8" applyNumberFormat="1" applyFont="1" applyFill="1" applyBorder="1" applyAlignment="1" applyProtection="0">
      <alignment vertical="bottom"/>
    </xf>
    <xf numFmtId="0" fontId="4" fillId="2" borderId="8" applyNumberFormat="0" applyFont="1" applyFill="1" applyBorder="1" applyAlignment="1" applyProtection="0">
      <alignment vertical="bottom"/>
    </xf>
    <xf numFmtId="49" fontId="4" fillId="2" borderId="1" applyNumberFormat="1" applyFont="1" applyFill="1" applyBorder="1" applyAlignment="1" applyProtection="0">
      <alignment vertical="bottom"/>
    </xf>
    <xf numFmtId="0" fontId="4" fillId="2" borderId="1" applyNumberFormat="1" applyFont="1" applyFill="1" applyBorder="1" applyAlignment="1" applyProtection="0">
      <alignment vertical="bottom"/>
    </xf>
    <xf numFmtId="0" fontId="4" fillId="2" borderId="1" applyNumberFormat="0" applyFont="1" applyFill="1" applyBorder="1" applyAlignment="1" applyProtection="0">
      <alignment vertical="bottom"/>
    </xf>
    <xf numFmtId="49" fontId="4" fillId="2" borderId="2" applyNumberFormat="1" applyFont="1" applyFill="1" applyBorder="1" applyAlignment="1" applyProtection="0">
      <alignment vertical="bottom"/>
    </xf>
    <xf numFmtId="0" fontId="4" fillId="2" borderId="2" applyNumberFormat="1" applyFont="1" applyFill="1" applyBorder="1" applyAlignment="1" applyProtection="0">
      <alignment vertical="bottom"/>
    </xf>
    <xf numFmtId="0" fontId="4" fillId="2" borderId="2" applyNumberFormat="0" applyFont="1" applyFill="1" applyBorder="1" applyAlignment="1" applyProtection="0">
      <alignment vertical="bottom"/>
    </xf>
    <xf numFmtId="0" fontId="2" fillId="2" borderId="2" applyNumberFormat="0" applyFont="1" applyFill="1" applyBorder="1" applyAlignment="1" applyProtection="0">
      <alignment vertical="bottom"/>
    </xf>
    <xf numFmtId="0" fontId="7" borderId="1" applyNumberFormat="0" applyFont="1" applyFill="0" applyBorder="1" applyAlignment="1" applyProtection="0">
      <alignment vertical="bottom"/>
    </xf>
    <xf numFmtId="0" fontId="2" borderId="12" applyNumberFormat="0" applyFont="1" applyFill="0" applyBorder="1" applyAlignment="1" applyProtection="0">
      <alignment vertical="bottom"/>
    </xf>
    <xf numFmtId="0" fontId="2" fillId="2" borderId="8" applyNumberFormat="0" applyFont="1" applyFill="1" applyBorder="1" applyAlignment="1" applyProtection="0">
      <alignment vertical="bottom"/>
    </xf>
    <xf numFmtId="0" fontId="7" fillId="2" borderId="1" applyNumberFormat="0" applyFont="1" applyFill="1" applyBorder="1" applyAlignment="1" applyProtection="0">
      <alignment vertical="bottom"/>
    </xf>
    <xf numFmtId="0" fontId="7" borderId="8" applyNumberFormat="0" applyFont="1" applyFill="0" applyBorder="1" applyAlignment="1" applyProtection="0">
      <alignment vertical="bottom"/>
    </xf>
    <xf numFmtId="49" fontId="8" borderId="1" applyNumberFormat="1" applyFont="1" applyFill="0" applyBorder="1" applyAlignment="1" applyProtection="0">
      <alignment vertical="bottom"/>
    </xf>
    <xf numFmtId="0" fontId="8" borderId="1" applyNumberFormat="1" applyFont="1" applyFill="0" applyBorder="1" applyAlignment="1" applyProtection="0">
      <alignment vertical="bottom"/>
    </xf>
    <xf numFmtId="0" fontId="8" borderId="1" applyNumberFormat="0" applyFont="1" applyFill="0" applyBorder="1" applyAlignment="1" applyProtection="0">
      <alignment vertical="bottom"/>
    </xf>
    <xf numFmtId="0" fontId="8" borderId="2" applyNumberFormat="0" applyFont="1" applyFill="0" applyBorder="1" applyAlignment="1" applyProtection="0">
      <alignment vertical="bottom"/>
    </xf>
    <xf numFmtId="49" fontId="4" fillId="2" borderId="12" applyNumberFormat="1" applyFont="1" applyFill="1" applyBorder="1" applyAlignment="1" applyProtection="0">
      <alignment vertical="bottom"/>
    </xf>
    <xf numFmtId="0" fontId="4" fillId="2" borderId="12" applyNumberFormat="1" applyFont="1" applyFill="1" applyBorder="1" applyAlignment="1" applyProtection="0">
      <alignment vertical="bottom"/>
    </xf>
    <xf numFmtId="0" fontId="4" fillId="2" borderId="12" applyNumberFormat="0" applyFont="1" applyFill="1" applyBorder="1" applyAlignment="1" applyProtection="0">
      <alignment vertical="bottom"/>
    </xf>
    <xf numFmtId="49" fontId="4" fillId="11" borderId="3" applyNumberFormat="1" applyFont="1" applyFill="1" applyBorder="1" applyAlignment="1" applyProtection="0">
      <alignment vertical="bottom"/>
    </xf>
    <xf numFmtId="49" fontId="4" fillId="11" borderId="6" applyNumberFormat="1" applyFont="1" applyFill="1" applyBorder="1" applyAlignment="1" applyProtection="0">
      <alignment vertical="bottom"/>
    </xf>
    <xf numFmtId="0" fontId="4" fillId="11" borderId="6" applyNumberFormat="1" applyFont="1" applyFill="1" applyBorder="1" applyAlignment="1" applyProtection="0">
      <alignment vertical="bottom"/>
    </xf>
    <xf numFmtId="0" fontId="4" fillId="11" borderId="6" applyNumberFormat="0" applyFont="1" applyFill="1" applyBorder="1" applyAlignment="1" applyProtection="0">
      <alignment vertical="bottom"/>
    </xf>
    <xf numFmtId="0" fontId="4" fillId="11" borderId="13" applyNumberFormat="0" applyFont="1" applyFill="1" applyBorder="1" applyAlignment="1" applyProtection="0">
      <alignment vertical="bottom"/>
    </xf>
    <xf numFmtId="49" fontId="7" borderId="1" applyNumberFormat="1" applyFont="1" applyFill="0" applyBorder="1" applyAlignment="1" applyProtection="0">
      <alignment vertical="bottom"/>
    </xf>
    <xf numFmtId="49" fontId="2" fillId="2" borderId="2" applyNumberFormat="1" applyFont="1" applyFill="1" applyBorder="1" applyAlignment="1" applyProtection="0">
      <alignment vertical="bottom"/>
    </xf>
    <xf numFmtId="49" fontId="4" borderId="23" applyNumberFormat="1" applyFont="1" applyFill="0" applyBorder="1" applyAlignment="1" applyProtection="0">
      <alignment vertical="bottom"/>
    </xf>
    <xf numFmtId="0" fontId="2" fillId="11" borderId="6" applyNumberFormat="0" applyFont="1" applyFill="1" applyBorder="1" applyAlignment="1" applyProtection="0">
      <alignment vertical="bottom"/>
    </xf>
    <xf numFmtId="0" fontId="2" fillId="11" borderId="13" applyNumberFormat="0" applyFont="1" applyFill="1" applyBorder="1" applyAlignment="1" applyProtection="0">
      <alignment vertical="bottom"/>
    </xf>
    <xf numFmtId="49" fontId="4" fillId="2" borderId="22" applyNumberFormat="1" applyFont="1" applyFill="1" applyBorder="1" applyAlignment="1" applyProtection="0">
      <alignment vertical="bottom"/>
    </xf>
    <xf numFmtId="49" fontId="2" fillId="2" borderId="8" applyNumberFormat="1" applyFont="1" applyFill="1" applyBorder="1" applyAlignment="1" applyProtection="0">
      <alignment vertical="bottom"/>
    </xf>
    <xf numFmtId="16" fontId="4" fillId="7" borderId="6" applyNumberFormat="1" applyFont="1" applyFill="1" applyBorder="1" applyAlignment="1" applyProtection="0">
      <alignment vertical="bottom"/>
    </xf>
    <xf numFmtId="49" fontId="2" borderId="12" applyNumberFormat="1" applyFont="1" applyFill="0" applyBorder="1" applyAlignment="1" applyProtection="0">
      <alignment vertical="bottom"/>
    </xf>
    <xf numFmtId="49" fontId="4" borderId="11" applyNumberFormat="1" applyFont="1" applyFill="0" applyBorder="1" applyAlignment="1" applyProtection="0">
      <alignment vertical="bottom"/>
    </xf>
    <xf numFmtId="49" fontId="15" fillId="12" borderId="6" applyNumberFormat="1" applyFont="1" applyFill="1" applyBorder="1" applyAlignment="1" applyProtection="0">
      <alignment vertical="bottom"/>
    </xf>
    <xf numFmtId="49" fontId="2" borderId="5" applyNumberFormat="1" applyFont="1" applyFill="0" applyBorder="1" applyAlignment="1" applyProtection="0">
      <alignment vertical="bottom"/>
    </xf>
    <xf numFmtId="0" fontId="4" borderId="11" applyNumberFormat="0" applyFont="1" applyFill="0" applyBorder="1" applyAlignment="1" applyProtection="0">
      <alignment vertical="bottom"/>
    </xf>
    <xf numFmtId="0" fontId="15" fillId="12" borderId="6" applyNumberFormat="0" applyFont="1" applyFill="1" applyBorder="1" applyAlignment="1" applyProtection="0">
      <alignment vertical="bottom"/>
    </xf>
    <xf numFmtId="49" fontId="4" borderId="5" applyNumberFormat="1" applyFont="1" applyFill="0" applyBorder="1" applyAlignment="1" applyProtection="0">
      <alignment vertical="bottom"/>
    </xf>
    <xf numFmtId="0" fontId="4" borderId="10" applyNumberFormat="0" applyFont="1" applyFill="0" applyBorder="1" applyAlignment="1" applyProtection="0">
      <alignment vertical="bottom"/>
    </xf>
    <xf numFmtId="0" fontId="4" borderId="1" applyNumberFormat="1" applyFont="1" applyFill="0" applyBorder="1" applyAlignment="1" applyProtection="0">
      <alignment vertical="top"/>
    </xf>
    <xf numFmtId="0" fontId="4" borderId="1" applyNumberFormat="0" applyFont="1" applyFill="0" applyBorder="1" applyAlignment="1" applyProtection="0">
      <alignment vertical="top"/>
    </xf>
    <xf numFmtId="0" fontId="0" applyNumberFormat="1" applyFont="1" applyFill="0" applyBorder="0" applyAlignment="1" applyProtection="0">
      <alignment vertical="top" wrapText="1"/>
    </xf>
    <xf numFmtId="0" fontId="0" borderId="18" applyNumberFormat="0" applyFont="1" applyFill="0" applyBorder="1" applyAlignment="1" applyProtection="0">
      <alignment vertical="top" wrapText="1"/>
    </xf>
    <xf numFmtId="49" fontId="14" fillId="13" borderId="19" applyNumberFormat="1" applyFont="1" applyFill="1" applyBorder="1" applyAlignment="1" applyProtection="0">
      <alignment vertical="top"/>
    </xf>
    <xf numFmtId="49" fontId="0" fillId="13" borderId="20" applyNumberFormat="1" applyFont="1" applyFill="1" applyBorder="1" applyAlignment="1" applyProtection="0">
      <alignment vertical="top"/>
    </xf>
    <xf numFmtId="0" fontId="0" fillId="13" borderId="21" applyNumberFormat="1" applyFont="1" applyFill="1" applyBorder="1" applyAlignment="1" applyProtection="0">
      <alignment vertical="top"/>
    </xf>
    <xf numFmtId="49" fontId="0" fillId="13" borderId="21" applyNumberFormat="1" applyFont="1" applyFill="1" applyBorder="1" applyAlignment="1" applyProtection="0">
      <alignment vertical="top"/>
    </xf>
    <xf numFmtId="0" fontId="0" fillId="13" borderId="21" applyNumberFormat="0" applyFont="1" applyFill="1" applyBorder="1" applyAlignment="1" applyProtection="0">
      <alignment vertical="top"/>
    </xf>
    <xf numFmtId="49" fontId="0" fillId="13" borderId="21" applyNumberFormat="1" applyFont="1" applyFill="1" applyBorder="1" applyAlignment="1" applyProtection="0">
      <alignment vertical="top" wrapText="1"/>
    </xf>
    <xf numFmtId="0" fontId="0" fillId="13" borderId="21" applyNumberFormat="0" applyFont="1" applyFill="1" applyBorder="1" applyAlignment="1" applyProtection="0">
      <alignment vertical="top" wrapText="1"/>
    </xf>
    <xf numFmtId="49" fontId="14" fillId="14" borderId="19" applyNumberFormat="1" applyFont="1" applyFill="1" applyBorder="1" applyAlignment="1" applyProtection="0">
      <alignment vertical="top"/>
    </xf>
    <xf numFmtId="49" fontId="0" fillId="14" borderId="20" applyNumberFormat="1" applyFont="1" applyFill="1" applyBorder="1" applyAlignment="1" applyProtection="0">
      <alignment vertical="top"/>
    </xf>
    <xf numFmtId="0" fontId="0" fillId="14" borderId="21" applyNumberFormat="1" applyFont="1" applyFill="1" applyBorder="1" applyAlignment="1" applyProtection="0">
      <alignment vertical="top"/>
    </xf>
    <xf numFmtId="49" fontId="0" fillId="14" borderId="21" applyNumberFormat="1" applyFont="1" applyFill="1" applyBorder="1" applyAlignment="1" applyProtection="0">
      <alignment vertical="top"/>
    </xf>
    <xf numFmtId="0" fontId="0" fillId="14" borderId="21" applyNumberFormat="0" applyFont="1" applyFill="1" applyBorder="1" applyAlignment="1" applyProtection="0">
      <alignment vertical="top"/>
    </xf>
    <xf numFmtId="0" fontId="0" fillId="14" borderId="21" applyNumberFormat="0" applyFont="1" applyFill="1" applyBorder="1" applyAlignment="1" applyProtection="0">
      <alignment vertical="top" wrapText="1"/>
    </xf>
    <xf numFmtId="0" fontId="4" applyNumberFormat="1" applyFont="1" applyFill="0" applyBorder="0"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9cc2e5"/>
      <rgbColor rgb="ffa8d08d"/>
      <rgbColor rgb="ffffd966"/>
      <rgbColor rgb="ffa9cd90"/>
      <rgbColor rgb="ff92d050"/>
      <rgbColor rgb="ffff0000"/>
      <rgbColor rgb="ffffc000"/>
      <rgbColor rgb="ffffff00"/>
      <rgbColor rgb="ff00b0f0"/>
      <rgbColor rgb="ff7030a0"/>
      <rgbColor rgb="ff00b050"/>
      <rgbColor rgb="ffbdc0bf"/>
      <rgbColor rgb="ffa5a5a5"/>
      <rgbColor rgb="ff3f3f3f"/>
      <rgbColor rgb="ff919191"/>
      <rgbColor rgb="fff4b083"/>
      <rgbColor rgb="ff9c0006"/>
      <rgbColor rgb="ffffc7ce"/>
      <rgbColor rgb="fffdad00"/>
      <rgbColor rgb="ffd5d5d5"/>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tabLst/>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dimension ref="A1:J27"/>
  <sheetViews>
    <sheetView workbookViewId="0" showGridLines="0" defaultGridColor="1"/>
  </sheetViews>
  <sheetFormatPr defaultColWidth="11.5" defaultRowHeight="14.4" customHeight="1" outlineLevelRow="0" outlineLevelCol="0"/>
  <cols>
    <col min="1" max="10" width="16.6719" style="1" customWidth="1"/>
    <col min="11" max="16384" width="11.5" style="1" customWidth="1"/>
  </cols>
  <sheetData>
    <row r="1" ht="19.5" customHeight="1">
      <c r="A1" t="s" s="2">
        <v>0</v>
      </c>
      <c r="B1" s="2"/>
      <c r="C1" s="2"/>
      <c r="D1" s="3"/>
      <c r="E1" s="3"/>
      <c r="F1" s="3"/>
      <c r="G1" s="3"/>
      <c r="H1" s="3"/>
      <c r="I1" s="3"/>
      <c r="J1" s="3"/>
    </row>
    <row r="2" ht="19.5" customHeight="1">
      <c r="A2" t="s" s="2">
        <v>1</v>
      </c>
      <c r="B2" s="2"/>
      <c r="C2" s="2"/>
      <c r="D2" s="3"/>
      <c r="E2" s="3"/>
      <c r="F2" s="3"/>
      <c r="G2" s="3"/>
      <c r="H2" s="3"/>
      <c r="I2" s="3"/>
      <c r="J2" s="3"/>
    </row>
    <row r="3" ht="19.5" customHeight="1">
      <c r="A3" t="s" s="2">
        <v>2</v>
      </c>
      <c r="B3" s="2"/>
      <c r="C3" s="2"/>
      <c r="D3" s="3"/>
      <c r="E3" s="3"/>
      <c r="F3" s="3"/>
      <c r="G3" s="3"/>
      <c r="H3" s="3"/>
      <c r="I3" s="3"/>
      <c r="J3" s="3"/>
    </row>
    <row r="4" ht="19.5" customHeight="1">
      <c r="A4" t="s" s="2">
        <v>3</v>
      </c>
      <c r="B4" s="3"/>
      <c r="C4" s="3"/>
      <c r="D4" s="3"/>
      <c r="E4" s="3"/>
      <c r="F4" s="3"/>
      <c r="G4" s="3"/>
      <c r="H4" s="3"/>
      <c r="I4" s="3"/>
      <c r="J4" s="3"/>
    </row>
    <row r="5" ht="19.5" customHeight="1">
      <c r="A5" s="2"/>
      <c r="B5" s="2"/>
      <c r="C5" s="2"/>
      <c r="D5" s="3"/>
      <c r="E5" s="3"/>
      <c r="F5" s="3"/>
      <c r="G5" s="3"/>
      <c r="H5" s="3"/>
      <c r="I5" s="3"/>
      <c r="J5" s="3"/>
    </row>
    <row r="6" ht="19.5" customHeight="1">
      <c r="A6" t="s" s="2">
        <v>4</v>
      </c>
      <c r="B6" s="2"/>
      <c r="C6" s="2"/>
      <c r="D6" s="3"/>
      <c r="E6" s="3"/>
      <c r="F6" s="3"/>
      <c r="G6" s="3"/>
      <c r="H6" s="3"/>
      <c r="I6" s="3"/>
      <c r="J6" s="3"/>
    </row>
    <row r="7" ht="19.5" customHeight="1">
      <c r="A7" t="s" s="2">
        <v>5</v>
      </c>
      <c r="B7" s="2"/>
      <c r="C7" s="2"/>
      <c r="D7" s="3"/>
      <c r="E7" s="3"/>
      <c r="F7" s="3"/>
      <c r="G7" s="3"/>
      <c r="H7" s="3"/>
      <c r="I7" s="3"/>
      <c r="J7" s="3"/>
    </row>
    <row r="8" ht="19.5" customHeight="1">
      <c r="A8" s="2"/>
      <c r="B8" s="2"/>
      <c r="C8" s="2"/>
      <c r="D8" s="3"/>
      <c r="E8" s="3"/>
      <c r="F8" s="3"/>
      <c r="G8" s="3"/>
      <c r="H8" s="3"/>
      <c r="I8" s="3"/>
      <c r="J8" s="3"/>
    </row>
    <row r="9" ht="19.5" customHeight="1">
      <c r="A9" t="s" s="2">
        <v>6</v>
      </c>
      <c r="B9" s="2"/>
      <c r="C9" s="2"/>
      <c r="D9" s="3"/>
      <c r="E9" s="3"/>
      <c r="F9" s="3"/>
      <c r="G9" s="3"/>
      <c r="H9" s="3"/>
      <c r="I9" s="3"/>
      <c r="J9" s="3"/>
    </row>
    <row r="10" ht="19.5" customHeight="1">
      <c r="A10" t="s" s="2">
        <v>7</v>
      </c>
      <c r="B10" s="2"/>
      <c r="C10" s="2"/>
      <c r="D10" s="3"/>
      <c r="E10" s="3"/>
      <c r="F10" s="3"/>
      <c r="G10" s="3"/>
      <c r="H10" s="3"/>
      <c r="I10" s="3"/>
      <c r="J10" s="3"/>
    </row>
    <row r="11" ht="19.5" customHeight="1">
      <c r="A11" t="s" s="2">
        <v>8</v>
      </c>
      <c r="B11" s="2"/>
      <c r="C11" s="2"/>
      <c r="D11" s="3"/>
      <c r="E11" s="3"/>
      <c r="F11" s="3"/>
      <c r="G11" s="3"/>
      <c r="H11" s="3"/>
      <c r="I11" s="3"/>
      <c r="J11" s="3"/>
    </row>
    <row r="12" ht="19.5" customHeight="1">
      <c r="A12" s="3"/>
      <c r="B12" s="2"/>
      <c r="C12" s="2"/>
      <c r="D12" s="3"/>
      <c r="E12" s="3"/>
      <c r="F12" s="3"/>
      <c r="G12" s="3"/>
      <c r="H12" s="3"/>
      <c r="I12" s="3"/>
      <c r="J12" s="3"/>
    </row>
    <row r="13" ht="19.5" customHeight="1">
      <c r="A13" t="s" s="2">
        <v>9</v>
      </c>
      <c r="B13" s="2"/>
      <c r="C13" s="2"/>
      <c r="D13" s="3"/>
      <c r="E13" s="3"/>
      <c r="F13" s="3"/>
      <c r="G13" s="3"/>
      <c r="H13" s="3"/>
      <c r="I13" s="3"/>
      <c r="J13" s="3"/>
    </row>
    <row r="14" ht="19.5" customHeight="1">
      <c r="A14" s="2"/>
      <c r="B14" s="2"/>
      <c r="C14" s="2"/>
      <c r="D14" s="3"/>
      <c r="E14" s="3"/>
      <c r="F14" s="3"/>
      <c r="G14" s="3"/>
      <c r="H14" s="3"/>
      <c r="I14" s="3"/>
      <c r="J14" s="3"/>
    </row>
    <row r="15" ht="19.5" customHeight="1">
      <c r="A15" t="s" s="2">
        <v>10</v>
      </c>
      <c r="B15" s="2"/>
      <c r="C15" s="2"/>
      <c r="D15" s="3"/>
      <c r="E15" s="3"/>
      <c r="F15" s="3"/>
      <c r="G15" s="3"/>
      <c r="H15" s="3"/>
      <c r="I15" s="3"/>
      <c r="J15" s="3"/>
    </row>
    <row r="16" ht="19.5" customHeight="1">
      <c r="A16" t="s" s="2">
        <v>11</v>
      </c>
      <c r="B16" s="2"/>
      <c r="C16" s="2"/>
      <c r="D16" s="3"/>
      <c r="E16" s="3"/>
      <c r="F16" s="3"/>
      <c r="G16" s="3"/>
      <c r="H16" s="3"/>
      <c r="I16" s="3"/>
      <c r="J16" s="3"/>
    </row>
    <row r="17" ht="19.5" customHeight="1">
      <c r="A17" t="s" s="2">
        <v>12</v>
      </c>
      <c r="B17" s="2"/>
      <c r="C17" s="2"/>
      <c r="D17" s="3"/>
      <c r="E17" s="3"/>
      <c r="F17" s="3"/>
      <c r="G17" s="3"/>
      <c r="H17" s="3"/>
      <c r="I17" s="3"/>
      <c r="J17" s="3"/>
    </row>
    <row r="18" ht="19.5" customHeight="1">
      <c r="A18" s="2"/>
      <c r="B18" s="2"/>
      <c r="C18" s="2"/>
      <c r="D18" s="3"/>
      <c r="E18" s="3"/>
      <c r="F18" s="3"/>
      <c r="G18" s="3"/>
      <c r="H18" s="3"/>
      <c r="I18" s="3"/>
      <c r="J18" s="3"/>
    </row>
    <row r="19" ht="19.5" customHeight="1">
      <c r="A19" t="s" s="2">
        <v>13</v>
      </c>
      <c r="B19" s="3"/>
      <c r="C19" s="3"/>
      <c r="D19" s="3"/>
      <c r="E19" s="3"/>
      <c r="F19" s="3"/>
      <c r="G19" s="3"/>
      <c r="H19" s="3"/>
      <c r="I19" s="3"/>
      <c r="J19" s="3"/>
    </row>
    <row r="20" ht="19.5" customHeight="1">
      <c r="A20" t="s" s="2">
        <v>14</v>
      </c>
      <c r="B20" s="3"/>
      <c r="C20" s="3"/>
      <c r="D20" s="3"/>
      <c r="E20" s="3"/>
      <c r="F20" s="3"/>
      <c r="G20" s="3"/>
      <c r="H20" s="3"/>
      <c r="I20" s="3"/>
      <c r="J20" s="3"/>
    </row>
    <row r="21" ht="19.5" customHeight="1">
      <c r="A21" t="s" s="2">
        <v>15</v>
      </c>
      <c r="B21" s="3"/>
      <c r="C21" s="3"/>
      <c r="D21" s="3"/>
      <c r="E21" s="3"/>
      <c r="F21" s="3"/>
      <c r="G21" s="3"/>
      <c r="H21" s="3"/>
      <c r="I21" s="3"/>
      <c r="J21" s="3"/>
    </row>
    <row r="22" ht="19.5" customHeight="1">
      <c r="A22" t="s" s="2">
        <v>16</v>
      </c>
      <c r="B22" s="3"/>
      <c r="C22" s="3"/>
      <c r="D22" s="3"/>
      <c r="E22" s="3"/>
      <c r="F22" s="3"/>
      <c r="G22" s="3"/>
      <c r="H22" s="3"/>
      <c r="I22" s="3"/>
      <c r="J22" s="3"/>
    </row>
    <row r="23" ht="19.5" customHeight="1">
      <c r="A23" t="s" s="2">
        <v>17</v>
      </c>
      <c r="B23" s="3"/>
      <c r="C23" s="3"/>
      <c r="D23" s="3"/>
      <c r="E23" s="3"/>
      <c r="F23" s="3"/>
      <c r="G23" s="3"/>
      <c r="H23" s="3"/>
      <c r="I23" s="3"/>
      <c r="J23" s="3"/>
    </row>
    <row r="24" ht="19.5" customHeight="1">
      <c r="A24" t="s" s="2">
        <v>18</v>
      </c>
      <c r="B24" s="3"/>
      <c r="C24" s="3"/>
      <c r="D24" s="3"/>
      <c r="E24" s="3"/>
      <c r="F24" s="3"/>
      <c r="G24" s="3"/>
      <c r="H24" s="3"/>
      <c r="I24" s="3"/>
      <c r="J24" s="3"/>
    </row>
    <row r="25" ht="19.5" customHeight="1">
      <c r="A25" s="2"/>
      <c r="B25" s="3"/>
      <c r="C25" s="3"/>
      <c r="D25" s="3"/>
      <c r="E25" s="3"/>
      <c r="F25" s="3"/>
      <c r="G25" s="3"/>
      <c r="H25" s="3"/>
      <c r="I25" s="3"/>
      <c r="J25" s="3"/>
    </row>
    <row r="26" ht="19.5" customHeight="1">
      <c r="A26" s="2"/>
      <c r="B26" s="3"/>
      <c r="C26" s="3"/>
      <c r="D26" s="3"/>
      <c r="E26" s="3"/>
      <c r="F26" s="3"/>
      <c r="G26" s="3"/>
      <c r="H26" s="3"/>
      <c r="I26" s="3"/>
      <c r="J26" s="3"/>
    </row>
    <row r="27" ht="19.5" customHeight="1">
      <c r="A27" s="2"/>
      <c r="B27" s="3"/>
      <c r="C27" s="3"/>
      <c r="D27" s="3"/>
      <c r="E27" s="3"/>
      <c r="F27" s="3"/>
      <c r="G27" s="3"/>
      <c r="H27" s="3"/>
      <c r="I27" s="3"/>
      <c r="J27" s="3"/>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1:G42"/>
  <sheetViews>
    <sheetView workbookViewId="0" showGridLines="0" defaultGridColor="1"/>
  </sheetViews>
  <sheetFormatPr defaultColWidth="10.8333" defaultRowHeight="13" customHeight="1" outlineLevelRow="0" outlineLevelCol="0"/>
  <cols>
    <col min="1" max="1" width="21.5" style="4" customWidth="1"/>
    <col min="2" max="2" width="32.5" style="4" customWidth="1"/>
    <col min="3" max="3" width="32.6719" style="4" customWidth="1"/>
    <col min="4" max="4" width="5.05469" style="4" customWidth="1"/>
    <col min="5" max="5" width="65.3516" style="4" customWidth="1"/>
    <col min="6" max="7" width="10.8516" style="4" customWidth="1"/>
    <col min="8" max="16384" width="10.8516" style="4" customWidth="1"/>
  </cols>
  <sheetData>
    <row r="1" ht="16" customHeight="1">
      <c r="A1" s="5"/>
      <c r="B1" t="s" s="6">
        <v>19</v>
      </c>
      <c r="C1" t="s" s="6">
        <v>20</v>
      </c>
      <c r="D1" t="s" s="6">
        <v>21</v>
      </c>
      <c r="E1" t="s" s="7">
        <v>22</v>
      </c>
      <c r="F1" t="s" s="8">
        <v>23</v>
      </c>
      <c r="G1" t="s" s="8">
        <v>21</v>
      </c>
    </row>
    <row r="2" ht="16" customHeight="1">
      <c r="A2" s="9"/>
      <c r="B2" s="10"/>
      <c r="C2" t="s" s="7">
        <v>24</v>
      </c>
      <c r="D2" s="5"/>
      <c r="E2" s="5"/>
      <c r="F2" s="11"/>
      <c r="G2" s="11"/>
    </row>
    <row r="3" ht="16" customHeight="1">
      <c r="A3" t="s" s="12">
        <v>25</v>
      </c>
      <c r="B3" s="13"/>
      <c r="C3" s="5"/>
      <c r="D3" s="5"/>
      <c r="E3" s="5"/>
      <c r="F3" s="11"/>
      <c r="G3" s="11"/>
    </row>
    <row r="4" ht="16" customHeight="1">
      <c r="A4" t="s" s="12">
        <v>26</v>
      </c>
      <c r="B4" s="14"/>
      <c r="C4" s="5"/>
      <c r="D4" s="5"/>
      <c r="E4" s="5"/>
      <c r="F4" s="11"/>
      <c r="G4" s="11"/>
    </row>
    <row r="5" ht="16" customHeight="1">
      <c r="A5" t="s" s="12">
        <v>27</v>
      </c>
      <c r="B5" t="s" s="15">
        <v>28</v>
      </c>
      <c r="C5" t="s" s="16">
        <v>29</v>
      </c>
      <c r="D5" s="17">
        <f>SUM(G5:G12)</f>
        <v>95</v>
      </c>
      <c r="E5" t="s" s="7">
        <v>30</v>
      </c>
      <c r="F5" s="11"/>
      <c r="G5" s="11"/>
    </row>
    <row r="6" ht="16" customHeight="1">
      <c r="A6" s="18"/>
      <c r="B6" s="19"/>
      <c r="C6" t="s" s="20">
        <v>31</v>
      </c>
      <c r="D6" s="5"/>
      <c r="E6" s="5"/>
      <c r="F6" t="s" s="8">
        <v>32</v>
      </c>
      <c r="G6" s="21">
        <v>21</v>
      </c>
    </row>
    <row r="7" ht="16" customHeight="1">
      <c r="A7" s="18"/>
      <c r="B7" s="22">
        <v>0.39</v>
      </c>
      <c r="C7" s="5"/>
      <c r="D7" s="5"/>
      <c r="E7" t="s" s="7">
        <v>33</v>
      </c>
      <c r="F7" t="s" s="8">
        <v>34</v>
      </c>
      <c r="G7" s="21">
        <v>3</v>
      </c>
    </row>
    <row r="8" ht="16" customHeight="1">
      <c r="A8" s="18"/>
      <c r="B8" s="13"/>
      <c r="C8" s="5"/>
      <c r="D8" s="5"/>
      <c r="E8" t="s" s="7">
        <v>35</v>
      </c>
      <c r="F8" t="s" s="8">
        <v>36</v>
      </c>
      <c r="G8" s="21">
        <v>7</v>
      </c>
    </row>
    <row r="9" ht="16" customHeight="1">
      <c r="A9" s="18"/>
      <c r="B9" s="13"/>
      <c r="C9" s="5"/>
      <c r="D9" s="5"/>
      <c r="E9" t="s" s="7">
        <v>37</v>
      </c>
      <c r="F9" t="s" s="8">
        <v>38</v>
      </c>
      <c r="G9" s="21">
        <v>5</v>
      </c>
    </row>
    <row r="10" ht="16" customHeight="1">
      <c r="A10" s="18"/>
      <c r="B10" s="13"/>
      <c r="C10" s="5"/>
      <c r="D10" s="5"/>
      <c r="E10" t="s" s="7">
        <v>39</v>
      </c>
      <c r="F10" t="s" s="8">
        <v>40</v>
      </c>
      <c r="G10" s="21">
        <v>40</v>
      </c>
    </row>
    <row r="11" ht="16" customHeight="1">
      <c r="A11" s="18"/>
      <c r="B11" s="13"/>
      <c r="C11" s="5"/>
      <c r="D11" s="5"/>
      <c r="E11" t="s" s="7">
        <v>41</v>
      </c>
      <c r="F11" t="s" s="8">
        <v>42</v>
      </c>
      <c r="G11" s="21">
        <v>5</v>
      </c>
    </row>
    <row r="12" ht="16" customHeight="1">
      <c r="A12" s="18"/>
      <c r="B12" s="13"/>
      <c r="C12" s="5"/>
      <c r="D12" s="5"/>
      <c r="E12" t="s" s="7">
        <v>43</v>
      </c>
      <c r="F12" t="s" s="8">
        <v>44</v>
      </c>
      <c r="G12" s="21">
        <v>14</v>
      </c>
    </row>
    <row r="13" ht="16" customHeight="1">
      <c r="A13" s="18"/>
      <c r="B13" s="13"/>
      <c r="C13" t="s" s="6">
        <v>45</v>
      </c>
      <c r="D13" s="17">
        <f>SUM(G14:G16)</f>
        <v>43</v>
      </c>
      <c r="E13" t="s" s="7">
        <v>46</v>
      </c>
      <c r="F13" s="11"/>
      <c r="G13" s="11"/>
    </row>
    <row r="14" ht="16" customHeight="1">
      <c r="A14" s="18"/>
      <c r="B14" s="13"/>
      <c r="C14" t="s" s="7">
        <v>47</v>
      </c>
      <c r="D14" s="5"/>
      <c r="E14" s="5"/>
      <c r="F14" t="s" s="8">
        <v>48</v>
      </c>
      <c r="G14" s="21">
        <v>25</v>
      </c>
    </row>
    <row r="15" ht="16" customHeight="1">
      <c r="A15" s="18"/>
      <c r="B15" s="13"/>
      <c r="C15" s="5"/>
      <c r="D15" s="5"/>
      <c r="E15" t="s" s="7">
        <v>49</v>
      </c>
      <c r="F15" t="s" s="8">
        <v>50</v>
      </c>
      <c r="G15" s="21">
        <v>10</v>
      </c>
    </row>
    <row r="16" ht="16" customHeight="1">
      <c r="A16" s="18"/>
      <c r="B16" s="14"/>
      <c r="C16" s="5"/>
      <c r="D16" s="5"/>
      <c r="E16" t="s" s="7">
        <v>51</v>
      </c>
      <c r="F16" t="s" s="8">
        <v>52</v>
      </c>
      <c r="G16" s="21">
        <v>8</v>
      </c>
    </row>
    <row r="17" ht="16" customHeight="1">
      <c r="A17" t="s" s="12">
        <v>53</v>
      </c>
      <c r="B17" t="s" s="15">
        <v>54</v>
      </c>
      <c r="C17" t="s" s="16">
        <v>55</v>
      </c>
      <c r="D17" s="17">
        <f>SUM(G17:G18)</f>
        <v>62</v>
      </c>
      <c r="E17" s="5"/>
      <c r="F17" t="s" s="8">
        <v>56</v>
      </c>
      <c r="G17" s="21">
        <v>42</v>
      </c>
    </row>
    <row r="18" ht="16" customHeight="1">
      <c r="A18" s="18"/>
      <c r="B18" s="19"/>
      <c r="C18" t="s" s="20">
        <v>57</v>
      </c>
      <c r="D18" s="5"/>
      <c r="E18" s="5"/>
      <c r="F18" t="s" s="23">
        <v>58</v>
      </c>
      <c r="G18" s="24">
        <v>20</v>
      </c>
    </row>
    <row r="19" ht="16" customHeight="1">
      <c r="A19" s="18"/>
      <c r="B19" s="22">
        <v>0.18</v>
      </c>
      <c r="C19" t="s" s="6">
        <v>58</v>
      </c>
      <c r="D19" s="10"/>
      <c r="E19" s="5"/>
      <c r="F19" s="11"/>
      <c r="G19" s="11"/>
    </row>
    <row r="20" ht="16" customHeight="1">
      <c r="A20" s="18"/>
      <c r="B20" s="14"/>
      <c r="C20" t="s" s="7">
        <v>59</v>
      </c>
      <c r="D20" s="5"/>
      <c r="E20" s="5"/>
      <c r="F20" s="11"/>
      <c r="G20" s="11"/>
    </row>
    <row r="21" ht="16" customHeight="1">
      <c r="A21" t="s" s="12">
        <v>60</v>
      </c>
      <c r="B21" t="s" s="15">
        <v>61</v>
      </c>
      <c r="C21" s="14"/>
      <c r="D21" s="9"/>
      <c r="E21" s="9"/>
      <c r="F21" s="11"/>
      <c r="G21" s="11"/>
    </row>
    <row r="22" ht="16" customHeight="1">
      <c r="A22" s="18"/>
      <c r="B22" t="s" s="25">
        <v>62</v>
      </c>
      <c r="C22" s="26"/>
      <c r="D22" s="26"/>
      <c r="E22" t="s" s="25">
        <v>63</v>
      </c>
      <c r="F22" s="27"/>
      <c r="G22" s="11"/>
    </row>
    <row r="23" ht="16" customHeight="1">
      <c r="A23" s="18"/>
      <c r="B23" s="22">
        <v>0.27</v>
      </c>
      <c r="C23" t="s" s="28">
        <v>64</v>
      </c>
      <c r="D23" s="29">
        <f>SUM(G24:G29)</f>
        <v>97</v>
      </c>
      <c r="E23" t="s" s="25">
        <v>65</v>
      </c>
      <c r="F23" s="27"/>
      <c r="G23" s="11"/>
    </row>
    <row r="24" ht="16" customHeight="1">
      <c r="A24" s="18"/>
      <c r="B24" s="13"/>
      <c r="C24" t="s" s="7">
        <v>66</v>
      </c>
      <c r="D24" s="30"/>
      <c r="E24" s="26"/>
      <c r="F24" t="s" s="31">
        <v>67</v>
      </c>
      <c r="G24" s="21">
        <v>11</v>
      </c>
    </row>
    <row r="25" ht="16" customHeight="1">
      <c r="A25" s="18"/>
      <c r="B25" s="13"/>
      <c r="C25" s="5"/>
      <c r="D25" s="30"/>
      <c r="E25" t="s" s="25">
        <v>68</v>
      </c>
      <c r="F25" t="s" s="31">
        <v>69</v>
      </c>
      <c r="G25" s="21">
        <v>38</v>
      </c>
    </row>
    <row r="26" ht="16" customHeight="1">
      <c r="A26" s="18"/>
      <c r="B26" s="13"/>
      <c r="C26" s="5"/>
      <c r="D26" s="30"/>
      <c r="E26" t="s" s="25">
        <v>70</v>
      </c>
      <c r="F26" t="s" s="31">
        <v>71</v>
      </c>
      <c r="G26" s="21">
        <v>11</v>
      </c>
    </row>
    <row r="27" ht="16" customHeight="1">
      <c r="A27" s="18"/>
      <c r="B27" s="13"/>
      <c r="C27" s="5"/>
      <c r="D27" s="30"/>
      <c r="E27" t="s" s="25">
        <v>72</v>
      </c>
      <c r="F27" t="s" s="31">
        <v>73</v>
      </c>
      <c r="G27" s="21">
        <v>19</v>
      </c>
    </row>
    <row r="28" ht="16" customHeight="1">
      <c r="A28" s="18"/>
      <c r="B28" s="13"/>
      <c r="C28" s="5"/>
      <c r="D28" s="30"/>
      <c r="E28" t="s" s="25">
        <v>74</v>
      </c>
      <c r="F28" t="s" s="31">
        <v>75</v>
      </c>
      <c r="G28" s="21">
        <v>3</v>
      </c>
    </row>
    <row r="29" ht="16" customHeight="1">
      <c r="A29" s="18"/>
      <c r="B29" s="14"/>
      <c r="C29" s="9"/>
      <c r="D29" s="32"/>
      <c r="E29" t="s" s="25">
        <v>76</v>
      </c>
      <c r="F29" t="s" s="31">
        <v>77</v>
      </c>
      <c r="G29" s="21">
        <v>15</v>
      </c>
    </row>
    <row r="30" ht="16" customHeight="1">
      <c r="A30" s="18"/>
      <c r="B30" t="s" s="33">
        <v>78</v>
      </c>
      <c r="C30" s="34"/>
      <c r="D30" s="34"/>
      <c r="E30" t="s" s="33">
        <v>79</v>
      </c>
      <c r="F30" s="27"/>
      <c r="G30" s="11"/>
    </row>
    <row r="31" ht="16" customHeight="1">
      <c r="A31" t="s" s="12">
        <v>80</v>
      </c>
      <c r="B31" t="s" s="15">
        <v>81</v>
      </c>
      <c r="C31" t="s" s="35">
        <v>82</v>
      </c>
      <c r="D31" s="29">
        <f>SUM(G32:G34)</f>
        <v>34</v>
      </c>
      <c r="E31" t="s" s="33">
        <v>83</v>
      </c>
      <c r="F31" s="27"/>
      <c r="G31" s="11"/>
    </row>
    <row r="32" ht="16" customHeight="1">
      <c r="A32" s="18"/>
      <c r="B32" s="19"/>
      <c r="C32" t="s" s="20">
        <v>84</v>
      </c>
      <c r="D32" s="30"/>
      <c r="E32" s="34"/>
      <c r="F32" t="s" s="31">
        <v>85</v>
      </c>
      <c r="G32" s="21">
        <v>13</v>
      </c>
    </row>
    <row r="33" ht="16" customHeight="1">
      <c r="A33" s="18"/>
      <c r="B33" s="36">
        <v>0.1</v>
      </c>
      <c r="C33" s="5"/>
      <c r="D33" s="30"/>
      <c r="E33" t="s" s="33">
        <v>86</v>
      </c>
      <c r="F33" t="s" s="31">
        <v>87</v>
      </c>
      <c r="G33" s="21">
        <v>16</v>
      </c>
    </row>
    <row r="34" ht="16" customHeight="1">
      <c r="A34" s="18"/>
      <c r="B34" s="13"/>
      <c r="C34" s="5"/>
      <c r="D34" s="30"/>
      <c r="E34" t="s" s="33">
        <v>88</v>
      </c>
      <c r="F34" t="s" s="31">
        <v>89</v>
      </c>
      <c r="G34" s="21">
        <v>5</v>
      </c>
    </row>
    <row r="35" ht="16" customHeight="1">
      <c r="A35" s="18"/>
      <c r="B35" s="14"/>
      <c r="C35" t="s" s="37">
        <v>90</v>
      </c>
      <c r="D35" s="38">
        <f>SUM(G36:G39)</f>
        <v>22</v>
      </c>
      <c r="E35" s="39"/>
      <c r="F35" s="11"/>
      <c r="G35" s="11"/>
    </row>
    <row r="36" ht="16" customHeight="1">
      <c r="A36" t="s" s="12">
        <v>91</v>
      </c>
      <c r="B36" t="s" s="15">
        <v>92</v>
      </c>
      <c r="C36" t="s" s="33">
        <v>82</v>
      </c>
      <c r="D36" s="34"/>
      <c r="E36" t="s" s="33">
        <v>93</v>
      </c>
      <c r="F36" t="s" s="31">
        <v>94</v>
      </c>
      <c r="G36" s="21">
        <v>17</v>
      </c>
    </row>
    <row r="37" ht="16" customHeight="1">
      <c r="A37" s="18"/>
      <c r="B37" s="19"/>
      <c r="C37" t="s" s="40">
        <v>95</v>
      </c>
      <c r="D37" s="41"/>
      <c r="E37" s="34"/>
      <c r="F37" s="27"/>
      <c r="G37" s="11"/>
    </row>
    <row r="38" ht="16" customHeight="1">
      <c r="A38" s="18"/>
      <c r="B38" s="42">
        <v>0.06</v>
      </c>
      <c r="C38" t="s" s="43">
        <v>64</v>
      </c>
      <c r="D38" s="44"/>
      <c r="E38" t="s" s="25">
        <v>96</v>
      </c>
      <c r="F38" t="s" s="31">
        <v>97</v>
      </c>
      <c r="G38" s="21">
        <v>5</v>
      </c>
    </row>
    <row r="39" ht="16" customHeight="1">
      <c r="A39" s="18"/>
      <c r="B39" s="13"/>
      <c r="C39" t="s" s="45">
        <v>95</v>
      </c>
      <c r="D39" s="46"/>
      <c r="E39" s="26"/>
      <c r="F39" s="27"/>
      <c r="G39" s="11"/>
    </row>
    <row r="40" ht="13.65" customHeight="1">
      <c r="A40" s="47"/>
      <c r="B40" s="11"/>
      <c r="C40" s="11"/>
      <c r="D40" s="21">
        <f>SUM(D1:D39)</f>
        <v>353</v>
      </c>
      <c r="E40" s="47"/>
      <c r="F40" s="11"/>
      <c r="G40" s="21">
        <f>SUM(G1:G39)</f>
        <v>353</v>
      </c>
    </row>
    <row r="41" ht="13.65" customHeight="1">
      <c r="A41" t="s" s="8">
        <v>98</v>
      </c>
      <c r="B41" s="11"/>
      <c r="C41" s="11"/>
      <c r="D41" s="11"/>
      <c r="E41" s="11"/>
      <c r="F41" s="11"/>
      <c r="G41" s="11"/>
    </row>
    <row r="42" ht="13.65" customHeight="1">
      <c r="A42" s="11"/>
      <c r="B42" s="11"/>
      <c r="C42" s="11"/>
      <c r="D42" s="11"/>
      <c r="E42" s="11"/>
      <c r="F42" s="11"/>
      <c r="G42" s="11"/>
    </row>
  </sheetData>
  <mergeCells count="27">
    <mergeCell ref="A38:A39"/>
    <mergeCell ref="B38:B39"/>
    <mergeCell ref="E38:E39"/>
    <mergeCell ref="A31:A32"/>
    <mergeCell ref="B31:B32"/>
    <mergeCell ref="E31:E32"/>
    <mergeCell ref="A36:A37"/>
    <mergeCell ref="B36:B37"/>
    <mergeCell ref="E36:E37"/>
    <mergeCell ref="A19:A20"/>
    <mergeCell ref="B19:B20"/>
    <mergeCell ref="E19:E20"/>
    <mergeCell ref="A23:A24"/>
    <mergeCell ref="B23:B24"/>
    <mergeCell ref="E23:E24"/>
    <mergeCell ref="A13:A14"/>
    <mergeCell ref="B13:B14"/>
    <mergeCell ref="E13:E14"/>
    <mergeCell ref="A17:A18"/>
    <mergeCell ref="B17:B18"/>
    <mergeCell ref="E17:E18"/>
    <mergeCell ref="A1:A2"/>
    <mergeCell ref="B1:B2"/>
    <mergeCell ref="E1:E2"/>
    <mergeCell ref="A5:A6"/>
    <mergeCell ref="B5:B6"/>
    <mergeCell ref="E5:E6"/>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dimension ref="A1:AA326"/>
  <sheetViews>
    <sheetView workbookViewId="0" showGridLines="0" defaultGridColor="1"/>
  </sheetViews>
  <sheetFormatPr defaultColWidth="10.8333" defaultRowHeight="13" customHeight="1" outlineLevelRow="0" outlineLevelCol="0"/>
  <cols>
    <col min="1" max="27" width="10.8516" style="48" customWidth="1"/>
    <col min="28" max="16384" width="10.8516" style="48" customWidth="1"/>
  </cols>
  <sheetData>
    <row r="1" ht="15" customHeight="1">
      <c r="A1" t="s" s="49">
        <v>99</v>
      </c>
      <c r="B1" t="s" s="49">
        <v>100</v>
      </c>
      <c r="C1" t="s" s="49">
        <v>101</v>
      </c>
      <c r="D1" t="s" s="49">
        <v>102</v>
      </c>
      <c r="E1" t="s" s="49">
        <v>103</v>
      </c>
      <c r="F1" t="s" s="49">
        <v>104</v>
      </c>
      <c r="G1" t="s" s="49">
        <v>105</v>
      </c>
      <c r="H1" t="s" s="49">
        <v>106</v>
      </c>
      <c r="I1" t="s" s="49">
        <v>107</v>
      </c>
      <c r="J1" t="s" s="49">
        <v>108</v>
      </c>
      <c r="K1" t="s" s="49">
        <v>109</v>
      </c>
      <c r="L1" t="s" s="49">
        <v>110</v>
      </c>
      <c r="M1" t="s" s="49">
        <v>111</v>
      </c>
      <c r="N1" t="s" s="49">
        <v>80</v>
      </c>
      <c r="O1" t="s" s="49">
        <v>112</v>
      </c>
      <c r="P1" t="s" s="49">
        <v>113</v>
      </c>
      <c r="Q1" t="s" s="49">
        <v>114</v>
      </c>
      <c r="R1" s="50"/>
      <c r="S1" s="50"/>
      <c r="T1" s="50"/>
      <c r="U1" s="50"/>
      <c r="V1" s="50"/>
      <c r="W1" s="50"/>
      <c r="X1" s="50"/>
      <c r="Y1" s="50"/>
      <c r="Z1" s="50"/>
      <c r="AA1" s="50"/>
    </row>
    <row r="2" ht="15" customHeight="1">
      <c r="A2" t="s" s="51">
        <v>115</v>
      </c>
      <c r="B2" t="s" s="52">
        <v>116</v>
      </c>
      <c r="C2" s="53">
        <v>1981</v>
      </c>
      <c r="D2" t="s" s="52">
        <v>117</v>
      </c>
      <c r="E2" t="s" s="52">
        <v>118</v>
      </c>
      <c r="F2" t="s" s="54">
        <v>71</v>
      </c>
      <c r="G2" t="s" s="54">
        <v>55</v>
      </c>
      <c r="H2" t="s" s="54">
        <v>119</v>
      </c>
      <c r="I2" s="55"/>
      <c r="J2" s="56"/>
      <c r="K2" t="s" s="52">
        <v>120</v>
      </c>
      <c r="L2" t="s" s="52">
        <v>121</v>
      </c>
      <c r="M2" t="s" s="54">
        <v>122</v>
      </c>
      <c r="N2" t="s" s="54">
        <v>123</v>
      </c>
      <c r="O2" s="56"/>
      <c r="P2" t="s" s="54">
        <v>36</v>
      </c>
      <c r="Q2" s="55"/>
      <c r="R2" s="55"/>
      <c r="S2" s="55"/>
      <c r="T2" s="55"/>
      <c r="U2" s="55"/>
      <c r="V2" s="56"/>
      <c r="W2" s="56"/>
      <c r="X2" s="56"/>
      <c r="Y2" s="56"/>
      <c r="Z2" s="56"/>
      <c r="AA2" s="57"/>
    </row>
    <row r="3" ht="15" customHeight="1">
      <c r="A3" t="s" s="51">
        <v>124</v>
      </c>
      <c r="B3" t="s" s="52">
        <v>125</v>
      </c>
      <c r="C3" s="53">
        <v>1983</v>
      </c>
      <c r="D3" t="s" s="52">
        <v>126</v>
      </c>
      <c r="E3" t="s" s="52">
        <v>127</v>
      </c>
      <c r="F3" t="s" s="54">
        <v>128</v>
      </c>
      <c r="G3" t="s" s="54">
        <v>55</v>
      </c>
      <c r="H3" t="s" s="54">
        <v>129</v>
      </c>
      <c r="I3" s="55"/>
      <c r="J3" s="56"/>
      <c r="K3" t="s" s="52">
        <v>120</v>
      </c>
      <c r="L3" t="s" s="52">
        <v>121</v>
      </c>
      <c r="M3" t="s" s="54">
        <v>122</v>
      </c>
      <c r="N3" t="s" s="54">
        <v>123</v>
      </c>
      <c r="O3" s="56"/>
      <c r="P3" s="56"/>
      <c r="Q3" t="s" s="54">
        <v>130</v>
      </c>
      <c r="R3" s="55"/>
      <c r="S3" s="55"/>
      <c r="T3" s="55"/>
      <c r="U3" s="55"/>
      <c r="V3" s="56"/>
      <c r="W3" s="56"/>
      <c r="X3" s="56"/>
      <c r="Y3" s="56"/>
      <c r="Z3" s="56"/>
      <c r="AA3" s="57"/>
    </row>
    <row r="4" ht="15" customHeight="1">
      <c r="A4" t="s" s="51">
        <v>131</v>
      </c>
      <c r="B4" t="s" s="52">
        <v>132</v>
      </c>
      <c r="C4" s="53">
        <v>1985</v>
      </c>
      <c r="D4" t="s" s="52">
        <v>133</v>
      </c>
      <c r="E4" t="s" s="52">
        <v>134</v>
      </c>
      <c r="F4" t="s" s="54">
        <v>71</v>
      </c>
      <c r="G4" t="s" s="54">
        <v>82</v>
      </c>
      <c r="H4" t="s" s="54">
        <v>119</v>
      </c>
      <c r="I4" s="55"/>
      <c r="J4" t="s" s="52">
        <v>135</v>
      </c>
      <c r="K4" t="s" s="52">
        <v>120</v>
      </c>
      <c r="L4" t="s" s="52">
        <v>121</v>
      </c>
      <c r="M4" t="s" s="54">
        <v>122</v>
      </c>
      <c r="N4" t="s" s="54">
        <v>123</v>
      </c>
      <c r="O4" t="s" s="52">
        <v>87</v>
      </c>
      <c r="P4" s="56"/>
      <c r="Q4" s="55"/>
      <c r="R4" s="55"/>
      <c r="S4" s="55"/>
      <c r="T4" s="55"/>
      <c r="U4" s="55"/>
      <c r="V4" s="56"/>
      <c r="W4" s="56"/>
      <c r="X4" s="56"/>
      <c r="Y4" s="56"/>
      <c r="Z4" s="56"/>
      <c r="AA4" s="57"/>
    </row>
    <row r="5" ht="15" customHeight="1">
      <c r="A5" t="s" s="51">
        <v>136</v>
      </c>
      <c r="B5" t="s" s="52">
        <v>137</v>
      </c>
      <c r="C5" s="53">
        <v>1986</v>
      </c>
      <c r="D5" t="s" s="52">
        <v>137</v>
      </c>
      <c r="E5" t="s" s="52">
        <v>138</v>
      </c>
      <c r="F5" t="s" s="54">
        <v>71</v>
      </c>
      <c r="G5" t="s" s="54">
        <v>64</v>
      </c>
      <c r="H5" t="s" s="54">
        <v>119</v>
      </c>
      <c r="I5" s="55"/>
      <c r="J5" s="56"/>
      <c r="K5" t="s" s="52">
        <v>120</v>
      </c>
      <c r="L5" t="s" s="52">
        <v>121</v>
      </c>
      <c r="M5" t="s" s="54">
        <v>122</v>
      </c>
      <c r="N5" t="s" s="54">
        <v>123</v>
      </c>
      <c r="O5" t="s" s="54">
        <v>69</v>
      </c>
      <c r="P5" t="s" s="54">
        <v>139</v>
      </c>
      <c r="Q5" s="55"/>
      <c r="R5" s="55"/>
      <c r="S5" s="55"/>
      <c r="T5" s="55"/>
      <c r="U5" s="55"/>
      <c r="V5" s="56"/>
      <c r="W5" s="56"/>
      <c r="X5" s="56"/>
      <c r="Y5" s="56"/>
      <c r="Z5" s="56"/>
      <c r="AA5" s="57"/>
    </row>
    <row r="6" ht="15" customHeight="1">
      <c r="A6" t="s" s="51">
        <v>140</v>
      </c>
      <c r="B6" t="s" s="52">
        <v>141</v>
      </c>
      <c r="C6" s="53">
        <v>1986</v>
      </c>
      <c r="D6" t="s" s="52">
        <v>142</v>
      </c>
      <c r="E6" t="s" s="52">
        <v>143</v>
      </c>
      <c r="F6" t="s" s="52">
        <v>71</v>
      </c>
      <c r="G6" t="s" s="52">
        <v>29</v>
      </c>
      <c r="H6" t="s" s="52">
        <v>119</v>
      </c>
      <c r="I6" s="56"/>
      <c r="J6" s="56"/>
      <c r="K6" t="s" s="52">
        <v>120</v>
      </c>
      <c r="L6" t="s" s="52">
        <v>121</v>
      </c>
      <c r="M6" t="s" s="52">
        <v>122</v>
      </c>
      <c r="N6" t="s" s="52">
        <v>123</v>
      </c>
      <c r="O6" t="s" s="54">
        <v>32</v>
      </c>
      <c r="P6" s="55"/>
      <c r="Q6" s="56"/>
      <c r="R6" s="56"/>
      <c r="S6" s="55"/>
      <c r="T6" s="55"/>
      <c r="U6" s="55"/>
      <c r="V6" s="56"/>
      <c r="W6" s="56"/>
      <c r="X6" s="56"/>
      <c r="Y6" s="56"/>
      <c r="Z6" s="56"/>
      <c r="AA6" s="57"/>
    </row>
    <row r="7" ht="15" customHeight="1">
      <c r="A7" t="s" s="51">
        <v>144</v>
      </c>
      <c r="B7" t="s" s="52">
        <v>145</v>
      </c>
      <c r="C7" s="53">
        <v>1990</v>
      </c>
      <c r="D7" t="s" s="52">
        <v>146</v>
      </c>
      <c r="E7" t="s" s="52">
        <v>147</v>
      </c>
      <c r="F7" t="s" s="52">
        <v>71</v>
      </c>
      <c r="G7" t="s" s="52">
        <v>29</v>
      </c>
      <c r="H7" t="s" s="52">
        <v>119</v>
      </c>
      <c r="I7" s="56"/>
      <c r="J7" s="56"/>
      <c r="K7" t="s" s="52">
        <v>148</v>
      </c>
      <c r="L7" t="s" s="52">
        <v>121</v>
      </c>
      <c r="M7" t="s" s="52">
        <v>122</v>
      </c>
      <c r="N7" t="s" s="52">
        <v>123</v>
      </c>
      <c r="O7" t="s" s="52">
        <v>44</v>
      </c>
      <c r="P7" s="56"/>
      <c r="Q7" s="56"/>
      <c r="R7" s="56"/>
      <c r="S7" s="56"/>
      <c r="T7" s="56"/>
      <c r="U7" s="56"/>
      <c r="V7" s="56"/>
      <c r="W7" s="56"/>
      <c r="X7" s="56"/>
      <c r="Y7" s="56"/>
      <c r="Z7" s="56"/>
      <c r="AA7" s="57"/>
    </row>
    <row r="8" ht="15" customHeight="1">
      <c r="A8" t="s" s="51">
        <v>149</v>
      </c>
      <c r="B8" t="s" s="52">
        <v>150</v>
      </c>
      <c r="C8" s="53">
        <v>1990</v>
      </c>
      <c r="D8" t="s" s="52">
        <v>133</v>
      </c>
      <c r="E8" t="s" s="52">
        <v>151</v>
      </c>
      <c r="F8" t="s" s="52">
        <v>71</v>
      </c>
      <c r="G8" t="s" s="52">
        <v>29</v>
      </c>
      <c r="H8" t="s" s="52">
        <v>119</v>
      </c>
      <c r="I8" s="56"/>
      <c r="J8" t="s" s="52">
        <v>152</v>
      </c>
      <c r="K8" t="s" s="52">
        <v>120</v>
      </c>
      <c r="L8" t="s" s="52">
        <v>121</v>
      </c>
      <c r="M8" t="s" s="52">
        <v>122</v>
      </c>
      <c r="N8" t="s" s="52">
        <v>123</v>
      </c>
      <c r="O8" t="s" s="52">
        <v>40</v>
      </c>
      <c r="P8" t="s" s="52">
        <v>42</v>
      </c>
      <c r="Q8" s="56"/>
      <c r="R8" s="56"/>
      <c r="S8" s="56"/>
      <c r="T8" s="56"/>
      <c r="U8" s="56"/>
      <c r="V8" s="56"/>
      <c r="W8" s="56"/>
      <c r="X8" s="56"/>
      <c r="Y8" s="56"/>
      <c r="Z8" s="56"/>
      <c r="AA8" s="57"/>
    </row>
    <row r="9" ht="15" customHeight="1">
      <c r="A9" t="s" s="51">
        <v>153</v>
      </c>
      <c r="B9" t="s" s="52">
        <v>154</v>
      </c>
      <c r="C9" s="53">
        <v>1990</v>
      </c>
      <c r="D9" t="s" s="52">
        <v>133</v>
      </c>
      <c r="E9" t="s" s="52">
        <v>155</v>
      </c>
      <c r="F9" t="s" s="52">
        <v>71</v>
      </c>
      <c r="G9" t="s" s="52">
        <v>29</v>
      </c>
      <c r="H9" t="s" s="52">
        <v>119</v>
      </c>
      <c r="I9" s="56"/>
      <c r="J9" t="s" s="52">
        <v>156</v>
      </c>
      <c r="K9" t="s" s="52">
        <v>120</v>
      </c>
      <c r="L9" t="s" s="52">
        <v>121</v>
      </c>
      <c r="M9" t="s" s="52">
        <v>122</v>
      </c>
      <c r="N9" t="s" s="52">
        <v>123</v>
      </c>
      <c r="O9" t="s" s="52">
        <v>42</v>
      </c>
      <c r="P9" s="56"/>
      <c r="Q9" s="56"/>
      <c r="R9" s="56"/>
      <c r="S9" s="56"/>
      <c r="T9" s="56"/>
      <c r="U9" s="56"/>
      <c r="V9" s="56"/>
      <c r="W9" s="56"/>
      <c r="X9" s="56"/>
      <c r="Y9" s="56"/>
      <c r="Z9" s="56"/>
      <c r="AA9" s="57"/>
    </row>
    <row r="10" ht="15" customHeight="1">
      <c r="A10" t="s" s="51">
        <v>157</v>
      </c>
      <c r="B10" t="s" s="52">
        <v>158</v>
      </c>
      <c r="C10" s="53">
        <v>1990</v>
      </c>
      <c r="D10" t="s" s="52">
        <v>159</v>
      </c>
      <c r="E10" t="s" s="52">
        <v>160</v>
      </c>
      <c r="F10" t="s" s="52">
        <v>128</v>
      </c>
      <c r="G10" t="s" s="52">
        <v>64</v>
      </c>
      <c r="H10" t="s" s="52">
        <v>129</v>
      </c>
      <c r="I10" s="56"/>
      <c r="J10" s="56"/>
      <c r="K10" t="s" s="52">
        <v>120</v>
      </c>
      <c r="L10" t="s" s="52">
        <v>121</v>
      </c>
      <c r="M10" t="s" s="52">
        <v>122</v>
      </c>
      <c r="N10" t="s" s="52">
        <v>123</v>
      </c>
      <c r="O10" t="s" s="52">
        <v>69</v>
      </c>
      <c r="P10" t="s" s="52">
        <v>139</v>
      </c>
      <c r="Q10" t="s" s="52">
        <v>130</v>
      </c>
      <c r="R10" s="56"/>
      <c r="S10" s="56"/>
      <c r="T10" s="56"/>
      <c r="U10" s="56"/>
      <c r="V10" s="56"/>
      <c r="W10" s="56"/>
      <c r="X10" s="56"/>
      <c r="Y10" s="56"/>
      <c r="Z10" s="56"/>
      <c r="AA10" s="57"/>
    </row>
    <row r="11" ht="15" customHeight="1">
      <c r="A11" t="s" s="51">
        <v>161</v>
      </c>
      <c r="B11" t="s" s="52">
        <v>162</v>
      </c>
      <c r="C11" s="53">
        <v>1991</v>
      </c>
      <c r="D11" t="s" s="52">
        <v>163</v>
      </c>
      <c r="E11" t="s" s="52">
        <v>164</v>
      </c>
      <c r="F11" t="s" s="52">
        <v>71</v>
      </c>
      <c r="G11" t="s" s="52">
        <v>29</v>
      </c>
      <c r="H11" t="s" s="52">
        <v>119</v>
      </c>
      <c r="I11" s="56"/>
      <c r="J11" t="s" s="52">
        <v>165</v>
      </c>
      <c r="K11" t="s" s="52">
        <v>120</v>
      </c>
      <c r="L11" t="s" s="52">
        <v>121</v>
      </c>
      <c r="M11" t="s" s="52">
        <v>122</v>
      </c>
      <c r="N11" t="s" s="52">
        <v>123</v>
      </c>
      <c r="O11" t="s" s="52">
        <v>40</v>
      </c>
      <c r="P11" t="s" s="52">
        <v>34</v>
      </c>
      <c r="Q11" s="56"/>
      <c r="R11" s="56"/>
      <c r="S11" s="56"/>
      <c r="T11" s="56"/>
      <c r="U11" s="56"/>
      <c r="V11" s="56"/>
      <c r="W11" s="56"/>
      <c r="X11" s="56"/>
      <c r="Y11" s="56"/>
      <c r="Z11" s="56"/>
      <c r="AA11" s="57"/>
    </row>
    <row r="12" ht="15" customHeight="1">
      <c r="A12" t="s" s="51">
        <v>166</v>
      </c>
      <c r="B12" t="s" s="52">
        <v>167</v>
      </c>
      <c r="C12" s="53">
        <v>1992</v>
      </c>
      <c r="D12" t="s" s="52">
        <v>168</v>
      </c>
      <c r="E12" t="s" s="52">
        <v>169</v>
      </c>
      <c r="F12" t="s" s="52">
        <v>71</v>
      </c>
      <c r="G12" t="s" s="52">
        <v>29</v>
      </c>
      <c r="H12" t="s" s="52">
        <v>119</v>
      </c>
      <c r="I12" s="56"/>
      <c r="J12" s="56"/>
      <c r="K12" t="s" s="52">
        <v>120</v>
      </c>
      <c r="L12" t="s" s="52">
        <v>121</v>
      </c>
      <c r="M12" t="s" s="52">
        <v>122</v>
      </c>
      <c r="N12" t="s" s="52">
        <v>123</v>
      </c>
      <c r="O12" t="s" s="52">
        <v>40</v>
      </c>
      <c r="P12" t="s" s="52">
        <v>42</v>
      </c>
      <c r="Q12" s="56"/>
      <c r="R12" s="56"/>
      <c r="S12" s="56"/>
      <c r="T12" s="56"/>
      <c r="U12" s="56"/>
      <c r="V12" s="56"/>
      <c r="W12" s="56"/>
      <c r="X12" s="56"/>
      <c r="Y12" s="56"/>
      <c r="Z12" s="56"/>
      <c r="AA12" s="57"/>
    </row>
    <row r="13" ht="15" customHeight="1">
      <c r="A13" t="s" s="51">
        <v>170</v>
      </c>
      <c r="B13" t="s" s="52">
        <v>171</v>
      </c>
      <c r="C13" s="53">
        <v>1992</v>
      </c>
      <c r="D13" t="s" s="52">
        <v>163</v>
      </c>
      <c r="E13" t="s" s="52">
        <v>172</v>
      </c>
      <c r="F13" t="s" s="52">
        <v>71</v>
      </c>
      <c r="G13" t="s" s="52">
        <v>29</v>
      </c>
      <c r="H13" t="s" s="52">
        <v>119</v>
      </c>
      <c r="I13" s="56"/>
      <c r="J13" t="s" s="52">
        <v>173</v>
      </c>
      <c r="K13" t="s" s="52">
        <v>120</v>
      </c>
      <c r="L13" t="s" s="52">
        <v>121</v>
      </c>
      <c r="M13" t="s" s="52">
        <v>122</v>
      </c>
      <c r="N13" t="s" s="52">
        <v>123</v>
      </c>
      <c r="O13" t="s" s="52">
        <v>40</v>
      </c>
      <c r="P13" t="s" s="52">
        <v>42</v>
      </c>
      <c r="Q13" s="56"/>
      <c r="R13" s="56"/>
      <c r="S13" s="56"/>
      <c r="T13" s="56"/>
      <c r="U13" s="56"/>
      <c r="V13" s="56"/>
      <c r="W13" s="56"/>
      <c r="X13" s="56"/>
      <c r="Y13" s="56"/>
      <c r="Z13" s="56"/>
      <c r="AA13" s="57"/>
    </row>
    <row r="14" ht="15" customHeight="1">
      <c r="A14" t="s" s="51">
        <v>174</v>
      </c>
      <c r="B14" t="s" s="52">
        <v>175</v>
      </c>
      <c r="C14" s="53">
        <v>1992</v>
      </c>
      <c r="D14" t="s" s="52">
        <v>176</v>
      </c>
      <c r="E14" t="s" s="52">
        <v>177</v>
      </c>
      <c r="F14" t="s" s="52">
        <v>71</v>
      </c>
      <c r="G14" t="s" s="52">
        <v>29</v>
      </c>
      <c r="H14" t="s" s="52">
        <v>119</v>
      </c>
      <c r="I14" s="56"/>
      <c r="J14" s="56"/>
      <c r="K14" t="s" s="52">
        <v>120</v>
      </c>
      <c r="L14" t="s" s="52">
        <v>121</v>
      </c>
      <c r="M14" t="s" s="52">
        <v>122</v>
      </c>
      <c r="N14" t="s" s="52">
        <v>123</v>
      </c>
      <c r="O14" t="s" s="52">
        <v>40</v>
      </c>
      <c r="P14" t="s" s="52">
        <v>42</v>
      </c>
      <c r="Q14" s="56"/>
      <c r="R14" s="56"/>
      <c r="S14" s="56"/>
      <c r="T14" s="56"/>
      <c r="U14" s="56"/>
      <c r="V14" s="56"/>
      <c r="W14" s="56"/>
      <c r="X14" s="56"/>
      <c r="Y14" s="56"/>
      <c r="Z14" s="56"/>
      <c r="AA14" s="57"/>
    </row>
    <row r="15" ht="15" customHeight="1">
      <c r="A15" t="s" s="58">
        <v>178</v>
      </c>
      <c r="B15" t="s" s="59">
        <v>179</v>
      </c>
      <c r="C15" s="60">
        <v>1994</v>
      </c>
      <c r="D15" t="s" s="59">
        <v>180</v>
      </c>
      <c r="E15" t="s" s="59">
        <v>181</v>
      </c>
      <c r="F15" t="s" s="59">
        <v>71</v>
      </c>
      <c r="G15" t="s" s="59">
        <v>29</v>
      </c>
      <c r="H15" t="s" s="59">
        <v>119</v>
      </c>
      <c r="I15" s="61"/>
      <c r="J15" s="61"/>
      <c r="K15" t="s" s="59">
        <v>120</v>
      </c>
      <c r="L15" t="s" s="59">
        <v>121</v>
      </c>
      <c r="M15" t="s" s="59">
        <v>122</v>
      </c>
      <c r="N15" t="s" s="59">
        <v>123</v>
      </c>
      <c r="O15" t="s" s="59">
        <v>32</v>
      </c>
      <c r="P15" s="61"/>
      <c r="Q15" s="61"/>
      <c r="R15" s="61"/>
      <c r="S15" s="61"/>
      <c r="T15" s="61"/>
      <c r="U15" s="61"/>
      <c r="V15" s="61"/>
      <c r="W15" s="61"/>
      <c r="X15" s="61"/>
      <c r="Y15" s="61"/>
      <c r="Z15" s="61"/>
      <c r="AA15" s="62"/>
    </row>
    <row r="16" ht="15" customHeight="1">
      <c r="A16" t="s" s="51">
        <v>182</v>
      </c>
      <c r="B16" t="s" s="52">
        <v>183</v>
      </c>
      <c r="C16" s="53">
        <v>1994</v>
      </c>
      <c r="D16" t="s" s="52">
        <v>184</v>
      </c>
      <c r="E16" t="s" s="52">
        <v>185</v>
      </c>
      <c r="F16" t="s" s="52">
        <v>128</v>
      </c>
      <c r="G16" t="s" s="52">
        <v>64</v>
      </c>
      <c r="H16" t="s" s="52">
        <v>129</v>
      </c>
      <c r="I16" s="56"/>
      <c r="J16" s="56"/>
      <c r="K16" t="s" s="52">
        <v>120</v>
      </c>
      <c r="L16" t="s" s="52">
        <v>121</v>
      </c>
      <c r="M16" t="s" s="52">
        <v>122</v>
      </c>
      <c r="N16" t="s" s="52">
        <v>123</v>
      </c>
      <c r="O16" t="s" s="52">
        <v>69</v>
      </c>
      <c r="P16" t="s" s="52">
        <v>139</v>
      </c>
      <c r="Q16" s="56"/>
      <c r="R16" s="56"/>
      <c r="S16" s="56"/>
      <c r="T16" s="56"/>
      <c r="U16" s="56"/>
      <c r="V16" s="56"/>
      <c r="W16" s="56"/>
      <c r="X16" s="56"/>
      <c r="Y16" s="56"/>
      <c r="Z16" s="56"/>
      <c r="AA16" s="57"/>
    </row>
    <row r="17" ht="15" customHeight="1">
      <c r="A17" t="s" s="51">
        <v>186</v>
      </c>
      <c r="B17" t="s" s="52">
        <v>187</v>
      </c>
      <c r="C17" s="53">
        <v>1995</v>
      </c>
      <c r="D17" t="s" s="52">
        <v>188</v>
      </c>
      <c r="E17" t="s" s="52">
        <v>189</v>
      </c>
      <c r="F17" t="s" s="52">
        <v>71</v>
      </c>
      <c r="G17" t="s" s="52">
        <v>29</v>
      </c>
      <c r="H17" t="s" s="52">
        <v>119</v>
      </c>
      <c r="I17" s="56"/>
      <c r="J17" t="s" s="52">
        <v>190</v>
      </c>
      <c r="K17" t="s" s="52">
        <v>120</v>
      </c>
      <c r="L17" t="s" s="52">
        <v>121</v>
      </c>
      <c r="M17" t="s" s="52">
        <v>122</v>
      </c>
      <c r="N17" t="s" s="52">
        <v>123</v>
      </c>
      <c r="O17" t="s" s="52">
        <v>32</v>
      </c>
      <c r="P17" s="56"/>
      <c r="Q17" s="56"/>
      <c r="R17" s="56"/>
      <c r="S17" s="56"/>
      <c r="T17" s="56"/>
      <c r="U17" s="56"/>
      <c r="V17" s="56"/>
      <c r="W17" s="56"/>
      <c r="X17" s="56"/>
      <c r="Y17" s="56"/>
      <c r="Z17" s="56"/>
      <c r="AA17" s="57"/>
    </row>
    <row r="18" ht="15" customHeight="1">
      <c r="A18" t="s" s="51">
        <v>161</v>
      </c>
      <c r="B18" t="s" s="52">
        <v>191</v>
      </c>
      <c r="C18" s="53">
        <v>1997</v>
      </c>
      <c r="D18" t="s" s="52">
        <v>192</v>
      </c>
      <c r="E18" t="s" s="52">
        <v>193</v>
      </c>
      <c r="F18" t="s" s="52">
        <v>71</v>
      </c>
      <c r="G18" t="s" s="52">
        <v>29</v>
      </c>
      <c r="H18" t="s" s="52">
        <v>119</v>
      </c>
      <c r="I18" s="56"/>
      <c r="J18" t="s" s="52">
        <v>194</v>
      </c>
      <c r="K18" t="s" s="52">
        <v>120</v>
      </c>
      <c r="L18" t="s" s="52">
        <v>121</v>
      </c>
      <c r="M18" t="s" s="52">
        <v>122</v>
      </c>
      <c r="N18" t="s" s="52">
        <v>123</v>
      </c>
      <c r="O18" t="s" s="52">
        <v>40</v>
      </c>
      <c r="P18" t="s" s="52">
        <v>36</v>
      </c>
      <c r="Q18" s="56"/>
      <c r="R18" s="56"/>
      <c r="S18" s="56"/>
      <c r="T18" s="56"/>
      <c r="U18" s="56"/>
      <c r="V18" s="56"/>
      <c r="W18" s="56"/>
      <c r="X18" s="56"/>
      <c r="Y18" s="56"/>
      <c r="Z18" s="56"/>
      <c r="AA18" s="57"/>
    </row>
    <row r="19" ht="15" customHeight="1">
      <c r="A19" t="s" s="51">
        <v>195</v>
      </c>
      <c r="B19" t="s" s="52">
        <v>196</v>
      </c>
      <c r="C19" s="53">
        <v>1998</v>
      </c>
      <c r="D19" t="s" s="52">
        <v>197</v>
      </c>
      <c r="E19" t="s" s="52">
        <v>198</v>
      </c>
      <c r="F19" t="s" s="52">
        <v>71</v>
      </c>
      <c r="G19" t="s" s="52">
        <v>64</v>
      </c>
      <c r="H19" t="s" s="52">
        <v>119</v>
      </c>
      <c r="I19" s="56"/>
      <c r="J19" t="s" s="52">
        <v>199</v>
      </c>
      <c r="K19" t="s" s="52">
        <v>120</v>
      </c>
      <c r="L19" t="s" s="52">
        <v>121</v>
      </c>
      <c r="M19" t="s" s="52">
        <v>122</v>
      </c>
      <c r="N19" t="s" s="52">
        <v>123</v>
      </c>
      <c r="O19" t="s" s="52">
        <v>69</v>
      </c>
      <c r="P19" t="s" s="52">
        <v>139</v>
      </c>
      <c r="Q19" s="56"/>
      <c r="R19" s="56"/>
      <c r="S19" s="56"/>
      <c r="T19" s="56"/>
      <c r="U19" s="56"/>
      <c r="V19" s="56"/>
      <c r="W19" s="56"/>
      <c r="X19" s="56"/>
      <c r="Y19" s="56"/>
      <c r="Z19" s="56"/>
      <c r="AA19" s="57"/>
    </row>
    <row r="20" ht="15" customHeight="1">
      <c r="A20" t="s" s="51">
        <v>200</v>
      </c>
      <c r="B20" t="s" s="52">
        <v>201</v>
      </c>
      <c r="C20" s="53">
        <v>1998</v>
      </c>
      <c r="D20" t="s" s="52">
        <v>202</v>
      </c>
      <c r="E20" t="s" s="52">
        <v>203</v>
      </c>
      <c r="F20" t="s" s="52">
        <v>71</v>
      </c>
      <c r="G20" t="s" s="52">
        <v>29</v>
      </c>
      <c r="H20" t="s" s="52">
        <v>119</v>
      </c>
      <c r="I20" s="56"/>
      <c r="J20" s="56"/>
      <c r="K20" t="s" s="52">
        <v>120</v>
      </c>
      <c r="L20" t="s" s="52">
        <v>121</v>
      </c>
      <c r="M20" t="s" s="52">
        <v>122</v>
      </c>
      <c r="N20" t="s" s="52">
        <v>123</v>
      </c>
      <c r="O20" t="s" s="52">
        <v>40</v>
      </c>
      <c r="P20" t="s" s="52">
        <v>34</v>
      </c>
      <c r="Q20" s="56"/>
      <c r="R20" s="56"/>
      <c r="S20" s="56"/>
      <c r="T20" s="56"/>
      <c r="U20" s="56"/>
      <c r="V20" s="56"/>
      <c r="W20" s="56"/>
      <c r="X20" s="56"/>
      <c r="Y20" s="56"/>
      <c r="Z20" s="56"/>
      <c r="AA20" s="57"/>
    </row>
    <row r="21" ht="15" customHeight="1">
      <c r="A21" t="s" s="58">
        <v>204</v>
      </c>
      <c r="B21" t="s" s="59">
        <v>205</v>
      </c>
      <c r="C21" s="60">
        <v>2000</v>
      </c>
      <c r="D21" t="s" s="59">
        <v>206</v>
      </c>
      <c r="E21" t="s" s="59">
        <v>207</v>
      </c>
      <c r="F21" t="s" s="59">
        <v>71</v>
      </c>
      <c r="G21" t="s" s="59">
        <v>64</v>
      </c>
      <c r="H21" t="s" s="59">
        <v>119</v>
      </c>
      <c r="I21" s="61"/>
      <c r="J21" t="s" s="59">
        <v>208</v>
      </c>
      <c r="K21" t="s" s="59">
        <v>120</v>
      </c>
      <c r="L21" t="s" s="59">
        <v>121</v>
      </c>
      <c r="M21" t="s" s="63">
        <v>122</v>
      </c>
      <c r="N21" t="s" s="63">
        <v>123</v>
      </c>
      <c r="O21" t="s" s="63">
        <v>69</v>
      </c>
      <c r="P21" t="s" s="63">
        <v>97</v>
      </c>
      <c r="Q21" s="64"/>
      <c r="R21" s="61"/>
      <c r="S21" s="61"/>
      <c r="T21" s="61"/>
      <c r="U21" s="61"/>
      <c r="V21" s="61"/>
      <c r="W21" s="61"/>
      <c r="X21" s="61"/>
      <c r="Y21" s="61"/>
      <c r="Z21" s="61"/>
      <c r="AA21" s="62"/>
    </row>
    <row r="22" ht="15" customHeight="1">
      <c r="A22" t="s" s="65">
        <v>209</v>
      </c>
      <c r="B22" t="s" s="54">
        <v>210</v>
      </c>
      <c r="C22" s="66">
        <v>2001</v>
      </c>
      <c r="D22" t="s" s="54">
        <v>211</v>
      </c>
      <c r="E22" t="s" s="52">
        <v>212</v>
      </c>
      <c r="F22" t="s" s="54">
        <v>213</v>
      </c>
      <c r="G22" t="s" s="54">
        <v>64</v>
      </c>
      <c r="H22" t="s" s="54">
        <v>119</v>
      </c>
      <c r="I22" t="s" s="52">
        <v>214</v>
      </c>
      <c r="J22" t="s" s="52">
        <v>215</v>
      </c>
      <c r="K22" t="s" s="54">
        <v>120</v>
      </c>
      <c r="L22" t="s" s="52">
        <v>216</v>
      </c>
      <c r="M22" t="s" s="54">
        <v>122</v>
      </c>
      <c r="N22" t="s" s="54">
        <v>123</v>
      </c>
      <c r="O22" t="s" s="54">
        <v>69</v>
      </c>
      <c r="P22" t="s" s="54">
        <v>217</v>
      </c>
      <c r="Q22" t="s" s="52">
        <v>130</v>
      </c>
      <c r="R22" s="56"/>
      <c r="S22" s="56"/>
      <c r="T22" s="56"/>
      <c r="U22" s="56"/>
      <c r="V22" s="56"/>
      <c r="W22" s="56"/>
      <c r="X22" s="56"/>
      <c r="Y22" s="56"/>
      <c r="Z22" s="56"/>
      <c r="AA22" s="57"/>
    </row>
    <row r="23" ht="15" customHeight="1">
      <c r="A23" t="s" s="51">
        <v>218</v>
      </c>
      <c r="B23" t="s" s="52">
        <v>219</v>
      </c>
      <c r="C23" s="53">
        <v>2002</v>
      </c>
      <c r="D23" t="s" s="52">
        <v>220</v>
      </c>
      <c r="E23" t="s" s="52">
        <v>221</v>
      </c>
      <c r="F23" t="s" s="52">
        <v>128</v>
      </c>
      <c r="G23" t="s" s="52">
        <v>55</v>
      </c>
      <c r="H23" t="s" s="52">
        <v>129</v>
      </c>
      <c r="I23" s="56"/>
      <c r="J23" t="s" s="52">
        <v>222</v>
      </c>
      <c r="K23" t="s" s="52">
        <v>120</v>
      </c>
      <c r="L23" t="s" s="52">
        <v>121</v>
      </c>
      <c r="M23" t="s" s="54">
        <v>122</v>
      </c>
      <c r="N23" t="s" s="54">
        <v>123</v>
      </c>
      <c r="O23" s="55"/>
      <c r="P23" s="55"/>
      <c r="Q23" t="s" s="54">
        <v>130</v>
      </c>
      <c r="R23" s="56"/>
      <c r="S23" s="56"/>
      <c r="T23" s="56"/>
      <c r="U23" s="56"/>
      <c r="V23" s="56"/>
      <c r="W23" s="56"/>
      <c r="X23" s="56"/>
      <c r="Y23" s="56"/>
      <c r="Z23" s="56"/>
      <c r="AA23" s="57"/>
    </row>
    <row r="24" ht="15" customHeight="1">
      <c r="A24" t="s" s="58">
        <v>223</v>
      </c>
      <c r="B24" t="s" s="59">
        <v>224</v>
      </c>
      <c r="C24" s="60">
        <v>2002</v>
      </c>
      <c r="D24" t="s" s="59">
        <v>225</v>
      </c>
      <c r="E24" t="s" s="59">
        <v>226</v>
      </c>
      <c r="F24" t="s" s="59">
        <v>71</v>
      </c>
      <c r="G24" t="s" s="59">
        <v>29</v>
      </c>
      <c r="H24" t="s" s="59">
        <v>119</v>
      </c>
      <c r="I24" s="61"/>
      <c r="J24" s="61"/>
      <c r="K24" t="s" s="59">
        <v>120</v>
      </c>
      <c r="L24" t="s" s="59">
        <v>121</v>
      </c>
      <c r="M24" t="s" s="59">
        <v>122</v>
      </c>
      <c r="N24" t="s" s="63">
        <v>123</v>
      </c>
      <c r="O24" t="s" s="59">
        <v>40</v>
      </c>
      <c r="P24" t="s" s="63">
        <v>42</v>
      </c>
      <c r="Q24" s="61"/>
      <c r="R24" s="61"/>
      <c r="S24" s="61"/>
      <c r="T24" s="61"/>
      <c r="U24" s="61"/>
      <c r="V24" s="61"/>
      <c r="W24" s="61"/>
      <c r="X24" s="61"/>
      <c r="Y24" s="61"/>
      <c r="Z24" s="61"/>
      <c r="AA24" s="62"/>
    </row>
    <row r="25" ht="15" customHeight="1">
      <c r="A25" t="s" s="58">
        <v>227</v>
      </c>
      <c r="B25" t="s" s="59">
        <v>228</v>
      </c>
      <c r="C25" s="60">
        <v>2002</v>
      </c>
      <c r="D25" t="s" s="59">
        <v>229</v>
      </c>
      <c r="E25" t="s" s="59">
        <v>230</v>
      </c>
      <c r="F25" t="s" s="59">
        <v>231</v>
      </c>
      <c r="G25" t="s" s="59">
        <v>82</v>
      </c>
      <c r="H25" t="s" s="59">
        <v>129</v>
      </c>
      <c r="I25" s="61"/>
      <c r="J25" s="61"/>
      <c r="K25" t="s" s="59">
        <v>120</v>
      </c>
      <c r="L25" t="s" s="59">
        <v>121</v>
      </c>
      <c r="M25" t="s" s="63">
        <v>122</v>
      </c>
      <c r="N25" t="s" s="63">
        <v>123</v>
      </c>
      <c r="O25" t="s" s="63">
        <v>94</v>
      </c>
      <c r="P25" s="67"/>
      <c r="Q25" s="67"/>
      <c r="R25" s="61"/>
      <c r="S25" s="61"/>
      <c r="T25" s="61"/>
      <c r="U25" s="61"/>
      <c r="V25" s="61"/>
      <c r="W25" s="61"/>
      <c r="X25" s="61"/>
      <c r="Y25" s="61"/>
      <c r="Z25" s="61"/>
      <c r="AA25" s="62"/>
    </row>
    <row r="26" ht="15" customHeight="1">
      <c r="A26" t="s" s="58">
        <v>232</v>
      </c>
      <c r="B26" t="s" s="59">
        <v>233</v>
      </c>
      <c r="C26" s="60">
        <v>2002</v>
      </c>
      <c r="D26" t="s" s="59">
        <v>168</v>
      </c>
      <c r="E26" t="s" s="59">
        <v>234</v>
      </c>
      <c r="F26" t="s" s="59">
        <v>71</v>
      </c>
      <c r="G26" t="s" s="59">
        <v>64</v>
      </c>
      <c r="H26" t="s" s="59">
        <v>119</v>
      </c>
      <c r="I26" s="61"/>
      <c r="J26" s="61"/>
      <c r="K26" t="s" s="59">
        <v>120</v>
      </c>
      <c r="L26" t="s" s="59">
        <v>121</v>
      </c>
      <c r="M26" t="s" s="63">
        <v>122</v>
      </c>
      <c r="N26" t="s" s="63">
        <v>123</v>
      </c>
      <c r="O26" t="s" s="63">
        <v>77</v>
      </c>
      <c r="P26" t="s" s="63">
        <v>217</v>
      </c>
      <c r="Q26" s="67"/>
      <c r="R26" s="61"/>
      <c r="S26" s="61"/>
      <c r="T26" s="61"/>
      <c r="U26" s="61"/>
      <c r="V26" s="61"/>
      <c r="W26" s="61"/>
      <c r="X26" s="61"/>
      <c r="Y26" s="61"/>
      <c r="Z26" s="61"/>
      <c r="AA26" s="62"/>
    </row>
    <row r="27" ht="15" customHeight="1">
      <c r="A27" t="s" s="58">
        <v>235</v>
      </c>
      <c r="B27" t="s" s="59">
        <v>236</v>
      </c>
      <c r="C27" s="60">
        <v>2003</v>
      </c>
      <c r="D27" t="s" s="59">
        <v>237</v>
      </c>
      <c r="E27" t="s" s="59">
        <v>238</v>
      </c>
      <c r="F27" t="s" s="59">
        <v>71</v>
      </c>
      <c r="G27" t="s" s="59">
        <v>64</v>
      </c>
      <c r="H27" t="s" s="59">
        <v>119</v>
      </c>
      <c r="I27" s="61"/>
      <c r="J27" s="61"/>
      <c r="K27" t="s" s="59">
        <v>120</v>
      </c>
      <c r="L27" t="s" s="59">
        <v>121</v>
      </c>
      <c r="M27" t="s" s="63">
        <v>122</v>
      </c>
      <c r="N27" t="s" s="63">
        <v>123</v>
      </c>
      <c r="O27" t="s" s="63">
        <v>67</v>
      </c>
      <c r="P27" t="s" s="63">
        <v>73</v>
      </c>
      <c r="Q27" s="67"/>
      <c r="R27" s="61"/>
      <c r="S27" s="61"/>
      <c r="T27" s="61"/>
      <c r="U27" s="61"/>
      <c r="V27" s="61"/>
      <c r="W27" s="61"/>
      <c r="X27" s="61"/>
      <c r="Y27" s="61"/>
      <c r="Z27" s="61"/>
      <c r="AA27" s="62"/>
    </row>
    <row r="28" ht="15" customHeight="1">
      <c r="A28" t="s" s="58">
        <v>239</v>
      </c>
      <c r="B28" t="s" s="59">
        <v>240</v>
      </c>
      <c r="C28" s="60">
        <v>2003</v>
      </c>
      <c r="D28" t="s" s="59">
        <v>241</v>
      </c>
      <c r="E28" t="s" s="59">
        <v>242</v>
      </c>
      <c r="F28" t="s" s="59">
        <v>71</v>
      </c>
      <c r="G28" t="s" s="59">
        <v>64</v>
      </c>
      <c r="H28" t="s" s="59">
        <v>119</v>
      </c>
      <c r="I28" s="61"/>
      <c r="J28" t="s" s="59">
        <v>243</v>
      </c>
      <c r="K28" t="s" s="59">
        <v>120</v>
      </c>
      <c r="L28" t="s" s="59">
        <v>121</v>
      </c>
      <c r="M28" t="s" s="63">
        <v>122</v>
      </c>
      <c r="N28" t="s" s="63">
        <v>123</v>
      </c>
      <c r="O28" t="s" s="63">
        <v>67</v>
      </c>
      <c r="P28" t="s" s="63">
        <v>217</v>
      </c>
      <c r="Q28" s="67"/>
      <c r="R28" s="61"/>
      <c r="S28" s="61"/>
      <c r="T28" s="61"/>
      <c r="U28" s="61"/>
      <c r="V28" s="61"/>
      <c r="W28" s="61"/>
      <c r="X28" s="61"/>
      <c r="Y28" s="61"/>
      <c r="Z28" s="61"/>
      <c r="AA28" s="62"/>
    </row>
    <row r="29" ht="15" customHeight="1">
      <c r="A29" t="s" s="58">
        <v>244</v>
      </c>
      <c r="B29" t="s" s="59">
        <v>245</v>
      </c>
      <c r="C29" s="60">
        <v>2004</v>
      </c>
      <c r="D29" t="s" s="59">
        <v>133</v>
      </c>
      <c r="E29" t="s" s="59">
        <v>246</v>
      </c>
      <c r="F29" t="s" s="59">
        <v>71</v>
      </c>
      <c r="G29" t="s" s="59">
        <v>64</v>
      </c>
      <c r="H29" t="s" s="59">
        <v>119</v>
      </c>
      <c r="I29" s="61"/>
      <c r="J29" t="s" s="59">
        <v>247</v>
      </c>
      <c r="K29" t="s" s="59">
        <v>120</v>
      </c>
      <c r="L29" t="s" s="59">
        <v>121</v>
      </c>
      <c r="M29" t="s" s="63">
        <v>122</v>
      </c>
      <c r="N29" t="s" s="63">
        <v>123</v>
      </c>
      <c r="O29" t="s" s="63">
        <v>77</v>
      </c>
      <c r="P29" t="s" s="63">
        <v>248</v>
      </c>
      <c r="Q29" s="67"/>
      <c r="R29" s="61"/>
      <c r="S29" s="61"/>
      <c r="T29" s="61"/>
      <c r="U29" s="61"/>
      <c r="V29" s="61"/>
      <c r="W29" s="61"/>
      <c r="X29" s="61"/>
      <c r="Y29" s="61"/>
      <c r="Z29" s="61"/>
      <c r="AA29" s="62"/>
    </row>
    <row r="30" ht="15" customHeight="1">
      <c r="A30" t="s" s="51">
        <v>249</v>
      </c>
      <c r="B30" t="s" s="52">
        <v>250</v>
      </c>
      <c r="C30" s="53">
        <v>2004</v>
      </c>
      <c r="D30" t="s" s="52">
        <v>251</v>
      </c>
      <c r="E30" t="s" s="52">
        <v>252</v>
      </c>
      <c r="F30" t="s" s="52">
        <v>128</v>
      </c>
      <c r="G30" t="s" s="52">
        <v>55</v>
      </c>
      <c r="H30" t="s" s="52">
        <v>129</v>
      </c>
      <c r="I30" s="56"/>
      <c r="J30" t="s" s="52">
        <v>253</v>
      </c>
      <c r="K30" t="s" s="52">
        <v>254</v>
      </c>
      <c r="L30" t="s" s="52">
        <v>121</v>
      </c>
      <c r="M30" t="s" s="54">
        <v>122</v>
      </c>
      <c r="N30" t="s" s="54">
        <v>255</v>
      </c>
      <c r="O30" t="s" s="54">
        <v>56</v>
      </c>
      <c r="P30" s="55"/>
      <c r="Q30" s="55"/>
      <c r="R30" s="56"/>
      <c r="S30" s="56"/>
      <c r="T30" s="56"/>
      <c r="U30" s="56"/>
      <c r="V30" s="56"/>
      <c r="W30" s="56"/>
      <c r="X30" s="56"/>
      <c r="Y30" s="56"/>
      <c r="Z30" s="56"/>
      <c r="AA30" s="57"/>
    </row>
    <row r="31" ht="15" customHeight="1">
      <c r="A31" t="s" s="58">
        <v>256</v>
      </c>
      <c r="B31" t="s" s="59">
        <v>257</v>
      </c>
      <c r="C31" s="60">
        <v>2005</v>
      </c>
      <c r="D31" t="s" s="59">
        <v>258</v>
      </c>
      <c r="E31" t="s" s="59">
        <v>259</v>
      </c>
      <c r="F31" t="s" s="59">
        <v>71</v>
      </c>
      <c r="G31" t="s" s="59">
        <v>64</v>
      </c>
      <c r="H31" t="s" s="59">
        <v>119</v>
      </c>
      <c r="I31" s="61"/>
      <c r="J31" t="s" s="59">
        <v>260</v>
      </c>
      <c r="K31" t="s" s="59">
        <v>120</v>
      </c>
      <c r="L31" t="s" s="59">
        <v>121</v>
      </c>
      <c r="M31" t="s" s="63">
        <v>122</v>
      </c>
      <c r="N31" t="s" s="63">
        <v>123</v>
      </c>
      <c r="O31" t="s" s="63">
        <v>77</v>
      </c>
      <c r="P31" t="s" s="63">
        <v>217</v>
      </c>
      <c r="Q31" s="67"/>
      <c r="R31" s="61"/>
      <c r="S31" s="61"/>
      <c r="T31" s="61"/>
      <c r="U31" s="61"/>
      <c r="V31" s="61"/>
      <c r="W31" s="61"/>
      <c r="X31" s="61"/>
      <c r="Y31" s="61"/>
      <c r="Z31" s="61"/>
      <c r="AA31" s="62"/>
    </row>
    <row r="32" ht="15" customHeight="1">
      <c r="A32" t="s" s="58">
        <v>261</v>
      </c>
      <c r="B32" t="s" s="59">
        <v>262</v>
      </c>
      <c r="C32" s="60">
        <v>2005</v>
      </c>
      <c r="D32" t="s" s="59">
        <v>263</v>
      </c>
      <c r="E32" t="s" s="59">
        <v>264</v>
      </c>
      <c r="F32" t="s" s="59">
        <v>71</v>
      </c>
      <c r="G32" t="s" s="59">
        <v>64</v>
      </c>
      <c r="H32" t="s" s="59">
        <v>119</v>
      </c>
      <c r="I32" s="61"/>
      <c r="J32" t="s" s="59">
        <v>265</v>
      </c>
      <c r="K32" t="s" s="59">
        <v>120</v>
      </c>
      <c r="L32" t="s" s="59">
        <v>121</v>
      </c>
      <c r="M32" t="s" s="63">
        <v>122</v>
      </c>
      <c r="N32" t="s" s="63">
        <v>123</v>
      </c>
      <c r="O32" t="s" s="63">
        <v>71</v>
      </c>
      <c r="P32" t="s" s="63">
        <v>248</v>
      </c>
      <c r="Q32" s="67"/>
      <c r="R32" s="61"/>
      <c r="S32" s="61"/>
      <c r="T32" s="61"/>
      <c r="U32" s="61"/>
      <c r="V32" s="61"/>
      <c r="W32" s="61"/>
      <c r="X32" s="61"/>
      <c r="Y32" s="61"/>
      <c r="Z32" s="61"/>
      <c r="AA32" s="62"/>
    </row>
    <row r="33" ht="15" customHeight="1">
      <c r="A33" t="s" s="51">
        <v>266</v>
      </c>
      <c r="B33" t="s" s="52">
        <v>267</v>
      </c>
      <c r="C33" s="53">
        <v>2005</v>
      </c>
      <c r="D33" t="s" s="52">
        <v>268</v>
      </c>
      <c r="E33" t="s" s="52">
        <v>269</v>
      </c>
      <c r="F33" t="s" s="52">
        <v>71</v>
      </c>
      <c r="G33" t="s" s="52">
        <v>29</v>
      </c>
      <c r="H33" t="s" s="52">
        <v>119</v>
      </c>
      <c r="I33" s="56"/>
      <c r="J33" t="s" s="52">
        <v>270</v>
      </c>
      <c r="K33" t="s" s="52">
        <v>120</v>
      </c>
      <c r="L33" t="s" s="52">
        <v>121</v>
      </c>
      <c r="M33" t="s" s="54">
        <v>122</v>
      </c>
      <c r="N33" t="s" s="52">
        <v>123</v>
      </c>
      <c r="O33" t="s" s="54">
        <v>32</v>
      </c>
      <c r="P33" s="55"/>
      <c r="Q33" s="55"/>
      <c r="R33" s="56"/>
      <c r="S33" s="56"/>
      <c r="T33" s="56"/>
      <c r="U33" s="56"/>
      <c r="V33" s="56"/>
      <c r="W33" s="56"/>
      <c r="X33" s="56"/>
      <c r="Y33" s="56"/>
      <c r="Z33" s="56"/>
      <c r="AA33" s="57"/>
    </row>
    <row r="34" ht="15" customHeight="1">
      <c r="A34" t="s" s="58">
        <v>271</v>
      </c>
      <c r="B34" t="s" s="59">
        <v>272</v>
      </c>
      <c r="C34" s="60">
        <v>2005</v>
      </c>
      <c r="D34" t="s" s="59">
        <v>273</v>
      </c>
      <c r="E34" t="s" s="59">
        <v>274</v>
      </c>
      <c r="F34" t="s" s="59">
        <v>71</v>
      </c>
      <c r="G34" t="s" s="59">
        <v>45</v>
      </c>
      <c r="H34" t="s" s="59">
        <v>119</v>
      </c>
      <c r="I34" s="61"/>
      <c r="J34" s="61"/>
      <c r="K34" t="s" s="59">
        <v>254</v>
      </c>
      <c r="L34" t="s" s="59">
        <v>121</v>
      </c>
      <c r="M34" t="s" s="63">
        <v>122</v>
      </c>
      <c r="N34" t="s" s="63">
        <v>275</v>
      </c>
      <c r="O34" t="s" s="63">
        <v>48</v>
      </c>
      <c r="P34" s="67"/>
      <c r="Q34" s="67"/>
      <c r="R34" s="61"/>
      <c r="S34" s="61"/>
      <c r="T34" s="61"/>
      <c r="U34" s="61"/>
      <c r="V34" s="61"/>
      <c r="W34" s="61"/>
      <c r="X34" s="61"/>
      <c r="Y34" s="61"/>
      <c r="Z34" s="61"/>
      <c r="AA34" s="62"/>
    </row>
    <row r="35" ht="15" customHeight="1">
      <c r="A35" t="s" s="58">
        <v>161</v>
      </c>
      <c r="B35" t="s" s="59">
        <v>276</v>
      </c>
      <c r="C35" s="60">
        <v>2005</v>
      </c>
      <c r="D35" t="s" s="59">
        <v>277</v>
      </c>
      <c r="E35" t="s" s="59">
        <v>278</v>
      </c>
      <c r="F35" t="s" s="59">
        <v>71</v>
      </c>
      <c r="G35" t="s" s="59">
        <v>64</v>
      </c>
      <c r="H35" t="s" s="59">
        <v>119</v>
      </c>
      <c r="I35" s="61"/>
      <c r="J35" t="s" s="59">
        <v>279</v>
      </c>
      <c r="K35" t="s" s="59">
        <v>280</v>
      </c>
      <c r="L35" t="s" s="59">
        <v>121</v>
      </c>
      <c r="M35" t="s" s="63">
        <v>122</v>
      </c>
      <c r="N35" t="s" s="63">
        <v>123</v>
      </c>
      <c r="O35" t="s" s="63">
        <v>73</v>
      </c>
      <c r="P35" t="s" s="63">
        <v>248</v>
      </c>
      <c r="Q35" s="67"/>
      <c r="R35" s="61"/>
      <c r="S35" s="61"/>
      <c r="T35" s="61"/>
      <c r="U35" s="61"/>
      <c r="V35" s="61"/>
      <c r="W35" s="61"/>
      <c r="X35" s="61"/>
      <c r="Y35" s="61"/>
      <c r="Z35" s="61"/>
      <c r="AA35" s="62"/>
    </row>
    <row r="36" ht="15" customHeight="1">
      <c r="A36" t="s" s="58">
        <v>281</v>
      </c>
      <c r="B36" t="s" s="59">
        <v>282</v>
      </c>
      <c r="C36" s="60">
        <v>2006</v>
      </c>
      <c r="D36" t="s" s="59">
        <v>283</v>
      </c>
      <c r="E36" t="s" s="59">
        <v>284</v>
      </c>
      <c r="F36" t="s" s="59">
        <v>71</v>
      </c>
      <c r="G36" t="s" s="59">
        <v>45</v>
      </c>
      <c r="H36" t="s" s="59">
        <v>119</v>
      </c>
      <c r="I36" s="61"/>
      <c r="J36" s="61"/>
      <c r="K36" t="s" s="59">
        <v>120</v>
      </c>
      <c r="L36" t="s" s="59">
        <v>121</v>
      </c>
      <c r="M36" t="s" s="63">
        <v>122</v>
      </c>
      <c r="N36" t="s" s="63">
        <v>275</v>
      </c>
      <c r="O36" t="s" s="63">
        <v>48</v>
      </c>
      <c r="P36" s="67"/>
      <c r="Q36" s="67"/>
      <c r="R36" s="61"/>
      <c r="S36" s="61"/>
      <c r="T36" s="61"/>
      <c r="U36" s="61"/>
      <c r="V36" s="61"/>
      <c r="W36" s="61"/>
      <c r="X36" s="61"/>
      <c r="Y36" s="61"/>
      <c r="Z36" s="61"/>
      <c r="AA36" s="62"/>
    </row>
    <row r="37" ht="15" customHeight="1">
      <c r="A37" t="s" s="58">
        <v>285</v>
      </c>
      <c r="B37" t="s" s="59">
        <v>286</v>
      </c>
      <c r="C37" s="60">
        <v>2006</v>
      </c>
      <c r="D37" t="s" s="59">
        <v>287</v>
      </c>
      <c r="E37" t="s" s="59">
        <v>288</v>
      </c>
      <c r="F37" t="s" s="59">
        <v>71</v>
      </c>
      <c r="G37" t="s" s="59">
        <v>29</v>
      </c>
      <c r="H37" t="s" s="59">
        <v>119</v>
      </c>
      <c r="I37" s="61"/>
      <c r="J37" s="61"/>
      <c r="K37" t="s" s="59">
        <v>120</v>
      </c>
      <c r="L37" t="s" s="59">
        <v>121</v>
      </c>
      <c r="M37" t="s" s="63">
        <v>122</v>
      </c>
      <c r="N37" t="s" s="63">
        <v>275</v>
      </c>
      <c r="O37" t="s" s="63">
        <v>32</v>
      </c>
      <c r="P37" s="67"/>
      <c r="Q37" s="67"/>
      <c r="R37" s="61"/>
      <c r="S37" s="61"/>
      <c r="T37" s="61"/>
      <c r="U37" s="61"/>
      <c r="V37" s="61"/>
      <c r="W37" s="61"/>
      <c r="X37" s="61"/>
      <c r="Y37" s="61"/>
      <c r="Z37" s="61"/>
      <c r="AA37" s="62"/>
    </row>
    <row r="38" ht="15" customHeight="1">
      <c r="A38" t="s" s="51">
        <v>289</v>
      </c>
      <c r="B38" t="s" s="52">
        <v>290</v>
      </c>
      <c r="C38" s="53">
        <v>2006</v>
      </c>
      <c r="D38" t="s" s="52">
        <v>220</v>
      </c>
      <c r="E38" t="s" s="52">
        <v>291</v>
      </c>
      <c r="F38" t="s" s="52">
        <v>128</v>
      </c>
      <c r="G38" t="s" s="52">
        <v>55</v>
      </c>
      <c r="H38" t="s" s="52">
        <v>129</v>
      </c>
      <c r="I38" s="56"/>
      <c r="J38" t="s" s="52">
        <v>292</v>
      </c>
      <c r="K38" t="s" s="52">
        <v>120</v>
      </c>
      <c r="L38" t="s" s="52">
        <v>121</v>
      </c>
      <c r="M38" t="s" s="54">
        <v>122</v>
      </c>
      <c r="N38" t="s" s="54">
        <v>123</v>
      </c>
      <c r="O38" s="55"/>
      <c r="P38" s="55"/>
      <c r="Q38" t="s" s="54">
        <v>130</v>
      </c>
      <c r="R38" s="56"/>
      <c r="S38" s="56"/>
      <c r="T38" s="56"/>
      <c r="U38" s="56"/>
      <c r="V38" s="56"/>
      <c r="W38" s="56"/>
      <c r="X38" s="56"/>
      <c r="Y38" s="56"/>
      <c r="Z38" s="56"/>
      <c r="AA38" s="57"/>
    </row>
    <row r="39" ht="15" customHeight="1">
      <c r="A39" t="s" s="58">
        <v>293</v>
      </c>
      <c r="B39" t="s" s="59">
        <v>294</v>
      </c>
      <c r="C39" s="60">
        <v>2006</v>
      </c>
      <c r="D39" t="s" s="59">
        <v>295</v>
      </c>
      <c r="E39" t="s" s="59">
        <v>296</v>
      </c>
      <c r="F39" t="s" s="59">
        <v>71</v>
      </c>
      <c r="G39" t="s" s="59">
        <v>29</v>
      </c>
      <c r="H39" t="s" s="59">
        <v>119</v>
      </c>
      <c r="I39" s="61"/>
      <c r="J39" t="s" s="59">
        <v>297</v>
      </c>
      <c r="K39" t="s" s="59">
        <v>120</v>
      </c>
      <c r="L39" t="s" s="59">
        <v>121</v>
      </c>
      <c r="M39" t="s" s="63">
        <v>122</v>
      </c>
      <c r="N39" t="s" s="63">
        <v>123</v>
      </c>
      <c r="O39" t="s" s="63">
        <v>40</v>
      </c>
      <c r="P39" t="s" s="63">
        <v>36</v>
      </c>
      <c r="Q39" s="67"/>
      <c r="R39" s="61"/>
      <c r="S39" s="61"/>
      <c r="T39" s="61"/>
      <c r="U39" s="61"/>
      <c r="V39" s="61"/>
      <c r="W39" s="61"/>
      <c r="X39" s="61"/>
      <c r="Y39" s="61"/>
      <c r="Z39" s="61"/>
      <c r="AA39" s="62"/>
    </row>
    <row r="40" ht="15" customHeight="1">
      <c r="A40" t="s" s="58">
        <v>298</v>
      </c>
      <c r="B40" t="s" s="59">
        <v>299</v>
      </c>
      <c r="C40" s="60">
        <v>2006</v>
      </c>
      <c r="D40" t="s" s="59">
        <v>258</v>
      </c>
      <c r="E40" t="s" s="59">
        <v>300</v>
      </c>
      <c r="F40" t="s" s="59">
        <v>71</v>
      </c>
      <c r="G40" t="s" s="59">
        <v>29</v>
      </c>
      <c r="H40" t="s" s="59">
        <v>119</v>
      </c>
      <c r="I40" s="61"/>
      <c r="J40" t="s" s="59">
        <v>301</v>
      </c>
      <c r="K40" t="s" s="59">
        <v>120</v>
      </c>
      <c r="L40" t="s" s="59">
        <v>121</v>
      </c>
      <c r="M40" t="s" s="63">
        <v>122</v>
      </c>
      <c r="N40" t="s" s="63">
        <v>123</v>
      </c>
      <c r="O40" t="s" s="63">
        <v>40</v>
      </c>
      <c r="P40" t="s" s="63">
        <v>36</v>
      </c>
      <c r="Q40" s="67"/>
      <c r="R40" s="61"/>
      <c r="S40" s="61"/>
      <c r="T40" s="61"/>
      <c r="U40" s="61"/>
      <c r="V40" s="61"/>
      <c r="W40" s="61"/>
      <c r="X40" s="61"/>
      <c r="Y40" s="61"/>
      <c r="Z40" s="61"/>
      <c r="AA40" s="62"/>
    </row>
    <row r="41" ht="15" customHeight="1">
      <c r="A41" t="s" s="58">
        <v>302</v>
      </c>
      <c r="B41" t="s" s="59">
        <v>303</v>
      </c>
      <c r="C41" s="60">
        <v>2006</v>
      </c>
      <c r="D41" t="s" s="59">
        <v>304</v>
      </c>
      <c r="E41" t="s" s="59">
        <v>305</v>
      </c>
      <c r="F41" t="s" s="59">
        <v>128</v>
      </c>
      <c r="G41" t="s" s="59">
        <v>64</v>
      </c>
      <c r="H41" t="s" s="59">
        <v>129</v>
      </c>
      <c r="I41" s="61"/>
      <c r="J41" t="s" s="59">
        <v>306</v>
      </c>
      <c r="K41" t="s" s="59">
        <v>120</v>
      </c>
      <c r="L41" t="s" s="59">
        <v>121</v>
      </c>
      <c r="M41" t="s" s="63">
        <v>122</v>
      </c>
      <c r="N41" t="s" s="63">
        <v>123</v>
      </c>
      <c r="O41" t="s" s="63">
        <v>69</v>
      </c>
      <c r="P41" t="s" s="63">
        <v>139</v>
      </c>
      <c r="Q41" t="s" s="63">
        <v>130</v>
      </c>
      <c r="R41" s="61"/>
      <c r="S41" s="61"/>
      <c r="T41" s="61"/>
      <c r="U41" s="61"/>
      <c r="V41" s="61"/>
      <c r="W41" s="61"/>
      <c r="X41" s="61"/>
      <c r="Y41" s="61"/>
      <c r="Z41" s="61"/>
      <c r="AA41" s="62"/>
    </row>
    <row r="42" ht="15" customHeight="1">
      <c r="A42" t="s" s="58">
        <v>307</v>
      </c>
      <c r="B42" t="s" s="59">
        <v>308</v>
      </c>
      <c r="C42" s="60">
        <v>2007</v>
      </c>
      <c r="D42" t="s" s="59">
        <v>202</v>
      </c>
      <c r="E42" t="s" s="59">
        <v>309</v>
      </c>
      <c r="F42" t="s" s="59">
        <v>71</v>
      </c>
      <c r="G42" t="s" s="59">
        <v>64</v>
      </c>
      <c r="H42" t="s" s="59">
        <v>119</v>
      </c>
      <c r="I42" s="61"/>
      <c r="J42" s="61"/>
      <c r="K42" t="s" s="59">
        <v>120</v>
      </c>
      <c r="L42" t="s" s="59">
        <v>121</v>
      </c>
      <c r="M42" t="s" s="63">
        <v>122</v>
      </c>
      <c r="N42" t="s" s="63">
        <v>123</v>
      </c>
      <c r="O42" t="s" s="63">
        <v>73</v>
      </c>
      <c r="P42" t="s" s="63">
        <v>248</v>
      </c>
      <c r="Q42" s="67"/>
      <c r="R42" s="61"/>
      <c r="S42" s="61"/>
      <c r="T42" s="61"/>
      <c r="U42" s="61"/>
      <c r="V42" s="61"/>
      <c r="W42" s="61"/>
      <c r="X42" s="61"/>
      <c r="Y42" s="61"/>
      <c r="Z42" s="61"/>
      <c r="AA42" s="62"/>
    </row>
    <row r="43" ht="15" customHeight="1">
      <c r="A43" t="s" s="58">
        <v>310</v>
      </c>
      <c r="B43" t="s" s="59">
        <v>311</v>
      </c>
      <c r="C43" s="60">
        <v>2007</v>
      </c>
      <c r="D43" t="s" s="59">
        <v>312</v>
      </c>
      <c r="E43" t="s" s="59">
        <v>313</v>
      </c>
      <c r="F43" t="s" s="59">
        <v>71</v>
      </c>
      <c r="G43" t="s" s="59">
        <v>45</v>
      </c>
      <c r="H43" t="s" s="59">
        <v>119</v>
      </c>
      <c r="I43" s="61"/>
      <c r="J43" s="61"/>
      <c r="K43" t="s" s="59">
        <v>314</v>
      </c>
      <c r="L43" t="s" s="59">
        <v>121</v>
      </c>
      <c r="M43" t="s" s="63">
        <v>122</v>
      </c>
      <c r="N43" t="s" s="63">
        <v>275</v>
      </c>
      <c r="O43" t="s" s="63">
        <v>48</v>
      </c>
      <c r="P43" s="67"/>
      <c r="Q43" s="67"/>
      <c r="R43" s="61"/>
      <c r="S43" s="61"/>
      <c r="T43" s="61"/>
      <c r="U43" s="61"/>
      <c r="V43" s="61"/>
      <c r="W43" s="61"/>
      <c r="X43" s="61"/>
      <c r="Y43" s="61"/>
      <c r="Z43" s="61"/>
      <c r="AA43" s="62"/>
    </row>
    <row r="44" ht="15" customHeight="1">
      <c r="A44" t="s" s="58">
        <v>315</v>
      </c>
      <c r="B44" t="s" s="59">
        <v>316</v>
      </c>
      <c r="C44" s="60">
        <v>2007</v>
      </c>
      <c r="D44" t="s" s="59">
        <v>317</v>
      </c>
      <c r="E44" t="s" s="59">
        <v>318</v>
      </c>
      <c r="F44" t="s" s="59">
        <v>71</v>
      </c>
      <c r="G44" t="s" s="59">
        <v>64</v>
      </c>
      <c r="H44" t="s" s="59">
        <v>119</v>
      </c>
      <c r="I44" s="61"/>
      <c r="J44" t="s" s="59">
        <v>319</v>
      </c>
      <c r="K44" t="s" s="59">
        <v>120</v>
      </c>
      <c r="L44" t="s" s="59">
        <v>121</v>
      </c>
      <c r="M44" t="s" s="63">
        <v>122</v>
      </c>
      <c r="N44" t="s" s="63">
        <v>123</v>
      </c>
      <c r="O44" t="s" s="63">
        <v>69</v>
      </c>
      <c r="P44" t="s" s="63">
        <v>139</v>
      </c>
      <c r="Q44" s="67"/>
      <c r="R44" s="61"/>
      <c r="S44" s="61"/>
      <c r="T44" s="61"/>
      <c r="U44" s="61"/>
      <c r="V44" s="61"/>
      <c r="W44" s="61"/>
      <c r="X44" s="61"/>
      <c r="Y44" s="61"/>
      <c r="Z44" s="61"/>
      <c r="AA44" s="62"/>
    </row>
    <row r="45" ht="15" customHeight="1">
      <c r="A45" t="s" s="58">
        <v>320</v>
      </c>
      <c r="B45" t="s" s="59">
        <v>321</v>
      </c>
      <c r="C45" s="60">
        <v>2007</v>
      </c>
      <c r="D45" t="s" s="59">
        <v>322</v>
      </c>
      <c r="E45" t="s" s="59">
        <v>323</v>
      </c>
      <c r="F45" t="s" s="59">
        <v>71</v>
      </c>
      <c r="G45" t="s" s="59">
        <v>82</v>
      </c>
      <c r="H45" t="s" s="59">
        <v>119</v>
      </c>
      <c r="I45" s="61"/>
      <c r="J45" t="s" s="59">
        <v>324</v>
      </c>
      <c r="K45" t="s" s="59">
        <v>120</v>
      </c>
      <c r="L45" t="s" s="59">
        <v>121</v>
      </c>
      <c r="M45" t="s" s="63">
        <v>122</v>
      </c>
      <c r="N45" t="s" s="63">
        <v>255</v>
      </c>
      <c r="O45" t="s" s="63">
        <v>89</v>
      </c>
      <c r="P45" s="67"/>
      <c r="Q45" s="67"/>
      <c r="R45" s="61"/>
      <c r="S45" s="61"/>
      <c r="T45" s="61"/>
      <c r="U45" s="61"/>
      <c r="V45" s="61"/>
      <c r="W45" s="61"/>
      <c r="X45" s="61"/>
      <c r="Y45" s="61"/>
      <c r="Z45" s="61"/>
      <c r="AA45" s="62"/>
    </row>
    <row r="46" ht="15" customHeight="1">
      <c r="A46" t="s" s="58">
        <v>325</v>
      </c>
      <c r="B46" t="s" s="59">
        <v>326</v>
      </c>
      <c r="C46" s="60">
        <v>2007</v>
      </c>
      <c r="D46" t="s" s="59">
        <v>327</v>
      </c>
      <c r="E46" t="s" s="59">
        <v>328</v>
      </c>
      <c r="F46" t="s" s="59">
        <v>71</v>
      </c>
      <c r="G46" t="s" s="59">
        <v>64</v>
      </c>
      <c r="H46" t="s" s="59">
        <v>119</v>
      </c>
      <c r="I46" s="61"/>
      <c r="J46" t="s" s="59">
        <v>329</v>
      </c>
      <c r="K46" t="s" s="59">
        <v>120</v>
      </c>
      <c r="L46" t="s" s="59">
        <v>121</v>
      </c>
      <c r="M46" t="s" s="63">
        <v>122</v>
      </c>
      <c r="N46" t="s" s="63">
        <v>123</v>
      </c>
      <c r="O46" t="s" s="63">
        <v>77</v>
      </c>
      <c r="P46" t="s" s="63">
        <v>73</v>
      </c>
      <c r="Q46" s="67"/>
      <c r="R46" s="61"/>
      <c r="S46" s="61"/>
      <c r="T46" s="61"/>
      <c r="U46" s="61"/>
      <c r="V46" s="61"/>
      <c r="W46" s="61"/>
      <c r="X46" s="61"/>
      <c r="Y46" s="61"/>
      <c r="Z46" s="61"/>
      <c r="AA46" s="62"/>
    </row>
    <row r="47" ht="15" customHeight="1">
      <c r="A47" t="s" s="58">
        <v>330</v>
      </c>
      <c r="B47" t="s" s="59">
        <v>331</v>
      </c>
      <c r="C47" s="60">
        <v>2007</v>
      </c>
      <c r="D47" t="s" s="59">
        <v>133</v>
      </c>
      <c r="E47" t="s" s="59">
        <v>332</v>
      </c>
      <c r="F47" t="s" s="59">
        <v>71</v>
      </c>
      <c r="G47" t="s" s="59">
        <v>64</v>
      </c>
      <c r="H47" t="s" s="59">
        <v>119</v>
      </c>
      <c r="I47" s="61"/>
      <c r="J47" t="s" s="59">
        <v>333</v>
      </c>
      <c r="K47" t="s" s="59">
        <v>120</v>
      </c>
      <c r="L47" t="s" s="59">
        <v>121</v>
      </c>
      <c r="M47" t="s" s="63">
        <v>122</v>
      </c>
      <c r="N47" t="s" s="63">
        <v>123</v>
      </c>
      <c r="O47" t="s" s="63">
        <v>67</v>
      </c>
      <c r="P47" t="s" s="63">
        <v>248</v>
      </c>
      <c r="Q47" s="67"/>
      <c r="R47" s="61"/>
      <c r="S47" s="61"/>
      <c r="T47" s="61"/>
      <c r="U47" s="61"/>
      <c r="V47" s="61"/>
      <c r="W47" s="61"/>
      <c r="X47" s="61"/>
      <c r="Y47" s="61"/>
      <c r="Z47" s="61"/>
      <c r="AA47" s="62"/>
    </row>
    <row r="48" ht="15" customHeight="1">
      <c r="A48" t="s" s="58">
        <v>334</v>
      </c>
      <c r="B48" t="s" s="59">
        <v>335</v>
      </c>
      <c r="C48" s="60">
        <v>2007</v>
      </c>
      <c r="D48" t="s" s="59">
        <v>202</v>
      </c>
      <c r="E48" t="s" s="59">
        <v>336</v>
      </c>
      <c r="F48" t="s" s="59">
        <v>71</v>
      </c>
      <c r="G48" t="s" s="59">
        <v>29</v>
      </c>
      <c r="H48" t="s" s="59">
        <v>119</v>
      </c>
      <c r="I48" s="61"/>
      <c r="J48" s="61"/>
      <c r="K48" t="s" s="59">
        <v>120</v>
      </c>
      <c r="L48" t="s" s="59">
        <v>121</v>
      </c>
      <c r="M48" t="s" s="63">
        <v>122</v>
      </c>
      <c r="N48" t="s" s="63">
        <v>123</v>
      </c>
      <c r="O48" t="s" s="59">
        <v>40</v>
      </c>
      <c r="P48" t="s" s="63">
        <v>42</v>
      </c>
      <c r="Q48" s="67"/>
      <c r="R48" s="61"/>
      <c r="S48" s="61"/>
      <c r="T48" s="61"/>
      <c r="U48" s="61"/>
      <c r="V48" s="61"/>
      <c r="W48" s="61"/>
      <c r="X48" s="61"/>
      <c r="Y48" s="61"/>
      <c r="Z48" s="61"/>
      <c r="AA48" s="62"/>
    </row>
    <row r="49" ht="15" customHeight="1">
      <c r="A49" t="s" s="51">
        <v>337</v>
      </c>
      <c r="B49" t="s" s="52">
        <v>338</v>
      </c>
      <c r="C49" s="53">
        <v>2007</v>
      </c>
      <c r="D49" t="s" s="52">
        <v>339</v>
      </c>
      <c r="E49" t="s" s="52">
        <v>340</v>
      </c>
      <c r="F49" t="s" s="52">
        <v>71</v>
      </c>
      <c r="G49" t="s" s="52">
        <v>29</v>
      </c>
      <c r="H49" t="s" s="52">
        <v>119</v>
      </c>
      <c r="I49" s="56"/>
      <c r="J49" t="s" s="52">
        <v>341</v>
      </c>
      <c r="K49" t="s" s="52">
        <v>120</v>
      </c>
      <c r="L49" t="s" s="52">
        <v>121</v>
      </c>
      <c r="M49" t="s" s="54">
        <v>122</v>
      </c>
      <c r="N49" t="s" s="54">
        <v>123</v>
      </c>
      <c r="O49" t="s" s="54">
        <v>40</v>
      </c>
      <c r="P49" t="s" s="54">
        <v>34</v>
      </c>
      <c r="Q49" s="55"/>
      <c r="R49" s="56"/>
      <c r="S49" s="56"/>
      <c r="T49" s="56"/>
      <c r="U49" s="56"/>
      <c r="V49" s="56"/>
      <c r="W49" s="56"/>
      <c r="X49" s="56"/>
      <c r="Y49" s="56"/>
      <c r="Z49" s="56"/>
      <c r="AA49" s="57"/>
    </row>
    <row r="50" ht="15" customHeight="1">
      <c r="A50" t="s" s="58">
        <v>342</v>
      </c>
      <c r="B50" t="s" s="59">
        <v>343</v>
      </c>
      <c r="C50" s="60">
        <v>2007</v>
      </c>
      <c r="D50" t="s" s="59">
        <v>263</v>
      </c>
      <c r="E50" t="s" s="59">
        <v>344</v>
      </c>
      <c r="F50" t="s" s="59">
        <v>71</v>
      </c>
      <c r="G50" t="s" s="59">
        <v>29</v>
      </c>
      <c r="H50" t="s" s="59">
        <v>119</v>
      </c>
      <c r="I50" s="61"/>
      <c r="J50" t="s" s="59">
        <v>345</v>
      </c>
      <c r="K50" t="s" s="59">
        <v>120</v>
      </c>
      <c r="L50" t="s" s="59">
        <v>121</v>
      </c>
      <c r="M50" t="s" s="59">
        <v>122</v>
      </c>
      <c r="N50" t="s" s="59">
        <v>123</v>
      </c>
      <c r="O50" t="s" s="59">
        <v>40</v>
      </c>
      <c r="P50" t="s" s="59">
        <v>34</v>
      </c>
      <c r="Q50" s="61"/>
      <c r="R50" s="61"/>
      <c r="S50" s="61"/>
      <c r="T50" s="61"/>
      <c r="U50" s="61"/>
      <c r="V50" s="61"/>
      <c r="W50" s="61"/>
      <c r="X50" s="61"/>
      <c r="Y50" s="61"/>
      <c r="Z50" s="61"/>
      <c r="AA50" s="62"/>
    </row>
    <row r="51" ht="15" customHeight="1">
      <c r="A51" t="s" s="51">
        <v>346</v>
      </c>
      <c r="B51" t="s" s="52">
        <v>347</v>
      </c>
      <c r="C51" s="53">
        <v>2007</v>
      </c>
      <c r="D51" t="s" s="52">
        <v>348</v>
      </c>
      <c r="E51" t="s" s="52">
        <v>349</v>
      </c>
      <c r="F51" t="s" s="52">
        <v>71</v>
      </c>
      <c r="G51" t="s" s="52">
        <v>64</v>
      </c>
      <c r="H51" t="s" s="52">
        <v>119</v>
      </c>
      <c r="I51" s="56"/>
      <c r="J51" t="s" s="52">
        <v>350</v>
      </c>
      <c r="K51" t="s" s="52">
        <v>120</v>
      </c>
      <c r="L51" t="s" s="52">
        <v>121</v>
      </c>
      <c r="M51" t="s" s="52">
        <v>122</v>
      </c>
      <c r="N51" t="s" s="52">
        <v>123</v>
      </c>
      <c r="O51" t="s" s="52">
        <v>71</v>
      </c>
      <c r="P51" t="s" s="52">
        <v>248</v>
      </c>
      <c r="Q51" s="56"/>
      <c r="R51" s="56"/>
      <c r="S51" s="56"/>
      <c r="T51" s="56"/>
      <c r="U51" s="56"/>
      <c r="V51" s="56"/>
      <c r="W51" s="56"/>
      <c r="X51" s="56"/>
      <c r="Y51" s="56"/>
      <c r="Z51" s="56"/>
      <c r="AA51" s="57"/>
    </row>
    <row r="52" ht="15" customHeight="1">
      <c r="A52" t="s" s="58">
        <v>351</v>
      </c>
      <c r="B52" t="s" s="59">
        <v>352</v>
      </c>
      <c r="C52" s="60">
        <v>2007</v>
      </c>
      <c r="D52" t="s" s="59">
        <v>206</v>
      </c>
      <c r="E52" t="s" s="59">
        <v>353</v>
      </c>
      <c r="F52" t="s" s="59">
        <v>71</v>
      </c>
      <c r="G52" t="s" s="59">
        <v>64</v>
      </c>
      <c r="H52" t="s" s="59">
        <v>119</v>
      </c>
      <c r="I52" s="61"/>
      <c r="J52" t="s" s="59">
        <v>354</v>
      </c>
      <c r="K52" t="s" s="59">
        <v>120</v>
      </c>
      <c r="L52" t="s" s="59">
        <v>121</v>
      </c>
      <c r="M52" t="s" s="59">
        <v>122</v>
      </c>
      <c r="N52" t="s" s="59">
        <v>123</v>
      </c>
      <c r="O52" t="s" s="59">
        <v>69</v>
      </c>
      <c r="P52" t="s" s="59">
        <v>217</v>
      </c>
      <c r="Q52" s="61"/>
      <c r="R52" s="61"/>
      <c r="S52" s="61"/>
      <c r="T52" s="61"/>
      <c r="U52" s="61"/>
      <c r="V52" s="61"/>
      <c r="W52" s="61"/>
      <c r="X52" s="61"/>
      <c r="Y52" s="61"/>
      <c r="Z52" s="61"/>
      <c r="AA52" s="62"/>
    </row>
    <row r="53" ht="15" customHeight="1">
      <c r="A53" t="s" s="58">
        <v>355</v>
      </c>
      <c r="B53" t="s" s="59">
        <v>356</v>
      </c>
      <c r="C53" s="60">
        <v>2007</v>
      </c>
      <c r="D53" t="s" s="59">
        <v>357</v>
      </c>
      <c r="E53" t="s" s="59">
        <v>358</v>
      </c>
      <c r="F53" t="s" s="59">
        <v>71</v>
      </c>
      <c r="G53" t="s" s="59">
        <v>64</v>
      </c>
      <c r="H53" t="s" s="59">
        <v>119</v>
      </c>
      <c r="I53" s="61"/>
      <c r="J53" t="s" s="59">
        <v>359</v>
      </c>
      <c r="K53" t="s" s="59">
        <v>120</v>
      </c>
      <c r="L53" t="s" s="59">
        <v>121</v>
      </c>
      <c r="M53" t="s" s="59">
        <v>122</v>
      </c>
      <c r="N53" t="s" s="59">
        <v>123</v>
      </c>
      <c r="O53" t="s" s="59">
        <v>97</v>
      </c>
      <c r="P53" t="s" s="59">
        <v>69</v>
      </c>
      <c r="Q53" s="61"/>
      <c r="R53" s="61"/>
      <c r="S53" s="61"/>
      <c r="T53" s="61"/>
      <c r="U53" s="61"/>
      <c r="V53" s="61"/>
      <c r="W53" s="61"/>
      <c r="X53" s="61"/>
      <c r="Y53" s="61"/>
      <c r="Z53" s="61"/>
      <c r="AA53" s="62"/>
    </row>
    <row r="54" ht="15" customHeight="1">
      <c r="A54" t="s" s="58">
        <v>360</v>
      </c>
      <c r="B54" t="s" s="59">
        <v>361</v>
      </c>
      <c r="C54" s="60">
        <v>2008</v>
      </c>
      <c r="D54" t="s" s="59">
        <v>133</v>
      </c>
      <c r="E54" t="s" s="59">
        <v>362</v>
      </c>
      <c r="F54" t="s" s="59">
        <v>71</v>
      </c>
      <c r="G54" t="s" s="59">
        <v>64</v>
      </c>
      <c r="H54" t="s" s="59">
        <v>119</v>
      </c>
      <c r="I54" s="61"/>
      <c r="J54" t="s" s="59">
        <v>363</v>
      </c>
      <c r="K54" t="s" s="59">
        <v>120</v>
      </c>
      <c r="L54" t="s" s="59">
        <v>121</v>
      </c>
      <c r="M54" t="s" s="59">
        <v>122</v>
      </c>
      <c r="N54" t="s" s="59">
        <v>123</v>
      </c>
      <c r="O54" t="s" s="59">
        <v>73</v>
      </c>
      <c r="P54" t="s" s="59">
        <v>97</v>
      </c>
      <c r="Q54" s="61"/>
      <c r="R54" s="61"/>
      <c r="S54" s="61"/>
      <c r="T54" s="61"/>
      <c r="U54" s="61"/>
      <c r="V54" s="61"/>
      <c r="W54" s="61"/>
      <c r="X54" s="61"/>
      <c r="Y54" s="61"/>
      <c r="Z54" s="61"/>
      <c r="AA54" s="62"/>
    </row>
    <row r="55" ht="15" customHeight="1">
      <c r="A55" t="s" s="51">
        <v>364</v>
      </c>
      <c r="B55" t="s" s="52">
        <v>365</v>
      </c>
      <c r="C55" s="53">
        <v>2008</v>
      </c>
      <c r="D55" t="s" s="52">
        <v>263</v>
      </c>
      <c r="E55" t="s" s="52">
        <v>366</v>
      </c>
      <c r="F55" t="s" s="52">
        <v>71</v>
      </c>
      <c r="G55" t="s" s="52">
        <v>29</v>
      </c>
      <c r="H55" t="s" s="52">
        <v>119</v>
      </c>
      <c r="I55" s="56"/>
      <c r="J55" t="s" s="52">
        <v>367</v>
      </c>
      <c r="K55" t="s" s="52">
        <v>120</v>
      </c>
      <c r="L55" t="s" s="52">
        <v>121</v>
      </c>
      <c r="M55" t="s" s="52">
        <v>122</v>
      </c>
      <c r="N55" t="s" s="52">
        <v>123</v>
      </c>
      <c r="O55" t="s" s="52">
        <v>40</v>
      </c>
      <c r="P55" t="s" s="52">
        <v>34</v>
      </c>
      <c r="Q55" s="56"/>
      <c r="R55" s="56"/>
      <c r="S55" s="56"/>
      <c r="T55" s="56"/>
      <c r="U55" s="56"/>
      <c r="V55" s="56"/>
      <c r="W55" s="56"/>
      <c r="X55" s="56"/>
      <c r="Y55" s="56"/>
      <c r="Z55" s="56"/>
      <c r="AA55" s="57"/>
    </row>
    <row r="56" ht="15" customHeight="1">
      <c r="A56" t="s" s="58">
        <v>368</v>
      </c>
      <c r="B56" t="s" s="59">
        <v>369</v>
      </c>
      <c r="C56" s="60">
        <v>2008</v>
      </c>
      <c r="D56" t="s" s="59">
        <v>370</v>
      </c>
      <c r="E56" t="s" s="59">
        <v>371</v>
      </c>
      <c r="F56" t="s" s="59">
        <v>71</v>
      </c>
      <c r="G56" t="s" s="59">
        <v>64</v>
      </c>
      <c r="H56" t="s" s="59">
        <v>119</v>
      </c>
      <c r="I56" s="61"/>
      <c r="J56" t="s" s="59">
        <v>372</v>
      </c>
      <c r="K56" t="s" s="59">
        <v>120</v>
      </c>
      <c r="L56" t="s" s="59">
        <v>121</v>
      </c>
      <c r="M56" t="s" s="59">
        <v>122</v>
      </c>
      <c r="N56" t="s" s="59">
        <v>123</v>
      </c>
      <c r="O56" t="s" s="59">
        <v>73</v>
      </c>
      <c r="P56" t="s" s="59">
        <v>248</v>
      </c>
      <c r="Q56" s="61"/>
      <c r="R56" s="61"/>
      <c r="S56" s="61"/>
      <c r="T56" s="61"/>
      <c r="U56" s="61"/>
      <c r="V56" s="61"/>
      <c r="W56" s="61"/>
      <c r="X56" s="61"/>
      <c r="Y56" s="61"/>
      <c r="Z56" s="61"/>
      <c r="AA56" s="62"/>
    </row>
    <row r="57" ht="15" customHeight="1">
      <c r="A57" t="s" s="58">
        <v>373</v>
      </c>
      <c r="B57" t="s" s="59">
        <v>374</v>
      </c>
      <c r="C57" s="60">
        <v>2009</v>
      </c>
      <c r="D57" t="s" s="59">
        <v>258</v>
      </c>
      <c r="E57" t="s" s="59">
        <v>375</v>
      </c>
      <c r="F57" t="s" s="59">
        <v>71</v>
      </c>
      <c r="G57" t="s" s="59">
        <v>29</v>
      </c>
      <c r="H57" t="s" s="59">
        <v>119</v>
      </c>
      <c r="I57" s="61"/>
      <c r="J57" t="s" s="59">
        <v>376</v>
      </c>
      <c r="K57" t="s" s="59">
        <v>120</v>
      </c>
      <c r="L57" t="s" s="59">
        <v>121</v>
      </c>
      <c r="M57" t="s" s="59">
        <v>122</v>
      </c>
      <c r="N57" t="s" s="59">
        <v>123</v>
      </c>
      <c r="O57" t="s" s="59">
        <v>40</v>
      </c>
      <c r="P57" t="s" s="59">
        <v>42</v>
      </c>
      <c r="Q57" s="61"/>
      <c r="R57" s="61"/>
      <c r="S57" s="61"/>
      <c r="T57" s="61"/>
      <c r="U57" s="61"/>
      <c r="V57" s="61"/>
      <c r="W57" s="61"/>
      <c r="X57" s="61"/>
      <c r="Y57" s="61"/>
      <c r="Z57" s="61"/>
      <c r="AA57" s="62"/>
    </row>
    <row r="58" ht="15" customHeight="1">
      <c r="A58" t="s" s="58">
        <v>377</v>
      </c>
      <c r="B58" t="s" s="59">
        <v>378</v>
      </c>
      <c r="C58" s="60">
        <v>2009</v>
      </c>
      <c r="D58" t="s" s="59">
        <v>133</v>
      </c>
      <c r="E58" t="s" s="59">
        <v>379</v>
      </c>
      <c r="F58" t="s" s="59">
        <v>71</v>
      </c>
      <c r="G58" t="s" s="59">
        <v>29</v>
      </c>
      <c r="H58" t="s" s="59">
        <v>119</v>
      </c>
      <c r="I58" s="61"/>
      <c r="J58" t="s" s="59">
        <v>380</v>
      </c>
      <c r="K58" t="s" s="59">
        <v>120</v>
      </c>
      <c r="L58" t="s" s="59">
        <v>121</v>
      </c>
      <c r="M58" t="s" s="59">
        <v>122</v>
      </c>
      <c r="N58" t="s" s="59">
        <v>123</v>
      </c>
      <c r="O58" t="s" s="59">
        <v>40</v>
      </c>
      <c r="P58" t="s" s="59">
        <v>42</v>
      </c>
      <c r="Q58" s="61"/>
      <c r="R58" s="61"/>
      <c r="S58" s="61"/>
      <c r="T58" s="61"/>
      <c r="U58" s="61"/>
      <c r="V58" s="61"/>
      <c r="W58" s="61"/>
      <c r="X58" s="61"/>
      <c r="Y58" s="61"/>
      <c r="Z58" s="61"/>
      <c r="AA58" s="62"/>
    </row>
    <row r="59" ht="15" customHeight="1">
      <c r="A59" t="s" s="58">
        <v>381</v>
      </c>
      <c r="B59" t="s" s="59">
        <v>382</v>
      </c>
      <c r="C59" s="60">
        <v>2009</v>
      </c>
      <c r="D59" t="s" s="59">
        <v>383</v>
      </c>
      <c r="E59" t="s" s="59">
        <v>384</v>
      </c>
      <c r="F59" t="s" s="59">
        <v>71</v>
      </c>
      <c r="G59" t="s" s="59">
        <v>64</v>
      </c>
      <c r="H59" t="s" s="59">
        <v>119</v>
      </c>
      <c r="I59" s="61"/>
      <c r="J59" s="61"/>
      <c r="K59" t="s" s="59">
        <v>120</v>
      </c>
      <c r="L59" t="s" s="59">
        <v>121</v>
      </c>
      <c r="M59" t="s" s="59">
        <v>122</v>
      </c>
      <c r="N59" t="s" s="59">
        <v>123</v>
      </c>
      <c r="O59" t="s" s="59">
        <v>75</v>
      </c>
      <c r="P59" t="s" s="59">
        <v>217</v>
      </c>
      <c r="Q59" s="61"/>
      <c r="R59" s="61"/>
      <c r="S59" s="61"/>
      <c r="T59" s="61"/>
      <c r="U59" s="61"/>
      <c r="V59" s="61"/>
      <c r="W59" s="61"/>
      <c r="X59" s="61"/>
      <c r="Y59" s="61"/>
      <c r="Z59" s="61"/>
      <c r="AA59" s="62"/>
    </row>
    <row r="60" ht="15" customHeight="1">
      <c r="A60" t="s" s="58">
        <v>385</v>
      </c>
      <c r="B60" t="s" s="59">
        <v>386</v>
      </c>
      <c r="C60" s="60">
        <v>2009</v>
      </c>
      <c r="D60" t="s" s="59">
        <v>387</v>
      </c>
      <c r="E60" t="s" s="59">
        <v>388</v>
      </c>
      <c r="F60" t="s" s="59">
        <v>389</v>
      </c>
      <c r="G60" t="s" s="59">
        <v>82</v>
      </c>
      <c r="H60" t="s" s="59">
        <v>390</v>
      </c>
      <c r="I60" s="61"/>
      <c r="J60" t="s" s="59">
        <v>391</v>
      </c>
      <c r="K60" t="s" s="59">
        <v>120</v>
      </c>
      <c r="L60" t="s" s="59">
        <v>121</v>
      </c>
      <c r="M60" t="s" s="59">
        <v>122</v>
      </c>
      <c r="N60" t="s" s="59">
        <v>123</v>
      </c>
      <c r="O60" t="s" s="59">
        <v>85</v>
      </c>
      <c r="P60" s="61"/>
      <c r="Q60" s="61"/>
      <c r="R60" s="61"/>
      <c r="S60" s="61"/>
      <c r="T60" s="61"/>
      <c r="U60" s="61"/>
      <c r="V60" s="61"/>
      <c r="W60" s="61"/>
      <c r="X60" s="61"/>
      <c r="Y60" s="61"/>
      <c r="Z60" s="61"/>
      <c r="AA60" s="62"/>
    </row>
    <row r="61" ht="15" customHeight="1">
      <c r="A61" t="s" s="58">
        <v>392</v>
      </c>
      <c r="B61" t="s" s="59">
        <v>393</v>
      </c>
      <c r="C61" s="60">
        <v>2009</v>
      </c>
      <c r="D61" t="s" s="59">
        <v>394</v>
      </c>
      <c r="E61" t="s" s="59">
        <v>395</v>
      </c>
      <c r="F61" t="s" s="59">
        <v>71</v>
      </c>
      <c r="G61" t="s" s="59">
        <v>82</v>
      </c>
      <c r="H61" t="s" s="59">
        <v>119</v>
      </c>
      <c r="I61" t="s" s="59">
        <v>396</v>
      </c>
      <c r="J61" t="s" s="59">
        <v>397</v>
      </c>
      <c r="K61" t="s" s="59">
        <v>120</v>
      </c>
      <c r="L61" t="s" s="59">
        <v>121</v>
      </c>
      <c r="M61" t="s" s="59">
        <v>122</v>
      </c>
      <c r="N61" t="s" s="59">
        <v>123</v>
      </c>
      <c r="O61" t="s" s="59">
        <v>87</v>
      </c>
      <c r="P61" s="61"/>
      <c r="Q61" t="s" s="59">
        <v>130</v>
      </c>
      <c r="R61" s="61"/>
      <c r="S61" s="61"/>
      <c r="T61" s="61"/>
      <c r="U61" s="61"/>
      <c r="V61" s="61"/>
      <c r="W61" s="61"/>
      <c r="X61" s="61"/>
      <c r="Y61" s="61"/>
      <c r="Z61" s="61"/>
      <c r="AA61" s="62"/>
    </row>
    <row r="62" ht="15" customHeight="1">
      <c r="A62" t="s" s="51">
        <v>398</v>
      </c>
      <c r="B62" t="s" s="52">
        <v>399</v>
      </c>
      <c r="C62" s="53">
        <v>2010</v>
      </c>
      <c r="D62" t="s" s="52">
        <v>400</v>
      </c>
      <c r="E62" t="s" s="52">
        <v>401</v>
      </c>
      <c r="F62" t="s" s="52">
        <v>71</v>
      </c>
      <c r="G62" t="s" s="52">
        <v>64</v>
      </c>
      <c r="H62" t="s" s="52">
        <v>119</v>
      </c>
      <c r="I62" s="56"/>
      <c r="J62" s="56"/>
      <c r="K62" t="s" s="52">
        <v>280</v>
      </c>
      <c r="L62" t="s" s="52">
        <v>121</v>
      </c>
      <c r="M62" t="s" s="52">
        <v>122</v>
      </c>
      <c r="N62" t="s" s="52">
        <v>123</v>
      </c>
      <c r="O62" t="s" s="52">
        <v>69</v>
      </c>
      <c r="P62" t="s" s="52">
        <v>97</v>
      </c>
      <c r="Q62" s="56"/>
      <c r="R62" s="56"/>
      <c r="S62" s="56"/>
      <c r="T62" s="56"/>
      <c r="U62" s="56"/>
      <c r="V62" s="56"/>
      <c r="W62" s="56"/>
      <c r="X62" s="56"/>
      <c r="Y62" s="56"/>
      <c r="Z62" s="56"/>
      <c r="AA62" s="57"/>
    </row>
    <row r="63" ht="15" customHeight="1">
      <c r="A63" t="s" s="58">
        <v>402</v>
      </c>
      <c r="B63" t="s" s="59">
        <v>403</v>
      </c>
      <c r="C63" s="60">
        <v>2010</v>
      </c>
      <c r="D63" t="s" s="59">
        <v>202</v>
      </c>
      <c r="E63" t="s" s="59">
        <v>404</v>
      </c>
      <c r="F63" t="s" s="59">
        <v>71</v>
      </c>
      <c r="G63" t="s" s="59">
        <v>29</v>
      </c>
      <c r="H63" t="s" s="59">
        <v>119</v>
      </c>
      <c r="I63" s="61"/>
      <c r="J63" s="61"/>
      <c r="K63" t="s" s="59">
        <v>120</v>
      </c>
      <c r="L63" t="s" s="59">
        <v>121</v>
      </c>
      <c r="M63" t="s" s="59">
        <v>122</v>
      </c>
      <c r="N63" t="s" s="59">
        <v>123</v>
      </c>
      <c r="O63" t="s" s="59">
        <v>40</v>
      </c>
      <c r="P63" t="s" s="59">
        <v>34</v>
      </c>
      <c r="Q63" s="61"/>
      <c r="R63" s="61"/>
      <c r="S63" s="61"/>
      <c r="T63" s="61"/>
      <c r="U63" s="61"/>
      <c r="V63" s="61"/>
      <c r="W63" s="61"/>
      <c r="X63" s="61"/>
      <c r="Y63" s="61"/>
      <c r="Z63" s="61"/>
      <c r="AA63" s="62"/>
    </row>
    <row r="64" ht="15" customHeight="1">
      <c r="A64" t="s" s="58">
        <v>405</v>
      </c>
      <c r="B64" t="s" s="59">
        <v>406</v>
      </c>
      <c r="C64" s="60">
        <v>2010</v>
      </c>
      <c r="D64" t="s" s="59">
        <v>407</v>
      </c>
      <c r="E64" t="s" s="59">
        <v>408</v>
      </c>
      <c r="F64" t="s" s="59">
        <v>128</v>
      </c>
      <c r="G64" t="s" s="59">
        <v>55</v>
      </c>
      <c r="H64" t="s" s="59">
        <v>129</v>
      </c>
      <c r="I64" s="61"/>
      <c r="J64" s="61"/>
      <c r="K64" t="s" s="59">
        <v>120</v>
      </c>
      <c r="L64" t="s" s="59">
        <v>121</v>
      </c>
      <c r="M64" t="s" s="59">
        <v>122</v>
      </c>
      <c r="N64" t="s" s="59">
        <v>123</v>
      </c>
      <c r="O64" s="61"/>
      <c r="P64" s="61"/>
      <c r="Q64" t="s" s="59">
        <v>130</v>
      </c>
      <c r="R64" s="61"/>
      <c r="S64" s="61"/>
      <c r="T64" s="61"/>
      <c r="U64" s="61"/>
      <c r="V64" s="61"/>
      <c r="W64" s="61"/>
      <c r="X64" s="61"/>
      <c r="Y64" s="61"/>
      <c r="Z64" s="61"/>
      <c r="AA64" s="62"/>
    </row>
    <row r="65" ht="15" customHeight="1">
      <c r="A65" t="s" s="58">
        <v>409</v>
      </c>
      <c r="B65" t="s" s="59">
        <v>410</v>
      </c>
      <c r="C65" s="60">
        <v>2010</v>
      </c>
      <c r="D65" t="s" s="59">
        <v>411</v>
      </c>
      <c r="E65" t="s" s="59">
        <v>412</v>
      </c>
      <c r="F65" t="s" s="59">
        <v>71</v>
      </c>
      <c r="G65" t="s" s="59">
        <v>29</v>
      </c>
      <c r="H65" t="s" s="59">
        <v>119</v>
      </c>
      <c r="I65" s="61"/>
      <c r="J65" s="61"/>
      <c r="K65" t="s" s="59">
        <v>280</v>
      </c>
      <c r="L65" t="s" s="59">
        <v>121</v>
      </c>
      <c r="M65" t="s" s="59">
        <v>122</v>
      </c>
      <c r="N65" t="s" s="59">
        <v>123</v>
      </c>
      <c r="O65" t="s" s="59">
        <v>40</v>
      </c>
      <c r="P65" t="s" s="59">
        <v>42</v>
      </c>
      <c r="Q65" s="61"/>
      <c r="R65" s="61"/>
      <c r="S65" s="61"/>
      <c r="T65" s="61"/>
      <c r="U65" s="61"/>
      <c r="V65" s="61"/>
      <c r="W65" s="61"/>
      <c r="X65" s="61"/>
      <c r="Y65" s="61"/>
      <c r="Z65" s="61"/>
      <c r="AA65" s="62"/>
    </row>
    <row r="66" ht="15" customHeight="1">
      <c r="A66" t="s" s="58">
        <v>413</v>
      </c>
      <c r="B66" t="s" s="59">
        <v>414</v>
      </c>
      <c r="C66" s="60">
        <v>2010</v>
      </c>
      <c r="D66" t="s" s="59">
        <v>415</v>
      </c>
      <c r="E66" t="s" s="59">
        <v>416</v>
      </c>
      <c r="F66" t="s" s="59">
        <v>71</v>
      </c>
      <c r="G66" t="s" s="59">
        <v>29</v>
      </c>
      <c r="H66" t="s" s="59">
        <v>119</v>
      </c>
      <c r="I66" s="61"/>
      <c r="J66" s="61"/>
      <c r="K66" t="s" s="59">
        <v>120</v>
      </c>
      <c r="L66" t="s" s="59">
        <v>121</v>
      </c>
      <c r="M66" t="s" s="59">
        <v>122</v>
      </c>
      <c r="N66" t="s" s="59">
        <v>123</v>
      </c>
      <c r="O66" t="s" s="59">
        <v>40</v>
      </c>
      <c r="P66" t="s" s="59">
        <v>42</v>
      </c>
      <c r="Q66" s="61"/>
      <c r="R66" s="61"/>
      <c r="S66" s="61"/>
      <c r="T66" s="61"/>
      <c r="U66" s="61"/>
      <c r="V66" s="61"/>
      <c r="W66" s="61"/>
      <c r="X66" s="61"/>
      <c r="Y66" s="61"/>
      <c r="Z66" s="61"/>
      <c r="AA66" s="62"/>
    </row>
    <row r="67" ht="15" customHeight="1">
      <c r="A67" t="s" s="58">
        <v>417</v>
      </c>
      <c r="B67" t="s" s="59">
        <v>418</v>
      </c>
      <c r="C67" s="60">
        <v>2010</v>
      </c>
      <c r="D67" t="s" s="59">
        <v>419</v>
      </c>
      <c r="E67" t="s" s="59">
        <v>420</v>
      </c>
      <c r="F67" t="s" s="59">
        <v>71</v>
      </c>
      <c r="G67" t="s" s="59">
        <v>64</v>
      </c>
      <c r="H67" t="s" s="59">
        <v>119</v>
      </c>
      <c r="I67" s="61"/>
      <c r="J67" t="s" s="59">
        <v>421</v>
      </c>
      <c r="K67" t="s" s="59">
        <v>120</v>
      </c>
      <c r="L67" t="s" s="59">
        <v>121</v>
      </c>
      <c r="M67" t="s" s="59">
        <v>122</v>
      </c>
      <c r="N67" t="s" s="59">
        <v>123</v>
      </c>
      <c r="O67" t="s" s="59">
        <v>77</v>
      </c>
      <c r="P67" t="s" s="59">
        <v>248</v>
      </c>
      <c r="Q67" s="61"/>
      <c r="R67" s="61"/>
      <c r="S67" s="61"/>
      <c r="T67" s="61"/>
      <c r="U67" s="61"/>
      <c r="V67" s="61"/>
      <c r="W67" s="61"/>
      <c r="X67" s="61"/>
      <c r="Y67" s="61"/>
      <c r="Z67" s="61"/>
      <c r="AA67" s="62"/>
    </row>
    <row r="68" ht="15" customHeight="1">
      <c r="A68" t="s" s="58">
        <v>422</v>
      </c>
      <c r="B68" t="s" s="59">
        <v>423</v>
      </c>
      <c r="C68" s="60">
        <v>2011</v>
      </c>
      <c r="D68" t="s" s="59">
        <v>424</v>
      </c>
      <c r="E68" t="s" s="59">
        <v>425</v>
      </c>
      <c r="F68" t="s" s="59">
        <v>71</v>
      </c>
      <c r="G68" t="s" s="59">
        <v>64</v>
      </c>
      <c r="H68" t="s" s="59">
        <v>119</v>
      </c>
      <c r="I68" s="61"/>
      <c r="J68" t="s" s="59">
        <v>426</v>
      </c>
      <c r="K68" t="s" s="59">
        <v>254</v>
      </c>
      <c r="L68" t="s" s="59">
        <v>121</v>
      </c>
      <c r="M68" t="s" s="59">
        <v>122</v>
      </c>
      <c r="N68" t="s" s="59">
        <v>123</v>
      </c>
      <c r="O68" t="s" s="59">
        <v>69</v>
      </c>
      <c r="P68" t="s" s="59">
        <v>71</v>
      </c>
      <c r="Q68" s="61"/>
      <c r="R68" s="61"/>
      <c r="S68" s="61"/>
      <c r="T68" s="61"/>
      <c r="U68" s="61"/>
      <c r="V68" s="61"/>
      <c r="W68" s="61"/>
      <c r="X68" s="61"/>
      <c r="Y68" s="61"/>
      <c r="Z68" s="61"/>
      <c r="AA68" s="62"/>
    </row>
    <row r="69" ht="15" customHeight="1">
      <c r="A69" t="s" s="58">
        <v>427</v>
      </c>
      <c r="B69" t="s" s="59">
        <v>428</v>
      </c>
      <c r="C69" s="60">
        <v>2011</v>
      </c>
      <c r="D69" t="s" s="59">
        <v>429</v>
      </c>
      <c r="E69" t="s" s="59">
        <v>430</v>
      </c>
      <c r="F69" t="s" s="59">
        <v>71</v>
      </c>
      <c r="G69" t="s" s="59">
        <v>64</v>
      </c>
      <c r="H69" t="s" s="59">
        <v>119</v>
      </c>
      <c r="I69" s="61"/>
      <c r="J69" s="61"/>
      <c r="K69" t="s" s="59">
        <v>280</v>
      </c>
      <c r="L69" t="s" s="59">
        <v>121</v>
      </c>
      <c r="M69" t="s" s="59">
        <v>122</v>
      </c>
      <c r="N69" t="s" s="59">
        <v>123</v>
      </c>
      <c r="O69" t="s" s="59">
        <v>73</v>
      </c>
      <c r="P69" t="s" s="59">
        <v>248</v>
      </c>
      <c r="Q69" s="61"/>
      <c r="R69" s="61"/>
      <c r="S69" s="61"/>
      <c r="T69" s="61"/>
      <c r="U69" s="61"/>
      <c r="V69" s="61"/>
      <c r="W69" s="61"/>
      <c r="X69" s="61"/>
      <c r="Y69" s="61"/>
      <c r="Z69" s="61"/>
      <c r="AA69" s="62"/>
    </row>
    <row r="70" ht="15" customHeight="1">
      <c r="A70" t="s" s="58">
        <v>431</v>
      </c>
      <c r="B70" t="s" s="59">
        <v>432</v>
      </c>
      <c r="C70" s="60">
        <v>2011</v>
      </c>
      <c r="D70" t="s" s="59">
        <v>433</v>
      </c>
      <c r="E70" t="s" s="59">
        <v>434</v>
      </c>
      <c r="F70" t="s" s="59">
        <v>71</v>
      </c>
      <c r="G70" t="s" s="59">
        <v>29</v>
      </c>
      <c r="H70" t="s" s="59">
        <v>119</v>
      </c>
      <c r="I70" s="61"/>
      <c r="J70" s="61"/>
      <c r="K70" t="s" s="59">
        <v>280</v>
      </c>
      <c r="L70" t="s" s="59">
        <v>121</v>
      </c>
      <c r="M70" t="s" s="59">
        <v>122</v>
      </c>
      <c r="N70" t="s" s="59">
        <v>123</v>
      </c>
      <c r="O70" t="s" s="59">
        <v>32</v>
      </c>
      <c r="P70" s="61"/>
      <c r="Q70" s="61"/>
      <c r="R70" s="61"/>
      <c r="S70" s="61"/>
      <c r="T70" s="61"/>
      <c r="U70" s="61"/>
      <c r="V70" s="61"/>
      <c r="W70" s="61"/>
      <c r="X70" s="61"/>
      <c r="Y70" s="61"/>
      <c r="Z70" s="61"/>
      <c r="AA70" s="62"/>
    </row>
    <row r="71" ht="15" customHeight="1">
      <c r="A71" t="s" s="58">
        <v>435</v>
      </c>
      <c r="B71" t="s" s="59">
        <v>436</v>
      </c>
      <c r="C71" s="60">
        <v>2011</v>
      </c>
      <c r="D71" t="s" s="59">
        <v>437</v>
      </c>
      <c r="E71" t="s" s="59">
        <v>438</v>
      </c>
      <c r="F71" t="s" s="59">
        <v>71</v>
      </c>
      <c r="G71" t="s" s="59">
        <v>45</v>
      </c>
      <c r="H71" t="s" s="59">
        <v>119</v>
      </c>
      <c r="I71" s="61"/>
      <c r="J71" t="s" s="59">
        <v>439</v>
      </c>
      <c r="K71" t="s" s="59">
        <v>120</v>
      </c>
      <c r="L71" t="s" s="59">
        <v>121</v>
      </c>
      <c r="M71" t="s" s="59">
        <v>122</v>
      </c>
      <c r="N71" t="s" s="59">
        <v>123</v>
      </c>
      <c r="O71" t="s" s="59">
        <v>52</v>
      </c>
      <c r="P71" s="61"/>
      <c r="Q71" s="61"/>
      <c r="R71" s="61"/>
      <c r="S71" s="61"/>
      <c r="T71" s="61"/>
      <c r="U71" s="61"/>
      <c r="V71" s="61"/>
      <c r="W71" s="61"/>
      <c r="X71" s="61"/>
      <c r="Y71" s="61"/>
      <c r="Z71" s="61"/>
      <c r="AA71" s="62"/>
    </row>
    <row r="72" ht="15" customHeight="1">
      <c r="A72" t="s" s="58">
        <v>440</v>
      </c>
      <c r="B72" t="s" s="59">
        <v>441</v>
      </c>
      <c r="C72" s="60">
        <v>2011</v>
      </c>
      <c r="D72" t="s" s="59">
        <v>202</v>
      </c>
      <c r="E72" t="s" s="59">
        <v>442</v>
      </c>
      <c r="F72" t="s" s="59">
        <v>71</v>
      </c>
      <c r="G72" t="s" s="59">
        <v>29</v>
      </c>
      <c r="H72" t="s" s="59">
        <v>119</v>
      </c>
      <c r="I72" s="61"/>
      <c r="J72" s="61"/>
      <c r="K72" t="s" s="59">
        <v>120</v>
      </c>
      <c r="L72" t="s" s="59">
        <v>121</v>
      </c>
      <c r="M72" t="s" s="59">
        <v>122</v>
      </c>
      <c r="N72" t="s" s="59">
        <v>123</v>
      </c>
      <c r="O72" t="s" s="59">
        <v>40</v>
      </c>
      <c r="P72" t="s" s="59">
        <v>36</v>
      </c>
      <c r="Q72" s="61"/>
      <c r="R72" s="61"/>
      <c r="S72" s="61"/>
      <c r="T72" s="61"/>
      <c r="U72" s="61"/>
      <c r="V72" s="61"/>
      <c r="W72" s="61"/>
      <c r="X72" s="61"/>
      <c r="Y72" s="61"/>
      <c r="Z72" s="61"/>
      <c r="AA72" s="62"/>
    </row>
    <row r="73" ht="15" customHeight="1">
      <c r="A73" t="s" s="51">
        <v>443</v>
      </c>
      <c r="B73" t="s" s="52">
        <v>444</v>
      </c>
      <c r="C73" s="53">
        <v>2011</v>
      </c>
      <c r="D73" t="s" s="52">
        <v>445</v>
      </c>
      <c r="E73" t="s" s="52">
        <v>446</v>
      </c>
      <c r="F73" t="s" s="52">
        <v>71</v>
      </c>
      <c r="G73" t="s" s="52">
        <v>29</v>
      </c>
      <c r="H73" t="s" s="52">
        <v>119</v>
      </c>
      <c r="I73" t="s" s="52">
        <v>214</v>
      </c>
      <c r="J73" t="s" s="52">
        <v>447</v>
      </c>
      <c r="K73" t="s" s="52">
        <v>120</v>
      </c>
      <c r="L73" t="s" s="52">
        <v>216</v>
      </c>
      <c r="M73" t="s" s="52">
        <v>122</v>
      </c>
      <c r="N73" t="s" s="52">
        <v>123</v>
      </c>
      <c r="O73" t="s" s="52">
        <v>32</v>
      </c>
      <c r="P73" s="56"/>
      <c r="Q73" s="56"/>
      <c r="R73" s="56"/>
      <c r="S73" s="56"/>
      <c r="T73" s="56"/>
      <c r="U73" s="56"/>
      <c r="V73" s="56"/>
      <c r="W73" s="56"/>
      <c r="X73" s="56"/>
      <c r="Y73" s="56"/>
      <c r="Z73" s="56"/>
      <c r="AA73" s="57"/>
    </row>
    <row r="74" ht="15" customHeight="1">
      <c r="A74" t="s" s="58">
        <v>448</v>
      </c>
      <c r="B74" t="s" s="59">
        <v>449</v>
      </c>
      <c r="C74" s="60">
        <v>2011</v>
      </c>
      <c r="D74" t="s" s="59">
        <v>450</v>
      </c>
      <c r="E74" t="s" s="59">
        <v>451</v>
      </c>
      <c r="F74" t="s" s="59">
        <v>71</v>
      </c>
      <c r="G74" t="s" s="59">
        <v>64</v>
      </c>
      <c r="H74" t="s" s="59">
        <v>119</v>
      </c>
      <c r="I74" s="61"/>
      <c r="J74" s="61"/>
      <c r="K74" t="s" s="59">
        <v>254</v>
      </c>
      <c r="L74" t="s" s="59">
        <v>121</v>
      </c>
      <c r="M74" t="s" s="59">
        <v>122</v>
      </c>
      <c r="N74" t="s" s="59">
        <v>275</v>
      </c>
      <c r="O74" t="s" s="59">
        <v>75</v>
      </c>
      <c r="P74" t="s" s="59">
        <v>97</v>
      </c>
      <c r="Q74" s="61"/>
      <c r="R74" s="61"/>
      <c r="S74" s="61"/>
      <c r="T74" s="61"/>
      <c r="U74" s="61"/>
      <c r="V74" s="61"/>
      <c r="W74" s="61"/>
      <c r="X74" s="61"/>
      <c r="Y74" s="61"/>
      <c r="Z74" s="61"/>
      <c r="AA74" s="62"/>
    </row>
    <row r="75" ht="15" customHeight="1">
      <c r="A75" t="s" s="58">
        <v>452</v>
      </c>
      <c r="B75" t="s" s="59">
        <v>453</v>
      </c>
      <c r="C75" s="60">
        <v>2011</v>
      </c>
      <c r="D75" t="s" s="59">
        <v>454</v>
      </c>
      <c r="E75" t="s" s="59">
        <v>455</v>
      </c>
      <c r="F75" t="s" s="59">
        <v>71</v>
      </c>
      <c r="G75" t="s" s="59">
        <v>45</v>
      </c>
      <c r="H75" t="s" s="59">
        <v>119</v>
      </c>
      <c r="I75" s="61"/>
      <c r="J75" t="s" s="59">
        <v>456</v>
      </c>
      <c r="K75" t="s" s="59">
        <v>120</v>
      </c>
      <c r="L75" t="s" s="59">
        <v>121</v>
      </c>
      <c r="M75" t="s" s="59">
        <v>122</v>
      </c>
      <c r="N75" t="s" s="59">
        <v>275</v>
      </c>
      <c r="O75" t="s" s="59">
        <v>48</v>
      </c>
      <c r="P75" s="61"/>
      <c r="Q75" s="61"/>
      <c r="R75" s="61"/>
      <c r="S75" s="61"/>
      <c r="T75" s="61"/>
      <c r="U75" s="61"/>
      <c r="V75" s="61"/>
      <c r="W75" s="61"/>
      <c r="X75" s="61"/>
      <c r="Y75" s="61"/>
      <c r="Z75" s="61"/>
      <c r="AA75" s="62"/>
    </row>
    <row r="76" ht="15" customHeight="1">
      <c r="A76" t="s" s="58">
        <v>457</v>
      </c>
      <c r="B76" t="s" s="59">
        <v>458</v>
      </c>
      <c r="C76" s="60">
        <v>2011</v>
      </c>
      <c r="D76" t="s" s="59">
        <v>258</v>
      </c>
      <c r="E76" t="s" s="59">
        <v>459</v>
      </c>
      <c r="F76" t="s" s="59">
        <v>71</v>
      </c>
      <c r="G76" t="s" s="59">
        <v>29</v>
      </c>
      <c r="H76" t="s" s="59">
        <v>119</v>
      </c>
      <c r="I76" s="61"/>
      <c r="J76" t="s" s="59">
        <v>460</v>
      </c>
      <c r="K76" t="s" s="59">
        <v>120</v>
      </c>
      <c r="L76" t="s" s="59">
        <v>121</v>
      </c>
      <c r="M76" t="s" s="59">
        <v>122</v>
      </c>
      <c r="N76" t="s" s="59">
        <v>123</v>
      </c>
      <c r="O76" t="s" s="59">
        <v>40</v>
      </c>
      <c r="P76" t="s" s="59">
        <v>36</v>
      </c>
      <c r="Q76" s="61"/>
      <c r="R76" s="61"/>
      <c r="S76" s="61"/>
      <c r="T76" s="61"/>
      <c r="U76" s="61"/>
      <c r="V76" s="61"/>
      <c r="W76" s="61"/>
      <c r="X76" s="61"/>
      <c r="Y76" s="61"/>
      <c r="Z76" s="61"/>
      <c r="AA76" s="62"/>
    </row>
    <row r="77" ht="15" customHeight="1">
      <c r="A77" t="s" s="58">
        <v>461</v>
      </c>
      <c r="B77" t="s" s="59">
        <v>462</v>
      </c>
      <c r="C77" s="60">
        <v>2011</v>
      </c>
      <c r="D77" t="s" s="59">
        <v>463</v>
      </c>
      <c r="E77" t="s" s="59">
        <v>464</v>
      </c>
      <c r="F77" t="s" s="59">
        <v>71</v>
      </c>
      <c r="G77" t="s" s="59">
        <v>64</v>
      </c>
      <c r="H77" t="s" s="59">
        <v>119</v>
      </c>
      <c r="I77" s="61"/>
      <c r="J77" t="s" s="59">
        <v>465</v>
      </c>
      <c r="K77" t="s" s="59">
        <v>120</v>
      </c>
      <c r="L77" t="s" s="59">
        <v>121</v>
      </c>
      <c r="M77" t="s" s="59">
        <v>122</v>
      </c>
      <c r="N77" t="s" s="59">
        <v>123</v>
      </c>
      <c r="O77" t="s" s="59">
        <v>69</v>
      </c>
      <c r="P77" t="s" s="59">
        <v>97</v>
      </c>
      <c r="Q77" s="61"/>
      <c r="R77" s="61"/>
      <c r="S77" s="61"/>
      <c r="T77" s="61"/>
      <c r="U77" s="61"/>
      <c r="V77" s="61"/>
      <c r="W77" s="61"/>
      <c r="X77" s="61"/>
      <c r="Y77" s="61"/>
      <c r="Z77" s="61"/>
      <c r="AA77" s="62"/>
    </row>
    <row r="78" ht="15" customHeight="1">
      <c r="A78" t="s" s="51">
        <v>466</v>
      </c>
      <c r="B78" t="s" s="52">
        <v>467</v>
      </c>
      <c r="C78" s="53">
        <v>2011</v>
      </c>
      <c r="D78" t="s" s="52">
        <v>468</v>
      </c>
      <c r="E78" t="s" s="52">
        <v>469</v>
      </c>
      <c r="F78" t="s" s="52">
        <v>128</v>
      </c>
      <c r="G78" t="s" s="52">
        <v>64</v>
      </c>
      <c r="H78" t="s" s="52">
        <v>129</v>
      </c>
      <c r="I78" s="56"/>
      <c r="J78" t="s" s="52">
        <v>470</v>
      </c>
      <c r="K78" t="s" s="52">
        <v>120</v>
      </c>
      <c r="L78" t="s" s="52">
        <v>121</v>
      </c>
      <c r="M78" t="s" s="52">
        <v>122</v>
      </c>
      <c r="N78" t="s" s="52">
        <v>123</v>
      </c>
      <c r="O78" t="s" s="52">
        <v>69</v>
      </c>
      <c r="P78" t="s" s="52">
        <v>139</v>
      </c>
      <c r="Q78" s="56"/>
      <c r="R78" s="56"/>
      <c r="S78" s="56"/>
      <c r="T78" s="56"/>
      <c r="U78" s="56"/>
      <c r="V78" s="56"/>
      <c r="W78" s="56"/>
      <c r="X78" s="56"/>
      <c r="Y78" s="56"/>
      <c r="Z78" s="56"/>
      <c r="AA78" s="57"/>
    </row>
    <row r="79" ht="15" customHeight="1">
      <c r="A79" t="s" s="58">
        <v>471</v>
      </c>
      <c r="B79" t="s" s="59">
        <v>472</v>
      </c>
      <c r="C79" s="60">
        <v>2012</v>
      </c>
      <c r="D79" t="s" s="59">
        <v>473</v>
      </c>
      <c r="E79" t="s" s="59">
        <v>474</v>
      </c>
      <c r="F79" t="s" s="59">
        <v>71</v>
      </c>
      <c r="G79" t="s" s="59">
        <v>29</v>
      </c>
      <c r="H79" t="s" s="59">
        <v>119</v>
      </c>
      <c r="I79" s="61"/>
      <c r="J79" t="s" s="59">
        <v>475</v>
      </c>
      <c r="K79" t="s" s="59">
        <v>120</v>
      </c>
      <c r="L79" t="s" s="59">
        <v>121</v>
      </c>
      <c r="M79" t="s" s="59">
        <v>122</v>
      </c>
      <c r="N79" t="s" s="59">
        <v>255</v>
      </c>
      <c r="O79" t="s" s="59">
        <v>44</v>
      </c>
      <c r="P79" s="61"/>
      <c r="Q79" s="61"/>
      <c r="R79" s="61"/>
      <c r="S79" s="61"/>
      <c r="T79" s="61"/>
      <c r="U79" s="61"/>
      <c r="V79" s="61"/>
      <c r="W79" s="61"/>
      <c r="X79" s="61"/>
      <c r="Y79" s="61"/>
      <c r="Z79" s="61"/>
      <c r="AA79" s="62"/>
    </row>
    <row r="80" ht="15" customHeight="1">
      <c r="A80" t="s" s="58">
        <v>476</v>
      </c>
      <c r="B80" t="s" s="59">
        <v>477</v>
      </c>
      <c r="C80" s="60">
        <v>2012</v>
      </c>
      <c r="D80" t="s" s="59">
        <v>478</v>
      </c>
      <c r="E80" t="s" s="59">
        <v>479</v>
      </c>
      <c r="F80" t="s" s="59">
        <v>128</v>
      </c>
      <c r="G80" t="s" s="59">
        <v>55</v>
      </c>
      <c r="H80" t="s" s="59">
        <v>129</v>
      </c>
      <c r="I80" s="61"/>
      <c r="J80" t="s" s="59">
        <v>480</v>
      </c>
      <c r="K80" t="s" s="59">
        <v>120</v>
      </c>
      <c r="L80" t="s" s="59">
        <v>216</v>
      </c>
      <c r="M80" t="s" s="59">
        <v>122</v>
      </c>
      <c r="N80" t="s" s="59">
        <v>123</v>
      </c>
      <c r="O80" s="61"/>
      <c r="P80" s="61"/>
      <c r="Q80" t="s" s="59">
        <v>130</v>
      </c>
      <c r="R80" s="61"/>
      <c r="S80" s="61"/>
      <c r="T80" s="61"/>
      <c r="U80" s="61"/>
      <c r="V80" s="61"/>
      <c r="W80" s="61"/>
      <c r="X80" s="61"/>
      <c r="Y80" s="61"/>
      <c r="Z80" s="61"/>
      <c r="AA80" s="62"/>
    </row>
    <row r="81" ht="15" customHeight="1">
      <c r="A81" t="s" s="58">
        <v>481</v>
      </c>
      <c r="B81" t="s" s="59">
        <v>482</v>
      </c>
      <c r="C81" s="60">
        <v>2012</v>
      </c>
      <c r="D81" t="s" s="59">
        <v>483</v>
      </c>
      <c r="E81" t="s" s="59">
        <v>484</v>
      </c>
      <c r="F81" t="s" s="59">
        <v>71</v>
      </c>
      <c r="G81" t="s" s="59">
        <v>55</v>
      </c>
      <c r="H81" t="s" s="59">
        <v>119</v>
      </c>
      <c r="I81" s="61"/>
      <c r="J81" t="s" s="59">
        <v>485</v>
      </c>
      <c r="K81" t="s" s="59">
        <v>120</v>
      </c>
      <c r="L81" t="s" s="59">
        <v>121</v>
      </c>
      <c r="M81" t="s" s="59">
        <v>122</v>
      </c>
      <c r="N81" t="s" s="59">
        <v>275</v>
      </c>
      <c r="O81" t="s" s="59">
        <v>56</v>
      </c>
      <c r="P81" s="61"/>
      <c r="Q81" t="s" s="59">
        <v>130</v>
      </c>
      <c r="R81" s="61"/>
      <c r="S81" s="61"/>
      <c r="T81" s="61"/>
      <c r="U81" s="61"/>
      <c r="V81" s="61"/>
      <c r="W81" s="61"/>
      <c r="X81" s="61"/>
      <c r="Y81" s="61"/>
      <c r="Z81" s="61"/>
      <c r="AA81" s="62"/>
    </row>
    <row r="82" ht="15" customHeight="1">
      <c r="A82" t="s" s="58">
        <v>486</v>
      </c>
      <c r="B82" t="s" s="59">
        <v>487</v>
      </c>
      <c r="C82" s="60">
        <v>2013</v>
      </c>
      <c r="D82" t="s" s="59">
        <v>488</v>
      </c>
      <c r="E82" t="s" s="59">
        <v>489</v>
      </c>
      <c r="F82" t="s" s="59">
        <v>71</v>
      </c>
      <c r="G82" t="s" s="59">
        <v>82</v>
      </c>
      <c r="H82" t="s" s="59">
        <v>119</v>
      </c>
      <c r="I82" s="61"/>
      <c r="J82" t="s" s="59">
        <v>490</v>
      </c>
      <c r="K82" t="s" s="59">
        <v>120</v>
      </c>
      <c r="L82" t="s" s="59">
        <v>121</v>
      </c>
      <c r="M82" t="s" s="59">
        <v>122</v>
      </c>
      <c r="N82" t="s" s="59">
        <v>275</v>
      </c>
      <c r="O82" t="s" s="59">
        <v>87</v>
      </c>
      <c r="P82" s="61"/>
      <c r="Q82" s="61"/>
      <c r="R82" s="61"/>
      <c r="S82" s="61"/>
      <c r="T82" s="61"/>
      <c r="U82" s="61"/>
      <c r="V82" s="61"/>
      <c r="W82" s="61"/>
      <c r="X82" s="61"/>
      <c r="Y82" s="61"/>
      <c r="Z82" s="61"/>
      <c r="AA82" s="62"/>
    </row>
    <row r="83" ht="15" customHeight="1">
      <c r="A83" t="s" s="58">
        <v>491</v>
      </c>
      <c r="B83" t="s" s="59">
        <v>492</v>
      </c>
      <c r="C83" s="60">
        <v>2013</v>
      </c>
      <c r="D83" t="s" s="59">
        <v>493</v>
      </c>
      <c r="E83" t="s" s="59">
        <v>494</v>
      </c>
      <c r="F83" t="s" s="59">
        <v>71</v>
      </c>
      <c r="G83" t="s" s="59">
        <v>82</v>
      </c>
      <c r="H83" t="s" s="59">
        <v>119</v>
      </c>
      <c r="I83" s="61"/>
      <c r="J83" t="s" s="59">
        <v>495</v>
      </c>
      <c r="K83" t="s" s="59">
        <v>280</v>
      </c>
      <c r="L83" t="s" s="59">
        <v>121</v>
      </c>
      <c r="M83" t="s" s="59">
        <v>122</v>
      </c>
      <c r="N83" t="s" s="59">
        <v>123</v>
      </c>
      <c r="O83" t="s" s="59">
        <v>85</v>
      </c>
      <c r="P83" s="61"/>
      <c r="Q83" s="61"/>
      <c r="R83" s="61"/>
      <c r="S83" s="61"/>
      <c r="T83" s="61"/>
      <c r="U83" s="61"/>
      <c r="V83" s="61"/>
      <c r="W83" s="61"/>
      <c r="X83" s="61"/>
      <c r="Y83" s="61"/>
      <c r="Z83" s="61"/>
      <c r="AA83" s="62"/>
    </row>
    <row r="84" ht="15" customHeight="1">
      <c r="A84" t="s" s="58">
        <v>496</v>
      </c>
      <c r="B84" t="s" s="59">
        <v>497</v>
      </c>
      <c r="C84" s="60">
        <v>2013</v>
      </c>
      <c r="D84" t="s" s="59">
        <v>498</v>
      </c>
      <c r="E84" t="s" s="59">
        <v>499</v>
      </c>
      <c r="F84" t="s" s="59">
        <v>71</v>
      </c>
      <c r="G84" t="s" s="59">
        <v>29</v>
      </c>
      <c r="H84" t="s" s="59">
        <v>119</v>
      </c>
      <c r="I84" s="61"/>
      <c r="J84" s="61"/>
      <c r="K84" t="s" s="59">
        <v>500</v>
      </c>
      <c r="L84" t="s" s="59">
        <v>216</v>
      </c>
      <c r="M84" t="s" s="59">
        <v>122</v>
      </c>
      <c r="N84" t="s" s="59">
        <v>255</v>
      </c>
      <c r="O84" t="s" s="59">
        <v>42</v>
      </c>
      <c r="P84" s="61"/>
      <c r="Q84" s="61"/>
      <c r="R84" s="61"/>
      <c r="S84" s="61"/>
      <c r="T84" s="61"/>
      <c r="U84" s="61"/>
      <c r="V84" s="61"/>
      <c r="W84" s="61"/>
      <c r="X84" s="61"/>
      <c r="Y84" s="61"/>
      <c r="Z84" s="61"/>
      <c r="AA84" s="62"/>
    </row>
    <row r="85" ht="15" customHeight="1">
      <c r="A85" t="s" s="58">
        <v>501</v>
      </c>
      <c r="B85" t="s" s="59">
        <v>502</v>
      </c>
      <c r="C85" s="60">
        <v>2013</v>
      </c>
      <c r="D85" t="s" s="59">
        <v>503</v>
      </c>
      <c r="E85" t="s" s="59">
        <v>504</v>
      </c>
      <c r="F85" t="s" s="59">
        <v>505</v>
      </c>
      <c r="G85" t="s" s="59">
        <v>58</v>
      </c>
      <c r="H85" t="s" s="59">
        <v>506</v>
      </c>
      <c r="I85" s="61"/>
      <c r="J85" t="s" s="59">
        <v>507</v>
      </c>
      <c r="K85" t="s" s="59">
        <v>148</v>
      </c>
      <c r="L85" t="s" s="59">
        <v>121</v>
      </c>
      <c r="M85" t="s" s="59">
        <v>122</v>
      </c>
      <c r="N85" t="s" s="59">
        <v>275</v>
      </c>
      <c r="O85" t="s" s="59">
        <v>56</v>
      </c>
      <c r="P85" s="61"/>
      <c r="Q85" s="61"/>
      <c r="R85" s="61"/>
      <c r="S85" s="61"/>
      <c r="T85" s="61"/>
      <c r="U85" s="61"/>
      <c r="V85" s="61"/>
      <c r="W85" s="61"/>
      <c r="X85" s="61"/>
      <c r="Y85" s="61"/>
      <c r="Z85" s="61"/>
      <c r="AA85" s="62"/>
    </row>
    <row r="86" ht="15" customHeight="1">
      <c r="A86" t="s" s="58">
        <v>508</v>
      </c>
      <c r="B86" t="s" s="59">
        <v>509</v>
      </c>
      <c r="C86" s="60">
        <v>2013</v>
      </c>
      <c r="D86" t="s" s="59">
        <v>510</v>
      </c>
      <c r="E86" t="s" s="59">
        <v>511</v>
      </c>
      <c r="F86" t="s" s="59">
        <v>71</v>
      </c>
      <c r="G86" t="s" s="59">
        <v>64</v>
      </c>
      <c r="H86" t="s" s="59">
        <v>119</v>
      </c>
      <c r="I86" s="61"/>
      <c r="J86" s="61"/>
      <c r="K86" t="s" s="59">
        <v>280</v>
      </c>
      <c r="L86" t="s" s="59">
        <v>121</v>
      </c>
      <c r="M86" t="s" s="59">
        <v>122</v>
      </c>
      <c r="N86" t="s" s="59">
        <v>123</v>
      </c>
      <c r="O86" t="s" s="59">
        <v>67</v>
      </c>
      <c r="P86" t="s" s="59">
        <v>248</v>
      </c>
      <c r="Q86" s="61"/>
      <c r="R86" s="61"/>
      <c r="S86" s="61"/>
      <c r="T86" s="61"/>
      <c r="U86" s="61"/>
      <c r="V86" s="61"/>
      <c r="W86" s="61"/>
      <c r="X86" s="61"/>
      <c r="Y86" s="61"/>
      <c r="Z86" s="61"/>
      <c r="AA86" s="62"/>
    </row>
    <row r="87" ht="15" customHeight="1">
      <c r="A87" t="s" s="58">
        <v>512</v>
      </c>
      <c r="B87" t="s" s="59">
        <v>513</v>
      </c>
      <c r="C87" s="60">
        <v>2013</v>
      </c>
      <c r="D87" t="s" s="59">
        <v>514</v>
      </c>
      <c r="E87" t="s" s="59">
        <v>515</v>
      </c>
      <c r="F87" t="s" s="59">
        <v>71</v>
      </c>
      <c r="G87" t="s" s="59">
        <v>82</v>
      </c>
      <c r="H87" t="s" s="59">
        <v>119</v>
      </c>
      <c r="I87" s="61"/>
      <c r="J87" t="s" s="59">
        <v>516</v>
      </c>
      <c r="K87" t="s" s="59">
        <v>120</v>
      </c>
      <c r="L87" t="s" s="59">
        <v>121</v>
      </c>
      <c r="M87" t="s" s="59">
        <v>122</v>
      </c>
      <c r="N87" t="s" s="59">
        <v>123</v>
      </c>
      <c r="O87" t="s" s="59">
        <v>87</v>
      </c>
      <c r="P87" t="s" s="59">
        <v>38</v>
      </c>
      <c r="Q87" t="s" s="59">
        <v>130</v>
      </c>
      <c r="R87" s="61"/>
      <c r="S87" s="61"/>
      <c r="T87" s="61"/>
      <c r="U87" s="61"/>
      <c r="V87" s="61"/>
      <c r="W87" s="61"/>
      <c r="X87" s="61"/>
      <c r="Y87" s="61"/>
      <c r="Z87" s="61"/>
      <c r="AA87" s="62"/>
    </row>
    <row r="88" ht="15" customHeight="1">
      <c r="A88" t="s" s="51">
        <v>517</v>
      </c>
      <c r="B88" t="s" s="52">
        <v>518</v>
      </c>
      <c r="C88" s="53">
        <v>2013</v>
      </c>
      <c r="D88" t="s" s="52">
        <v>519</v>
      </c>
      <c r="E88" t="s" s="52">
        <v>520</v>
      </c>
      <c r="F88" t="s" s="52">
        <v>71</v>
      </c>
      <c r="G88" t="s" s="52">
        <v>29</v>
      </c>
      <c r="H88" t="s" s="52">
        <v>119</v>
      </c>
      <c r="I88" s="56"/>
      <c r="J88" t="s" s="52">
        <v>521</v>
      </c>
      <c r="K88" t="s" s="52">
        <v>120</v>
      </c>
      <c r="L88" t="s" s="52">
        <v>121</v>
      </c>
      <c r="M88" t="s" s="52">
        <v>122</v>
      </c>
      <c r="N88" t="s" s="52">
        <v>255</v>
      </c>
      <c r="O88" t="s" s="52">
        <v>34</v>
      </c>
      <c r="P88" s="56"/>
      <c r="Q88" s="56"/>
      <c r="R88" s="56"/>
      <c r="S88" s="56"/>
      <c r="T88" s="56"/>
      <c r="U88" s="56"/>
      <c r="V88" s="56"/>
      <c r="W88" s="56"/>
      <c r="X88" s="56"/>
      <c r="Y88" s="56"/>
      <c r="Z88" s="56"/>
      <c r="AA88" s="57"/>
    </row>
    <row r="89" ht="15" customHeight="1">
      <c r="A89" t="s" s="58">
        <v>522</v>
      </c>
      <c r="B89" t="s" s="59">
        <v>523</v>
      </c>
      <c r="C89" s="60">
        <v>2013</v>
      </c>
      <c r="D89" t="s" s="59">
        <v>524</v>
      </c>
      <c r="E89" t="s" s="59">
        <v>525</v>
      </c>
      <c r="F89" t="s" s="59">
        <v>128</v>
      </c>
      <c r="G89" t="s" s="59">
        <v>55</v>
      </c>
      <c r="H89" t="s" s="59">
        <v>129</v>
      </c>
      <c r="I89" s="61"/>
      <c r="J89" t="s" s="59">
        <v>526</v>
      </c>
      <c r="K89" t="s" s="59">
        <v>120</v>
      </c>
      <c r="L89" t="s" s="59">
        <v>121</v>
      </c>
      <c r="M89" t="s" s="59">
        <v>122</v>
      </c>
      <c r="N89" t="s" s="59">
        <v>123</v>
      </c>
      <c r="O89" s="61"/>
      <c r="P89" s="61"/>
      <c r="Q89" t="s" s="59">
        <v>130</v>
      </c>
      <c r="R89" s="61"/>
      <c r="S89" s="61"/>
      <c r="T89" s="61"/>
      <c r="U89" s="61"/>
      <c r="V89" s="61"/>
      <c r="W89" s="61"/>
      <c r="X89" s="61"/>
      <c r="Y89" s="61"/>
      <c r="Z89" s="61"/>
      <c r="AA89" s="62"/>
    </row>
    <row r="90" ht="15" customHeight="1">
      <c r="A90" t="s" s="58">
        <v>527</v>
      </c>
      <c r="B90" t="s" s="59">
        <v>528</v>
      </c>
      <c r="C90" s="60">
        <v>2013</v>
      </c>
      <c r="D90" t="s" s="59">
        <v>529</v>
      </c>
      <c r="E90" t="s" s="59">
        <v>530</v>
      </c>
      <c r="F90" t="s" s="59">
        <v>71</v>
      </c>
      <c r="G90" t="s" s="59">
        <v>29</v>
      </c>
      <c r="H90" t="s" s="59">
        <v>119</v>
      </c>
      <c r="I90" s="61"/>
      <c r="J90" t="s" s="59">
        <v>531</v>
      </c>
      <c r="K90" t="s" s="59">
        <v>120</v>
      </c>
      <c r="L90" t="s" s="59">
        <v>121</v>
      </c>
      <c r="M90" t="s" s="59">
        <v>122</v>
      </c>
      <c r="N90" t="s" s="59">
        <v>123</v>
      </c>
      <c r="O90" t="s" s="59">
        <v>42</v>
      </c>
      <c r="P90" s="61"/>
      <c r="Q90" s="61"/>
      <c r="R90" s="61"/>
      <c r="S90" s="61"/>
      <c r="T90" s="61"/>
      <c r="U90" s="61"/>
      <c r="V90" s="61"/>
      <c r="W90" s="61"/>
      <c r="X90" s="61"/>
      <c r="Y90" s="61"/>
      <c r="Z90" s="61"/>
      <c r="AA90" s="62"/>
    </row>
    <row r="91" ht="15" customHeight="1">
      <c r="A91" t="s" s="51">
        <v>532</v>
      </c>
      <c r="B91" t="s" s="52">
        <v>533</v>
      </c>
      <c r="C91" s="53">
        <v>2013</v>
      </c>
      <c r="D91" t="s" s="52">
        <v>339</v>
      </c>
      <c r="E91" t="s" s="52">
        <v>534</v>
      </c>
      <c r="F91" t="s" s="52">
        <v>71</v>
      </c>
      <c r="G91" t="s" s="52">
        <v>45</v>
      </c>
      <c r="H91" t="s" s="52">
        <v>119</v>
      </c>
      <c r="I91" s="56"/>
      <c r="J91" t="s" s="52">
        <v>535</v>
      </c>
      <c r="K91" t="s" s="52">
        <v>120</v>
      </c>
      <c r="L91" t="s" s="52">
        <v>121</v>
      </c>
      <c r="M91" t="s" s="52">
        <v>122</v>
      </c>
      <c r="N91" t="s" s="52">
        <v>255</v>
      </c>
      <c r="O91" t="s" s="52">
        <v>48</v>
      </c>
      <c r="P91" t="s" s="52">
        <v>42</v>
      </c>
      <c r="Q91" s="56"/>
      <c r="R91" s="56"/>
      <c r="S91" s="56"/>
      <c r="T91" s="56"/>
      <c r="U91" s="56"/>
      <c r="V91" s="56"/>
      <c r="W91" s="56"/>
      <c r="X91" s="56"/>
      <c r="Y91" s="56"/>
      <c r="Z91" s="56"/>
      <c r="AA91" s="57"/>
    </row>
    <row r="92" ht="15" customHeight="1">
      <c r="A92" t="s" s="58">
        <v>536</v>
      </c>
      <c r="B92" t="s" s="59">
        <v>537</v>
      </c>
      <c r="C92" s="60">
        <v>2013</v>
      </c>
      <c r="D92" t="s" s="59">
        <v>538</v>
      </c>
      <c r="E92" t="s" s="59">
        <v>539</v>
      </c>
      <c r="F92" t="s" s="59">
        <v>128</v>
      </c>
      <c r="G92" t="s" s="59">
        <v>55</v>
      </c>
      <c r="H92" t="s" s="59">
        <v>129</v>
      </c>
      <c r="I92" s="61"/>
      <c r="J92" t="s" s="59">
        <v>540</v>
      </c>
      <c r="K92" t="s" s="59">
        <v>120</v>
      </c>
      <c r="L92" t="s" s="59">
        <v>121</v>
      </c>
      <c r="M92" t="s" s="59">
        <v>122</v>
      </c>
      <c r="N92" t="s" s="59">
        <v>123</v>
      </c>
      <c r="O92" s="61"/>
      <c r="P92" s="61"/>
      <c r="Q92" t="s" s="59">
        <v>130</v>
      </c>
      <c r="R92" s="61"/>
      <c r="S92" s="61"/>
      <c r="T92" s="61"/>
      <c r="U92" s="61"/>
      <c r="V92" s="61"/>
      <c r="W92" s="61"/>
      <c r="X92" s="61"/>
      <c r="Y92" s="61"/>
      <c r="Z92" s="61"/>
      <c r="AA92" s="62"/>
    </row>
    <row r="93" ht="15" customHeight="1">
      <c r="A93" t="s" s="51">
        <v>541</v>
      </c>
      <c r="B93" t="s" s="52">
        <v>542</v>
      </c>
      <c r="C93" s="53">
        <v>2013</v>
      </c>
      <c r="D93" t="s" s="52">
        <v>543</v>
      </c>
      <c r="E93" t="s" s="52">
        <v>544</v>
      </c>
      <c r="F93" t="s" s="52">
        <v>545</v>
      </c>
      <c r="G93" t="s" s="52">
        <v>58</v>
      </c>
      <c r="H93" t="s" s="52">
        <v>545</v>
      </c>
      <c r="I93" s="56"/>
      <c r="J93" t="s" s="52">
        <v>546</v>
      </c>
      <c r="K93" t="s" s="52">
        <v>280</v>
      </c>
      <c r="L93" t="s" s="52">
        <v>121</v>
      </c>
      <c r="M93" t="s" s="52">
        <v>122</v>
      </c>
      <c r="N93" t="s" s="52">
        <v>255</v>
      </c>
      <c r="O93" t="s" s="52">
        <v>56</v>
      </c>
      <c r="P93" s="56"/>
      <c r="Q93" s="56"/>
      <c r="R93" s="56"/>
      <c r="S93" s="56"/>
      <c r="T93" s="56"/>
      <c r="U93" s="56"/>
      <c r="V93" s="56"/>
      <c r="W93" s="56"/>
      <c r="X93" s="56"/>
      <c r="Y93" s="56"/>
      <c r="Z93" s="56"/>
      <c r="AA93" s="57"/>
    </row>
    <row r="94" ht="15" customHeight="1">
      <c r="A94" t="s" s="51">
        <v>547</v>
      </c>
      <c r="B94" t="s" s="52">
        <v>548</v>
      </c>
      <c r="C94" s="53">
        <v>2013</v>
      </c>
      <c r="D94" t="s" s="52">
        <v>407</v>
      </c>
      <c r="E94" t="s" s="52">
        <v>549</v>
      </c>
      <c r="F94" t="s" s="52">
        <v>128</v>
      </c>
      <c r="G94" t="s" s="52">
        <v>55</v>
      </c>
      <c r="H94" t="s" s="52">
        <v>129</v>
      </c>
      <c r="I94" s="56"/>
      <c r="J94" s="56"/>
      <c r="K94" t="s" s="52">
        <v>120</v>
      </c>
      <c r="L94" t="s" s="52">
        <v>121</v>
      </c>
      <c r="M94" t="s" s="52">
        <v>122</v>
      </c>
      <c r="N94" t="s" s="52">
        <v>123</v>
      </c>
      <c r="O94" s="56"/>
      <c r="P94" s="56"/>
      <c r="Q94" t="s" s="52">
        <v>130</v>
      </c>
      <c r="R94" s="56"/>
      <c r="S94" s="56"/>
      <c r="T94" s="56"/>
      <c r="U94" s="56"/>
      <c r="V94" s="56"/>
      <c r="W94" s="56"/>
      <c r="X94" s="56"/>
      <c r="Y94" s="56"/>
      <c r="Z94" s="56"/>
      <c r="AA94" s="57"/>
    </row>
    <row r="95" ht="15" customHeight="1">
      <c r="A95" t="s" s="58">
        <v>550</v>
      </c>
      <c r="B95" t="s" s="59">
        <v>551</v>
      </c>
      <c r="C95" s="60">
        <v>2013</v>
      </c>
      <c r="D95" t="s" s="59">
        <v>552</v>
      </c>
      <c r="E95" t="s" s="59">
        <v>553</v>
      </c>
      <c r="F95" t="s" s="59">
        <v>71</v>
      </c>
      <c r="G95" t="s" s="59">
        <v>45</v>
      </c>
      <c r="H95" t="s" s="59">
        <v>119</v>
      </c>
      <c r="I95" s="61"/>
      <c r="J95" t="s" s="59">
        <v>554</v>
      </c>
      <c r="K95" t="s" s="59">
        <v>120</v>
      </c>
      <c r="L95" t="s" s="59">
        <v>121</v>
      </c>
      <c r="M95" t="s" s="59">
        <v>122</v>
      </c>
      <c r="N95" t="s" s="59">
        <v>275</v>
      </c>
      <c r="O95" t="s" s="59">
        <v>50</v>
      </c>
      <c r="P95" s="61"/>
      <c r="Q95" s="61"/>
      <c r="R95" s="61"/>
      <c r="S95" s="61"/>
      <c r="T95" s="61"/>
      <c r="U95" s="61"/>
      <c r="V95" s="61"/>
      <c r="W95" s="61"/>
      <c r="X95" s="61"/>
      <c r="Y95" s="61"/>
      <c r="Z95" s="61"/>
      <c r="AA95" s="62"/>
    </row>
    <row r="96" ht="15" customHeight="1">
      <c r="A96" t="s" s="58">
        <v>555</v>
      </c>
      <c r="B96" t="s" s="59">
        <v>556</v>
      </c>
      <c r="C96" s="60">
        <v>2013</v>
      </c>
      <c r="D96" t="s" s="59">
        <v>557</v>
      </c>
      <c r="E96" t="s" s="59">
        <v>558</v>
      </c>
      <c r="F96" t="s" s="59">
        <v>71</v>
      </c>
      <c r="G96" t="s" s="59">
        <v>64</v>
      </c>
      <c r="H96" t="s" s="59">
        <v>119</v>
      </c>
      <c r="I96" s="61"/>
      <c r="J96" t="s" s="59">
        <v>559</v>
      </c>
      <c r="K96" t="s" s="59">
        <v>120</v>
      </c>
      <c r="L96" t="s" s="59">
        <v>121</v>
      </c>
      <c r="M96" t="s" s="59">
        <v>122</v>
      </c>
      <c r="N96" t="s" s="59">
        <v>123</v>
      </c>
      <c r="O96" t="s" s="59">
        <v>73</v>
      </c>
      <c r="P96" t="s" s="59">
        <v>77</v>
      </c>
      <c r="Q96" s="61"/>
      <c r="R96" s="61"/>
      <c r="S96" s="61"/>
      <c r="T96" s="61"/>
      <c r="U96" s="61"/>
      <c r="V96" s="61"/>
      <c r="W96" s="61"/>
      <c r="X96" s="61"/>
      <c r="Y96" s="61"/>
      <c r="Z96" s="61"/>
      <c r="AA96" s="62"/>
    </row>
    <row r="97" ht="15" customHeight="1">
      <c r="A97" t="s" s="51">
        <v>560</v>
      </c>
      <c r="B97" t="s" s="52">
        <v>561</v>
      </c>
      <c r="C97" s="53">
        <v>2013</v>
      </c>
      <c r="D97" t="s" s="52">
        <v>562</v>
      </c>
      <c r="E97" t="s" s="52">
        <v>563</v>
      </c>
      <c r="F97" t="s" s="52">
        <v>213</v>
      </c>
      <c r="G97" t="s" s="52">
        <v>64</v>
      </c>
      <c r="H97" t="s" s="52">
        <v>119</v>
      </c>
      <c r="I97" t="s" s="52">
        <v>214</v>
      </c>
      <c r="J97" s="56"/>
      <c r="K97" t="s" s="52">
        <v>120</v>
      </c>
      <c r="L97" t="s" s="52">
        <v>216</v>
      </c>
      <c r="M97" t="s" s="52">
        <v>122</v>
      </c>
      <c r="N97" t="s" s="52">
        <v>123</v>
      </c>
      <c r="O97" t="s" s="52">
        <v>67</v>
      </c>
      <c r="P97" t="s" s="52">
        <v>69</v>
      </c>
      <c r="Q97" s="56"/>
      <c r="R97" s="56"/>
      <c r="S97" s="56"/>
      <c r="T97" s="56"/>
      <c r="U97" s="56"/>
      <c r="V97" s="56"/>
      <c r="W97" s="56"/>
      <c r="X97" s="56"/>
      <c r="Y97" s="56"/>
      <c r="Z97" s="56"/>
      <c r="AA97" s="57"/>
    </row>
    <row r="98" ht="15" customHeight="1">
      <c r="A98" t="s" s="58">
        <v>564</v>
      </c>
      <c r="B98" t="s" s="59">
        <v>565</v>
      </c>
      <c r="C98" s="60">
        <v>2013</v>
      </c>
      <c r="D98" t="s" s="59">
        <v>133</v>
      </c>
      <c r="E98" t="s" s="59">
        <v>566</v>
      </c>
      <c r="F98" t="s" s="59">
        <v>71</v>
      </c>
      <c r="G98" t="s" s="59">
        <v>64</v>
      </c>
      <c r="H98" t="s" s="59">
        <v>119</v>
      </c>
      <c r="I98" s="61"/>
      <c r="J98" t="s" s="59">
        <v>567</v>
      </c>
      <c r="K98" t="s" s="59">
        <v>120</v>
      </c>
      <c r="L98" t="s" s="59">
        <v>121</v>
      </c>
      <c r="M98" t="s" s="63">
        <v>122</v>
      </c>
      <c r="N98" t="s" s="63">
        <v>275</v>
      </c>
      <c r="O98" t="s" s="63">
        <v>97</v>
      </c>
      <c r="P98" t="s" s="63">
        <v>73</v>
      </c>
      <c r="Q98" t="s" s="63">
        <v>130</v>
      </c>
      <c r="R98" s="67"/>
      <c r="S98" s="67"/>
      <c r="T98" s="67"/>
      <c r="U98" s="67"/>
      <c r="V98" s="67"/>
      <c r="W98" s="67"/>
      <c r="X98" s="67"/>
      <c r="Y98" s="67"/>
      <c r="Z98" s="67"/>
      <c r="AA98" s="68"/>
    </row>
    <row r="99" ht="15" customHeight="1">
      <c r="A99" t="s" s="58">
        <v>568</v>
      </c>
      <c r="B99" t="s" s="59">
        <v>569</v>
      </c>
      <c r="C99" s="60">
        <v>2013</v>
      </c>
      <c r="D99" t="s" s="59">
        <v>570</v>
      </c>
      <c r="E99" t="s" s="59">
        <v>571</v>
      </c>
      <c r="F99" t="s" s="59">
        <v>572</v>
      </c>
      <c r="G99" t="s" s="59">
        <v>82</v>
      </c>
      <c r="H99" t="s" s="59">
        <v>506</v>
      </c>
      <c r="I99" s="61"/>
      <c r="J99" t="s" s="59">
        <v>573</v>
      </c>
      <c r="K99" t="s" s="59">
        <v>120</v>
      </c>
      <c r="L99" t="s" s="59">
        <v>121</v>
      </c>
      <c r="M99" t="s" s="63">
        <v>122</v>
      </c>
      <c r="N99" t="s" s="63">
        <v>123</v>
      </c>
      <c r="O99" t="s" s="63">
        <v>89</v>
      </c>
      <c r="P99" s="67"/>
      <c r="Q99" s="67"/>
      <c r="R99" s="67"/>
      <c r="S99" s="67"/>
      <c r="T99" s="67"/>
      <c r="U99" s="67"/>
      <c r="V99" s="67"/>
      <c r="W99" s="67"/>
      <c r="X99" s="67"/>
      <c r="Y99" s="67"/>
      <c r="Z99" s="67"/>
      <c r="AA99" s="68"/>
    </row>
    <row r="100" ht="15" customHeight="1">
      <c r="A100" t="s" s="58">
        <v>574</v>
      </c>
      <c r="B100" t="s" s="59">
        <v>575</v>
      </c>
      <c r="C100" s="60">
        <v>2013</v>
      </c>
      <c r="D100" t="s" s="59">
        <v>202</v>
      </c>
      <c r="E100" t="s" s="59">
        <v>576</v>
      </c>
      <c r="F100" t="s" s="59">
        <v>71</v>
      </c>
      <c r="G100" t="s" s="59">
        <v>29</v>
      </c>
      <c r="H100" t="s" s="59">
        <v>119</v>
      </c>
      <c r="I100" s="61"/>
      <c r="J100" s="61"/>
      <c r="K100" t="s" s="59">
        <v>120</v>
      </c>
      <c r="L100" t="s" s="59">
        <v>121</v>
      </c>
      <c r="M100" t="s" s="63">
        <v>122</v>
      </c>
      <c r="N100" t="s" s="63">
        <v>123</v>
      </c>
      <c r="O100" t="s" s="63">
        <v>40</v>
      </c>
      <c r="P100" t="s" s="63">
        <v>38</v>
      </c>
      <c r="Q100" s="64"/>
      <c r="R100" s="67"/>
      <c r="S100" s="67"/>
      <c r="T100" s="67"/>
      <c r="U100" s="67"/>
      <c r="V100" s="67"/>
      <c r="W100" s="67"/>
      <c r="X100" s="67"/>
      <c r="Y100" s="67"/>
      <c r="Z100" s="67"/>
      <c r="AA100" s="68"/>
    </row>
    <row r="101" ht="15" customHeight="1">
      <c r="A101" t="s" s="58">
        <v>577</v>
      </c>
      <c r="B101" t="s" s="59">
        <v>578</v>
      </c>
      <c r="C101" s="60">
        <v>2013</v>
      </c>
      <c r="D101" t="s" s="59">
        <v>263</v>
      </c>
      <c r="E101" t="s" s="59">
        <v>579</v>
      </c>
      <c r="F101" t="s" s="59">
        <v>71</v>
      </c>
      <c r="G101" t="s" s="59">
        <v>29</v>
      </c>
      <c r="H101" t="s" s="59">
        <v>119</v>
      </c>
      <c r="I101" s="61"/>
      <c r="J101" t="s" s="59">
        <v>580</v>
      </c>
      <c r="K101" t="s" s="59">
        <v>120</v>
      </c>
      <c r="L101" t="s" s="59">
        <v>121</v>
      </c>
      <c r="M101" t="s" s="63">
        <v>122</v>
      </c>
      <c r="N101" t="s" s="63">
        <v>123</v>
      </c>
      <c r="O101" t="s" s="63">
        <v>40</v>
      </c>
      <c r="P101" t="s" s="63">
        <v>36</v>
      </c>
      <c r="Q101" s="67"/>
      <c r="R101" s="67"/>
      <c r="S101" s="67"/>
      <c r="T101" s="67"/>
      <c r="U101" s="67"/>
      <c r="V101" s="67"/>
      <c r="W101" s="67"/>
      <c r="X101" s="67"/>
      <c r="Y101" s="67"/>
      <c r="Z101" s="67"/>
      <c r="AA101" s="68"/>
    </row>
    <row r="102" ht="15" customHeight="1">
      <c r="A102" t="s" s="58">
        <v>581</v>
      </c>
      <c r="B102" t="s" s="59">
        <v>582</v>
      </c>
      <c r="C102" s="60">
        <v>2014</v>
      </c>
      <c r="D102" t="s" s="59">
        <v>583</v>
      </c>
      <c r="E102" t="s" s="59">
        <v>584</v>
      </c>
      <c r="F102" t="s" s="59">
        <v>572</v>
      </c>
      <c r="G102" t="s" s="59">
        <v>82</v>
      </c>
      <c r="H102" t="s" s="59">
        <v>506</v>
      </c>
      <c r="I102" s="61"/>
      <c r="J102" s="61"/>
      <c r="K102" t="s" s="59">
        <v>280</v>
      </c>
      <c r="L102" t="s" s="59">
        <v>121</v>
      </c>
      <c r="M102" t="s" s="63">
        <v>122</v>
      </c>
      <c r="N102" t="s" s="63">
        <v>123</v>
      </c>
      <c r="O102" t="s" s="63">
        <v>85</v>
      </c>
      <c r="P102" s="67"/>
      <c r="Q102" s="67"/>
      <c r="R102" s="67"/>
      <c r="S102" s="67"/>
      <c r="T102" s="67"/>
      <c r="U102" s="67"/>
      <c r="V102" s="67"/>
      <c r="W102" s="67"/>
      <c r="X102" s="67"/>
      <c r="Y102" s="67"/>
      <c r="Z102" s="67"/>
      <c r="AA102" s="68"/>
    </row>
    <row r="103" ht="15" customHeight="1">
      <c r="A103" t="s" s="58">
        <v>585</v>
      </c>
      <c r="B103" t="s" s="59">
        <v>586</v>
      </c>
      <c r="C103" s="60">
        <v>2014</v>
      </c>
      <c r="D103" t="s" s="59">
        <v>587</v>
      </c>
      <c r="E103" t="s" s="59">
        <v>588</v>
      </c>
      <c r="F103" t="s" s="59">
        <v>71</v>
      </c>
      <c r="G103" t="s" s="59">
        <v>64</v>
      </c>
      <c r="H103" t="s" s="59">
        <v>119</v>
      </c>
      <c r="I103" s="61"/>
      <c r="J103" t="s" s="59">
        <v>589</v>
      </c>
      <c r="K103" t="s" s="59">
        <v>120</v>
      </c>
      <c r="L103" t="s" s="59">
        <v>121</v>
      </c>
      <c r="M103" t="s" s="63">
        <v>122</v>
      </c>
      <c r="N103" t="s" s="63">
        <v>123</v>
      </c>
      <c r="O103" t="s" s="63">
        <v>69</v>
      </c>
      <c r="P103" t="s" s="63">
        <v>139</v>
      </c>
      <c r="Q103" s="64"/>
      <c r="R103" s="67"/>
      <c r="S103" s="67"/>
      <c r="T103" s="67"/>
      <c r="U103" s="67"/>
      <c r="V103" s="67"/>
      <c r="W103" s="67"/>
      <c r="X103" s="67"/>
      <c r="Y103" s="67"/>
      <c r="Z103" s="67"/>
      <c r="AA103" s="68"/>
    </row>
    <row r="104" ht="15" customHeight="1">
      <c r="A104" t="s" s="58">
        <v>590</v>
      </c>
      <c r="B104" t="s" s="59">
        <v>591</v>
      </c>
      <c r="C104" s="60">
        <v>2014</v>
      </c>
      <c r="D104" t="s" s="59">
        <v>592</v>
      </c>
      <c r="E104" t="s" s="59">
        <v>313</v>
      </c>
      <c r="F104" t="s" s="59">
        <v>71</v>
      </c>
      <c r="G104" t="s" s="59">
        <v>45</v>
      </c>
      <c r="H104" t="s" s="59">
        <v>119</v>
      </c>
      <c r="I104" s="61"/>
      <c r="J104" s="61"/>
      <c r="K104" t="s" s="59">
        <v>593</v>
      </c>
      <c r="L104" t="s" s="59">
        <v>121</v>
      </c>
      <c r="M104" t="s" s="63">
        <v>122</v>
      </c>
      <c r="N104" t="s" s="63">
        <v>275</v>
      </c>
      <c r="O104" t="s" s="63">
        <v>50</v>
      </c>
      <c r="P104" s="67"/>
      <c r="Q104" s="64"/>
      <c r="R104" s="67"/>
      <c r="S104" s="67"/>
      <c r="T104" s="67"/>
      <c r="U104" s="67"/>
      <c r="V104" s="67"/>
      <c r="W104" s="67"/>
      <c r="X104" s="67"/>
      <c r="Y104" s="67"/>
      <c r="Z104" s="67"/>
      <c r="AA104" s="68"/>
    </row>
    <row r="105" ht="15" customHeight="1">
      <c r="A105" t="s" s="58">
        <v>594</v>
      </c>
      <c r="B105" t="s" s="59">
        <v>595</v>
      </c>
      <c r="C105" s="60">
        <v>2014</v>
      </c>
      <c r="D105" t="s" s="59">
        <v>592</v>
      </c>
      <c r="E105" t="s" s="59">
        <v>596</v>
      </c>
      <c r="F105" t="s" s="59">
        <v>71</v>
      </c>
      <c r="G105" t="s" s="59">
        <v>82</v>
      </c>
      <c r="H105" t="s" s="59">
        <v>119</v>
      </c>
      <c r="I105" s="61"/>
      <c r="J105" t="s" s="59">
        <v>597</v>
      </c>
      <c r="K105" t="s" s="59">
        <v>120</v>
      </c>
      <c r="L105" t="s" s="59">
        <v>121</v>
      </c>
      <c r="M105" t="s" s="63">
        <v>122</v>
      </c>
      <c r="N105" t="s" s="63">
        <v>275</v>
      </c>
      <c r="O105" t="s" s="63">
        <v>94</v>
      </c>
      <c r="P105" s="67"/>
      <c r="Q105" t="s" s="63">
        <v>130</v>
      </c>
      <c r="R105" s="67"/>
      <c r="S105" s="67"/>
      <c r="T105" s="67"/>
      <c r="U105" s="67"/>
      <c r="V105" s="67"/>
      <c r="W105" s="67"/>
      <c r="X105" s="67"/>
      <c r="Y105" s="67"/>
      <c r="Z105" s="67"/>
      <c r="AA105" s="68"/>
    </row>
    <row r="106" ht="15" customHeight="1">
      <c r="A106" t="s" s="58">
        <v>598</v>
      </c>
      <c r="B106" t="s" s="59">
        <v>599</v>
      </c>
      <c r="C106" s="60">
        <v>2014</v>
      </c>
      <c r="D106" t="s" s="59">
        <v>600</v>
      </c>
      <c r="E106" t="s" s="59">
        <v>601</v>
      </c>
      <c r="F106" t="s" s="59">
        <v>602</v>
      </c>
      <c r="G106" t="s" s="59">
        <v>55</v>
      </c>
      <c r="H106" t="s" s="59">
        <v>129</v>
      </c>
      <c r="I106" s="61"/>
      <c r="J106" t="s" s="59">
        <v>603</v>
      </c>
      <c r="K106" t="s" s="59">
        <v>120</v>
      </c>
      <c r="L106" t="s" s="59">
        <v>121</v>
      </c>
      <c r="M106" t="s" s="63">
        <v>122</v>
      </c>
      <c r="N106" t="s" s="63">
        <v>123</v>
      </c>
      <c r="O106" t="s" s="63">
        <v>56</v>
      </c>
      <c r="P106" s="67"/>
      <c r="Q106" s="67"/>
      <c r="R106" s="67"/>
      <c r="S106" s="67"/>
      <c r="T106" s="67"/>
      <c r="U106" s="67"/>
      <c r="V106" s="67"/>
      <c r="W106" s="67"/>
      <c r="X106" s="67"/>
      <c r="Y106" s="67"/>
      <c r="Z106" s="67"/>
      <c r="AA106" s="68"/>
    </row>
    <row r="107" ht="15" customHeight="1">
      <c r="A107" t="s" s="51">
        <v>604</v>
      </c>
      <c r="B107" t="s" s="52">
        <v>605</v>
      </c>
      <c r="C107" s="53">
        <v>2014</v>
      </c>
      <c r="D107" t="s" s="52">
        <v>606</v>
      </c>
      <c r="E107" t="s" s="52">
        <v>607</v>
      </c>
      <c r="F107" t="s" s="52">
        <v>71</v>
      </c>
      <c r="G107" t="s" s="52">
        <v>29</v>
      </c>
      <c r="H107" t="s" s="52">
        <v>119</v>
      </c>
      <c r="I107" s="56"/>
      <c r="J107" s="56"/>
      <c r="K107" t="s" s="52">
        <v>120</v>
      </c>
      <c r="L107" t="s" s="52">
        <v>121</v>
      </c>
      <c r="M107" t="s" s="54">
        <v>122</v>
      </c>
      <c r="N107" t="s" s="54">
        <v>123</v>
      </c>
      <c r="O107" t="s" s="54">
        <v>40</v>
      </c>
      <c r="P107" t="s" s="54">
        <v>34</v>
      </c>
      <c r="Q107" s="55"/>
      <c r="R107" s="55"/>
      <c r="S107" s="55"/>
      <c r="T107" s="55"/>
      <c r="U107" s="55"/>
      <c r="V107" s="55"/>
      <c r="W107" s="55"/>
      <c r="X107" s="55"/>
      <c r="Y107" s="55"/>
      <c r="Z107" s="55"/>
      <c r="AA107" s="69"/>
    </row>
    <row r="108" ht="15" customHeight="1">
      <c r="A108" t="s" s="58">
        <v>608</v>
      </c>
      <c r="B108" t="s" s="59">
        <v>609</v>
      </c>
      <c r="C108" s="60">
        <v>2014</v>
      </c>
      <c r="D108" t="s" s="59">
        <v>317</v>
      </c>
      <c r="E108" t="s" s="59">
        <v>610</v>
      </c>
      <c r="F108" t="s" s="59">
        <v>71</v>
      </c>
      <c r="G108" t="s" s="59">
        <v>82</v>
      </c>
      <c r="H108" t="s" s="59">
        <v>119</v>
      </c>
      <c r="I108" s="61"/>
      <c r="J108" t="s" s="59">
        <v>611</v>
      </c>
      <c r="K108" t="s" s="59">
        <v>120</v>
      </c>
      <c r="L108" t="s" s="59">
        <v>121</v>
      </c>
      <c r="M108" t="s" s="63">
        <v>122</v>
      </c>
      <c r="N108" t="s" s="63">
        <v>123</v>
      </c>
      <c r="O108" t="s" s="63">
        <v>94</v>
      </c>
      <c r="P108" s="67"/>
      <c r="Q108" s="67"/>
      <c r="R108" s="67"/>
      <c r="S108" s="67"/>
      <c r="T108" s="67"/>
      <c r="U108" s="67"/>
      <c r="V108" s="67"/>
      <c r="W108" s="67"/>
      <c r="X108" s="67"/>
      <c r="Y108" s="67"/>
      <c r="Z108" s="67"/>
      <c r="AA108" s="68"/>
    </row>
    <row r="109" ht="15" customHeight="1">
      <c r="A109" t="s" s="58">
        <v>612</v>
      </c>
      <c r="B109" t="s" s="59">
        <v>613</v>
      </c>
      <c r="C109" s="60">
        <v>2014</v>
      </c>
      <c r="D109" t="s" s="59">
        <v>614</v>
      </c>
      <c r="E109" t="s" s="59">
        <v>615</v>
      </c>
      <c r="F109" t="s" s="59">
        <v>71</v>
      </c>
      <c r="G109" t="s" s="59">
        <v>82</v>
      </c>
      <c r="H109" t="s" s="59">
        <v>119</v>
      </c>
      <c r="I109" s="61"/>
      <c r="J109" t="s" s="59">
        <v>616</v>
      </c>
      <c r="K109" t="s" s="59">
        <v>120</v>
      </c>
      <c r="L109" t="s" s="59">
        <v>121</v>
      </c>
      <c r="M109" t="s" s="63">
        <v>122</v>
      </c>
      <c r="N109" t="s" s="63">
        <v>123</v>
      </c>
      <c r="O109" t="s" s="63">
        <v>89</v>
      </c>
      <c r="P109" s="67"/>
      <c r="Q109" s="67"/>
      <c r="R109" s="67"/>
      <c r="S109" s="67"/>
      <c r="T109" s="67"/>
      <c r="U109" s="67"/>
      <c r="V109" s="67"/>
      <c r="W109" s="67"/>
      <c r="X109" s="67"/>
      <c r="Y109" s="67"/>
      <c r="Z109" s="67"/>
      <c r="AA109" s="68"/>
    </row>
    <row r="110" ht="15" customHeight="1">
      <c r="A110" t="s" s="58">
        <v>617</v>
      </c>
      <c r="B110" t="s" s="59">
        <v>618</v>
      </c>
      <c r="C110" s="60">
        <v>2014</v>
      </c>
      <c r="D110" t="s" s="59">
        <v>619</v>
      </c>
      <c r="E110" t="s" s="59">
        <v>620</v>
      </c>
      <c r="F110" t="s" s="59">
        <v>71</v>
      </c>
      <c r="G110" t="s" s="59">
        <v>29</v>
      </c>
      <c r="H110" t="s" s="59">
        <v>119</v>
      </c>
      <c r="I110" s="61"/>
      <c r="J110" s="61"/>
      <c r="K110" t="s" s="59">
        <v>120</v>
      </c>
      <c r="L110" t="s" s="59">
        <v>121</v>
      </c>
      <c r="M110" t="s" s="59">
        <v>122</v>
      </c>
      <c r="N110" t="s" s="59">
        <v>123</v>
      </c>
      <c r="O110" t="s" s="59">
        <v>44</v>
      </c>
      <c r="P110" s="61"/>
      <c r="Q110" s="61"/>
      <c r="R110" s="61"/>
      <c r="S110" s="61"/>
      <c r="T110" s="61"/>
      <c r="U110" s="61"/>
      <c r="V110" s="61"/>
      <c r="W110" s="61"/>
      <c r="X110" s="61"/>
      <c r="Y110" s="61"/>
      <c r="Z110" s="61"/>
      <c r="AA110" s="62"/>
    </row>
    <row r="111" ht="15" customHeight="1">
      <c r="A111" t="s" s="58">
        <v>621</v>
      </c>
      <c r="B111" t="s" s="59">
        <v>622</v>
      </c>
      <c r="C111" s="60">
        <v>2014</v>
      </c>
      <c r="D111" t="s" s="59">
        <v>163</v>
      </c>
      <c r="E111" t="s" s="59">
        <v>623</v>
      </c>
      <c r="F111" t="s" s="59">
        <v>71</v>
      </c>
      <c r="G111" t="s" s="59">
        <v>29</v>
      </c>
      <c r="H111" t="s" s="59">
        <v>119</v>
      </c>
      <c r="I111" s="61"/>
      <c r="J111" t="s" s="59">
        <v>624</v>
      </c>
      <c r="K111" t="s" s="59">
        <v>120</v>
      </c>
      <c r="L111" t="s" s="59">
        <v>121</v>
      </c>
      <c r="M111" t="s" s="59">
        <v>122</v>
      </c>
      <c r="N111" t="s" s="59">
        <v>123</v>
      </c>
      <c r="O111" t="s" s="59">
        <v>34</v>
      </c>
      <c r="P111" t="s" s="59">
        <v>38</v>
      </c>
      <c r="Q111" s="61"/>
      <c r="R111" s="61"/>
      <c r="S111" s="61"/>
      <c r="T111" s="61"/>
      <c r="U111" s="61"/>
      <c r="V111" s="61"/>
      <c r="W111" s="61"/>
      <c r="X111" s="61"/>
      <c r="Y111" s="61"/>
      <c r="Z111" s="61"/>
      <c r="AA111" s="62"/>
    </row>
    <row r="112" ht="15" customHeight="1">
      <c r="A112" t="s" s="58">
        <v>625</v>
      </c>
      <c r="B112" t="s" s="59">
        <v>626</v>
      </c>
      <c r="C112" s="60">
        <v>2014</v>
      </c>
      <c r="D112" t="s" s="59">
        <v>241</v>
      </c>
      <c r="E112" t="s" s="59">
        <v>627</v>
      </c>
      <c r="F112" t="s" s="59">
        <v>71</v>
      </c>
      <c r="G112" t="s" s="59">
        <v>64</v>
      </c>
      <c r="H112" t="s" s="59">
        <v>119</v>
      </c>
      <c r="I112" s="61"/>
      <c r="J112" t="s" s="59">
        <v>628</v>
      </c>
      <c r="K112" t="s" s="59">
        <v>593</v>
      </c>
      <c r="L112" t="s" s="59">
        <v>121</v>
      </c>
      <c r="M112" t="s" s="59">
        <v>122</v>
      </c>
      <c r="N112" t="s" s="59">
        <v>123</v>
      </c>
      <c r="O112" t="s" s="59">
        <v>69</v>
      </c>
      <c r="P112" t="s" s="59">
        <v>139</v>
      </c>
      <c r="Q112" s="64"/>
      <c r="R112" s="61"/>
      <c r="S112" s="61"/>
      <c r="T112" s="61"/>
      <c r="U112" s="61"/>
      <c r="V112" s="61"/>
      <c r="W112" s="61"/>
      <c r="X112" s="61"/>
      <c r="Y112" s="61"/>
      <c r="Z112" s="61"/>
      <c r="AA112" s="62"/>
    </row>
    <row r="113" ht="15" customHeight="1">
      <c r="A113" t="s" s="58">
        <v>629</v>
      </c>
      <c r="B113" t="s" s="59">
        <v>630</v>
      </c>
      <c r="C113" s="60">
        <v>2015</v>
      </c>
      <c r="D113" t="s" s="59">
        <v>631</v>
      </c>
      <c r="E113" t="s" s="59">
        <v>632</v>
      </c>
      <c r="F113" t="s" s="59">
        <v>128</v>
      </c>
      <c r="G113" t="s" s="59">
        <v>64</v>
      </c>
      <c r="H113" t="s" s="59">
        <v>129</v>
      </c>
      <c r="I113" s="61"/>
      <c r="J113" t="s" s="59">
        <v>633</v>
      </c>
      <c r="K113" t="s" s="59">
        <v>120</v>
      </c>
      <c r="L113" t="s" s="59">
        <v>121</v>
      </c>
      <c r="M113" t="s" s="59">
        <v>122</v>
      </c>
      <c r="N113" t="s" s="59">
        <v>123</v>
      </c>
      <c r="O113" t="s" s="59">
        <v>69</v>
      </c>
      <c r="P113" t="s" s="59">
        <v>139</v>
      </c>
      <c r="Q113" t="s" s="59">
        <v>130</v>
      </c>
      <c r="R113" s="61"/>
      <c r="S113" s="61"/>
      <c r="T113" s="61"/>
      <c r="U113" s="61"/>
      <c r="V113" s="61"/>
      <c r="W113" s="61"/>
      <c r="X113" s="61"/>
      <c r="Y113" s="61"/>
      <c r="Z113" s="61"/>
      <c r="AA113" s="62"/>
    </row>
    <row r="114" ht="15" customHeight="1">
      <c r="A114" t="s" s="58">
        <v>634</v>
      </c>
      <c r="B114" t="s" s="59">
        <v>635</v>
      </c>
      <c r="C114" s="60">
        <v>2015</v>
      </c>
      <c r="D114" t="s" s="59">
        <v>636</v>
      </c>
      <c r="E114" t="s" s="59">
        <v>637</v>
      </c>
      <c r="F114" t="s" s="59">
        <v>71</v>
      </c>
      <c r="G114" t="s" s="59">
        <v>29</v>
      </c>
      <c r="H114" t="s" s="59">
        <v>119</v>
      </c>
      <c r="I114" s="70"/>
      <c r="J114" s="61"/>
      <c r="K114" t="s" s="59">
        <v>280</v>
      </c>
      <c r="L114" t="s" s="59">
        <v>121</v>
      </c>
      <c r="M114" t="s" s="59">
        <v>122</v>
      </c>
      <c r="N114" t="s" s="59">
        <v>123</v>
      </c>
      <c r="O114" t="s" s="59">
        <v>44</v>
      </c>
      <c r="P114" s="61"/>
      <c r="Q114" s="61"/>
      <c r="R114" s="61"/>
      <c r="S114" s="61"/>
      <c r="T114" s="61"/>
      <c r="U114" s="61"/>
      <c r="V114" s="61"/>
      <c r="W114" s="61"/>
      <c r="X114" s="61"/>
      <c r="Y114" s="61"/>
      <c r="Z114" s="61"/>
      <c r="AA114" s="62"/>
    </row>
    <row r="115" ht="15" customHeight="1">
      <c r="A115" t="s" s="58">
        <v>638</v>
      </c>
      <c r="B115" t="s" s="59">
        <v>639</v>
      </c>
      <c r="C115" s="60">
        <v>2015</v>
      </c>
      <c r="D115" t="s" s="59">
        <v>640</v>
      </c>
      <c r="E115" t="s" s="59">
        <v>641</v>
      </c>
      <c r="F115" t="s" s="59">
        <v>128</v>
      </c>
      <c r="G115" t="s" s="59">
        <v>64</v>
      </c>
      <c r="H115" t="s" s="59">
        <v>129</v>
      </c>
      <c r="I115" s="61"/>
      <c r="J115" t="s" s="59">
        <v>642</v>
      </c>
      <c r="K115" t="s" s="59">
        <v>120</v>
      </c>
      <c r="L115" t="s" s="59">
        <v>121</v>
      </c>
      <c r="M115" t="s" s="59">
        <v>122</v>
      </c>
      <c r="N115" t="s" s="59">
        <v>123</v>
      </c>
      <c r="O115" t="s" s="59">
        <v>77</v>
      </c>
      <c r="P115" t="s" s="59">
        <v>69</v>
      </c>
      <c r="Q115" s="70"/>
      <c r="R115" s="61"/>
      <c r="S115" s="61"/>
      <c r="T115" s="61"/>
      <c r="U115" s="61"/>
      <c r="V115" s="61"/>
      <c r="W115" s="61"/>
      <c r="X115" s="61"/>
      <c r="Y115" s="61"/>
      <c r="Z115" s="61"/>
      <c r="AA115" s="62"/>
    </row>
    <row r="116" ht="15" customHeight="1">
      <c r="A116" t="s" s="51">
        <v>643</v>
      </c>
      <c r="B116" t="s" s="52">
        <v>644</v>
      </c>
      <c r="C116" s="53">
        <v>2015</v>
      </c>
      <c r="D116" t="s" s="52">
        <v>645</v>
      </c>
      <c r="E116" t="s" s="52">
        <v>646</v>
      </c>
      <c r="F116" t="s" s="52">
        <v>128</v>
      </c>
      <c r="G116" t="s" s="52">
        <v>64</v>
      </c>
      <c r="H116" t="s" s="52">
        <v>129</v>
      </c>
      <c r="I116" s="56"/>
      <c r="J116" t="s" s="52">
        <v>647</v>
      </c>
      <c r="K116" t="s" s="52">
        <v>120</v>
      </c>
      <c r="L116" t="s" s="52">
        <v>121</v>
      </c>
      <c r="M116" t="s" s="52">
        <v>122</v>
      </c>
      <c r="N116" t="s" s="52">
        <v>123</v>
      </c>
      <c r="O116" t="s" s="52">
        <v>67</v>
      </c>
      <c r="P116" t="s" s="52">
        <v>69</v>
      </c>
      <c r="Q116" t="s" s="52">
        <v>130</v>
      </c>
      <c r="R116" s="56"/>
      <c r="S116" s="56"/>
      <c r="T116" s="56"/>
      <c r="U116" s="56"/>
      <c r="V116" s="56"/>
      <c r="W116" s="56"/>
      <c r="X116" s="56"/>
      <c r="Y116" s="56"/>
      <c r="Z116" s="56"/>
      <c r="AA116" s="57"/>
    </row>
    <row r="117" ht="15" customHeight="1">
      <c r="A117" t="s" s="58">
        <v>648</v>
      </c>
      <c r="B117" t="s" s="59">
        <v>649</v>
      </c>
      <c r="C117" s="60">
        <v>2015</v>
      </c>
      <c r="D117" t="s" s="59">
        <v>327</v>
      </c>
      <c r="E117" t="s" s="59">
        <v>650</v>
      </c>
      <c r="F117" t="s" s="59">
        <v>71</v>
      </c>
      <c r="G117" t="s" s="59">
        <v>64</v>
      </c>
      <c r="H117" t="s" s="59">
        <v>119</v>
      </c>
      <c r="I117" s="61"/>
      <c r="J117" t="s" s="59">
        <v>651</v>
      </c>
      <c r="K117" t="s" s="59">
        <v>254</v>
      </c>
      <c r="L117" t="s" s="59">
        <v>121</v>
      </c>
      <c r="M117" t="s" s="59">
        <v>122</v>
      </c>
      <c r="N117" t="s" s="59">
        <v>123</v>
      </c>
      <c r="O117" t="s" s="59">
        <v>71</v>
      </c>
      <c r="P117" t="s" s="59">
        <v>248</v>
      </c>
      <c r="Q117" s="61"/>
      <c r="R117" s="61"/>
      <c r="S117" s="61"/>
      <c r="T117" s="61"/>
      <c r="U117" s="61"/>
      <c r="V117" s="61"/>
      <c r="W117" s="61"/>
      <c r="X117" s="61"/>
      <c r="Y117" s="61"/>
      <c r="Z117" s="61"/>
      <c r="AA117" s="62"/>
    </row>
    <row r="118" ht="15" customHeight="1">
      <c r="A118" t="s" s="51">
        <v>652</v>
      </c>
      <c r="B118" t="s" s="52">
        <v>653</v>
      </c>
      <c r="C118" s="53">
        <v>2015</v>
      </c>
      <c r="D118" t="s" s="52">
        <v>133</v>
      </c>
      <c r="E118" t="s" s="52">
        <v>654</v>
      </c>
      <c r="F118" t="s" s="52">
        <v>71</v>
      </c>
      <c r="G118" t="s" s="52">
        <v>64</v>
      </c>
      <c r="H118" t="s" s="52">
        <v>119</v>
      </c>
      <c r="I118" s="56"/>
      <c r="J118" t="s" s="52">
        <v>655</v>
      </c>
      <c r="K118" t="s" s="52">
        <v>120</v>
      </c>
      <c r="L118" t="s" s="52">
        <v>121</v>
      </c>
      <c r="M118" t="s" s="52">
        <v>122</v>
      </c>
      <c r="N118" t="s" s="52">
        <v>123</v>
      </c>
      <c r="O118" t="s" s="52">
        <v>73</v>
      </c>
      <c r="P118" t="s" s="52">
        <v>248</v>
      </c>
      <c r="Q118" s="56"/>
      <c r="R118" s="56"/>
      <c r="S118" s="56"/>
      <c r="T118" s="56"/>
      <c r="U118" s="56"/>
      <c r="V118" s="56"/>
      <c r="W118" s="56"/>
      <c r="X118" s="56"/>
      <c r="Y118" s="56"/>
      <c r="Z118" s="56"/>
      <c r="AA118" s="57"/>
    </row>
    <row r="119" ht="15" customHeight="1">
      <c r="A119" t="s" s="51">
        <v>656</v>
      </c>
      <c r="B119" t="s" s="52">
        <v>657</v>
      </c>
      <c r="C119" s="53">
        <v>2015</v>
      </c>
      <c r="D119" t="s" s="52">
        <v>658</v>
      </c>
      <c r="E119" s="56"/>
      <c r="F119" t="s" s="52">
        <v>71</v>
      </c>
      <c r="G119" t="s" s="52">
        <v>82</v>
      </c>
      <c r="H119" t="s" s="52">
        <v>119</v>
      </c>
      <c r="I119" s="56"/>
      <c r="J119" s="56"/>
      <c r="K119" t="s" s="52">
        <v>500</v>
      </c>
      <c r="L119" t="s" s="52">
        <v>216</v>
      </c>
      <c r="M119" t="s" s="52">
        <v>122</v>
      </c>
      <c r="N119" t="s" s="52">
        <v>275</v>
      </c>
      <c r="O119" t="s" s="52">
        <v>94</v>
      </c>
      <c r="P119" s="56"/>
      <c r="Q119" s="71"/>
      <c r="R119" s="56"/>
      <c r="S119" s="56"/>
      <c r="T119" s="56"/>
      <c r="U119" s="56"/>
      <c r="V119" s="56"/>
      <c r="W119" s="56"/>
      <c r="X119" s="56"/>
      <c r="Y119" s="56"/>
      <c r="Z119" s="56"/>
      <c r="AA119" s="57"/>
    </row>
    <row r="120" ht="15" customHeight="1">
      <c r="A120" t="s" s="58">
        <v>659</v>
      </c>
      <c r="B120" t="s" s="59">
        <v>660</v>
      </c>
      <c r="C120" s="60">
        <v>2015</v>
      </c>
      <c r="D120" t="s" s="59">
        <v>263</v>
      </c>
      <c r="E120" t="s" s="59">
        <v>661</v>
      </c>
      <c r="F120" t="s" s="59">
        <v>71</v>
      </c>
      <c r="G120" t="s" s="59">
        <v>29</v>
      </c>
      <c r="H120" t="s" s="59">
        <v>119</v>
      </c>
      <c r="I120" s="61"/>
      <c r="J120" t="s" s="59">
        <v>662</v>
      </c>
      <c r="K120" t="s" s="59">
        <v>120</v>
      </c>
      <c r="L120" t="s" s="59">
        <v>121</v>
      </c>
      <c r="M120" t="s" s="59">
        <v>122</v>
      </c>
      <c r="N120" t="s" s="59">
        <v>123</v>
      </c>
      <c r="O120" t="s" s="59">
        <v>40</v>
      </c>
      <c r="P120" t="s" s="59">
        <v>36</v>
      </c>
      <c r="Q120" s="61"/>
      <c r="R120" s="61"/>
      <c r="S120" s="61"/>
      <c r="T120" s="61"/>
      <c r="U120" s="61"/>
      <c r="V120" s="61"/>
      <c r="W120" s="61"/>
      <c r="X120" s="61"/>
      <c r="Y120" s="61"/>
      <c r="Z120" s="61"/>
      <c r="AA120" s="62"/>
    </row>
    <row r="121" ht="15" customHeight="1">
      <c r="A121" t="s" s="58">
        <v>663</v>
      </c>
      <c r="B121" t="s" s="59">
        <v>664</v>
      </c>
      <c r="C121" s="60">
        <v>2015</v>
      </c>
      <c r="D121" t="s" s="59">
        <v>665</v>
      </c>
      <c r="E121" t="s" s="59">
        <v>666</v>
      </c>
      <c r="F121" t="s" s="59">
        <v>71</v>
      </c>
      <c r="G121" t="s" s="59">
        <v>82</v>
      </c>
      <c r="H121" t="s" s="59">
        <v>119</v>
      </c>
      <c r="I121" s="61"/>
      <c r="J121" t="s" s="59">
        <v>667</v>
      </c>
      <c r="K121" t="s" s="59">
        <v>120</v>
      </c>
      <c r="L121" t="s" s="59">
        <v>121</v>
      </c>
      <c r="M121" t="s" s="59">
        <v>122</v>
      </c>
      <c r="N121" t="s" s="59">
        <v>123</v>
      </c>
      <c r="O121" t="s" s="59">
        <v>94</v>
      </c>
      <c r="P121" s="61"/>
      <c r="Q121" t="s" s="59">
        <v>130</v>
      </c>
      <c r="R121" s="61"/>
      <c r="S121" s="61"/>
      <c r="T121" s="61"/>
      <c r="U121" s="61"/>
      <c r="V121" s="61"/>
      <c r="W121" s="61"/>
      <c r="X121" s="61"/>
      <c r="Y121" s="61"/>
      <c r="Z121" s="61"/>
      <c r="AA121" s="62"/>
    </row>
    <row r="122" ht="15" customHeight="1">
      <c r="A122" t="s" s="58">
        <v>668</v>
      </c>
      <c r="B122" t="s" s="59">
        <v>669</v>
      </c>
      <c r="C122" s="60">
        <v>2015</v>
      </c>
      <c r="D122" t="s" s="59">
        <v>670</v>
      </c>
      <c r="E122" t="s" s="59">
        <v>671</v>
      </c>
      <c r="F122" t="s" s="59">
        <v>71</v>
      </c>
      <c r="G122" t="s" s="59">
        <v>29</v>
      </c>
      <c r="H122" t="s" s="59">
        <v>119</v>
      </c>
      <c r="I122" s="61"/>
      <c r="J122" s="61"/>
      <c r="K122" t="s" s="59">
        <v>280</v>
      </c>
      <c r="L122" t="s" s="59">
        <v>121</v>
      </c>
      <c r="M122" t="s" s="59">
        <v>122</v>
      </c>
      <c r="N122" t="s" s="59">
        <v>123</v>
      </c>
      <c r="O122" t="s" s="59">
        <v>32</v>
      </c>
      <c r="P122" s="61"/>
      <c r="Q122" s="61"/>
      <c r="R122" s="61"/>
      <c r="S122" s="61"/>
      <c r="T122" s="61"/>
      <c r="U122" s="61"/>
      <c r="V122" s="61"/>
      <c r="W122" s="61"/>
      <c r="X122" s="61"/>
      <c r="Y122" s="61"/>
      <c r="Z122" s="61"/>
      <c r="AA122" s="62"/>
    </row>
    <row r="123" ht="15" customHeight="1">
      <c r="A123" t="s" s="58">
        <v>672</v>
      </c>
      <c r="B123" t="s" s="59">
        <v>673</v>
      </c>
      <c r="C123" s="60">
        <v>2015</v>
      </c>
      <c r="D123" t="s" s="59">
        <v>674</v>
      </c>
      <c r="E123" t="s" s="59">
        <v>675</v>
      </c>
      <c r="F123" t="s" s="59">
        <v>71</v>
      </c>
      <c r="G123" t="s" s="59">
        <v>29</v>
      </c>
      <c r="H123" t="s" s="59">
        <v>119</v>
      </c>
      <c r="I123" s="61"/>
      <c r="J123" t="s" s="59">
        <v>676</v>
      </c>
      <c r="K123" t="s" s="59">
        <v>120</v>
      </c>
      <c r="L123" t="s" s="59">
        <v>121</v>
      </c>
      <c r="M123" t="s" s="59">
        <v>122</v>
      </c>
      <c r="N123" t="s" s="59">
        <v>123</v>
      </c>
      <c r="O123" t="s" s="59">
        <v>44</v>
      </c>
      <c r="P123" s="61"/>
      <c r="Q123" s="61"/>
      <c r="R123" s="61"/>
      <c r="S123" s="61"/>
      <c r="T123" s="61"/>
      <c r="U123" s="61"/>
      <c r="V123" s="61"/>
      <c r="W123" s="61"/>
      <c r="X123" s="61"/>
      <c r="Y123" s="61"/>
      <c r="Z123" s="61"/>
      <c r="AA123" s="62"/>
    </row>
    <row r="124" ht="15" customHeight="1">
      <c r="A124" t="s" s="51">
        <v>677</v>
      </c>
      <c r="B124" t="s" s="52">
        <v>678</v>
      </c>
      <c r="C124" s="53">
        <v>2015</v>
      </c>
      <c r="D124" t="s" s="52">
        <v>679</v>
      </c>
      <c r="E124" t="s" s="52">
        <v>680</v>
      </c>
      <c r="F124" t="s" s="52">
        <v>71</v>
      </c>
      <c r="G124" t="s" s="52">
        <v>82</v>
      </c>
      <c r="H124" t="s" s="52">
        <v>119</v>
      </c>
      <c r="I124" s="56"/>
      <c r="J124" t="s" s="52">
        <v>681</v>
      </c>
      <c r="K124" t="s" s="52">
        <v>120</v>
      </c>
      <c r="L124" t="s" s="52">
        <v>121</v>
      </c>
      <c r="M124" t="s" s="52">
        <v>122</v>
      </c>
      <c r="N124" t="s" s="52">
        <v>275</v>
      </c>
      <c r="O124" t="s" s="52">
        <v>94</v>
      </c>
      <c r="P124" s="56"/>
      <c r="Q124" s="56"/>
      <c r="R124" s="56"/>
      <c r="S124" s="56"/>
      <c r="T124" s="56"/>
      <c r="U124" s="56"/>
      <c r="V124" s="56"/>
      <c r="W124" s="56"/>
      <c r="X124" s="56"/>
      <c r="Y124" s="56"/>
      <c r="Z124" s="56"/>
      <c r="AA124" s="57"/>
    </row>
    <row r="125" ht="13.65" customHeight="1">
      <c r="A125" t="s" s="51">
        <v>682</v>
      </c>
      <c r="B125" t="s" s="52">
        <v>683</v>
      </c>
      <c r="C125" s="53">
        <v>2015</v>
      </c>
      <c r="D125" t="s" s="52">
        <v>684</v>
      </c>
      <c r="E125" t="s" s="52">
        <v>685</v>
      </c>
      <c r="F125" t="s" s="52">
        <v>213</v>
      </c>
      <c r="G125" t="s" s="52">
        <v>64</v>
      </c>
      <c r="H125" t="s" s="52">
        <v>119</v>
      </c>
      <c r="I125" t="s" s="52">
        <v>214</v>
      </c>
      <c r="J125" t="s" s="52">
        <v>686</v>
      </c>
      <c r="K125" t="s" s="52">
        <v>120</v>
      </c>
      <c r="L125" t="s" s="52">
        <v>216</v>
      </c>
      <c r="M125" t="s" s="52">
        <v>122</v>
      </c>
      <c r="N125" t="s" s="52">
        <v>123</v>
      </c>
      <c r="O125" t="s" s="52">
        <v>73</v>
      </c>
      <c r="P125" t="s" s="52">
        <v>77</v>
      </c>
      <c r="Q125" s="56"/>
      <c r="R125" s="56"/>
      <c r="S125" s="56"/>
      <c r="T125" s="56"/>
      <c r="U125" s="56"/>
      <c r="V125" s="56"/>
      <c r="W125" s="56"/>
      <c r="X125" s="56"/>
      <c r="Y125" s="56"/>
      <c r="Z125" s="56"/>
      <c r="AA125" s="57"/>
    </row>
    <row r="126" ht="15" customHeight="1">
      <c r="A126" t="s" s="58">
        <v>687</v>
      </c>
      <c r="B126" t="s" s="59">
        <v>688</v>
      </c>
      <c r="C126" s="60">
        <v>2015</v>
      </c>
      <c r="D126" t="s" s="59">
        <v>689</v>
      </c>
      <c r="E126" t="s" s="59">
        <v>690</v>
      </c>
      <c r="F126" t="s" s="59">
        <v>71</v>
      </c>
      <c r="G126" t="s" s="59">
        <v>29</v>
      </c>
      <c r="H126" t="s" s="59">
        <v>119</v>
      </c>
      <c r="I126" s="61"/>
      <c r="J126" t="s" s="59">
        <v>691</v>
      </c>
      <c r="K126" t="s" s="59">
        <v>120</v>
      </c>
      <c r="L126" t="s" s="59">
        <v>121</v>
      </c>
      <c r="M126" t="s" s="59">
        <v>122</v>
      </c>
      <c r="N126" t="s" s="59">
        <v>123</v>
      </c>
      <c r="O126" t="s" s="59">
        <v>42</v>
      </c>
      <c r="P126" s="61"/>
      <c r="Q126" s="61"/>
      <c r="R126" s="61"/>
      <c r="S126" s="61"/>
      <c r="T126" s="61"/>
      <c r="U126" s="61"/>
      <c r="V126" s="61"/>
      <c r="W126" s="61"/>
      <c r="X126" s="61"/>
      <c r="Y126" s="61"/>
      <c r="Z126" s="61"/>
      <c r="AA126" s="62"/>
    </row>
    <row r="127" ht="15" customHeight="1">
      <c r="A127" t="s" s="58">
        <v>692</v>
      </c>
      <c r="B127" t="s" s="59">
        <v>693</v>
      </c>
      <c r="C127" s="60">
        <v>2015</v>
      </c>
      <c r="D127" t="s" s="59">
        <v>694</v>
      </c>
      <c r="E127" t="s" s="59">
        <v>695</v>
      </c>
      <c r="F127" t="s" s="59">
        <v>71</v>
      </c>
      <c r="G127" t="s" s="59">
        <v>64</v>
      </c>
      <c r="H127" t="s" s="59">
        <v>119</v>
      </c>
      <c r="I127" s="61"/>
      <c r="J127" s="61"/>
      <c r="K127" t="s" s="59">
        <v>254</v>
      </c>
      <c r="L127" t="s" s="59">
        <v>121</v>
      </c>
      <c r="M127" t="s" s="59">
        <v>122</v>
      </c>
      <c r="N127" t="s" s="59">
        <v>275</v>
      </c>
      <c r="O127" t="s" s="59">
        <v>69</v>
      </c>
      <c r="P127" t="s" s="59">
        <v>248</v>
      </c>
      <c r="Q127" s="61"/>
      <c r="R127" s="61"/>
      <c r="S127" s="61"/>
      <c r="T127" s="61"/>
      <c r="U127" s="61"/>
      <c r="V127" s="61"/>
      <c r="W127" s="61"/>
      <c r="X127" s="61"/>
      <c r="Y127" s="61"/>
      <c r="Z127" s="61"/>
      <c r="AA127" s="62"/>
    </row>
    <row r="128" ht="15" customHeight="1">
      <c r="A128" t="s" s="58">
        <v>696</v>
      </c>
      <c r="B128" t="s" s="59">
        <v>697</v>
      </c>
      <c r="C128" s="60">
        <v>2016</v>
      </c>
      <c r="D128" t="s" s="59">
        <v>698</v>
      </c>
      <c r="E128" t="s" s="59">
        <v>699</v>
      </c>
      <c r="F128" t="s" s="59">
        <v>71</v>
      </c>
      <c r="G128" t="s" s="59">
        <v>64</v>
      </c>
      <c r="H128" t="s" s="59">
        <v>119</v>
      </c>
      <c r="I128" s="61"/>
      <c r="J128" t="s" s="59">
        <v>700</v>
      </c>
      <c r="K128" t="s" s="59">
        <v>120</v>
      </c>
      <c r="L128" t="s" s="59">
        <v>121</v>
      </c>
      <c r="M128" t="s" s="59">
        <v>122</v>
      </c>
      <c r="N128" t="s" s="59">
        <v>123</v>
      </c>
      <c r="O128" t="s" s="59">
        <v>67</v>
      </c>
      <c r="P128" t="s" s="59">
        <v>69</v>
      </c>
      <c r="Q128" s="64"/>
      <c r="R128" s="61"/>
      <c r="S128" s="61"/>
      <c r="T128" s="61"/>
      <c r="U128" s="61"/>
      <c r="V128" s="61"/>
      <c r="W128" s="61"/>
      <c r="X128" s="61"/>
      <c r="Y128" s="61"/>
      <c r="Z128" s="61"/>
      <c r="AA128" s="62"/>
    </row>
    <row r="129" ht="15" customHeight="1">
      <c r="A129" t="s" s="58">
        <v>701</v>
      </c>
      <c r="B129" t="s" s="59">
        <v>702</v>
      </c>
      <c r="C129" s="60">
        <v>2016</v>
      </c>
      <c r="D129" t="s" s="59">
        <v>703</v>
      </c>
      <c r="E129" t="s" s="59">
        <v>704</v>
      </c>
      <c r="F129" t="s" s="59">
        <v>71</v>
      </c>
      <c r="G129" t="s" s="59">
        <v>45</v>
      </c>
      <c r="H129" t="s" s="59">
        <v>119</v>
      </c>
      <c r="I129" s="61"/>
      <c r="J129" t="s" s="59">
        <v>705</v>
      </c>
      <c r="K129" t="s" s="59">
        <v>120</v>
      </c>
      <c r="L129" t="s" s="59">
        <v>121</v>
      </c>
      <c r="M129" t="s" s="59">
        <v>122</v>
      </c>
      <c r="N129" t="s" s="59">
        <v>275</v>
      </c>
      <c r="O129" t="s" s="59">
        <v>52</v>
      </c>
      <c r="P129" s="61"/>
      <c r="Q129" s="61"/>
      <c r="R129" s="61"/>
      <c r="S129" s="61"/>
      <c r="T129" s="61"/>
      <c r="U129" s="61"/>
      <c r="V129" s="61"/>
      <c r="W129" s="61"/>
      <c r="X129" s="61"/>
      <c r="Y129" s="61"/>
      <c r="Z129" s="61"/>
      <c r="AA129" s="62"/>
    </row>
    <row r="130" ht="15" customHeight="1">
      <c r="A130" t="s" s="58">
        <v>706</v>
      </c>
      <c r="B130" t="s" s="59">
        <v>707</v>
      </c>
      <c r="C130" s="60">
        <v>2016</v>
      </c>
      <c r="D130" t="s" s="59">
        <v>708</v>
      </c>
      <c r="E130" t="s" s="59">
        <v>709</v>
      </c>
      <c r="F130" t="s" s="59">
        <v>71</v>
      </c>
      <c r="G130" t="s" s="59">
        <v>29</v>
      </c>
      <c r="H130" t="s" s="59">
        <v>119</v>
      </c>
      <c r="I130" s="61"/>
      <c r="J130" s="61"/>
      <c r="K130" t="s" s="59">
        <v>120</v>
      </c>
      <c r="L130" t="s" s="59">
        <v>121</v>
      </c>
      <c r="M130" t="s" s="59">
        <v>122</v>
      </c>
      <c r="N130" t="s" s="59">
        <v>275</v>
      </c>
      <c r="O130" t="s" s="59">
        <v>34</v>
      </c>
      <c r="P130" s="61"/>
      <c r="Q130" s="61"/>
      <c r="R130" s="61"/>
      <c r="S130" s="61"/>
      <c r="T130" s="61"/>
      <c r="U130" s="61"/>
      <c r="V130" s="61"/>
      <c r="W130" s="61"/>
      <c r="X130" s="61"/>
      <c r="Y130" s="61"/>
      <c r="Z130" s="61"/>
      <c r="AA130" s="62"/>
    </row>
    <row r="131" ht="15" customHeight="1">
      <c r="A131" t="s" s="58">
        <v>710</v>
      </c>
      <c r="B131" t="s" s="59">
        <v>711</v>
      </c>
      <c r="C131" s="60">
        <v>2016</v>
      </c>
      <c r="D131" t="s" s="59">
        <v>712</v>
      </c>
      <c r="E131" t="s" s="59">
        <v>713</v>
      </c>
      <c r="F131" t="s" s="59">
        <v>128</v>
      </c>
      <c r="G131" t="s" s="59">
        <v>29</v>
      </c>
      <c r="H131" t="s" s="59">
        <v>129</v>
      </c>
      <c r="I131" s="61"/>
      <c r="J131" t="s" s="59">
        <v>714</v>
      </c>
      <c r="K131" t="s" s="59">
        <v>120</v>
      </c>
      <c r="L131" t="s" s="59">
        <v>121</v>
      </c>
      <c r="M131" t="s" s="59">
        <v>122</v>
      </c>
      <c r="N131" t="s" s="59">
        <v>275</v>
      </c>
      <c r="O131" t="s" s="59">
        <v>44</v>
      </c>
      <c r="P131" s="61"/>
      <c r="Q131" s="61"/>
      <c r="R131" s="61"/>
      <c r="S131" s="61"/>
      <c r="T131" s="61"/>
      <c r="U131" s="61"/>
      <c r="V131" s="61"/>
      <c r="W131" s="61"/>
      <c r="X131" s="61"/>
      <c r="Y131" s="61"/>
      <c r="Z131" s="61"/>
      <c r="AA131" s="62"/>
    </row>
    <row r="132" ht="15" customHeight="1">
      <c r="A132" t="s" s="51">
        <v>715</v>
      </c>
      <c r="B132" t="s" s="52">
        <v>716</v>
      </c>
      <c r="C132" s="53">
        <v>2016</v>
      </c>
      <c r="D132" t="s" s="52">
        <v>717</v>
      </c>
      <c r="E132" t="s" s="52">
        <v>718</v>
      </c>
      <c r="F132" t="s" s="52">
        <v>213</v>
      </c>
      <c r="G132" t="s" s="52">
        <v>64</v>
      </c>
      <c r="H132" t="s" s="52">
        <v>119</v>
      </c>
      <c r="I132" t="s" s="52">
        <v>214</v>
      </c>
      <c r="J132" t="s" s="52">
        <v>719</v>
      </c>
      <c r="K132" t="s" s="52">
        <v>120</v>
      </c>
      <c r="L132" t="s" s="52">
        <v>216</v>
      </c>
      <c r="M132" t="s" s="52">
        <v>122</v>
      </c>
      <c r="N132" t="s" s="52">
        <v>275</v>
      </c>
      <c r="O132" t="s" s="52">
        <v>97</v>
      </c>
      <c r="P132" t="s" s="52">
        <v>217</v>
      </c>
      <c r="Q132" s="56"/>
      <c r="R132" s="56"/>
      <c r="S132" s="56"/>
      <c r="T132" s="56"/>
      <c r="U132" s="56"/>
      <c r="V132" s="56"/>
      <c r="W132" s="56"/>
      <c r="X132" s="56"/>
      <c r="Y132" s="56"/>
      <c r="Z132" s="56"/>
      <c r="AA132" s="57"/>
    </row>
    <row r="133" ht="15" customHeight="1">
      <c r="A133" t="s" s="58">
        <v>720</v>
      </c>
      <c r="B133" t="s" s="59">
        <v>721</v>
      </c>
      <c r="C133" s="60">
        <v>2016</v>
      </c>
      <c r="D133" t="s" s="59">
        <v>722</v>
      </c>
      <c r="E133" t="s" s="59">
        <v>723</v>
      </c>
      <c r="F133" t="s" s="59">
        <v>128</v>
      </c>
      <c r="G133" t="s" s="59">
        <v>64</v>
      </c>
      <c r="H133" t="s" s="59">
        <v>129</v>
      </c>
      <c r="I133" s="61"/>
      <c r="J133" t="s" s="59">
        <v>724</v>
      </c>
      <c r="K133" t="s" s="59">
        <v>120</v>
      </c>
      <c r="L133" t="s" s="59">
        <v>121</v>
      </c>
      <c r="M133" t="s" s="59">
        <v>122</v>
      </c>
      <c r="N133" t="s" s="59">
        <v>255</v>
      </c>
      <c r="O133" t="s" s="59">
        <v>69</v>
      </c>
      <c r="P133" t="s" s="59">
        <v>139</v>
      </c>
      <c r="Q133" s="61"/>
      <c r="R133" s="61"/>
      <c r="S133" s="61"/>
      <c r="T133" s="61"/>
      <c r="U133" s="61"/>
      <c r="V133" s="61"/>
      <c r="W133" s="61"/>
      <c r="X133" s="61"/>
      <c r="Y133" s="61"/>
      <c r="Z133" s="61"/>
      <c r="AA133" s="62"/>
    </row>
    <row r="134" ht="15" customHeight="1">
      <c r="A134" t="s" s="58">
        <v>725</v>
      </c>
      <c r="B134" t="s" s="59">
        <v>726</v>
      </c>
      <c r="C134" s="60">
        <v>2016</v>
      </c>
      <c r="D134" t="s" s="59">
        <v>727</v>
      </c>
      <c r="E134" t="s" s="59">
        <v>728</v>
      </c>
      <c r="F134" t="s" s="59">
        <v>71</v>
      </c>
      <c r="G134" t="s" s="59">
        <v>82</v>
      </c>
      <c r="H134" t="s" s="59">
        <v>119</v>
      </c>
      <c r="I134" s="61"/>
      <c r="J134" t="s" s="59">
        <v>729</v>
      </c>
      <c r="K134" t="s" s="59">
        <v>120</v>
      </c>
      <c r="L134" t="s" s="59">
        <v>121</v>
      </c>
      <c r="M134" t="s" s="59">
        <v>122</v>
      </c>
      <c r="N134" t="s" s="59">
        <v>275</v>
      </c>
      <c r="O134" t="s" s="59">
        <v>85</v>
      </c>
      <c r="P134" s="61"/>
      <c r="Q134" s="64"/>
      <c r="R134" s="61"/>
      <c r="S134" s="61"/>
      <c r="T134" s="61"/>
      <c r="U134" s="61"/>
      <c r="V134" s="61"/>
      <c r="W134" s="61"/>
      <c r="X134" s="61"/>
      <c r="Y134" s="61"/>
      <c r="Z134" s="61"/>
      <c r="AA134" s="62"/>
    </row>
    <row r="135" ht="15" customHeight="1">
      <c r="A135" t="s" s="58">
        <v>730</v>
      </c>
      <c r="B135" t="s" s="59">
        <v>731</v>
      </c>
      <c r="C135" s="60">
        <v>2016</v>
      </c>
      <c r="D135" t="s" s="59">
        <v>732</v>
      </c>
      <c r="E135" t="s" s="59">
        <v>733</v>
      </c>
      <c r="F135" t="s" s="59">
        <v>128</v>
      </c>
      <c r="G135" t="s" s="59">
        <v>55</v>
      </c>
      <c r="H135" t="s" s="59">
        <v>129</v>
      </c>
      <c r="I135" s="61"/>
      <c r="J135" t="s" s="59">
        <v>734</v>
      </c>
      <c r="K135" t="s" s="59">
        <v>280</v>
      </c>
      <c r="L135" t="s" s="59">
        <v>121</v>
      </c>
      <c r="M135" t="s" s="59">
        <v>122</v>
      </c>
      <c r="N135" t="s" s="59">
        <v>255</v>
      </c>
      <c r="O135" s="61"/>
      <c r="P135" s="61"/>
      <c r="Q135" t="s" s="59">
        <v>130</v>
      </c>
      <c r="R135" s="61"/>
      <c r="S135" s="61"/>
      <c r="T135" s="61"/>
      <c r="U135" s="61"/>
      <c r="V135" s="61"/>
      <c r="W135" s="61"/>
      <c r="X135" s="61"/>
      <c r="Y135" s="61"/>
      <c r="Z135" s="61"/>
      <c r="AA135" s="62"/>
    </row>
    <row r="136" ht="15" customHeight="1">
      <c r="A136" t="s" s="58">
        <v>735</v>
      </c>
      <c r="B136" t="s" s="59">
        <v>736</v>
      </c>
      <c r="C136" s="60">
        <v>2016</v>
      </c>
      <c r="D136" t="s" s="59">
        <v>737</v>
      </c>
      <c r="E136" t="s" s="59">
        <v>738</v>
      </c>
      <c r="F136" t="s" s="59">
        <v>71</v>
      </c>
      <c r="G136" t="s" s="59">
        <v>29</v>
      </c>
      <c r="H136" t="s" s="59">
        <v>119</v>
      </c>
      <c r="I136" s="61"/>
      <c r="J136" t="s" s="59">
        <v>739</v>
      </c>
      <c r="K136" t="s" s="59">
        <v>120</v>
      </c>
      <c r="L136" t="s" s="59">
        <v>121</v>
      </c>
      <c r="M136" t="s" s="59">
        <v>122</v>
      </c>
      <c r="N136" t="s" s="59">
        <v>123</v>
      </c>
      <c r="O136" t="s" s="59">
        <v>38</v>
      </c>
      <c r="P136" s="61"/>
      <c r="Q136" s="64"/>
      <c r="R136" s="61"/>
      <c r="S136" s="61"/>
      <c r="T136" s="61"/>
      <c r="U136" s="61"/>
      <c r="V136" s="61"/>
      <c r="W136" s="61"/>
      <c r="X136" s="61"/>
      <c r="Y136" s="61"/>
      <c r="Z136" s="61"/>
      <c r="AA136" s="62"/>
    </row>
    <row r="137" ht="15" customHeight="1">
      <c r="A137" t="s" s="58">
        <v>740</v>
      </c>
      <c r="B137" t="s" s="59">
        <v>741</v>
      </c>
      <c r="C137" s="60">
        <v>2016</v>
      </c>
      <c r="D137" t="s" s="59">
        <v>742</v>
      </c>
      <c r="E137" t="s" s="59">
        <v>743</v>
      </c>
      <c r="F137" t="s" s="59">
        <v>71</v>
      </c>
      <c r="G137" t="s" s="59">
        <v>45</v>
      </c>
      <c r="H137" t="s" s="59">
        <v>119</v>
      </c>
      <c r="I137" s="61"/>
      <c r="J137" s="61"/>
      <c r="K137" t="s" s="59">
        <v>500</v>
      </c>
      <c r="L137" t="s" s="59">
        <v>216</v>
      </c>
      <c r="M137" t="s" s="59">
        <v>122</v>
      </c>
      <c r="N137" t="s" s="59">
        <v>275</v>
      </c>
      <c r="O137" t="s" s="59">
        <v>50</v>
      </c>
      <c r="P137" s="61"/>
      <c r="Q137" s="64"/>
      <c r="R137" s="61"/>
      <c r="S137" s="61"/>
      <c r="T137" s="61"/>
      <c r="U137" s="61"/>
      <c r="V137" s="61"/>
      <c r="W137" s="61"/>
      <c r="X137" s="61"/>
      <c r="Y137" s="61"/>
      <c r="Z137" s="61"/>
      <c r="AA137" s="62"/>
    </row>
    <row r="138" ht="15" customHeight="1">
      <c r="A138" t="s" s="58">
        <v>744</v>
      </c>
      <c r="B138" t="s" s="59">
        <v>745</v>
      </c>
      <c r="C138" s="60">
        <v>2016</v>
      </c>
      <c r="D138" t="s" s="59">
        <v>746</v>
      </c>
      <c r="E138" t="s" s="59">
        <v>747</v>
      </c>
      <c r="F138" t="s" s="59">
        <v>71</v>
      </c>
      <c r="G138" t="s" s="59">
        <v>45</v>
      </c>
      <c r="H138" t="s" s="59">
        <v>119</v>
      </c>
      <c r="I138" s="61"/>
      <c r="J138" t="s" s="59">
        <v>748</v>
      </c>
      <c r="K138" t="s" s="59">
        <v>120</v>
      </c>
      <c r="L138" t="s" s="59">
        <v>121</v>
      </c>
      <c r="M138" t="s" s="59">
        <v>122</v>
      </c>
      <c r="N138" t="s" s="59">
        <v>275</v>
      </c>
      <c r="O138" t="s" s="59">
        <v>52</v>
      </c>
      <c r="P138" t="s" s="59">
        <v>42</v>
      </c>
      <c r="Q138" s="61"/>
      <c r="R138" s="61"/>
      <c r="S138" s="61"/>
      <c r="T138" s="61"/>
      <c r="U138" s="61"/>
      <c r="V138" s="61"/>
      <c r="W138" s="61"/>
      <c r="X138" s="61"/>
      <c r="Y138" s="61"/>
      <c r="Z138" s="61"/>
      <c r="AA138" s="62"/>
    </row>
    <row r="139" ht="15" customHeight="1">
      <c r="A139" t="s" s="58">
        <v>749</v>
      </c>
      <c r="B139" t="s" s="59">
        <v>750</v>
      </c>
      <c r="C139" s="60">
        <v>2016</v>
      </c>
      <c r="D139" t="s" s="59">
        <v>751</v>
      </c>
      <c r="E139" t="s" s="59">
        <v>752</v>
      </c>
      <c r="F139" t="s" s="59">
        <v>71</v>
      </c>
      <c r="G139" t="s" s="59">
        <v>64</v>
      </c>
      <c r="H139" t="s" s="59">
        <v>119</v>
      </c>
      <c r="I139" s="61"/>
      <c r="J139" s="61"/>
      <c r="K139" t="s" s="59">
        <v>280</v>
      </c>
      <c r="L139" t="s" s="59">
        <v>121</v>
      </c>
      <c r="M139" t="s" s="59">
        <v>122</v>
      </c>
      <c r="N139" t="s" s="59">
        <v>123</v>
      </c>
      <c r="O139" t="s" s="59">
        <v>73</v>
      </c>
      <c r="P139" t="s" s="59">
        <v>67</v>
      </c>
      <c r="Q139" s="61"/>
      <c r="R139" s="61"/>
      <c r="S139" s="61"/>
      <c r="T139" s="61"/>
      <c r="U139" s="61"/>
      <c r="V139" s="61"/>
      <c r="W139" s="61"/>
      <c r="X139" s="61"/>
      <c r="Y139" s="61"/>
      <c r="Z139" s="61"/>
      <c r="AA139" s="62"/>
    </row>
    <row r="140" ht="15" customHeight="1">
      <c r="A140" t="s" s="58">
        <v>753</v>
      </c>
      <c r="B140" t="s" s="59">
        <v>754</v>
      </c>
      <c r="C140" s="60">
        <v>2016</v>
      </c>
      <c r="D140" t="s" s="59">
        <v>755</v>
      </c>
      <c r="E140" t="s" s="59">
        <v>756</v>
      </c>
      <c r="F140" t="s" s="59">
        <v>71</v>
      </c>
      <c r="G140" t="s" s="59">
        <v>64</v>
      </c>
      <c r="H140" t="s" s="59">
        <v>119</v>
      </c>
      <c r="I140" s="61"/>
      <c r="J140" t="s" s="59">
        <v>757</v>
      </c>
      <c r="K140" t="s" s="59">
        <v>254</v>
      </c>
      <c r="L140" t="s" s="59">
        <v>121</v>
      </c>
      <c r="M140" t="s" s="59">
        <v>122</v>
      </c>
      <c r="N140" t="s" s="59">
        <v>275</v>
      </c>
      <c r="O140" t="s" s="59">
        <v>75</v>
      </c>
      <c r="P140" t="s" s="59">
        <v>67</v>
      </c>
      <c r="Q140" s="61"/>
      <c r="R140" s="61"/>
      <c r="S140" s="61"/>
      <c r="T140" s="61"/>
      <c r="U140" s="61"/>
      <c r="V140" s="61"/>
      <c r="W140" s="61"/>
      <c r="X140" s="61"/>
      <c r="Y140" s="61"/>
      <c r="Z140" s="61"/>
      <c r="AA140" s="62"/>
    </row>
    <row r="141" ht="15" customHeight="1">
      <c r="A141" t="s" s="51">
        <v>758</v>
      </c>
      <c r="B141" t="s" s="52">
        <v>759</v>
      </c>
      <c r="C141" s="53">
        <v>2016</v>
      </c>
      <c r="D141" t="s" s="52">
        <v>760</v>
      </c>
      <c r="E141" t="s" s="52">
        <v>761</v>
      </c>
      <c r="F141" t="s" s="52">
        <v>213</v>
      </c>
      <c r="G141" t="s" s="52">
        <v>64</v>
      </c>
      <c r="H141" t="s" s="52">
        <v>119</v>
      </c>
      <c r="I141" t="s" s="52">
        <v>214</v>
      </c>
      <c r="J141" t="s" s="52">
        <v>762</v>
      </c>
      <c r="K141" t="s" s="52">
        <v>120</v>
      </c>
      <c r="L141" t="s" s="52">
        <v>216</v>
      </c>
      <c r="M141" t="s" s="52">
        <v>122</v>
      </c>
      <c r="N141" t="s" s="52">
        <v>123</v>
      </c>
      <c r="O141" t="s" s="52">
        <v>69</v>
      </c>
      <c r="P141" s="56"/>
      <c r="Q141" s="56"/>
      <c r="R141" s="56"/>
      <c r="S141" s="56"/>
      <c r="T141" s="56"/>
      <c r="U141" s="56"/>
      <c r="V141" s="56"/>
      <c r="W141" s="56"/>
      <c r="X141" s="56"/>
      <c r="Y141" s="56"/>
      <c r="Z141" s="56"/>
      <c r="AA141" s="57"/>
    </row>
    <row r="142" ht="15" customHeight="1">
      <c r="A142" t="s" s="58">
        <v>763</v>
      </c>
      <c r="B142" t="s" s="59">
        <v>764</v>
      </c>
      <c r="C142" s="60">
        <v>2016</v>
      </c>
      <c r="D142" t="s" s="59">
        <v>765</v>
      </c>
      <c r="E142" t="s" s="59">
        <v>766</v>
      </c>
      <c r="F142" t="s" s="59">
        <v>71</v>
      </c>
      <c r="G142" t="s" s="59">
        <v>29</v>
      </c>
      <c r="H142" t="s" s="59">
        <v>119</v>
      </c>
      <c r="I142" s="61"/>
      <c r="J142" s="61"/>
      <c r="K142" t="s" s="59">
        <v>120</v>
      </c>
      <c r="L142" t="s" s="59">
        <v>121</v>
      </c>
      <c r="M142" t="s" s="59">
        <v>122</v>
      </c>
      <c r="N142" t="s" s="59">
        <v>123</v>
      </c>
      <c r="O142" t="s" s="59">
        <v>44</v>
      </c>
      <c r="P142" s="61"/>
      <c r="Q142" s="61"/>
      <c r="R142" s="61"/>
      <c r="S142" s="61"/>
      <c r="T142" s="61"/>
      <c r="U142" s="61"/>
      <c r="V142" s="61"/>
      <c r="W142" s="61"/>
      <c r="X142" s="61"/>
      <c r="Y142" s="61"/>
      <c r="Z142" s="61"/>
      <c r="AA142" s="62"/>
    </row>
    <row r="143" ht="15" customHeight="1">
      <c r="A143" t="s" s="58">
        <v>767</v>
      </c>
      <c r="B143" t="s" s="59">
        <v>768</v>
      </c>
      <c r="C143" s="60">
        <v>2016</v>
      </c>
      <c r="D143" t="s" s="59">
        <v>263</v>
      </c>
      <c r="E143" t="s" s="59">
        <v>769</v>
      </c>
      <c r="F143" t="s" s="59">
        <v>71</v>
      </c>
      <c r="G143" t="s" s="59">
        <v>64</v>
      </c>
      <c r="H143" t="s" s="59">
        <v>119</v>
      </c>
      <c r="I143" s="61"/>
      <c r="J143" t="s" s="59">
        <v>770</v>
      </c>
      <c r="K143" t="s" s="59">
        <v>120</v>
      </c>
      <c r="L143" t="s" s="59">
        <v>121</v>
      </c>
      <c r="M143" t="s" s="59">
        <v>122</v>
      </c>
      <c r="N143" t="s" s="59">
        <v>123</v>
      </c>
      <c r="O143" t="s" s="59">
        <v>71</v>
      </c>
      <c r="P143" t="s" s="59">
        <v>73</v>
      </c>
      <c r="Q143" s="61"/>
      <c r="R143" s="61"/>
      <c r="S143" s="61"/>
      <c r="T143" s="61"/>
      <c r="U143" s="61"/>
      <c r="V143" s="61"/>
      <c r="W143" s="61"/>
      <c r="X143" s="61"/>
      <c r="Y143" s="61"/>
      <c r="Z143" s="61"/>
      <c r="AA143" s="62"/>
    </row>
    <row r="144" ht="15" customHeight="1">
      <c r="A144" t="s" s="58">
        <v>771</v>
      </c>
      <c r="B144" t="s" s="59">
        <v>772</v>
      </c>
      <c r="C144" s="60">
        <v>2016</v>
      </c>
      <c r="D144" t="s" s="59">
        <v>773</v>
      </c>
      <c r="E144" t="s" s="59">
        <v>774</v>
      </c>
      <c r="F144" t="s" s="59">
        <v>71</v>
      </c>
      <c r="G144" t="s" s="59">
        <v>45</v>
      </c>
      <c r="H144" t="s" s="59">
        <v>119</v>
      </c>
      <c r="I144" s="61"/>
      <c r="J144" t="s" s="59">
        <v>775</v>
      </c>
      <c r="K144" t="s" s="59">
        <v>148</v>
      </c>
      <c r="L144" t="s" s="59">
        <v>121</v>
      </c>
      <c r="M144" t="s" s="59">
        <v>122</v>
      </c>
      <c r="N144" t="s" s="59">
        <v>275</v>
      </c>
      <c r="O144" t="s" s="59">
        <v>52</v>
      </c>
      <c r="P144" s="61"/>
      <c r="Q144" s="61"/>
      <c r="R144" s="61"/>
      <c r="S144" s="61"/>
      <c r="T144" s="61"/>
      <c r="U144" s="61"/>
      <c r="V144" s="61"/>
      <c r="W144" s="61"/>
      <c r="X144" s="61"/>
      <c r="Y144" s="61"/>
      <c r="Z144" s="61"/>
      <c r="AA144" s="62"/>
    </row>
    <row r="145" ht="15" customHeight="1">
      <c r="A145" t="s" s="58">
        <v>776</v>
      </c>
      <c r="B145" t="s" s="59">
        <v>777</v>
      </c>
      <c r="C145" s="60">
        <v>2016</v>
      </c>
      <c r="D145" t="s" s="59">
        <v>778</v>
      </c>
      <c r="E145" t="s" s="59">
        <v>779</v>
      </c>
      <c r="F145" t="s" s="59">
        <v>128</v>
      </c>
      <c r="G145" t="s" s="59">
        <v>64</v>
      </c>
      <c r="H145" t="s" s="59">
        <v>129</v>
      </c>
      <c r="I145" s="61"/>
      <c r="J145" t="s" s="59">
        <v>780</v>
      </c>
      <c r="K145" t="s" s="59">
        <v>120</v>
      </c>
      <c r="L145" t="s" s="59">
        <v>121</v>
      </c>
      <c r="M145" t="s" s="59">
        <v>122</v>
      </c>
      <c r="N145" t="s" s="59">
        <v>123</v>
      </c>
      <c r="O145" t="s" s="59">
        <v>69</v>
      </c>
      <c r="P145" t="s" s="59">
        <v>77</v>
      </c>
      <c r="Q145" t="s" s="59">
        <v>130</v>
      </c>
      <c r="R145" s="61"/>
      <c r="S145" s="61"/>
      <c r="T145" s="61"/>
      <c r="U145" s="61"/>
      <c r="V145" s="61"/>
      <c r="W145" s="61"/>
      <c r="X145" s="61"/>
      <c r="Y145" s="61"/>
      <c r="Z145" s="61"/>
      <c r="AA145" s="62"/>
    </row>
    <row r="146" ht="15" customHeight="1">
      <c r="A146" t="s" s="58">
        <v>781</v>
      </c>
      <c r="B146" t="s" s="59">
        <v>782</v>
      </c>
      <c r="C146" s="60">
        <v>2017</v>
      </c>
      <c r="D146" t="s" s="59">
        <v>783</v>
      </c>
      <c r="E146" t="s" s="59">
        <v>784</v>
      </c>
      <c r="F146" t="s" s="59">
        <v>71</v>
      </c>
      <c r="G146" t="s" s="59">
        <v>82</v>
      </c>
      <c r="H146" t="s" s="59">
        <v>119</v>
      </c>
      <c r="I146" s="61"/>
      <c r="J146" t="s" s="59">
        <v>785</v>
      </c>
      <c r="K146" t="s" s="59">
        <v>120</v>
      </c>
      <c r="L146" t="s" s="59">
        <v>121</v>
      </c>
      <c r="M146" t="s" s="59">
        <v>122</v>
      </c>
      <c r="N146" t="s" s="59">
        <v>275</v>
      </c>
      <c r="O146" t="s" s="59">
        <v>87</v>
      </c>
      <c r="P146" s="61"/>
      <c r="Q146" t="s" s="59">
        <v>130</v>
      </c>
      <c r="R146" s="61"/>
      <c r="S146" s="61"/>
      <c r="T146" s="61"/>
      <c r="U146" s="61"/>
      <c r="V146" s="61"/>
      <c r="W146" s="61"/>
      <c r="X146" s="61"/>
      <c r="Y146" s="61"/>
      <c r="Z146" s="61"/>
      <c r="AA146" s="62"/>
    </row>
    <row r="147" ht="15" customHeight="1">
      <c r="A147" t="s" s="58">
        <v>786</v>
      </c>
      <c r="B147" t="s" s="59">
        <v>787</v>
      </c>
      <c r="C147" s="60">
        <v>2017</v>
      </c>
      <c r="D147" t="s" s="59">
        <v>163</v>
      </c>
      <c r="E147" t="s" s="59">
        <v>788</v>
      </c>
      <c r="F147" t="s" s="59">
        <v>71</v>
      </c>
      <c r="G147" t="s" s="59">
        <v>29</v>
      </c>
      <c r="H147" t="s" s="59">
        <v>119</v>
      </c>
      <c r="I147" s="61"/>
      <c r="J147" t="s" s="59">
        <v>789</v>
      </c>
      <c r="K147" t="s" s="59">
        <v>120</v>
      </c>
      <c r="L147" t="s" s="59">
        <v>121</v>
      </c>
      <c r="M147" t="s" s="59">
        <v>122</v>
      </c>
      <c r="N147" t="s" s="59">
        <v>123</v>
      </c>
      <c r="O147" t="s" s="59">
        <v>40</v>
      </c>
      <c r="P147" t="s" s="59">
        <v>34</v>
      </c>
      <c r="Q147" s="61"/>
      <c r="R147" s="61"/>
      <c r="S147" s="61"/>
      <c r="T147" s="61"/>
      <c r="U147" s="61"/>
      <c r="V147" s="61"/>
      <c r="W147" s="61"/>
      <c r="X147" s="61"/>
      <c r="Y147" s="61"/>
      <c r="Z147" s="61"/>
      <c r="AA147" s="62"/>
    </row>
    <row r="148" ht="15" customHeight="1">
      <c r="A148" t="s" s="58">
        <v>790</v>
      </c>
      <c r="B148" t="s" s="59">
        <v>791</v>
      </c>
      <c r="C148" s="60">
        <v>2017</v>
      </c>
      <c r="D148" t="s" s="59">
        <v>614</v>
      </c>
      <c r="E148" t="s" s="59">
        <v>792</v>
      </c>
      <c r="F148" t="s" s="59">
        <v>71</v>
      </c>
      <c r="G148" t="s" s="59">
        <v>82</v>
      </c>
      <c r="H148" t="s" s="59">
        <v>119</v>
      </c>
      <c r="I148" s="61"/>
      <c r="J148" t="s" s="59">
        <v>793</v>
      </c>
      <c r="K148" t="s" s="59">
        <v>120</v>
      </c>
      <c r="L148" t="s" s="59">
        <v>121</v>
      </c>
      <c r="M148" t="s" s="59">
        <v>122</v>
      </c>
      <c r="N148" t="s" s="59">
        <v>123</v>
      </c>
      <c r="O148" t="s" s="59">
        <v>87</v>
      </c>
      <c r="P148" t="s" s="59">
        <v>97</v>
      </c>
      <c r="Q148" s="61"/>
      <c r="R148" s="61"/>
      <c r="S148" s="61"/>
      <c r="T148" s="61"/>
      <c r="U148" s="61"/>
      <c r="V148" s="61"/>
      <c r="W148" s="61"/>
      <c r="X148" s="61"/>
      <c r="Y148" s="61"/>
      <c r="Z148" s="61"/>
      <c r="AA148" s="62"/>
    </row>
    <row r="149" ht="15" customHeight="1">
      <c r="A149" t="s" s="58">
        <v>794</v>
      </c>
      <c r="B149" t="s" s="59">
        <v>795</v>
      </c>
      <c r="C149" s="60">
        <v>2017</v>
      </c>
      <c r="D149" t="s" s="59">
        <v>796</v>
      </c>
      <c r="E149" t="s" s="59">
        <v>797</v>
      </c>
      <c r="F149" t="s" s="59">
        <v>505</v>
      </c>
      <c r="G149" t="s" s="59">
        <v>58</v>
      </c>
      <c r="H149" t="s" s="59">
        <v>506</v>
      </c>
      <c r="I149" s="61"/>
      <c r="J149" t="s" s="59">
        <v>798</v>
      </c>
      <c r="K149" t="s" s="59">
        <v>148</v>
      </c>
      <c r="L149" t="s" s="59">
        <v>121</v>
      </c>
      <c r="M149" t="s" s="59">
        <v>122</v>
      </c>
      <c r="N149" t="s" s="59">
        <v>275</v>
      </c>
      <c r="O149" t="s" s="59">
        <v>56</v>
      </c>
      <c r="P149" s="61"/>
      <c r="Q149" s="61"/>
      <c r="R149" s="61"/>
      <c r="S149" s="61"/>
      <c r="T149" s="61"/>
      <c r="U149" s="61"/>
      <c r="V149" s="61"/>
      <c r="W149" s="61"/>
      <c r="X149" s="61"/>
      <c r="Y149" s="61"/>
      <c r="Z149" s="61"/>
      <c r="AA149" s="62"/>
    </row>
    <row r="150" ht="15" customHeight="1">
      <c r="A150" t="s" s="58">
        <v>799</v>
      </c>
      <c r="B150" t="s" s="59">
        <v>800</v>
      </c>
      <c r="C150" s="60">
        <v>2017</v>
      </c>
      <c r="D150" t="s" s="59">
        <v>202</v>
      </c>
      <c r="E150" t="s" s="59">
        <v>801</v>
      </c>
      <c r="F150" t="s" s="59">
        <v>71</v>
      </c>
      <c r="G150" t="s" s="59">
        <v>29</v>
      </c>
      <c r="H150" t="s" s="59">
        <v>119</v>
      </c>
      <c r="I150" s="61"/>
      <c r="J150" s="61"/>
      <c r="K150" t="s" s="59">
        <v>120</v>
      </c>
      <c r="L150" t="s" s="59">
        <v>121</v>
      </c>
      <c r="M150" t="s" s="59">
        <v>122</v>
      </c>
      <c r="N150" t="s" s="59">
        <v>123</v>
      </c>
      <c r="O150" t="s" s="59">
        <v>40</v>
      </c>
      <c r="P150" t="s" s="59">
        <v>38</v>
      </c>
      <c r="Q150" s="61"/>
      <c r="R150" s="61"/>
      <c r="S150" s="61"/>
      <c r="T150" s="61"/>
      <c r="U150" s="61"/>
      <c r="V150" s="61"/>
      <c r="W150" s="61"/>
      <c r="X150" s="61"/>
      <c r="Y150" s="61"/>
      <c r="Z150" s="61"/>
      <c r="AA150" s="62"/>
    </row>
    <row r="151" ht="15" customHeight="1">
      <c r="A151" t="s" s="58">
        <v>802</v>
      </c>
      <c r="B151" t="s" s="59">
        <v>803</v>
      </c>
      <c r="C151" s="60">
        <v>2017</v>
      </c>
      <c r="D151" t="s" s="59">
        <v>804</v>
      </c>
      <c r="E151" t="s" s="59">
        <v>805</v>
      </c>
      <c r="F151" t="s" s="59">
        <v>71</v>
      </c>
      <c r="G151" t="s" s="59">
        <v>29</v>
      </c>
      <c r="H151" t="s" s="59">
        <v>119</v>
      </c>
      <c r="I151" s="61"/>
      <c r="J151" t="s" s="59">
        <v>806</v>
      </c>
      <c r="K151" t="s" s="59">
        <v>254</v>
      </c>
      <c r="L151" t="s" s="59">
        <v>121</v>
      </c>
      <c r="M151" t="s" s="59">
        <v>122</v>
      </c>
      <c r="N151" t="s" s="59">
        <v>255</v>
      </c>
      <c r="O151" t="s" s="59">
        <v>44</v>
      </c>
      <c r="P151" s="61"/>
      <c r="Q151" s="61"/>
      <c r="R151" s="61"/>
      <c r="S151" s="61"/>
      <c r="T151" s="61"/>
      <c r="U151" s="61"/>
      <c r="V151" s="61"/>
      <c r="W151" s="61"/>
      <c r="X151" s="61"/>
      <c r="Y151" s="61"/>
      <c r="Z151" s="61"/>
      <c r="AA151" s="62"/>
    </row>
    <row r="152" ht="15" customHeight="1">
      <c r="A152" t="s" s="58">
        <v>807</v>
      </c>
      <c r="B152" t="s" s="59">
        <v>808</v>
      </c>
      <c r="C152" s="60">
        <v>2017</v>
      </c>
      <c r="D152" t="s" s="59">
        <v>809</v>
      </c>
      <c r="E152" t="s" s="59">
        <v>313</v>
      </c>
      <c r="F152" t="s" s="59">
        <v>71</v>
      </c>
      <c r="G152" t="s" s="59">
        <v>29</v>
      </c>
      <c r="H152" t="s" s="59">
        <v>119</v>
      </c>
      <c r="I152" s="61"/>
      <c r="J152" s="61"/>
      <c r="K152" t="s" s="59">
        <v>280</v>
      </c>
      <c r="L152" t="s" s="59">
        <v>121</v>
      </c>
      <c r="M152" t="s" s="59">
        <v>122</v>
      </c>
      <c r="N152" t="s" s="59">
        <v>255</v>
      </c>
      <c r="O152" t="s" s="59">
        <v>42</v>
      </c>
      <c r="P152" s="61"/>
      <c r="Q152" s="61"/>
      <c r="R152" s="61"/>
      <c r="S152" s="61"/>
      <c r="T152" s="61"/>
      <c r="U152" s="61"/>
      <c r="V152" s="61"/>
      <c r="W152" s="61"/>
      <c r="X152" s="61"/>
      <c r="Y152" s="61"/>
      <c r="Z152" s="61"/>
      <c r="AA152" s="62"/>
    </row>
    <row r="153" ht="15" customHeight="1">
      <c r="A153" t="s" s="58">
        <v>810</v>
      </c>
      <c r="B153" t="s" s="59">
        <v>811</v>
      </c>
      <c r="C153" s="60">
        <v>2017</v>
      </c>
      <c r="D153" t="s" s="59">
        <v>812</v>
      </c>
      <c r="E153" t="s" s="59">
        <v>813</v>
      </c>
      <c r="F153" t="s" s="59">
        <v>814</v>
      </c>
      <c r="G153" t="s" s="59">
        <v>64</v>
      </c>
      <c r="H153" t="s" s="59">
        <v>129</v>
      </c>
      <c r="I153" s="61"/>
      <c r="J153" s="61"/>
      <c r="K153" t="s" s="59">
        <v>148</v>
      </c>
      <c r="L153" t="s" s="59">
        <v>121</v>
      </c>
      <c r="M153" t="s" s="59">
        <v>122</v>
      </c>
      <c r="N153" t="s" s="59">
        <v>255</v>
      </c>
      <c r="O153" t="s" s="59">
        <v>69</v>
      </c>
      <c r="P153" t="s" s="59">
        <v>75</v>
      </c>
      <c r="Q153" s="61"/>
      <c r="R153" s="61"/>
      <c r="S153" s="61"/>
      <c r="T153" s="61"/>
      <c r="U153" s="61"/>
      <c r="V153" s="61"/>
      <c r="W153" s="61"/>
      <c r="X153" s="61"/>
      <c r="Y153" s="61"/>
      <c r="Z153" s="61"/>
      <c r="AA153" s="62"/>
    </row>
    <row r="154" ht="15" customHeight="1">
      <c r="A154" t="s" s="58">
        <v>815</v>
      </c>
      <c r="B154" t="s" s="59">
        <v>816</v>
      </c>
      <c r="C154" s="60">
        <v>2017</v>
      </c>
      <c r="D154" t="s" s="59">
        <v>727</v>
      </c>
      <c r="E154" t="s" s="59">
        <v>817</v>
      </c>
      <c r="F154" t="s" s="59">
        <v>71</v>
      </c>
      <c r="G154" t="s" s="59">
        <v>45</v>
      </c>
      <c r="H154" t="s" s="59">
        <v>119</v>
      </c>
      <c r="I154" s="61"/>
      <c r="J154" t="s" s="59">
        <v>818</v>
      </c>
      <c r="K154" t="s" s="59">
        <v>120</v>
      </c>
      <c r="L154" t="s" s="59">
        <v>121</v>
      </c>
      <c r="M154" t="s" s="59">
        <v>122</v>
      </c>
      <c r="N154" t="s" s="59">
        <v>275</v>
      </c>
      <c r="O154" t="s" s="59">
        <v>50</v>
      </c>
      <c r="P154" s="61"/>
      <c r="Q154" s="64"/>
      <c r="R154" s="61"/>
      <c r="S154" s="61"/>
      <c r="T154" s="61"/>
      <c r="U154" s="61"/>
      <c r="V154" s="61"/>
      <c r="W154" s="61"/>
      <c r="X154" s="61"/>
      <c r="Y154" s="61"/>
      <c r="Z154" s="61"/>
      <c r="AA154" s="62"/>
    </row>
    <row r="155" ht="15" customHeight="1">
      <c r="A155" t="s" s="58">
        <v>819</v>
      </c>
      <c r="B155" t="s" s="59">
        <v>820</v>
      </c>
      <c r="C155" s="60">
        <v>2017</v>
      </c>
      <c r="D155" t="s" s="59">
        <v>821</v>
      </c>
      <c r="E155" t="s" s="59">
        <v>822</v>
      </c>
      <c r="F155" t="s" s="59">
        <v>71</v>
      </c>
      <c r="G155" t="s" s="59">
        <v>64</v>
      </c>
      <c r="H155" t="s" s="59">
        <v>119</v>
      </c>
      <c r="I155" s="61"/>
      <c r="J155" t="s" s="59">
        <v>823</v>
      </c>
      <c r="K155" t="s" s="59">
        <v>120</v>
      </c>
      <c r="L155" t="s" s="59">
        <v>121</v>
      </c>
      <c r="M155" t="s" s="59">
        <v>122</v>
      </c>
      <c r="N155" t="s" s="59">
        <v>123</v>
      </c>
      <c r="O155" t="s" s="59">
        <v>67</v>
      </c>
      <c r="P155" t="s" s="59">
        <v>217</v>
      </c>
      <c r="Q155" s="61"/>
      <c r="R155" s="61"/>
      <c r="S155" s="61"/>
      <c r="T155" s="61"/>
      <c r="U155" s="61"/>
      <c r="V155" s="61"/>
      <c r="W155" s="61"/>
      <c r="X155" s="61"/>
      <c r="Y155" s="61"/>
      <c r="Z155" s="61"/>
      <c r="AA155" s="62"/>
    </row>
    <row r="156" ht="15" customHeight="1">
      <c r="A156" t="s" s="58">
        <v>824</v>
      </c>
      <c r="B156" t="s" s="59">
        <v>825</v>
      </c>
      <c r="C156" s="60">
        <v>2017</v>
      </c>
      <c r="D156" t="s" s="59">
        <v>826</v>
      </c>
      <c r="E156" t="s" s="59">
        <v>827</v>
      </c>
      <c r="F156" t="s" s="59">
        <v>71</v>
      </c>
      <c r="G156" t="s" s="59">
        <v>29</v>
      </c>
      <c r="H156" t="s" s="59">
        <v>119</v>
      </c>
      <c r="I156" s="61"/>
      <c r="J156" t="s" s="59">
        <v>828</v>
      </c>
      <c r="K156" t="s" s="59">
        <v>280</v>
      </c>
      <c r="L156" t="s" s="59">
        <v>121</v>
      </c>
      <c r="M156" t="s" s="59">
        <v>122</v>
      </c>
      <c r="N156" t="s" s="59">
        <v>255</v>
      </c>
      <c r="O156" t="s" s="59">
        <v>32</v>
      </c>
      <c r="P156" s="61"/>
      <c r="Q156" s="61"/>
      <c r="R156" s="61"/>
      <c r="S156" s="61"/>
      <c r="T156" s="61"/>
      <c r="U156" s="61"/>
      <c r="V156" s="61"/>
      <c r="W156" s="61"/>
      <c r="X156" s="61"/>
      <c r="Y156" s="61"/>
      <c r="Z156" s="61"/>
      <c r="AA156" s="62"/>
    </row>
    <row r="157" ht="15" customHeight="1">
      <c r="A157" t="s" s="58">
        <v>829</v>
      </c>
      <c r="B157" t="s" s="59">
        <v>830</v>
      </c>
      <c r="C157" s="60">
        <v>2017</v>
      </c>
      <c r="D157" t="s" s="59">
        <v>831</v>
      </c>
      <c r="E157" t="s" s="59">
        <v>832</v>
      </c>
      <c r="F157" t="s" s="59">
        <v>71</v>
      </c>
      <c r="G157" t="s" s="59">
        <v>45</v>
      </c>
      <c r="H157" t="s" s="59">
        <v>119</v>
      </c>
      <c r="I157" s="61"/>
      <c r="J157" t="s" s="59">
        <v>833</v>
      </c>
      <c r="K157" t="s" s="59">
        <v>120</v>
      </c>
      <c r="L157" t="s" s="59">
        <v>121</v>
      </c>
      <c r="M157" t="s" s="59">
        <v>122</v>
      </c>
      <c r="N157" t="s" s="59">
        <v>275</v>
      </c>
      <c r="O157" t="s" s="59">
        <v>48</v>
      </c>
      <c r="P157" t="s" s="59">
        <v>44</v>
      </c>
      <c r="Q157" t="s" s="59">
        <v>130</v>
      </c>
      <c r="R157" s="61"/>
      <c r="S157" s="61"/>
      <c r="T157" s="61"/>
      <c r="U157" s="61"/>
      <c r="V157" s="61"/>
      <c r="W157" s="61"/>
      <c r="X157" s="61"/>
      <c r="Y157" s="61"/>
      <c r="Z157" s="61"/>
      <c r="AA157" s="62"/>
    </row>
    <row r="158" ht="15" customHeight="1">
      <c r="A158" t="s" s="58">
        <v>834</v>
      </c>
      <c r="B158" t="s" s="59">
        <v>835</v>
      </c>
      <c r="C158" s="60">
        <v>2017</v>
      </c>
      <c r="D158" t="s" s="59">
        <v>821</v>
      </c>
      <c r="E158" t="s" s="59">
        <v>836</v>
      </c>
      <c r="F158" t="s" s="59">
        <v>71</v>
      </c>
      <c r="G158" t="s" s="59">
        <v>45</v>
      </c>
      <c r="H158" t="s" s="59">
        <v>119</v>
      </c>
      <c r="I158" s="61"/>
      <c r="J158" t="s" s="59">
        <v>837</v>
      </c>
      <c r="K158" t="s" s="59">
        <v>120</v>
      </c>
      <c r="L158" t="s" s="59">
        <v>121</v>
      </c>
      <c r="M158" t="s" s="59">
        <v>122</v>
      </c>
      <c r="N158" t="s" s="59">
        <v>275</v>
      </c>
      <c r="O158" t="s" s="59">
        <v>48</v>
      </c>
      <c r="P158" t="s" s="59">
        <v>97</v>
      </c>
      <c r="Q158" s="61"/>
      <c r="R158" s="61"/>
      <c r="S158" s="61"/>
      <c r="T158" s="61"/>
      <c r="U158" s="61"/>
      <c r="V158" s="61"/>
      <c r="W158" s="61"/>
      <c r="X158" s="61"/>
      <c r="Y158" s="61"/>
      <c r="Z158" s="61"/>
      <c r="AA158" s="62"/>
    </row>
    <row r="159" ht="15" customHeight="1">
      <c r="A159" t="s" s="58">
        <v>838</v>
      </c>
      <c r="B159" t="s" s="59">
        <v>839</v>
      </c>
      <c r="C159" s="60">
        <v>2017</v>
      </c>
      <c r="D159" t="s" s="59">
        <v>317</v>
      </c>
      <c r="E159" t="s" s="59">
        <v>840</v>
      </c>
      <c r="F159" t="s" s="59">
        <v>71</v>
      </c>
      <c r="G159" t="s" s="59">
        <v>45</v>
      </c>
      <c r="H159" t="s" s="59">
        <v>119</v>
      </c>
      <c r="I159" s="61"/>
      <c r="J159" t="s" s="59">
        <v>841</v>
      </c>
      <c r="K159" t="s" s="59">
        <v>120</v>
      </c>
      <c r="L159" t="s" s="59">
        <v>121</v>
      </c>
      <c r="M159" t="s" s="59">
        <v>122</v>
      </c>
      <c r="N159" t="s" s="59">
        <v>123</v>
      </c>
      <c r="O159" t="s" s="59">
        <v>48</v>
      </c>
      <c r="P159" t="s" s="59">
        <v>69</v>
      </c>
      <c r="Q159" s="64"/>
      <c r="R159" s="61"/>
      <c r="S159" s="61"/>
      <c r="T159" s="61"/>
      <c r="U159" s="61"/>
      <c r="V159" s="61"/>
      <c r="W159" s="61"/>
      <c r="X159" s="61"/>
      <c r="Y159" s="61"/>
      <c r="Z159" s="61"/>
      <c r="AA159" s="62"/>
    </row>
    <row r="160" ht="15" customHeight="1">
      <c r="A160" t="s" s="58">
        <v>842</v>
      </c>
      <c r="B160" t="s" s="59">
        <v>843</v>
      </c>
      <c r="C160" s="60">
        <v>2017</v>
      </c>
      <c r="D160" t="s" s="59">
        <v>727</v>
      </c>
      <c r="E160" t="s" s="59">
        <v>844</v>
      </c>
      <c r="F160" t="s" s="59">
        <v>71</v>
      </c>
      <c r="G160" t="s" s="59">
        <v>45</v>
      </c>
      <c r="H160" t="s" s="59">
        <v>119</v>
      </c>
      <c r="I160" s="61"/>
      <c r="J160" t="s" s="59">
        <v>845</v>
      </c>
      <c r="K160" t="s" s="59">
        <v>120</v>
      </c>
      <c r="L160" t="s" s="59">
        <v>121</v>
      </c>
      <c r="M160" t="s" s="59">
        <v>122</v>
      </c>
      <c r="N160" t="s" s="59">
        <v>275</v>
      </c>
      <c r="O160" t="s" s="59">
        <v>48</v>
      </c>
      <c r="P160" s="61"/>
      <c r="Q160" t="s" s="59">
        <v>130</v>
      </c>
      <c r="R160" s="61"/>
      <c r="S160" s="61"/>
      <c r="T160" s="61"/>
      <c r="U160" s="61"/>
      <c r="V160" s="61"/>
      <c r="W160" s="61"/>
      <c r="X160" s="61"/>
      <c r="Y160" s="61"/>
      <c r="Z160" s="61"/>
      <c r="AA160" s="62"/>
    </row>
    <row r="161" ht="15" customHeight="1">
      <c r="A161" t="s" s="58">
        <v>355</v>
      </c>
      <c r="B161" t="s" s="59">
        <v>846</v>
      </c>
      <c r="C161" s="60">
        <v>2017</v>
      </c>
      <c r="D161" t="s" s="59">
        <v>847</v>
      </c>
      <c r="E161" t="s" s="59">
        <v>848</v>
      </c>
      <c r="F161" t="s" s="59">
        <v>71</v>
      </c>
      <c r="G161" t="s" s="59">
        <v>45</v>
      </c>
      <c r="H161" t="s" s="59">
        <v>119</v>
      </c>
      <c r="I161" s="61"/>
      <c r="J161" s="61"/>
      <c r="K161" t="s" s="59">
        <v>280</v>
      </c>
      <c r="L161" t="s" s="59">
        <v>121</v>
      </c>
      <c r="M161" t="s" s="59">
        <v>122</v>
      </c>
      <c r="N161" t="s" s="59">
        <v>123</v>
      </c>
      <c r="O161" t="s" s="59">
        <v>48</v>
      </c>
      <c r="P161" t="s" s="59">
        <v>42</v>
      </c>
      <c r="Q161" s="61"/>
      <c r="R161" s="61"/>
      <c r="S161" s="61"/>
      <c r="T161" s="61"/>
      <c r="U161" s="61"/>
      <c r="V161" s="61"/>
      <c r="W161" s="61"/>
      <c r="X161" s="61"/>
      <c r="Y161" s="61"/>
      <c r="Z161" s="61"/>
      <c r="AA161" s="62"/>
    </row>
    <row r="162" ht="15" customHeight="1">
      <c r="A162" t="s" s="58">
        <v>849</v>
      </c>
      <c r="B162" t="s" s="59">
        <v>850</v>
      </c>
      <c r="C162" s="60">
        <v>2017</v>
      </c>
      <c r="D162" t="s" s="59">
        <v>778</v>
      </c>
      <c r="E162" t="s" s="59">
        <v>851</v>
      </c>
      <c r="F162" t="s" s="59">
        <v>128</v>
      </c>
      <c r="G162" t="s" s="59">
        <v>64</v>
      </c>
      <c r="H162" t="s" s="59">
        <v>129</v>
      </c>
      <c r="I162" s="61"/>
      <c r="J162" t="s" s="59">
        <v>852</v>
      </c>
      <c r="K162" t="s" s="59">
        <v>120</v>
      </c>
      <c r="L162" t="s" s="59">
        <v>121</v>
      </c>
      <c r="M162" t="s" s="59">
        <v>122</v>
      </c>
      <c r="N162" t="s" s="59">
        <v>123</v>
      </c>
      <c r="O162" t="s" s="59">
        <v>69</v>
      </c>
      <c r="P162" t="s" s="59">
        <v>73</v>
      </c>
      <c r="Q162" t="s" s="59">
        <v>130</v>
      </c>
      <c r="R162" s="61"/>
      <c r="S162" s="61"/>
      <c r="T162" s="61"/>
      <c r="U162" s="61"/>
      <c r="V162" s="61"/>
      <c r="W162" s="61"/>
      <c r="X162" s="61"/>
      <c r="Y162" s="61"/>
      <c r="Z162" s="61"/>
      <c r="AA162" s="62"/>
    </row>
    <row r="163" ht="15" customHeight="1">
      <c r="A163" t="s" s="58">
        <v>853</v>
      </c>
      <c r="B163" t="s" s="59">
        <v>854</v>
      </c>
      <c r="C163" s="60">
        <v>2017</v>
      </c>
      <c r="D163" t="s" s="59">
        <v>322</v>
      </c>
      <c r="E163" t="s" s="59">
        <v>855</v>
      </c>
      <c r="F163" t="s" s="59">
        <v>71</v>
      </c>
      <c r="G163" t="s" s="59">
        <v>64</v>
      </c>
      <c r="H163" t="s" s="59">
        <v>119</v>
      </c>
      <c r="I163" s="61"/>
      <c r="J163" t="s" s="59">
        <v>856</v>
      </c>
      <c r="K163" t="s" s="59">
        <v>120</v>
      </c>
      <c r="L163" t="s" s="59">
        <v>121</v>
      </c>
      <c r="M163" t="s" s="59">
        <v>122</v>
      </c>
      <c r="N163" t="s" s="59">
        <v>255</v>
      </c>
      <c r="O163" t="s" s="59">
        <v>48</v>
      </c>
      <c r="P163" t="s" s="59">
        <v>217</v>
      </c>
      <c r="Q163" s="61"/>
      <c r="R163" s="61"/>
      <c r="S163" s="61"/>
      <c r="T163" s="61"/>
      <c r="U163" s="61"/>
      <c r="V163" s="61"/>
      <c r="W163" s="61"/>
      <c r="X163" s="61"/>
      <c r="Y163" s="61"/>
      <c r="Z163" s="61"/>
      <c r="AA163" s="62"/>
    </row>
    <row r="164" ht="15" customHeight="1">
      <c r="A164" t="s" s="58">
        <v>857</v>
      </c>
      <c r="B164" t="s" s="59">
        <v>858</v>
      </c>
      <c r="C164" s="60">
        <v>2018</v>
      </c>
      <c r="D164" t="s" s="59">
        <v>859</v>
      </c>
      <c r="E164" t="s" s="59">
        <v>860</v>
      </c>
      <c r="F164" t="s" s="59">
        <v>71</v>
      </c>
      <c r="G164" t="s" s="59">
        <v>82</v>
      </c>
      <c r="H164" t="s" s="59">
        <v>119</v>
      </c>
      <c r="I164" s="61"/>
      <c r="J164" t="s" s="59">
        <v>861</v>
      </c>
      <c r="K164" t="s" s="59">
        <v>120</v>
      </c>
      <c r="L164" t="s" s="59">
        <v>121</v>
      </c>
      <c r="M164" t="s" s="59">
        <v>122</v>
      </c>
      <c r="N164" t="s" s="59">
        <v>275</v>
      </c>
      <c r="O164" t="s" s="59">
        <v>94</v>
      </c>
      <c r="P164" s="61"/>
      <c r="Q164" s="64"/>
      <c r="R164" s="61"/>
      <c r="S164" s="61"/>
      <c r="T164" s="61"/>
      <c r="U164" s="61"/>
      <c r="V164" s="61"/>
      <c r="W164" s="61"/>
      <c r="X164" s="61"/>
      <c r="Y164" s="61"/>
      <c r="Z164" s="61"/>
      <c r="AA164" s="62"/>
    </row>
    <row r="165" ht="15" customHeight="1">
      <c r="A165" t="s" s="58">
        <v>862</v>
      </c>
      <c r="B165" t="s" s="59">
        <v>863</v>
      </c>
      <c r="C165" s="60">
        <v>2018</v>
      </c>
      <c r="D165" t="s" s="59">
        <v>864</v>
      </c>
      <c r="E165" t="s" s="59">
        <v>865</v>
      </c>
      <c r="F165" t="s" s="59">
        <v>71</v>
      </c>
      <c r="G165" t="s" s="59">
        <v>29</v>
      </c>
      <c r="H165" t="s" s="59">
        <v>119</v>
      </c>
      <c r="I165" s="61"/>
      <c r="J165" t="s" s="59">
        <v>866</v>
      </c>
      <c r="K165" t="s" s="59">
        <v>120</v>
      </c>
      <c r="L165" t="s" s="59">
        <v>121</v>
      </c>
      <c r="M165" t="s" s="59">
        <v>122</v>
      </c>
      <c r="N165" t="s" s="59">
        <v>123</v>
      </c>
      <c r="O165" t="s" s="59">
        <v>44</v>
      </c>
      <c r="P165" s="61"/>
      <c r="Q165" s="64"/>
      <c r="R165" s="61"/>
      <c r="S165" s="61"/>
      <c r="T165" s="61"/>
      <c r="U165" s="61"/>
      <c r="V165" s="61"/>
      <c r="W165" s="61"/>
      <c r="X165" s="61"/>
      <c r="Y165" s="61"/>
      <c r="Z165" s="61"/>
      <c r="AA165" s="62"/>
    </row>
    <row r="166" ht="15" customHeight="1">
      <c r="A166" t="s" s="58">
        <v>867</v>
      </c>
      <c r="B166" t="s" s="59">
        <v>868</v>
      </c>
      <c r="C166" s="60">
        <v>2018</v>
      </c>
      <c r="D166" t="s" s="59">
        <v>869</v>
      </c>
      <c r="E166" t="s" s="59">
        <v>313</v>
      </c>
      <c r="F166" t="s" s="59">
        <v>572</v>
      </c>
      <c r="G166" t="s" s="59">
        <v>82</v>
      </c>
      <c r="H166" t="s" s="59">
        <v>506</v>
      </c>
      <c r="I166" s="61"/>
      <c r="J166" s="61"/>
      <c r="K166" t="s" s="59">
        <v>254</v>
      </c>
      <c r="L166" t="s" s="59">
        <v>121</v>
      </c>
      <c r="M166" t="s" s="59">
        <v>122</v>
      </c>
      <c r="N166" t="s" s="59">
        <v>275</v>
      </c>
      <c r="O166" t="s" s="59">
        <v>85</v>
      </c>
      <c r="P166" s="61"/>
      <c r="Q166" s="61"/>
      <c r="R166" s="61"/>
      <c r="S166" s="61"/>
      <c r="T166" s="61"/>
      <c r="U166" s="61"/>
      <c r="V166" s="61"/>
      <c r="W166" s="61"/>
      <c r="X166" s="61"/>
      <c r="Y166" s="61"/>
      <c r="Z166" s="61"/>
      <c r="AA166" s="62"/>
    </row>
    <row r="167" ht="15" customHeight="1">
      <c r="A167" t="s" s="51">
        <v>870</v>
      </c>
      <c r="B167" t="s" s="52">
        <v>871</v>
      </c>
      <c r="C167" s="53">
        <v>2018</v>
      </c>
      <c r="D167" t="s" s="52">
        <v>872</v>
      </c>
      <c r="E167" t="s" s="52">
        <v>873</v>
      </c>
      <c r="F167" t="s" s="52">
        <v>71</v>
      </c>
      <c r="G167" t="s" s="52">
        <v>58</v>
      </c>
      <c r="H167" t="s" s="52">
        <v>119</v>
      </c>
      <c r="I167" t="s" s="52">
        <v>874</v>
      </c>
      <c r="J167" t="s" s="52">
        <v>875</v>
      </c>
      <c r="K167" t="s" s="52">
        <v>120</v>
      </c>
      <c r="L167" t="s" s="52">
        <v>121</v>
      </c>
      <c r="M167" t="s" s="52">
        <v>122</v>
      </c>
      <c r="N167" t="s" s="52">
        <v>123</v>
      </c>
      <c r="O167" t="s" s="52">
        <v>56</v>
      </c>
      <c r="P167" s="56"/>
      <c r="Q167" s="56"/>
      <c r="R167" s="56"/>
      <c r="S167" s="56"/>
      <c r="T167" s="56"/>
      <c r="U167" s="56"/>
      <c r="V167" s="56"/>
      <c r="W167" s="56"/>
      <c r="X167" s="56"/>
      <c r="Y167" s="56"/>
      <c r="Z167" s="56"/>
      <c r="AA167" s="57"/>
    </row>
    <row r="168" ht="15" customHeight="1">
      <c r="A168" t="s" s="58">
        <v>876</v>
      </c>
      <c r="B168" t="s" s="59">
        <v>877</v>
      </c>
      <c r="C168" s="60">
        <v>2018</v>
      </c>
      <c r="D168" t="s" s="59">
        <v>159</v>
      </c>
      <c r="E168" t="s" s="59">
        <v>878</v>
      </c>
      <c r="F168" t="s" s="59">
        <v>71</v>
      </c>
      <c r="G168" t="s" s="59">
        <v>64</v>
      </c>
      <c r="H168" t="s" s="59">
        <v>119</v>
      </c>
      <c r="I168" s="61"/>
      <c r="J168" t="s" s="59">
        <v>879</v>
      </c>
      <c r="K168" t="s" s="59">
        <v>120</v>
      </c>
      <c r="L168" t="s" s="59">
        <v>121</v>
      </c>
      <c r="M168" t="s" s="59">
        <v>122</v>
      </c>
      <c r="N168" t="s" s="59">
        <v>123</v>
      </c>
      <c r="O168" t="s" s="59">
        <v>69</v>
      </c>
      <c r="P168" t="s" s="59">
        <v>139</v>
      </c>
      <c r="Q168" s="61"/>
      <c r="R168" s="61"/>
      <c r="S168" s="61"/>
      <c r="T168" s="61"/>
      <c r="U168" s="61"/>
      <c r="V168" s="61"/>
      <c r="W168" s="61"/>
      <c r="X168" s="61"/>
      <c r="Y168" s="61"/>
      <c r="Z168" s="61"/>
      <c r="AA168" s="62"/>
    </row>
    <row r="169" ht="15" customHeight="1">
      <c r="A169" t="s" s="58">
        <v>880</v>
      </c>
      <c r="B169" t="s" s="59">
        <v>881</v>
      </c>
      <c r="C169" s="60">
        <v>2018</v>
      </c>
      <c r="D169" t="s" s="59">
        <v>882</v>
      </c>
      <c r="E169" t="s" s="59">
        <v>883</v>
      </c>
      <c r="F169" t="s" s="59">
        <v>71</v>
      </c>
      <c r="G169" t="s" s="59">
        <v>64</v>
      </c>
      <c r="H169" t="s" s="59">
        <v>119</v>
      </c>
      <c r="I169" s="61"/>
      <c r="J169" t="s" s="59">
        <v>884</v>
      </c>
      <c r="K169" t="s" s="59">
        <v>120</v>
      </c>
      <c r="L169" t="s" s="59">
        <v>121</v>
      </c>
      <c r="M169" t="s" s="59">
        <v>122</v>
      </c>
      <c r="N169" t="s" s="59">
        <v>255</v>
      </c>
      <c r="O169" t="s" s="59">
        <v>77</v>
      </c>
      <c r="P169" t="s" s="59">
        <v>73</v>
      </c>
      <c r="Q169" s="61"/>
      <c r="R169" s="61"/>
      <c r="S169" s="61"/>
      <c r="T169" s="61"/>
      <c r="U169" s="61"/>
      <c r="V169" s="61"/>
      <c r="W169" s="61"/>
      <c r="X169" s="61"/>
      <c r="Y169" s="61"/>
      <c r="Z169" s="61"/>
      <c r="AA169" s="62"/>
    </row>
    <row r="170" ht="15" customHeight="1">
      <c r="A170" t="s" s="58">
        <v>885</v>
      </c>
      <c r="B170" t="s" s="59">
        <v>886</v>
      </c>
      <c r="C170" s="60">
        <v>2018</v>
      </c>
      <c r="D170" t="s" s="59">
        <v>831</v>
      </c>
      <c r="E170" t="s" s="59">
        <v>887</v>
      </c>
      <c r="F170" t="s" s="59">
        <v>128</v>
      </c>
      <c r="G170" t="s" s="59">
        <v>64</v>
      </c>
      <c r="H170" t="s" s="59">
        <v>129</v>
      </c>
      <c r="I170" s="61"/>
      <c r="J170" t="s" s="59">
        <v>888</v>
      </c>
      <c r="K170" t="s" s="59">
        <v>120</v>
      </c>
      <c r="L170" t="s" s="59">
        <v>121</v>
      </c>
      <c r="M170" t="s" s="59">
        <v>122</v>
      </c>
      <c r="N170" t="s" s="59">
        <v>275</v>
      </c>
      <c r="O170" t="s" s="59">
        <v>69</v>
      </c>
      <c r="P170" t="s" s="59">
        <v>69</v>
      </c>
      <c r="Q170" t="s" s="59">
        <v>130</v>
      </c>
      <c r="R170" s="61"/>
      <c r="S170" s="61"/>
      <c r="T170" s="61"/>
      <c r="U170" s="61"/>
      <c r="V170" s="61"/>
      <c r="W170" s="61"/>
      <c r="X170" s="61"/>
      <c r="Y170" s="61"/>
      <c r="Z170" s="61"/>
      <c r="AA170" s="62"/>
    </row>
    <row r="171" ht="15" customHeight="1">
      <c r="A171" t="s" s="58">
        <v>889</v>
      </c>
      <c r="B171" t="s" s="59">
        <v>890</v>
      </c>
      <c r="C171" s="60">
        <v>2018</v>
      </c>
      <c r="D171" t="s" s="59">
        <v>891</v>
      </c>
      <c r="E171" t="s" s="59">
        <v>892</v>
      </c>
      <c r="F171" t="s" s="59">
        <v>71</v>
      </c>
      <c r="G171" t="s" s="59">
        <v>29</v>
      </c>
      <c r="H171" t="s" s="59">
        <v>119</v>
      </c>
      <c r="I171" s="61"/>
      <c r="J171" s="61"/>
      <c r="K171" t="s" s="59">
        <v>120</v>
      </c>
      <c r="L171" t="s" s="59">
        <v>121</v>
      </c>
      <c r="M171" t="s" s="59">
        <v>122</v>
      </c>
      <c r="N171" t="s" s="59">
        <v>255</v>
      </c>
      <c r="O171" t="s" s="59">
        <v>44</v>
      </c>
      <c r="P171" s="61"/>
      <c r="Q171" s="61"/>
      <c r="R171" s="61"/>
      <c r="S171" s="61"/>
      <c r="T171" s="61"/>
      <c r="U171" s="61"/>
      <c r="V171" s="61"/>
      <c r="W171" s="61"/>
      <c r="X171" s="61"/>
      <c r="Y171" s="61"/>
      <c r="Z171" s="61"/>
      <c r="AA171" s="62"/>
    </row>
    <row r="172" ht="15" customHeight="1">
      <c r="A172" t="s" s="58">
        <v>893</v>
      </c>
      <c r="B172" t="s" s="59">
        <v>894</v>
      </c>
      <c r="C172" s="60">
        <v>2018</v>
      </c>
      <c r="D172" t="s" s="59">
        <v>895</v>
      </c>
      <c r="E172" t="s" s="59">
        <v>896</v>
      </c>
      <c r="F172" t="s" s="59">
        <v>71</v>
      </c>
      <c r="G172" t="s" s="59">
        <v>29</v>
      </c>
      <c r="H172" t="s" s="59">
        <v>119</v>
      </c>
      <c r="I172" s="61"/>
      <c r="J172" t="s" s="59">
        <v>897</v>
      </c>
      <c r="K172" t="s" s="59">
        <v>120</v>
      </c>
      <c r="L172" t="s" s="59">
        <v>216</v>
      </c>
      <c r="M172" t="s" s="59">
        <v>122</v>
      </c>
      <c r="N172" t="s" s="59">
        <v>255</v>
      </c>
      <c r="O172" t="s" s="59">
        <v>38</v>
      </c>
      <c r="P172" s="61"/>
      <c r="Q172" s="61"/>
      <c r="R172" s="61"/>
      <c r="S172" s="61"/>
      <c r="T172" s="61"/>
      <c r="U172" s="61"/>
      <c r="V172" s="61"/>
      <c r="W172" s="61"/>
      <c r="X172" s="61"/>
      <c r="Y172" s="61"/>
      <c r="Z172" s="61"/>
      <c r="AA172" s="62"/>
    </row>
    <row r="173" ht="15" customHeight="1">
      <c r="A173" t="s" s="58">
        <v>898</v>
      </c>
      <c r="B173" t="s" s="59">
        <v>899</v>
      </c>
      <c r="C173" s="60">
        <v>2018</v>
      </c>
      <c r="D173" t="s" s="59">
        <v>821</v>
      </c>
      <c r="E173" t="s" s="59">
        <v>900</v>
      </c>
      <c r="F173" t="s" s="59">
        <v>71</v>
      </c>
      <c r="G173" t="s" s="59">
        <v>45</v>
      </c>
      <c r="H173" t="s" s="59">
        <v>119</v>
      </c>
      <c r="I173" s="61"/>
      <c r="J173" t="s" s="59">
        <v>901</v>
      </c>
      <c r="K173" t="s" s="59">
        <v>120</v>
      </c>
      <c r="L173" t="s" s="59">
        <v>121</v>
      </c>
      <c r="M173" t="s" s="59">
        <v>122</v>
      </c>
      <c r="N173" t="s" s="59">
        <v>275</v>
      </c>
      <c r="O173" t="s" s="59">
        <v>48</v>
      </c>
      <c r="P173" t="s" s="59">
        <v>97</v>
      </c>
      <c r="Q173" t="s" s="59">
        <v>130</v>
      </c>
      <c r="R173" s="61"/>
      <c r="S173" s="61"/>
      <c r="T173" s="61"/>
      <c r="U173" s="61"/>
      <c r="V173" s="61"/>
      <c r="W173" s="61"/>
      <c r="X173" s="61"/>
      <c r="Y173" s="61"/>
      <c r="Z173" s="61"/>
      <c r="AA173" s="62"/>
    </row>
    <row r="174" ht="15" customHeight="1">
      <c r="A174" t="s" s="58">
        <v>902</v>
      </c>
      <c r="B174" t="s" s="59">
        <v>903</v>
      </c>
      <c r="C174" s="60">
        <v>2018</v>
      </c>
      <c r="D174" t="s" s="59">
        <v>538</v>
      </c>
      <c r="E174" t="s" s="59">
        <v>904</v>
      </c>
      <c r="F174" t="s" s="59">
        <v>128</v>
      </c>
      <c r="G174" t="s" s="59">
        <v>55</v>
      </c>
      <c r="H174" t="s" s="59">
        <v>129</v>
      </c>
      <c r="I174" s="61"/>
      <c r="J174" t="s" s="59">
        <v>905</v>
      </c>
      <c r="K174" t="s" s="59">
        <v>120</v>
      </c>
      <c r="L174" t="s" s="59">
        <v>121</v>
      </c>
      <c r="M174" t="s" s="59">
        <v>122</v>
      </c>
      <c r="N174" t="s" s="59">
        <v>275</v>
      </c>
      <c r="O174" s="61"/>
      <c r="P174" s="61"/>
      <c r="Q174" t="s" s="59">
        <v>130</v>
      </c>
      <c r="R174" s="61"/>
      <c r="S174" s="61"/>
      <c r="T174" s="61"/>
      <c r="U174" s="61"/>
      <c r="V174" s="61"/>
      <c r="W174" s="61"/>
      <c r="X174" s="61"/>
      <c r="Y174" s="61"/>
      <c r="Z174" s="61"/>
      <c r="AA174" s="62"/>
    </row>
    <row r="175" ht="15" customHeight="1">
      <c r="A175" t="s" s="58">
        <v>906</v>
      </c>
      <c r="B175" t="s" s="59">
        <v>907</v>
      </c>
      <c r="C175" s="60">
        <v>2018</v>
      </c>
      <c r="D175" t="s" s="59">
        <v>908</v>
      </c>
      <c r="E175" t="s" s="59">
        <v>909</v>
      </c>
      <c r="F175" t="s" s="59">
        <v>71</v>
      </c>
      <c r="G175" t="s" s="59">
        <v>29</v>
      </c>
      <c r="H175" t="s" s="59">
        <v>119</v>
      </c>
      <c r="I175" s="61"/>
      <c r="J175" t="s" s="59">
        <v>910</v>
      </c>
      <c r="K175" t="s" s="59">
        <v>120</v>
      </c>
      <c r="L175" t="s" s="59">
        <v>121</v>
      </c>
      <c r="M175" t="s" s="59">
        <v>122</v>
      </c>
      <c r="N175" t="s" s="59">
        <v>123</v>
      </c>
      <c r="O175" t="s" s="59">
        <v>32</v>
      </c>
      <c r="P175" s="61"/>
      <c r="Q175" s="61"/>
      <c r="R175" s="61"/>
      <c r="S175" s="61"/>
      <c r="T175" s="61"/>
      <c r="U175" s="61"/>
      <c r="V175" s="61"/>
      <c r="W175" s="61"/>
      <c r="X175" s="61"/>
      <c r="Y175" s="61"/>
      <c r="Z175" s="61"/>
      <c r="AA175" s="62"/>
    </row>
    <row r="176" ht="15" customHeight="1">
      <c r="A176" t="s" s="58">
        <v>911</v>
      </c>
      <c r="B176" t="s" s="59">
        <v>912</v>
      </c>
      <c r="C176" s="60">
        <v>2018</v>
      </c>
      <c r="D176" t="s" s="59">
        <v>913</v>
      </c>
      <c r="E176" t="s" s="59">
        <v>914</v>
      </c>
      <c r="F176" t="s" s="59">
        <v>71</v>
      </c>
      <c r="G176" t="s" s="59">
        <v>45</v>
      </c>
      <c r="H176" t="s" s="59">
        <v>119</v>
      </c>
      <c r="I176" s="61"/>
      <c r="J176" t="s" s="59">
        <v>915</v>
      </c>
      <c r="K176" t="s" s="59">
        <v>120</v>
      </c>
      <c r="L176" t="s" s="59">
        <v>121</v>
      </c>
      <c r="M176" t="s" s="59">
        <v>122</v>
      </c>
      <c r="N176" t="s" s="59">
        <v>275</v>
      </c>
      <c r="O176" t="s" s="59">
        <v>50</v>
      </c>
      <c r="P176" s="61"/>
      <c r="Q176" s="61"/>
      <c r="R176" s="61"/>
      <c r="S176" s="61"/>
      <c r="T176" s="61"/>
      <c r="U176" s="61"/>
      <c r="V176" s="61"/>
      <c r="W176" s="61"/>
      <c r="X176" s="61"/>
      <c r="Y176" s="61"/>
      <c r="Z176" s="61"/>
      <c r="AA176" s="62"/>
    </row>
    <row r="177" ht="15" customHeight="1">
      <c r="A177" t="s" s="58">
        <v>916</v>
      </c>
      <c r="B177" t="s" s="59">
        <v>917</v>
      </c>
      <c r="C177" s="60">
        <v>2018</v>
      </c>
      <c r="D177" t="s" s="59">
        <v>918</v>
      </c>
      <c r="E177" t="s" s="59">
        <v>919</v>
      </c>
      <c r="F177" t="s" s="59">
        <v>572</v>
      </c>
      <c r="G177" t="s" s="59">
        <v>82</v>
      </c>
      <c r="H177" t="s" s="59">
        <v>506</v>
      </c>
      <c r="I177" s="61"/>
      <c r="J177" t="s" s="59">
        <v>920</v>
      </c>
      <c r="K177" t="s" s="59">
        <v>120</v>
      </c>
      <c r="L177" t="s" s="59">
        <v>121</v>
      </c>
      <c r="M177" t="s" s="59">
        <v>122</v>
      </c>
      <c r="N177" t="s" s="59">
        <v>123</v>
      </c>
      <c r="O177" t="s" s="59">
        <v>85</v>
      </c>
      <c r="P177" s="61"/>
      <c r="Q177" s="61"/>
      <c r="R177" s="61"/>
      <c r="S177" s="61"/>
      <c r="T177" s="61"/>
      <c r="U177" s="61"/>
      <c r="V177" s="61"/>
      <c r="W177" s="61"/>
      <c r="X177" s="61"/>
      <c r="Y177" s="61"/>
      <c r="Z177" s="61"/>
      <c r="AA177" s="62"/>
    </row>
    <row r="178" ht="15" customHeight="1">
      <c r="A178" t="s" s="51">
        <v>921</v>
      </c>
      <c r="B178" t="s" s="52">
        <v>922</v>
      </c>
      <c r="C178" s="53">
        <v>2018</v>
      </c>
      <c r="D178" t="s" s="52">
        <v>923</v>
      </c>
      <c r="E178" t="s" s="52">
        <v>924</v>
      </c>
      <c r="F178" t="s" s="52">
        <v>213</v>
      </c>
      <c r="G178" t="s" s="52">
        <v>29</v>
      </c>
      <c r="H178" t="s" s="52">
        <v>119</v>
      </c>
      <c r="I178" t="s" s="52">
        <v>214</v>
      </c>
      <c r="J178" t="s" s="52">
        <v>925</v>
      </c>
      <c r="K178" t="s" s="52">
        <v>120</v>
      </c>
      <c r="L178" t="s" s="52">
        <v>216</v>
      </c>
      <c r="M178" t="s" s="52">
        <v>122</v>
      </c>
      <c r="N178" t="s" s="52">
        <v>123</v>
      </c>
      <c r="O178" t="s" s="52">
        <v>32</v>
      </c>
      <c r="P178" s="56"/>
      <c r="Q178" s="56"/>
      <c r="R178" s="56"/>
      <c r="S178" s="56"/>
      <c r="T178" s="56"/>
      <c r="U178" s="56"/>
      <c r="V178" s="56"/>
      <c r="W178" s="56"/>
      <c r="X178" s="56"/>
      <c r="Y178" s="56"/>
      <c r="Z178" s="56"/>
      <c r="AA178" s="57"/>
    </row>
    <row r="179" ht="15" customHeight="1">
      <c r="A179" t="s" s="58">
        <v>926</v>
      </c>
      <c r="B179" t="s" s="59">
        <v>927</v>
      </c>
      <c r="C179" s="60">
        <v>2018</v>
      </c>
      <c r="D179" t="s" s="59">
        <v>928</v>
      </c>
      <c r="E179" t="s" s="59">
        <v>929</v>
      </c>
      <c r="F179" t="s" s="59">
        <v>71</v>
      </c>
      <c r="G179" t="s" s="59">
        <v>29</v>
      </c>
      <c r="H179" t="s" s="59">
        <v>119</v>
      </c>
      <c r="I179" s="61"/>
      <c r="J179" s="61"/>
      <c r="K179" t="s" s="59">
        <v>120</v>
      </c>
      <c r="L179" t="s" s="59">
        <v>121</v>
      </c>
      <c r="M179" t="s" s="59">
        <v>122</v>
      </c>
      <c r="N179" t="s" s="59">
        <v>123</v>
      </c>
      <c r="O179" t="s" s="59">
        <v>40</v>
      </c>
      <c r="P179" t="s" s="59">
        <v>42</v>
      </c>
      <c r="Q179" s="61"/>
      <c r="R179" s="61"/>
      <c r="S179" s="61"/>
      <c r="T179" s="61"/>
      <c r="U179" s="61"/>
      <c r="V179" s="61"/>
      <c r="W179" s="61"/>
      <c r="X179" s="61"/>
      <c r="Y179" s="61"/>
      <c r="Z179" s="61"/>
      <c r="AA179" s="62"/>
    </row>
    <row r="180" ht="15" customHeight="1">
      <c r="A180" t="s" s="58">
        <v>930</v>
      </c>
      <c r="B180" t="s" s="59">
        <v>931</v>
      </c>
      <c r="C180" s="60">
        <v>2018</v>
      </c>
      <c r="D180" t="s" s="59">
        <v>415</v>
      </c>
      <c r="E180" t="s" s="59">
        <v>932</v>
      </c>
      <c r="F180" t="s" s="59">
        <v>71</v>
      </c>
      <c r="G180" t="s" s="59">
        <v>45</v>
      </c>
      <c r="H180" t="s" s="59">
        <v>119</v>
      </c>
      <c r="I180" s="61"/>
      <c r="J180" s="61"/>
      <c r="K180" t="s" s="59">
        <v>120</v>
      </c>
      <c r="L180" t="s" s="59">
        <v>121</v>
      </c>
      <c r="M180" t="s" s="59">
        <v>122</v>
      </c>
      <c r="N180" t="s" s="59">
        <v>123</v>
      </c>
      <c r="O180" t="s" s="59">
        <v>52</v>
      </c>
      <c r="P180" s="61"/>
      <c r="Q180" s="61"/>
      <c r="R180" s="61"/>
      <c r="S180" s="61"/>
      <c r="T180" s="61"/>
      <c r="U180" s="61"/>
      <c r="V180" s="61"/>
      <c r="W180" s="61"/>
      <c r="X180" s="61"/>
      <c r="Y180" s="61"/>
      <c r="Z180" s="61"/>
      <c r="AA180" s="62"/>
    </row>
    <row r="181" ht="15" customHeight="1">
      <c r="A181" t="s" s="51">
        <v>933</v>
      </c>
      <c r="B181" t="s" s="52">
        <v>934</v>
      </c>
      <c r="C181" s="53">
        <v>2018</v>
      </c>
      <c r="D181" t="s" s="52">
        <v>935</v>
      </c>
      <c r="E181" t="s" s="52">
        <v>936</v>
      </c>
      <c r="F181" t="s" s="52">
        <v>213</v>
      </c>
      <c r="G181" t="s" s="52">
        <v>45</v>
      </c>
      <c r="H181" t="s" s="52">
        <v>119</v>
      </c>
      <c r="I181" t="s" s="52">
        <v>214</v>
      </c>
      <c r="J181" t="s" s="52">
        <v>937</v>
      </c>
      <c r="K181" t="s" s="52">
        <v>120</v>
      </c>
      <c r="L181" t="s" s="52">
        <v>216</v>
      </c>
      <c r="M181" t="s" s="52">
        <v>122</v>
      </c>
      <c r="N181" t="s" s="52">
        <v>255</v>
      </c>
      <c r="O181" t="s" s="52">
        <v>50</v>
      </c>
      <c r="P181" s="56"/>
      <c r="Q181" s="56"/>
      <c r="R181" s="56"/>
      <c r="S181" s="56"/>
      <c r="T181" s="56"/>
      <c r="U181" s="56"/>
      <c r="V181" s="56"/>
      <c r="W181" s="56"/>
      <c r="X181" s="56"/>
      <c r="Y181" s="56"/>
      <c r="Z181" s="56"/>
      <c r="AA181" s="57"/>
    </row>
    <row r="182" ht="15" customHeight="1">
      <c r="A182" t="s" s="51">
        <v>938</v>
      </c>
      <c r="B182" t="s" s="52">
        <v>939</v>
      </c>
      <c r="C182" s="53">
        <v>2018</v>
      </c>
      <c r="D182" t="s" s="52">
        <v>940</v>
      </c>
      <c r="E182" t="s" s="52">
        <v>941</v>
      </c>
      <c r="F182" t="s" s="52">
        <v>71</v>
      </c>
      <c r="G182" t="s" s="52">
        <v>29</v>
      </c>
      <c r="H182" t="s" s="52">
        <v>119</v>
      </c>
      <c r="I182" s="56"/>
      <c r="J182" t="s" s="52">
        <v>942</v>
      </c>
      <c r="K182" t="s" s="52">
        <v>120</v>
      </c>
      <c r="L182" t="s" s="52">
        <v>121</v>
      </c>
      <c r="M182" t="s" s="52">
        <v>122</v>
      </c>
      <c r="N182" t="s" s="52">
        <v>123</v>
      </c>
      <c r="O182" t="s" s="52">
        <v>36</v>
      </c>
      <c r="P182" s="56"/>
      <c r="Q182" s="56"/>
      <c r="R182" s="56"/>
      <c r="S182" s="56"/>
      <c r="T182" s="56"/>
      <c r="U182" s="56"/>
      <c r="V182" s="56"/>
      <c r="W182" s="56"/>
      <c r="X182" s="56"/>
      <c r="Y182" s="56"/>
      <c r="Z182" s="56"/>
      <c r="AA182" s="57"/>
    </row>
    <row r="183" ht="15" customHeight="1">
      <c r="A183" t="s" s="51">
        <v>943</v>
      </c>
      <c r="B183" t="s" s="52">
        <v>944</v>
      </c>
      <c r="C183" s="53">
        <v>2018</v>
      </c>
      <c r="D183" t="s" s="52">
        <v>945</v>
      </c>
      <c r="E183" t="s" s="52">
        <v>946</v>
      </c>
      <c r="F183" t="s" s="52">
        <v>71</v>
      </c>
      <c r="G183" t="s" s="52">
        <v>64</v>
      </c>
      <c r="H183" t="s" s="52">
        <v>119</v>
      </c>
      <c r="I183" s="56"/>
      <c r="J183" t="s" s="52">
        <v>947</v>
      </c>
      <c r="K183" t="s" s="52">
        <v>120</v>
      </c>
      <c r="L183" t="s" s="52">
        <v>121</v>
      </c>
      <c r="M183" t="s" s="52">
        <v>122</v>
      </c>
      <c r="N183" t="s" s="52">
        <v>123</v>
      </c>
      <c r="O183" t="s" s="52">
        <v>77</v>
      </c>
      <c r="P183" t="s" s="52">
        <v>69</v>
      </c>
      <c r="Q183" s="56"/>
      <c r="R183" s="56"/>
      <c r="S183" s="56"/>
      <c r="T183" s="56"/>
      <c r="U183" s="56"/>
      <c r="V183" s="56"/>
      <c r="W183" s="56"/>
      <c r="X183" s="56"/>
      <c r="Y183" s="56"/>
      <c r="Z183" s="56"/>
      <c r="AA183" s="57"/>
    </row>
    <row r="184" ht="15" customHeight="1">
      <c r="A184" t="s" s="58">
        <v>948</v>
      </c>
      <c r="B184" t="s" s="59">
        <v>949</v>
      </c>
      <c r="C184" s="60">
        <v>2019</v>
      </c>
      <c r="D184" t="s" s="59">
        <v>950</v>
      </c>
      <c r="E184" t="s" s="59">
        <v>951</v>
      </c>
      <c r="F184" t="s" s="59">
        <v>128</v>
      </c>
      <c r="G184" t="s" s="59">
        <v>64</v>
      </c>
      <c r="H184" t="s" s="59">
        <v>129</v>
      </c>
      <c r="I184" s="61"/>
      <c r="J184" s="61"/>
      <c r="K184" t="s" s="59">
        <v>148</v>
      </c>
      <c r="L184" t="s" s="59">
        <v>121</v>
      </c>
      <c r="M184" t="s" s="59">
        <v>122</v>
      </c>
      <c r="N184" t="s" s="59">
        <v>123</v>
      </c>
      <c r="O184" t="s" s="59">
        <v>69</v>
      </c>
      <c r="P184" t="s" s="59">
        <v>73</v>
      </c>
      <c r="Q184" s="61"/>
      <c r="R184" s="61"/>
      <c r="S184" s="61"/>
      <c r="T184" s="61"/>
      <c r="U184" s="61"/>
      <c r="V184" s="61"/>
      <c r="W184" s="61"/>
      <c r="X184" s="61"/>
      <c r="Y184" s="61"/>
      <c r="Z184" s="61"/>
      <c r="AA184" s="62"/>
    </row>
    <row r="185" ht="15" customHeight="1">
      <c r="A185" t="s" s="51">
        <v>952</v>
      </c>
      <c r="B185" t="s" s="52">
        <v>953</v>
      </c>
      <c r="C185" s="53">
        <v>2019</v>
      </c>
      <c r="D185" t="s" s="52">
        <v>954</v>
      </c>
      <c r="E185" t="s" s="52">
        <v>955</v>
      </c>
      <c r="F185" t="s" s="52">
        <v>956</v>
      </c>
      <c r="G185" t="s" s="52">
        <v>55</v>
      </c>
      <c r="H185" t="s" s="52">
        <v>129</v>
      </c>
      <c r="I185" s="56"/>
      <c r="J185" s="56"/>
      <c r="K185" t="s" s="52">
        <v>148</v>
      </c>
      <c r="L185" t="s" s="52">
        <v>121</v>
      </c>
      <c r="M185" t="s" s="52">
        <v>122</v>
      </c>
      <c r="N185" t="s" s="52">
        <v>123</v>
      </c>
      <c r="O185" s="56"/>
      <c r="P185" t="s" s="52">
        <v>38</v>
      </c>
      <c r="Q185" s="56"/>
      <c r="R185" s="56"/>
      <c r="S185" s="56"/>
      <c r="T185" s="56"/>
      <c r="U185" s="56"/>
      <c r="V185" s="56"/>
      <c r="W185" s="56"/>
      <c r="X185" s="56"/>
      <c r="Y185" s="56"/>
      <c r="Z185" s="56"/>
      <c r="AA185" s="57"/>
    </row>
    <row r="186" ht="15" customHeight="1">
      <c r="A186" t="s" s="58">
        <v>957</v>
      </c>
      <c r="B186" t="s" s="59">
        <v>958</v>
      </c>
      <c r="C186" s="60">
        <v>2019</v>
      </c>
      <c r="D186" t="s" s="59">
        <v>959</v>
      </c>
      <c r="E186" t="s" s="59">
        <v>960</v>
      </c>
      <c r="F186" t="s" s="59">
        <v>71</v>
      </c>
      <c r="G186" t="s" s="59">
        <v>64</v>
      </c>
      <c r="H186" t="s" s="59">
        <v>119</v>
      </c>
      <c r="I186" s="61"/>
      <c r="J186" t="s" s="59">
        <v>961</v>
      </c>
      <c r="K186" t="s" s="59">
        <v>120</v>
      </c>
      <c r="L186" t="s" s="59">
        <v>216</v>
      </c>
      <c r="M186" t="s" s="59">
        <v>122</v>
      </c>
      <c r="N186" t="s" s="59">
        <v>275</v>
      </c>
      <c r="O186" t="s" s="59">
        <v>77</v>
      </c>
      <c r="P186" t="s" s="59">
        <v>69</v>
      </c>
      <c r="Q186" s="61"/>
      <c r="R186" s="61"/>
      <c r="S186" s="61"/>
      <c r="T186" s="61"/>
      <c r="U186" s="61"/>
      <c r="V186" s="61"/>
      <c r="W186" s="61"/>
      <c r="X186" s="61"/>
      <c r="Y186" s="61"/>
      <c r="Z186" s="61"/>
      <c r="AA186" s="62"/>
    </row>
    <row r="187" ht="15" customHeight="1">
      <c r="A187" t="s" s="58">
        <v>962</v>
      </c>
      <c r="B187" t="s" s="59">
        <v>963</v>
      </c>
      <c r="C187" s="60">
        <v>2019</v>
      </c>
      <c r="D187" t="s" s="59">
        <v>783</v>
      </c>
      <c r="E187" t="s" s="59">
        <v>964</v>
      </c>
      <c r="F187" t="s" s="59">
        <v>71</v>
      </c>
      <c r="G187" t="s" s="59">
        <v>64</v>
      </c>
      <c r="H187" t="s" s="59">
        <v>119</v>
      </c>
      <c r="I187" s="61"/>
      <c r="J187" t="s" s="59">
        <v>965</v>
      </c>
      <c r="K187" t="s" s="59">
        <v>120</v>
      </c>
      <c r="L187" t="s" s="59">
        <v>121</v>
      </c>
      <c r="M187" t="s" s="59">
        <v>122</v>
      </c>
      <c r="N187" t="s" s="59">
        <v>275</v>
      </c>
      <c r="O187" t="s" s="59">
        <v>69</v>
      </c>
      <c r="P187" t="s" s="59">
        <v>217</v>
      </c>
      <c r="Q187" s="61"/>
      <c r="R187" s="61"/>
      <c r="S187" s="61"/>
      <c r="T187" s="61"/>
      <c r="U187" s="61"/>
      <c r="V187" s="61"/>
      <c r="W187" s="61"/>
      <c r="X187" s="61"/>
      <c r="Y187" s="61"/>
      <c r="Z187" s="61"/>
      <c r="AA187" s="62"/>
    </row>
    <row r="188" ht="15" customHeight="1">
      <c r="A188" t="s" s="58">
        <v>966</v>
      </c>
      <c r="B188" t="s" s="59">
        <v>967</v>
      </c>
      <c r="C188" s="60">
        <v>2019</v>
      </c>
      <c r="D188" t="s" s="59">
        <v>968</v>
      </c>
      <c r="E188" t="s" s="59">
        <v>969</v>
      </c>
      <c r="F188" t="s" s="59">
        <v>71</v>
      </c>
      <c r="G188" t="s" s="59">
        <v>29</v>
      </c>
      <c r="H188" t="s" s="59">
        <v>119</v>
      </c>
      <c r="I188" s="61"/>
      <c r="J188" t="s" s="59">
        <v>970</v>
      </c>
      <c r="K188" t="s" s="59">
        <v>120</v>
      </c>
      <c r="L188" t="s" s="59">
        <v>121</v>
      </c>
      <c r="M188" t="s" s="59">
        <v>122</v>
      </c>
      <c r="N188" t="s" s="59">
        <v>123</v>
      </c>
      <c r="O188" t="s" s="59">
        <v>32</v>
      </c>
      <c r="P188" s="61"/>
      <c r="Q188" s="61"/>
      <c r="R188" s="61"/>
      <c r="S188" s="61"/>
      <c r="T188" s="61"/>
      <c r="U188" s="61"/>
      <c r="V188" s="61"/>
      <c r="W188" s="61"/>
      <c r="X188" s="61"/>
      <c r="Y188" s="61"/>
      <c r="Z188" s="61"/>
      <c r="AA188" s="62"/>
    </row>
    <row r="189" ht="15" customHeight="1">
      <c r="A189" t="s" s="58">
        <v>971</v>
      </c>
      <c r="B189" t="s" s="59">
        <v>972</v>
      </c>
      <c r="C189" s="60">
        <v>2019</v>
      </c>
      <c r="D189" t="s" s="59">
        <v>973</v>
      </c>
      <c r="E189" t="s" s="59">
        <v>974</v>
      </c>
      <c r="F189" t="s" s="59">
        <v>71</v>
      </c>
      <c r="G189" t="s" s="59">
        <v>64</v>
      </c>
      <c r="H189" t="s" s="59">
        <v>119</v>
      </c>
      <c r="I189" s="61"/>
      <c r="J189" s="61"/>
      <c r="K189" t="s" s="59">
        <v>280</v>
      </c>
      <c r="L189" t="s" s="59">
        <v>121</v>
      </c>
      <c r="M189" t="s" s="59">
        <v>122</v>
      </c>
      <c r="N189" t="s" s="59">
        <v>123</v>
      </c>
      <c r="O189" t="s" s="59">
        <v>67</v>
      </c>
      <c r="P189" t="s" s="59">
        <v>97</v>
      </c>
      <c r="Q189" s="61"/>
      <c r="R189" s="61"/>
      <c r="S189" s="61"/>
      <c r="T189" s="61"/>
      <c r="U189" s="61"/>
      <c r="V189" s="61"/>
      <c r="W189" s="61"/>
      <c r="X189" s="61"/>
      <c r="Y189" s="61"/>
      <c r="Z189" s="61"/>
      <c r="AA189" s="62"/>
    </row>
    <row r="190" ht="15" customHeight="1">
      <c r="A190" t="s" s="58">
        <v>975</v>
      </c>
      <c r="B190" t="s" s="59">
        <v>976</v>
      </c>
      <c r="C190" s="60">
        <v>2019</v>
      </c>
      <c r="D190" t="s" s="59">
        <v>727</v>
      </c>
      <c r="E190" t="s" s="59">
        <v>977</v>
      </c>
      <c r="F190" t="s" s="59">
        <v>71</v>
      </c>
      <c r="G190" t="s" s="59">
        <v>82</v>
      </c>
      <c r="H190" t="s" s="59">
        <v>119</v>
      </c>
      <c r="I190" s="61"/>
      <c r="J190" t="s" s="59">
        <v>978</v>
      </c>
      <c r="K190" t="s" s="59">
        <v>120</v>
      </c>
      <c r="L190" t="s" s="59">
        <v>121</v>
      </c>
      <c r="M190" t="s" s="59">
        <v>122</v>
      </c>
      <c r="N190" t="s" s="59">
        <v>275</v>
      </c>
      <c r="O190" t="s" s="59">
        <v>94</v>
      </c>
      <c r="P190" s="61"/>
      <c r="Q190" s="61"/>
      <c r="R190" s="61"/>
      <c r="S190" s="61"/>
      <c r="T190" s="61"/>
      <c r="U190" s="61"/>
      <c r="V190" s="61"/>
      <c r="W190" s="61"/>
      <c r="X190" s="61"/>
      <c r="Y190" s="61"/>
      <c r="Z190" s="61"/>
      <c r="AA190" s="62"/>
    </row>
    <row r="191" ht="15" customHeight="1">
      <c r="A191" t="s" s="58">
        <v>979</v>
      </c>
      <c r="B191" t="s" s="59">
        <v>980</v>
      </c>
      <c r="C191" s="60">
        <v>2019</v>
      </c>
      <c r="D191" t="s" s="59">
        <v>981</v>
      </c>
      <c r="E191" t="s" s="59">
        <v>982</v>
      </c>
      <c r="F191" t="s" s="59">
        <v>71</v>
      </c>
      <c r="G191" t="s" s="59">
        <v>64</v>
      </c>
      <c r="H191" t="s" s="59">
        <v>119</v>
      </c>
      <c r="I191" s="61"/>
      <c r="J191" t="s" s="59">
        <v>983</v>
      </c>
      <c r="K191" t="s" s="59">
        <v>120</v>
      </c>
      <c r="L191" t="s" s="59">
        <v>121</v>
      </c>
      <c r="M191" t="s" s="59">
        <v>122</v>
      </c>
      <c r="N191" t="s" s="59">
        <v>275</v>
      </c>
      <c r="O191" t="s" s="59">
        <v>73</v>
      </c>
      <c r="P191" t="s" s="59">
        <v>75</v>
      </c>
      <c r="Q191" s="61"/>
      <c r="R191" s="61"/>
      <c r="S191" s="61"/>
      <c r="T191" s="61"/>
      <c r="U191" s="61"/>
      <c r="V191" s="61"/>
      <c r="W191" s="61"/>
      <c r="X191" s="61"/>
      <c r="Y191" s="61"/>
      <c r="Z191" s="61"/>
      <c r="AA191" s="62"/>
    </row>
    <row r="192" ht="15" customHeight="1">
      <c r="A192" t="s" s="58">
        <v>984</v>
      </c>
      <c r="B192" t="s" s="59">
        <v>985</v>
      </c>
      <c r="C192" s="60">
        <v>2019</v>
      </c>
      <c r="D192" t="s" s="59">
        <v>986</v>
      </c>
      <c r="E192" t="s" s="59">
        <v>987</v>
      </c>
      <c r="F192" t="s" s="59">
        <v>71</v>
      </c>
      <c r="G192" t="s" s="59">
        <v>45</v>
      </c>
      <c r="H192" t="s" s="59">
        <v>119</v>
      </c>
      <c r="I192" s="61"/>
      <c r="J192" t="s" s="59">
        <v>988</v>
      </c>
      <c r="K192" t="s" s="59">
        <v>254</v>
      </c>
      <c r="L192" t="s" s="59">
        <v>121</v>
      </c>
      <c r="M192" t="s" s="59">
        <v>122</v>
      </c>
      <c r="N192" t="s" s="59">
        <v>123</v>
      </c>
      <c r="O192" t="s" s="59">
        <v>48</v>
      </c>
      <c r="P192" t="s" s="59">
        <v>42</v>
      </c>
      <c r="Q192" s="61"/>
      <c r="R192" s="61"/>
      <c r="S192" s="61"/>
      <c r="T192" s="61"/>
      <c r="U192" s="61"/>
      <c r="V192" s="61"/>
      <c r="W192" s="61"/>
      <c r="X192" s="61"/>
      <c r="Y192" s="61"/>
      <c r="Z192" s="61"/>
      <c r="AA192" s="62"/>
    </row>
    <row r="193" ht="15" customHeight="1">
      <c r="A193" t="s" s="58">
        <v>989</v>
      </c>
      <c r="B193" t="s" s="59">
        <v>990</v>
      </c>
      <c r="C193" s="60">
        <v>2019</v>
      </c>
      <c r="D193" t="s" s="59">
        <v>991</v>
      </c>
      <c r="E193" t="s" s="59">
        <v>992</v>
      </c>
      <c r="F193" t="s" s="59">
        <v>71</v>
      </c>
      <c r="G193" t="s" s="59">
        <v>82</v>
      </c>
      <c r="H193" t="s" s="59">
        <v>119</v>
      </c>
      <c r="I193" s="61"/>
      <c r="J193" t="s" s="59">
        <v>993</v>
      </c>
      <c r="K193" t="s" s="59">
        <v>120</v>
      </c>
      <c r="L193" t="s" s="59">
        <v>121</v>
      </c>
      <c r="M193" t="s" s="59">
        <v>122</v>
      </c>
      <c r="N193" t="s" s="59">
        <v>275</v>
      </c>
      <c r="O193" t="s" s="59">
        <v>94</v>
      </c>
      <c r="P193" s="61"/>
      <c r="Q193" s="61"/>
      <c r="R193" s="61"/>
      <c r="S193" s="61"/>
      <c r="T193" s="61"/>
      <c r="U193" s="61"/>
      <c r="V193" s="61"/>
      <c r="W193" s="61"/>
      <c r="X193" s="61"/>
      <c r="Y193" s="61"/>
      <c r="Z193" s="61"/>
      <c r="AA193" s="62"/>
    </row>
    <row r="194" ht="15" customHeight="1">
      <c r="A194" t="s" s="58">
        <v>994</v>
      </c>
      <c r="B194" t="s" s="59">
        <v>995</v>
      </c>
      <c r="C194" s="60">
        <v>2019</v>
      </c>
      <c r="D194" t="s" s="59">
        <v>698</v>
      </c>
      <c r="E194" t="s" s="59">
        <v>996</v>
      </c>
      <c r="F194" t="s" s="59">
        <v>71</v>
      </c>
      <c r="G194" t="s" s="59">
        <v>64</v>
      </c>
      <c r="H194" t="s" s="59">
        <v>119</v>
      </c>
      <c r="I194" s="61"/>
      <c r="J194" t="s" s="59">
        <v>997</v>
      </c>
      <c r="K194" t="s" s="59">
        <v>120</v>
      </c>
      <c r="L194" t="s" s="59">
        <v>121</v>
      </c>
      <c r="M194" t="s" s="59">
        <v>122</v>
      </c>
      <c r="N194" t="s" s="59">
        <v>255</v>
      </c>
      <c r="O194" t="s" s="59">
        <v>69</v>
      </c>
      <c r="P194" t="s" s="59">
        <v>77</v>
      </c>
      <c r="Q194" s="61"/>
      <c r="R194" s="61"/>
      <c r="S194" s="61"/>
      <c r="T194" s="61"/>
      <c r="U194" s="61"/>
      <c r="V194" s="61"/>
      <c r="W194" s="61"/>
      <c r="X194" s="61"/>
      <c r="Y194" s="61"/>
      <c r="Z194" s="61"/>
      <c r="AA194" s="62"/>
    </row>
    <row r="195" ht="15" customHeight="1">
      <c r="A195" t="s" s="58">
        <v>998</v>
      </c>
      <c r="B195" t="s" s="59">
        <v>999</v>
      </c>
      <c r="C195" s="60">
        <v>2019</v>
      </c>
      <c r="D195" t="s" s="59">
        <v>614</v>
      </c>
      <c r="E195" t="s" s="59">
        <v>1000</v>
      </c>
      <c r="F195" t="s" s="59">
        <v>1001</v>
      </c>
      <c r="G195" t="s" s="59">
        <v>64</v>
      </c>
      <c r="H195" t="s" s="59">
        <v>129</v>
      </c>
      <c r="I195" s="61"/>
      <c r="J195" t="s" s="59">
        <v>1002</v>
      </c>
      <c r="K195" t="s" s="59">
        <v>120</v>
      </c>
      <c r="L195" t="s" s="59">
        <v>121</v>
      </c>
      <c r="M195" t="s" s="59">
        <v>122</v>
      </c>
      <c r="N195" t="s" s="59">
        <v>123</v>
      </c>
      <c r="O195" t="s" s="59">
        <v>77</v>
      </c>
      <c r="P195" t="s" s="59">
        <v>69</v>
      </c>
      <c r="Q195" s="61"/>
      <c r="R195" s="61"/>
      <c r="S195" s="61"/>
      <c r="T195" s="61"/>
      <c r="U195" s="61"/>
      <c r="V195" s="61"/>
      <c r="W195" s="61"/>
      <c r="X195" s="61"/>
      <c r="Y195" s="61"/>
      <c r="Z195" s="61"/>
      <c r="AA195" s="62"/>
    </row>
    <row r="196" ht="15" customHeight="1">
      <c r="A196" t="s" s="51">
        <v>1003</v>
      </c>
      <c r="B196" t="s" s="52">
        <v>1004</v>
      </c>
      <c r="C196" s="53">
        <v>2019</v>
      </c>
      <c r="D196" t="s" s="52">
        <v>1005</v>
      </c>
      <c r="E196" t="s" s="52">
        <v>1006</v>
      </c>
      <c r="F196" t="s" s="52">
        <v>71</v>
      </c>
      <c r="G196" t="s" s="52">
        <v>64</v>
      </c>
      <c r="H196" t="s" s="52">
        <v>119</v>
      </c>
      <c r="I196" s="56"/>
      <c r="J196" t="s" s="52">
        <v>1007</v>
      </c>
      <c r="K196" t="s" s="52">
        <v>120</v>
      </c>
      <c r="L196" t="s" s="52">
        <v>121</v>
      </c>
      <c r="M196" t="s" s="52">
        <v>122</v>
      </c>
      <c r="N196" t="s" s="52">
        <v>275</v>
      </c>
      <c r="O196" t="s" s="52">
        <v>73</v>
      </c>
      <c r="P196" s="56"/>
      <c r="Q196" s="56"/>
      <c r="R196" s="56"/>
      <c r="S196" s="56"/>
      <c r="T196" s="56"/>
      <c r="U196" s="56"/>
      <c r="V196" s="56"/>
      <c r="W196" s="56"/>
      <c r="X196" s="56"/>
      <c r="Y196" s="56"/>
      <c r="Z196" s="56"/>
      <c r="AA196" s="57"/>
    </row>
    <row r="197" ht="15" customHeight="1">
      <c r="A197" t="s" s="58">
        <v>1008</v>
      </c>
      <c r="B197" t="s" s="59">
        <v>1009</v>
      </c>
      <c r="C197" s="60">
        <v>2019</v>
      </c>
      <c r="D197" t="s" s="59">
        <v>727</v>
      </c>
      <c r="E197" t="s" s="59">
        <v>1010</v>
      </c>
      <c r="F197" t="s" s="59">
        <v>71</v>
      </c>
      <c r="G197" t="s" s="59">
        <v>64</v>
      </c>
      <c r="H197" t="s" s="59">
        <v>119</v>
      </c>
      <c r="I197" s="61"/>
      <c r="J197" t="s" s="59">
        <v>1011</v>
      </c>
      <c r="K197" t="s" s="59">
        <v>120</v>
      </c>
      <c r="L197" t="s" s="59">
        <v>121</v>
      </c>
      <c r="M197" t="s" s="59">
        <v>122</v>
      </c>
      <c r="N197" t="s" s="59">
        <v>275</v>
      </c>
      <c r="O197" t="s" s="59">
        <v>73</v>
      </c>
      <c r="P197" t="s" s="59">
        <v>69</v>
      </c>
      <c r="Q197" s="64"/>
      <c r="R197" s="61"/>
      <c r="S197" s="61"/>
      <c r="T197" s="61"/>
      <c r="U197" s="61"/>
      <c r="V197" s="61"/>
      <c r="W197" s="61"/>
      <c r="X197" s="61"/>
      <c r="Y197" s="61"/>
      <c r="Z197" s="61"/>
      <c r="AA197" s="62"/>
    </row>
    <row r="198" ht="15" customHeight="1">
      <c r="A198" t="s" s="58">
        <v>1012</v>
      </c>
      <c r="B198" t="s" s="59">
        <v>1013</v>
      </c>
      <c r="C198" s="60">
        <v>2019</v>
      </c>
      <c r="D198" t="s" s="59">
        <v>1014</v>
      </c>
      <c r="E198" t="s" s="59">
        <v>1015</v>
      </c>
      <c r="F198" t="s" s="59">
        <v>71</v>
      </c>
      <c r="G198" t="s" s="59">
        <v>64</v>
      </c>
      <c r="H198" t="s" s="59">
        <v>119</v>
      </c>
      <c r="I198" s="61"/>
      <c r="J198" t="s" s="59">
        <v>1016</v>
      </c>
      <c r="K198" t="s" s="59">
        <v>120</v>
      </c>
      <c r="L198" t="s" s="59">
        <v>121</v>
      </c>
      <c r="M198" t="s" s="59">
        <v>122</v>
      </c>
      <c r="N198" t="s" s="59">
        <v>255</v>
      </c>
      <c r="O198" t="s" s="59">
        <v>71</v>
      </c>
      <c r="P198" t="s" s="59">
        <v>248</v>
      </c>
      <c r="Q198" s="61"/>
      <c r="R198" s="61"/>
      <c r="S198" s="61"/>
      <c r="T198" s="61"/>
      <c r="U198" s="61"/>
      <c r="V198" s="61"/>
      <c r="W198" s="61"/>
      <c r="X198" s="61"/>
      <c r="Y198" s="61"/>
      <c r="Z198" s="61"/>
      <c r="AA198" s="62"/>
    </row>
    <row r="199" ht="15" customHeight="1">
      <c r="A199" t="s" s="58">
        <v>1017</v>
      </c>
      <c r="B199" t="s" s="59">
        <v>1018</v>
      </c>
      <c r="C199" s="60">
        <v>2019</v>
      </c>
      <c r="D199" t="s" s="59">
        <v>1019</v>
      </c>
      <c r="E199" t="s" s="59">
        <v>1020</v>
      </c>
      <c r="F199" t="s" s="59">
        <v>71</v>
      </c>
      <c r="G199" t="s" s="59">
        <v>64</v>
      </c>
      <c r="H199" t="s" s="59">
        <v>119</v>
      </c>
      <c r="I199" s="61"/>
      <c r="J199" t="s" s="59">
        <v>1021</v>
      </c>
      <c r="K199" t="s" s="59">
        <v>120</v>
      </c>
      <c r="L199" t="s" s="59">
        <v>121</v>
      </c>
      <c r="M199" t="s" s="59">
        <v>122</v>
      </c>
      <c r="N199" t="s" s="59">
        <v>123</v>
      </c>
      <c r="O199" t="s" s="59">
        <v>77</v>
      </c>
      <c r="P199" t="s" s="59">
        <v>73</v>
      </c>
      <c r="Q199" s="61"/>
      <c r="R199" s="61"/>
      <c r="S199" s="61"/>
      <c r="T199" s="61"/>
      <c r="U199" s="61"/>
      <c r="V199" s="61"/>
      <c r="W199" s="61"/>
      <c r="X199" s="61"/>
      <c r="Y199" s="61"/>
      <c r="Z199" s="61"/>
      <c r="AA199" s="62"/>
    </row>
    <row r="200" ht="15" customHeight="1">
      <c r="A200" t="s" s="58">
        <v>1022</v>
      </c>
      <c r="B200" t="s" s="59">
        <v>1023</v>
      </c>
      <c r="C200" s="60">
        <v>2019</v>
      </c>
      <c r="D200" t="s" s="59">
        <v>821</v>
      </c>
      <c r="E200" t="s" s="59">
        <v>1024</v>
      </c>
      <c r="F200" t="s" s="59">
        <v>71</v>
      </c>
      <c r="G200" t="s" s="59">
        <v>64</v>
      </c>
      <c r="H200" t="s" s="59">
        <v>119</v>
      </c>
      <c r="I200" s="61"/>
      <c r="J200" t="s" s="59">
        <v>1025</v>
      </c>
      <c r="K200" t="s" s="59">
        <v>120</v>
      </c>
      <c r="L200" t="s" s="59">
        <v>121</v>
      </c>
      <c r="M200" t="s" s="59">
        <v>122</v>
      </c>
      <c r="N200" t="s" s="59">
        <v>123</v>
      </c>
      <c r="O200" t="s" s="59">
        <v>69</v>
      </c>
      <c r="P200" t="s" s="59">
        <v>97</v>
      </c>
      <c r="Q200" t="s" s="59">
        <v>130</v>
      </c>
      <c r="R200" s="61"/>
      <c r="S200" s="61"/>
      <c r="T200" s="61"/>
      <c r="U200" s="61"/>
      <c r="V200" s="61"/>
      <c r="W200" s="61"/>
      <c r="X200" s="61"/>
      <c r="Y200" s="61"/>
      <c r="Z200" s="61"/>
      <c r="AA200" s="62"/>
    </row>
    <row r="201" ht="15" customHeight="1">
      <c r="A201" t="s" s="51">
        <v>1026</v>
      </c>
      <c r="B201" t="s" s="52">
        <v>1027</v>
      </c>
      <c r="C201" s="53">
        <v>2019</v>
      </c>
      <c r="D201" t="s" s="52">
        <v>220</v>
      </c>
      <c r="E201" t="s" s="52">
        <v>1028</v>
      </c>
      <c r="F201" t="s" s="52">
        <v>1029</v>
      </c>
      <c r="G201" t="s" s="52">
        <v>55</v>
      </c>
      <c r="H201" t="s" s="52">
        <v>129</v>
      </c>
      <c r="I201" s="56"/>
      <c r="J201" t="s" s="52">
        <v>1030</v>
      </c>
      <c r="K201" t="s" s="52">
        <v>120</v>
      </c>
      <c r="L201" t="s" s="52">
        <v>121</v>
      </c>
      <c r="M201" t="s" s="52">
        <v>122</v>
      </c>
      <c r="N201" t="s" s="52">
        <v>123</v>
      </c>
      <c r="O201" t="s" s="52">
        <v>56</v>
      </c>
      <c r="P201" s="56"/>
      <c r="Q201" s="56"/>
      <c r="R201" s="56"/>
      <c r="S201" s="56"/>
      <c r="T201" s="56"/>
      <c r="U201" s="56"/>
      <c r="V201" s="56"/>
      <c r="W201" s="56"/>
      <c r="X201" s="56"/>
      <c r="Y201" s="56"/>
      <c r="Z201" s="56"/>
      <c r="AA201" s="57"/>
    </row>
    <row r="202" ht="15" customHeight="1">
      <c r="A202" t="s" s="58">
        <v>1031</v>
      </c>
      <c r="B202" t="s" s="59">
        <v>1032</v>
      </c>
      <c r="C202" s="60">
        <v>2019</v>
      </c>
      <c r="D202" t="s" s="59">
        <v>415</v>
      </c>
      <c r="E202" t="s" s="59">
        <v>1033</v>
      </c>
      <c r="F202" t="s" s="59">
        <v>128</v>
      </c>
      <c r="G202" t="s" s="59">
        <v>55</v>
      </c>
      <c r="H202" t="s" s="59">
        <v>129</v>
      </c>
      <c r="I202" s="61"/>
      <c r="J202" s="61"/>
      <c r="K202" t="s" s="59">
        <v>120</v>
      </c>
      <c r="L202" t="s" s="59">
        <v>121</v>
      </c>
      <c r="M202" t="s" s="59">
        <v>122</v>
      </c>
      <c r="N202" t="s" s="59">
        <v>275</v>
      </c>
      <c r="O202" s="61"/>
      <c r="P202" t="s" s="59">
        <v>1034</v>
      </c>
      <c r="Q202" s="61"/>
      <c r="R202" s="61"/>
      <c r="S202" s="61"/>
      <c r="T202" s="61"/>
      <c r="U202" s="61"/>
      <c r="V202" s="61"/>
      <c r="W202" s="61"/>
      <c r="X202" s="61"/>
      <c r="Y202" s="61"/>
      <c r="Z202" s="61"/>
      <c r="AA202" s="62"/>
    </row>
    <row r="203" ht="15" customHeight="1">
      <c r="A203" t="s" s="58">
        <v>1035</v>
      </c>
      <c r="B203" t="s" s="59">
        <v>1036</v>
      </c>
      <c r="C203" s="60">
        <v>2019</v>
      </c>
      <c r="D203" t="s" s="59">
        <v>415</v>
      </c>
      <c r="E203" t="s" s="59">
        <v>1037</v>
      </c>
      <c r="F203" t="s" s="59">
        <v>71</v>
      </c>
      <c r="G203" t="s" s="59">
        <v>64</v>
      </c>
      <c r="H203" t="s" s="59">
        <v>119</v>
      </c>
      <c r="I203" s="61"/>
      <c r="J203" s="61"/>
      <c r="K203" t="s" s="59">
        <v>120</v>
      </c>
      <c r="L203" t="s" s="59">
        <v>121</v>
      </c>
      <c r="M203" t="s" s="59">
        <v>122</v>
      </c>
      <c r="N203" t="s" s="59">
        <v>123</v>
      </c>
      <c r="O203" t="s" s="59">
        <v>71</v>
      </c>
      <c r="P203" t="s" s="59">
        <v>139</v>
      </c>
      <c r="Q203" s="61"/>
      <c r="R203" s="61"/>
      <c r="S203" s="61"/>
      <c r="T203" s="61"/>
      <c r="U203" s="61"/>
      <c r="V203" s="61"/>
      <c r="W203" s="61"/>
      <c r="X203" s="61"/>
      <c r="Y203" s="61"/>
      <c r="Z203" s="61"/>
      <c r="AA203" s="62"/>
    </row>
    <row r="204" ht="15" customHeight="1">
      <c r="A204" t="s" s="58">
        <v>1038</v>
      </c>
      <c r="B204" t="s" s="59">
        <v>1039</v>
      </c>
      <c r="C204" s="60">
        <v>2019</v>
      </c>
      <c r="D204" t="s" s="59">
        <v>1040</v>
      </c>
      <c r="E204" t="s" s="59">
        <v>1041</v>
      </c>
      <c r="F204" t="s" s="59">
        <v>71</v>
      </c>
      <c r="G204" t="s" s="59">
        <v>29</v>
      </c>
      <c r="H204" t="s" s="59">
        <v>119</v>
      </c>
      <c r="I204" s="61"/>
      <c r="J204" s="61"/>
      <c r="K204" t="s" s="59">
        <v>120</v>
      </c>
      <c r="L204" t="s" s="59">
        <v>121</v>
      </c>
      <c r="M204" t="s" s="59">
        <v>122</v>
      </c>
      <c r="N204" t="s" s="59">
        <v>123</v>
      </c>
      <c r="O204" t="s" s="59">
        <v>32</v>
      </c>
      <c r="P204" s="61"/>
      <c r="Q204" s="61"/>
      <c r="R204" s="61"/>
      <c r="S204" s="61"/>
      <c r="T204" s="61"/>
      <c r="U204" s="61"/>
      <c r="V204" s="61"/>
      <c r="W204" s="61"/>
      <c r="X204" s="61"/>
      <c r="Y204" s="61"/>
      <c r="Z204" s="61"/>
      <c r="AA204" s="62"/>
    </row>
    <row r="205" ht="15" customHeight="1">
      <c r="A205" t="s" s="51">
        <v>1042</v>
      </c>
      <c r="B205" t="s" s="52">
        <v>1043</v>
      </c>
      <c r="C205" s="53">
        <v>2019</v>
      </c>
      <c r="D205" t="s" s="52">
        <v>538</v>
      </c>
      <c r="E205" t="s" s="52">
        <v>1044</v>
      </c>
      <c r="F205" t="s" s="52">
        <v>545</v>
      </c>
      <c r="G205" t="s" s="52">
        <v>58</v>
      </c>
      <c r="H205" t="s" s="52">
        <v>545</v>
      </c>
      <c r="I205" s="56"/>
      <c r="J205" t="s" s="52">
        <v>1045</v>
      </c>
      <c r="K205" t="s" s="52">
        <v>120</v>
      </c>
      <c r="L205" t="s" s="52">
        <v>121</v>
      </c>
      <c r="M205" t="s" s="52">
        <v>122</v>
      </c>
      <c r="N205" t="s" s="52">
        <v>123</v>
      </c>
      <c r="O205" t="s" s="52">
        <v>56</v>
      </c>
      <c r="P205" s="56"/>
      <c r="Q205" t="s" s="52">
        <v>130</v>
      </c>
      <c r="R205" s="56"/>
      <c r="S205" s="56"/>
      <c r="T205" s="56"/>
      <c r="U205" s="56"/>
      <c r="V205" s="56"/>
      <c r="W205" s="56"/>
      <c r="X205" s="56"/>
      <c r="Y205" s="56"/>
      <c r="Z205" s="56"/>
      <c r="AA205" s="57"/>
    </row>
    <row r="206" ht="15" customHeight="1">
      <c r="A206" t="s" s="58">
        <v>1046</v>
      </c>
      <c r="B206" t="s" s="59">
        <v>1047</v>
      </c>
      <c r="C206" s="60">
        <v>2019</v>
      </c>
      <c r="D206" t="s" s="59">
        <v>908</v>
      </c>
      <c r="E206" t="s" s="59">
        <v>1048</v>
      </c>
      <c r="F206" t="s" s="59">
        <v>71</v>
      </c>
      <c r="G206" t="s" s="59">
        <v>29</v>
      </c>
      <c r="H206" t="s" s="59">
        <v>119</v>
      </c>
      <c r="I206" s="61"/>
      <c r="J206" t="s" s="59">
        <v>1049</v>
      </c>
      <c r="K206" t="s" s="59">
        <v>120</v>
      </c>
      <c r="L206" t="s" s="59">
        <v>121</v>
      </c>
      <c r="M206" t="s" s="59">
        <v>122</v>
      </c>
      <c r="N206" t="s" s="59">
        <v>123</v>
      </c>
      <c r="O206" t="s" s="59">
        <v>32</v>
      </c>
      <c r="P206" s="61"/>
      <c r="Q206" s="61"/>
      <c r="R206" s="61"/>
      <c r="S206" s="61"/>
      <c r="T206" s="61"/>
      <c r="U206" s="61"/>
      <c r="V206" s="61"/>
      <c r="W206" s="61"/>
      <c r="X206" s="61"/>
      <c r="Y206" s="61"/>
      <c r="Z206" s="61"/>
      <c r="AA206" s="62"/>
    </row>
    <row r="207" ht="15" customHeight="1">
      <c r="A207" t="s" s="58">
        <v>1050</v>
      </c>
      <c r="B207" t="s" s="59">
        <v>1051</v>
      </c>
      <c r="C207" s="60">
        <v>2020</v>
      </c>
      <c r="D207" t="s" s="59">
        <v>918</v>
      </c>
      <c r="E207" t="s" s="59">
        <v>1052</v>
      </c>
      <c r="F207" t="s" s="63">
        <v>128</v>
      </c>
      <c r="G207" t="s" s="59">
        <v>29</v>
      </c>
      <c r="H207" t="s" s="59">
        <v>129</v>
      </c>
      <c r="I207" s="61"/>
      <c r="J207" t="s" s="59">
        <v>1053</v>
      </c>
      <c r="K207" t="s" s="59">
        <v>120</v>
      </c>
      <c r="L207" t="s" s="59">
        <v>121</v>
      </c>
      <c r="M207" t="s" s="63">
        <v>122</v>
      </c>
      <c r="N207" t="s" s="63">
        <v>275</v>
      </c>
      <c r="O207" t="s" s="59">
        <v>44</v>
      </c>
      <c r="P207" s="67"/>
      <c r="Q207" s="67"/>
      <c r="R207" s="67"/>
      <c r="S207" s="67"/>
      <c r="T207" s="67"/>
      <c r="U207" s="67"/>
      <c r="V207" s="67"/>
      <c r="W207" s="67"/>
      <c r="X207" s="67"/>
      <c r="Y207" s="67"/>
      <c r="Z207" s="67"/>
      <c r="AA207" s="68"/>
    </row>
    <row r="208" ht="15" customHeight="1">
      <c r="A208" t="s" s="58">
        <v>1054</v>
      </c>
      <c r="B208" t="s" s="59">
        <v>1055</v>
      </c>
      <c r="C208" s="60">
        <v>2020</v>
      </c>
      <c r="D208" t="s" s="59">
        <v>1056</v>
      </c>
      <c r="E208" t="s" s="59">
        <v>1057</v>
      </c>
      <c r="F208" t="s" s="59">
        <v>71</v>
      </c>
      <c r="G208" t="s" s="59">
        <v>29</v>
      </c>
      <c r="H208" t="s" s="59">
        <v>119</v>
      </c>
      <c r="I208" s="61"/>
      <c r="J208" t="s" s="59">
        <v>1058</v>
      </c>
      <c r="K208" t="s" s="59">
        <v>120</v>
      </c>
      <c r="L208" t="s" s="59">
        <v>121</v>
      </c>
      <c r="M208" t="s" s="63">
        <v>122</v>
      </c>
      <c r="N208" t="s" s="59">
        <v>123</v>
      </c>
      <c r="O208" t="s" s="59">
        <v>44</v>
      </c>
      <c r="P208" s="67"/>
      <c r="Q208" s="67"/>
      <c r="R208" s="67"/>
      <c r="S208" s="67"/>
      <c r="T208" s="67"/>
      <c r="U208" s="67"/>
      <c r="V208" s="67"/>
      <c r="W208" s="67"/>
      <c r="X208" s="67"/>
      <c r="Y208" s="67"/>
      <c r="Z208" s="67"/>
      <c r="AA208" s="68"/>
    </row>
    <row r="209" ht="15" customHeight="1">
      <c r="A209" t="s" s="51">
        <v>1059</v>
      </c>
      <c r="B209" t="s" s="52">
        <v>1060</v>
      </c>
      <c r="C209" s="53">
        <v>2020</v>
      </c>
      <c r="D209" t="s" s="52">
        <v>918</v>
      </c>
      <c r="E209" t="s" s="52">
        <v>1061</v>
      </c>
      <c r="F209" t="s" s="52">
        <v>71</v>
      </c>
      <c r="G209" t="s" s="54">
        <v>58</v>
      </c>
      <c r="H209" t="s" s="52">
        <v>119</v>
      </c>
      <c r="I209" t="s" s="52">
        <v>396</v>
      </c>
      <c r="J209" t="s" s="52">
        <v>1062</v>
      </c>
      <c r="K209" t="s" s="52">
        <v>120</v>
      </c>
      <c r="L209" t="s" s="52">
        <v>121</v>
      </c>
      <c r="M209" t="s" s="54">
        <v>122</v>
      </c>
      <c r="N209" t="s" s="54">
        <v>123</v>
      </c>
      <c r="O209" s="56"/>
      <c r="P209" t="s" s="54">
        <v>45</v>
      </c>
      <c r="Q209" t="s" s="54">
        <v>130</v>
      </c>
      <c r="R209" s="55"/>
      <c r="S209" s="55"/>
      <c r="T209" s="55"/>
      <c r="U209" s="55"/>
      <c r="V209" s="55"/>
      <c r="W209" s="55"/>
      <c r="X209" s="55"/>
      <c r="Y209" s="55"/>
      <c r="Z209" s="55"/>
      <c r="AA209" s="69"/>
    </row>
    <row r="210" ht="15" customHeight="1">
      <c r="A210" t="s" s="58">
        <v>1063</v>
      </c>
      <c r="B210" t="s" s="59">
        <v>1064</v>
      </c>
      <c r="C210" s="60">
        <v>2020</v>
      </c>
      <c r="D210" t="s" s="59">
        <v>1065</v>
      </c>
      <c r="E210" t="s" s="59">
        <v>1066</v>
      </c>
      <c r="F210" t="s" s="59">
        <v>71</v>
      </c>
      <c r="G210" t="s" s="63">
        <v>45</v>
      </c>
      <c r="H210" t="s" s="59">
        <v>119</v>
      </c>
      <c r="I210" s="61"/>
      <c r="J210" t="s" s="59">
        <v>1067</v>
      </c>
      <c r="K210" t="s" s="59">
        <v>120</v>
      </c>
      <c r="L210" t="s" s="59">
        <v>121</v>
      </c>
      <c r="M210" t="s" s="63">
        <v>122</v>
      </c>
      <c r="N210" t="s" s="63">
        <v>275</v>
      </c>
      <c r="O210" t="s" s="63">
        <v>50</v>
      </c>
      <c r="P210" s="67"/>
      <c r="Q210" t="s" s="63">
        <v>130</v>
      </c>
      <c r="R210" s="67"/>
      <c r="S210" s="67"/>
      <c r="T210" s="67"/>
      <c r="U210" s="67"/>
      <c r="V210" s="67"/>
      <c r="W210" s="67"/>
      <c r="X210" s="67"/>
      <c r="Y210" s="67"/>
      <c r="Z210" s="67"/>
      <c r="AA210" s="68"/>
    </row>
    <row r="211" ht="15" customHeight="1">
      <c r="A211" t="s" s="58">
        <v>1068</v>
      </c>
      <c r="B211" t="s" s="59">
        <v>1069</v>
      </c>
      <c r="C211" s="60">
        <v>2020</v>
      </c>
      <c r="D211" t="s" s="59">
        <v>1070</v>
      </c>
      <c r="E211" t="s" s="59">
        <v>1071</v>
      </c>
      <c r="F211" t="s" s="59">
        <v>71</v>
      </c>
      <c r="G211" t="s" s="59">
        <v>45</v>
      </c>
      <c r="H211" t="s" s="59">
        <v>119</v>
      </c>
      <c r="I211" s="61"/>
      <c r="J211" t="s" s="59">
        <v>1072</v>
      </c>
      <c r="K211" t="s" s="59">
        <v>120</v>
      </c>
      <c r="L211" t="s" s="59">
        <v>216</v>
      </c>
      <c r="M211" t="s" s="63">
        <v>122</v>
      </c>
      <c r="N211" t="s" s="59">
        <v>275</v>
      </c>
      <c r="O211" t="s" s="59">
        <v>48</v>
      </c>
      <c r="P211" t="s" s="63">
        <v>45</v>
      </c>
      <c r="Q211" s="67"/>
      <c r="R211" s="67"/>
      <c r="S211" s="67"/>
      <c r="T211" s="67"/>
      <c r="U211" s="67"/>
      <c r="V211" s="67"/>
      <c r="W211" s="67"/>
      <c r="X211" s="67"/>
      <c r="Y211" s="67"/>
      <c r="Z211" s="67"/>
      <c r="AA211" s="68"/>
    </row>
    <row r="212" ht="15" customHeight="1">
      <c r="A212" t="s" s="58">
        <v>1073</v>
      </c>
      <c r="B212" t="s" s="59">
        <v>1074</v>
      </c>
      <c r="C212" s="60">
        <v>2020</v>
      </c>
      <c r="D212" t="s" s="59">
        <v>727</v>
      </c>
      <c r="E212" t="s" s="59">
        <v>1075</v>
      </c>
      <c r="F212" t="s" s="59">
        <v>71</v>
      </c>
      <c r="G212" t="s" s="63">
        <v>64</v>
      </c>
      <c r="H212" t="s" s="59">
        <v>119</v>
      </c>
      <c r="I212" s="61"/>
      <c r="J212" t="s" s="59">
        <v>1076</v>
      </c>
      <c r="K212" t="s" s="59">
        <v>120</v>
      </c>
      <c r="L212" t="s" s="59">
        <v>121</v>
      </c>
      <c r="M212" t="s" s="63">
        <v>122</v>
      </c>
      <c r="N212" t="s" s="63">
        <v>275</v>
      </c>
      <c r="O212" t="s" s="63">
        <v>73</v>
      </c>
      <c r="P212" t="s" s="63">
        <v>71</v>
      </c>
      <c r="Q212" s="64"/>
      <c r="R212" s="67"/>
      <c r="S212" s="67"/>
      <c r="T212" s="67"/>
      <c r="U212" s="67"/>
      <c r="V212" s="67"/>
      <c r="W212" s="67"/>
      <c r="X212" s="67"/>
      <c r="Y212" s="67"/>
      <c r="Z212" s="67"/>
      <c r="AA212" s="68"/>
    </row>
    <row r="213" ht="15" customHeight="1">
      <c r="A213" t="s" s="58">
        <v>1073</v>
      </c>
      <c r="B213" t="s" s="59">
        <v>1077</v>
      </c>
      <c r="C213" s="60">
        <v>2020</v>
      </c>
      <c r="D213" t="s" s="59">
        <v>821</v>
      </c>
      <c r="E213" t="s" s="59">
        <v>1078</v>
      </c>
      <c r="F213" t="s" s="59">
        <v>71</v>
      </c>
      <c r="G213" t="s" s="63">
        <v>64</v>
      </c>
      <c r="H213" t="s" s="59">
        <v>119</v>
      </c>
      <c r="I213" s="61"/>
      <c r="J213" t="s" s="59">
        <v>1079</v>
      </c>
      <c r="K213" t="s" s="59">
        <v>120</v>
      </c>
      <c r="L213" t="s" s="59">
        <v>121</v>
      </c>
      <c r="M213" t="s" s="63">
        <v>122</v>
      </c>
      <c r="N213" t="s" s="63">
        <v>275</v>
      </c>
      <c r="O213" t="s" s="63">
        <v>69</v>
      </c>
      <c r="P213" t="s" s="63">
        <v>217</v>
      </c>
      <c r="Q213" s="64"/>
      <c r="R213" s="67"/>
      <c r="S213" s="67"/>
      <c r="T213" s="67"/>
      <c r="U213" s="67"/>
      <c r="V213" s="67"/>
      <c r="W213" s="67"/>
      <c r="X213" s="67"/>
      <c r="Y213" s="67"/>
      <c r="Z213" s="67"/>
      <c r="AA213" s="68"/>
    </row>
    <row r="214" ht="15" customHeight="1">
      <c r="A214" t="s" s="58">
        <v>1080</v>
      </c>
      <c r="B214" t="s" s="59">
        <v>1081</v>
      </c>
      <c r="C214" s="60">
        <v>2020</v>
      </c>
      <c r="D214" t="s" s="59">
        <v>1082</v>
      </c>
      <c r="E214" t="s" s="59">
        <v>1083</v>
      </c>
      <c r="F214" t="s" s="59">
        <v>71</v>
      </c>
      <c r="G214" t="s" s="63">
        <v>82</v>
      </c>
      <c r="H214" t="s" s="59">
        <v>119</v>
      </c>
      <c r="I214" s="61"/>
      <c r="J214" t="s" s="59">
        <v>1084</v>
      </c>
      <c r="K214" t="s" s="59">
        <v>120</v>
      </c>
      <c r="L214" t="s" s="59">
        <v>121</v>
      </c>
      <c r="M214" t="s" s="63">
        <v>122</v>
      </c>
      <c r="N214" t="s" s="63">
        <v>255</v>
      </c>
      <c r="O214" t="s" s="63">
        <v>94</v>
      </c>
      <c r="P214" s="67"/>
      <c r="Q214" s="67"/>
      <c r="R214" s="67"/>
      <c r="S214" s="67"/>
      <c r="T214" s="67"/>
      <c r="U214" s="67"/>
      <c r="V214" s="67"/>
      <c r="W214" s="67"/>
      <c r="X214" s="67"/>
      <c r="Y214" s="67"/>
      <c r="Z214" s="67"/>
      <c r="AA214" s="68"/>
    </row>
    <row r="215" ht="15" customHeight="1">
      <c r="A215" t="s" s="58">
        <v>1085</v>
      </c>
      <c r="B215" t="s" s="59">
        <v>1086</v>
      </c>
      <c r="C215" s="60">
        <v>2020</v>
      </c>
      <c r="D215" t="s" s="59">
        <v>1087</v>
      </c>
      <c r="E215" t="s" s="59">
        <v>1088</v>
      </c>
      <c r="F215" t="s" s="59">
        <v>71</v>
      </c>
      <c r="G215" t="s" s="63">
        <v>45</v>
      </c>
      <c r="H215" t="s" s="59">
        <v>119</v>
      </c>
      <c r="I215" t="s" s="59">
        <v>1089</v>
      </c>
      <c r="J215" t="s" s="59">
        <v>1090</v>
      </c>
      <c r="K215" t="s" s="59">
        <v>120</v>
      </c>
      <c r="L215" t="s" s="59">
        <v>121</v>
      </c>
      <c r="M215" t="s" s="63">
        <v>122</v>
      </c>
      <c r="N215" t="s" s="63">
        <v>123</v>
      </c>
      <c r="O215" t="s" s="59">
        <v>48</v>
      </c>
      <c r="P215" t="s" s="63">
        <v>73</v>
      </c>
      <c r="Q215" s="67"/>
      <c r="R215" s="67"/>
      <c r="S215" s="67"/>
      <c r="T215" s="67"/>
      <c r="U215" s="67"/>
      <c r="V215" s="67"/>
      <c r="W215" s="67"/>
      <c r="X215" s="67"/>
      <c r="Y215" s="67"/>
      <c r="Z215" s="67"/>
      <c r="AA215" s="68"/>
    </row>
    <row r="216" ht="15" customHeight="1">
      <c r="A216" t="s" s="58">
        <v>1091</v>
      </c>
      <c r="B216" t="s" s="59">
        <v>1092</v>
      </c>
      <c r="C216" s="60">
        <v>2020</v>
      </c>
      <c r="D216" t="s" s="59">
        <v>1065</v>
      </c>
      <c r="E216" t="s" s="59">
        <v>1093</v>
      </c>
      <c r="F216" t="s" s="59">
        <v>71</v>
      </c>
      <c r="G216" t="s" s="63">
        <v>64</v>
      </c>
      <c r="H216" t="s" s="59">
        <v>119</v>
      </c>
      <c r="I216" s="61"/>
      <c r="J216" t="s" s="59">
        <v>1094</v>
      </c>
      <c r="K216" t="s" s="59">
        <v>120</v>
      </c>
      <c r="L216" t="s" s="59">
        <v>121</v>
      </c>
      <c r="M216" t="s" s="63">
        <v>122</v>
      </c>
      <c r="N216" t="s" s="63">
        <v>123</v>
      </c>
      <c r="O216" t="s" s="63">
        <v>69</v>
      </c>
      <c r="P216" t="s" s="63">
        <v>73</v>
      </c>
      <c r="Q216" t="s" s="63">
        <v>130</v>
      </c>
      <c r="R216" s="67"/>
      <c r="S216" s="67"/>
      <c r="T216" s="67"/>
      <c r="U216" s="67"/>
      <c r="V216" s="67"/>
      <c r="W216" s="67"/>
      <c r="X216" s="67"/>
      <c r="Y216" s="67"/>
      <c r="Z216" s="67"/>
      <c r="AA216" s="68"/>
    </row>
    <row r="217" ht="15" customHeight="1">
      <c r="A217" t="s" s="58">
        <v>1095</v>
      </c>
      <c r="B217" t="s" s="59">
        <v>1096</v>
      </c>
      <c r="C217" s="60">
        <v>2020</v>
      </c>
      <c r="D217" t="s" s="59">
        <v>163</v>
      </c>
      <c r="E217" t="s" s="59">
        <v>1097</v>
      </c>
      <c r="F217" t="s" s="59">
        <v>71</v>
      </c>
      <c r="G217" t="s" s="59">
        <v>29</v>
      </c>
      <c r="H217" t="s" s="59">
        <v>119</v>
      </c>
      <c r="I217" s="61"/>
      <c r="J217" t="s" s="59">
        <v>1098</v>
      </c>
      <c r="K217" t="s" s="59">
        <v>120</v>
      </c>
      <c r="L217" t="s" s="59">
        <v>121</v>
      </c>
      <c r="M217" t="s" s="63">
        <v>122</v>
      </c>
      <c r="N217" t="s" s="63">
        <v>123</v>
      </c>
      <c r="O217" t="s" s="63">
        <v>40</v>
      </c>
      <c r="P217" t="s" s="63">
        <v>36</v>
      </c>
      <c r="Q217" s="67"/>
      <c r="R217" s="67"/>
      <c r="S217" s="67"/>
      <c r="T217" s="67"/>
      <c r="U217" s="67"/>
      <c r="V217" s="67"/>
      <c r="W217" s="67"/>
      <c r="X217" s="67"/>
      <c r="Y217" s="67"/>
      <c r="Z217" s="67"/>
      <c r="AA217" s="68"/>
    </row>
    <row r="218" ht="15" customHeight="1">
      <c r="A218" t="s" s="58">
        <v>1099</v>
      </c>
      <c r="B218" t="s" s="59">
        <v>1100</v>
      </c>
      <c r="C218" s="60">
        <v>2020</v>
      </c>
      <c r="D218" t="s" s="59">
        <v>1101</v>
      </c>
      <c r="E218" t="s" s="59">
        <v>1102</v>
      </c>
      <c r="F218" t="s" s="59">
        <v>71</v>
      </c>
      <c r="G218" t="s" s="59">
        <v>64</v>
      </c>
      <c r="H218" t="s" s="59">
        <v>119</v>
      </c>
      <c r="I218" s="61"/>
      <c r="J218" t="s" s="59">
        <v>1103</v>
      </c>
      <c r="K218" t="s" s="59">
        <v>120</v>
      </c>
      <c r="L218" t="s" s="59">
        <v>121</v>
      </c>
      <c r="M218" t="s" s="63">
        <v>122</v>
      </c>
      <c r="N218" t="s" s="59">
        <v>123</v>
      </c>
      <c r="O218" t="s" s="63">
        <v>67</v>
      </c>
      <c r="P218" t="s" s="63">
        <v>217</v>
      </c>
      <c r="Q218" s="67"/>
      <c r="R218" s="67"/>
      <c r="S218" s="67"/>
      <c r="T218" s="67"/>
      <c r="U218" s="67"/>
      <c r="V218" s="67"/>
      <c r="W218" s="67"/>
      <c r="X218" s="67"/>
      <c r="Y218" s="67"/>
      <c r="Z218" s="67"/>
      <c r="AA218" s="68"/>
    </row>
    <row r="219" ht="15" customHeight="1">
      <c r="A219" t="s" s="58">
        <v>1104</v>
      </c>
      <c r="B219" t="s" s="59">
        <v>1105</v>
      </c>
      <c r="C219" s="60">
        <v>2020</v>
      </c>
      <c r="D219" t="s" s="59">
        <v>407</v>
      </c>
      <c r="E219" t="s" s="59">
        <v>1106</v>
      </c>
      <c r="F219" t="s" s="59">
        <v>128</v>
      </c>
      <c r="G219" t="s" s="59">
        <v>55</v>
      </c>
      <c r="H219" t="s" s="59">
        <v>129</v>
      </c>
      <c r="I219" s="61"/>
      <c r="J219" t="s" s="59">
        <v>1107</v>
      </c>
      <c r="K219" t="s" s="59">
        <v>120</v>
      </c>
      <c r="L219" t="s" s="59">
        <v>121</v>
      </c>
      <c r="M219" t="s" s="63">
        <v>122</v>
      </c>
      <c r="N219" t="s" s="59">
        <v>123</v>
      </c>
      <c r="O219" t="s" s="63">
        <v>56</v>
      </c>
      <c r="P219" s="67"/>
      <c r="Q219" t="s" s="63">
        <v>1108</v>
      </c>
      <c r="R219" s="67"/>
      <c r="S219" s="67"/>
      <c r="T219" s="67"/>
      <c r="U219" s="67"/>
      <c r="V219" s="67"/>
      <c r="W219" s="67"/>
      <c r="X219" s="67"/>
      <c r="Y219" s="67"/>
      <c r="Z219" s="67"/>
      <c r="AA219" s="68"/>
    </row>
    <row r="220" ht="15" customHeight="1">
      <c r="A220" t="s" s="58">
        <v>1109</v>
      </c>
      <c r="B220" t="s" s="59">
        <v>1110</v>
      </c>
      <c r="C220" s="60">
        <v>2020</v>
      </c>
      <c r="D220" t="s" s="59">
        <v>614</v>
      </c>
      <c r="E220" t="s" s="59">
        <v>1111</v>
      </c>
      <c r="F220" t="s" s="59">
        <v>71</v>
      </c>
      <c r="G220" t="s" s="63">
        <v>64</v>
      </c>
      <c r="H220" t="s" s="59">
        <v>119</v>
      </c>
      <c r="I220" s="61"/>
      <c r="J220" t="s" s="59">
        <v>1112</v>
      </c>
      <c r="K220" t="s" s="59">
        <v>120</v>
      </c>
      <c r="L220" t="s" s="59">
        <v>121</v>
      </c>
      <c r="M220" t="s" s="63">
        <v>122</v>
      </c>
      <c r="N220" t="s" s="63">
        <v>123</v>
      </c>
      <c r="O220" t="s" s="63">
        <v>69</v>
      </c>
      <c r="P220" t="s" s="63">
        <v>73</v>
      </c>
      <c r="Q220" t="s" s="63">
        <v>130</v>
      </c>
      <c r="R220" s="67"/>
      <c r="S220" s="67"/>
      <c r="T220" s="67"/>
      <c r="U220" s="67"/>
      <c r="V220" s="67"/>
      <c r="W220" s="67"/>
      <c r="X220" s="67"/>
      <c r="Y220" s="67"/>
      <c r="Z220" s="67"/>
      <c r="AA220" s="68"/>
    </row>
    <row r="221" ht="15" customHeight="1">
      <c r="A221" t="s" s="58">
        <v>1113</v>
      </c>
      <c r="B221" t="s" s="59">
        <v>1114</v>
      </c>
      <c r="C221" s="60">
        <v>2020</v>
      </c>
      <c r="D221" t="s" s="59">
        <v>1115</v>
      </c>
      <c r="E221" t="s" s="59">
        <v>1116</v>
      </c>
      <c r="F221" t="s" s="59">
        <v>71</v>
      </c>
      <c r="G221" t="s" s="63">
        <v>64</v>
      </c>
      <c r="H221" t="s" s="59">
        <v>119</v>
      </c>
      <c r="I221" s="61"/>
      <c r="J221" s="61"/>
      <c r="K221" t="s" s="59">
        <v>120</v>
      </c>
      <c r="L221" t="s" s="59">
        <v>121</v>
      </c>
      <c r="M221" t="s" s="59">
        <v>122</v>
      </c>
      <c r="N221" t="s" s="59">
        <v>123</v>
      </c>
      <c r="O221" t="s" s="59">
        <v>77</v>
      </c>
      <c r="P221" t="s" s="59">
        <v>97</v>
      </c>
      <c r="Q221" s="61"/>
      <c r="R221" s="61"/>
      <c r="S221" s="61"/>
      <c r="T221" s="61"/>
      <c r="U221" s="61"/>
      <c r="V221" s="61"/>
      <c r="W221" s="61"/>
      <c r="X221" s="61"/>
      <c r="Y221" s="61"/>
      <c r="Z221" s="61"/>
      <c r="AA221" s="62"/>
    </row>
    <row r="222" ht="13.65" customHeight="1">
      <c r="A222" t="s" s="58">
        <v>1117</v>
      </c>
      <c r="B222" t="s" s="59">
        <v>1118</v>
      </c>
      <c r="C222" s="60">
        <v>2020</v>
      </c>
      <c r="D222" t="s" s="59">
        <v>1119</v>
      </c>
      <c r="E222" t="s" s="59">
        <v>1120</v>
      </c>
      <c r="F222" t="s" s="59">
        <v>128</v>
      </c>
      <c r="G222" t="s" s="59">
        <v>55</v>
      </c>
      <c r="H222" t="s" s="59">
        <v>129</v>
      </c>
      <c r="I222" s="61"/>
      <c r="J222" t="s" s="59">
        <v>1121</v>
      </c>
      <c r="K222" t="s" s="59">
        <v>120</v>
      </c>
      <c r="L222" t="s" s="59">
        <v>216</v>
      </c>
      <c r="M222" t="s" s="59">
        <v>122</v>
      </c>
      <c r="N222" t="s" s="59">
        <v>123</v>
      </c>
      <c r="O222" s="61"/>
      <c r="P222" s="61"/>
      <c r="Q222" t="s" s="59">
        <v>130</v>
      </c>
      <c r="R222" s="61"/>
      <c r="S222" s="61"/>
      <c r="T222" s="61"/>
      <c r="U222" s="61"/>
      <c r="V222" s="61"/>
      <c r="W222" s="61"/>
      <c r="X222" s="61"/>
      <c r="Y222" s="61"/>
      <c r="Z222" s="61"/>
      <c r="AA222" s="62"/>
    </row>
    <row r="223" ht="15" customHeight="1">
      <c r="A223" t="s" s="58">
        <v>1122</v>
      </c>
      <c r="B223" t="s" s="59">
        <v>1123</v>
      </c>
      <c r="C223" s="60">
        <v>2020</v>
      </c>
      <c r="D223" t="s" s="59">
        <v>415</v>
      </c>
      <c r="E223" t="s" s="59">
        <v>1124</v>
      </c>
      <c r="F223" t="s" s="59">
        <v>71</v>
      </c>
      <c r="G223" t="s" s="63">
        <v>82</v>
      </c>
      <c r="H223" t="s" s="59">
        <v>119</v>
      </c>
      <c r="I223" s="61"/>
      <c r="J223" s="61"/>
      <c r="K223" t="s" s="59">
        <v>254</v>
      </c>
      <c r="L223" t="s" s="59">
        <v>121</v>
      </c>
      <c r="M223" t="s" s="59">
        <v>122</v>
      </c>
      <c r="N223" t="s" s="63">
        <v>275</v>
      </c>
      <c r="O223" t="s" s="59">
        <v>94</v>
      </c>
      <c r="P223" s="61"/>
      <c r="Q223" s="61"/>
      <c r="R223" s="61"/>
      <c r="S223" s="61"/>
      <c r="T223" s="61"/>
      <c r="U223" s="61"/>
      <c r="V223" s="61"/>
      <c r="W223" s="61"/>
      <c r="X223" s="61"/>
      <c r="Y223" s="61"/>
      <c r="Z223" s="61"/>
      <c r="AA223" s="62"/>
    </row>
    <row r="224" ht="13.65" customHeight="1">
      <c r="A224" t="s" s="58">
        <v>1125</v>
      </c>
      <c r="B224" t="s" s="59">
        <v>1126</v>
      </c>
      <c r="C224" s="60">
        <v>2020</v>
      </c>
      <c r="D224" t="s" s="59">
        <v>1127</v>
      </c>
      <c r="E224" t="s" s="59">
        <v>1128</v>
      </c>
      <c r="F224" t="s" s="59">
        <v>389</v>
      </c>
      <c r="G224" t="s" s="59">
        <v>82</v>
      </c>
      <c r="H224" t="s" s="59">
        <v>390</v>
      </c>
      <c r="I224" s="61"/>
      <c r="J224" t="s" s="59">
        <v>1129</v>
      </c>
      <c r="K224" t="s" s="59">
        <v>120</v>
      </c>
      <c r="L224" t="s" s="59">
        <v>216</v>
      </c>
      <c r="M224" t="s" s="59">
        <v>122</v>
      </c>
      <c r="N224" t="s" s="59">
        <v>275</v>
      </c>
      <c r="O224" t="s" s="59">
        <v>94</v>
      </c>
      <c r="P224" s="61"/>
      <c r="Q224" s="61"/>
      <c r="R224" s="61"/>
      <c r="S224" s="61"/>
      <c r="T224" s="61"/>
      <c r="U224" s="61"/>
      <c r="V224" s="61"/>
      <c r="W224" s="61"/>
      <c r="X224" s="61"/>
      <c r="Y224" s="61"/>
      <c r="Z224" s="61"/>
      <c r="AA224" s="62"/>
    </row>
    <row r="225" ht="15" customHeight="1">
      <c r="A225" t="s" s="58">
        <v>1130</v>
      </c>
      <c r="B225" t="s" s="59">
        <v>1131</v>
      </c>
      <c r="C225" s="60">
        <v>2020</v>
      </c>
      <c r="D225" t="s" s="59">
        <v>1132</v>
      </c>
      <c r="E225" t="s" s="59">
        <v>1133</v>
      </c>
      <c r="F225" t="s" s="59">
        <v>71</v>
      </c>
      <c r="G225" t="s" s="63">
        <v>82</v>
      </c>
      <c r="H225" t="s" s="59">
        <v>119</v>
      </c>
      <c r="I225" s="61"/>
      <c r="J225" t="s" s="59">
        <v>1134</v>
      </c>
      <c r="K225" t="s" s="59">
        <v>120</v>
      </c>
      <c r="L225" t="s" s="59">
        <v>121</v>
      </c>
      <c r="M225" t="s" s="59">
        <v>122</v>
      </c>
      <c r="N225" t="s" s="63">
        <v>275</v>
      </c>
      <c r="O225" t="s" s="59">
        <v>94</v>
      </c>
      <c r="P225" s="61"/>
      <c r="Q225" s="61"/>
      <c r="R225" s="61"/>
      <c r="S225" s="61"/>
      <c r="T225" s="61"/>
      <c r="U225" s="61"/>
      <c r="V225" s="61"/>
      <c r="W225" s="61"/>
      <c r="X225" s="61"/>
      <c r="Y225" s="61"/>
      <c r="Z225" s="61"/>
      <c r="AA225" s="62"/>
    </row>
    <row r="226" ht="15" customHeight="1">
      <c r="A226" t="s" s="58">
        <v>1135</v>
      </c>
      <c r="B226" t="s" s="59">
        <v>1136</v>
      </c>
      <c r="C226" s="60">
        <v>2020</v>
      </c>
      <c r="D226" t="s" s="59">
        <v>202</v>
      </c>
      <c r="E226" t="s" s="59">
        <v>1137</v>
      </c>
      <c r="F226" t="s" s="59">
        <v>71</v>
      </c>
      <c r="G226" t="s" s="59">
        <v>29</v>
      </c>
      <c r="H226" t="s" s="59">
        <v>119</v>
      </c>
      <c r="I226" s="61"/>
      <c r="J226" s="61"/>
      <c r="K226" t="s" s="59">
        <v>120</v>
      </c>
      <c r="L226" t="s" s="59">
        <v>121</v>
      </c>
      <c r="M226" t="s" s="59">
        <v>122</v>
      </c>
      <c r="N226" t="s" s="63">
        <v>123</v>
      </c>
      <c r="O226" t="s" s="59">
        <v>40</v>
      </c>
      <c r="P226" t="s" s="59">
        <v>42</v>
      </c>
      <c r="Q226" s="61"/>
      <c r="R226" s="61"/>
      <c r="S226" s="61"/>
      <c r="T226" s="61"/>
      <c r="U226" s="61"/>
      <c r="V226" s="61"/>
      <c r="W226" s="61"/>
      <c r="X226" s="61"/>
      <c r="Y226" s="61"/>
      <c r="Z226" s="61"/>
      <c r="AA226" s="62"/>
    </row>
    <row r="227" ht="13.65" customHeight="1">
      <c r="A227" t="s" s="58">
        <v>1138</v>
      </c>
      <c r="B227" t="s" s="59">
        <v>1139</v>
      </c>
      <c r="C227" s="60">
        <v>2020</v>
      </c>
      <c r="D227" t="s" s="59">
        <v>1140</v>
      </c>
      <c r="E227" t="s" s="59">
        <v>1141</v>
      </c>
      <c r="F227" t="s" s="59">
        <v>71</v>
      </c>
      <c r="G227" t="s" s="59">
        <v>45</v>
      </c>
      <c r="H227" t="s" s="59">
        <v>119</v>
      </c>
      <c r="I227" s="61"/>
      <c r="J227" t="s" s="59">
        <v>1142</v>
      </c>
      <c r="K227" t="s" s="59">
        <v>120</v>
      </c>
      <c r="L227" t="s" s="59">
        <v>121</v>
      </c>
      <c r="M227" t="s" s="59">
        <v>122</v>
      </c>
      <c r="N227" t="s" s="59">
        <v>255</v>
      </c>
      <c r="O227" t="s" s="59">
        <v>48</v>
      </c>
      <c r="P227" t="s" s="59">
        <v>42</v>
      </c>
      <c r="Q227" s="61"/>
      <c r="R227" s="61"/>
      <c r="S227" s="61"/>
      <c r="T227" s="61"/>
      <c r="U227" s="61"/>
      <c r="V227" s="61"/>
      <c r="W227" s="61"/>
      <c r="X227" s="61"/>
      <c r="Y227" s="61"/>
      <c r="Z227" s="61"/>
      <c r="AA227" s="62"/>
    </row>
    <row r="228" ht="13.65" customHeight="1">
      <c r="A228" t="s" s="51">
        <v>1143</v>
      </c>
      <c r="B228" t="s" s="52">
        <v>1144</v>
      </c>
      <c r="C228" s="53">
        <v>2021</v>
      </c>
      <c r="D228" t="s" s="52">
        <v>727</v>
      </c>
      <c r="E228" t="s" s="52">
        <v>1145</v>
      </c>
      <c r="F228" t="s" s="52">
        <v>128</v>
      </c>
      <c r="G228" t="s" s="52">
        <v>55</v>
      </c>
      <c r="H228" t="s" s="52">
        <v>129</v>
      </c>
      <c r="I228" s="56"/>
      <c r="J228" t="s" s="52">
        <v>1146</v>
      </c>
      <c r="K228" t="s" s="52">
        <v>120</v>
      </c>
      <c r="L228" t="s" s="52">
        <v>121</v>
      </c>
      <c r="M228" t="s" s="52">
        <v>122</v>
      </c>
      <c r="N228" t="s" s="52">
        <v>275</v>
      </c>
      <c r="O228" s="56"/>
      <c r="P228" s="56"/>
      <c r="Q228" t="s" s="52">
        <v>1108</v>
      </c>
      <c r="R228" s="56"/>
      <c r="S228" s="56"/>
      <c r="T228" s="56"/>
      <c r="U228" s="56"/>
      <c r="V228" s="56"/>
      <c r="W228" s="56"/>
      <c r="X228" s="56"/>
      <c r="Y228" s="56"/>
      <c r="Z228" s="56"/>
      <c r="AA228" s="57"/>
    </row>
    <row r="229" ht="13.65" customHeight="1">
      <c r="A229" t="s" s="58">
        <v>1147</v>
      </c>
      <c r="B229" t="s" s="59">
        <v>1148</v>
      </c>
      <c r="C229" s="60">
        <v>2021</v>
      </c>
      <c r="D229" t="s" s="59">
        <v>415</v>
      </c>
      <c r="E229" t="s" s="59">
        <v>1149</v>
      </c>
      <c r="F229" t="s" s="59">
        <v>71</v>
      </c>
      <c r="G229" t="s" s="59">
        <v>45</v>
      </c>
      <c r="H229" t="s" s="59">
        <v>119</v>
      </c>
      <c r="I229" s="61"/>
      <c r="J229" s="61"/>
      <c r="K229" t="s" s="59">
        <v>120</v>
      </c>
      <c r="L229" t="s" s="59">
        <v>121</v>
      </c>
      <c r="M229" t="s" s="59">
        <v>122</v>
      </c>
      <c r="N229" t="s" s="59">
        <v>255</v>
      </c>
      <c r="O229" t="s" s="59">
        <v>48</v>
      </c>
      <c r="P229" s="61"/>
      <c r="Q229" s="61"/>
      <c r="R229" s="61"/>
      <c r="S229" s="61"/>
      <c r="T229" s="61"/>
      <c r="U229" s="61"/>
      <c r="V229" s="61"/>
      <c r="W229" s="61"/>
      <c r="X229" s="61"/>
      <c r="Y229" s="61"/>
      <c r="Z229" s="61"/>
      <c r="AA229" s="62"/>
    </row>
    <row r="230" ht="13.65" customHeight="1">
      <c r="A230" t="s" s="51">
        <v>1150</v>
      </c>
      <c r="B230" t="s" s="52">
        <v>1151</v>
      </c>
      <c r="C230" s="53">
        <v>2021</v>
      </c>
      <c r="D230" t="s" s="52">
        <v>1152</v>
      </c>
      <c r="E230" t="s" s="52">
        <v>1153</v>
      </c>
      <c r="F230" t="s" s="52">
        <v>71</v>
      </c>
      <c r="G230" t="s" s="52">
        <v>45</v>
      </c>
      <c r="H230" t="s" s="52">
        <v>119</v>
      </c>
      <c r="I230" s="56"/>
      <c r="J230" t="s" s="52">
        <v>1154</v>
      </c>
      <c r="K230" t="s" s="52">
        <v>120</v>
      </c>
      <c r="L230" t="s" s="52">
        <v>121</v>
      </c>
      <c r="M230" t="s" s="52">
        <v>122</v>
      </c>
      <c r="N230" t="s" s="52">
        <v>123</v>
      </c>
      <c r="O230" t="s" s="52">
        <v>52</v>
      </c>
      <c r="P230" s="56"/>
      <c r="Q230" s="56"/>
      <c r="R230" s="56"/>
      <c r="S230" s="56"/>
      <c r="T230" s="56"/>
      <c r="U230" s="56"/>
      <c r="V230" s="56"/>
      <c r="W230" s="56"/>
      <c r="X230" s="56"/>
      <c r="Y230" s="56"/>
      <c r="Z230" s="56"/>
      <c r="AA230" s="57"/>
    </row>
    <row r="231" ht="13.65" customHeight="1">
      <c r="A231" t="s" s="51">
        <v>1155</v>
      </c>
      <c r="B231" t="s" s="52">
        <v>1156</v>
      </c>
      <c r="C231" s="53">
        <v>2021</v>
      </c>
      <c r="D231" t="s" s="52">
        <v>1157</v>
      </c>
      <c r="E231" t="s" s="52">
        <v>1158</v>
      </c>
      <c r="F231" t="s" s="52">
        <v>1159</v>
      </c>
      <c r="G231" t="s" s="52">
        <v>55</v>
      </c>
      <c r="H231" t="s" s="52">
        <v>129</v>
      </c>
      <c r="I231" s="56"/>
      <c r="J231" t="s" s="52">
        <v>1160</v>
      </c>
      <c r="K231" t="s" s="52">
        <v>120</v>
      </c>
      <c r="L231" t="s" s="52">
        <v>121</v>
      </c>
      <c r="M231" t="s" s="52">
        <v>122</v>
      </c>
      <c r="N231" t="s" s="52">
        <v>123</v>
      </c>
      <c r="O231" t="s" s="52">
        <v>56</v>
      </c>
      <c r="P231" s="56"/>
      <c r="Q231" s="56"/>
      <c r="R231" s="56"/>
      <c r="S231" s="56"/>
      <c r="T231" s="56"/>
      <c r="U231" s="56"/>
      <c r="V231" s="56"/>
      <c r="W231" s="56"/>
      <c r="X231" s="56"/>
      <c r="Y231" s="56"/>
      <c r="Z231" s="56"/>
      <c r="AA231" s="57"/>
    </row>
    <row r="232" ht="15" customHeight="1">
      <c r="A232" t="s" s="58">
        <v>1073</v>
      </c>
      <c r="B232" t="s" s="59">
        <v>1161</v>
      </c>
      <c r="C232" s="60">
        <v>2021</v>
      </c>
      <c r="D232" t="s" s="59">
        <v>859</v>
      </c>
      <c r="E232" t="s" s="59">
        <v>1162</v>
      </c>
      <c r="F232" t="s" s="59">
        <v>71</v>
      </c>
      <c r="G232" t="s" s="59">
        <v>82</v>
      </c>
      <c r="H232" t="s" s="59">
        <v>119</v>
      </c>
      <c r="I232" s="61"/>
      <c r="J232" t="s" s="59">
        <v>1163</v>
      </c>
      <c r="K232" t="s" s="59">
        <v>120</v>
      </c>
      <c r="L232" t="s" s="59">
        <v>121</v>
      </c>
      <c r="M232" t="s" s="59">
        <v>122</v>
      </c>
      <c r="N232" t="s" s="59">
        <v>275</v>
      </c>
      <c r="O232" t="s" s="63">
        <v>87</v>
      </c>
      <c r="P232" s="67"/>
      <c r="Q232" t="s" s="63">
        <v>130</v>
      </c>
      <c r="R232" s="61"/>
      <c r="S232" s="61"/>
      <c r="T232" s="61"/>
      <c r="U232" s="61"/>
      <c r="V232" s="61"/>
      <c r="W232" s="61"/>
      <c r="X232" s="61"/>
      <c r="Y232" s="61"/>
      <c r="Z232" s="61"/>
      <c r="AA232" s="62"/>
    </row>
    <row r="233" ht="13.65" customHeight="1">
      <c r="A233" t="s" s="58">
        <v>1164</v>
      </c>
      <c r="B233" t="s" s="59">
        <v>1165</v>
      </c>
      <c r="C233" s="60">
        <v>2021</v>
      </c>
      <c r="D233" t="s" s="59">
        <v>1166</v>
      </c>
      <c r="E233" t="s" s="59">
        <v>1167</v>
      </c>
      <c r="F233" t="s" s="59">
        <v>71</v>
      </c>
      <c r="G233" t="s" s="59">
        <v>45</v>
      </c>
      <c r="H233" t="s" s="59">
        <v>119</v>
      </c>
      <c r="I233" s="61"/>
      <c r="J233" t="s" s="59">
        <v>1168</v>
      </c>
      <c r="K233" t="s" s="59">
        <v>120</v>
      </c>
      <c r="L233" t="s" s="59">
        <v>121</v>
      </c>
      <c r="M233" t="s" s="59">
        <v>122</v>
      </c>
      <c r="N233" t="s" s="72">
        <v>255</v>
      </c>
      <c r="O233" t="s" s="59">
        <v>48</v>
      </c>
      <c r="P233" s="61"/>
      <c r="Q233" s="61"/>
      <c r="R233" s="61"/>
      <c r="S233" s="61"/>
      <c r="T233" s="61"/>
      <c r="U233" s="61"/>
      <c r="V233" s="61"/>
      <c r="W233" s="61"/>
      <c r="X233" s="61"/>
      <c r="Y233" s="61"/>
      <c r="Z233" s="61"/>
      <c r="AA233" s="62"/>
    </row>
    <row r="234" ht="13.65" customHeight="1">
      <c r="A234" t="s" s="58">
        <v>1169</v>
      </c>
      <c r="B234" t="s" s="59">
        <v>1170</v>
      </c>
      <c r="C234" s="60">
        <v>2021</v>
      </c>
      <c r="D234" t="s" s="59">
        <v>592</v>
      </c>
      <c r="E234" t="s" s="59">
        <v>1171</v>
      </c>
      <c r="F234" t="s" s="59">
        <v>71</v>
      </c>
      <c r="G234" t="s" s="59">
        <v>55</v>
      </c>
      <c r="H234" t="s" s="59">
        <v>119</v>
      </c>
      <c r="I234" s="61"/>
      <c r="J234" t="s" s="59">
        <v>1172</v>
      </c>
      <c r="K234" t="s" s="59">
        <v>120</v>
      </c>
      <c r="L234" t="s" s="59">
        <v>121</v>
      </c>
      <c r="M234" t="s" s="59">
        <v>122</v>
      </c>
      <c r="N234" t="s" s="59">
        <v>275</v>
      </c>
      <c r="O234" s="61"/>
      <c r="P234" s="61"/>
      <c r="Q234" t="s" s="59">
        <v>130</v>
      </c>
      <c r="R234" s="61"/>
      <c r="S234" s="61"/>
      <c r="T234" s="61"/>
      <c r="U234" s="61"/>
      <c r="V234" s="61"/>
      <c r="W234" s="61"/>
      <c r="X234" s="61"/>
      <c r="Y234" s="61"/>
      <c r="Z234" s="61"/>
      <c r="AA234" s="62"/>
    </row>
    <row r="235" ht="15" customHeight="1">
      <c r="A235" t="s" s="58">
        <v>1173</v>
      </c>
      <c r="B235" t="s" s="59">
        <v>1174</v>
      </c>
      <c r="C235" s="60">
        <v>2021</v>
      </c>
      <c r="D235" t="s" s="59">
        <v>1175</v>
      </c>
      <c r="E235" t="s" s="59">
        <v>1176</v>
      </c>
      <c r="F235" t="s" s="59">
        <v>71</v>
      </c>
      <c r="G235" t="s" s="59">
        <v>45</v>
      </c>
      <c r="H235" t="s" s="59">
        <v>119</v>
      </c>
      <c r="I235" s="61"/>
      <c r="J235" t="s" s="59">
        <v>1177</v>
      </c>
      <c r="K235" t="s" s="59">
        <v>120</v>
      </c>
      <c r="L235" t="s" s="59">
        <v>121</v>
      </c>
      <c r="M235" t="s" s="59">
        <v>122</v>
      </c>
      <c r="N235" t="s" s="59">
        <v>275</v>
      </c>
      <c r="O235" t="s" s="63">
        <v>50</v>
      </c>
      <c r="P235" t="s" s="63">
        <v>38</v>
      </c>
      <c r="Q235" s="61"/>
      <c r="R235" s="61"/>
      <c r="S235" s="61"/>
      <c r="T235" s="61"/>
      <c r="U235" s="61"/>
      <c r="V235" s="61"/>
      <c r="W235" s="61"/>
      <c r="X235" s="61"/>
      <c r="Y235" s="61"/>
      <c r="Z235" s="61"/>
      <c r="AA235" s="62"/>
    </row>
    <row r="236" ht="13.65" customHeight="1">
      <c r="A236" t="s" s="58">
        <v>1178</v>
      </c>
      <c r="B236" t="s" s="59">
        <v>1179</v>
      </c>
      <c r="C236" s="60">
        <v>2021</v>
      </c>
      <c r="D236" t="s" s="59">
        <v>1180</v>
      </c>
      <c r="E236" t="s" s="59">
        <v>1181</v>
      </c>
      <c r="F236" t="s" s="59">
        <v>1182</v>
      </c>
      <c r="G236" t="s" s="59">
        <v>55</v>
      </c>
      <c r="H236" t="s" s="59">
        <v>129</v>
      </c>
      <c r="I236" s="61"/>
      <c r="J236" s="61"/>
      <c r="K236" t="s" s="59">
        <v>254</v>
      </c>
      <c r="L236" t="s" s="59">
        <v>121</v>
      </c>
      <c r="M236" t="s" s="59">
        <v>122</v>
      </c>
      <c r="N236" t="s" s="59">
        <v>123</v>
      </c>
      <c r="O236" s="61"/>
      <c r="P236" s="61"/>
      <c r="Q236" s="61"/>
      <c r="R236" s="61"/>
      <c r="S236" s="61"/>
      <c r="T236" s="61"/>
      <c r="U236" s="61"/>
      <c r="V236" s="61"/>
      <c r="W236" s="61"/>
      <c r="X236" s="61"/>
      <c r="Y236" s="61"/>
      <c r="Z236" s="61"/>
      <c r="AA236" s="62"/>
    </row>
    <row r="237" ht="15" customHeight="1">
      <c r="A237" t="s" s="58">
        <v>1183</v>
      </c>
      <c r="B237" t="s" s="59">
        <v>1184</v>
      </c>
      <c r="C237" s="60">
        <v>2021</v>
      </c>
      <c r="D237" t="s" s="59">
        <v>415</v>
      </c>
      <c r="E237" t="s" s="59">
        <v>1185</v>
      </c>
      <c r="F237" t="s" s="59">
        <v>71</v>
      </c>
      <c r="G237" t="s" s="59">
        <v>29</v>
      </c>
      <c r="H237" t="s" s="59">
        <v>119</v>
      </c>
      <c r="I237" s="61"/>
      <c r="J237" s="61"/>
      <c r="K237" t="s" s="59">
        <v>120</v>
      </c>
      <c r="L237" t="s" s="59">
        <v>121</v>
      </c>
      <c r="M237" t="s" s="59">
        <v>122</v>
      </c>
      <c r="N237" t="s" s="63">
        <v>123</v>
      </c>
      <c r="O237" t="s" s="63">
        <v>40</v>
      </c>
      <c r="P237" t="s" s="63">
        <v>36</v>
      </c>
      <c r="Q237" s="61"/>
      <c r="R237" s="61"/>
      <c r="S237" s="61"/>
      <c r="T237" s="61"/>
      <c r="U237" s="61"/>
      <c r="V237" s="61"/>
      <c r="W237" s="61"/>
      <c r="X237" s="61"/>
      <c r="Y237" s="61"/>
      <c r="Z237" s="61"/>
      <c r="AA237" s="62"/>
    </row>
    <row r="238" ht="13.65" customHeight="1">
      <c r="A238" t="s" s="58">
        <v>1186</v>
      </c>
      <c r="B238" t="s" s="59">
        <v>1187</v>
      </c>
      <c r="C238" s="60">
        <v>2021</v>
      </c>
      <c r="D238" t="s" s="59">
        <v>357</v>
      </c>
      <c r="E238" t="s" s="59">
        <v>1188</v>
      </c>
      <c r="F238" t="s" s="59">
        <v>71</v>
      </c>
      <c r="G238" t="s" s="59">
        <v>45</v>
      </c>
      <c r="H238" t="s" s="59">
        <v>119</v>
      </c>
      <c r="I238" s="61"/>
      <c r="J238" t="s" s="59">
        <v>1189</v>
      </c>
      <c r="K238" t="s" s="59">
        <v>120</v>
      </c>
      <c r="L238" t="s" s="59">
        <v>121</v>
      </c>
      <c r="M238" t="s" s="59">
        <v>122</v>
      </c>
      <c r="N238" t="s" s="72">
        <v>123</v>
      </c>
      <c r="O238" t="s" s="59">
        <v>50</v>
      </c>
      <c r="P238" s="61"/>
      <c r="Q238" s="61"/>
      <c r="R238" s="61"/>
      <c r="S238" s="61"/>
      <c r="T238" s="61"/>
      <c r="U238" s="61"/>
      <c r="V238" s="61"/>
      <c r="W238" s="61"/>
      <c r="X238" s="61"/>
      <c r="Y238" s="61"/>
      <c r="Z238" s="61"/>
      <c r="AA238" s="62"/>
    </row>
    <row r="239" ht="13.65" customHeight="1">
      <c r="A239" t="s" s="58">
        <v>1190</v>
      </c>
      <c r="B239" t="s" s="59">
        <v>1191</v>
      </c>
      <c r="C239" s="60">
        <v>2021</v>
      </c>
      <c r="D239" t="s" s="59">
        <v>1192</v>
      </c>
      <c r="E239" t="s" s="59">
        <v>1193</v>
      </c>
      <c r="F239" t="s" s="59">
        <v>71</v>
      </c>
      <c r="G239" t="s" s="59">
        <v>29</v>
      </c>
      <c r="H239" t="s" s="59">
        <v>119</v>
      </c>
      <c r="I239" s="61"/>
      <c r="J239" t="s" s="59">
        <v>1194</v>
      </c>
      <c r="K239" t="s" s="59">
        <v>280</v>
      </c>
      <c r="L239" t="s" s="59">
        <v>121</v>
      </c>
      <c r="M239" t="s" s="59">
        <v>122</v>
      </c>
      <c r="N239" t="s" s="59">
        <v>255</v>
      </c>
      <c r="O239" t="s" s="59">
        <v>38</v>
      </c>
      <c r="P239" s="61"/>
      <c r="Q239" s="61"/>
      <c r="R239" s="61"/>
      <c r="S239" s="61"/>
      <c r="T239" s="61"/>
      <c r="U239" s="61"/>
      <c r="V239" s="61"/>
      <c r="W239" s="61"/>
      <c r="X239" s="61"/>
      <c r="Y239" s="61"/>
      <c r="Z239" s="61"/>
      <c r="AA239" s="62"/>
    </row>
    <row r="240" ht="13.65" customHeight="1">
      <c r="A240" t="s" s="58">
        <v>1195</v>
      </c>
      <c r="B240" t="s" s="59">
        <v>1196</v>
      </c>
      <c r="C240" s="60">
        <v>2021</v>
      </c>
      <c r="D240" t="s" s="59">
        <v>1197</v>
      </c>
      <c r="E240" t="s" s="59">
        <v>1198</v>
      </c>
      <c r="F240" t="s" s="59">
        <v>1199</v>
      </c>
      <c r="G240" t="s" s="59">
        <v>29</v>
      </c>
      <c r="H240" t="s" s="59">
        <v>129</v>
      </c>
      <c r="I240" s="61"/>
      <c r="J240" t="s" s="59">
        <v>1200</v>
      </c>
      <c r="K240" t="s" s="59">
        <v>120</v>
      </c>
      <c r="L240" t="s" s="59">
        <v>121</v>
      </c>
      <c r="M240" t="s" s="59">
        <v>122</v>
      </c>
      <c r="N240" t="s" s="59">
        <v>123</v>
      </c>
      <c r="O240" t="s" s="59">
        <v>44</v>
      </c>
      <c r="P240" s="61"/>
      <c r="Q240" s="61"/>
      <c r="R240" s="61"/>
      <c r="S240" s="61"/>
      <c r="T240" s="61"/>
      <c r="U240" s="61"/>
      <c r="V240" s="61"/>
      <c r="W240" s="61"/>
      <c r="X240" s="61"/>
      <c r="Y240" s="61"/>
      <c r="Z240" s="61"/>
      <c r="AA240" s="62"/>
    </row>
    <row r="241" ht="15" customHeight="1">
      <c r="A241" t="s" s="58">
        <v>1201</v>
      </c>
      <c r="B241" t="s" s="59">
        <v>1202</v>
      </c>
      <c r="C241" s="60">
        <v>2021</v>
      </c>
      <c r="D241" t="s" s="59">
        <v>1203</v>
      </c>
      <c r="E241" t="s" s="59">
        <v>1204</v>
      </c>
      <c r="F241" t="s" s="59">
        <v>71</v>
      </c>
      <c r="G241" t="s" s="59">
        <v>29</v>
      </c>
      <c r="H241" t="s" s="59">
        <v>119</v>
      </c>
      <c r="I241" s="61"/>
      <c r="J241" s="61"/>
      <c r="K241" t="s" s="59">
        <v>120</v>
      </c>
      <c r="L241" t="s" s="59">
        <v>121</v>
      </c>
      <c r="M241" t="s" s="59">
        <v>122</v>
      </c>
      <c r="N241" t="s" s="63">
        <v>123</v>
      </c>
      <c r="O241" t="s" s="63">
        <v>40</v>
      </c>
      <c r="P241" t="s" s="59">
        <v>36</v>
      </c>
      <c r="Q241" s="61"/>
      <c r="R241" s="61"/>
      <c r="S241" s="61"/>
      <c r="T241" s="61"/>
      <c r="U241" s="61"/>
      <c r="V241" s="61"/>
      <c r="W241" s="61"/>
      <c r="X241" s="61"/>
      <c r="Y241" s="61"/>
      <c r="Z241" s="61"/>
      <c r="AA241" s="62"/>
    </row>
    <row r="242" ht="15" customHeight="1">
      <c r="A242" t="s" s="58">
        <v>1205</v>
      </c>
      <c r="B242" t="s" s="59">
        <v>1206</v>
      </c>
      <c r="C242" s="60">
        <v>2021</v>
      </c>
      <c r="D242" t="s" s="59">
        <v>1207</v>
      </c>
      <c r="E242" t="s" s="59">
        <v>1208</v>
      </c>
      <c r="F242" t="s" s="59">
        <v>71</v>
      </c>
      <c r="G242" t="s" s="59">
        <v>45</v>
      </c>
      <c r="H242" t="s" s="59">
        <v>119</v>
      </c>
      <c r="I242" s="61"/>
      <c r="J242" t="s" s="59">
        <v>1209</v>
      </c>
      <c r="K242" t="s" s="59">
        <v>120</v>
      </c>
      <c r="L242" t="s" s="59">
        <v>121</v>
      </c>
      <c r="M242" t="s" s="59">
        <v>122</v>
      </c>
      <c r="N242" t="s" s="59">
        <v>275</v>
      </c>
      <c r="O242" t="s" s="63">
        <v>52</v>
      </c>
      <c r="P242" s="61"/>
      <c r="Q242" s="61"/>
      <c r="R242" s="61"/>
      <c r="S242" s="61"/>
      <c r="T242" s="61"/>
      <c r="U242" s="61"/>
      <c r="V242" s="61"/>
      <c r="W242" s="61"/>
      <c r="X242" s="61"/>
      <c r="Y242" s="61"/>
      <c r="Z242" s="61"/>
      <c r="AA242" s="62"/>
    </row>
    <row r="243" ht="15" customHeight="1">
      <c r="A243" t="s" s="58">
        <v>1210</v>
      </c>
      <c r="B243" t="s" s="59">
        <v>1211</v>
      </c>
      <c r="C243" s="60">
        <v>2021</v>
      </c>
      <c r="D243" t="s" s="59">
        <v>1212</v>
      </c>
      <c r="E243" t="s" s="59">
        <v>1213</v>
      </c>
      <c r="F243" t="s" s="59">
        <v>71</v>
      </c>
      <c r="G243" t="s" s="59">
        <v>82</v>
      </c>
      <c r="H243" t="s" s="59">
        <v>119</v>
      </c>
      <c r="I243" s="61"/>
      <c r="J243" t="s" s="59">
        <v>1214</v>
      </c>
      <c r="K243" t="s" s="59">
        <v>120</v>
      </c>
      <c r="L243" t="s" s="59">
        <v>121</v>
      </c>
      <c r="M243" t="s" s="59">
        <v>122</v>
      </c>
      <c r="N243" t="s" s="59">
        <v>275</v>
      </c>
      <c r="O243" t="s" s="63">
        <v>87</v>
      </c>
      <c r="P243" s="61"/>
      <c r="Q243" s="61"/>
      <c r="R243" s="61"/>
      <c r="S243" s="61"/>
      <c r="T243" s="61"/>
      <c r="U243" s="61"/>
      <c r="V243" s="61"/>
      <c r="W243" s="61"/>
      <c r="X243" s="61"/>
      <c r="Y243" s="61"/>
      <c r="Z243" s="61"/>
      <c r="AA243" s="62"/>
    </row>
    <row r="244" ht="13.65" customHeight="1">
      <c r="A244" t="s" s="58">
        <v>1215</v>
      </c>
      <c r="B244" t="s" s="59">
        <v>1216</v>
      </c>
      <c r="C244" s="60">
        <v>2021</v>
      </c>
      <c r="D244" t="s" s="59">
        <v>1217</v>
      </c>
      <c r="E244" t="s" s="59">
        <v>1218</v>
      </c>
      <c r="F244" t="s" s="59">
        <v>71</v>
      </c>
      <c r="G244" t="s" s="59">
        <v>58</v>
      </c>
      <c r="H244" t="s" s="59">
        <v>119</v>
      </c>
      <c r="I244" s="61"/>
      <c r="J244" t="s" s="59">
        <v>1219</v>
      </c>
      <c r="K244" t="s" s="59">
        <v>120</v>
      </c>
      <c r="L244" t="s" s="59">
        <v>121</v>
      </c>
      <c r="M244" t="s" s="59">
        <v>122</v>
      </c>
      <c r="N244" t="s" s="59">
        <v>123</v>
      </c>
      <c r="O244" s="61"/>
      <c r="P244" s="61"/>
      <c r="Q244" s="61"/>
      <c r="R244" s="61"/>
      <c r="S244" s="61"/>
      <c r="T244" s="61"/>
      <c r="U244" s="61"/>
      <c r="V244" s="61"/>
      <c r="W244" s="61"/>
      <c r="X244" s="61"/>
      <c r="Y244" s="61"/>
      <c r="Z244" s="61"/>
      <c r="AA244" s="62"/>
    </row>
    <row r="245" ht="15" customHeight="1">
      <c r="A245" t="s" s="58">
        <v>1220</v>
      </c>
      <c r="B245" t="s" s="59">
        <v>1221</v>
      </c>
      <c r="C245" s="60">
        <v>2021</v>
      </c>
      <c r="D245" t="s" s="59">
        <v>1222</v>
      </c>
      <c r="E245" t="s" s="59">
        <v>1223</v>
      </c>
      <c r="F245" t="s" s="59">
        <v>71</v>
      </c>
      <c r="G245" t="s" s="63">
        <v>64</v>
      </c>
      <c r="H245" t="s" s="59">
        <v>119</v>
      </c>
      <c r="I245" s="61"/>
      <c r="J245" t="s" s="59">
        <v>1224</v>
      </c>
      <c r="K245" t="s" s="59">
        <v>120</v>
      </c>
      <c r="L245" t="s" s="59">
        <v>121</v>
      </c>
      <c r="M245" t="s" s="59">
        <v>122</v>
      </c>
      <c r="N245" t="s" s="59">
        <v>123</v>
      </c>
      <c r="O245" t="s" s="63">
        <v>69</v>
      </c>
      <c r="P245" t="s" s="59">
        <v>97</v>
      </c>
      <c r="Q245" s="61"/>
      <c r="R245" s="61"/>
      <c r="S245" s="61"/>
      <c r="T245" s="61"/>
      <c r="U245" s="61"/>
      <c r="V245" s="61"/>
      <c r="W245" s="61"/>
      <c r="X245" s="61"/>
      <c r="Y245" s="61"/>
      <c r="Z245" s="61"/>
      <c r="AA245" s="62"/>
    </row>
    <row r="246" ht="15" customHeight="1">
      <c r="A246" t="s" s="58">
        <v>1225</v>
      </c>
      <c r="B246" t="s" s="59">
        <v>1226</v>
      </c>
      <c r="C246" s="60">
        <v>2021</v>
      </c>
      <c r="D246" t="s" s="59">
        <v>727</v>
      </c>
      <c r="E246" t="s" s="59">
        <v>1227</v>
      </c>
      <c r="F246" t="s" s="59">
        <v>71</v>
      </c>
      <c r="G246" t="s" s="59">
        <v>82</v>
      </c>
      <c r="H246" t="s" s="59">
        <v>119</v>
      </c>
      <c r="I246" s="61"/>
      <c r="J246" t="s" s="59">
        <v>1228</v>
      </c>
      <c r="K246" t="s" s="59">
        <v>120</v>
      </c>
      <c r="L246" t="s" s="59">
        <v>121</v>
      </c>
      <c r="M246" t="s" s="59">
        <v>122</v>
      </c>
      <c r="N246" t="s" s="59">
        <v>275</v>
      </c>
      <c r="O246" t="s" s="63">
        <v>94</v>
      </c>
      <c r="P246" t="s" s="59">
        <v>97</v>
      </c>
      <c r="Q246" s="64"/>
      <c r="R246" s="61"/>
      <c r="S246" s="61"/>
      <c r="T246" s="61"/>
      <c r="U246" s="61"/>
      <c r="V246" s="61"/>
      <c r="W246" s="61"/>
      <c r="X246" s="61"/>
      <c r="Y246" s="61"/>
      <c r="Z246" s="61"/>
      <c r="AA246" s="62"/>
    </row>
    <row r="247" ht="15" customHeight="1">
      <c r="A247" t="s" s="58">
        <v>1229</v>
      </c>
      <c r="B247" t="s" s="59">
        <v>1230</v>
      </c>
      <c r="C247" s="60">
        <v>2021</v>
      </c>
      <c r="D247" t="s" s="59">
        <v>1231</v>
      </c>
      <c r="E247" t="s" s="59">
        <v>1232</v>
      </c>
      <c r="F247" t="s" s="59">
        <v>71</v>
      </c>
      <c r="G247" t="s" s="59">
        <v>82</v>
      </c>
      <c r="H247" t="s" s="59">
        <v>119</v>
      </c>
      <c r="I247" s="61"/>
      <c r="J247" t="s" s="59">
        <v>1233</v>
      </c>
      <c r="K247" t="s" s="59">
        <v>120</v>
      </c>
      <c r="L247" t="s" s="59">
        <v>121</v>
      </c>
      <c r="M247" t="s" s="59">
        <v>122</v>
      </c>
      <c r="N247" t="s" s="59">
        <v>275</v>
      </c>
      <c r="O247" t="s" s="63">
        <v>87</v>
      </c>
      <c r="P247" t="s" s="59">
        <v>97</v>
      </c>
      <c r="Q247" s="61"/>
      <c r="R247" s="61"/>
      <c r="S247" s="61"/>
      <c r="T247" s="61"/>
      <c r="U247" s="61"/>
      <c r="V247" s="61"/>
      <c r="W247" s="61"/>
      <c r="X247" s="61"/>
      <c r="Y247" s="61"/>
      <c r="Z247" s="61"/>
      <c r="AA247" s="62"/>
    </row>
    <row r="248" ht="13.65" customHeight="1">
      <c r="A248" t="s" s="58">
        <v>1234</v>
      </c>
      <c r="B248" t="s" s="59">
        <v>1235</v>
      </c>
      <c r="C248" s="60">
        <v>2021</v>
      </c>
      <c r="D248" t="s" s="59">
        <v>727</v>
      </c>
      <c r="E248" t="s" s="59">
        <v>1236</v>
      </c>
      <c r="F248" t="s" s="59">
        <v>71</v>
      </c>
      <c r="G248" t="s" s="59">
        <v>82</v>
      </c>
      <c r="H248" t="s" s="59">
        <v>119</v>
      </c>
      <c r="I248" s="61"/>
      <c r="J248" t="s" s="59">
        <v>1237</v>
      </c>
      <c r="K248" t="s" s="59">
        <v>120</v>
      </c>
      <c r="L248" t="s" s="59">
        <v>121</v>
      </c>
      <c r="M248" t="s" s="59">
        <v>122</v>
      </c>
      <c r="N248" t="s" s="59">
        <v>275</v>
      </c>
      <c r="O248" t="s" s="59">
        <v>87</v>
      </c>
      <c r="P248" t="s" s="59">
        <v>97</v>
      </c>
      <c r="Q248" t="s" s="59">
        <v>130</v>
      </c>
      <c r="R248" s="61"/>
      <c r="S248" s="61"/>
      <c r="T248" s="61"/>
      <c r="U248" s="61"/>
      <c r="V248" s="61"/>
      <c r="W248" s="61"/>
      <c r="X248" s="61"/>
      <c r="Y248" s="61"/>
      <c r="Z248" s="61"/>
      <c r="AA248" s="62"/>
    </row>
    <row r="249" ht="15" customHeight="1">
      <c r="A249" t="s" s="58">
        <v>1238</v>
      </c>
      <c r="B249" t="s" s="59">
        <v>1239</v>
      </c>
      <c r="C249" s="60">
        <v>2021</v>
      </c>
      <c r="D249" t="s" s="59">
        <v>1240</v>
      </c>
      <c r="E249" t="s" s="59">
        <v>1241</v>
      </c>
      <c r="F249" t="s" s="59">
        <v>1242</v>
      </c>
      <c r="G249" t="s" s="63">
        <v>82</v>
      </c>
      <c r="H249" t="s" s="59">
        <v>129</v>
      </c>
      <c r="I249" s="61"/>
      <c r="J249" t="s" s="59">
        <v>1243</v>
      </c>
      <c r="K249" t="s" s="59">
        <v>120</v>
      </c>
      <c r="L249" t="s" s="59">
        <v>121</v>
      </c>
      <c r="M249" t="s" s="59">
        <v>122</v>
      </c>
      <c r="N249" t="s" s="59">
        <v>123</v>
      </c>
      <c r="O249" t="s" s="59">
        <v>85</v>
      </c>
      <c r="P249" s="61"/>
      <c r="Q249" s="61"/>
      <c r="R249" s="61"/>
      <c r="S249" s="61"/>
      <c r="T249" s="61"/>
      <c r="U249" s="61"/>
      <c r="V249" s="61"/>
      <c r="W249" s="61"/>
      <c r="X249" s="61"/>
      <c r="Y249" s="61"/>
      <c r="Z249" s="61"/>
      <c r="AA249" s="62"/>
    </row>
    <row r="250" ht="13.65" customHeight="1">
      <c r="A250" t="s" s="51">
        <v>1244</v>
      </c>
      <c r="B250" t="s" s="52">
        <v>1245</v>
      </c>
      <c r="C250" s="53">
        <v>2021</v>
      </c>
      <c r="D250" t="s" s="52">
        <v>1246</v>
      </c>
      <c r="E250" t="s" s="52">
        <v>1247</v>
      </c>
      <c r="F250" t="s" s="52">
        <v>71</v>
      </c>
      <c r="G250" t="s" s="52">
        <v>29</v>
      </c>
      <c r="H250" t="s" s="52">
        <v>119</v>
      </c>
      <c r="I250" s="56"/>
      <c r="J250" t="s" s="52">
        <v>1248</v>
      </c>
      <c r="K250" t="s" s="52">
        <v>120</v>
      </c>
      <c r="L250" t="s" s="52">
        <v>121</v>
      </c>
      <c r="M250" t="s" s="52">
        <v>122</v>
      </c>
      <c r="N250" t="s" s="52">
        <v>255</v>
      </c>
      <c r="O250" t="s" s="52">
        <v>40</v>
      </c>
      <c r="P250" t="s" s="52">
        <v>36</v>
      </c>
      <c r="Q250" s="56"/>
      <c r="R250" s="56"/>
      <c r="S250" s="56"/>
      <c r="T250" s="56"/>
      <c r="U250" s="56"/>
      <c r="V250" s="56"/>
      <c r="W250" s="56"/>
      <c r="X250" s="56"/>
      <c r="Y250" s="56"/>
      <c r="Z250" s="56"/>
      <c r="AA250" s="57"/>
    </row>
    <row r="251" ht="13.65" customHeight="1">
      <c r="A251" t="s" s="58">
        <v>1249</v>
      </c>
      <c r="B251" t="s" s="59">
        <v>1250</v>
      </c>
      <c r="C251" s="60">
        <v>2021</v>
      </c>
      <c r="D251" t="s" s="59">
        <v>1166</v>
      </c>
      <c r="E251" t="s" s="59">
        <v>1251</v>
      </c>
      <c r="F251" t="s" s="59">
        <v>71</v>
      </c>
      <c r="G251" t="s" s="59">
        <v>64</v>
      </c>
      <c r="H251" t="s" s="59">
        <v>119</v>
      </c>
      <c r="I251" s="61"/>
      <c r="J251" t="s" s="59">
        <v>1252</v>
      </c>
      <c r="K251" t="s" s="59">
        <v>120</v>
      </c>
      <c r="L251" t="s" s="59">
        <v>121</v>
      </c>
      <c r="M251" t="s" s="59">
        <v>122</v>
      </c>
      <c r="N251" t="s" s="59">
        <v>123</v>
      </c>
      <c r="O251" t="s" s="59">
        <v>73</v>
      </c>
      <c r="P251" t="s" s="59">
        <v>248</v>
      </c>
      <c r="Q251" s="61"/>
      <c r="R251" s="61"/>
      <c r="S251" s="61"/>
      <c r="T251" s="61"/>
      <c r="U251" s="61"/>
      <c r="V251" s="61"/>
      <c r="W251" s="61"/>
      <c r="X251" s="61"/>
      <c r="Y251" s="61"/>
      <c r="Z251" s="61"/>
      <c r="AA251" s="62"/>
    </row>
    <row r="252" ht="13.65" customHeight="1">
      <c r="A252" t="s" s="58">
        <v>1253</v>
      </c>
      <c r="B252" t="s" s="59">
        <v>1254</v>
      </c>
      <c r="C252" s="60">
        <v>2021</v>
      </c>
      <c r="D252" t="s" s="59">
        <v>415</v>
      </c>
      <c r="E252" t="s" s="59">
        <v>1255</v>
      </c>
      <c r="F252" t="s" s="59">
        <v>389</v>
      </c>
      <c r="G252" t="s" s="59">
        <v>82</v>
      </c>
      <c r="H252" t="s" s="59">
        <v>390</v>
      </c>
      <c r="I252" s="61"/>
      <c r="J252" s="61"/>
      <c r="K252" t="s" s="59">
        <v>120</v>
      </c>
      <c r="L252" t="s" s="59">
        <v>121</v>
      </c>
      <c r="M252" t="s" s="59">
        <v>122</v>
      </c>
      <c r="N252" t="s" s="59">
        <v>123</v>
      </c>
      <c r="O252" t="s" s="59">
        <v>87</v>
      </c>
      <c r="P252" s="61"/>
      <c r="Q252" s="61"/>
      <c r="R252" s="61"/>
      <c r="S252" s="61"/>
      <c r="T252" s="61"/>
      <c r="U252" s="61"/>
      <c r="V252" s="61"/>
      <c r="W252" s="61"/>
      <c r="X252" s="61"/>
      <c r="Y252" s="61"/>
      <c r="Z252" s="61"/>
      <c r="AA252" s="62"/>
    </row>
    <row r="253" ht="15" customHeight="1">
      <c r="A253" t="s" s="51">
        <v>1256</v>
      </c>
      <c r="B253" t="s" s="52">
        <v>1257</v>
      </c>
      <c r="C253" s="53">
        <v>2022</v>
      </c>
      <c r="D253" t="s" s="52">
        <v>1258</v>
      </c>
      <c r="E253" t="s" s="52">
        <v>1259</v>
      </c>
      <c r="F253" t="s" s="52">
        <v>71</v>
      </c>
      <c r="G253" t="s" s="52">
        <v>64</v>
      </c>
      <c r="H253" t="s" s="52">
        <v>119</v>
      </c>
      <c r="I253" s="56"/>
      <c r="J253" t="s" s="52">
        <v>1260</v>
      </c>
      <c r="K253" t="s" s="52">
        <v>120</v>
      </c>
      <c r="L253" t="s" s="52">
        <v>121</v>
      </c>
      <c r="M253" t="s" s="52">
        <v>122</v>
      </c>
      <c r="N253" t="s" s="52">
        <v>123</v>
      </c>
      <c r="O253" t="s" s="52">
        <v>73</v>
      </c>
      <c r="P253" t="s" s="52">
        <v>217</v>
      </c>
      <c r="Q253" t="s" s="73">
        <v>130</v>
      </c>
      <c r="R253" s="56"/>
      <c r="S253" s="56"/>
      <c r="T253" s="56"/>
      <c r="U253" s="56"/>
      <c r="V253" s="56"/>
      <c r="W253" s="56"/>
      <c r="X253" s="56"/>
      <c r="Y253" s="56"/>
      <c r="Z253" s="56"/>
      <c r="AA253" s="57"/>
    </row>
    <row r="254" ht="15" customHeight="1">
      <c r="A254" t="s" s="58">
        <v>1261</v>
      </c>
      <c r="B254" t="s" s="59">
        <v>1262</v>
      </c>
      <c r="C254" s="60">
        <v>2022</v>
      </c>
      <c r="D254" t="s" s="59">
        <v>821</v>
      </c>
      <c r="E254" t="s" s="59">
        <v>1263</v>
      </c>
      <c r="F254" t="s" s="59">
        <v>128</v>
      </c>
      <c r="G254" t="s" s="59">
        <v>55</v>
      </c>
      <c r="H254" t="s" s="59">
        <v>129</v>
      </c>
      <c r="I254" s="61"/>
      <c r="J254" t="s" s="59">
        <v>1264</v>
      </c>
      <c r="K254" t="s" s="59">
        <v>120</v>
      </c>
      <c r="L254" t="s" s="59">
        <v>121</v>
      </c>
      <c r="M254" t="s" s="59">
        <v>122</v>
      </c>
      <c r="N254" t="s" s="59">
        <v>123</v>
      </c>
      <c r="O254" s="61"/>
      <c r="P254" s="61"/>
      <c r="Q254" t="s" s="74">
        <v>1108</v>
      </c>
      <c r="R254" s="61"/>
      <c r="S254" s="61"/>
      <c r="T254" s="61"/>
      <c r="U254" s="61"/>
      <c r="V254" s="61"/>
      <c r="W254" s="61"/>
      <c r="X254" s="61"/>
      <c r="Y254" s="61"/>
      <c r="Z254" s="61"/>
      <c r="AA254" s="62"/>
    </row>
    <row r="255" ht="13.65" customHeight="1">
      <c r="A255" t="s" s="58">
        <v>1265</v>
      </c>
      <c r="B255" t="s" s="59">
        <v>1266</v>
      </c>
      <c r="C255" s="60">
        <v>2022</v>
      </c>
      <c r="D255" t="s" s="59">
        <v>727</v>
      </c>
      <c r="E255" t="s" s="59">
        <v>1267</v>
      </c>
      <c r="F255" t="s" s="59">
        <v>71</v>
      </c>
      <c r="G255" t="s" s="59">
        <v>82</v>
      </c>
      <c r="H255" t="s" s="59">
        <v>119</v>
      </c>
      <c r="I255" s="61"/>
      <c r="J255" t="s" s="59">
        <v>1268</v>
      </c>
      <c r="K255" t="s" s="59">
        <v>120</v>
      </c>
      <c r="L255" t="s" s="59">
        <v>121</v>
      </c>
      <c r="M255" t="s" s="59">
        <v>122</v>
      </c>
      <c r="N255" t="s" s="59">
        <v>275</v>
      </c>
      <c r="O255" t="s" s="59">
        <v>87</v>
      </c>
      <c r="P255" s="61"/>
      <c r="Q255" s="61"/>
      <c r="R255" s="61"/>
      <c r="S255" s="61"/>
      <c r="T255" s="61"/>
      <c r="U255" s="61"/>
      <c r="V255" s="61"/>
      <c r="W255" s="61"/>
      <c r="X255" s="61"/>
      <c r="Y255" s="61"/>
      <c r="Z255" s="61"/>
      <c r="AA255" s="62"/>
    </row>
    <row r="256" ht="13.65" customHeight="1">
      <c r="A256" t="s" s="51">
        <v>1269</v>
      </c>
      <c r="B256" t="s" s="52">
        <v>1270</v>
      </c>
      <c r="C256" s="53">
        <v>2022</v>
      </c>
      <c r="D256" t="s" s="52">
        <v>1271</v>
      </c>
      <c r="E256" t="s" s="52">
        <v>1272</v>
      </c>
      <c r="F256" t="s" s="52">
        <v>1273</v>
      </c>
      <c r="G256" t="s" s="52">
        <v>55</v>
      </c>
      <c r="H256" t="s" s="52">
        <v>119</v>
      </c>
      <c r="I256" s="56"/>
      <c r="J256" t="s" s="52">
        <v>1274</v>
      </c>
      <c r="K256" t="s" s="52">
        <v>120</v>
      </c>
      <c r="L256" t="s" s="52">
        <v>121</v>
      </c>
      <c r="M256" t="s" s="52">
        <v>122</v>
      </c>
      <c r="N256" t="s" s="52">
        <v>123</v>
      </c>
      <c r="O256" t="s" s="52">
        <v>56</v>
      </c>
      <c r="P256" s="56"/>
      <c r="Q256" s="56"/>
      <c r="R256" s="56"/>
      <c r="S256" s="56"/>
      <c r="T256" s="56"/>
      <c r="U256" s="56"/>
      <c r="V256" s="56"/>
      <c r="W256" s="56"/>
      <c r="X256" s="56"/>
      <c r="Y256" s="56"/>
      <c r="Z256" s="56"/>
      <c r="AA256" s="57"/>
    </row>
    <row r="257" ht="13.65" customHeight="1">
      <c r="A257" t="s" s="58">
        <v>1275</v>
      </c>
      <c r="B257" t="s" s="59">
        <v>1276</v>
      </c>
      <c r="C257" s="60">
        <v>2022</v>
      </c>
      <c r="D257" t="s" s="59">
        <v>1277</v>
      </c>
      <c r="E257" t="s" s="59">
        <v>1278</v>
      </c>
      <c r="F257" t="s" s="59">
        <v>71</v>
      </c>
      <c r="G257" t="s" s="59">
        <v>82</v>
      </c>
      <c r="H257" t="s" s="59">
        <v>119</v>
      </c>
      <c r="I257" s="61"/>
      <c r="J257" t="s" s="59">
        <v>1279</v>
      </c>
      <c r="K257" t="s" s="59">
        <v>120</v>
      </c>
      <c r="L257" t="s" s="59">
        <v>121</v>
      </c>
      <c r="M257" t="s" s="59">
        <v>122</v>
      </c>
      <c r="N257" t="s" s="59">
        <v>275</v>
      </c>
      <c r="O257" t="s" s="59">
        <v>89</v>
      </c>
      <c r="P257" s="61"/>
      <c r="Q257" s="61"/>
      <c r="R257" s="61"/>
      <c r="S257" s="61"/>
      <c r="T257" s="61"/>
      <c r="U257" s="61"/>
      <c r="V257" s="61"/>
      <c r="W257" s="61"/>
      <c r="X257" s="61"/>
      <c r="Y257" s="61"/>
      <c r="Z257" s="61"/>
      <c r="AA257" s="62"/>
    </row>
    <row r="258" ht="13.65" customHeight="1">
      <c r="A258" t="s" s="58">
        <v>1280</v>
      </c>
      <c r="B258" t="s" s="59">
        <v>1281</v>
      </c>
      <c r="C258" s="60">
        <v>2022</v>
      </c>
      <c r="D258" t="s" s="59">
        <v>128</v>
      </c>
      <c r="E258" t="s" s="59">
        <v>1282</v>
      </c>
      <c r="F258" t="s" s="59">
        <v>128</v>
      </c>
      <c r="G258" t="s" s="59">
        <v>55</v>
      </c>
      <c r="H258" t="s" s="59">
        <v>129</v>
      </c>
      <c r="I258" s="61"/>
      <c r="J258" t="s" s="59">
        <v>1283</v>
      </c>
      <c r="K258" t="s" s="59">
        <v>120</v>
      </c>
      <c r="L258" t="s" s="59">
        <v>121</v>
      </c>
      <c r="M258" t="s" s="59">
        <v>122</v>
      </c>
      <c r="N258" t="s" s="59">
        <v>123</v>
      </c>
      <c r="O258" s="61"/>
      <c r="P258" s="61"/>
      <c r="Q258" t="s" s="59">
        <v>1108</v>
      </c>
      <c r="R258" t="s" s="59">
        <v>1284</v>
      </c>
      <c r="S258" s="61"/>
      <c r="T258" s="61"/>
      <c r="U258" s="61"/>
      <c r="V258" s="61"/>
      <c r="W258" s="61"/>
      <c r="X258" s="61"/>
      <c r="Y258" s="61"/>
      <c r="Z258" s="61"/>
      <c r="AA258" s="62"/>
    </row>
    <row r="259" ht="13.65" customHeight="1">
      <c r="A259" t="s" s="58">
        <v>1285</v>
      </c>
      <c r="B259" t="s" s="59">
        <v>1286</v>
      </c>
      <c r="C259" s="60">
        <v>2022</v>
      </c>
      <c r="D259" t="s" s="59">
        <v>1287</v>
      </c>
      <c r="E259" t="s" s="59">
        <v>1288</v>
      </c>
      <c r="F259" t="s" s="59">
        <v>128</v>
      </c>
      <c r="G259" t="s" s="59">
        <v>82</v>
      </c>
      <c r="H259" t="s" s="59">
        <v>129</v>
      </c>
      <c r="I259" s="61"/>
      <c r="J259" t="s" s="59">
        <v>1289</v>
      </c>
      <c r="K259" t="s" s="59">
        <v>120</v>
      </c>
      <c r="L259" t="s" s="59">
        <v>121</v>
      </c>
      <c r="M259" t="s" s="59">
        <v>122</v>
      </c>
      <c r="N259" t="s" s="59">
        <v>275</v>
      </c>
      <c r="O259" t="s" s="59">
        <v>85</v>
      </c>
      <c r="P259" s="61"/>
      <c r="Q259" s="61"/>
      <c r="R259" s="61"/>
      <c r="S259" s="61"/>
      <c r="T259" s="61"/>
      <c r="U259" s="61"/>
      <c r="V259" s="61"/>
      <c r="W259" s="61"/>
      <c r="X259" s="61"/>
      <c r="Y259" s="61"/>
      <c r="Z259" s="61"/>
      <c r="AA259" s="62"/>
    </row>
    <row r="260" ht="13.65" customHeight="1">
      <c r="A260" t="s" s="58">
        <v>1290</v>
      </c>
      <c r="B260" t="s" s="59">
        <v>1291</v>
      </c>
      <c r="C260" s="60">
        <v>2022</v>
      </c>
      <c r="D260" t="s" s="59">
        <v>538</v>
      </c>
      <c r="E260" t="s" s="59">
        <v>1292</v>
      </c>
      <c r="F260" t="s" s="59">
        <v>128</v>
      </c>
      <c r="G260" t="s" s="59">
        <v>55</v>
      </c>
      <c r="H260" t="s" s="59">
        <v>129</v>
      </c>
      <c r="I260" s="61"/>
      <c r="J260" t="s" s="59">
        <v>1293</v>
      </c>
      <c r="K260" t="s" s="59">
        <v>120</v>
      </c>
      <c r="L260" t="s" s="59">
        <v>121</v>
      </c>
      <c r="M260" t="s" s="59">
        <v>122</v>
      </c>
      <c r="N260" t="s" s="59">
        <v>123</v>
      </c>
      <c r="O260" t="s" s="59">
        <v>56</v>
      </c>
      <c r="P260" s="61"/>
      <c r="Q260" t="s" s="59">
        <v>1108</v>
      </c>
      <c r="R260" s="61"/>
      <c r="S260" s="61"/>
      <c r="T260" s="61"/>
      <c r="U260" s="61"/>
      <c r="V260" s="61"/>
      <c r="W260" s="61"/>
      <c r="X260" s="61"/>
      <c r="Y260" s="61"/>
      <c r="Z260" s="61"/>
      <c r="AA260" s="62"/>
    </row>
    <row r="261" ht="13.65" customHeight="1">
      <c r="A261" t="s" s="58">
        <v>1294</v>
      </c>
      <c r="B261" t="s" s="59">
        <v>1295</v>
      </c>
      <c r="C261" s="60">
        <v>2022</v>
      </c>
      <c r="D261" t="s" s="59">
        <v>1296</v>
      </c>
      <c r="E261" t="s" s="59">
        <v>1297</v>
      </c>
      <c r="F261" t="s" s="59">
        <v>128</v>
      </c>
      <c r="G261" t="s" s="59">
        <v>82</v>
      </c>
      <c r="H261" t="s" s="59">
        <v>129</v>
      </c>
      <c r="I261" s="61"/>
      <c r="J261" t="s" s="59">
        <v>1298</v>
      </c>
      <c r="K261" t="s" s="59">
        <v>120</v>
      </c>
      <c r="L261" t="s" s="59">
        <v>121</v>
      </c>
      <c r="M261" t="s" s="59">
        <v>122</v>
      </c>
      <c r="N261" t="s" s="59">
        <v>275</v>
      </c>
      <c r="O261" t="s" s="59">
        <v>85</v>
      </c>
      <c r="P261" s="61"/>
      <c r="Q261" s="61"/>
      <c r="R261" s="61"/>
      <c r="S261" s="61"/>
      <c r="T261" s="61"/>
      <c r="U261" s="61"/>
      <c r="V261" s="61"/>
      <c r="W261" s="61"/>
      <c r="X261" s="61"/>
      <c r="Y261" s="61"/>
      <c r="Z261" s="61"/>
      <c r="AA261" s="62"/>
    </row>
    <row r="262" ht="13.65" customHeight="1">
      <c r="A262" t="s" s="58">
        <v>1299</v>
      </c>
      <c r="B262" t="s" s="59">
        <v>1300</v>
      </c>
      <c r="C262" s="60">
        <v>2022</v>
      </c>
      <c r="D262" t="s" s="59">
        <v>1301</v>
      </c>
      <c r="E262" t="s" s="59">
        <v>1302</v>
      </c>
      <c r="F262" t="s" s="59">
        <v>1303</v>
      </c>
      <c r="G262" t="s" s="59">
        <v>58</v>
      </c>
      <c r="H262" t="s" s="59">
        <v>1304</v>
      </c>
      <c r="I262" t="s" s="59">
        <v>1089</v>
      </c>
      <c r="J262" t="s" s="59">
        <v>1305</v>
      </c>
      <c r="K262" t="s" s="59">
        <v>120</v>
      </c>
      <c r="L262" t="s" s="59">
        <v>121</v>
      </c>
      <c r="M262" t="s" s="59">
        <v>122</v>
      </c>
      <c r="N262" t="s" s="59">
        <v>123</v>
      </c>
      <c r="O262" t="s" s="59">
        <v>56</v>
      </c>
      <c r="P262" s="61"/>
      <c r="Q262" t="s" s="59">
        <v>1108</v>
      </c>
      <c r="R262" s="61"/>
      <c r="S262" s="61"/>
      <c r="T262" s="61"/>
      <c r="U262" s="61"/>
      <c r="V262" s="61"/>
      <c r="W262" s="61"/>
      <c r="X262" s="61"/>
      <c r="Y262" s="61"/>
      <c r="Z262" s="61"/>
      <c r="AA262" s="62"/>
    </row>
    <row r="263" ht="13.65" customHeight="1">
      <c r="A263" t="s" s="58">
        <v>1306</v>
      </c>
      <c r="B263" t="s" s="59">
        <v>1307</v>
      </c>
      <c r="C263" s="60">
        <v>2022</v>
      </c>
      <c r="D263" t="s" s="59">
        <v>727</v>
      </c>
      <c r="E263" t="s" s="59">
        <v>1308</v>
      </c>
      <c r="F263" t="s" s="59">
        <v>128</v>
      </c>
      <c r="G263" t="s" s="59">
        <v>82</v>
      </c>
      <c r="H263" t="s" s="59">
        <v>129</v>
      </c>
      <c r="I263" s="61"/>
      <c r="J263" t="s" s="59">
        <v>1309</v>
      </c>
      <c r="K263" t="s" s="59">
        <v>120</v>
      </c>
      <c r="L263" t="s" s="59">
        <v>121</v>
      </c>
      <c r="M263" t="s" s="59">
        <v>122</v>
      </c>
      <c r="N263" t="s" s="59">
        <v>275</v>
      </c>
      <c r="O263" t="s" s="59">
        <v>85</v>
      </c>
      <c r="P263" s="61"/>
      <c r="Q263" s="61"/>
      <c r="R263" s="61"/>
      <c r="S263" s="61"/>
      <c r="T263" s="61"/>
      <c r="U263" s="61"/>
      <c r="V263" s="61"/>
      <c r="W263" s="61"/>
      <c r="X263" s="61"/>
      <c r="Y263" s="61"/>
      <c r="Z263" s="61"/>
      <c r="AA263" s="62"/>
    </row>
    <row r="264" ht="13.65" customHeight="1">
      <c r="A264" t="s" s="58">
        <v>1310</v>
      </c>
      <c r="B264" t="s" s="59">
        <v>1311</v>
      </c>
      <c r="C264" s="60">
        <v>2022</v>
      </c>
      <c r="D264" t="s" s="59">
        <v>674</v>
      </c>
      <c r="E264" t="s" s="59">
        <v>1312</v>
      </c>
      <c r="F264" t="s" s="59">
        <v>71</v>
      </c>
      <c r="G264" t="s" s="59">
        <v>64</v>
      </c>
      <c r="H264" t="s" s="59">
        <v>119</v>
      </c>
      <c r="I264" s="61"/>
      <c r="J264" t="s" s="59">
        <v>1313</v>
      </c>
      <c r="K264" t="s" s="59">
        <v>120</v>
      </c>
      <c r="L264" t="s" s="59">
        <v>121</v>
      </c>
      <c r="M264" t="s" s="59">
        <v>122</v>
      </c>
      <c r="N264" t="s" s="59">
        <v>123</v>
      </c>
      <c r="O264" t="s" s="59">
        <v>69</v>
      </c>
      <c r="P264" t="s" s="59">
        <v>217</v>
      </c>
      <c r="Q264" s="70"/>
      <c r="R264" s="61"/>
      <c r="S264" s="61"/>
      <c r="T264" s="61"/>
      <c r="U264" s="61"/>
      <c r="V264" s="61"/>
      <c r="W264" s="61"/>
      <c r="X264" s="61"/>
      <c r="Y264" s="61"/>
      <c r="Z264" s="61"/>
      <c r="AA264" s="62"/>
    </row>
    <row r="265" ht="13.65" customHeight="1">
      <c r="A265" t="s" s="58">
        <v>1314</v>
      </c>
      <c r="B265" t="s" s="59">
        <v>1315</v>
      </c>
      <c r="C265" s="60">
        <v>2022</v>
      </c>
      <c r="D265" t="s" s="59">
        <v>1316</v>
      </c>
      <c r="E265" t="s" s="59">
        <v>1317</v>
      </c>
      <c r="F265" t="s" s="59">
        <v>71</v>
      </c>
      <c r="G265" t="s" s="59">
        <v>82</v>
      </c>
      <c r="H265" t="s" s="59">
        <v>119</v>
      </c>
      <c r="I265" s="61"/>
      <c r="J265" t="s" s="59">
        <v>1318</v>
      </c>
      <c r="K265" t="s" s="59">
        <v>120</v>
      </c>
      <c r="L265" t="s" s="59">
        <v>121</v>
      </c>
      <c r="M265" t="s" s="59">
        <v>122</v>
      </c>
      <c r="N265" t="s" s="59">
        <v>123</v>
      </c>
      <c r="O265" t="s" s="59">
        <v>87</v>
      </c>
      <c r="P265" s="61"/>
      <c r="Q265" t="s" s="59">
        <v>1108</v>
      </c>
      <c r="R265" s="61"/>
      <c r="S265" s="61"/>
      <c r="T265" s="61"/>
      <c r="U265" s="61"/>
      <c r="V265" s="61"/>
      <c r="W265" s="61"/>
      <c r="X265" s="61"/>
      <c r="Y265" s="61"/>
      <c r="Z265" s="61"/>
      <c r="AA265" s="62"/>
    </row>
    <row r="266" ht="13.65" customHeight="1">
      <c r="A266" t="s" s="58">
        <v>1319</v>
      </c>
      <c r="B266" t="s" s="59">
        <v>1320</v>
      </c>
      <c r="C266" s="60">
        <v>2022</v>
      </c>
      <c r="D266" t="s" s="59">
        <v>1321</v>
      </c>
      <c r="E266" t="s" s="59">
        <v>1322</v>
      </c>
      <c r="F266" t="s" s="59">
        <v>71</v>
      </c>
      <c r="G266" t="s" s="59">
        <v>64</v>
      </c>
      <c r="H266" t="s" s="59">
        <v>119</v>
      </c>
      <c r="I266" s="61"/>
      <c r="J266" t="s" s="59">
        <v>1323</v>
      </c>
      <c r="K266" t="s" s="59">
        <v>120</v>
      </c>
      <c r="L266" t="s" s="59">
        <v>121</v>
      </c>
      <c r="M266" t="s" s="59">
        <v>122</v>
      </c>
      <c r="N266" t="s" s="59">
        <v>275</v>
      </c>
      <c r="O266" t="s" s="59">
        <v>73</v>
      </c>
      <c r="P266" t="s" s="59">
        <v>139</v>
      </c>
      <c r="Q266" s="61"/>
      <c r="R266" s="61"/>
      <c r="S266" s="61"/>
      <c r="T266" s="61"/>
      <c r="U266" s="61"/>
      <c r="V266" s="61"/>
      <c r="W266" s="61"/>
      <c r="X266" s="61"/>
      <c r="Y266" s="61"/>
      <c r="Z266" s="61"/>
      <c r="AA266" s="62"/>
    </row>
    <row r="267" ht="15" customHeight="1">
      <c r="A267" t="s" s="58">
        <v>1324</v>
      </c>
      <c r="B267" t="s" s="59">
        <v>1325</v>
      </c>
      <c r="C267" s="60">
        <v>2022</v>
      </c>
      <c r="D267" t="s" s="59">
        <v>1326</v>
      </c>
      <c r="E267" t="s" s="59">
        <v>1327</v>
      </c>
      <c r="F267" t="s" s="59">
        <v>71</v>
      </c>
      <c r="G267" t="s" s="59">
        <v>29</v>
      </c>
      <c r="H267" t="s" s="59">
        <v>119</v>
      </c>
      <c r="I267" s="61"/>
      <c r="J267" t="s" s="59">
        <v>1328</v>
      </c>
      <c r="K267" t="s" s="59">
        <v>120</v>
      </c>
      <c r="L267" t="s" s="59">
        <v>121</v>
      </c>
      <c r="M267" t="s" s="59">
        <v>122</v>
      </c>
      <c r="N267" t="s" s="59">
        <v>123</v>
      </c>
      <c r="O267" t="s" s="63">
        <v>40</v>
      </c>
      <c r="P267" t="s" s="59">
        <v>36</v>
      </c>
      <c r="Q267" s="61"/>
      <c r="R267" s="61"/>
      <c r="S267" s="61"/>
      <c r="T267" s="61"/>
      <c r="U267" s="61"/>
      <c r="V267" s="61"/>
      <c r="W267" s="61"/>
      <c r="X267" s="61"/>
      <c r="Y267" s="61"/>
      <c r="Z267" s="61"/>
      <c r="AA267" s="62"/>
    </row>
    <row r="268" ht="13.65" customHeight="1">
      <c r="A268" t="s" s="58">
        <v>1329</v>
      </c>
      <c r="B268" t="s" s="59">
        <v>1330</v>
      </c>
      <c r="C268" s="60">
        <v>2022</v>
      </c>
      <c r="D268" t="s" s="59">
        <v>357</v>
      </c>
      <c r="E268" t="s" s="59">
        <v>1331</v>
      </c>
      <c r="F268" t="s" s="59">
        <v>71</v>
      </c>
      <c r="G268" t="s" s="59">
        <v>29</v>
      </c>
      <c r="H268" t="s" s="59">
        <v>119</v>
      </c>
      <c r="I268" s="61"/>
      <c r="J268" t="s" s="59">
        <v>1332</v>
      </c>
      <c r="K268" t="s" s="59">
        <v>120</v>
      </c>
      <c r="L268" t="s" s="59">
        <v>121</v>
      </c>
      <c r="M268" t="s" s="59">
        <v>122</v>
      </c>
      <c r="N268" t="s" s="59">
        <v>275</v>
      </c>
      <c r="O268" t="s" s="59">
        <v>36</v>
      </c>
      <c r="P268" s="61"/>
      <c r="Q268" s="61"/>
      <c r="R268" s="61"/>
      <c r="S268" s="61"/>
      <c r="T268" s="61"/>
      <c r="U268" s="61"/>
      <c r="V268" s="61"/>
      <c r="W268" s="61"/>
      <c r="X268" s="61"/>
      <c r="Y268" s="61"/>
      <c r="Z268" s="61"/>
      <c r="AA268" s="62"/>
    </row>
    <row r="269" ht="13.65" customHeight="1">
      <c r="A269" t="s" s="51">
        <v>1333</v>
      </c>
      <c r="B269" t="s" s="52">
        <v>1334</v>
      </c>
      <c r="C269" s="53">
        <v>2022</v>
      </c>
      <c r="D269" t="s" s="52">
        <v>1335</v>
      </c>
      <c r="E269" t="s" s="52">
        <v>1336</v>
      </c>
      <c r="F269" t="s" s="52">
        <v>71</v>
      </c>
      <c r="G269" t="s" s="52">
        <v>29</v>
      </c>
      <c r="H269" t="s" s="52">
        <v>119</v>
      </c>
      <c r="I269" s="56"/>
      <c r="J269" t="s" s="52">
        <v>1337</v>
      </c>
      <c r="K269" t="s" s="52">
        <v>120</v>
      </c>
      <c r="L269" t="s" s="52">
        <v>121</v>
      </c>
      <c r="M269" t="s" s="52">
        <v>122</v>
      </c>
      <c r="N269" t="s" s="52">
        <v>123</v>
      </c>
      <c r="O269" t="s" s="52">
        <v>32</v>
      </c>
      <c r="P269" s="56"/>
      <c r="Q269" s="56"/>
      <c r="R269" s="56"/>
      <c r="S269" s="56"/>
      <c r="T269" s="56"/>
      <c r="U269" s="56"/>
      <c r="V269" s="56"/>
      <c r="W269" s="56"/>
      <c r="X269" s="56"/>
      <c r="Y269" s="56"/>
      <c r="Z269" s="56"/>
      <c r="AA269" s="57"/>
    </row>
    <row r="270" ht="13.65" customHeight="1">
      <c r="A270" t="s" s="51">
        <v>1338</v>
      </c>
      <c r="B270" t="s" s="52">
        <v>1339</v>
      </c>
      <c r="C270" s="53">
        <v>2022</v>
      </c>
      <c r="D270" t="s" s="52">
        <v>1231</v>
      </c>
      <c r="E270" t="s" s="52">
        <v>1340</v>
      </c>
      <c r="F270" t="s" s="52">
        <v>1341</v>
      </c>
      <c r="G270" t="s" s="52">
        <v>58</v>
      </c>
      <c r="H270" t="s" s="52">
        <v>545</v>
      </c>
      <c r="I270" s="56"/>
      <c r="J270" t="s" s="52">
        <v>1342</v>
      </c>
      <c r="K270" t="s" s="52">
        <v>120</v>
      </c>
      <c r="L270" t="s" s="52">
        <v>121</v>
      </c>
      <c r="M270" t="s" s="52">
        <v>122</v>
      </c>
      <c r="N270" t="s" s="52">
        <v>123</v>
      </c>
      <c r="O270" t="s" s="52">
        <v>56</v>
      </c>
      <c r="P270" s="56"/>
      <c r="Q270" t="s" s="52">
        <v>1108</v>
      </c>
      <c r="R270" s="56"/>
      <c r="S270" s="56"/>
      <c r="T270" s="56"/>
      <c r="U270" s="56"/>
      <c r="V270" s="56"/>
      <c r="W270" s="56"/>
      <c r="X270" s="56"/>
      <c r="Y270" s="56"/>
      <c r="Z270" s="56"/>
      <c r="AA270" s="57"/>
    </row>
    <row r="271" ht="13.65" customHeight="1">
      <c r="A271" t="s" s="58">
        <v>1343</v>
      </c>
      <c r="B271" t="s" s="59">
        <v>1344</v>
      </c>
      <c r="C271" s="60">
        <v>2022</v>
      </c>
      <c r="D271" t="s" s="59">
        <v>1217</v>
      </c>
      <c r="E271" t="s" s="59">
        <v>1345</v>
      </c>
      <c r="F271" t="s" s="59">
        <v>71</v>
      </c>
      <c r="G271" t="s" s="59">
        <v>64</v>
      </c>
      <c r="H271" t="s" s="59">
        <v>119</v>
      </c>
      <c r="I271" s="61"/>
      <c r="J271" t="s" s="59">
        <v>1346</v>
      </c>
      <c r="K271" t="s" s="59">
        <v>254</v>
      </c>
      <c r="L271" t="s" s="59">
        <v>121</v>
      </c>
      <c r="M271" t="s" s="59">
        <v>122</v>
      </c>
      <c r="N271" t="s" s="59">
        <v>255</v>
      </c>
      <c r="O271" t="s" s="59">
        <v>67</v>
      </c>
      <c r="P271" t="s" s="59">
        <v>217</v>
      </c>
      <c r="Q271" s="61"/>
      <c r="R271" s="61"/>
      <c r="S271" s="61"/>
      <c r="T271" s="61"/>
      <c r="U271" s="61"/>
      <c r="V271" s="61"/>
      <c r="W271" s="61"/>
      <c r="X271" s="61"/>
      <c r="Y271" s="61"/>
      <c r="Z271" s="61"/>
      <c r="AA271" s="62"/>
    </row>
    <row r="272" ht="13.65" customHeight="1">
      <c r="A272" t="s" s="58">
        <v>1347</v>
      </c>
      <c r="B272" t="s" s="59">
        <v>1348</v>
      </c>
      <c r="C272" s="60">
        <v>2022</v>
      </c>
      <c r="D272" t="s" s="59">
        <v>128</v>
      </c>
      <c r="E272" t="s" s="59">
        <v>1349</v>
      </c>
      <c r="F272" t="s" s="59">
        <v>128</v>
      </c>
      <c r="G272" t="s" s="59">
        <v>55</v>
      </c>
      <c r="H272" t="s" s="59">
        <v>129</v>
      </c>
      <c r="I272" s="61"/>
      <c r="J272" t="s" s="59">
        <v>1350</v>
      </c>
      <c r="K272" t="s" s="59">
        <v>120</v>
      </c>
      <c r="L272" t="s" s="59">
        <v>121</v>
      </c>
      <c r="M272" t="s" s="59">
        <v>122</v>
      </c>
      <c r="N272" t="s" s="59">
        <v>123</v>
      </c>
      <c r="O272" s="61"/>
      <c r="P272" s="61"/>
      <c r="Q272" t="s" s="72">
        <v>1108</v>
      </c>
      <c r="R272" s="61"/>
      <c r="S272" s="61"/>
      <c r="T272" s="61"/>
      <c r="U272" s="61"/>
      <c r="V272" s="61"/>
      <c r="W272" s="61"/>
      <c r="X272" s="61"/>
      <c r="Y272" s="61"/>
      <c r="Z272" s="61"/>
      <c r="AA272" s="62"/>
    </row>
    <row r="273" ht="13.65" customHeight="1">
      <c r="A273" t="s" s="58">
        <v>1351</v>
      </c>
      <c r="B273" t="s" s="59">
        <v>1352</v>
      </c>
      <c r="C273" s="60">
        <v>2022</v>
      </c>
      <c r="D273" t="s" s="59">
        <v>1353</v>
      </c>
      <c r="E273" t="s" s="59">
        <v>1354</v>
      </c>
      <c r="F273" t="s" s="59">
        <v>71</v>
      </c>
      <c r="G273" t="s" s="59">
        <v>64</v>
      </c>
      <c r="H273" t="s" s="59">
        <v>119</v>
      </c>
      <c r="I273" s="61"/>
      <c r="J273" t="s" s="59">
        <v>1355</v>
      </c>
      <c r="K273" t="s" s="59">
        <v>120</v>
      </c>
      <c r="L273" t="s" s="59">
        <v>121</v>
      </c>
      <c r="M273" t="s" s="59">
        <v>122</v>
      </c>
      <c r="N273" t="s" s="59">
        <v>275</v>
      </c>
      <c r="O273" t="s" s="59">
        <v>69</v>
      </c>
      <c r="P273" t="s" s="59">
        <v>73</v>
      </c>
      <c r="Q273" s="61"/>
      <c r="R273" s="61"/>
      <c r="S273" s="61"/>
      <c r="T273" s="61"/>
      <c r="U273" s="61"/>
      <c r="V273" s="61"/>
      <c r="W273" s="61"/>
      <c r="X273" s="61"/>
      <c r="Y273" s="61"/>
      <c r="Z273" s="61"/>
      <c r="AA273" s="62"/>
    </row>
    <row r="274" ht="15" customHeight="1">
      <c r="A274" t="s" s="58">
        <v>1356</v>
      </c>
      <c r="B274" t="s" s="59">
        <v>1357</v>
      </c>
      <c r="C274" s="60">
        <v>2022</v>
      </c>
      <c r="D274" t="s" s="59">
        <v>1358</v>
      </c>
      <c r="E274" t="s" s="59">
        <v>1359</v>
      </c>
      <c r="F274" t="s" s="59">
        <v>71</v>
      </c>
      <c r="G274" t="s" s="59">
        <v>64</v>
      </c>
      <c r="H274" t="s" s="59">
        <v>119</v>
      </c>
      <c r="I274" s="61"/>
      <c r="J274" t="s" s="59">
        <v>1360</v>
      </c>
      <c r="K274" t="s" s="59">
        <v>120</v>
      </c>
      <c r="L274" t="s" s="59">
        <v>121</v>
      </c>
      <c r="M274" t="s" s="59">
        <v>122</v>
      </c>
      <c r="N274" t="s" s="59">
        <v>123</v>
      </c>
      <c r="O274" t="s" s="59">
        <v>71</v>
      </c>
      <c r="P274" t="s" s="59">
        <v>217</v>
      </c>
      <c r="Q274" t="s" s="74">
        <v>1108</v>
      </c>
      <c r="R274" s="61"/>
      <c r="S274" s="61"/>
      <c r="T274" s="61"/>
      <c r="U274" s="61"/>
      <c r="V274" s="61"/>
      <c r="W274" s="61"/>
      <c r="X274" s="61"/>
      <c r="Y274" s="61"/>
      <c r="Z274" s="61"/>
      <c r="AA274" s="62"/>
    </row>
    <row r="275" ht="13.65" customHeight="1">
      <c r="A275" t="s" s="58">
        <v>1361</v>
      </c>
      <c r="B275" t="s" s="59">
        <v>1362</v>
      </c>
      <c r="C275" s="60">
        <v>2022</v>
      </c>
      <c r="D275" t="s" s="59">
        <v>1363</v>
      </c>
      <c r="E275" t="s" s="59">
        <v>1364</v>
      </c>
      <c r="F275" t="s" s="59">
        <v>545</v>
      </c>
      <c r="G275" t="s" s="59">
        <v>64</v>
      </c>
      <c r="H275" t="s" s="59">
        <v>545</v>
      </c>
      <c r="I275" s="61"/>
      <c r="J275" t="s" s="59">
        <v>1365</v>
      </c>
      <c r="K275" t="s" s="59">
        <v>120</v>
      </c>
      <c r="L275" t="s" s="59">
        <v>121</v>
      </c>
      <c r="M275" t="s" s="59">
        <v>122</v>
      </c>
      <c r="N275" t="s" s="59">
        <v>255</v>
      </c>
      <c r="O275" t="s" s="59">
        <v>71</v>
      </c>
      <c r="P275" t="s" s="59">
        <v>217</v>
      </c>
      <c r="Q275" s="61"/>
      <c r="R275" s="61"/>
      <c r="S275" s="61"/>
      <c r="T275" s="61"/>
      <c r="U275" s="61"/>
      <c r="V275" s="61"/>
      <c r="W275" s="61"/>
      <c r="X275" s="61"/>
      <c r="Y275" s="61"/>
      <c r="Z275" s="61"/>
      <c r="AA275" s="62"/>
    </row>
    <row r="276" ht="13.65" customHeight="1">
      <c r="A276" t="s" s="58">
        <v>1366</v>
      </c>
      <c r="B276" t="s" s="59">
        <v>1367</v>
      </c>
      <c r="C276" s="60">
        <v>2022</v>
      </c>
      <c r="D276" t="s" s="59">
        <v>1056</v>
      </c>
      <c r="E276" t="s" s="59">
        <v>1368</v>
      </c>
      <c r="F276" t="s" s="59">
        <v>71</v>
      </c>
      <c r="G276" t="s" s="59">
        <v>29</v>
      </c>
      <c r="H276" t="s" s="59">
        <v>119</v>
      </c>
      <c r="I276" s="61"/>
      <c r="J276" t="s" s="59">
        <v>1369</v>
      </c>
      <c r="K276" t="s" s="59">
        <v>120</v>
      </c>
      <c r="L276" t="s" s="59">
        <v>121</v>
      </c>
      <c r="M276" t="s" s="59">
        <v>122</v>
      </c>
      <c r="N276" t="s" s="59">
        <v>123</v>
      </c>
      <c r="O276" t="s" s="59">
        <v>32</v>
      </c>
      <c r="P276" s="61"/>
      <c r="Q276" s="61"/>
      <c r="R276" s="61"/>
      <c r="S276" s="61"/>
      <c r="T276" s="61"/>
      <c r="U276" s="61"/>
      <c r="V276" s="61"/>
      <c r="W276" s="61"/>
      <c r="X276" s="61"/>
      <c r="Y276" s="61"/>
      <c r="Z276" s="61"/>
      <c r="AA276" s="62"/>
    </row>
    <row r="277" ht="13.65" customHeight="1">
      <c r="A277" t="s" s="58">
        <v>1370</v>
      </c>
      <c r="B277" t="s" s="59">
        <v>1371</v>
      </c>
      <c r="C277" s="60">
        <v>2022</v>
      </c>
      <c r="D277" t="s" s="59">
        <v>1372</v>
      </c>
      <c r="E277" t="s" s="59">
        <v>1373</v>
      </c>
      <c r="F277" t="s" s="59">
        <v>71</v>
      </c>
      <c r="G277" t="s" s="59">
        <v>29</v>
      </c>
      <c r="H277" t="s" s="59">
        <v>119</v>
      </c>
      <c r="I277" s="61"/>
      <c r="J277" t="s" s="59">
        <v>1374</v>
      </c>
      <c r="K277" t="s" s="59">
        <v>120</v>
      </c>
      <c r="L277" t="s" s="59">
        <v>121</v>
      </c>
      <c r="M277" t="s" s="59">
        <v>122</v>
      </c>
      <c r="N277" t="s" s="59">
        <v>275</v>
      </c>
      <c r="O277" t="s" s="59">
        <v>36</v>
      </c>
      <c r="P277" s="61"/>
      <c r="Q277" s="61"/>
      <c r="R277" s="61"/>
      <c r="S277" s="61"/>
      <c r="T277" s="61"/>
      <c r="U277" s="61"/>
      <c r="V277" s="61"/>
      <c r="W277" s="61"/>
      <c r="X277" s="61"/>
      <c r="Y277" s="61"/>
      <c r="Z277" s="61"/>
      <c r="AA277" s="62"/>
    </row>
    <row r="278" ht="13.65" customHeight="1">
      <c r="A278" t="s" s="58">
        <v>1375</v>
      </c>
      <c r="B278" t="s" s="59">
        <v>1376</v>
      </c>
      <c r="C278" s="60">
        <v>2022</v>
      </c>
      <c r="D278" t="s" s="59">
        <v>918</v>
      </c>
      <c r="E278" t="s" s="59">
        <v>1377</v>
      </c>
      <c r="F278" t="s" s="59">
        <v>545</v>
      </c>
      <c r="G278" t="s" s="59">
        <v>58</v>
      </c>
      <c r="H278" t="s" s="59">
        <v>545</v>
      </c>
      <c r="I278" s="61"/>
      <c r="J278" t="s" s="59">
        <v>1378</v>
      </c>
      <c r="K278" t="s" s="59">
        <v>120</v>
      </c>
      <c r="L278" t="s" s="59">
        <v>121</v>
      </c>
      <c r="M278" t="s" s="59">
        <v>122</v>
      </c>
      <c r="N278" t="s" s="59">
        <v>123</v>
      </c>
      <c r="O278" s="61"/>
      <c r="P278" s="61"/>
      <c r="Q278" s="61"/>
      <c r="R278" s="61"/>
      <c r="S278" s="61"/>
      <c r="T278" s="61"/>
      <c r="U278" s="61"/>
      <c r="V278" s="61"/>
      <c r="W278" s="61"/>
      <c r="X278" s="61"/>
      <c r="Y278" s="61"/>
      <c r="Z278" s="61"/>
      <c r="AA278" s="62"/>
    </row>
    <row r="279" ht="13.65" customHeight="1">
      <c r="A279" s="75"/>
      <c r="B279" s="47"/>
      <c r="C279" s="47"/>
      <c r="D279" s="47"/>
      <c r="E279" s="47"/>
      <c r="F279" s="47"/>
      <c r="G279" s="76">
        <f>COUNTIF(G1:G278,"autecology")</f>
        <v>77</v>
      </c>
      <c r="H279" s="76">
        <f>COUNTIF(H1:H278,"abiotic")</f>
        <v>6</v>
      </c>
      <c r="I279" s="47"/>
      <c r="J279" s="47"/>
      <c r="K279" s="47"/>
      <c r="L279" s="47"/>
      <c r="M279" s="47"/>
      <c r="N279" s="76">
        <f>COUNTIF(N1:N278,"rural")</f>
        <v>178</v>
      </c>
      <c r="O279" s="76">
        <f>COUNTIF(O1:O10,"institutional")</f>
        <v>0</v>
      </c>
      <c r="P279" t="s" s="77">
        <v>1379</v>
      </c>
      <c r="Q279" s="76">
        <f>COUNTIF(Q7:Q278,"meta")</f>
        <v>38</v>
      </c>
      <c r="R279" s="47"/>
      <c r="S279" s="47"/>
      <c r="T279" s="47"/>
      <c r="U279" s="47"/>
      <c r="V279" s="47"/>
      <c r="W279" s="47"/>
      <c r="X279" s="47"/>
      <c r="Y279" s="47"/>
      <c r="Z279" s="47"/>
      <c r="AA279" s="47"/>
    </row>
    <row r="280" ht="13.65" customHeight="1">
      <c r="A280" s="78"/>
      <c r="B280" s="11"/>
      <c r="C280" s="11"/>
      <c r="D280" s="11"/>
      <c r="E280" s="11"/>
      <c r="F280" s="11"/>
      <c r="G280" s="21">
        <f>COUNTIF(G1:G278,"ethology")</f>
        <v>33</v>
      </c>
      <c r="H280" s="21">
        <f>COUNTIF(H1:H278,"communities")</f>
        <v>3</v>
      </c>
      <c r="I280" s="11"/>
      <c r="J280" s="11"/>
      <c r="K280" s="11"/>
      <c r="L280" s="11"/>
      <c r="M280" s="11"/>
      <c r="N280" s="21">
        <f>COUNTIF(N1:N278,"urban")</f>
        <v>71</v>
      </c>
      <c r="O280" s="21">
        <f>COUNTIF(O1:O10,"manag")</f>
        <v>0</v>
      </c>
      <c r="P280" s="11"/>
      <c r="Q280" s="11"/>
      <c r="R280" s="11"/>
      <c r="S280" s="11"/>
      <c r="T280" s="11"/>
      <c r="U280" s="11"/>
      <c r="V280" s="11"/>
      <c r="W280" s="11"/>
      <c r="X280" s="11"/>
      <c r="Y280" s="11"/>
      <c r="Z280" s="11"/>
      <c r="AA280" s="11"/>
    </row>
    <row r="281" ht="13.65" customHeight="1">
      <c r="A281" s="79"/>
      <c r="B281" s="11"/>
      <c r="C281" s="11"/>
      <c r="D281" s="11"/>
      <c r="E281" s="11"/>
      <c r="F281" s="11"/>
      <c r="G281" s="21">
        <f>COUNTIF(G1:G278,"ethnobiology")</f>
        <v>10</v>
      </c>
      <c r="H281" s="21">
        <f>COUNTIF(H1:H278,"fungi")</f>
        <v>5</v>
      </c>
      <c r="I281" s="11"/>
      <c r="J281" s="11"/>
      <c r="K281" s="11"/>
      <c r="L281" s="11"/>
      <c r="M281" s="11"/>
      <c r="N281" s="21">
        <f>COUNTIF(N1:N278,"gradient")</f>
        <v>28</v>
      </c>
      <c r="O281" s="21">
        <f>COUNTIF(O11:O21,"institutional")</f>
        <v>0</v>
      </c>
      <c r="P281" t="s" s="8">
        <v>1380</v>
      </c>
      <c r="Q281" s="11"/>
      <c r="R281" s="11"/>
      <c r="S281" s="11"/>
      <c r="T281" s="11"/>
      <c r="U281" s="11"/>
      <c r="V281" s="11"/>
      <c r="W281" s="11"/>
      <c r="X281" s="11"/>
      <c r="Y281" s="11"/>
      <c r="Z281" s="11"/>
      <c r="AA281" s="11"/>
    </row>
    <row r="282" ht="13.65" customHeight="1">
      <c r="A282" s="80"/>
      <c r="B282" s="11"/>
      <c r="C282" s="11"/>
      <c r="D282" s="11"/>
      <c r="E282" s="11"/>
      <c r="F282" s="11"/>
      <c r="G282" s="21">
        <f>COUNTIF(G1:G278,"ethnobotany")</f>
        <v>28</v>
      </c>
      <c r="H282" s="21">
        <f>COUNTIF(H1:H278,"pisces")</f>
        <v>1</v>
      </c>
      <c r="I282" s="11"/>
      <c r="J282" s="11"/>
      <c r="K282" s="11"/>
      <c r="L282" s="11"/>
      <c r="M282" s="11"/>
      <c r="N282" s="21">
        <f>SUM(N279:N281)</f>
        <v>277</v>
      </c>
      <c r="O282" s="21">
        <f>COUNTIF(O11:O21,"manag")</f>
        <v>0</v>
      </c>
      <c r="P282" s="11"/>
      <c r="Q282" s="11"/>
      <c r="R282" s="11"/>
      <c r="S282" s="11"/>
      <c r="T282" s="11"/>
      <c r="U282" s="11"/>
      <c r="V282" s="11"/>
      <c r="W282" s="11"/>
      <c r="X282" s="11"/>
      <c r="Y282" s="11"/>
      <c r="Z282" s="11"/>
      <c r="AA282" s="11"/>
    </row>
    <row r="283" ht="13.65" customHeight="1">
      <c r="A283" s="81"/>
      <c r="B283" s="11"/>
      <c r="C283" s="11"/>
      <c r="D283" s="11"/>
      <c r="E283" s="11"/>
      <c r="F283" s="11"/>
      <c r="G283" s="21">
        <f>COUNTIF(G1:G278,"socioeconomics")</f>
        <v>88</v>
      </c>
      <c r="H283" s="21">
        <f>COUNTIF(H1:H278,"plantae")</f>
        <v>46</v>
      </c>
      <c r="I283" s="11"/>
      <c r="J283" s="11"/>
      <c r="K283" s="11"/>
      <c r="L283" s="11"/>
      <c r="M283" s="11"/>
      <c r="N283" s="11"/>
      <c r="O283" s="21">
        <f>COUNTIF(O22:O67,"institutional")</f>
        <v>1</v>
      </c>
      <c r="P283" t="s" s="8">
        <v>1381</v>
      </c>
      <c r="Q283" s="11"/>
      <c r="R283" s="11"/>
      <c r="S283" s="11"/>
      <c r="T283" s="11"/>
      <c r="U283" s="11"/>
      <c r="V283" s="11"/>
      <c r="W283" s="11"/>
      <c r="X283" s="11"/>
      <c r="Y283" s="11"/>
      <c r="Z283" s="11"/>
      <c r="AA283" s="11"/>
    </row>
    <row r="284" ht="13.65" customHeight="1">
      <c r="A284" s="11"/>
      <c r="B284" s="11"/>
      <c r="C284" s="11"/>
      <c r="D284" s="11"/>
      <c r="E284" s="11"/>
      <c r="F284" s="11"/>
      <c r="G284" s="21">
        <f>COUNTIF(G1:G279,"landscape ecology")</f>
        <v>41</v>
      </c>
      <c r="H284" s="21">
        <f>COUNTIF(H1:H278,"mammalia")</f>
        <v>216</v>
      </c>
      <c r="I284" s="11"/>
      <c r="J284" s="11"/>
      <c r="K284" s="11"/>
      <c r="L284" s="11"/>
      <c r="M284" s="11"/>
      <c r="N284" s="11"/>
      <c r="O284" s="21">
        <f>COUNTIF(O22:O67,"manag")</f>
        <v>1</v>
      </c>
      <c r="P284" s="11"/>
      <c r="Q284" s="11"/>
      <c r="R284" s="11"/>
      <c r="S284" s="11"/>
      <c r="T284" s="11"/>
      <c r="U284" s="11"/>
      <c r="V284" s="11"/>
      <c r="W284" s="11"/>
      <c r="X284" s="11"/>
      <c r="Y284" s="11"/>
      <c r="Z284" s="11"/>
      <c r="AA284" s="11"/>
    </row>
    <row r="285" ht="13.65" customHeight="1">
      <c r="A285" s="11"/>
      <c r="B285" s="11"/>
      <c r="C285" s="11"/>
      <c r="D285" s="11"/>
      <c r="E285" s="11"/>
      <c r="F285" s="11"/>
      <c r="G285" s="21">
        <f>SUM(G279:G284)</f>
        <v>277</v>
      </c>
      <c r="H285" s="21">
        <f>SUM(H279:H284)</f>
        <v>277</v>
      </c>
      <c r="I285" s="11"/>
      <c r="J285" s="11"/>
      <c r="K285" s="11"/>
      <c r="L285" s="11"/>
      <c r="M285" s="11"/>
      <c r="N285" s="11"/>
      <c r="O285" s="21">
        <f>COUNTIF(O68:O227,"institutional")</f>
        <v>2</v>
      </c>
      <c r="P285" t="s" s="8">
        <v>1382</v>
      </c>
      <c r="Q285" s="11"/>
      <c r="R285" s="11"/>
      <c r="S285" s="11"/>
      <c r="T285" s="11"/>
      <c r="U285" s="11"/>
      <c r="V285" s="11"/>
      <c r="W285" s="11"/>
      <c r="X285" s="11"/>
      <c r="Y285" s="11"/>
      <c r="Z285" s="11"/>
      <c r="AA285" s="11"/>
    </row>
    <row r="286" ht="13.65" customHeight="1">
      <c r="A286" s="11"/>
      <c r="B286" s="11"/>
      <c r="C286" s="11"/>
      <c r="D286" s="11"/>
      <c r="E286" s="11"/>
      <c r="F286" s="11"/>
      <c r="G286" t="s" s="8">
        <v>1379</v>
      </c>
      <c r="H286" s="11"/>
      <c r="I286" s="11"/>
      <c r="J286" s="11"/>
      <c r="K286" s="11"/>
      <c r="L286" s="11"/>
      <c r="M286" s="11"/>
      <c r="N286" s="11"/>
      <c r="O286" s="21">
        <f>COUNTIF(O68:O227,"manag")</f>
        <v>12</v>
      </c>
      <c r="P286" s="11"/>
      <c r="Q286" s="11"/>
      <c r="R286" s="11"/>
      <c r="S286" s="11"/>
      <c r="T286" s="11"/>
      <c r="U286" s="11"/>
      <c r="V286" s="11"/>
      <c r="W286" s="11"/>
      <c r="X286" s="11"/>
      <c r="Y286" s="11"/>
      <c r="Z286" s="11"/>
      <c r="AA286" s="11"/>
    </row>
    <row r="287" ht="13.65" customHeight="1">
      <c r="A287" s="11"/>
      <c r="B287" s="11"/>
      <c r="C287" s="11"/>
      <c r="D287" s="11"/>
      <c r="E287" t="s" s="8">
        <v>1383</v>
      </c>
      <c r="F287" s="21">
        <f>SUM(G287,G288)</f>
        <v>4</v>
      </c>
      <c r="G287" s="21">
        <f>COUNTIF(G1:G10,"autecology")</f>
        <v>4</v>
      </c>
      <c r="H287" t="s" s="8">
        <v>1383</v>
      </c>
      <c r="I287" s="11"/>
      <c r="J287" s="11"/>
      <c r="K287" s="11"/>
      <c r="L287" s="11"/>
      <c r="M287" s="11"/>
      <c r="N287" s="11"/>
      <c r="O287" s="21">
        <f>COUNTIF(O228:O278,"institutional")</f>
        <v>0</v>
      </c>
      <c r="P287" t="s" s="8">
        <v>1384</v>
      </c>
      <c r="Q287" s="11"/>
      <c r="R287" s="11"/>
      <c r="S287" s="11"/>
      <c r="T287" s="11"/>
      <c r="U287" s="11"/>
      <c r="V287" s="11"/>
      <c r="W287" s="11"/>
      <c r="X287" s="11"/>
      <c r="Y287" s="11"/>
      <c r="Z287" s="11"/>
      <c r="AA287" s="11"/>
    </row>
    <row r="288" ht="13.65" customHeight="1">
      <c r="A288" s="11"/>
      <c r="B288" s="11"/>
      <c r="C288" s="11"/>
      <c r="D288" s="11"/>
      <c r="E288" s="11"/>
      <c r="F288" s="11"/>
      <c r="G288" s="21">
        <f>COUNTIF(G1:G10,"ethology")</f>
        <v>0</v>
      </c>
      <c r="H288" s="11"/>
      <c r="I288" s="11"/>
      <c r="J288" s="11"/>
      <c r="K288" s="11"/>
      <c r="L288" s="11"/>
      <c r="M288" s="11"/>
      <c r="N288" s="11"/>
      <c r="O288" s="21">
        <f>COUNTIF(O228:O278,"manag")</f>
        <v>1</v>
      </c>
      <c r="P288" s="11"/>
      <c r="Q288" s="11"/>
      <c r="R288" s="11"/>
      <c r="S288" s="11"/>
      <c r="T288" s="11"/>
      <c r="U288" s="11"/>
      <c r="V288" s="11"/>
      <c r="W288" s="11"/>
      <c r="X288" s="11"/>
      <c r="Y288" s="11"/>
      <c r="Z288" s="11"/>
      <c r="AA288" s="11"/>
    </row>
    <row r="289" ht="13.65" customHeight="1">
      <c r="A289" s="11"/>
      <c r="B289" s="11"/>
      <c r="C289" s="11"/>
      <c r="D289" s="11"/>
      <c r="E289" t="s" s="8">
        <v>1385</v>
      </c>
      <c r="F289" s="21">
        <f>SUM(G289,G290)</f>
        <v>2</v>
      </c>
      <c r="G289" s="21">
        <f>COUNTIF(G1:G1,"ethnobiology")</f>
        <v>0</v>
      </c>
      <c r="H289" t="s" s="8">
        <v>1385</v>
      </c>
      <c r="I289" s="11"/>
      <c r="J289" s="11"/>
      <c r="K289" s="11"/>
      <c r="L289" s="11"/>
      <c r="M289" s="11"/>
      <c r="N289" s="11"/>
      <c r="O289" s="11"/>
      <c r="P289" s="11"/>
      <c r="Q289" s="11"/>
      <c r="R289" s="11"/>
      <c r="S289" s="11"/>
      <c r="T289" s="11"/>
      <c r="U289" s="11"/>
      <c r="V289" s="11"/>
      <c r="W289" s="11"/>
      <c r="X289" s="11"/>
      <c r="Y289" s="11"/>
      <c r="Z289" s="11"/>
      <c r="AA289" s="11"/>
    </row>
    <row r="290" ht="13.65" customHeight="1">
      <c r="A290" s="11"/>
      <c r="B290" s="11"/>
      <c r="C290" s="11"/>
      <c r="D290" s="11"/>
      <c r="E290" s="11"/>
      <c r="F290" s="11"/>
      <c r="G290" s="21">
        <f>COUNTIF(G1:G10,"ethnobotany")</f>
        <v>2</v>
      </c>
      <c r="H290" s="11"/>
      <c r="I290" s="11"/>
      <c r="J290" s="11"/>
      <c r="K290" s="11"/>
      <c r="L290" s="11"/>
      <c r="M290" s="11"/>
      <c r="N290" s="11"/>
      <c r="O290" s="21">
        <f>COUNTIF(O1:O278,"manag")</f>
        <v>14</v>
      </c>
      <c r="P290" s="11"/>
      <c r="Q290" s="11"/>
      <c r="R290" s="11"/>
      <c r="S290" s="11"/>
      <c r="T290" s="11"/>
      <c r="U290" s="11"/>
      <c r="V290" s="11"/>
      <c r="W290" s="11"/>
      <c r="X290" s="11"/>
      <c r="Y290" s="11"/>
      <c r="Z290" s="11"/>
      <c r="AA290" s="11"/>
    </row>
    <row r="291" ht="13.65" customHeight="1">
      <c r="A291" s="11"/>
      <c r="B291" s="11"/>
      <c r="C291" s="11"/>
      <c r="D291" s="11"/>
      <c r="E291" t="s" s="8">
        <v>1386</v>
      </c>
      <c r="F291" s="21">
        <f>SUM(G291-O279)</f>
        <v>2</v>
      </c>
      <c r="G291" s="21">
        <f>COUNTIF(G1:G10,"socioeconomics")</f>
        <v>2</v>
      </c>
      <c r="H291" t="s" s="8">
        <v>1387</v>
      </c>
      <c r="I291" s="11"/>
      <c r="J291" s="11"/>
      <c r="K291" s="11"/>
      <c r="L291" s="11"/>
      <c r="M291" s="11"/>
      <c r="N291" s="11"/>
      <c r="O291" s="21">
        <f>COUNTIF(O1:O278,"institutional")</f>
        <v>3</v>
      </c>
      <c r="P291" s="11"/>
      <c r="Q291" s="11"/>
      <c r="R291" s="11"/>
      <c r="S291" s="11"/>
      <c r="T291" s="11"/>
      <c r="U291" s="11"/>
      <c r="V291" s="11"/>
      <c r="W291" s="11"/>
      <c r="X291" s="11"/>
      <c r="Y291" s="11"/>
      <c r="Z291" s="11"/>
      <c r="AA291" s="11"/>
    </row>
    <row r="292" ht="13.65" customHeight="1">
      <c r="A292" s="11"/>
      <c r="B292" s="11"/>
      <c r="C292" s="11"/>
      <c r="D292" s="11"/>
      <c r="E292" t="s" s="8">
        <v>1388</v>
      </c>
      <c r="F292" s="21">
        <f>SUM(G292-O280)</f>
        <v>1</v>
      </c>
      <c r="G292" s="21">
        <f>COUNTIF(G1:G10,"landscape ecology")</f>
        <v>1</v>
      </c>
      <c r="H292" t="s" s="8">
        <v>1389</v>
      </c>
      <c r="I292" s="11"/>
      <c r="J292" s="11"/>
      <c r="K292" s="11"/>
      <c r="L292" s="11"/>
      <c r="M292" s="11"/>
      <c r="N292" s="11"/>
      <c r="O292" s="21">
        <f>COUNTIF(O1:O278,"history")</f>
        <v>16</v>
      </c>
      <c r="P292" s="11"/>
      <c r="Q292" s="11"/>
      <c r="R292" s="11"/>
      <c r="S292" s="11"/>
      <c r="T292" s="11"/>
      <c r="U292" s="11"/>
      <c r="V292" s="11"/>
      <c r="W292" s="11"/>
      <c r="X292" s="11"/>
      <c r="Y292" s="11"/>
      <c r="Z292" s="11"/>
      <c r="AA292" s="11"/>
    </row>
    <row r="293" ht="13.65" customHeight="1">
      <c r="A293" s="11"/>
      <c r="B293" s="11"/>
      <c r="C293" s="11"/>
      <c r="D293" s="11"/>
      <c r="E293" t="s" s="8">
        <v>1390</v>
      </c>
      <c r="F293" s="21">
        <v>0</v>
      </c>
      <c r="G293" s="21">
        <f>SUM(O279:O280)</f>
        <v>0</v>
      </c>
      <c r="H293" t="s" s="8">
        <v>1390</v>
      </c>
      <c r="I293" s="11"/>
      <c r="J293" s="11"/>
      <c r="K293" s="11"/>
      <c r="L293" s="11"/>
      <c r="M293" s="11"/>
      <c r="N293" s="11"/>
      <c r="O293" s="21">
        <f>COUNTIF(O1:O278,"development")</f>
        <v>3</v>
      </c>
      <c r="P293" s="11"/>
      <c r="Q293" s="11"/>
      <c r="R293" s="11"/>
      <c r="S293" s="11"/>
      <c r="T293" s="11"/>
      <c r="U293" s="11"/>
      <c r="V293" s="11"/>
      <c r="W293" s="11"/>
      <c r="X293" s="11"/>
      <c r="Y293" s="11"/>
      <c r="Z293" s="11"/>
      <c r="AA293" s="11"/>
    </row>
    <row r="294" ht="13.65" customHeight="1">
      <c r="A294" s="11"/>
      <c r="B294" s="11"/>
      <c r="C294" s="11"/>
      <c r="D294" s="11"/>
      <c r="E294" s="11"/>
      <c r="F294" s="11"/>
      <c r="G294" t="s" s="8">
        <v>1380</v>
      </c>
      <c r="H294" s="11"/>
      <c r="I294" s="11"/>
      <c r="J294" s="11"/>
      <c r="K294" s="11"/>
      <c r="L294" s="11"/>
      <c r="M294" s="11"/>
      <c r="N294" s="11"/>
      <c r="O294" s="21">
        <f>COUNTIF(O1:O278,"health")</f>
        <v>3</v>
      </c>
      <c r="P294" s="11"/>
      <c r="Q294" s="11"/>
      <c r="R294" s="11"/>
      <c r="S294" s="11"/>
      <c r="T294" s="11"/>
      <c r="U294" s="11"/>
      <c r="V294" s="11"/>
      <c r="W294" s="11"/>
      <c r="X294" s="11"/>
      <c r="Y294" s="11"/>
      <c r="Z294" s="11"/>
      <c r="AA294" s="11"/>
    </row>
    <row r="295" ht="13.65" customHeight="1">
      <c r="A295" s="11"/>
      <c r="B295" s="11"/>
      <c r="C295" s="11"/>
      <c r="D295" s="11"/>
      <c r="E295" t="s" s="8">
        <v>1383</v>
      </c>
      <c r="F295" s="21">
        <f>SUM(G295,G296)</f>
        <v>8</v>
      </c>
      <c r="G295" s="21">
        <f>COUNTIF(G11:G21,"autecology")</f>
        <v>8</v>
      </c>
      <c r="H295" t="s" s="8">
        <v>1383</v>
      </c>
      <c r="I295" s="11"/>
      <c r="J295" s="11"/>
      <c r="K295" s="11"/>
      <c r="L295" s="11"/>
      <c r="M295" s="11"/>
      <c r="N295" s="11"/>
      <c r="O295" s="21">
        <f>COUNTIF(O1:O278,"nutrition")</f>
        <v>3</v>
      </c>
      <c r="P295" s="11"/>
      <c r="Q295" s="11"/>
      <c r="R295" s="11"/>
      <c r="S295" s="11"/>
      <c r="T295" s="11"/>
      <c r="U295" s="11"/>
      <c r="V295" s="11"/>
      <c r="W295" s="11"/>
      <c r="X295" s="11"/>
      <c r="Y295" s="11"/>
      <c r="Z295" s="11"/>
      <c r="AA295" s="11"/>
    </row>
    <row r="296" ht="13.65" customHeight="1">
      <c r="A296" s="11"/>
      <c r="B296" s="11"/>
      <c r="C296" s="11"/>
      <c r="D296" s="11"/>
      <c r="E296" s="11"/>
      <c r="F296" s="11"/>
      <c r="G296" s="21">
        <f>COUNTIF(G11:G21,"ethology")</f>
        <v>0</v>
      </c>
      <c r="H296" s="11"/>
      <c r="I296" s="11"/>
      <c r="J296" s="11"/>
      <c r="K296" s="11"/>
      <c r="L296" s="11"/>
      <c r="M296" s="11"/>
      <c r="N296" s="11"/>
      <c r="O296" s="21">
        <f>COUNTIF(O1:O278,"population biology")</f>
        <v>34</v>
      </c>
      <c r="P296" s="11"/>
      <c r="Q296" s="11"/>
      <c r="R296" s="11"/>
      <c r="S296" s="11"/>
      <c r="T296" s="11"/>
      <c r="U296" s="11"/>
      <c r="V296" s="11"/>
      <c r="W296" s="11"/>
      <c r="X296" s="11"/>
      <c r="Y296" s="11"/>
      <c r="Z296" s="11"/>
      <c r="AA296" s="11"/>
    </row>
    <row r="297" ht="13.65" customHeight="1">
      <c r="A297" s="11"/>
      <c r="B297" s="11"/>
      <c r="C297" s="11"/>
      <c r="D297" s="11"/>
      <c r="E297" t="s" s="8">
        <v>1385</v>
      </c>
      <c r="F297" s="21">
        <f>SUM(G297,G298)</f>
        <v>0</v>
      </c>
      <c r="G297" s="21">
        <f>COUNTIF(G11:G21,"ethnobiology")</f>
        <v>0</v>
      </c>
      <c r="H297" t="s" s="8">
        <v>1385</v>
      </c>
      <c r="I297" s="11"/>
      <c r="J297" s="11"/>
      <c r="K297" s="11"/>
      <c r="L297" s="11"/>
      <c r="M297" s="11"/>
      <c r="N297" s="11"/>
      <c r="O297" s="21">
        <f>COUNTIF(O1:O278,"sociology")</f>
        <v>5</v>
      </c>
      <c r="P297" s="11"/>
      <c r="Q297" s="11"/>
      <c r="R297" s="11"/>
      <c r="S297" s="11"/>
      <c r="T297" s="11"/>
      <c r="U297" s="11"/>
      <c r="V297" s="11"/>
      <c r="W297" s="11"/>
      <c r="X297" s="11"/>
      <c r="Y297" s="11"/>
      <c r="Z297" s="11"/>
      <c r="AA297" s="11"/>
    </row>
    <row r="298" ht="13.65" customHeight="1">
      <c r="A298" s="11"/>
      <c r="B298" s="11"/>
      <c r="C298" s="11"/>
      <c r="D298" s="11"/>
      <c r="E298" s="11"/>
      <c r="F298" s="11"/>
      <c r="G298" s="21">
        <f>COUNTIF(G11:G21,"ethnobotany")</f>
        <v>0</v>
      </c>
      <c r="H298" s="11"/>
      <c r="I298" s="11"/>
      <c r="J298" s="11"/>
      <c r="K298" s="11"/>
      <c r="L298" s="11"/>
      <c r="M298" s="11"/>
      <c r="N298" s="11"/>
      <c r="O298" s="21">
        <f>COUNTIF(O1:O278,"trophic chains")</f>
        <v>13</v>
      </c>
      <c r="P298" s="11"/>
      <c r="Q298" s="11"/>
      <c r="R298" s="11"/>
      <c r="S298" s="11"/>
      <c r="T298" s="11"/>
      <c r="U298" s="11"/>
      <c r="V298" s="11"/>
      <c r="W298" s="11"/>
      <c r="X298" s="11"/>
      <c r="Y298" s="11"/>
      <c r="Z298" s="11"/>
      <c r="AA298" s="11"/>
    </row>
    <row r="299" ht="13.65" customHeight="1">
      <c r="A299" s="11"/>
      <c r="B299" s="11"/>
      <c r="C299" s="11"/>
      <c r="D299" s="11"/>
      <c r="E299" t="s" s="8">
        <v>1386</v>
      </c>
      <c r="F299" s="21">
        <f>SUM(G299-O281)</f>
        <v>3</v>
      </c>
      <c r="G299" s="21">
        <f>COUNTIF(G11:G21,"socioeconomics")</f>
        <v>3</v>
      </c>
      <c r="H299" t="s" s="8">
        <v>1387</v>
      </c>
      <c r="I299" s="11"/>
      <c r="J299" s="11"/>
      <c r="K299" s="11"/>
      <c r="L299" s="11"/>
      <c r="M299" s="11"/>
      <c r="N299" s="11"/>
      <c r="O299" s="21">
        <f>COUNTIF(O1:O278,"motive")</f>
        <v>18</v>
      </c>
      <c r="P299" s="11"/>
      <c r="Q299" s="11"/>
      <c r="R299" s="11"/>
      <c r="S299" s="11"/>
      <c r="T299" s="11"/>
      <c r="U299" s="11"/>
      <c r="V299" s="11"/>
      <c r="W299" s="11"/>
      <c r="X299" s="11"/>
      <c r="Y299" s="11"/>
      <c r="Z299" s="11"/>
      <c r="AA299" s="11"/>
    </row>
    <row r="300" ht="13.65" customHeight="1">
      <c r="A300" s="11"/>
      <c r="B300" s="11"/>
      <c r="C300" s="11"/>
      <c r="D300" s="11"/>
      <c r="E300" t="s" s="8">
        <v>1388</v>
      </c>
      <c r="F300" s="21">
        <f>SUM(G300-O282)</f>
        <v>0</v>
      </c>
      <c r="G300" s="21">
        <f>COUNTIF(G11:G21,"landscape ecology")</f>
        <v>0</v>
      </c>
      <c r="H300" t="s" s="8">
        <v>1389</v>
      </c>
      <c r="I300" s="11"/>
      <c r="J300" s="11"/>
      <c r="K300" s="11"/>
      <c r="L300" s="11"/>
      <c r="M300" s="11"/>
      <c r="N300" s="11"/>
      <c r="O300" s="21">
        <f>COUNTIF(O1:O278,"relation")</f>
        <v>9</v>
      </c>
      <c r="P300" s="11"/>
      <c r="Q300" s="11"/>
      <c r="R300" s="11"/>
      <c r="S300" s="11"/>
      <c r="T300" s="11"/>
      <c r="U300" s="11"/>
      <c r="V300" s="11"/>
      <c r="W300" s="11"/>
      <c r="X300" s="11"/>
      <c r="Y300" s="11"/>
      <c r="Z300" s="11"/>
      <c r="AA300" s="11"/>
    </row>
    <row r="301" ht="13.65" customHeight="1">
      <c r="A301" s="11"/>
      <c r="B301" s="11"/>
      <c r="C301" s="11"/>
      <c r="D301" s="11"/>
      <c r="E301" t="s" s="8">
        <v>1390</v>
      </c>
      <c r="F301" s="21">
        <v>0</v>
      </c>
      <c r="G301" s="21">
        <f>SUM(O281:O282)</f>
        <v>0</v>
      </c>
      <c r="H301" t="s" s="8">
        <v>1390</v>
      </c>
      <c r="I301" s="11"/>
      <c r="J301" s="11"/>
      <c r="K301" s="11"/>
      <c r="L301" s="11"/>
      <c r="M301" s="11"/>
      <c r="N301" s="11"/>
      <c r="O301" s="21">
        <f>COUNTIF(O1:O278,"spatial")</f>
        <v>7</v>
      </c>
      <c r="P301" s="11"/>
      <c r="Q301" s="11"/>
      <c r="R301" s="11"/>
      <c r="S301" s="11"/>
      <c r="T301" s="11"/>
      <c r="U301" s="11"/>
      <c r="V301" s="11"/>
      <c r="W301" s="11"/>
      <c r="X301" s="11"/>
      <c r="Y301" s="11"/>
      <c r="Z301" s="11"/>
      <c r="AA301" s="11"/>
    </row>
    <row r="302" ht="13.65" customHeight="1">
      <c r="A302" s="11"/>
      <c r="B302" s="11"/>
      <c r="C302" s="11"/>
      <c r="D302" s="11"/>
      <c r="E302" s="11"/>
      <c r="F302" s="11"/>
      <c r="G302" t="s" s="8">
        <v>1381</v>
      </c>
      <c r="H302" s="11"/>
      <c r="I302" s="11"/>
      <c r="J302" s="11"/>
      <c r="K302" s="11"/>
      <c r="L302" s="11"/>
      <c r="M302" s="11"/>
      <c r="N302" s="11"/>
      <c r="O302" s="21">
        <f>COUNTIF(O1:O278,"vulnerability")</f>
        <v>11</v>
      </c>
      <c r="P302" s="11"/>
      <c r="Q302" s="11"/>
      <c r="R302" s="11"/>
      <c r="S302" s="11"/>
      <c r="T302" s="11"/>
      <c r="U302" s="11"/>
      <c r="V302" s="11"/>
      <c r="W302" s="11"/>
      <c r="X302" s="11"/>
      <c r="Y302" s="11"/>
      <c r="Z302" s="11"/>
      <c r="AA302" s="11"/>
    </row>
    <row r="303" ht="13.65" customHeight="1">
      <c r="A303" s="11"/>
      <c r="B303" s="11"/>
      <c r="C303" s="11"/>
      <c r="D303" s="11"/>
      <c r="E303" t="s" s="8">
        <v>1383</v>
      </c>
      <c r="F303" s="21">
        <f>SUM(G303,G304)</f>
        <v>17</v>
      </c>
      <c r="G303" s="21">
        <f>COUNTIF(G22:G67,"autecology")</f>
        <v>14</v>
      </c>
      <c r="H303" t="s" s="8">
        <v>1383</v>
      </c>
      <c r="I303" s="11"/>
      <c r="J303" s="11"/>
      <c r="K303" s="11"/>
      <c r="L303" s="11"/>
      <c r="M303" s="11"/>
      <c r="N303" s="11"/>
      <c r="O303" s="21">
        <f>COUNTIF(O1:O278,"natural")</f>
        <v>34</v>
      </c>
      <c r="P303" s="11"/>
      <c r="Q303" s="11"/>
      <c r="R303" s="11"/>
      <c r="S303" s="11"/>
      <c r="T303" s="11"/>
      <c r="U303" s="11"/>
      <c r="V303" s="11"/>
      <c r="W303" s="11"/>
      <c r="X303" s="11"/>
      <c r="Y303" s="11"/>
      <c r="Z303" s="11"/>
      <c r="AA303" s="11"/>
    </row>
    <row r="304" ht="13.65" customHeight="1">
      <c r="A304" s="11"/>
      <c r="B304" s="11"/>
      <c r="C304" s="11"/>
      <c r="D304" s="11"/>
      <c r="E304" s="11"/>
      <c r="F304" s="11"/>
      <c r="G304" s="21">
        <f>COUNTIF(G22:G67,"ethology")</f>
        <v>3</v>
      </c>
      <c r="H304" s="11"/>
      <c r="I304" s="11"/>
      <c r="J304" s="11"/>
      <c r="K304" s="11"/>
      <c r="L304" s="11"/>
      <c r="M304" s="11"/>
      <c r="N304" s="11"/>
      <c r="O304" s="21">
        <f>COUNTIF(O1:O278,"human")</f>
        <v>8</v>
      </c>
      <c r="P304" s="11"/>
      <c r="Q304" s="11"/>
      <c r="R304" s="11"/>
      <c r="S304" s="11"/>
      <c r="T304" s="11"/>
      <c r="U304" s="11"/>
      <c r="V304" s="11"/>
      <c r="W304" s="11"/>
      <c r="X304" s="11"/>
      <c r="Y304" s="11"/>
      <c r="Z304" s="11"/>
      <c r="AA304" s="11"/>
    </row>
    <row r="305" ht="13.65" customHeight="1">
      <c r="A305" s="11"/>
      <c r="B305" s="11"/>
      <c r="C305" s="11"/>
      <c r="D305" s="11"/>
      <c r="E305" t="s" s="8">
        <v>1385</v>
      </c>
      <c r="F305" s="21">
        <f>SUM(G305,G306)</f>
        <v>4</v>
      </c>
      <c r="G305" s="21">
        <f>COUNTIF(G22:G67,"ethnobiology")</f>
        <v>0</v>
      </c>
      <c r="H305" t="s" s="8">
        <v>1385</v>
      </c>
      <c r="I305" s="11"/>
      <c r="J305" s="11"/>
      <c r="K305" s="11"/>
      <c r="L305" s="11"/>
      <c r="M305" s="11"/>
      <c r="N305" s="11"/>
      <c r="O305" s="21">
        <f>COUNTIF(O1:O278,"social")</f>
        <v>16</v>
      </c>
      <c r="P305" s="11"/>
      <c r="Q305" s="11"/>
      <c r="R305" s="11"/>
      <c r="S305" s="11"/>
      <c r="T305" s="11"/>
      <c r="U305" s="11"/>
      <c r="V305" s="11"/>
      <c r="W305" s="11"/>
      <c r="X305" s="11"/>
      <c r="Y305" s="11"/>
      <c r="Z305" s="11"/>
      <c r="AA305" s="11"/>
    </row>
    <row r="306" ht="13.65" customHeight="1">
      <c r="A306" s="11"/>
      <c r="B306" s="11"/>
      <c r="C306" s="11"/>
      <c r="D306" s="11"/>
      <c r="E306" s="11"/>
      <c r="F306" s="11"/>
      <c r="G306" s="21">
        <f>COUNTIF(G22:G67,"ethnobotany")</f>
        <v>4</v>
      </c>
      <c r="H306" s="11"/>
      <c r="I306" s="11"/>
      <c r="J306" s="11"/>
      <c r="K306" s="11"/>
      <c r="L306" s="11"/>
      <c r="M306" s="11"/>
      <c r="N306" s="11"/>
      <c r="O306" s="21">
        <f>COUNTIF(O1:O278,"physical")</f>
        <v>3</v>
      </c>
      <c r="P306" s="11"/>
      <c r="Q306" s="11"/>
      <c r="R306" s="11"/>
      <c r="S306" s="11"/>
      <c r="T306" s="11"/>
      <c r="U306" s="11"/>
      <c r="V306" s="11"/>
      <c r="W306" s="11"/>
      <c r="X306" s="11"/>
      <c r="Y306" s="11"/>
      <c r="Z306" s="11"/>
      <c r="AA306" s="11"/>
    </row>
    <row r="307" ht="13.65" customHeight="1">
      <c r="A307" s="11"/>
      <c r="B307" s="11"/>
      <c r="C307" s="11"/>
      <c r="D307" s="11"/>
      <c r="E307" t="s" s="8">
        <v>1386</v>
      </c>
      <c r="F307" s="21">
        <f>SUM(G307-O283)</f>
        <v>20</v>
      </c>
      <c r="G307" s="21">
        <f>COUNTIF(G22:G67,"socioeconomics")</f>
        <v>21</v>
      </c>
      <c r="H307" t="s" s="8">
        <v>1387</v>
      </c>
      <c r="I307" s="11"/>
      <c r="J307" s="11"/>
      <c r="K307" s="11"/>
      <c r="L307" s="11"/>
      <c r="M307" s="11"/>
      <c r="N307" s="11"/>
      <c r="O307" s="21">
        <f>COUNTIF(O1:O278,"financial")</f>
        <v>12</v>
      </c>
      <c r="P307" s="11"/>
      <c r="Q307" s="11"/>
      <c r="R307" s="11"/>
      <c r="S307" s="11"/>
      <c r="T307" s="11"/>
      <c r="U307" s="11"/>
      <c r="V307" s="11"/>
      <c r="W307" s="11"/>
      <c r="X307" s="11"/>
      <c r="Y307" s="11"/>
      <c r="Z307" s="11"/>
      <c r="AA307" s="11"/>
    </row>
    <row r="308" ht="13.65" customHeight="1">
      <c r="A308" s="11"/>
      <c r="B308" s="11"/>
      <c r="C308" s="11"/>
      <c r="D308" s="11"/>
      <c r="E308" t="s" s="8">
        <v>1388</v>
      </c>
      <c r="F308" s="21">
        <f>SUM(G308-O284)</f>
        <v>3</v>
      </c>
      <c r="G308" s="21">
        <f>COUNTIF(G22:G67,"landscape ecology")</f>
        <v>4</v>
      </c>
      <c r="H308" t="s" s="8">
        <v>1389</v>
      </c>
      <c r="I308" s="11"/>
      <c r="J308" s="11"/>
      <c r="K308" s="11"/>
      <c r="L308" s="11"/>
      <c r="M308" s="11"/>
      <c r="N308" s="11"/>
      <c r="O308" s="21">
        <f>COUNTIF(O1:O278,"config")</f>
        <v>10</v>
      </c>
      <c r="P308" s="11"/>
      <c r="Q308" s="11"/>
      <c r="R308" s="11"/>
      <c r="S308" s="11"/>
      <c r="T308" s="11"/>
      <c r="U308" s="11"/>
      <c r="V308" s="11"/>
      <c r="W308" s="11"/>
      <c r="X308" s="11"/>
      <c r="Y308" s="11"/>
      <c r="Z308" s="11"/>
      <c r="AA308" s="11"/>
    </row>
    <row r="309" ht="13.65" customHeight="1">
      <c r="A309" s="11"/>
      <c r="B309" s="11"/>
      <c r="C309" s="11"/>
      <c r="D309" s="11"/>
      <c r="E309" t="s" s="8">
        <v>1390</v>
      </c>
      <c r="F309" s="21">
        <v>2</v>
      </c>
      <c r="G309" s="21">
        <f>SUM(O283:O284)</f>
        <v>2</v>
      </c>
      <c r="H309" t="s" s="8">
        <v>1390</v>
      </c>
      <c r="I309" s="11"/>
      <c r="J309" s="11"/>
      <c r="K309" s="11"/>
      <c r="L309" s="11"/>
      <c r="M309" s="11"/>
      <c r="N309" s="11"/>
      <c r="O309" s="21">
        <f>COUNTIF(O1:O278,"use")</f>
        <v>13</v>
      </c>
      <c r="P309" s="11"/>
      <c r="Q309" s="11"/>
      <c r="R309" s="11"/>
      <c r="S309" s="11"/>
      <c r="T309" s="11"/>
      <c r="U309" s="11"/>
      <c r="V309" s="11"/>
      <c r="W309" s="11"/>
      <c r="X309" s="11"/>
      <c r="Y309" s="11"/>
      <c r="Z309" s="11"/>
      <c r="AA309" s="11"/>
    </row>
    <row r="310" ht="13.65" customHeight="1">
      <c r="A310" s="11"/>
      <c r="B310" s="11"/>
      <c r="C310" s="11"/>
      <c r="D310" s="11"/>
      <c r="E310" s="11"/>
      <c r="F310" s="11"/>
      <c r="G310" t="s" s="8">
        <v>1382</v>
      </c>
      <c r="H310" s="11"/>
      <c r="I310" s="11"/>
      <c r="J310" s="11"/>
      <c r="K310" s="11"/>
      <c r="L310" s="11"/>
      <c r="M310" s="11"/>
      <c r="N310" s="11"/>
      <c r="O310" s="21">
        <f>COUNTIF(O1:O278,"change")</f>
        <v>4</v>
      </c>
      <c r="P310" s="11"/>
      <c r="Q310" s="11"/>
      <c r="R310" s="11"/>
      <c r="S310" s="11"/>
      <c r="T310" s="11"/>
      <c r="U310" s="11"/>
      <c r="V310" s="11"/>
      <c r="W310" s="11"/>
      <c r="X310" s="11"/>
      <c r="Y310" s="11"/>
      <c r="Z310" s="11"/>
      <c r="AA310" s="11"/>
    </row>
    <row r="311" ht="13.65" customHeight="1">
      <c r="A311" s="11"/>
      <c r="B311" s="11"/>
      <c r="C311" s="11"/>
      <c r="D311" s="11"/>
      <c r="E311" t="s" s="8">
        <v>1383</v>
      </c>
      <c r="F311" s="21">
        <f>SUM(G311,G312)</f>
        <v>65</v>
      </c>
      <c r="G311" s="21">
        <f>COUNTIF(G68:G227,"autecology")</f>
        <v>41</v>
      </c>
      <c r="H311" t="s" s="8">
        <v>1383</v>
      </c>
      <c r="I311" s="11"/>
      <c r="J311" s="11"/>
      <c r="K311" s="11"/>
      <c r="L311" s="11"/>
      <c r="M311" s="11"/>
      <c r="N311" s="11"/>
      <c r="O311" s="21">
        <f>SUM(O279:O310)</f>
        <v>256</v>
      </c>
      <c r="P311" s="11"/>
      <c r="Q311" s="11"/>
      <c r="R311" s="11"/>
      <c r="S311" s="11"/>
      <c r="T311" s="11"/>
      <c r="U311" s="11"/>
      <c r="V311" s="11"/>
      <c r="W311" s="11"/>
      <c r="X311" s="11"/>
      <c r="Y311" s="11"/>
      <c r="Z311" s="11"/>
      <c r="AA311" s="11"/>
    </row>
    <row r="312" ht="13.65" customHeight="1">
      <c r="A312" s="11"/>
      <c r="B312" s="11"/>
      <c r="C312" s="11"/>
      <c r="D312" s="11"/>
      <c r="E312" s="11"/>
      <c r="F312" s="11"/>
      <c r="G312" s="21">
        <f>COUNTIF(G68:G227,"ethology")</f>
        <v>24</v>
      </c>
      <c r="H312" s="11"/>
      <c r="I312" s="11"/>
      <c r="J312" s="11"/>
      <c r="K312" s="11"/>
      <c r="L312" s="11"/>
      <c r="M312" s="11"/>
      <c r="N312" s="11"/>
      <c r="O312" s="11"/>
      <c r="P312" s="11"/>
      <c r="Q312" s="11"/>
      <c r="R312" s="11"/>
      <c r="S312" s="11"/>
      <c r="T312" s="11"/>
      <c r="U312" s="11"/>
      <c r="V312" s="11"/>
      <c r="W312" s="11"/>
      <c r="X312" s="11"/>
      <c r="Y312" s="11"/>
      <c r="Z312" s="11"/>
      <c r="AA312" s="11"/>
    </row>
    <row r="313" ht="13.65" customHeight="1">
      <c r="A313" s="11"/>
      <c r="B313" s="11"/>
      <c r="C313" s="11"/>
      <c r="D313" s="11"/>
      <c r="E313" t="s" s="8">
        <v>1385</v>
      </c>
      <c r="F313" s="21">
        <f>SUM(G313,G314)</f>
        <v>19</v>
      </c>
      <c r="G313" s="21">
        <f>COUNTIF(G68:G227,"ethnobiology")</f>
        <v>6</v>
      </c>
      <c r="H313" t="s" s="8">
        <v>1385</v>
      </c>
      <c r="I313" s="11"/>
      <c r="J313" s="11"/>
      <c r="K313" s="11"/>
      <c r="L313" s="11"/>
      <c r="M313" s="11"/>
      <c r="N313" s="11"/>
      <c r="O313" s="11"/>
      <c r="P313" s="11"/>
      <c r="Q313" s="11"/>
      <c r="R313" s="11"/>
      <c r="S313" s="11"/>
      <c r="T313" s="11"/>
      <c r="U313" s="11"/>
      <c r="V313" s="11"/>
      <c r="W313" s="11"/>
      <c r="X313" s="11"/>
      <c r="Y313" s="11"/>
      <c r="Z313" s="11"/>
      <c r="AA313" s="11"/>
    </row>
    <row r="314" ht="13.65" customHeight="1">
      <c r="A314" s="11"/>
      <c r="B314" s="11"/>
      <c r="C314" s="11"/>
      <c r="D314" s="11"/>
      <c r="E314" s="11"/>
      <c r="F314" s="11"/>
      <c r="G314" s="21">
        <f>COUNTIF(G68:G227,"ethnobotany")</f>
        <v>13</v>
      </c>
      <c r="H314" s="11"/>
      <c r="I314" s="11"/>
      <c r="J314" s="11"/>
      <c r="K314" s="11"/>
      <c r="L314" s="11"/>
      <c r="M314" s="11"/>
      <c r="N314" s="11"/>
      <c r="O314" s="11"/>
      <c r="P314" s="11"/>
      <c r="Q314" s="11"/>
      <c r="R314" s="11"/>
      <c r="S314" s="11"/>
      <c r="T314" s="11"/>
      <c r="U314" s="11"/>
      <c r="V314" s="11"/>
      <c r="W314" s="11"/>
      <c r="X314" s="11"/>
      <c r="Y314" s="11"/>
      <c r="Z314" s="11"/>
      <c r="AA314" s="11"/>
    </row>
    <row r="315" ht="13.65" customHeight="1">
      <c r="A315" s="11"/>
      <c r="B315" s="11"/>
      <c r="C315" s="11"/>
      <c r="D315" s="11"/>
      <c r="E315" t="s" s="8">
        <v>1386</v>
      </c>
      <c r="F315" s="21">
        <f>SUM(G315-O285)</f>
        <v>51</v>
      </c>
      <c r="G315" s="21">
        <f>COUNTIF(G68:G227,"socioeconomics")</f>
        <v>53</v>
      </c>
      <c r="H315" t="s" s="8">
        <v>1387</v>
      </c>
      <c r="I315" s="11"/>
      <c r="J315" s="11"/>
      <c r="K315" s="11"/>
      <c r="L315" s="11"/>
      <c r="M315" s="11"/>
      <c r="N315" s="11"/>
      <c r="O315" s="11"/>
      <c r="P315" s="11"/>
      <c r="Q315" s="11"/>
      <c r="R315" s="11"/>
      <c r="S315" s="11"/>
      <c r="T315" s="11"/>
      <c r="U315" s="11"/>
      <c r="V315" s="11"/>
      <c r="W315" s="11"/>
      <c r="X315" s="11"/>
      <c r="Y315" s="11"/>
      <c r="Z315" s="11"/>
      <c r="AA315" s="11"/>
    </row>
    <row r="316" ht="13.65" customHeight="1">
      <c r="A316" s="11"/>
      <c r="B316" s="11"/>
      <c r="C316" s="11"/>
      <c r="D316" s="11"/>
      <c r="E316" t="s" s="8">
        <v>1388</v>
      </c>
      <c r="F316" s="21">
        <f>SUM(G316-O286)</f>
        <v>11</v>
      </c>
      <c r="G316" s="21">
        <f>COUNTIF(G68:G227,"landscape ecology")</f>
        <v>23</v>
      </c>
      <c r="H316" t="s" s="8">
        <v>1389</v>
      </c>
      <c r="I316" s="11"/>
      <c r="J316" s="11"/>
      <c r="K316" s="11"/>
      <c r="L316" s="11"/>
      <c r="M316" s="11"/>
      <c r="N316" s="11"/>
      <c r="O316" s="11"/>
      <c r="P316" s="11"/>
      <c r="Q316" s="11"/>
      <c r="R316" s="11"/>
      <c r="S316" s="11"/>
      <c r="T316" s="11"/>
      <c r="U316" s="11"/>
      <c r="V316" s="11"/>
      <c r="W316" s="11"/>
      <c r="X316" s="11"/>
      <c r="Y316" s="11"/>
      <c r="Z316" s="11"/>
      <c r="AA316" s="11"/>
    </row>
    <row r="317" ht="13.65" customHeight="1">
      <c r="A317" s="11"/>
      <c r="B317" s="11"/>
      <c r="C317" s="11"/>
      <c r="D317" s="11"/>
      <c r="E317" t="s" s="8">
        <v>1390</v>
      </c>
      <c r="F317" s="21">
        <v>14</v>
      </c>
      <c r="G317" s="21">
        <f>SUM(O285:O286)</f>
        <v>14</v>
      </c>
      <c r="H317" t="s" s="8">
        <v>1390</v>
      </c>
      <c r="I317" s="11"/>
      <c r="J317" s="11"/>
      <c r="K317" s="11"/>
      <c r="L317" s="11"/>
      <c r="M317" s="11"/>
      <c r="N317" s="11"/>
      <c r="O317" s="11"/>
      <c r="P317" s="11"/>
      <c r="Q317" s="11"/>
      <c r="R317" s="11"/>
      <c r="S317" s="11"/>
      <c r="T317" s="11"/>
      <c r="U317" s="11"/>
      <c r="V317" s="11"/>
      <c r="W317" s="11"/>
      <c r="X317" s="11"/>
      <c r="Y317" s="11"/>
      <c r="Z317" s="11"/>
      <c r="AA317" s="11"/>
    </row>
    <row r="318" ht="13.65" customHeight="1">
      <c r="A318" s="11"/>
      <c r="B318" s="11"/>
      <c r="C318" s="11"/>
      <c r="D318" s="11"/>
      <c r="E318" s="11"/>
      <c r="F318" s="11"/>
      <c r="G318" t="s" s="8">
        <v>1384</v>
      </c>
      <c r="H318" s="11"/>
      <c r="I318" s="11"/>
      <c r="J318" s="11"/>
      <c r="K318" s="11"/>
      <c r="L318" s="11"/>
      <c r="M318" s="11"/>
      <c r="N318" s="11"/>
      <c r="O318" s="11"/>
      <c r="P318" s="11"/>
      <c r="Q318" s="11"/>
      <c r="R318" s="11"/>
      <c r="S318" s="11"/>
      <c r="T318" s="11"/>
      <c r="U318" s="11"/>
      <c r="V318" s="11"/>
      <c r="W318" s="11"/>
      <c r="X318" s="11"/>
      <c r="Y318" s="11"/>
      <c r="Z318" s="11"/>
      <c r="AA318" s="11"/>
    </row>
    <row r="319" ht="13.65" customHeight="1">
      <c r="A319" s="11"/>
      <c r="B319" s="11"/>
      <c r="C319" s="11"/>
      <c r="D319" s="11"/>
      <c r="E319" t="s" s="8">
        <v>1383</v>
      </c>
      <c r="F319" s="21">
        <f>SUM(G319,G320)</f>
        <v>16</v>
      </c>
      <c r="G319" s="21">
        <f>COUNTIF(G228:G278,"autecology")</f>
        <v>10</v>
      </c>
      <c r="H319" s="11"/>
      <c r="I319" s="11"/>
      <c r="J319" s="11"/>
      <c r="K319" s="11"/>
      <c r="L319" s="11"/>
      <c r="M319" s="11"/>
      <c r="N319" s="11"/>
      <c r="O319" s="11"/>
      <c r="P319" s="11"/>
      <c r="Q319" s="11"/>
      <c r="R319" s="11"/>
      <c r="S319" s="11"/>
      <c r="T319" s="11"/>
      <c r="U319" s="11"/>
      <c r="V319" s="11"/>
      <c r="W319" s="11"/>
      <c r="X319" s="11"/>
      <c r="Y319" s="11"/>
      <c r="Z319" s="11"/>
      <c r="AA319" s="11"/>
    </row>
    <row r="320" ht="13.65" customHeight="1">
      <c r="A320" s="11"/>
      <c r="B320" s="11"/>
      <c r="C320" s="11"/>
      <c r="D320" s="11"/>
      <c r="E320" s="11"/>
      <c r="F320" s="11"/>
      <c r="G320" s="21">
        <f>COUNTIF(G228:G278,"ethology")</f>
        <v>6</v>
      </c>
      <c r="H320" s="11"/>
      <c r="I320" s="11"/>
      <c r="J320" s="11"/>
      <c r="K320" s="11"/>
      <c r="L320" s="11"/>
      <c r="M320" s="11"/>
      <c r="N320" s="11"/>
      <c r="O320" s="11"/>
      <c r="P320" s="11"/>
      <c r="Q320" s="11"/>
      <c r="R320" s="11"/>
      <c r="S320" s="11"/>
      <c r="T320" s="11"/>
      <c r="U320" s="11"/>
      <c r="V320" s="11"/>
      <c r="W320" s="11"/>
      <c r="X320" s="11"/>
      <c r="Y320" s="11"/>
      <c r="Z320" s="11"/>
      <c r="AA320" s="11"/>
    </row>
    <row r="321" ht="13.65" customHeight="1">
      <c r="A321" s="11"/>
      <c r="B321" s="11"/>
      <c r="C321" s="11"/>
      <c r="D321" s="11"/>
      <c r="E321" t="s" s="8">
        <v>1385</v>
      </c>
      <c r="F321" s="21">
        <f>SUM(G321,G322)</f>
        <v>13</v>
      </c>
      <c r="G321" s="21">
        <f>COUNTIF(G228:G278,"ethnobiology")</f>
        <v>4</v>
      </c>
      <c r="H321" s="11"/>
      <c r="I321" s="11"/>
      <c r="J321" s="11"/>
      <c r="K321" s="11"/>
      <c r="L321" s="11"/>
      <c r="M321" s="11"/>
      <c r="N321" s="11"/>
      <c r="O321" s="11"/>
      <c r="P321" s="11"/>
      <c r="Q321" s="11"/>
      <c r="R321" s="11"/>
      <c r="S321" s="11"/>
      <c r="T321" s="11"/>
      <c r="U321" s="11"/>
      <c r="V321" s="11"/>
      <c r="W321" s="11"/>
      <c r="X321" s="11"/>
      <c r="Y321" s="11"/>
      <c r="Z321" s="11"/>
      <c r="AA321" s="11"/>
    </row>
    <row r="322" ht="13.65" customHeight="1">
      <c r="A322" s="11"/>
      <c r="B322" s="11"/>
      <c r="C322" s="11"/>
      <c r="D322" s="11"/>
      <c r="E322" s="11"/>
      <c r="F322" s="11"/>
      <c r="G322" s="21">
        <f>COUNTIF(G228:G278,"ethnobotany")</f>
        <v>9</v>
      </c>
      <c r="H322" s="11"/>
      <c r="I322" s="11"/>
      <c r="J322" s="11"/>
      <c r="K322" s="11"/>
      <c r="L322" s="11"/>
      <c r="M322" s="11"/>
      <c r="N322" s="11"/>
      <c r="O322" s="11"/>
      <c r="P322" s="11"/>
      <c r="Q322" s="11"/>
      <c r="R322" s="11"/>
      <c r="S322" s="11"/>
      <c r="T322" s="11"/>
      <c r="U322" s="11"/>
      <c r="V322" s="11"/>
      <c r="W322" s="11"/>
      <c r="X322" s="11"/>
      <c r="Y322" s="11"/>
      <c r="Z322" s="11"/>
      <c r="AA322" s="11"/>
    </row>
    <row r="323" ht="13.65" customHeight="1">
      <c r="A323" s="11"/>
      <c r="B323" s="11"/>
      <c r="C323" s="11"/>
      <c r="D323" s="11"/>
      <c r="E323" t="s" s="8">
        <v>1386</v>
      </c>
      <c r="F323" s="21">
        <f>SUM(G323-O287)</f>
        <v>9</v>
      </c>
      <c r="G323" s="21">
        <f>COUNTIF(G228:G278,"socioeconomics")</f>
        <v>9</v>
      </c>
      <c r="H323" s="11"/>
      <c r="I323" s="11"/>
      <c r="J323" s="11"/>
      <c r="K323" s="11"/>
      <c r="L323" s="11"/>
      <c r="M323" s="11"/>
      <c r="N323" s="11"/>
      <c r="O323" s="11"/>
      <c r="P323" s="11"/>
      <c r="Q323" s="11"/>
      <c r="R323" s="11"/>
      <c r="S323" s="11"/>
      <c r="T323" s="11"/>
      <c r="U323" s="11"/>
      <c r="V323" s="11"/>
      <c r="W323" s="11"/>
      <c r="X323" s="11"/>
      <c r="Y323" s="11"/>
      <c r="Z323" s="11"/>
      <c r="AA323" s="11"/>
    </row>
    <row r="324" ht="13.65" customHeight="1">
      <c r="A324" s="11"/>
      <c r="B324" s="11"/>
      <c r="C324" s="11"/>
      <c r="D324" s="11"/>
      <c r="E324" t="s" s="8">
        <v>1388</v>
      </c>
      <c r="F324" s="21">
        <f>SUM(G324-O288)</f>
        <v>12</v>
      </c>
      <c r="G324" s="21">
        <f>COUNTIF(G228:G278,"landscape ecology")</f>
        <v>13</v>
      </c>
      <c r="H324" s="11"/>
      <c r="I324" s="11"/>
      <c r="J324" s="11"/>
      <c r="K324" s="11"/>
      <c r="L324" s="11"/>
      <c r="M324" s="11"/>
      <c r="N324" s="11"/>
      <c r="O324" s="11"/>
      <c r="P324" s="11"/>
      <c r="Q324" s="11"/>
      <c r="R324" s="11"/>
      <c r="S324" s="11"/>
      <c r="T324" s="11"/>
      <c r="U324" s="11"/>
      <c r="V324" s="11"/>
      <c r="W324" s="11"/>
      <c r="X324" s="11"/>
      <c r="Y324" s="11"/>
      <c r="Z324" s="11"/>
      <c r="AA324" s="11"/>
    </row>
    <row r="325" ht="13.65" customHeight="1">
      <c r="A325" s="11"/>
      <c r="B325" s="11"/>
      <c r="C325" s="11"/>
      <c r="D325" s="11"/>
      <c r="E325" t="s" s="8">
        <v>1390</v>
      </c>
      <c r="F325" s="21">
        <v>1</v>
      </c>
      <c r="G325" s="21">
        <f>SUM(O287:O288)</f>
        <v>1</v>
      </c>
      <c r="H325" s="11"/>
      <c r="I325" s="11"/>
      <c r="J325" s="11"/>
      <c r="K325" s="11"/>
      <c r="L325" s="11"/>
      <c r="M325" s="11"/>
      <c r="N325" s="11"/>
      <c r="O325" s="11"/>
      <c r="P325" s="11"/>
      <c r="Q325" s="11"/>
      <c r="R325" s="11"/>
      <c r="S325" s="11"/>
      <c r="T325" s="11"/>
      <c r="U325" s="11"/>
      <c r="V325" s="11"/>
      <c r="W325" s="11"/>
      <c r="X325" s="11"/>
      <c r="Y325" s="11"/>
      <c r="Z325" s="11"/>
      <c r="AA325" s="11"/>
    </row>
    <row r="326" ht="13.65" customHeight="1">
      <c r="A326" s="11"/>
      <c r="B326" s="11"/>
      <c r="C326" s="11"/>
      <c r="D326" s="11"/>
      <c r="E326" t="s" s="8">
        <v>1391</v>
      </c>
      <c r="F326" s="21">
        <f>SUM(F287:F325)</f>
        <v>277</v>
      </c>
      <c r="G326" s="11"/>
      <c r="H326" s="11"/>
      <c r="I326" s="11"/>
      <c r="J326" s="11"/>
      <c r="K326" s="11"/>
      <c r="L326" s="11"/>
      <c r="M326" s="11"/>
      <c r="N326" s="11"/>
      <c r="O326" s="11"/>
      <c r="P326" s="11"/>
      <c r="Q326" s="11"/>
      <c r="R326" s="11"/>
      <c r="S326" s="11"/>
      <c r="T326" s="11"/>
      <c r="U326" s="11"/>
      <c r="V326" s="11"/>
      <c r="W326" s="11"/>
      <c r="X326" s="11"/>
      <c r="Y326" s="11"/>
      <c r="Z326" s="11"/>
      <c r="AA326" s="11"/>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R78"/>
  <sheetViews>
    <sheetView workbookViewId="0" showGridLines="0" defaultGridColor="1">
      <pane topLeftCell="B2" xSplit="1" ySplit="1" activePane="bottomRight" state="frozen"/>
    </sheetView>
  </sheetViews>
  <sheetFormatPr defaultColWidth="16.3333" defaultRowHeight="19.9" customHeight="1" outlineLevelRow="0" outlineLevelCol="0"/>
  <cols>
    <col min="1" max="1" width="11.0312" style="82" customWidth="1"/>
    <col min="2" max="2" width="39.0625" style="82" customWidth="1"/>
    <col min="3" max="3" width="5.22656" style="82" customWidth="1"/>
    <col min="4" max="4" width="5.28906" style="82" customWidth="1"/>
    <col min="5" max="5" width="10.3359" style="82" customWidth="1"/>
    <col min="6" max="6" width="7.96875" style="82" customWidth="1"/>
    <col min="7" max="7" width="3.58594" style="82" customWidth="1"/>
    <col min="8" max="8" width="3.42188" style="82" customWidth="1"/>
    <col min="9" max="9" width="5.21875" style="82" customWidth="1"/>
    <col min="10" max="10" width="8.57812" style="82" customWidth="1"/>
    <col min="11" max="11" width="9.6875" style="82" customWidth="1"/>
    <col min="12" max="12" width="5.90625" style="82" customWidth="1"/>
    <col min="13" max="13" width="5.9375" style="82" customWidth="1"/>
    <col min="14" max="14" width="8.22656" style="82" customWidth="1"/>
    <col min="15" max="18" width="16.3516" style="82" customWidth="1"/>
    <col min="19" max="16384" width="16.3516" style="82" customWidth="1"/>
  </cols>
  <sheetData>
    <row r="1" ht="32.25" customHeight="1">
      <c r="A1" t="s" s="83">
        <v>99</v>
      </c>
      <c r="B1" t="s" s="83">
        <v>100</v>
      </c>
      <c r="C1" t="s" s="83">
        <v>101</v>
      </c>
      <c r="D1" t="s" s="83">
        <v>102</v>
      </c>
      <c r="E1" t="s" s="83">
        <v>103</v>
      </c>
      <c r="F1" t="s" s="84">
        <v>1392</v>
      </c>
      <c r="G1" s="85"/>
      <c r="H1" t="s" s="84">
        <v>1393</v>
      </c>
      <c r="I1" t="s" s="84">
        <v>1394</v>
      </c>
      <c r="J1" t="s" s="83">
        <v>104</v>
      </c>
      <c r="K1" t="s" s="83">
        <v>105</v>
      </c>
      <c r="L1" t="s" s="83">
        <v>106</v>
      </c>
      <c r="M1" t="s" s="86">
        <v>107</v>
      </c>
      <c r="N1" t="s" s="84">
        <v>111</v>
      </c>
      <c r="O1" t="s" s="84">
        <v>80</v>
      </c>
      <c r="P1" t="s" s="84">
        <v>112</v>
      </c>
      <c r="Q1" t="s" s="84">
        <v>113</v>
      </c>
      <c r="R1" t="s" s="84">
        <v>58</v>
      </c>
    </row>
    <row r="2" ht="20.25" customHeight="1">
      <c r="A2" t="s" s="87">
        <v>1395</v>
      </c>
      <c r="B2" t="s" s="88">
        <v>1396</v>
      </c>
      <c r="C2" s="89">
        <v>2023</v>
      </c>
      <c r="D2" t="s" s="90">
        <v>727</v>
      </c>
      <c r="E2" t="s" s="90">
        <v>1397</v>
      </c>
      <c r="F2" t="s" s="90">
        <v>1398</v>
      </c>
      <c r="G2" t="s" s="90">
        <v>1399</v>
      </c>
      <c r="H2" t="s" s="90">
        <v>120</v>
      </c>
      <c r="I2" t="s" s="90">
        <v>121</v>
      </c>
      <c r="J2" t="s" s="90">
        <v>213</v>
      </c>
      <c r="K2" t="s" s="90">
        <v>45</v>
      </c>
      <c r="L2" t="s" s="90">
        <v>119</v>
      </c>
      <c r="M2" s="91"/>
      <c r="N2" t="s" s="90">
        <v>122</v>
      </c>
      <c r="O2" t="s" s="90">
        <v>275</v>
      </c>
      <c r="P2" t="s" s="92">
        <v>48</v>
      </c>
      <c r="Q2" t="s" s="92">
        <v>52</v>
      </c>
      <c r="R2" s="93">
        <v>35</v>
      </c>
    </row>
    <row r="3" ht="20.05" customHeight="1">
      <c r="A3" t="s" s="94">
        <v>1400</v>
      </c>
      <c r="B3" t="s" s="95">
        <v>1401</v>
      </c>
      <c r="C3" s="96">
        <v>2023</v>
      </c>
      <c r="D3" t="s" s="97">
        <v>1217</v>
      </c>
      <c r="E3" t="s" s="97">
        <v>1402</v>
      </c>
      <c r="F3" t="s" s="97">
        <v>1403</v>
      </c>
      <c r="G3" t="s" s="97">
        <v>1404</v>
      </c>
      <c r="H3" t="s" s="97">
        <v>120</v>
      </c>
      <c r="I3" t="s" s="97">
        <v>121</v>
      </c>
      <c r="J3" t="s" s="97">
        <v>213</v>
      </c>
      <c r="K3" t="s" s="97">
        <v>29</v>
      </c>
      <c r="L3" t="s" s="97">
        <v>119</v>
      </c>
      <c r="M3" s="98"/>
      <c r="N3" t="s" s="97">
        <v>122</v>
      </c>
      <c r="O3" t="s" s="97">
        <v>275</v>
      </c>
      <c r="P3" t="s" s="97">
        <v>38</v>
      </c>
      <c r="Q3" s="99"/>
      <c r="R3" s="99"/>
    </row>
    <row r="4" ht="20.05" customHeight="1">
      <c r="A4" t="s" s="94">
        <v>1405</v>
      </c>
      <c r="B4" t="s" s="95">
        <v>1406</v>
      </c>
      <c r="C4" s="96">
        <v>2023</v>
      </c>
      <c r="D4" t="s" s="97">
        <v>339</v>
      </c>
      <c r="E4" t="s" s="97">
        <v>1407</v>
      </c>
      <c r="F4" t="s" s="97">
        <v>1408</v>
      </c>
      <c r="G4" t="s" s="97">
        <v>1409</v>
      </c>
      <c r="H4" t="s" s="97">
        <v>120</v>
      </c>
      <c r="I4" t="s" s="97">
        <v>121</v>
      </c>
      <c r="J4" t="s" s="97">
        <v>213</v>
      </c>
      <c r="K4" t="s" s="97">
        <v>29</v>
      </c>
      <c r="L4" t="s" s="97">
        <v>119</v>
      </c>
      <c r="M4" s="98"/>
      <c r="N4" t="s" s="97">
        <v>122</v>
      </c>
      <c r="O4" t="s" s="97">
        <v>255</v>
      </c>
      <c r="P4" t="s" s="100">
        <v>40</v>
      </c>
      <c r="Q4" s="99"/>
      <c r="R4" s="99"/>
    </row>
    <row r="5" ht="20.05" customHeight="1">
      <c r="A5" t="s" s="94">
        <v>1410</v>
      </c>
      <c r="B5" t="s" s="95">
        <v>1411</v>
      </c>
      <c r="C5" s="96">
        <v>2023</v>
      </c>
      <c r="D5" t="s" s="97">
        <v>1412</v>
      </c>
      <c r="E5" t="s" s="97">
        <v>1413</v>
      </c>
      <c r="F5" t="s" s="97">
        <v>1414</v>
      </c>
      <c r="G5" s="98"/>
      <c r="H5" t="s" s="97">
        <v>120</v>
      </c>
      <c r="I5" t="s" s="97">
        <v>216</v>
      </c>
      <c r="J5" t="s" s="97">
        <v>213</v>
      </c>
      <c r="K5" t="s" s="97">
        <v>45</v>
      </c>
      <c r="L5" t="s" s="97">
        <v>119</v>
      </c>
      <c r="M5" s="98"/>
      <c r="N5" t="s" s="97">
        <v>122</v>
      </c>
      <c r="O5" t="s" s="97">
        <v>255</v>
      </c>
      <c r="P5" t="s" s="100">
        <v>50</v>
      </c>
      <c r="Q5" s="99"/>
      <c r="R5" s="99"/>
    </row>
    <row r="6" ht="20.05" customHeight="1">
      <c r="A6" t="s" s="94">
        <v>1415</v>
      </c>
      <c r="B6" t="s" s="95">
        <v>1416</v>
      </c>
      <c r="C6" s="96">
        <v>2023</v>
      </c>
      <c r="D6" t="s" s="97">
        <v>1417</v>
      </c>
      <c r="E6" t="s" s="97">
        <v>1418</v>
      </c>
      <c r="F6" t="s" s="97">
        <v>1419</v>
      </c>
      <c r="G6" t="s" s="97">
        <v>1420</v>
      </c>
      <c r="H6" t="s" s="97">
        <v>120</v>
      </c>
      <c r="I6" t="s" s="97">
        <v>121</v>
      </c>
      <c r="J6" t="s" s="97">
        <v>213</v>
      </c>
      <c r="K6" t="s" s="97">
        <v>64</v>
      </c>
      <c r="L6" t="s" s="97">
        <v>119</v>
      </c>
      <c r="M6" t="s" s="97">
        <v>1421</v>
      </c>
      <c r="N6" t="s" s="97">
        <v>122</v>
      </c>
      <c r="O6" t="s" s="97">
        <v>123</v>
      </c>
      <c r="P6" t="s" s="100">
        <v>77</v>
      </c>
      <c r="Q6" s="99"/>
      <c r="R6" s="99"/>
    </row>
    <row r="7" ht="20.05" customHeight="1">
      <c r="A7" t="s" s="94">
        <v>1422</v>
      </c>
      <c r="B7" t="s" s="95">
        <v>1423</v>
      </c>
      <c r="C7" s="96">
        <v>2023</v>
      </c>
      <c r="D7" t="s" s="97">
        <v>348</v>
      </c>
      <c r="E7" t="s" s="97">
        <v>1424</v>
      </c>
      <c r="F7" t="s" s="97">
        <v>1425</v>
      </c>
      <c r="G7" s="98"/>
      <c r="H7" t="s" s="97">
        <v>120</v>
      </c>
      <c r="I7" t="s" s="97">
        <v>121</v>
      </c>
      <c r="J7" t="s" s="97">
        <v>213</v>
      </c>
      <c r="K7" t="s" s="97">
        <v>29</v>
      </c>
      <c r="L7" t="s" s="97">
        <v>119</v>
      </c>
      <c r="M7" s="98"/>
      <c r="N7" t="s" s="97">
        <v>122</v>
      </c>
      <c r="O7" t="s" s="97">
        <v>255</v>
      </c>
      <c r="P7" t="s" s="100">
        <v>40</v>
      </c>
      <c r="Q7" s="99"/>
      <c r="R7" s="99"/>
    </row>
    <row r="8" ht="20.05" customHeight="1">
      <c r="A8" t="s" s="94">
        <v>1426</v>
      </c>
      <c r="B8" t="s" s="95">
        <v>1427</v>
      </c>
      <c r="C8" s="96">
        <v>2023</v>
      </c>
      <c r="D8" t="s" s="97">
        <v>606</v>
      </c>
      <c r="E8" t="s" s="97">
        <v>1428</v>
      </c>
      <c r="F8" t="s" s="97">
        <v>1429</v>
      </c>
      <c r="G8" t="s" s="97">
        <v>1430</v>
      </c>
      <c r="H8" t="s" s="97">
        <v>120</v>
      </c>
      <c r="I8" t="s" s="97">
        <v>121</v>
      </c>
      <c r="J8" t="s" s="97">
        <v>213</v>
      </c>
      <c r="K8" t="s" s="97">
        <v>29</v>
      </c>
      <c r="L8" t="s" s="97">
        <v>119</v>
      </c>
      <c r="M8" s="98"/>
      <c r="N8" t="s" s="97">
        <v>122</v>
      </c>
      <c r="O8" t="s" s="97">
        <v>255</v>
      </c>
      <c r="P8" t="s" s="100">
        <v>40</v>
      </c>
      <c r="Q8" s="99"/>
      <c r="R8" s="99"/>
    </row>
    <row r="9" ht="20.05" customHeight="1">
      <c r="A9" t="s" s="94">
        <v>1431</v>
      </c>
      <c r="B9" t="s" s="95">
        <v>1432</v>
      </c>
      <c r="C9" s="96">
        <v>2023</v>
      </c>
      <c r="D9" t="s" s="97">
        <v>383</v>
      </c>
      <c r="E9" t="s" s="97">
        <v>1433</v>
      </c>
      <c r="F9" t="s" s="97">
        <v>1434</v>
      </c>
      <c r="G9" s="98"/>
      <c r="H9" t="s" s="97">
        <v>120</v>
      </c>
      <c r="I9" t="s" s="97">
        <v>121</v>
      </c>
      <c r="J9" t="s" s="97">
        <v>213</v>
      </c>
      <c r="K9" t="s" s="97">
        <v>45</v>
      </c>
      <c r="L9" t="s" s="97">
        <v>119</v>
      </c>
      <c r="M9" s="98"/>
      <c r="N9" t="s" s="97">
        <v>122</v>
      </c>
      <c r="O9" t="s" s="97">
        <v>255</v>
      </c>
      <c r="P9" t="s" s="100">
        <v>48</v>
      </c>
      <c r="Q9" t="s" s="100">
        <v>50</v>
      </c>
      <c r="R9" s="99"/>
    </row>
    <row r="10" ht="20.05" customHeight="1">
      <c r="A10" t="s" s="94">
        <v>1435</v>
      </c>
      <c r="B10" t="s" s="95">
        <v>1436</v>
      </c>
      <c r="C10" s="96">
        <v>2023</v>
      </c>
      <c r="D10" t="s" s="97">
        <v>407</v>
      </c>
      <c r="E10" t="s" s="97">
        <v>1437</v>
      </c>
      <c r="F10" t="s" s="97">
        <v>1438</v>
      </c>
      <c r="G10" s="98"/>
      <c r="H10" t="s" s="97">
        <v>120</v>
      </c>
      <c r="I10" t="s" s="97">
        <v>121</v>
      </c>
      <c r="J10" t="s" s="97">
        <v>128</v>
      </c>
      <c r="K10" t="s" s="97">
        <v>55</v>
      </c>
      <c r="L10" t="s" s="97">
        <v>129</v>
      </c>
      <c r="M10" s="98"/>
      <c r="N10" t="s" s="97">
        <v>122</v>
      </c>
      <c r="O10" t="s" s="97">
        <v>123</v>
      </c>
      <c r="P10" s="99"/>
      <c r="Q10" s="99"/>
      <c r="R10" s="101">
        <v>176</v>
      </c>
    </row>
    <row r="11" ht="20.05" customHeight="1">
      <c r="A11" t="s" s="94">
        <v>1439</v>
      </c>
      <c r="B11" t="s" s="95">
        <v>1440</v>
      </c>
      <c r="C11" s="96">
        <v>2023</v>
      </c>
      <c r="D11" t="s" s="97">
        <v>1441</v>
      </c>
      <c r="E11" t="s" s="97">
        <v>1442</v>
      </c>
      <c r="F11" t="s" s="97">
        <v>1443</v>
      </c>
      <c r="G11" s="98"/>
      <c r="H11" t="s" s="97">
        <v>120</v>
      </c>
      <c r="I11" t="s" s="97">
        <v>216</v>
      </c>
      <c r="J11" t="s" s="97">
        <v>213</v>
      </c>
      <c r="K11" t="s" s="97">
        <v>58</v>
      </c>
      <c r="L11" t="s" s="97">
        <v>119</v>
      </c>
      <c r="M11" s="98"/>
      <c r="N11" t="s" s="97">
        <v>122</v>
      </c>
      <c r="O11" t="s" s="97">
        <v>123</v>
      </c>
      <c r="P11" t="s" s="100">
        <v>56</v>
      </c>
      <c r="Q11" s="99"/>
      <c r="R11" s="101">
        <v>19</v>
      </c>
    </row>
    <row r="12" ht="20.05" customHeight="1">
      <c r="A12" t="s" s="94">
        <v>1444</v>
      </c>
      <c r="B12" t="s" s="95">
        <v>1445</v>
      </c>
      <c r="C12" s="96">
        <v>2023</v>
      </c>
      <c r="D12" t="s" s="97">
        <v>1353</v>
      </c>
      <c r="E12" t="s" s="97">
        <v>1446</v>
      </c>
      <c r="F12" t="s" s="97">
        <v>1447</v>
      </c>
      <c r="G12" t="s" s="97">
        <v>1448</v>
      </c>
      <c r="H12" t="s" s="97">
        <v>120</v>
      </c>
      <c r="I12" t="s" s="97">
        <v>121</v>
      </c>
      <c r="J12" t="s" s="97">
        <v>213</v>
      </c>
      <c r="K12" t="s" s="97">
        <v>45</v>
      </c>
      <c r="L12" t="s" s="97">
        <v>119</v>
      </c>
      <c r="M12" s="98"/>
      <c r="N12" t="s" s="97">
        <v>122</v>
      </c>
      <c r="O12" t="s" s="97">
        <v>275</v>
      </c>
      <c r="P12" t="s" s="100">
        <v>48</v>
      </c>
      <c r="Q12" t="s" s="100">
        <v>94</v>
      </c>
      <c r="R12" s="101">
        <v>31</v>
      </c>
    </row>
    <row r="13" ht="20.05" customHeight="1">
      <c r="A13" t="s" s="94">
        <v>1449</v>
      </c>
      <c r="B13" t="s" s="95">
        <v>1450</v>
      </c>
      <c r="C13" s="96">
        <v>2023</v>
      </c>
      <c r="D13" t="s" s="97">
        <v>1451</v>
      </c>
      <c r="E13" t="s" s="97">
        <v>1452</v>
      </c>
      <c r="F13" t="s" s="97">
        <v>1453</v>
      </c>
      <c r="G13" s="98"/>
      <c r="H13" t="s" s="97">
        <v>120</v>
      </c>
      <c r="I13" t="s" s="97">
        <v>216</v>
      </c>
      <c r="J13" t="s" s="97">
        <v>213</v>
      </c>
      <c r="K13" t="s" s="97">
        <v>45</v>
      </c>
      <c r="L13" t="s" s="97">
        <v>119</v>
      </c>
      <c r="M13" s="98"/>
      <c r="N13" t="s" s="97">
        <v>122</v>
      </c>
      <c r="O13" t="s" s="97">
        <v>275</v>
      </c>
      <c r="P13" t="s" s="100">
        <v>1454</v>
      </c>
      <c r="Q13" s="99"/>
      <c r="R13" s="99"/>
    </row>
    <row r="14" ht="20.05" customHeight="1">
      <c r="A14" t="s" s="94">
        <v>1455</v>
      </c>
      <c r="B14" t="s" s="95">
        <v>1456</v>
      </c>
      <c r="C14" s="96">
        <v>2023</v>
      </c>
      <c r="D14" t="s" s="97">
        <v>1301</v>
      </c>
      <c r="E14" t="s" s="97">
        <v>1457</v>
      </c>
      <c r="F14" t="s" s="97">
        <v>1458</v>
      </c>
      <c r="G14" t="s" s="97">
        <v>1459</v>
      </c>
      <c r="H14" t="s" s="97">
        <v>120</v>
      </c>
      <c r="I14" t="s" s="97">
        <v>121</v>
      </c>
      <c r="J14" t="s" s="97">
        <v>128</v>
      </c>
      <c r="K14" t="s" s="97">
        <v>55</v>
      </c>
      <c r="L14" t="s" s="97">
        <v>129</v>
      </c>
      <c r="M14" s="98"/>
      <c r="N14" t="s" s="97">
        <v>122</v>
      </c>
      <c r="O14" t="s" s="97">
        <v>123</v>
      </c>
      <c r="P14" s="99"/>
      <c r="Q14" t="s" s="100">
        <v>45</v>
      </c>
      <c r="R14" s="101">
        <v>65</v>
      </c>
    </row>
    <row r="15" ht="20.05" customHeight="1">
      <c r="A15" t="s" s="94">
        <v>1460</v>
      </c>
      <c r="B15" t="s" s="95">
        <v>1461</v>
      </c>
      <c r="C15" s="96">
        <v>2023</v>
      </c>
      <c r="D15" t="s" s="97">
        <v>1462</v>
      </c>
      <c r="E15" t="s" s="97">
        <v>1463</v>
      </c>
      <c r="F15" s="98"/>
      <c r="G15" s="98"/>
      <c r="H15" t="s" s="97">
        <v>120</v>
      </c>
      <c r="I15" t="s" s="97">
        <v>121</v>
      </c>
      <c r="J15" t="s" s="97">
        <v>213</v>
      </c>
      <c r="K15" t="s" s="97">
        <v>29</v>
      </c>
      <c r="L15" t="s" s="97">
        <v>119</v>
      </c>
      <c r="M15" s="98"/>
      <c r="N15" t="s" s="97">
        <v>122</v>
      </c>
      <c r="O15" t="s" s="97">
        <v>123</v>
      </c>
      <c r="P15" t="s" s="100">
        <v>32</v>
      </c>
      <c r="Q15" s="99"/>
      <c r="R15" s="99"/>
    </row>
    <row r="16" ht="20.05" customHeight="1">
      <c r="A16" t="s" s="94">
        <v>1464</v>
      </c>
      <c r="B16" t="s" s="95">
        <v>1465</v>
      </c>
      <c r="C16" s="96">
        <v>2023</v>
      </c>
      <c r="D16" t="s" s="97">
        <v>1466</v>
      </c>
      <c r="E16" t="s" s="97">
        <v>1467</v>
      </c>
      <c r="F16" t="s" s="97">
        <v>1468</v>
      </c>
      <c r="G16" s="98"/>
      <c r="H16" t="s" s="97">
        <v>120</v>
      </c>
      <c r="I16" t="s" s="97">
        <v>216</v>
      </c>
      <c r="J16" t="s" s="97">
        <v>213</v>
      </c>
      <c r="K16" t="s" s="97">
        <v>64</v>
      </c>
      <c r="L16" t="s" s="97">
        <v>119</v>
      </c>
      <c r="M16" t="s" s="97">
        <v>1469</v>
      </c>
      <c r="N16" t="s" s="97">
        <v>122</v>
      </c>
      <c r="O16" t="s" s="97">
        <v>255</v>
      </c>
      <c r="P16" t="s" s="100">
        <v>69</v>
      </c>
      <c r="Q16" s="99"/>
      <c r="R16" s="99"/>
    </row>
    <row r="17" ht="20.05" customHeight="1">
      <c r="A17" t="s" s="94">
        <v>1470</v>
      </c>
      <c r="B17" t="s" s="95">
        <v>1471</v>
      </c>
      <c r="C17" s="96">
        <v>2023</v>
      </c>
      <c r="D17" t="s" s="97">
        <v>1472</v>
      </c>
      <c r="E17" t="s" s="97">
        <v>1473</v>
      </c>
      <c r="F17" t="s" s="97">
        <v>1474</v>
      </c>
      <c r="G17" t="s" s="97">
        <v>1475</v>
      </c>
      <c r="H17" t="s" s="97">
        <v>120</v>
      </c>
      <c r="I17" t="s" s="97">
        <v>121</v>
      </c>
      <c r="J17" t="s" s="97">
        <v>128</v>
      </c>
      <c r="K17" t="s" s="97">
        <v>55</v>
      </c>
      <c r="L17" t="s" s="97">
        <v>129</v>
      </c>
      <c r="M17" s="98"/>
      <c r="N17" t="s" s="97">
        <v>122</v>
      </c>
      <c r="O17" t="s" s="97">
        <v>123</v>
      </c>
      <c r="P17" s="99"/>
      <c r="Q17" t="s" s="100">
        <v>42</v>
      </c>
      <c r="R17" s="101">
        <v>47</v>
      </c>
    </row>
    <row r="18" ht="20.05" customHeight="1">
      <c r="A18" t="s" s="94">
        <v>1476</v>
      </c>
      <c r="B18" t="s" s="95">
        <v>1477</v>
      </c>
      <c r="C18" s="96">
        <v>2023</v>
      </c>
      <c r="D18" t="s" s="97">
        <v>727</v>
      </c>
      <c r="E18" t="s" s="97">
        <v>1478</v>
      </c>
      <c r="F18" t="s" s="97">
        <v>1479</v>
      </c>
      <c r="G18" t="s" s="97">
        <v>1480</v>
      </c>
      <c r="H18" t="s" s="97">
        <v>120</v>
      </c>
      <c r="I18" t="s" s="97">
        <v>121</v>
      </c>
      <c r="J18" t="s" s="97">
        <v>128</v>
      </c>
      <c r="K18" t="s" s="97">
        <v>64</v>
      </c>
      <c r="L18" t="s" s="97">
        <v>129</v>
      </c>
      <c r="M18" s="98"/>
      <c r="N18" t="s" s="97">
        <v>122</v>
      </c>
      <c r="O18" t="s" s="97">
        <v>275</v>
      </c>
      <c r="P18" t="s" s="100">
        <v>97</v>
      </c>
      <c r="Q18" s="99"/>
      <c r="R18" s="99"/>
    </row>
    <row r="19" ht="20.05" customHeight="1">
      <c r="A19" t="s" s="94">
        <v>1481</v>
      </c>
      <c r="B19" t="s" s="95">
        <v>1482</v>
      </c>
      <c r="C19" s="96">
        <v>2023</v>
      </c>
      <c r="D19" t="s" s="97">
        <v>891</v>
      </c>
      <c r="E19" t="s" s="97">
        <v>1483</v>
      </c>
      <c r="F19" s="98"/>
      <c r="G19" t="s" s="97">
        <v>1484</v>
      </c>
      <c r="H19" t="s" s="97">
        <v>120</v>
      </c>
      <c r="I19" t="s" s="97">
        <v>121</v>
      </c>
      <c r="J19" t="s" s="97">
        <v>213</v>
      </c>
      <c r="K19" t="s" s="97">
        <v>29</v>
      </c>
      <c r="L19" t="s" s="97">
        <v>119</v>
      </c>
      <c r="M19" s="98"/>
      <c r="N19" t="s" s="97">
        <v>122</v>
      </c>
      <c r="O19" t="s" s="97">
        <v>123</v>
      </c>
      <c r="P19" t="s" s="100">
        <v>36</v>
      </c>
      <c r="Q19" s="99"/>
      <c r="R19" s="99"/>
    </row>
    <row r="20" ht="20.05" customHeight="1">
      <c r="A20" t="s" s="94">
        <v>1485</v>
      </c>
      <c r="B20" t="s" s="95">
        <v>1486</v>
      </c>
      <c r="C20" s="96">
        <v>2023</v>
      </c>
      <c r="D20" t="s" s="97">
        <v>1487</v>
      </c>
      <c r="E20" t="s" s="97">
        <v>1488</v>
      </c>
      <c r="F20" t="s" s="97">
        <v>1489</v>
      </c>
      <c r="G20" s="98"/>
      <c r="H20" t="s" s="97">
        <v>120</v>
      </c>
      <c r="I20" t="s" s="97">
        <v>121</v>
      </c>
      <c r="J20" t="s" s="97">
        <v>213</v>
      </c>
      <c r="K20" t="s" s="97">
        <v>45</v>
      </c>
      <c r="L20" t="s" s="97">
        <v>119</v>
      </c>
      <c r="M20" t="s" s="97">
        <v>1490</v>
      </c>
      <c r="N20" t="s" s="97">
        <v>122</v>
      </c>
      <c r="O20" t="s" s="97">
        <v>275</v>
      </c>
      <c r="P20" t="s" s="100">
        <v>48</v>
      </c>
      <c r="Q20" t="s" s="100">
        <v>42</v>
      </c>
      <c r="R20" s="99"/>
    </row>
    <row r="21" ht="20.05" customHeight="1">
      <c r="A21" t="s" s="94">
        <v>1491</v>
      </c>
      <c r="B21" t="s" s="95">
        <v>1492</v>
      </c>
      <c r="C21" s="96">
        <v>2023</v>
      </c>
      <c r="D21" t="s" s="97">
        <v>1493</v>
      </c>
      <c r="E21" t="s" s="97">
        <v>1494</v>
      </c>
      <c r="F21" t="s" s="97">
        <v>1495</v>
      </c>
      <c r="G21" s="98"/>
      <c r="H21" t="s" s="97">
        <v>120</v>
      </c>
      <c r="I21" t="s" s="97">
        <v>216</v>
      </c>
      <c r="J21" t="s" s="97">
        <v>213</v>
      </c>
      <c r="K21" t="s" s="97">
        <v>64</v>
      </c>
      <c r="L21" t="s" s="97">
        <v>119</v>
      </c>
      <c r="M21" s="98"/>
      <c r="N21" t="s" s="97">
        <v>122</v>
      </c>
      <c r="O21" t="s" s="97">
        <v>275</v>
      </c>
      <c r="P21" t="s" s="100">
        <v>73</v>
      </c>
      <c r="Q21" t="s" s="100">
        <v>94</v>
      </c>
      <c r="R21" s="99"/>
    </row>
    <row r="22" ht="20.05" customHeight="1">
      <c r="A22" t="s" s="94">
        <v>1496</v>
      </c>
      <c r="B22" t="s" s="95">
        <v>1497</v>
      </c>
      <c r="C22" s="96">
        <v>2023</v>
      </c>
      <c r="D22" t="s" s="97">
        <v>1498</v>
      </c>
      <c r="E22" t="s" s="97">
        <v>1499</v>
      </c>
      <c r="F22" t="s" s="97">
        <v>1500</v>
      </c>
      <c r="G22" s="98"/>
      <c r="H22" t="s" s="97">
        <v>120</v>
      </c>
      <c r="I22" t="s" s="97">
        <v>216</v>
      </c>
      <c r="J22" t="s" s="97">
        <v>213</v>
      </c>
      <c r="K22" t="s" s="97">
        <v>64</v>
      </c>
      <c r="L22" t="s" s="97">
        <v>119</v>
      </c>
      <c r="M22" t="s" s="97">
        <v>1501</v>
      </c>
      <c r="N22" t="s" s="97">
        <v>122</v>
      </c>
      <c r="O22" t="s" s="97">
        <v>275</v>
      </c>
      <c r="P22" t="s" s="100">
        <v>69</v>
      </c>
      <c r="Q22" s="99"/>
      <c r="R22" s="99"/>
    </row>
    <row r="23" ht="20.05" customHeight="1">
      <c r="A23" t="s" s="94">
        <v>1502</v>
      </c>
      <c r="B23" t="s" s="95">
        <v>1503</v>
      </c>
      <c r="C23" s="96">
        <v>2023</v>
      </c>
      <c r="D23" t="s" s="97">
        <v>1441</v>
      </c>
      <c r="E23" t="s" s="97">
        <v>1504</v>
      </c>
      <c r="F23" t="s" s="97">
        <v>1505</v>
      </c>
      <c r="G23" s="98"/>
      <c r="H23" t="s" s="97">
        <v>120</v>
      </c>
      <c r="I23" t="s" s="97">
        <v>216</v>
      </c>
      <c r="J23" t="s" s="97">
        <v>1506</v>
      </c>
      <c r="K23" t="s" s="97">
        <v>58</v>
      </c>
      <c r="L23" t="s" s="97">
        <v>1507</v>
      </c>
      <c r="M23" s="98"/>
      <c r="N23" t="s" s="97">
        <v>122</v>
      </c>
      <c r="O23" t="s" s="97">
        <v>255</v>
      </c>
      <c r="P23" s="99"/>
      <c r="Q23" t="s" s="100">
        <v>64</v>
      </c>
      <c r="R23" s="101">
        <v>11</v>
      </c>
    </row>
    <row r="24" ht="20.05" customHeight="1">
      <c r="A24" t="s" s="94">
        <v>1508</v>
      </c>
      <c r="B24" t="s" s="95">
        <v>1509</v>
      </c>
      <c r="C24" s="96">
        <v>2023</v>
      </c>
      <c r="D24" t="s" s="97">
        <v>1217</v>
      </c>
      <c r="E24" t="s" s="97">
        <v>1510</v>
      </c>
      <c r="F24" t="s" s="97">
        <v>1511</v>
      </c>
      <c r="G24" t="s" s="97">
        <v>1512</v>
      </c>
      <c r="H24" t="s" s="97">
        <v>120</v>
      </c>
      <c r="I24" t="s" s="97">
        <v>121</v>
      </c>
      <c r="J24" t="s" s="97">
        <v>128</v>
      </c>
      <c r="K24" t="s" s="97">
        <v>55</v>
      </c>
      <c r="L24" t="s" s="97">
        <v>129</v>
      </c>
      <c r="M24" s="98"/>
      <c r="N24" t="s" s="97">
        <v>122</v>
      </c>
      <c r="O24" t="s" s="97">
        <v>123</v>
      </c>
      <c r="P24" s="99"/>
      <c r="Q24" t="s" s="100">
        <v>36</v>
      </c>
      <c r="R24" s="101">
        <v>56</v>
      </c>
    </row>
    <row r="25" ht="20.05" customHeight="1">
      <c r="A25" t="s" s="94">
        <v>1513</v>
      </c>
      <c r="B25" t="s" s="95">
        <v>1514</v>
      </c>
      <c r="C25" s="96">
        <v>2023</v>
      </c>
      <c r="D25" t="s" s="97">
        <v>1441</v>
      </c>
      <c r="E25" t="s" s="97">
        <v>1515</v>
      </c>
      <c r="F25" t="s" s="97">
        <v>1516</v>
      </c>
      <c r="G25" s="98"/>
      <c r="H25" t="s" s="97">
        <v>120</v>
      </c>
      <c r="I25" t="s" s="97">
        <v>216</v>
      </c>
      <c r="J25" t="s" s="97">
        <v>1517</v>
      </c>
      <c r="K25" t="s" s="97">
        <v>58</v>
      </c>
      <c r="L25" t="s" s="97">
        <v>1507</v>
      </c>
      <c r="M25" s="98"/>
      <c r="N25" t="s" s="97">
        <v>122</v>
      </c>
      <c r="O25" t="s" s="97">
        <v>275</v>
      </c>
      <c r="P25" s="99"/>
      <c r="Q25" t="s" s="100">
        <v>64</v>
      </c>
      <c r="R25" s="101">
        <v>1</v>
      </c>
    </row>
    <row r="26" ht="20.05" customHeight="1">
      <c r="A26" t="s" s="94">
        <v>1518</v>
      </c>
      <c r="B26" t="s" s="95">
        <v>1519</v>
      </c>
      <c r="C26" s="96">
        <v>2023</v>
      </c>
      <c r="D26" t="s" s="97">
        <v>1520</v>
      </c>
      <c r="E26" t="s" s="97">
        <v>1521</v>
      </c>
      <c r="F26" t="s" s="97">
        <v>1522</v>
      </c>
      <c r="G26" s="98"/>
      <c r="H26" t="s" s="97">
        <v>120</v>
      </c>
      <c r="I26" t="s" s="97">
        <v>121</v>
      </c>
      <c r="J26" t="s" s="97">
        <v>213</v>
      </c>
      <c r="K26" t="s" s="97">
        <v>64</v>
      </c>
      <c r="L26" t="s" s="97">
        <v>119</v>
      </c>
      <c r="M26" s="98"/>
      <c r="N26" t="s" s="97">
        <v>122</v>
      </c>
      <c r="O26" t="s" s="97">
        <v>275</v>
      </c>
      <c r="P26" t="s" s="100">
        <v>71</v>
      </c>
      <c r="Q26" t="s" s="100">
        <v>48</v>
      </c>
      <c r="R26" s="99"/>
    </row>
    <row r="27" ht="20.05" customHeight="1">
      <c r="A27" t="s" s="94">
        <v>1523</v>
      </c>
      <c r="B27" t="s" s="95">
        <v>1524</v>
      </c>
      <c r="C27" s="96">
        <v>2023</v>
      </c>
      <c r="D27" t="s" s="97">
        <v>1525</v>
      </c>
      <c r="E27" t="s" s="97">
        <v>1526</v>
      </c>
      <c r="F27" t="s" s="97">
        <v>1527</v>
      </c>
      <c r="G27" s="98"/>
      <c r="H27" t="s" s="97">
        <v>120</v>
      </c>
      <c r="I27" t="s" s="97">
        <v>121</v>
      </c>
      <c r="J27" t="s" s="97">
        <v>213</v>
      </c>
      <c r="K27" t="s" s="97">
        <v>45</v>
      </c>
      <c r="L27" t="s" s="97">
        <v>119</v>
      </c>
      <c r="M27" s="98"/>
      <c r="N27" t="s" s="97">
        <v>122</v>
      </c>
      <c r="O27" t="s" s="97">
        <v>275</v>
      </c>
      <c r="P27" t="s" s="100">
        <v>48</v>
      </c>
      <c r="Q27" t="s" s="100">
        <v>71</v>
      </c>
      <c r="R27" s="99"/>
    </row>
    <row r="28" ht="20.05" customHeight="1">
      <c r="A28" t="s" s="94">
        <v>1528</v>
      </c>
      <c r="B28" t="s" s="95">
        <v>1529</v>
      </c>
      <c r="C28" s="96">
        <v>2023</v>
      </c>
      <c r="D28" t="s" s="97">
        <v>1530</v>
      </c>
      <c r="E28" t="s" s="97">
        <v>1531</v>
      </c>
      <c r="F28" t="s" s="97">
        <v>1532</v>
      </c>
      <c r="G28" s="98"/>
      <c r="H28" t="s" s="97">
        <v>120</v>
      </c>
      <c r="I28" t="s" s="97">
        <v>121</v>
      </c>
      <c r="J28" t="s" s="97">
        <v>128</v>
      </c>
      <c r="K28" t="s" s="97">
        <v>55</v>
      </c>
      <c r="L28" t="s" s="97">
        <v>129</v>
      </c>
      <c r="M28" s="98"/>
      <c r="N28" t="s" s="97">
        <v>122</v>
      </c>
      <c r="O28" t="s" s="97">
        <v>255</v>
      </c>
      <c r="P28" s="99"/>
      <c r="Q28" t="s" s="100">
        <v>36</v>
      </c>
      <c r="R28" s="101">
        <v>24</v>
      </c>
    </row>
    <row r="29" ht="20.05" customHeight="1">
      <c r="A29" t="s" s="94">
        <v>1533</v>
      </c>
      <c r="B29" t="s" s="95">
        <v>1534</v>
      </c>
      <c r="C29" s="96">
        <v>2023</v>
      </c>
      <c r="D29" t="s" s="97">
        <v>1535</v>
      </c>
      <c r="E29" t="s" s="97">
        <v>1536</v>
      </c>
      <c r="F29" t="s" s="97">
        <v>1537</v>
      </c>
      <c r="G29" s="98"/>
      <c r="H29" t="s" s="97">
        <v>120</v>
      </c>
      <c r="I29" t="s" s="97">
        <v>121</v>
      </c>
      <c r="J29" t="s" s="97">
        <v>213</v>
      </c>
      <c r="K29" t="s" s="97">
        <v>29</v>
      </c>
      <c r="L29" t="s" s="97">
        <v>119</v>
      </c>
      <c r="M29" s="98"/>
      <c r="N29" t="s" s="97">
        <v>122</v>
      </c>
      <c r="O29" t="s" s="97">
        <v>255</v>
      </c>
      <c r="P29" t="s" s="97">
        <v>32</v>
      </c>
      <c r="Q29" s="99"/>
      <c r="R29" s="99"/>
    </row>
    <row r="30" ht="20.05" customHeight="1">
      <c r="A30" t="s" s="94">
        <v>1538</v>
      </c>
      <c r="B30" t="s" s="95">
        <v>1539</v>
      </c>
      <c r="C30" s="96">
        <v>2023</v>
      </c>
      <c r="D30" t="s" s="97">
        <v>1441</v>
      </c>
      <c r="E30" t="s" s="97">
        <v>1540</v>
      </c>
      <c r="F30" t="s" s="97">
        <v>1541</v>
      </c>
      <c r="G30" s="98"/>
      <c r="H30" t="s" s="97">
        <v>120</v>
      </c>
      <c r="I30" t="s" s="97">
        <v>216</v>
      </c>
      <c r="J30" t="s" s="97">
        <v>1542</v>
      </c>
      <c r="K30" t="s" s="97">
        <v>55</v>
      </c>
      <c r="L30" t="s" s="97">
        <v>1507</v>
      </c>
      <c r="M30" s="98"/>
      <c r="N30" t="s" s="97">
        <v>122</v>
      </c>
      <c r="O30" t="s" s="97">
        <v>275</v>
      </c>
      <c r="P30" s="99"/>
      <c r="Q30" t="s" s="100">
        <v>56</v>
      </c>
      <c r="R30" s="101">
        <v>1</v>
      </c>
    </row>
    <row r="31" ht="20.05" customHeight="1">
      <c r="A31" t="s" s="94">
        <v>1543</v>
      </c>
      <c r="B31" t="s" s="95">
        <v>1544</v>
      </c>
      <c r="C31" s="96">
        <v>2023</v>
      </c>
      <c r="D31" t="s" s="97">
        <v>1545</v>
      </c>
      <c r="E31" t="s" s="97">
        <v>1546</v>
      </c>
      <c r="F31" t="s" s="97">
        <v>1547</v>
      </c>
      <c r="G31" s="98"/>
      <c r="H31" t="s" s="97">
        <v>120</v>
      </c>
      <c r="I31" t="s" s="97">
        <v>121</v>
      </c>
      <c r="J31" t="s" s="97">
        <v>213</v>
      </c>
      <c r="K31" t="s" s="97">
        <v>45</v>
      </c>
      <c r="L31" t="s" s="97">
        <v>119</v>
      </c>
      <c r="M31" s="98"/>
      <c r="N31" t="s" s="97">
        <v>122</v>
      </c>
      <c r="O31" t="s" s="97">
        <v>275</v>
      </c>
      <c r="P31" t="s" s="100">
        <v>48</v>
      </c>
      <c r="Q31" t="s" s="100">
        <v>94</v>
      </c>
      <c r="R31" s="99"/>
    </row>
    <row r="32" ht="20.05" customHeight="1">
      <c r="A32" t="s" s="94">
        <v>1548</v>
      </c>
      <c r="B32" t="s" s="95">
        <v>1549</v>
      </c>
      <c r="C32" s="96">
        <v>2023</v>
      </c>
      <c r="D32" t="s" s="97">
        <v>128</v>
      </c>
      <c r="E32" t="s" s="97">
        <v>1550</v>
      </c>
      <c r="F32" t="s" s="97">
        <v>1551</v>
      </c>
      <c r="G32" s="98"/>
      <c r="H32" t="s" s="97">
        <v>120</v>
      </c>
      <c r="I32" t="s" s="97">
        <v>121</v>
      </c>
      <c r="J32" t="s" s="97">
        <v>213</v>
      </c>
      <c r="K32" t="s" s="97">
        <v>58</v>
      </c>
      <c r="L32" t="s" s="97">
        <v>119</v>
      </c>
      <c r="M32" s="98"/>
      <c r="N32" t="s" s="97">
        <v>122</v>
      </c>
      <c r="O32" t="s" s="97">
        <v>255</v>
      </c>
      <c r="P32" t="s" s="100">
        <v>56</v>
      </c>
      <c r="Q32" s="99"/>
      <c r="R32" s="101">
        <v>45</v>
      </c>
    </row>
    <row r="33" ht="20.05" customHeight="1">
      <c r="A33" t="s" s="94">
        <v>1552</v>
      </c>
      <c r="B33" t="s" s="95">
        <v>1553</v>
      </c>
      <c r="C33" s="96">
        <v>2023</v>
      </c>
      <c r="D33" t="s" s="97">
        <v>1554</v>
      </c>
      <c r="E33" t="s" s="97">
        <v>1555</v>
      </c>
      <c r="F33" t="s" s="97">
        <v>1556</v>
      </c>
      <c r="G33" s="98"/>
      <c r="H33" t="s" s="97">
        <v>254</v>
      </c>
      <c r="I33" t="s" s="97">
        <v>121</v>
      </c>
      <c r="J33" t="s" s="97">
        <v>128</v>
      </c>
      <c r="K33" t="s" s="97">
        <v>55</v>
      </c>
      <c r="L33" t="s" s="97">
        <v>129</v>
      </c>
      <c r="M33" s="98"/>
      <c r="N33" t="s" s="97">
        <v>122</v>
      </c>
      <c r="O33" t="s" s="97">
        <v>255</v>
      </c>
      <c r="P33" s="99"/>
      <c r="Q33" s="99"/>
      <c r="R33" s="101">
        <v>26</v>
      </c>
    </row>
    <row r="34" ht="20.05" customHeight="1">
      <c r="A34" t="s" s="94">
        <v>1557</v>
      </c>
      <c r="B34" t="s" s="95">
        <v>1362</v>
      </c>
      <c r="C34" s="96">
        <v>2023</v>
      </c>
      <c r="D34" t="s" s="97">
        <v>1363</v>
      </c>
      <c r="E34" t="s" s="97">
        <v>1364</v>
      </c>
      <c r="F34" t="s" s="97">
        <v>1365</v>
      </c>
      <c r="G34" s="98"/>
      <c r="H34" t="s" s="97">
        <v>120</v>
      </c>
      <c r="I34" t="s" s="97">
        <v>121</v>
      </c>
      <c r="J34" t="s" s="97">
        <v>1341</v>
      </c>
      <c r="K34" t="s" s="97">
        <v>58</v>
      </c>
      <c r="L34" t="s" s="97">
        <v>545</v>
      </c>
      <c r="M34" s="98"/>
      <c r="N34" t="s" s="97">
        <v>122</v>
      </c>
      <c r="O34" t="s" s="97">
        <v>255</v>
      </c>
      <c r="P34" s="99"/>
      <c r="Q34" t="s" s="100">
        <v>50</v>
      </c>
      <c r="R34" s="99"/>
    </row>
    <row r="35" ht="20.05" customHeight="1">
      <c r="A35" t="s" s="94">
        <v>1558</v>
      </c>
      <c r="B35" t="s" s="95">
        <v>1559</v>
      </c>
      <c r="C35" s="96">
        <v>2023</v>
      </c>
      <c r="D35" t="s" s="97">
        <v>1560</v>
      </c>
      <c r="E35" t="s" s="97">
        <v>1561</v>
      </c>
      <c r="F35" s="98"/>
      <c r="G35" t="s" s="97">
        <v>1562</v>
      </c>
      <c r="H35" t="s" s="97">
        <v>120</v>
      </c>
      <c r="I35" t="s" s="97">
        <v>121</v>
      </c>
      <c r="J35" t="s" s="97">
        <v>213</v>
      </c>
      <c r="K35" t="s" s="97">
        <v>29</v>
      </c>
      <c r="L35" t="s" s="97">
        <v>119</v>
      </c>
      <c r="M35" s="98"/>
      <c r="N35" t="s" s="97">
        <v>122</v>
      </c>
      <c r="O35" t="s" s="97">
        <v>255</v>
      </c>
      <c r="P35" t="s" s="100">
        <v>40</v>
      </c>
      <c r="Q35" s="99"/>
      <c r="R35" s="99"/>
    </row>
    <row r="36" ht="20.05" customHeight="1">
      <c r="A36" t="s" s="94">
        <v>1563</v>
      </c>
      <c r="B36" t="s" s="95">
        <v>1564</v>
      </c>
      <c r="C36" s="96">
        <v>2023</v>
      </c>
      <c r="D36" t="s" s="97">
        <v>1565</v>
      </c>
      <c r="E36" t="s" s="97">
        <v>1566</v>
      </c>
      <c r="F36" t="s" s="97">
        <v>1567</v>
      </c>
      <c r="G36" t="s" s="97">
        <v>1568</v>
      </c>
      <c r="H36" t="s" s="97">
        <v>120</v>
      </c>
      <c r="I36" t="s" s="97">
        <v>121</v>
      </c>
      <c r="J36" t="s" s="97">
        <v>128</v>
      </c>
      <c r="K36" t="s" s="97">
        <v>55</v>
      </c>
      <c r="L36" t="s" s="97">
        <v>129</v>
      </c>
      <c r="M36" s="98"/>
      <c r="N36" t="s" s="97">
        <v>122</v>
      </c>
      <c r="O36" t="s" s="97">
        <v>275</v>
      </c>
      <c r="P36" s="99"/>
      <c r="Q36" t="s" s="100">
        <v>50</v>
      </c>
      <c r="R36" s="99"/>
    </row>
    <row r="37" ht="20.05" customHeight="1">
      <c r="A37" t="s" s="94">
        <v>1395</v>
      </c>
      <c r="B37" t="s" s="95">
        <v>1569</v>
      </c>
      <c r="C37" s="96">
        <v>2024</v>
      </c>
      <c r="D37" t="s" s="97">
        <v>1570</v>
      </c>
      <c r="E37" t="s" s="97">
        <v>1571</v>
      </c>
      <c r="F37" t="s" s="97">
        <v>1572</v>
      </c>
      <c r="G37" t="s" s="97">
        <v>1573</v>
      </c>
      <c r="H37" t="s" s="97">
        <v>120</v>
      </c>
      <c r="I37" t="s" s="97">
        <v>121</v>
      </c>
      <c r="J37" t="s" s="97">
        <v>128</v>
      </c>
      <c r="K37" t="s" s="97">
        <v>82</v>
      </c>
      <c r="L37" t="s" s="97">
        <v>129</v>
      </c>
      <c r="M37" s="98"/>
      <c r="N37" t="s" s="97">
        <v>122</v>
      </c>
      <c r="O37" t="s" s="97">
        <v>275</v>
      </c>
      <c r="P37" t="s" s="100">
        <v>85</v>
      </c>
      <c r="Q37" t="s" s="100">
        <v>94</v>
      </c>
      <c r="R37" s="99"/>
    </row>
    <row r="38" ht="20.05" customHeight="1">
      <c r="A38" t="s" s="94">
        <v>1395</v>
      </c>
      <c r="B38" t="s" s="95">
        <v>1574</v>
      </c>
      <c r="C38" s="96">
        <v>2024</v>
      </c>
      <c r="D38" t="s" s="97">
        <v>1575</v>
      </c>
      <c r="E38" t="s" s="97">
        <v>1576</v>
      </c>
      <c r="F38" t="s" s="97">
        <v>1577</v>
      </c>
      <c r="G38" s="98"/>
      <c r="H38" t="s" s="97">
        <v>120</v>
      </c>
      <c r="I38" t="s" s="97">
        <v>121</v>
      </c>
      <c r="J38" t="s" s="97">
        <v>128</v>
      </c>
      <c r="K38" t="s" s="97">
        <v>82</v>
      </c>
      <c r="L38" t="s" s="97">
        <v>129</v>
      </c>
      <c r="M38" s="98"/>
      <c r="N38" t="s" s="97">
        <v>122</v>
      </c>
      <c r="O38" t="s" s="97">
        <v>275</v>
      </c>
      <c r="P38" t="s" s="100">
        <v>85</v>
      </c>
      <c r="Q38" t="s" s="100">
        <v>64</v>
      </c>
      <c r="R38" s="99"/>
    </row>
    <row r="39" ht="20.05" customHeight="1">
      <c r="A39" t="s" s="94">
        <v>1578</v>
      </c>
      <c r="B39" t="s" s="95">
        <v>1579</v>
      </c>
      <c r="C39" s="96">
        <v>2024</v>
      </c>
      <c r="D39" t="s" s="97">
        <v>317</v>
      </c>
      <c r="E39" t="s" s="97">
        <v>1580</v>
      </c>
      <c r="F39" t="s" s="97">
        <v>1581</v>
      </c>
      <c r="G39" t="s" s="97">
        <v>1582</v>
      </c>
      <c r="H39" t="s" s="97">
        <v>120</v>
      </c>
      <c r="I39" t="s" s="97">
        <v>121</v>
      </c>
      <c r="J39" t="s" s="97">
        <v>128</v>
      </c>
      <c r="K39" t="s" s="97">
        <v>64</v>
      </c>
      <c r="L39" t="s" s="97">
        <v>129</v>
      </c>
      <c r="M39" s="98"/>
      <c r="N39" t="s" s="97">
        <v>122</v>
      </c>
      <c r="O39" t="s" s="97">
        <v>123</v>
      </c>
      <c r="P39" t="s" s="100">
        <v>69</v>
      </c>
      <c r="Q39" t="s" s="100">
        <v>73</v>
      </c>
      <c r="R39" s="99"/>
    </row>
    <row r="40" ht="20.05" customHeight="1">
      <c r="A40" t="s" s="94">
        <v>1583</v>
      </c>
      <c r="B40" t="s" s="95">
        <v>1584</v>
      </c>
      <c r="C40" s="96">
        <v>2024</v>
      </c>
      <c r="D40" t="s" s="97">
        <v>383</v>
      </c>
      <c r="E40" t="s" s="97">
        <v>1585</v>
      </c>
      <c r="F40" t="s" s="97">
        <v>1586</v>
      </c>
      <c r="G40" s="98"/>
      <c r="H40" t="s" s="97">
        <v>120</v>
      </c>
      <c r="I40" t="s" s="97">
        <v>121</v>
      </c>
      <c r="J40" t="s" s="97">
        <v>128</v>
      </c>
      <c r="K40" t="s" s="97">
        <v>55</v>
      </c>
      <c r="L40" t="s" s="97">
        <v>129</v>
      </c>
      <c r="M40" s="98"/>
      <c r="N40" t="s" s="97">
        <v>122</v>
      </c>
      <c r="O40" t="s" s="97">
        <v>255</v>
      </c>
      <c r="P40" s="99"/>
      <c r="Q40" t="s" s="100">
        <v>50</v>
      </c>
      <c r="R40" s="99"/>
    </row>
    <row r="41" ht="20.05" customHeight="1">
      <c r="A41" t="s" s="94">
        <v>1587</v>
      </c>
      <c r="B41" t="s" s="95">
        <v>1588</v>
      </c>
      <c r="C41" s="96">
        <v>2024</v>
      </c>
      <c r="D41" t="s" s="97">
        <v>1589</v>
      </c>
      <c r="E41" t="s" s="97">
        <v>1590</v>
      </c>
      <c r="F41" t="s" s="97">
        <v>1591</v>
      </c>
      <c r="G41" t="s" s="97">
        <v>1592</v>
      </c>
      <c r="H41" t="s" s="97">
        <v>120</v>
      </c>
      <c r="I41" t="s" s="97">
        <v>121</v>
      </c>
      <c r="J41" t="s" s="97">
        <v>128</v>
      </c>
      <c r="K41" t="s" s="97">
        <v>58</v>
      </c>
      <c r="L41" t="s" s="97">
        <v>129</v>
      </c>
      <c r="M41" s="98"/>
      <c r="N41" t="s" s="97">
        <v>122</v>
      </c>
      <c r="O41" t="s" s="97">
        <v>123</v>
      </c>
      <c r="P41" s="99"/>
      <c r="Q41" t="s" s="100">
        <v>50</v>
      </c>
      <c r="R41" s="99"/>
    </row>
    <row r="42" ht="20.05" customHeight="1">
      <c r="A42" t="s" s="94">
        <v>1593</v>
      </c>
      <c r="B42" t="s" s="95">
        <v>1594</v>
      </c>
      <c r="C42" s="96">
        <v>2024</v>
      </c>
      <c r="D42" t="s" s="97">
        <v>1595</v>
      </c>
      <c r="E42" t="s" s="97">
        <v>1596</v>
      </c>
      <c r="F42" t="s" s="97">
        <v>1597</v>
      </c>
      <c r="G42" t="s" s="97">
        <v>1598</v>
      </c>
      <c r="H42" t="s" s="97">
        <v>120</v>
      </c>
      <c r="I42" t="s" s="97">
        <v>121</v>
      </c>
      <c r="J42" t="s" s="97">
        <v>213</v>
      </c>
      <c r="K42" t="s" s="97">
        <v>45</v>
      </c>
      <c r="L42" t="s" s="97">
        <v>119</v>
      </c>
      <c r="M42" s="98"/>
      <c r="N42" t="s" s="97">
        <v>122</v>
      </c>
      <c r="O42" t="s" s="97">
        <v>255</v>
      </c>
      <c r="P42" t="s" s="100">
        <v>48</v>
      </c>
      <c r="Q42" t="s" s="100">
        <v>73</v>
      </c>
      <c r="R42" s="99"/>
    </row>
    <row r="43" ht="20.05" customHeight="1">
      <c r="A43" t="s" s="94">
        <v>1599</v>
      </c>
      <c r="B43" t="s" s="95">
        <v>1600</v>
      </c>
      <c r="C43" s="96">
        <v>2024</v>
      </c>
      <c r="D43" t="s" s="97">
        <v>1601</v>
      </c>
      <c r="E43" t="s" s="97">
        <v>1602</v>
      </c>
      <c r="F43" t="s" s="97">
        <v>1603</v>
      </c>
      <c r="G43" t="s" s="97">
        <v>1604</v>
      </c>
      <c r="H43" t="s" s="97">
        <v>120</v>
      </c>
      <c r="I43" t="s" s="97">
        <v>121</v>
      </c>
      <c r="J43" t="s" s="97">
        <v>1605</v>
      </c>
      <c r="K43" t="s" s="97">
        <v>29</v>
      </c>
      <c r="L43" t="s" s="97">
        <v>129</v>
      </c>
      <c r="M43" s="98"/>
      <c r="N43" t="s" s="97">
        <v>122</v>
      </c>
      <c r="O43" t="s" s="97">
        <v>255</v>
      </c>
      <c r="P43" t="s" s="100">
        <v>44</v>
      </c>
      <c r="Q43" s="99"/>
      <c r="R43" s="99"/>
    </row>
    <row r="44" ht="20.05" customHeight="1">
      <c r="A44" t="s" s="94">
        <v>1606</v>
      </c>
      <c r="B44" t="s" s="95">
        <v>1607</v>
      </c>
      <c r="C44" s="96">
        <v>2024</v>
      </c>
      <c r="D44" t="s" s="97">
        <v>968</v>
      </c>
      <c r="E44" t="s" s="97">
        <v>1608</v>
      </c>
      <c r="F44" t="s" s="97">
        <v>1609</v>
      </c>
      <c r="G44" s="98"/>
      <c r="H44" t="s" s="97">
        <v>120</v>
      </c>
      <c r="I44" t="s" s="97">
        <v>121</v>
      </c>
      <c r="J44" t="s" s="97">
        <v>213</v>
      </c>
      <c r="K44" t="s" s="97">
        <v>82</v>
      </c>
      <c r="L44" t="s" s="97">
        <v>119</v>
      </c>
      <c r="M44" s="98"/>
      <c r="N44" t="s" s="97">
        <v>122</v>
      </c>
      <c r="O44" t="s" s="97">
        <v>123</v>
      </c>
      <c r="P44" t="s" s="100">
        <v>87</v>
      </c>
      <c r="Q44" t="s" s="100">
        <v>85</v>
      </c>
      <c r="R44" s="99"/>
    </row>
    <row r="45" ht="20.05" customHeight="1">
      <c r="A45" t="s" s="94">
        <v>1610</v>
      </c>
      <c r="B45" t="s" s="95">
        <v>1611</v>
      </c>
      <c r="C45" s="96">
        <v>2024</v>
      </c>
      <c r="D45" t="s" s="97">
        <v>1612</v>
      </c>
      <c r="E45" t="s" s="97">
        <v>1613</v>
      </c>
      <c r="F45" t="s" s="97">
        <v>1614</v>
      </c>
      <c r="G45" s="98"/>
      <c r="H45" t="s" s="97">
        <v>120</v>
      </c>
      <c r="I45" t="s" s="97">
        <v>121</v>
      </c>
      <c r="J45" t="s" s="97">
        <v>213</v>
      </c>
      <c r="K45" t="s" s="97">
        <v>58</v>
      </c>
      <c r="L45" t="s" s="97">
        <v>119</v>
      </c>
      <c r="M45" s="98"/>
      <c r="N45" t="s" s="97">
        <v>122</v>
      </c>
      <c r="O45" t="s" s="97">
        <v>123</v>
      </c>
      <c r="P45" s="99"/>
      <c r="Q45" t="s" s="100">
        <v>56</v>
      </c>
      <c r="R45" s="101">
        <v>24</v>
      </c>
    </row>
    <row r="46" ht="20.05" customHeight="1">
      <c r="A46" t="s" s="94">
        <v>1615</v>
      </c>
      <c r="B46" t="s" s="95">
        <v>1616</v>
      </c>
      <c r="C46" s="96">
        <v>2024</v>
      </c>
      <c r="D46" t="s" s="97">
        <v>241</v>
      </c>
      <c r="E46" t="s" s="97">
        <v>1617</v>
      </c>
      <c r="F46" t="s" s="97">
        <v>1618</v>
      </c>
      <c r="G46" t="s" s="97">
        <v>1619</v>
      </c>
      <c r="H46" t="s" s="97">
        <v>120</v>
      </c>
      <c r="I46" t="s" s="97">
        <v>121</v>
      </c>
      <c r="J46" t="s" s="97">
        <v>213</v>
      </c>
      <c r="K46" t="s" s="97">
        <v>29</v>
      </c>
      <c r="L46" t="s" s="97">
        <v>119</v>
      </c>
      <c r="M46" s="98"/>
      <c r="N46" t="s" s="97">
        <v>122</v>
      </c>
      <c r="O46" t="s" s="97">
        <v>123</v>
      </c>
      <c r="P46" t="s" s="100">
        <v>36</v>
      </c>
      <c r="Q46" s="99"/>
      <c r="R46" s="99"/>
    </row>
    <row r="47" ht="20.05" customHeight="1">
      <c r="A47" t="s" s="94">
        <v>1620</v>
      </c>
      <c r="B47" t="s" s="95">
        <v>1621</v>
      </c>
      <c r="C47" s="96">
        <v>2024</v>
      </c>
      <c r="D47" t="s" s="97">
        <v>1127</v>
      </c>
      <c r="E47" t="s" s="97">
        <v>1622</v>
      </c>
      <c r="F47" t="s" s="97">
        <v>1623</v>
      </c>
      <c r="G47" s="98"/>
      <c r="H47" t="s" s="97">
        <v>120</v>
      </c>
      <c r="I47" t="s" s="97">
        <v>216</v>
      </c>
      <c r="J47" t="s" s="97">
        <v>213</v>
      </c>
      <c r="K47" t="s" s="97">
        <v>64</v>
      </c>
      <c r="L47" t="s" s="97">
        <v>119</v>
      </c>
      <c r="M47" t="s" s="97">
        <v>1624</v>
      </c>
      <c r="N47" t="s" s="97">
        <v>122</v>
      </c>
      <c r="O47" t="s" s="97">
        <v>255</v>
      </c>
      <c r="P47" t="s" s="100">
        <v>71</v>
      </c>
      <c r="Q47" t="s" s="100">
        <v>38</v>
      </c>
      <c r="R47" s="99"/>
    </row>
    <row r="48" ht="20.05" customHeight="1">
      <c r="A48" t="s" s="94">
        <v>1625</v>
      </c>
      <c r="B48" t="s" s="95">
        <v>1626</v>
      </c>
      <c r="C48" s="96">
        <v>2024</v>
      </c>
      <c r="D48" t="s" s="97">
        <v>1627</v>
      </c>
      <c r="E48" t="s" s="97">
        <v>1628</v>
      </c>
      <c r="F48" t="s" s="97">
        <v>1629</v>
      </c>
      <c r="G48" t="s" s="97">
        <v>1630</v>
      </c>
      <c r="H48" t="s" s="97">
        <v>120</v>
      </c>
      <c r="I48" t="s" s="97">
        <v>121</v>
      </c>
      <c r="J48" t="s" s="97">
        <v>1341</v>
      </c>
      <c r="K48" t="s" s="97">
        <v>29</v>
      </c>
      <c r="L48" t="s" s="97">
        <v>545</v>
      </c>
      <c r="M48" t="s" s="97">
        <v>1631</v>
      </c>
      <c r="N48" t="s" s="97">
        <v>122</v>
      </c>
      <c r="O48" t="s" s="97">
        <v>255</v>
      </c>
      <c r="P48" t="s" s="100">
        <v>38</v>
      </c>
      <c r="Q48" t="s" s="100">
        <v>44</v>
      </c>
      <c r="R48" s="99"/>
    </row>
    <row r="49" ht="20.05" customHeight="1">
      <c r="A49" t="s" s="94">
        <v>1632</v>
      </c>
      <c r="B49" t="s" s="95">
        <v>1633</v>
      </c>
      <c r="C49" s="96">
        <v>2024</v>
      </c>
      <c r="D49" t="s" s="97">
        <v>133</v>
      </c>
      <c r="E49" t="s" s="97">
        <v>1634</v>
      </c>
      <c r="F49" t="s" s="97">
        <v>1635</v>
      </c>
      <c r="G49" t="s" s="97">
        <v>1636</v>
      </c>
      <c r="H49" t="s" s="97">
        <v>120</v>
      </c>
      <c r="I49" t="s" s="97">
        <v>121</v>
      </c>
      <c r="J49" t="s" s="97">
        <v>128</v>
      </c>
      <c r="K49" t="s" s="97">
        <v>55</v>
      </c>
      <c r="L49" t="s" s="97">
        <v>129</v>
      </c>
      <c r="M49" s="98"/>
      <c r="N49" t="s" s="97">
        <v>122</v>
      </c>
      <c r="O49" t="s" s="97">
        <v>275</v>
      </c>
      <c r="P49" t="s" s="100">
        <v>56</v>
      </c>
      <c r="Q49" s="99"/>
      <c r="R49" s="101">
        <v>131</v>
      </c>
    </row>
    <row r="50" ht="20.05" customHeight="1">
      <c r="A50" t="s" s="94">
        <v>1637</v>
      </c>
      <c r="B50" t="s" s="95">
        <v>1638</v>
      </c>
      <c r="C50" s="96">
        <v>2024</v>
      </c>
      <c r="D50" t="s" s="97">
        <v>1639</v>
      </c>
      <c r="E50" t="s" s="97">
        <v>1640</v>
      </c>
      <c r="F50" t="s" s="97">
        <v>1641</v>
      </c>
      <c r="G50" s="98"/>
      <c r="H50" t="s" s="97">
        <v>254</v>
      </c>
      <c r="I50" t="s" s="97">
        <v>216</v>
      </c>
      <c r="J50" t="s" s="97">
        <v>213</v>
      </c>
      <c r="K50" t="s" s="97">
        <v>29</v>
      </c>
      <c r="L50" t="s" s="97">
        <v>119</v>
      </c>
      <c r="M50" s="98"/>
      <c r="N50" t="s" s="97">
        <v>122</v>
      </c>
      <c r="O50" t="s" s="97">
        <v>275</v>
      </c>
      <c r="P50" t="s" s="100">
        <v>36</v>
      </c>
      <c r="Q50" t="s" s="100">
        <v>1642</v>
      </c>
      <c r="R50" s="99"/>
    </row>
    <row r="51" ht="20.05" customHeight="1">
      <c r="A51" t="s" s="94">
        <v>1643</v>
      </c>
      <c r="B51" t="s" s="95">
        <v>1644</v>
      </c>
      <c r="C51" s="96">
        <v>2024</v>
      </c>
      <c r="D51" t="s" s="97">
        <v>1645</v>
      </c>
      <c r="E51" t="s" s="97">
        <v>1646</v>
      </c>
      <c r="F51" t="s" s="97">
        <v>1647</v>
      </c>
      <c r="G51" t="s" s="97">
        <v>1648</v>
      </c>
      <c r="H51" t="s" s="97">
        <v>120</v>
      </c>
      <c r="I51" t="s" s="97">
        <v>121</v>
      </c>
      <c r="J51" t="s" s="97">
        <v>213</v>
      </c>
      <c r="K51" t="s" s="97">
        <v>29</v>
      </c>
      <c r="L51" t="s" s="97">
        <v>119</v>
      </c>
      <c r="M51" s="98"/>
      <c r="N51" t="s" s="97">
        <v>122</v>
      </c>
      <c r="O51" t="s" s="97">
        <v>123</v>
      </c>
      <c r="P51" t="s" s="100">
        <v>40</v>
      </c>
      <c r="Q51" s="99"/>
      <c r="R51" s="99"/>
    </row>
    <row r="52" ht="20.05" customHeight="1">
      <c r="A52" t="s" s="94">
        <v>1649</v>
      </c>
      <c r="B52" t="s" s="95">
        <v>1650</v>
      </c>
      <c r="C52" s="96">
        <v>2024</v>
      </c>
      <c r="D52" t="s" s="97">
        <v>1651</v>
      </c>
      <c r="E52" t="s" s="97">
        <v>1652</v>
      </c>
      <c r="F52" s="98"/>
      <c r="G52" s="98"/>
      <c r="H52" t="s" s="97">
        <v>120</v>
      </c>
      <c r="I52" t="s" s="97">
        <v>121</v>
      </c>
      <c r="J52" t="s" s="97">
        <v>213</v>
      </c>
      <c r="K52" t="s" s="97">
        <v>29</v>
      </c>
      <c r="L52" t="s" s="97">
        <v>119</v>
      </c>
      <c r="M52" s="98"/>
      <c r="N52" t="s" s="97">
        <v>122</v>
      </c>
      <c r="O52" t="s" s="97">
        <v>255</v>
      </c>
      <c r="P52" t="s" s="97">
        <v>40</v>
      </c>
      <c r="Q52" t="s" s="100">
        <v>56</v>
      </c>
      <c r="R52" s="99"/>
    </row>
    <row r="53" ht="20.05" customHeight="1">
      <c r="A53" t="s" s="94">
        <v>1653</v>
      </c>
      <c r="B53" t="s" s="95">
        <v>1654</v>
      </c>
      <c r="C53" s="96">
        <v>2024</v>
      </c>
      <c r="D53" t="s" s="97">
        <v>1655</v>
      </c>
      <c r="E53" t="s" s="97">
        <v>1656</v>
      </c>
      <c r="F53" t="s" s="97">
        <v>1657</v>
      </c>
      <c r="G53" s="98"/>
      <c r="H53" t="s" s="97">
        <v>120</v>
      </c>
      <c r="I53" t="s" s="97">
        <v>121</v>
      </c>
      <c r="J53" t="s" s="97">
        <v>1341</v>
      </c>
      <c r="K53" t="s" s="97">
        <v>64</v>
      </c>
      <c r="L53" t="s" s="97">
        <v>545</v>
      </c>
      <c r="M53" s="98"/>
      <c r="N53" t="s" s="97">
        <v>122</v>
      </c>
      <c r="O53" t="s" s="97">
        <v>123</v>
      </c>
      <c r="P53" t="s" s="100">
        <v>77</v>
      </c>
      <c r="Q53" s="99"/>
      <c r="R53" s="101">
        <v>1</v>
      </c>
    </row>
    <row r="54" ht="20.05" customHeight="1">
      <c r="A54" t="s" s="94">
        <v>1658</v>
      </c>
      <c r="B54" t="s" s="95">
        <v>1659</v>
      </c>
      <c r="C54" s="96">
        <v>2024</v>
      </c>
      <c r="D54" t="s" s="97">
        <v>1441</v>
      </c>
      <c r="E54" t="s" s="97">
        <v>1660</v>
      </c>
      <c r="F54" t="s" s="97">
        <v>1661</v>
      </c>
      <c r="G54" s="98"/>
      <c r="H54" t="s" s="97">
        <v>120</v>
      </c>
      <c r="I54" t="s" s="97">
        <v>216</v>
      </c>
      <c r="J54" t="s" s="97">
        <v>213</v>
      </c>
      <c r="K54" t="s" s="97">
        <v>64</v>
      </c>
      <c r="L54" t="s" s="97">
        <v>119</v>
      </c>
      <c r="M54" t="s" s="97">
        <v>1662</v>
      </c>
      <c r="N54" t="s" s="97">
        <v>122</v>
      </c>
      <c r="O54" t="s" s="97">
        <v>255</v>
      </c>
      <c r="P54" t="s" s="100">
        <v>77</v>
      </c>
      <c r="Q54" s="99"/>
      <c r="R54" s="99"/>
    </row>
    <row r="55" ht="20.05" customHeight="1">
      <c r="A55" t="s" s="94">
        <v>1663</v>
      </c>
      <c r="B55" t="s" s="95">
        <v>1664</v>
      </c>
      <c r="C55" s="96">
        <v>2024</v>
      </c>
      <c r="D55" t="s" s="97">
        <v>727</v>
      </c>
      <c r="E55" t="s" s="97">
        <v>1665</v>
      </c>
      <c r="F55" t="s" s="97">
        <v>1666</v>
      </c>
      <c r="G55" t="s" s="97">
        <v>1667</v>
      </c>
      <c r="H55" t="s" s="97">
        <v>254</v>
      </c>
      <c r="I55" t="s" s="97">
        <v>121</v>
      </c>
      <c r="J55" t="s" s="97">
        <v>213</v>
      </c>
      <c r="K55" t="s" s="97">
        <v>82</v>
      </c>
      <c r="L55" t="s" s="97">
        <v>119</v>
      </c>
      <c r="M55" s="98"/>
      <c r="N55" t="s" s="97">
        <v>122</v>
      </c>
      <c r="O55" t="s" s="97">
        <v>275</v>
      </c>
      <c r="P55" t="s" s="100">
        <v>87</v>
      </c>
      <c r="Q55" t="s" s="100">
        <v>94</v>
      </c>
      <c r="R55" s="99"/>
    </row>
    <row r="56" ht="20.05" customHeight="1">
      <c r="A56" t="s" s="94">
        <v>1668</v>
      </c>
      <c r="B56" t="s" s="95">
        <v>1669</v>
      </c>
      <c r="C56" s="96">
        <v>2024</v>
      </c>
      <c r="D56" t="s" s="97">
        <v>1670</v>
      </c>
      <c r="E56" t="s" s="97">
        <v>1671</v>
      </c>
      <c r="F56" t="s" s="97">
        <v>1672</v>
      </c>
      <c r="G56" s="98"/>
      <c r="H56" t="s" s="97">
        <v>120</v>
      </c>
      <c r="I56" t="s" s="97">
        <v>121</v>
      </c>
      <c r="J56" t="s" s="97">
        <v>213</v>
      </c>
      <c r="K56" t="s" s="97">
        <v>29</v>
      </c>
      <c r="L56" t="s" s="97">
        <v>119</v>
      </c>
      <c r="M56" s="98"/>
      <c r="N56" t="s" s="97">
        <v>122</v>
      </c>
      <c r="O56" t="s" s="97">
        <v>123</v>
      </c>
      <c r="P56" t="s" s="100">
        <v>32</v>
      </c>
      <c r="Q56" s="99"/>
      <c r="R56" s="99"/>
    </row>
    <row r="57" ht="20.05" customHeight="1">
      <c r="A57" t="s" s="94">
        <v>1673</v>
      </c>
      <c r="B57" t="s" s="95">
        <v>1674</v>
      </c>
      <c r="C57" s="96">
        <v>2024</v>
      </c>
      <c r="D57" t="s" s="97">
        <v>1675</v>
      </c>
      <c r="E57" t="s" s="97">
        <v>1676</v>
      </c>
      <c r="F57" t="s" s="97">
        <v>1677</v>
      </c>
      <c r="G57" t="s" s="97">
        <v>1678</v>
      </c>
      <c r="H57" t="s" s="97">
        <v>120</v>
      </c>
      <c r="I57" t="s" s="97">
        <v>121</v>
      </c>
      <c r="J57" t="s" s="97">
        <v>572</v>
      </c>
      <c r="K57" t="s" s="97">
        <v>82</v>
      </c>
      <c r="L57" t="s" s="97">
        <v>506</v>
      </c>
      <c r="M57" t="s" s="97">
        <v>1679</v>
      </c>
      <c r="N57" t="s" s="97">
        <v>122</v>
      </c>
      <c r="O57" t="s" s="97">
        <v>123</v>
      </c>
      <c r="P57" t="s" s="100">
        <v>94</v>
      </c>
      <c r="Q57" s="99"/>
      <c r="R57" s="99"/>
    </row>
    <row r="58" ht="20.05" customHeight="1">
      <c r="A58" t="s" s="94">
        <v>1680</v>
      </c>
      <c r="B58" t="s" s="95">
        <v>1681</v>
      </c>
      <c r="C58" s="96">
        <v>2024</v>
      </c>
      <c r="D58" t="s" s="97">
        <v>126</v>
      </c>
      <c r="E58" t="s" s="97">
        <v>1682</v>
      </c>
      <c r="F58" t="s" s="97">
        <v>1683</v>
      </c>
      <c r="G58" s="98"/>
      <c r="H58" t="s" s="97">
        <v>120</v>
      </c>
      <c r="I58" t="s" s="97">
        <v>121</v>
      </c>
      <c r="J58" t="s" s="97">
        <v>128</v>
      </c>
      <c r="K58" t="s" s="97">
        <v>55</v>
      </c>
      <c r="L58" t="s" s="97">
        <v>129</v>
      </c>
      <c r="M58" s="98"/>
      <c r="N58" t="s" s="97">
        <v>122</v>
      </c>
      <c r="O58" t="s" s="97">
        <v>123</v>
      </c>
      <c r="P58" s="99"/>
      <c r="Q58" t="s" s="100">
        <v>48</v>
      </c>
      <c r="R58" s="101">
        <v>82</v>
      </c>
    </row>
    <row r="59" ht="20.05" customHeight="1">
      <c r="A59" t="s" s="94">
        <v>1684</v>
      </c>
      <c r="B59" t="s" s="95">
        <v>1685</v>
      </c>
      <c r="C59" s="96">
        <v>2024</v>
      </c>
      <c r="D59" t="s" s="97">
        <v>1686</v>
      </c>
      <c r="E59" t="s" s="97">
        <v>1687</v>
      </c>
      <c r="F59" t="s" s="97">
        <v>1688</v>
      </c>
      <c r="G59" s="98"/>
      <c r="H59" t="s" s="97">
        <v>120</v>
      </c>
      <c r="I59" t="s" s="97">
        <v>121</v>
      </c>
      <c r="J59" t="s" s="97">
        <v>128</v>
      </c>
      <c r="K59" t="s" s="97">
        <v>55</v>
      </c>
      <c r="L59" t="s" s="97">
        <v>129</v>
      </c>
      <c r="M59" s="98"/>
      <c r="N59" t="s" s="97">
        <v>122</v>
      </c>
      <c r="O59" t="s" s="97">
        <v>1689</v>
      </c>
      <c r="P59" s="99"/>
      <c r="Q59" t="s" s="102">
        <v>38</v>
      </c>
      <c r="R59" s="99"/>
    </row>
    <row r="60" ht="20.05" customHeight="1">
      <c r="A60" t="s" s="94">
        <v>1690</v>
      </c>
      <c r="B60" t="s" s="95">
        <v>1691</v>
      </c>
      <c r="C60" s="96">
        <v>2024</v>
      </c>
      <c r="D60" t="s" s="97">
        <v>1692</v>
      </c>
      <c r="E60" t="s" s="97">
        <v>1693</v>
      </c>
      <c r="F60" t="s" s="97">
        <v>1694</v>
      </c>
      <c r="G60" s="98"/>
      <c r="H60" t="s" s="97">
        <v>120</v>
      </c>
      <c r="I60" t="s" s="97">
        <v>216</v>
      </c>
      <c r="J60" t="s" s="97">
        <v>572</v>
      </c>
      <c r="K60" t="s" s="97">
        <v>64</v>
      </c>
      <c r="L60" t="s" s="97">
        <v>506</v>
      </c>
      <c r="M60" t="s" s="97">
        <v>1695</v>
      </c>
      <c r="N60" t="s" s="97">
        <v>122</v>
      </c>
      <c r="O60" t="s" s="97">
        <v>275</v>
      </c>
      <c r="P60" t="s" s="100">
        <v>94</v>
      </c>
      <c r="Q60" t="s" s="100">
        <v>56</v>
      </c>
      <c r="R60" s="99"/>
    </row>
    <row r="61" ht="20.05" customHeight="1">
      <c r="A61" t="s" s="94">
        <v>1533</v>
      </c>
      <c r="B61" t="s" s="95">
        <v>1696</v>
      </c>
      <c r="C61" s="96">
        <v>2024</v>
      </c>
      <c r="D61" t="s" s="97">
        <v>1697</v>
      </c>
      <c r="E61" t="s" s="97">
        <v>1698</v>
      </c>
      <c r="F61" s="98"/>
      <c r="G61" s="98"/>
      <c r="H61" t="s" s="97">
        <v>120</v>
      </c>
      <c r="I61" t="s" s="97">
        <v>121</v>
      </c>
      <c r="J61" t="s" s="97">
        <v>213</v>
      </c>
      <c r="K61" t="s" s="97">
        <v>29</v>
      </c>
      <c r="L61" t="s" s="97">
        <v>119</v>
      </c>
      <c r="M61" s="98"/>
      <c r="N61" t="s" s="97">
        <v>122</v>
      </c>
      <c r="O61" t="s" s="97">
        <v>123</v>
      </c>
      <c r="P61" t="s" s="100">
        <v>32</v>
      </c>
      <c r="Q61" t="s" s="100">
        <v>67</v>
      </c>
      <c r="R61" s="99"/>
    </row>
    <row r="62" ht="20.05" customHeight="1">
      <c r="A62" t="s" s="94">
        <v>1699</v>
      </c>
      <c r="B62" t="s" s="95">
        <v>1700</v>
      </c>
      <c r="C62" s="96">
        <v>2024</v>
      </c>
      <c r="D62" t="s" s="97">
        <v>133</v>
      </c>
      <c r="E62" t="s" s="97">
        <v>1701</v>
      </c>
      <c r="F62" t="s" s="97">
        <v>1702</v>
      </c>
      <c r="G62" t="s" s="97">
        <v>1703</v>
      </c>
      <c r="H62" t="s" s="97">
        <v>120</v>
      </c>
      <c r="I62" t="s" s="97">
        <v>121</v>
      </c>
      <c r="J62" t="s" s="97">
        <v>213</v>
      </c>
      <c r="K62" t="s" s="97">
        <v>64</v>
      </c>
      <c r="L62" t="s" s="97">
        <v>119</v>
      </c>
      <c r="M62" s="98"/>
      <c r="N62" t="s" s="97">
        <v>122</v>
      </c>
      <c r="O62" t="s" s="97">
        <v>123</v>
      </c>
      <c r="P62" t="s" s="100">
        <v>69</v>
      </c>
      <c r="Q62" t="s" s="100">
        <v>77</v>
      </c>
      <c r="R62" s="99"/>
    </row>
    <row r="63" ht="20.05" customHeight="1">
      <c r="A63" t="s" s="94">
        <v>1704</v>
      </c>
      <c r="B63" t="s" s="95">
        <v>1705</v>
      </c>
      <c r="C63" s="96">
        <v>2024</v>
      </c>
      <c r="D63" t="s" s="97">
        <v>1706</v>
      </c>
      <c r="E63" t="s" s="97">
        <v>1707</v>
      </c>
      <c r="F63" t="s" s="97">
        <v>1708</v>
      </c>
      <c r="G63" t="s" s="97">
        <v>1709</v>
      </c>
      <c r="H63" t="s" s="97">
        <v>120</v>
      </c>
      <c r="I63" t="s" s="97">
        <v>121</v>
      </c>
      <c r="J63" t="s" s="97">
        <v>572</v>
      </c>
      <c r="K63" t="s" s="97">
        <v>82</v>
      </c>
      <c r="L63" t="s" s="97">
        <v>506</v>
      </c>
      <c r="M63" s="98"/>
      <c r="N63" t="s" s="97">
        <v>122</v>
      </c>
      <c r="O63" t="s" s="97">
        <v>275</v>
      </c>
      <c r="P63" t="s" s="100">
        <v>94</v>
      </c>
      <c r="Q63" t="s" s="100">
        <v>64</v>
      </c>
      <c r="R63" s="99"/>
    </row>
    <row r="64" ht="20.05" customHeight="1">
      <c r="A64" t="s" s="94">
        <v>1710</v>
      </c>
      <c r="B64" t="s" s="95">
        <v>1711</v>
      </c>
      <c r="C64" s="96">
        <v>2024</v>
      </c>
      <c r="D64" t="s" s="97">
        <v>1712</v>
      </c>
      <c r="E64" t="s" s="97">
        <v>1713</v>
      </c>
      <c r="F64" s="98"/>
      <c r="G64" s="98"/>
      <c r="H64" t="s" s="97">
        <v>120</v>
      </c>
      <c r="I64" t="s" s="97">
        <v>121</v>
      </c>
      <c r="J64" t="s" s="97">
        <v>128</v>
      </c>
      <c r="K64" t="s" s="97">
        <v>55</v>
      </c>
      <c r="L64" t="s" s="97">
        <v>129</v>
      </c>
      <c r="M64" s="98"/>
      <c r="N64" t="s" s="97">
        <v>122</v>
      </c>
      <c r="O64" t="s" s="97">
        <v>275</v>
      </c>
      <c r="P64" s="99"/>
      <c r="Q64" s="99"/>
      <c r="R64" s="101">
        <v>429</v>
      </c>
    </row>
    <row r="65" ht="20.05" customHeight="1">
      <c r="A65" t="s" s="94">
        <v>1714</v>
      </c>
      <c r="B65" t="s" s="95">
        <v>1715</v>
      </c>
      <c r="C65" s="96">
        <v>2024</v>
      </c>
      <c r="D65" t="s" s="97">
        <v>133</v>
      </c>
      <c r="E65" t="s" s="97">
        <v>1716</v>
      </c>
      <c r="F65" t="s" s="97">
        <v>1717</v>
      </c>
      <c r="G65" t="s" s="97">
        <v>1718</v>
      </c>
      <c r="H65" t="s" s="97">
        <v>120</v>
      </c>
      <c r="I65" t="s" s="97">
        <v>121</v>
      </c>
      <c r="J65" t="s" s="97">
        <v>128</v>
      </c>
      <c r="K65" t="s" s="97">
        <v>58</v>
      </c>
      <c r="L65" t="s" s="97">
        <v>129</v>
      </c>
      <c r="M65" s="98"/>
      <c r="N65" t="s" s="97">
        <v>122</v>
      </c>
      <c r="O65" t="s" s="97">
        <v>275</v>
      </c>
      <c r="P65" s="99"/>
      <c r="Q65" t="s" s="100">
        <v>73</v>
      </c>
      <c r="R65" s="101">
        <v>56</v>
      </c>
    </row>
    <row r="66" ht="20.05" customHeight="1">
      <c r="A66" t="s" s="94">
        <v>1719</v>
      </c>
      <c r="B66" t="s" s="95">
        <v>1720</v>
      </c>
      <c r="C66" s="96">
        <v>2024</v>
      </c>
      <c r="D66" t="s" s="97">
        <v>128</v>
      </c>
      <c r="E66" t="s" s="97">
        <v>1721</v>
      </c>
      <c r="F66" t="s" s="97">
        <v>1722</v>
      </c>
      <c r="G66" s="98"/>
      <c r="H66" t="s" s="97">
        <v>120</v>
      </c>
      <c r="I66" t="s" s="97">
        <v>121</v>
      </c>
      <c r="J66" t="s" s="97">
        <v>128</v>
      </c>
      <c r="K66" t="s" s="97">
        <v>55</v>
      </c>
      <c r="L66" t="s" s="97">
        <v>129</v>
      </c>
      <c r="M66" s="98"/>
      <c r="N66" t="s" s="97">
        <v>122</v>
      </c>
      <c r="O66" t="s" s="97">
        <v>255</v>
      </c>
      <c r="P66" s="99"/>
      <c r="Q66" t="s" s="100">
        <v>50</v>
      </c>
      <c r="R66" s="99"/>
    </row>
    <row r="67" ht="20.05" customHeight="1">
      <c r="A67" t="s" s="94">
        <v>1723</v>
      </c>
      <c r="B67" t="s" s="95">
        <v>1724</v>
      </c>
      <c r="C67" s="96">
        <v>2024</v>
      </c>
      <c r="D67" t="s" s="97">
        <v>1725</v>
      </c>
      <c r="E67" t="s" s="97">
        <v>1726</v>
      </c>
      <c r="F67" t="s" s="97">
        <v>1727</v>
      </c>
      <c r="G67" t="s" s="97">
        <v>1728</v>
      </c>
      <c r="H67" t="s" s="97">
        <v>120</v>
      </c>
      <c r="I67" t="s" s="97">
        <v>121</v>
      </c>
      <c r="J67" t="s" s="97">
        <v>213</v>
      </c>
      <c r="K67" t="s" s="97">
        <v>29</v>
      </c>
      <c r="L67" t="s" s="97">
        <v>119</v>
      </c>
      <c r="M67" s="98"/>
      <c r="N67" t="s" s="97">
        <v>122</v>
      </c>
      <c r="O67" t="s" s="97">
        <v>123</v>
      </c>
      <c r="P67" t="s" s="100">
        <v>36</v>
      </c>
      <c r="Q67" s="99"/>
      <c r="R67" s="99"/>
    </row>
    <row r="68" ht="20.05" customHeight="1">
      <c r="A68" t="s" s="94">
        <v>1729</v>
      </c>
      <c r="B68" t="s" s="95">
        <v>1730</v>
      </c>
      <c r="C68" s="96">
        <v>2024</v>
      </c>
      <c r="D68" t="s" s="97">
        <v>1731</v>
      </c>
      <c r="E68" t="s" s="97">
        <v>1732</v>
      </c>
      <c r="F68" t="s" s="97">
        <v>1733</v>
      </c>
      <c r="G68" s="98"/>
      <c r="H68" t="s" s="97">
        <v>120</v>
      </c>
      <c r="I68" t="s" s="97">
        <v>121</v>
      </c>
      <c r="J68" t="s" s="97">
        <v>213</v>
      </c>
      <c r="K68" t="s" s="97">
        <v>29</v>
      </c>
      <c r="L68" t="s" s="97">
        <v>119</v>
      </c>
      <c r="M68" s="98"/>
      <c r="N68" t="s" s="97">
        <v>122</v>
      </c>
      <c r="O68" t="s" s="97">
        <v>123</v>
      </c>
      <c r="P68" t="s" s="100">
        <v>32</v>
      </c>
      <c r="Q68" s="99"/>
      <c r="R68" s="99"/>
    </row>
    <row r="69" ht="20.05" customHeight="1">
      <c r="A69" t="s" s="94">
        <v>1734</v>
      </c>
      <c r="B69" t="s" s="95">
        <v>1735</v>
      </c>
      <c r="C69" s="96">
        <v>2025</v>
      </c>
      <c r="D69" t="s" s="97">
        <v>1736</v>
      </c>
      <c r="E69" t="s" s="97">
        <v>1737</v>
      </c>
      <c r="F69" t="s" s="97">
        <v>1738</v>
      </c>
      <c r="G69" t="s" s="97">
        <v>1739</v>
      </c>
      <c r="H69" t="s" s="97">
        <v>120</v>
      </c>
      <c r="I69" t="s" s="97">
        <v>121</v>
      </c>
      <c r="J69" t="s" s="97">
        <v>1740</v>
      </c>
      <c r="K69" t="s" s="97">
        <v>58</v>
      </c>
      <c r="L69" t="s" s="97">
        <v>545</v>
      </c>
      <c r="M69" s="98"/>
      <c r="N69" t="s" s="97">
        <v>122</v>
      </c>
      <c r="O69" t="s" s="97">
        <v>123</v>
      </c>
      <c r="P69" s="99"/>
      <c r="Q69" s="99"/>
      <c r="R69" s="101">
        <v>1</v>
      </c>
    </row>
    <row r="70" ht="20.05" customHeight="1">
      <c r="A70" t="s" s="94">
        <v>1741</v>
      </c>
      <c r="B70" t="s" s="95">
        <v>1742</v>
      </c>
      <c r="C70" s="96">
        <v>2025</v>
      </c>
      <c r="D70" t="s" s="97">
        <v>727</v>
      </c>
      <c r="E70" t="s" s="97">
        <v>1743</v>
      </c>
      <c r="F70" t="s" s="97">
        <v>1744</v>
      </c>
      <c r="G70" t="s" s="97">
        <v>1745</v>
      </c>
      <c r="H70" t="s" s="97">
        <v>120</v>
      </c>
      <c r="I70" t="s" s="97">
        <v>121</v>
      </c>
      <c r="J70" t="s" s="97">
        <v>213</v>
      </c>
      <c r="K70" t="s" s="97">
        <v>82</v>
      </c>
      <c r="L70" t="s" s="97">
        <v>119</v>
      </c>
      <c r="M70" s="98"/>
      <c r="N70" t="s" s="97">
        <v>122</v>
      </c>
      <c r="O70" t="s" s="97">
        <v>275</v>
      </c>
      <c r="P70" t="s" s="100">
        <v>87</v>
      </c>
      <c r="Q70" t="s" s="100">
        <v>85</v>
      </c>
      <c r="R70" s="99"/>
    </row>
    <row r="71" ht="20.05" customHeight="1">
      <c r="A71" t="s" s="94">
        <v>1746</v>
      </c>
      <c r="B71" t="s" s="95">
        <v>1747</v>
      </c>
      <c r="C71" s="96">
        <v>2025</v>
      </c>
      <c r="D71" t="s" s="97">
        <v>1412</v>
      </c>
      <c r="E71" t="s" s="97">
        <v>1748</v>
      </c>
      <c r="F71" t="s" s="97">
        <v>1749</v>
      </c>
      <c r="G71" s="98"/>
      <c r="H71" t="s" s="97">
        <v>120</v>
      </c>
      <c r="I71" t="s" s="97">
        <v>216</v>
      </c>
      <c r="J71" t="s" s="97">
        <v>213</v>
      </c>
      <c r="K71" t="s" s="97">
        <v>64</v>
      </c>
      <c r="L71" t="s" s="97">
        <v>119</v>
      </c>
      <c r="M71" s="98"/>
      <c r="N71" t="s" s="97">
        <v>122</v>
      </c>
      <c r="O71" t="s" s="97">
        <v>123</v>
      </c>
      <c r="P71" t="s" s="100">
        <v>73</v>
      </c>
      <c r="Q71" t="s" s="100">
        <v>1642</v>
      </c>
      <c r="R71" s="99"/>
    </row>
    <row r="72" ht="20.05" customHeight="1">
      <c r="A72" t="s" s="94">
        <v>1750</v>
      </c>
      <c r="B72" t="s" s="95">
        <v>1751</v>
      </c>
      <c r="C72" s="96">
        <v>2025</v>
      </c>
      <c r="D72" t="s" s="97">
        <v>1752</v>
      </c>
      <c r="E72" t="s" s="97">
        <v>1753</v>
      </c>
      <c r="F72" t="s" s="97">
        <v>1754</v>
      </c>
      <c r="G72" s="98"/>
      <c r="H72" t="s" s="97">
        <v>120</v>
      </c>
      <c r="I72" t="s" s="97">
        <v>121</v>
      </c>
      <c r="J72" t="s" s="97">
        <v>213</v>
      </c>
      <c r="K72" t="s" s="97">
        <v>82</v>
      </c>
      <c r="L72" t="s" s="97">
        <v>119</v>
      </c>
      <c r="M72" s="98"/>
      <c r="N72" t="s" s="97">
        <v>122</v>
      </c>
      <c r="O72" t="s" s="97">
        <v>275</v>
      </c>
      <c r="P72" t="s" s="100">
        <v>85</v>
      </c>
      <c r="Q72" t="s" s="100">
        <v>71</v>
      </c>
      <c r="R72" s="99"/>
    </row>
    <row r="73" ht="20.05" customHeight="1">
      <c r="A73" t="s" s="94">
        <v>1755</v>
      </c>
      <c r="B73" t="s" s="95">
        <v>1756</v>
      </c>
      <c r="C73" s="96">
        <v>2025</v>
      </c>
      <c r="D73" t="s" s="97">
        <v>1070</v>
      </c>
      <c r="E73" t="s" s="97">
        <v>1757</v>
      </c>
      <c r="F73" t="s" s="97">
        <v>1758</v>
      </c>
      <c r="G73" s="98"/>
      <c r="H73" t="s" s="97">
        <v>120</v>
      </c>
      <c r="I73" t="s" s="97">
        <v>216</v>
      </c>
      <c r="J73" t="s" s="97">
        <v>213</v>
      </c>
      <c r="K73" t="s" s="97">
        <v>64</v>
      </c>
      <c r="L73" t="s" s="97">
        <v>119</v>
      </c>
      <c r="M73" s="98"/>
      <c r="N73" t="s" s="97">
        <v>122</v>
      </c>
      <c r="O73" t="s" s="97">
        <v>123</v>
      </c>
      <c r="P73" t="s" s="100">
        <v>71</v>
      </c>
      <c r="Q73" t="s" s="100">
        <v>69</v>
      </c>
      <c r="R73" s="99"/>
    </row>
    <row r="74" ht="20.05" customHeight="1">
      <c r="A74" t="s" s="94">
        <v>1759</v>
      </c>
      <c r="B74" t="s" s="95">
        <v>1760</v>
      </c>
      <c r="C74" s="96">
        <v>2025</v>
      </c>
      <c r="D74" t="s" s="97">
        <v>1761</v>
      </c>
      <c r="E74" t="s" s="97">
        <v>1762</v>
      </c>
      <c r="F74" t="s" s="97">
        <v>1763</v>
      </c>
      <c r="G74" s="98"/>
      <c r="H74" t="s" s="97">
        <v>120</v>
      </c>
      <c r="I74" t="s" s="97">
        <v>121</v>
      </c>
      <c r="J74" t="s" s="97">
        <v>213</v>
      </c>
      <c r="K74" t="s" s="97">
        <v>82</v>
      </c>
      <c r="L74" t="s" s="97">
        <v>119</v>
      </c>
      <c r="M74" s="98"/>
      <c r="N74" t="s" s="97">
        <v>122</v>
      </c>
      <c r="O74" t="s" s="97">
        <v>275</v>
      </c>
      <c r="P74" t="s" s="100">
        <v>89</v>
      </c>
      <c r="Q74" t="s" s="100">
        <v>97</v>
      </c>
      <c r="R74" s="99"/>
    </row>
    <row r="75" ht="20.05" customHeight="1">
      <c r="A75" t="s" s="94">
        <v>1543</v>
      </c>
      <c r="B75" t="s" s="95">
        <v>1764</v>
      </c>
      <c r="C75" s="96">
        <v>2025</v>
      </c>
      <c r="D75" t="s" s="97">
        <v>1353</v>
      </c>
      <c r="E75" t="s" s="97">
        <v>1765</v>
      </c>
      <c r="F75" t="s" s="97">
        <v>1766</v>
      </c>
      <c r="G75" t="s" s="97">
        <v>1767</v>
      </c>
      <c r="H75" t="s" s="97">
        <v>120</v>
      </c>
      <c r="I75" t="s" s="97">
        <v>121</v>
      </c>
      <c r="J75" t="s" s="97">
        <v>213</v>
      </c>
      <c r="K75" t="s" s="97">
        <v>82</v>
      </c>
      <c r="L75" t="s" s="97">
        <v>119</v>
      </c>
      <c r="M75" s="98"/>
      <c r="N75" t="s" s="97">
        <v>122</v>
      </c>
      <c r="O75" t="s" s="97">
        <v>275</v>
      </c>
      <c r="P75" t="s" s="100">
        <v>97</v>
      </c>
      <c r="Q75" t="s" s="100">
        <v>94</v>
      </c>
      <c r="R75" s="99"/>
    </row>
    <row r="76" ht="20.05" customHeight="1">
      <c r="A76" t="s" s="94">
        <v>1768</v>
      </c>
      <c r="B76" t="s" s="95">
        <v>1769</v>
      </c>
      <c r="C76" s="96">
        <v>2025</v>
      </c>
      <c r="D76" t="s" s="97">
        <v>1770</v>
      </c>
      <c r="E76" t="s" s="97">
        <v>1771</v>
      </c>
      <c r="F76" t="s" s="97">
        <v>1772</v>
      </c>
      <c r="G76" t="s" s="97">
        <v>1773</v>
      </c>
      <c r="H76" t="s" s="97">
        <v>120</v>
      </c>
      <c r="I76" t="s" s="97">
        <v>121</v>
      </c>
      <c r="J76" t="s" s="97">
        <v>213</v>
      </c>
      <c r="K76" t="s" s="97">
        <v>64</v>
      </c>
      <c r="L76" t="s" s="97">
        <v>119</v>
      </c>
      <c r="M76" s="98"/>
      <c r="N76" t="s" s="97">
        <v>122</v>
      </c>
      <c r="O76" t="s" s="97">
        <v>275</v>
      </c>
      <c r="P76" t="s" s="100">
        <v>73</v>
      </c>
      <c r="Q76" t="s" s="100">
        <v>71</v>
      </c>
      <c r="R76" s="99"/>
    </row>
    <row r="77" ht="20.05" customHeight="1">
      <c r="A77" t="s" s="94">
        <v>1774</v>
      </c>
      <c r="B77" t="s" s="95">
        <v>1775</v>
      </c>
      <c r="C77" s="96">
        <v>2025</v>
      </c>
      <c r="D77" t="s" s="97">
        <v>1776</v>
      </c>
      <c r="E77" t="s" s="97">
        <v>1777</v>
      </c>
      <c r="F77" t="s" s="97">
        <v>1778</v>
      </c>
      <c r="G77" s="98"/>
      <c r="H77" t="s" s="97">
        <v>120</v>
      </c>
      <c r="I77" t="s" s="97">
        <v>121</v>
      </c>
      <c r="J77" t="s" s="97">
        <v>1779</v>
      </c>
      <c r="K77" t="s" s="97">
        <v>58</v>
      </c>
      <c r="L77" t="s" s="97">
        <v>129</v>
      </c>
      <c r="M77" s="98"/>
      <c r="N77" t="s" s="97">
        <v>122</v>
      </c>
      <c r="O77" t="s" s="97">
        <v>123</v>
      </c>
      <c r="P77" s="99"/>
      <c r="Q77" s="99"/>
      <c r="R77" s="101">
        <v>1</v>
      </c>
    </row>
    <row r="78" ht="20.05" customHeight="1">
      <c r="A78" s="103"/>
      <c r="B78" s="104"/>
      <c r="C78" s="98"/>
      <c r="D78" s="98"/>
      <c r="E78" s="98"/>
      <c r="F78" s="98"/>
      <c r="G78" s="98"/>
      <c r="H78" s="98"/>
      <c r="I78" s="98"/>
      <c r="J78" s="96">
        <f>(COUNTIF(J1:J77,""))</f>
        <v>0</v>
      </c>
      <c r="K78" s="96">
        <f>(COUNTIF(K1:K77,""))</f>
        <v>0</v>
      </c>
      <c r="L78" s="96">
        <f>(COUNTIF(L1:L77,""))</f>
        <v>0</v>
      </c>
      <c r="M78" s="98"/>
      <c r="N78" s="98"/>
      <c r="O78" s="98"/>
      <c r="P78" s="99"/>
      <c r="Q78" s="99"/>
      <c r="R78" s="99"/>
    </row>
  </sheetData>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dimension ref="A1:Z2794"/>
  <sheetViews>
    <sheetView workbookViewId="0" showGridLines="0" defaultGridColor="1"/>
  </sheetViews>
  <sheetFormatPr defaultColWidth="10.8333" defaultRowHeight="13" customHeight="1" outlineLevelRow="0" outlineLevelCol="0"/>
  <cols>
    <col min="1" max="26" width="10.8516" style="105" customWidth="1"/>
    <col min="27" max="16384" width="10.8516" style="105" customWidth="1"/>
  </cols>
  <sheetData>
    <row r="1" ht="15" customHeight="1">
      <c r="A1" t="s" s="8">
        <v>99</v>
      </c>
      <c r="B1" t="s" s="8">
        <v>100</v>
      </c>
      <c r="C1" t="s" s="8">
        <v>101</v>
      </c>
      <c r="D1" t="s" s="8">
        <v>102</v>
      </c>
      <c r="E1" t="s" s="8">
        <v>103</v>
      </c>
      <c r="F1" t="s" s="8">
        <v>104</v>
      </c>
      <c r="G1" t="s" s="8">
        <v>105</v>
      </c>
      <c r="H1" t="s" s="8">
        <v>106</v>
      </c>
      <c r="I1" t="s" s="8">
        <v>107</v>
      </c>
      <c r="J1" t="s" s="8">
        <v>108</v>
      </c>
      <c r="K1" t="s" s="8">
        <v>109</v>
      </c>
      <c r="L1" t="s" s="8">
        <v>110</v>
      </c>
      <c r="M1" t="s" s="8">
        <v>111</v>
      </c>
      <c r="N1" t="s" s="8">
        <v>80</v>
      </c>
      <c r="O1" s="11"/>
      <c r="P1" s="11"/>
      <c r="Q1" s="11"/>
      <c r="R1" s="11"/>
      <c r="S1" s="11"/>
      <c r="T1" s="11"/>
      <c r="U1" s="11"/>
      <c r="V1" s="11"/>
      <c r="W1" s="11"/>
      <c r="X1" s="11"/>
      <c r="Y1" s="11"/>
      <c r="Z1" s="11"/>
    </row>
    <row r="2" ht="15" customHeight="1">
      <c r="A2" t="s" s="8">
        <v>1780</v>
      </c>
      <c r="B2" t="s" s="8">
        <v>1781</v>
      </c>
      <c r="C2" s="21">
        <v>1935</v>
      </c>
      <c r="D2" t="s" s="8">
        <v>1782</v>
      </c>
      <c r="E2" t="s" s="8">
        <v>1783</v>
      </c>
      <c r="F2" t="s" s="106">
        <v>71</v>
      </c>
      <c r="G2" t="s" s="106">
        <v>1784</v>
      </c>
      <c r="H2" t="s" s="106">
        <v>119</v>
      </c>
      <c r="I2" t="s" s="106">
        <v>1785</v>
      </c>
      <c r="J2" s="11"/>
      <c r="K2" t="s" s="8">
        <v>120</v>
      </c>
      <c r="L2" t="s" s="8">
        <v>121</v>
      </c>
      <c r="M2" s="107"/>
      <c r="N2" s="107"/>
      <c r="O2" s="107"/>
      <c r="P2" s="107"/>
      <c r="Q2" s="107"/>
      <c r="R2" s="107"/>
      <c r="S2" s="107"/>
      <c r="T2" s="107"/>
      <c r="U2" s="11"/>
      <c r="V2" s="11"/>
      <c r="W2" s="11"/>
      <c r="X2" s="11"/>
      <c r="Y2" s="11"/>
      <c r="Z2" s="11"/>
    </row>
    <row r="3" ht="15" customHeight="1">
      <c r="A3" t="s" s="8">
        <v>1786</v>
      </c>
      <c r="B3" t="s" s="8">
        <v>1787</v>
      </c>
      <c r="C3" s="21">
        <v>1963</v>
      </c>
      <c r="D3" t="s" s="8">
        <v>1788</v>
      </c>
      <c r="E3" t="s" s="8">
        <v>1789</v>
      </c>
      <c r="F3" t="s" s="106">
        <v>1790</v>
      </c>
      <c r="G3" t="s" s="106">
        <v>45</v>
      </c>
      <c r="H3" t="s" s="106">
        <v>1791</v>
      </c>
      <c r="I3" s="11"/>
      <c r="J3" s="11"/>
      <c r="K3" t="s" s="8">
        <v>120</v>
      </c>
      <c r="L3" t="s" s="8">
        <v>121</v>
      </c>
      <c r="M3" s="107"/>
      <c r="N3" s="107"/>
      <c r="O3" s="107"/>
      <c r="P3" s="107"/>
      <c r="Q3" s="107"/>
      <c r="R3" s="107"/>
      <c r="S3" s="107"/>
      <c r="T3" s="107"/>
      <c r="U3" s="11"/>
      <c r="V3" s="11"/>
      <c r="W3" s="11"/>
      <c r="X3" s="11"/>
      <c r="Y3" s="11"/>
      <c r="Z3" s="11"/>
    </row>
    <row r="4" ht="15" customHeight="1">
      <c r="A4" t="s" s="8">
        <v>1792</v>
      </c>
      <c r="B4" t="s" s="8">
        <v>1793</v>
      </c>
      <c r="C4" s="21">
        <v>1973</v>
      </c>
      <c r="D4" s="11"/>
      <c r="E4" t="s" s="8">
        <v>1794</v>
      </c>
      <c r="F4" t="s" s="8">
        <v>128</v>
      </c>
      <c r="G4" t="s" s="8">
        <v>1795</v>
      </c>
      <c r="H4" t="s" s="8">
        <v>129</v>
      </c>
      <c r="I4" t="s" s="8">
        <v>1785</v>
      </c>
      <c r="J4" s="11"/>
      <c r="K4" t="s" s="8">
        <v>120</v>
      </c>
      <c r="L4" t="s" s="8">
        <v>121</v>
      </c>
      <c r="M4" s="11"/>
      <c r="N4" s="11"/>
      <c r="O4" s="11"/>
      <c r="P4" s="11"/>
      <c r="Q4" s="11"/>
      <c r="R4" s="107"/>
      <c r="S4" s="107"/>
      <c r="T4" s="107"/>
      <c r="U4" s="11"/>
      <c r="V4" s="11"/>
      <c r="W4" s="11"/>
      <c r="X4" s="11"/>
      <c r="Y4" s="11"/>
      <c r="Z4" s="11"/>
    </row>
    <row r="5" ht="15" customHeight="1">
      <c r="A5" t="s" s="8">
        <v>1796</v>
      </c>
      <c r="B5" t="s" s="8">
        <v>1797</v>
      </c>
      <c r="C5" s="21">
        <v>1973</v>
      </c>
      <c r="D5" t="s" s="8">
        <v>1798</v>
      </c>
      <c r="E5" t="s" s="8">
        <v>1799</v>
      </c>
      <c r="F5" t="s" s="106">
        <v>1800</v>
      </c>
      <c r="G5" t="s" s="106">
        <v>1454</v>
      </c>
      <c r="H5" t="s" s="106">
        <v>1791</v>
      </c>
      <c r="I5" s="11"/>
      <c r="J5" s="11"/>
      <c r="K5" t="s" s="8">
        <v>120</v>
      </c>
      <c r="L5" t="s" s="8">
        <v>121</v>
      </c>
      <c r="M5" s="107"/>
      <c r="N5" s="107"/>
      <c r="O5" s="107"/>
      <c r="P5" s="107"/>
      <c r="Q5" s="107"/>
      <c r="R5" s="107"/>
      <c r="S5" s="107"/>
      <c r="T5" s="107"/>
      <c r="U5" s="11"/>
      <c r="V5" s="11"/>
      <c r="W5" s="11"/>
      <c r="X5" s="11"/>
      <c r="Y5" s="11"/>
      <c r="Z5" s="11"/>
    </row>
    <row r="6" ht="15" customHeight="1">
      <c r="A6" t="s" s="8">
        <v>1801</v>
      </c>
      <c r="B6" t="s" s="8">
        <v>1802</v>
      </c>
      <c r="C6" s="21">
        <v>1973</v>
      </c>
      <c r="D6" t="s" s="8">
        <v>1803</v>
      </c>
      <c r="E6" t="s" s="8">
        <v>1804</v>
      </c>
      <c r="F6" t="s" s="106">
        <v>1805</v>
      </c>
      <c r="G6" t="s" s="106">
        <v>45</v>
      </c>
      <c r="H6" t="s" s="106">
        <v>1507</v>
      </c>
      <c r="I6" s="11"/>
      <c r="J6" s="11"/>
      <c r="K6" t="s" s="8">
        <v>120</v>
      </c>
      <c r="L6" t="s" s="8">
        <v>121</v>
      </c>
      <c r="M6" s="107"/>
      <c r="N6" s="107"/>
      <c r="O6" s="107"/>
      <c r="P6" s="107"/>
      <c r="Q6" s="107"/>
      <c r="R6" s="107"/>
      <c r="S6" s="107"/>
      <c r="T6" s="107"/>
      <c r="U6" s="11"/>
      <c r="V6" s="11"/>
      <c r="W6" s="11"/>
      <c r="X6" s="11"/>
      <c r="Y6" s="11"/>
      <c r="Z6" s="11"/>
    </row>
    <row r="7" ht="15" customHeight="1">
      <c r="A7" t="s" s="8">
        <v>1806</v>
      </c>
      <c r="B7" t="s" s="8">
        <v>1807</v>
      </c>
      <c r="C7" s="21">
        <v>1974</v>
      </c>
      <c r="D7" t="s" s="8">
        <v>1808</v>
      </c>
      <c r="E7" t="s" s="8">
        <v>1809</v>
      </c>
      <c r="F7" t="s" s="106">
        <v>1810</v>
      </c>
      <c r="G7" t="s" s="106">
        <v>1795</v>
      </c>
      <c r="H7" t="s" s="106">
        <v>506</v>
      </c>
      <c r="I7" t="s" s="106">
        <v>1785</v>
      </c>
      <c r="J7" s="11"/>
      <c r="K7" t="s" s="8">
        <v>120</v>
      </c>
      <c r="L7" t="s" s="8">
        <v>121</v>
      </c>
      <c r="M7" s="107"/>
      <c r="N7" s="107"/>
      <c r="O7" s="107"/>
      <c r="P7" s="107"/>
      <c r="Q7" s="107"/>
      <c r="R7" s="107"/>
      <c r="S7" s="107"/>
      <c r="T7" s="107"/>
      <c r="U7" s="11"/>
      <c r="V7" s="11"/>
      <c r="W7" s="11"/>
      <c r="X7" s="11"/>
      <c r="Y7" s="11"/>
      <c r="Z7" s="11"/>
    </row>
    <row r="8" ht="15" customHeight="1">
      <c r="A8" t="s" s="8">
        <v>1811</v>
      </c>
      <c r="B8" t="s" s="8">
        <v>1812</v>
      </c>
      <c r="C8" s="21">
        <v>1975</v>
      </c>
      <c r="D8" t="s" s="8">
        <v>1813</v>
      </c>
      <c r="E8" t="s" s="8">
        <v>1814</v>
      </c>
      <c r="F8" t="s" s="106">
        <v>1815</v>
      </c>
      <c r="G8" t="s" s="106">
        <v>1795</v>
      </c>
      <c r="H8" t="s" s="106">
        <v>506</v>
      </c>
      <c r="I8" s="11"/>
      <c r="J8" s="11"/>
      <c r="K8" t="s" s="8">
        <v>120</v>
      </c>
      <c r="L8" t="s" s="8">
        <v>121</v>
      </c>
      <c r="M8" s="107"/>
      <c r="N8" s="107"/>
      <c r="O8" s="107"/>
      <c r="P8" s="107"/>
      <c r="Q8" s="107"/>
      <c r="R8" s="107"/>
      <c r="S8" s="107"/>
      <c r="T8" s="107"/>
      <c r="U8" s="11"/>
      <c r="V8" s="11"/>
      <c r="W8" s="11"/>
      <c r="X8" s="11"/>
      <c r="Y8" s="11"/>
      <c r="Z8" s="11"/>
    </row>
    <row r="9" ht="15" customHeight="1">
      <c r="A9" t="s" s="8">
        <v>1816</v>
      </c>
      <c r="B9" t="s" s="8">
        <v>1817</v>
      </c>
      <c r="C9" s="21">
        <v>1975</v>
      </c>
      <c r="D9" t="s" s="8">
        <v>1005</v>
      </c>
      <c r="E9" t="s" s="8">
        <v>1818</v>
      </c>
      <c r="F9" t="s" s="106">
        <v>71</v>
      </c>
      <c r="G9" t="s" s="106">
        <v>1784</v>
      </c>
      <c r="H9" t="s" s="106">
        <v>119</v>
      </c>
      <c r="I9" t="s" s="106">
        <v>1785</v>
      </c>
      <c r="J9" s="11"/>
      <c r="K9" t="s" s="8">
        <v>120</v>
      </c>
      <c r="L9" t="s" s="8">
        <v>121</v>
      </c>
      <c r="M9" s="107"/>
      <c r="N9" s="107"/>
      <c r="O9" s="107"/>
      <c r="P9" s="107"/>
      <c r="Q9" s="107"/>
      <c r="R9" s="107"/>
      <c r="S9" s="107"/>
      <c r="T9" s="107"/>
      <c r="U9" s="11"/>
      <c r="V9" s="11"/>
      <c r="W9" s="11"/>
      <c r="X9" s="11"/>
      <c r="Y9" s="11"/>
      <c r="Z9" s="11"/>
    </row>
    <row r="10" ht="15" customHeight="1">
      <c r="A10" t="s" s="8">
        <v>1819</v>
      </c>
      <c r="B10" t="s" s="8">
        <v>1820</v>
      </c>
      <c r="C10" s="21">
        <v>1975</v>
      </c>
      <c r="D10" t="s" s="8">
        <v>1821</v>
      </c>
      <c r="E10" t="s" s="8">
        <v>1822</v>
      </c>
      <c r="F10" t="s" s="106">
        <v>1823</v>
      </c>
      <c r="G10" t="s" s="106">
        <v>40</v>
      </c>
      <c r="H10" t="s" s="106">
        <v>1507</v>
      </c>
      <c r="I10" s="11"/>
      <c r="J10" s="11"/>
      <c r="K10" t="s" s="8">
        <v>120</v>
      </c>
      <c r="L10" t="s" s="8">
        <v>121</v>
      </c>
      <c r="M10" s="107"/>
      <c r="N10" s="107"/>
      <c r="O10" s="107"/>
      <c r="P10" s="107"/>
      <c r="Q10" s="107"/>
      <c r="R10" s="107"/>
      <c r="S10" s="107"/>
      <c r="T10" s="107"/>
      <c r="U10" s="11"/>
      <c r="V10" s="11"/>
      <c r="W10" s="11"/>
      <c r="X10" s="11"/>
      <c r="Y10" s="11"/>
      <c r="Z10" s="11"/>
    </row>
    <row r="11" ht="15" customHeight="1">
      <c r="A11" t="s" s="8">
        <v>1824</v>
      </c>
      <c r="B11" t="s" s="8">
        <v>1825</v>
      </c>
      <c r="C11" s="21">
        <v>1977</v>
      </c>
      <c r="D11" t="s" s="8">
        <v>133</v>
      </c>
      <c r="E11" t="s" s="8">
        <v>1826</v>
      </c>
      <c r="F11" t="s" s="106">
        <v>71</v>
      </c>
      <c r="G11" t="s" s="106">
        <v>1784</v>
      </c>
      <c r="H11" t="s" s="106">
        <v>119</v>
      </c>
      <c r="I11" t="s" s="106">
        <v>1785</v>
      </c>
      <c r="J11" t="s" s="8">
        <v>1827</v>
      </c>
      <c r="K11" t="s" s="8">
        <v>120</v>
      </c>
      <c r="L11" t="s" s="8">
        <v>121</v>
      </c>
      <c r="M11" s="107"/>
      <c r="N11" s="107"/>
      <c r="O11" s="107"/>
      <c r="P11" s="107"/>
      <c r="Q11" s="107"/>
      <c r="R11" s="107"/>
      <c r="S11" s="107"/>
      <c r="T11" s="107"/>
      <c r="U11" s="11"/>
      <c r="V11" s="11"/>
      <c r="W11" s="11"/>
      <c r="X11" s="11"/>
      <c r="Y11" s="11"/>
      <c r="Z11" s="11"/>
    </row>
    <row r="12" ht="15" customHeight="1">
      <c r="A12" t="s" s="8">
        <v>1828</v>
      </c>
      <c r="B12" t="s" s="8">
        <v>1829</v>
      </c>
      <c r="C12" s="21">
        <v>1977</v>
      </c>
      <c r="D12" s="11"/>
      <c r="E12" t="s" s="8">
        <v>1830</v>
      </c>
      <c r="F12" t="s" s="106">
        <v>128</v>
      </c>
      <c r="G12" t="s" s="106">
        <v>1784</v>
      </c>
      <c r="H12" t="s" s="106">
        <v>129</v>
      </c>
      <c r="I12" s="11"/>
      <c r="J12" s="11"/>
      <c r="K12" t="s" s="8">
        <v>148</v>
      </c>
      <c r="L12" t="s" s="8">
        <v>121</v>
      </c>
      <c r="M12" s="107"/>
      <c r="N12" s="107"/>
      <c r="O12" s="107"/>
      <c r="P12" s="107"/>
      <c r="Q12" s="107"/>
      <c r="R12" s="107"/>
      <c r="S12" s="107"/>
      <c r="T12" s="107"/>
      <c r="U12" s="11"/>
      <c r="V12" s="11"/>
      <c r="W12" s="11"/>
      <c r="X12" s="11"/>
      <c r="Y12" s="11"/>
      <c r="Z12" s="11"/>
    </row>
    <row r="13" ht="15" customHeight="1">
      <c r="A13" t="s" s="8">
        <v>1831</v>
      </c>
      <c r="B13" t="s" s="8">
        <v>1832</v>
      </c>
      <c r="C13" s="21">
        <v>1980</v>
      </c>
      <c r="D13" s="11"/>
      <c r="E13" t="s" s="8">
        <v>1833</v>
      </c>
      <c r="F13" t="s" s="106">
        <v>572</v>
      </c>
      <c r="G13" t="s" s="106">
        <v>1784</v>
      </c>
      <c r="H13" t="s" s="106">
        <v>506</v>
      </c>
      <c r="I13" t="s" s="106">
        <v>1785</v>
      </c>
      <c r="J13" s="11"/>
      <c r="K13" t="s" s="8">
        <v>120</v>
      </c>
      <c r="L13" t="s" s="8">
        <v>121</v>
      </c>
      <c r="M13" s="107"/>
      <c r="N13" s="107"/>
      <c r="O13" s="107"/>
      <c r="P13" s="107"/>
      <c r="Q13" s="107"/>
      <c r="R13" s="107"/>
      <c r="S13" s="107"/>
      <c r="T13" s="107"/>
      <c r="U13" s="11"/>
      <c r="V13" s="11"/>
      <c r="W13" s="11"/>
      <c r="X13" s="11"/>
      <c r="Y13" s="11"/>
      <c r="Z13" s="11"/>
    </row>
    <row r="14" ht="15" customHeight="1">
      <c r="A14" t="s" s="8">
        <v>1834</v>
      </c>
      <c r="B14" t="s" s="8">
        <v>1835</v>
      </c>
      <c r="C14" s="21">
        <v>1980</v>
      </c>
      <c r="D14" t="s" s="8">
        <v>1836</v>
      </c>
      <c r="E14" t="s" s="8">
        <v>1837</v>
      </c>
      <c r="F14" t="s" s="106">
        <v>71</v>
      </c>
      <c r="G14" t="s" s="106">
        <v>64</v>
      </c>
      <c r="H14" t="s" s="106">
        <v>119</v>
      </c>
      <c r="I14" t="s" s="106">
        <v>1785</v>
      </c>
      <c r="J14" s="11"/>
      <c r="K14" t="s" s="8">
        <v>120</v>
      </c>
      <c r="L14" t="s" s="8">
        <v>121</v>
      </c>
      <c r="M14" s="107"/>
      <c r="N14" s="107"/>
      <c r="O14" s="107"/>
      <c r="P14" s="107"/>
      <c r="Q14" s="107"/>
      <c r="R14" s="107"/>
      <c r="S14" s="107"/>
      <c r="T14" s="107"/>
      <c r="U14" s="11"/>
      <c r="V14" s="11"/>
      <c r="W14" s="11"/>
      <c r="X14" s="11"/>
      <c r="Y14" s="11"/>
      <c r="Z14" s="11"/>
    </row>
    <row r="15" ht="15" customHeight="1">
      <c r="A15" t="s" s="8">
        <v>1838</v>
      </c>
      <c r="B15" t="s" s="8">
        <v>1839</v>
      </c>
      <c r="C15" s="21">
        <v>1980</v>
      </c>
      <c r="D15" t="s" s="8">
        <v>1840</v>
      </c>
      <c r="E15" t="s" s="8">
        <v>1841</v>
      </c>
      <c r="F15" t="s" s="106">
        <v>1842</v>
      </c>
      <c r="G15" t="s" s="106">
        <v>45</v>
      </c>
      <c r="H15" t="s" s="106">
        <v>119</v>
      </c>
      <c r="I15" s="11"/>
      <c r="J15" s="11"/>
      <c r="K15" t="s" s="8">
        <v>120</v>
      </c>
      <c r="L15" t="s" s="8">
        <v>121</v>
      </c>
      <c r="M15" s="107"/>
      <c r="N15" s="107"/>
      <c r="O15" s="107"/>
      <c r="P15" s="107"/>
      <c r="Q15" s="107"/>
      <c r="R15" s="107"/>
      <c r="S15" s="107"/>
      <c r="T15" s="107"/>
      <c r="U15" s="11"/>
      <c r="V15" s="11"/>
      <c r="W15" s="11"/>
      <c r="X15" s="11"/>
      <c r="Y15" s="11"/>
      <c r="Z15" s="11"/>
    </row>
    <row r="16" ht="15" customHeight="1">
      <c r="A16" t="s" s="8">
        <v>1843</v>
      </c>
      <c r="B16" t="s" s="8">
        <v>1844</v>
      </c>
      <c r="C16" s="21">
        <v>1981</v>
      </c>
      <c r="D16" s="11"/>
      <c r="E16" t="s" s="8">
        <v>1845</v>
      </c>
      <c r="F16" t="s" s="106">
        <v>1815</v>
      </c>
      <c r="G16" t="s" s="106">
        <v>82</v>
      </c>
      <c r="H16" t="s" s="106">
        <v>506</v>
      </c>
      <c r="I16" t="s" s="108">
        <v>1846</v>
      </c>
      <c r="J16" s="11"/>
      <c r="K16" t="s" s="8">
        <v>120</v>
      </c>
      <c r="L16" t="s" s="8">
        <v>121</v>
      </c>
      <c r="M16" s="107"/>
      <c r="N16" s="107"/>
      <c r="O16" s="107"/>
      <c r="P16" s="107"/>
      <c r="Q16" s="107"/>
      <c r="R16" s="107"/>
      <c r="S16" s="107"/>
      <c r="T16" s="107"/>
      <c r="U16" s="11"/>
      <c r="V16" s="11"/>
      <c r="W16" s="11"/>
      <c r="X16" s="11"/>
      <c r="Y16" s="11"/>
      <c r="Z16" s="11"/>
    </row>
    <row r="17" ht="15" customHeight="1">
      <c r="A17" t="s" s="49">
        <v>1847</v>
      </c>
      <c r="B17" t="s" s="49">
        <v>1848</v>
      </c>
      <c r="C17" s="109">
        <v>1981</v>
      </c>
      <c r="D17" t="s" s="49">
        <v>1849</v>
      </c>
      <c r="E17" t="s" s="49">
        <v>313</v>
      </c>
      <c r="F17" t="s" s="108">
        <v>1815</v>
      </c>
      <c r="G17" t="s" s="108">
        <v>82</v>
      </c>
      <c r="H17" t="s" s="110">
        <v>506</v>
      </c>
      <c r="I17" t="s" s="111">
        <v>1850</v>
      </c>
      <c r="J17" s="112"/>
      <c r="K17" t="s" s="49">
        <v>120</v>
      </c>
      <c r="L17" t="s" s="49">
        <v>121</v>
      </c>
      <c r="M17" s="113"/>
      <c r="N17" s="113"/>
      <c r="O17" s="113"/>
      <c r="P17" s="113"/>
      <c r="Q17" s="113"/>
      <c r="R17" s="113"/>
      <c r="S17" s="113"/>
      <c r="T17" s="113"/>
      <c r="U17" s="50"/>
      <c r="V17" s="50"/>
      <c r="W17" s="50"/>
      <c r="X17" s="50"/>
      <c r="Y17" s="50"/>
      <c r="Z17" s="50"/>
    </row>
    <row r="18" ht="15" customHeight="1">
      <c r="A18" t="s" s="51">
        <v>115</v>
      </c>
      <c r="B18" t="s" s="52">
        <v>116</v>
      </c>
      <c r="C18" s="53">
        <v>1981</v>
      </c>
      <c r="D18" t="s" s="52">
        <v>117</v>
      </c>
      <c r="E18" t="s" s="52">
        <v>118</v>
      </c>
      <c r="F18" t="s" s="54">
        <v>71</v>
      </c>
      <c r="G18" t="s" s="54">
        <v>55</v>
      </c>
      <c r="H18" t="s" s="54">
        <v>119</v>
      </c>
      <c r="I18" s="55"/>
      <c r="J18" s="56"/>
      <c r="K18" t="s" s="52">
        <v>120</v>
      </c>
      <c r="L18" t="s" s="52">
        <v>121</v>
      </c>
      <c r="M18" t="s" s="54">
        <v>122</v>
      </c>
      <c r="N18" s="55"/>
      <c r="O18" s="55"/>
      <c r="P18" s="55"/>
      <c r="Q18" s="55"/>
      <c r="R18" s="55"/>
      <c r="S18" s="55"/>
      <c r="T18" s="55"/>
      <c r="U18" s="56"/>
      <c r="V18" s="56"/>
      <c r="W18" s="56"/>
      <c r="X18" s="56"/>
      <c r="Y18" s="56"/>
      <c r="Z18" s="57"/>
    </row>
    <row r="19" ht="15" customHeight="1">
      <c r="A19" t="s" s="77">
        <v>1851</v>
      </c>
      <c r="B19" t="s" s="77">
        <v>1852</v>
      </c>
      <c r="C19" s="76">
        <v>1981</v>
      </c>
      <c r="D19" t="s" s="77">
        <v>1853</v>
      </c>
      <c r="E19" t="s" s="77">
        <v>1854</v>
      </c>
      <c r="F19" t="s" s="77">
        <v>1855</v>
      </c>
      <c r="G19" t="s" s="114">
        <v>29</v>
      </c>
      <c r="H19" t="s" s="114">
        <v>1507</v>
      </c>
      <c r="I19" s="47"/>
      <c r="J19" s="47"/>
      <c r="K19" t="s" s="77">
        <v>120</v>
      </c>
      <c r="L19" t="s" s="77">
        <v>121</v>
      </c>
      <c r="M19" s="115"/>
      <c r="N19" s="115"/>
      <c r="O19" s="115"/>
      <c r="P19" s="115"/>
      <c r="Q19" s="115"/>
      <c r="R19" s="115"/>
      <c r="S19" s="115"/>
      <c r="T19" s="115"/>
      <c r="U19" s="47"/>
      <c r="V19" s="47"/>
      <c r="W19" s="47"/>
      <c r="X19" s="47"/>
      <c r="Y19" s="47"/>
      <c r="Z19" s="47"/>
    </row>
    <row r="20" ht="15" customHeight="1">
      <c r="A20" t="s" s="8">
        <v>1856</v>
      </c>
      <c r="B20" t="s" s="8">
        <v>1857</v>
      </c>
      <c r="C20" s="21">
        <v>1981</v>
      </c>
      <c r="D20" t="s" s="8">
        <v>1858</v>
      </c>
      <c r="E20" t="s" s="8">
        <v>1859</v>
      </c>
      <c r="F20" t="s" s="106">
        <v>1860</v>
      </c>
      <c r="G20" t="s" s="106">
        <v>40</v>
      </c>
      <c r="H20" t="s" s="106">
        <v>1861</v>
      </c>
      <c r="I20" s="11"/>
      <c r="J20" s="11"/>
      <c r="K20" t="s" s="8">
        <v>120</v>
      </c>
      <c r="L20" t="s" s="8">
        <v>121</v>
      </c>
      <c r="M20" s="107"/>
      <c r="N20" s="107"/>
      <c r="O20" s="11"/>
      <c r="P20" s="107"/>
      <c r="Q20" s="107"/>
      <c r="R20" s="107"/>
      <c r="S20" s="107"/>
      <c r="T20" s="107"/>
      <c r="U20" s="11"/>
      <c r="V20" s="11"/>
      <c r="W20" s="11"/>
      <c r="X20" s="11"/>
      <c r="Y20" s="11"/>
      <c r="Z20" s="11"/>
    </row>
    <row r="21" ht="15" customHeight="1">
      <c r="A21" t="s" s="8">
        <v>1862</v>
      </c>
      <c r="B21" t="s" s="8">
        <v>1863</v>
      </c>
      <c r="C21" s="21">
        <v>1981</v>
      </c>
      <c r="D21" t="s" s="8">
        <v>1864</v>
      </c>
      <c r="E21" t="s" s="8">
        <v>1865</v>
      </c>
      <c r="F21" t="s" s="106">
        <v>506</v>
      </c>
      <c r="G21" t="s" s="106">
        <v>82</v>
      </c>
      <c r="H21" t="s" s="106">
        <v>506</v>
      </c>
      <c r="I21" t="s" s="8">
        <v>1785</v>
      </c>
      <c r="J21" s="11"/>
      <c r="K21" t="s" s="8">
        <v>120</v>
      </c>
      <c r="L21" t="s" s="8">
        <v>121</v>
      </c>
      <c r="M21" s="107"/>
      <c r="N21" s="107"/>
      <c r="O21" s="11"/>
      <c r="P21" s="107"/>
      <c r="Q21" s="107"/>
      <c r="R21" s="107"/>
      <c r="S21" s="107"/>
      <c r="T21" s="107"/>
      <c r="U21" s="11"/>
      <c r="V21" s="11"/>
      <c r="W21" s="11"/>
      <c r="X21" s="11"/>
      <c r="Y21" s="11"/>
      <c r="Z21" s="11"/>
    </row>
    <row r="22" ht="15" customHeight="1">
      <c r="A22" t="s" s="8">
        <v>1866</v>
      </c>
      <c r="B22" t="s" s="8">
        <v>1867</v>
      </c>
      <c r="C22" s="21">
        <v>1982</v>
      </c>
      <c r="D22" t="s" s="8">
        <v>1868</v>
      </c>
      <c r="E22" t="s" s="8">
        <v>1869</v>
      </c>
      <c r="F22" t="s" s="106">
        <v>1870</v>
      </c>
      <c r="G22" t="s" s="106">
        <v>40</v>
      </c>
      <c r="H22" t="s" s="106">
        <v>1791</v>
      </c>
      <c r="I22" s="11"/>
      <c r="J22" s="11"/>
      <c r="K22" t="s" s="8">
        <v>120</v>
      </c>
      <c r="L22" t="s" s="8">
        <v>121</v>
      </c>
      <c r="M22" s="107"/>
      <c r="N22" s="107"/>
      <c r="O22" s="11"/>
      <c r="P22" s="107"/>
      <c r="Q22" s="107"/>
      <c r="R22" s="107"/>
      <c r="S22" s="107"/>
      <c r="T22" s="107"/>
      <c r="U22" s="11"/>
      <c r="V22" s="11"/>
      <c r="W22" s="11"/>
      <c r="X22" s="11"/>
      <c r="Y22" s="11"/>
      <c r="Z22" s="11"/>
    </row>
    <row r="23" ht="15" customHeight="1">
      <c r="A23" t="s" s="8">
        <v>1871</v>
      </c>
      <c r="B23" t="s" s="8">
        <v>1872</v>
      </c>
      <c r="C23" s="21">
        <v>1982</v>
      </c>
      <c r="D23" t="s" s="8">
        <v>1873</v>
      </c>
      <c r="E23" t="s" s="8">
        <v>1874</v>
      </c>
      <c r="F23" t="s" s="8">
        <v>1875</v>
      </c>
      <c r="G23" t="s" s="8">
        <v>1876</v>
      </c>
      <c r="H23" t="s" s="8">
        <v>119</v>
      </c>
      <c r="I23" s="11"/>
      <c r="J23" t="s" s="8">
        <v>1877</v>
      </c>
      <c r="K23" t="s" s="8">
        <v>120</v>
      </c>
      <c r="L23" t="s" s="8">
        <v>121</v>
      </c>
      <c r="M23" s="11"/>
      <c r="N23" s="11"/>
      <c r="O23" s="11"/>
      <c r="P23" s="11"/>
      <c r="Q23" s="11"/>
      <c r="R23" s="107"/>
      <c r="S23" s="107"/>
      <c r="T23" s="107"/>
      <c r="U23" s="11"/>
      <c r="V23" s="11"/>
      <c r="W23" s="11"/>
      <c r="X23" s="11"/>
      <c r="Y23" s="11"/>
      <c r="Z23" s="116"/>
    </row>
    <row r="24" ht="15" customHeight="1">
      <c r="A24" t="s" s="8">
        <v>1878</v>
      </c>
      <c r="B24" t="s" s="8">
        <v>1879</v>
      </c>
      <c r="C24" s="21">
        <v>1982</v>
      </c>
      <c r="D24" t="s" s="8">
        <v>1880</v>
      </c>
      <c r="E24" t="s" s="8">
        <v>1881</v>
      </c>
      <c r="F24" t="s" s="8">
        <v>1303</v>
      </c>
      <c r="G24" t="s" s="8">
        <v>44</v>
      </c>
      <c r="H24" t="s" s="106">
        <v>1304</v>
      </c>
      <c r="I24" s="11"/>
      <c r="J24" s="11"/>
      <c r="K24" t="s" s="8">
        <v>120</v>
      </c>
      <c r="L24" t="s" s="8">
        <v>121</v>
      </c>
      <c r="M24" s="11"/>
      <c r="N24" s="11"/>
      <c r="O24" s="11"/>
      <c r="P24" s="11"/>
      <c r="Q24" s="11"/>
      <c r="R24" s="107"/>
      <c r="S24" s="107"/>
      <c r="T24" s="107"/>
      <c r="U24" s="11"/>
      <c r="V24" s="11"/>
      <c r="W24" s="11"/>
      <c r="X24" s="11"/>
      <c r="Y24" s="11"/>
      <c r="Z24" s="11"/>
    </row>
    <row r="25" ht="15" customHeight="1">
      <c r="A25" t="s" s="49">
        <v>1882</v>
      </c>
      <c r="B25" t="s" s="49">
        <v>1883</v>
      </c>
      <c r="C25" s="109">
        <v>1982</v>
      </c>
      <c r="D25" t="s" s="49">
        <v>1884</v>
      </c>
      <c r="E25" t="s" s="49">
        <v>1885</v>
      </c>
      <c r="F25" t="s" s="108">
        <v>1870</v>
      </c>
      <c r="G25" t="s" s="108">
        <v>45</v>
      </c>
      <c r="H25" t="s" s="108">
        <v>1791</v>
      </c>
      <c r="I25" s="50"/>
      <c r="J25" s="50"/>
      <c r="K25" t="s" s="49">
        <v>120</v>
      </c>
      <c r="L25" t="s" s="49">
        <v>121</v>
      </c>
      <c r="M25" s="113"/>
      <c r="N25" s="113"/>
      <c r="O25" s="50"/>
      <c r="P25" s="113"/>
      <c r="Q25" s="113"/>
      <c r="R25" s="113"/>
      <c r="S25" s="113"/>
      <c r="T25" s="113"/>
      <c r="U25" s="50"/>
      <c r="V25" s="50"/>
      <c r="W25" s="50"/>
      <c r="X25" s="50"/>
      <c r="Y25" s="50"/>
      <c r="Z25" s="117"/>
    </row>
    <row r="26" ht="15" customHeight="1">
      <c r="A26" t="s" s="51">
        <v>124</v>
      </c>
      <c r="B26" t="s" s="52">
        <v>125</v>
      </c>
      <c r="C26" s="53">
        <v>1983</v>
      </c>
      <c r="D26" t="s" s="52">
        <v>126</v>
      </c>
      <c r="E26" t="s" s="52">
        <v>127</v>
      </c>
      <c r="F26" t="s" s="54">
        <v>128</v>
      </c>
      <c r="G26" t="s" s="54">
        <v>55</v>
      </c>
      <c r="H26" t="s" s="54">
        <v>129</v>
      </c>
      <c r="I26" s="55"/>
      <c r="J26" s="56"/>
      <c r="K26" t="s" s="52">
        <v>120</v>
      </c>
      <c r="L26" t="s" s="52">
        <v>121</v>
      </c>
      <c r="M26" t="s" s="54">
        <v>122</v>
      </c>
      <c r="N26" s="55"/>
      <c r="O26" s="56"/>
      <c r="P26" s="55"/>
      <c r="Q26" s="55"/>
      <c r="R26" s="55"/>
      <c r="S26" s="55"/>
      <c r="T26" s="55"/>
      <c r="U26" s="56"/>
      <c r="V26" s="56"/>
      <c r="W26" s="56"/>
      <c r="X26" s="56"/>
      <c r="Y26" s="56"/>
      <c r="Z26" s="57"/>
    </row>
    <row r="27" ht="15" customHeight="1">
      <c r="A27" t="s" s="77">
        <v>1886</v>
      </c>
      <c r="B27" t="s" s="77">
        <v>1887</v>
      </c>
      <c r="C27" s="76">
        <v>1983</v>
      </c>
      <c r="D27" t="s" s="77">
        <v>1888</v>
      </c>
      <c r="E27" t="s" s="77">
        <v>1889</v>
      </c>
      <c r="F27" t="s" s="114">
        <v>1890</v>
      </c>
      <c r="G27" t="s" s="114">
        <v>1795</v>
      </c>
      <c r="H27" t="s" s="114">
        <v>129</v>
      </c>
      <c r="I27" s="47"/>
      <c r="J27" t="s" s="77">
        <v>1891</v>
      </c>
      <c r="K27" t="s" s="77">
        <v>120</v>
      </c>
      <c r="L27" t="s" s="77">
        <v>121</v>
      </c>
      <c r="M27" s="115"/>
      <c r="N27" s="115"/>
      <c r="O27" s="47"/>
      <c r="P27" s="115"/>
      <c r="Q27" s="115"/>
      <c r="R27" s="115"/>
      <c r="S27" s="115"/>
      <c r="T27" s="115"/>
      <c r="U27" s="47"/>
      <c r="V27" s="47"/>
      <c r="W27" s="47"/>
      <c r="X27" s="47"/>
      <c r="Y27" s="47"/>
      <c r="Z27" s="47"/>
    </row>
    <row r="28" ht="15" customHeight="1">
      <c r="A28" t="s" s="8">
        <v>1892</v>
      </c>
      <c r="B28" t="s" s="8">
        <v>1893</v>
      </c>
      <c r="C28" s="21">
        <v>1984</v>
      </c>
      <c r="D28" t="s" s="8">
        <v>1894</v>
      </c>
      <c r="E28" t="s" s="8">
        <v>1895</v>
      </c>
      <c r="F28" t="s" s="106">
        <v>389</v>
      </c>
      <c r="G28" t="s" s="106">
        <v>45</v>
      </c>
      <c r="H28" t="s" s="106">
        <v>119</v>
      </c>
      <c r="I28" s="11"/>
      <c r="J28" s="11"/>
      <c r="K28" t="s" s="8">
        <v>120</v>
      </c>
      <c r="L28" t="s" s="8">
        <v>121</v>
      </c>
      <c r="M28" s="107"/>
      <c r="N28" s="107"/>
      <c r="O28" s="11"/>
      <c r="P28" s="107"/>
      <c r="Q28" s="107"/>
      <c r="R28" s="107"/>
      <c r="S28" s="107"/>
      <c r="T28" s="107"/>
      <c r="U28" s="11"/>
      <c r="V28" s="11"/>
      <c r="W28" s="11"/>
      <c r="X28" s="11"/>
      <c r="Y28" s="11"/>
      <c r="Z28" s="116"/>
    </row>
    <row r="29" ht="15" customHeight="1">
      <c r="A29" t="s" s="49">
        <v>1896</v>
      </c>
      <c r="B29" t="s" s="49">
        <v>1897</v>
      </c>
      <c r="C29" s="109">
        <v>1985</v>
      </c>
      <c r="D29" t="s" s="49">
        <v>1898</v>
      </c>
      <c r="E29" t="s" s="49">
        <v>1899</v>
      </c>
      <c r="F29" t="s" s="108">
        <v>1900</v>
      </c>
      <c r="G29" t="s" s="108">
        <v>1795</v>
      </c>
      <c r="H29" t="s" s="108">
        <v>129</v>
      </c>
      <c r="I29" s="50"/>
      <c r="J29" s="50"/>
      <c r="K29" t="s" s="49">
        <v>120</v>
      </c>
      <c r="L29" t="s" s="49">
        <v>121</v>
      </c>
      <c r="M29" s="113"/>
      <c r="N29" s="113"/>
      <c r="O29" s="50"/>
      <c r="P29" s="113"/>
      <c r="Q29" s="113"/>
      <c r="R29" s="113"/>
      <c r="S29" s="113"/>
      <c r="T29" s="113"/>
      <c r="U29" s="50"/>
      <c r="V29" s="50"/>
      <c r="W29" s="50"/>
      <c r="X29" s="50"/>
      <c r="Y29" s="50"/>
      <c r="Z29" s="50"/>
    </row>
    <row r="30" ht="15" customHeight="1">
      <c r="A30" t="s" s="51">
        <v>131</v>
      </c>
      <c r="B30" t="s" s="52">
        <v>132</v>
      </c>
      <c r="C30" s="53">
        <v>1985</v>
      </c>
      <c r="D30" t="s" s="52">
        <v>133</v>
      </c>
      <c r="E30" t="s" s="52">
        <v>134</v>
      </c>
      <c r="F30" t="s" s="54">
        <v>71</v>
      </c>
      <c r="G30" t="s" s="54">
        <v>82</v>
      </c>
      <c r="H30" t="s" s="54">
        <v>119</v>
      </c>
      <c r="I30" s="55"/>
      <c r="J30" t="s" s="52">
        <v>135</v>
      </c>
      <c r="K30" t="s" s="52">
        <v>120</v>
      </c>
      <c r="L30" t="s" s="52">
        <v>121</v>
      </c>
      <c r="M30" t="s" s="54">
        <v>122</v>
      </c>
      <c r="N30" s="55"/>
      <c r="O30" s="56"/>
      <c r="P30" s="55"/>
      <c r="Q30" s="55"/>
      <c r="R30" s="55"/>
      <c r="S30" s="55"/>
      <c r="T30" s="55"/>
      <c r="U30" s="56"/>
      <c r="V30" s="56"/>
      <c r="W30" s="56"/>
      <c r="X30" s="56"/>
      <c r="Y30" s="56"/>
      <c r="Z30" s="57"/>
    </row>
    <row r="31" ht="15" customHeight="1">
      <c r="A31" t="s" s="77">
        <v>1901</v>
      </c>
      <c r="B31" t="s" s="77">
        <v>1902</v>
      </c>
      <c r="C31" s="76">
        <v>1985</v>
      </c>
      <c r="D31" t="s" s="77">
        <v>1903</v>
      </c>
      <c r="E31" t="s" s="77">
        <v>1904</v>
      </c>
      <c r="F31" t="s" s="114">
        <v>1905</v>
      </c>
      <c r="G31" t="s" s="114">
        <v>45</v>
      </c>
      <c r="H31" t="s" s="114">
        <v>119</v>
      </c>
      <c r="I31" s="47"/>
      <c r="J31" s="47"/>
      <c r="K31" t="s" s="77">
        <v>120</v>
      </c>
      <c r="L31" t="s" s="77">
        <v>121</v>
      </c>
      <c r="M31" s="115"/>
      <c r="N31" s="115"/>
      <c r="O31" s="115"/>
      <c r="P31" s="115"/>
      <c r="Q31" s="115"/>
      <c r="R31" s="115"/>
      <c r="S31" s="115"/>
      <c r="T31" s="115"/>
      <c r="U31" s="47"/>
      <c r="V31" s="47"/>
      <c r="W31" s="47"/>
      <c r="X31" s="47"/>
      <c r="Y31" s="47"/>
      <c r="Z31" s="47"/>
    </row>
    <row r="32" ht="15" customHeight="1">
      <c r="A32" t="s" s="8">
        <v>1906</v>
      </c>
      <c r="B32" t="s" s="8">
        <v>1907</v>
      </c>
      <c r="C32" s="21">
        <v>1985</v>
      </c>
      <c r="D32" t="s" s="8">
        <v>1903</v>
      </c>
      <c r="E32" t="s" s="8">
        <v>1908</v>
      </c>
      <c r="F32" t="s" s="106">
        <v>1909</v>
      </c>
      <c r="G32" t="s" s="8">
        <v>45</v>
      </c>
      <c r="H32" t="s" s="106">
        <v>1791</v>
      </c>
      <c r="I32" s="11"/>
      <c r="J32" s="11"/>
      <c r="K32" t="s" s="8">
        <v>120</v>
      </c>
      <c r="L32" t="s" s="8">
        <v>121</v>
      </c>
      <c r="M32" s="11"/>
      <c r="N32" s="11"/>
      <c r="O32" s="107"/>
      <c r="P32" s="11"/>
      <c r="Q32" s="11"/>
      <c r="R32" s="107"/>
      <c r="S32" s="107"/>
      <c r="T32" s="107"/>
      <c r="U32" s="11"/>
      <c r="V32" s="11"/>
      <c r="W32" s="11"/>
      <c r="X32" s="11"/>
      <c r="Y32" s="11"/>
      <c r="Z32" s="11"/>
    </row>
    <row r="33" ht="15" customHeight="1">
      <c r="A33" t="s" s="8">
        <v>1910</v>
      </c>
      <c r="B33" t="s" s="8">
        <v>1911</v>
      </c>
      <c r="C33" s="21">
        <v>1985</v>
      </c>
      <c r="D33" t="s" s="8">
        <v>1912</v>
      </c>
      <c r="E33" s="11"/>
      <c r="F33" t="s" s="106">
        <v>1913</v>
      </c>
      <c r="G33" t="s" s="106">
        <v>45</v>
      </c>
      <c r="H33" t="s" s="106">
        <v>1791</v>
      </c>
      <c r="I33" s="50"/>
      <c r="J33" s="11"/>
      <c r="K33" t="s" s="8">
        <v>1914</v>
      </c>
      <c r="L33" t="s" s="8">
        <v>216</v>
      </c>
      <c r="M33" s="107"/>
      <c r="N33" s="107"/>
      <c r="O33" s="107"/>
      <c r="P33" s="107"/>
      <c r="Q33" s="107"/>
      <c r="R33" s="107"/>
      <c r="S33" s="107"/>
      <c r="T33" s="107"/>
      <c r="U33" s="11"/>
      <c r="V33" s="11"/>
      <c r="W33" s="11"/>
      <c r="X33" s="11"/>
      <c r="Y33" s="11"/>
      <c r="Z33" s="11"/>
    </row>
    <row r="34" ht="15" customHeight="1">
      <c r="A34" t="s" s="8">
        <v>1915</v>
      </c>
      <c r="B34" t="s" s="8">
        <v>1916</v>
      </c>
      <c r="C34" s="21">
        <v>1985</v>
      </c>
      <c r="D34" t="s" s="8">
        <v>1917</v>
      </c>
      <c r="E34" t="s" s="8">
        <v>1918</v>
      </c>
      <c r="F34" t="s" s="106">
        <v>506</v>
      </c>
      <c r="G34" t="s" s="106">
        <v>44</v>
      </c>
      <c r="H34" t="s" s="118">
        <v>506</v>
      </c>
      <c r="I34" t="s" s="111">
        <v>1850</v>
      </c>
      <c r="J34" s="27"/>
      <c r="K34" t="s" s="8">
        <v>120</v>
      </c>
      <c r="L34" t="s" s="8">
        <v>121</v>
      </c>
      <c r="M34" s="107"/>
      <c r="N34" s="107"/>
      <c r="O34" s="107"/>
      <c r="P34" s="107"/>
      <c r="Q34" s="107"/>
      <c r="R34" s="107"/>
      <c r="S34" s="107"/>
      <c r="T34" s="107"/>
      <c r="U34" s="11"/>
      <c r="V34" s="11"/>
      <c r="W34" s="11"/>
      <c r="X34" s="11"/>
      <c r="Y34" s="11"/>
      <c r="Z34" s="11"/>
    </row>
    <row r="35" ht="15" customHeight="1">
      <c r="A35" t="s" s="49">
        <v>1919</v>
      </c>
      <c r="B35" t="s" s="49">
        <v>1920</v>
      </c>
      <c r="C35" s="109">
        <v>1985</v>
      </c>
      <c r="D35" t="s" s="49">
        <v>1921</v>
      </c>
      <c r="E35" t="s" s="49">
        <v>1922</v>
      </c>
      <c r="F35" t="s" s="108">
        <v>71</v>
      </c>
      <c r="G35" t="s" s="108">
        <v>1876</v>
      </c>
      <c r="H35" t="s" s="110">
        <v>119</v>
      </c>
      <c r="I35" t="s" s="119">
        <v>1923</v>
      </c>
      <c r="J35" s="112"/>
      <c r="K35" t="s" s="49">
        <v>120</v>
      </c>
      <c r="L35" t="s" s="49">
        <v>121</v>
      </c>
      <c r="M35" s="113"/>
      <c r="N35" s="113"/>
      <c r="O35" s="107"/>
      <c r="P35" s="113"/>
      <c r="Q35" s="113"/>
      <c r="R35" s="113"/>
      <c r="S35" s="113"/>
      <c r="T35" s="113"/>
      <c r="U35" s="50"/>
      <c r="V35" s="50"/>
      <c r="W35" s="50"/>
      <c r="X35" s="50"/>
      <c r="Y35" s="50"/>
      <c r="Z35" s="50"/>
    </row>
    <row r="36" ht="15" customHeight="1">
      <c r="A36" t="s" s="51">
        <v>136</v>
      </c>
      <c r="B36" t="s" s="52">
        <v>137</v>
      </c>
      <c r="C36" s="53">
        <v>1986</v>
      </c>
      <c r="D36" t="s" s="52">
        <v>137</v>
      </c>
      <c r="E36" t="s" s="52">
        <v>138</v>
      </c>
      <c r="F36" t="s" s="54">
        <v>71</v>
      </c>
      <c r="G36" t="s" s="54">
        <v>64</v>
      </c>
      <c r="H36" t="s" s="54">
        <v>119</v>
      </c>
      <c r="I36" s="55"/>
      <c r="J36" s="56"/>
      <c r="K36" t="s" s="52">
        <v>120</v>
      </c>
      <c r="L36" t="s" s="52">
        <v>121</v>
      </c>
      <c r="M36" t="s" s="54">
        <v>122</v>
      </c>
      <c r="N36" s="55"/>
      <c r="O36" s="120"/>
      <c r="P36" s="55"/>
      <c r="Q36" s="55"/>
      <c r="R36" s="55"/>
      <c r="S36" s="55"/>
      <c r="T36" s="55"/>
      <c r="U36" s="56"/>
      <c r="V36" s="56"/>
      <c r="W36" s="56"/>
      <c r="X36" s="56"/>
      <c r="Y36" s="56"/>
      <c r="Z36" s="57"/>
    </row>
    <row r="37" ht="15" customHeight="1">
      <c r="A37" t="s" s="51">
        <v>140</v>
      </c>
      <c r="B37" t="s" s="52">
        <v>141</v>
      </c>
      <c r="C37" s="53">
        <v>1986</v>
      </c>
      <c r="D37" t="s" s="52">
        <v>142</v>
      </c>
      <c r="E37" t="s" s="52">
        <v>143</v>
      </c>
      <c r="F37" t="s" s="52">
        <v>71</v>
      </c>
      <c r="G37" t="s" s="52">
        <v>29</v>
      </c>
      <c r="H37" t="s" s="52">
        <v>119</v>
      </c>
      <c r="I37" s="56"/>
      <c r="J37" s="56"/>
      <c r="K37" t="s" s="52">
        <v>120</v>
      </c>
      <c r="L37" t="s" s="52">
        <v>121</v>
      </c>
      <c r="M37" t="s" s="52">
        <v>122</v>
      </c>
      <c r="N37" s="56"/>
      <c r="O37" s="120"/>
      <c r="P37" s="56"/>
      <c r="Q37" s="56"/>
      <c r="R37" s="55"/>
      <c r="S37" s="55"/>
      <c r="T37" s="55"/>
      <c r="U37" s="56"/>
      <c r="V37" s="56"/>
      <c r="W37" s="56"/>
      <c r="X37" s="56"/>
      <c r="Y37" s="56"/>
      <c r="Z37" s="57"/>
    </row>
    <row r="38" ht="15" customHeight="1">
      <c r="A38" t="s" s="77">
        <v>1924</v>
      </c>
      <c r="B38" t="s" s="77">
        <v>1925</v>
      </c>
      <c r="C38" s="76">
        <v>1986</v>
      </c>
      <c r="D38" t="s" s="77">
        <v>1926</v>
      </c>
      <c r="E38" t="s" s="77">
        <v>1927</v>
      </c>
      <c r="F38" t="s" s="114">
        <v>1928</v>
      </c>
      <c r="G38" t="s" s="114">
        <v>1784</v>
      </c>
      <c r="H38" t="s" s="114">
        <v>119</v>
      </c>
      <c r="I38" s="47"/>
      <c r="J38" s="47"/>
      <c r="K38" t="s" s="77">
        <v>120</v>
      </c>
      <c r="L38" t="s" s="77">
        <v>121</v>
      </c>
      <c r="M38" s="115"/>
      <c r="N38" s="115"/>
      <c r="O38" s="107"/>
      <c r="P38" s="115"/>
      <c r="Q38" s="115"/>
      <c r="R38" s="115"/>
      <c r="S38" s="115"/>
      <c r="T38" s="115"/>
      <c r="U38" s="47"/>
      <c r="V38" s="47"/>
      <c r="W38" s="47"/>
      <c r="X38" s="47"/>
      <c r="Y38" s="47"/>
      <c r="Z38" s="47"/>
    </row>
    <row r="39" ht="15" customHeight="1">
      <c r="A39" t="s" s="8">
        <v>1929</v>
      </c>
      <c r="B39" t="s" s="8">
        <v>1930</v>
      </c>
      <c r="C39" s="21">
        <v>1986</v>
      </c>
      <c r="D39" t="s" s="8">
        <v>1931</v>
      </c>
      <c r="E39" t="s" s="8">
        <v>1932</v>
      </c>
      <c r="F39" t="s" s="106">
        <v>71</v>
      </c>
      <c r="G39" t="s" s="106">
        <v>1784</v>
      </c>
      <c r="H39" t="s" s="106">
        <v>119</v>
      </c>
      <c r="I39" s="11"/>
      <c r="J39" s="11"/>
      <c r="K39" t="s" s="8">
        <v>120</v>
      </c>
      <c r="L39" t="s" s="8">
        <v>121</v>
      </c>
      <c r="M39" s="107"/>
      <c r="N39" s="107"/>
      <c r="O39" s="107"/>
      <c r="P39" s="107"/>
      <c r="Q39" s="107"/>
      <c r="R39" s="107"/>
      <c r="S39" s="107"/>
      <c r="T39" s="107"/>
      <c r="U39" s="11"/>
      <c r="V39" s="11"/>
      <c r="W39" s="11"/>
      <c r="X39" s="11"/>
      <c r="Y39" s="11"/>
      <c r="Z39" s="11"/>
    </row>
    <row r="40" ht="15" customHeight="1">
      <c r="A40" t="s" s="8">
        <v>1933</v>
      </c>
      <c r="B40" t="s" s="8">
        <v>1934</v>
      </c>
      <c r="C40" s="21">
        <v>1987</v>
      </c>
      <c r="D40" t="s" s="8">
        <v>1903</v>
      </c>
      <c r="E40" t="s" s="8">
        <v>1935</v>
      </c>
      <c r="F40" t="s" s="106">
        <v>1905</v>
      </c>
      <c r="G40" t="s" s="106">
        <v>1454</v>
      </c>
      <c r="H40" t="s" s="106">
        <v>119</v>
      </c>
      <c r="I40" s="11"/>
      <c r="J40" s="11"/>
      <c r="K40" t="s" s="8">
        <v>120</v>
      </c>
      <c r="L40" t="s" s="8">
        <v>121</v>
      </c>
      <c r="M40" s="107"/>
      <c r="N40" s="107"/>
      <c r="O40" s="107"/>
      <c r="P40" s="107"/>
      <c r="Q40" s="107"/>
      <c r="R40" s="107"/>
      <c r="S40" s="107"/>
      <c r="T40" s="107"/>
      <c r="U40" s="11"/>
      <c r="V40" s="11"/>
      <c r="W40" s="11"/>
      <c r="X40" s="11"/>
      <c r="Y40" s="11"/>
      <c r="Z40" s="11"/>
    </row>
    <row r="41" ht="15" customHeight="1">
      <c r="A41" t="s" s="8">
        <v>1936</v>
      </c>
      <c r="B41" t="s" s="8">
        <v>1937</v>
      </c>
      <c r="C41" s="21">
        <v>1987</v>
      </c>
      <c r="D41" t="s" s="8">
        <v>1938</v>
      </c>
      <c r="E41" t="s" s="8">
        <v>1939</v>
      </c>
      <c r="F41" t="s" s="106">
        <v>1940</v>
      </c>
      <c r="G41" t="s" s="106">
        <v>29</v>
      </c>
      <c r="H41" t="s" s="106">
        <v>119</v>
      </c>
      <c r="I41" s="11"/>
      <c r="J41" s="11"/>
      <c r="K41" t="s" s="8">
        <v>120</v>
      </c>
      <c r="L41" t="s" s="8">
        <v>121</v>
      </c>
      <c r="M41" s="107"/>
      <c r="N41" s="107"/>
      <c r="O41" s="11"/>
      <c r="P41" s="107"/>
      <c r="Q41" s="107"/>
      <c r="R41" s="107"/>
      <c r="S41" s="107"/>
      <c r="T41" s="107"/>
      <c r="U41" s="11"/>
      <c r="V41" s="11"/>
      <c r="W41" s="11"/>
      <c r="X41" s="11"/>
      <c r="Y41" s="11"/>
      <c r="Z41" s="11"/>
    </row>
    <row r="42" ht="15" customHeight="1">
      <c r="A42" t="s" s="8">
        <v>1941</v>
      </c>
      <c r="B42" t="s" s="8">
        <v>1942</v>
      </c>
      <c r="C42" s="21">
        <v>1987</v>
      </c>
      <c r="D42" t="s" s="8">
        <v>1943</v>
      </c>
      <c r="E42" t="s" s="8">
        <v>1944</v>
      </c>
      <c r="F42" t="s" s="106">
        <v>506</v>
      </c>
      <c r="G42" t="s" s="106">
        <v>82</v>
      </c>
      <c r="H42" t="s" s="106">
        <v>506</v>
      </c>
      <c r="I42" s="11"/>
      <c r="J42" s="11"/>
      <c r="K42" t="s" s="8">
        <v>120</v>
      </c>
      <c r="L42" t="s" s="8">
        <v>121</v>
      </c>
      <c r="M42" s="107"/>
      <c r="N42" s="107"/>
      <c r="O42" s="11"/>
      <c r="P42" s="107"/>
      <c r="Q42" s="107"/>
      <c r="R42" s="107"/>
      <c r="S42" s="107"/>
      <c r="T42" s="107"/>
      <c r="U42" s="11"/>
      <c r="V42" s="11"/>
      <c r="W42" s="11"/>
      <c r="X42" s="11"/>
      <c r="Y42" s="11"/>
      <c r="Z42" s="11"/>
    </row>
    <row r="43" ht="15" customHeight="1">
      <c r="A43" t="s" s="8">
        <v>1945</v>
      </c>
      <c r="B43" t="s" s="8">
        <v>1946</v>
      </c>
      <c r="C43" s="21">
        <v>1987</v>
      </c>
      <c r="D43" t="s" s="8">
        <v>1947</v>
      </c>
      <c r="E43" t="s" s="8">
        <v>1948</v>
      </c>
      <c r="F43" t="s" s="106">
        <v>1815</v>
      </c>
      <c r="G43" t="s" s="106">
        <v>82</v>
      </c>
      <c r="H43" t="s" s="106">
        <v>506</v>
      </c>
      <c r="I43" s="11"/>
      <c r="J43" s="11"/>
      <c r="K43" t="s" s="8">
        <v>120</v>
      </c>
      <c r="L43" t="s" s="8">
        <v>121</v>
      </c>
      <c r="M43" s="107"/>
      <c r="N43" s="107"/>
      <c r="O43" s="11"/>
      <c r="P43" s="107"/>
      <c r="Q43" s="107"/>
      <c r="R43" s="107"/>
      <c r="S43" s="107"/>
      <c r="T43" s="107"/>
      <c r="U43" s="11"/>
      <c r="V43" s="11"/>
      <c r="W43" s="11"/>
      <c r="X43" s="11"/>
      <c r="Y43" s="11"/>
      <c r="Z43" s="11"/>
    </row>
    <row r="44" ht="15" customHeight="1">
      <c r="A44" t="s" s="8">
        <v>1949</v>
      </c>
      <c r="B44" t="s" s="8">
        <v>1950</v>
      </c>
      <c r="C44" s="21">
        <v>1988</v>
      </c>
      <c r="D44" t="s" s="8">
        <v>1951</v>
      </c>
      <c r="E44" t="s" s="8">
        <v>1952</v>
      </c>
      <c r="F44" t="s" s="106">
        <v>128</v>
      </c>
      <c r="G44" t="s" s="106">
        <v>1795</v>
      </c>
      <c r="H44" t="s" s="106">
        <v>129</v>
      </c>
      <c r="I44" s="11"/>
      <c r="J44" s="11"/>
      <c r="K44" t="s" s="8">
        <v>120</v>
      </c>
      <c r="L44" t="s" s="8">
        <v>121</v>
      </c>
      <c r="M44" s="107"/>
      <c r="N44" s="107"/>
      <c r="O44" s="11"/>
      <c r="P44" s="107"/>
      <c r="Q44" s="107"/>
      <c r="R44" s="107"/>
      <c r="S44" s="107"/>
      <c r="T44" s="107"/>
      <c r="U44" s="11"/>
      <c r="V44" s="11"/>
      <c r="W44" s="11"/>
      <c r="X44" s="11"/>
      <c r="Y44" s="11"/>
      <c r="Z44" s="11"/>
    </row>
    <row r="45" ht="15" customHeight="1">
      <c r="A45" t="s" s="8">
        <v>1953</v>
      </c>
      <c r="B45" t="s" s="8">
        <v>1954</v>
      </c>
      <c r="C45" s="21">
        <v>1988</v>
      </c>
      <c r="D45" t="s" s="8">
        <v>1955</v>
      </c>
      <c r="E45" t="s" s="8">
        <v>1956</v>
      </c>
      <c r="F45" t="s" s="106">
        <v>128</v>
      </c>
      <c r="G45" t="s" s="106">
        <v>1795</v>
      </c>
      <c r="H45" t="s" s="106">
        <v>129</v>
      </c>
      <c r="I45" s="11"/>
      <c r="J45" t="s" s="8">
        <v>1957</v>
      </c>
      <c r="K45" t="s" s="8">
        <v>120</v>
      </c>
      <c r="L45" t="s" s="8">
        <v>121</v>
      </c>
      <c r="M45" s="107"/>
      <c r="N45" s="107"/>
      <c r="O45" s="11"/>
      <c r="P45" s="107"/>
      <c r="Q45" s="107"/>
      <c r="R45" s="107"/>
      <c r="S45" s="107"/>
      <c r="T45" s="107"/>
      <c r="U45" s="11"/>
      <c r="V45" s="11"/>
      <c r="W45" s="11"/>
      <c r="X45" s="11"/>
      <c r="Y45" s="11"/>
      <c r="Z45" s="11"/>
    </row>
    <row r="46" ht="15" customHeight="1">
      <c r="A46" t="s" s="8">
        <v>1958</v>
      </c>
      <c r="B46" t="s" s="8">
        <v>1959</v>
      </c>
      <c r="C46" s="21">
        <v>1988</v>
      </c>
      <c r="D46" t="s" s="8">
        <v>1960</v>
      </c>
      <c r="E46" t="s" s="8">
        <v>1961</v>
      </c>
      <c r="F46" t="s" s="106">
        <v>1962</v>
      </c>
      <c r="G46" t="s" s="106">
        <v>45</v>
      </c>
      <c r="H46" t="s" s="106">
        <v>119</v>
      </c>
      <c r="I46" s="11"/>
      <c r="J46" s="11"/>
      <c r="K46" t="s" s="8">
        <v>120</v>
      </c>
      <c r="L46" t="s" s="8">
        <v>121</v>
      </c>
      <c r="M46" s="107"/>
      <c r="N46" s="107"/>
      <c r="O46" s="11"/>
      <c r="P46" s="107"/>
      <c r="Q46" s="107"/>
      <c r="R46" s="107"/>
      <c r="S46" s="107"/>
      <c r="T46" s="107"/>
      <c r="U46" s="11"/>
      <c r="V46" s="11"/>
      <c r="W46" s="11"/>
      <c r="X46" s="11"/>
      <c r="Y46" s="11"/>
      <c r="Z46" s="11"/>
    </row>
    <row r="47" ht="15" customHeight="1">
      <c r="A47" t="s" s="8">
        <v>1963</v>
      </c>
      <c r="B47" t="s" s="8">
        <v>1964</v>
      </c>
      <c r="C47" s="21">
        <v>1988</v>
      </c>
      <c r="D47" t="s" s="8">
        <v>614</v>
      </c>
      <c r="E47" t="s" s="8">
        <v>1965</v>
      </c>
      <c r="F47" t="s" s="106">
        <v>128</v>
      </c>
      <c r="G47" t="s" s="106">
        <v>82</v>
      </c>
      <c r="H47" t="s" s="106">
        <v>129</v>
      </c>
      <c r="I47" t="s" s="106">
        <v>1846</v>
      </c>
      <c r="J47" s="11"/>
      <c r="K47" t="s" s="8">
        <v>120</v>
      </c>
      <c r="L47" t="s" s="8">
        <v>121</v>
      </c>
      <c r="M47" s="107"/>
      <c r="N47" s="107"/>
      <c r="O47" s="11"/>
      <c r="P47" s="107"/>
      <c r="Q47" s="107"/>
      <c r="R47" s="107"/>
      <c r="S47" s="107"/>
      <c r="T47" s="107"/>
      <c r="U47" s="11"/>
      <c r="V47" s="11"/>
      <c r="W47" s="11"/>
      <c r="X47" s="11"/>
      <c r="Y47" s="11"/>
      <c r="Z47" s="11"/>
    </row>
    <row r="48" ht="15" customHeight="1">
      <c r="A48" t="s" s="8">
        <v>1966</v>
      </c>
      <c r="B48" t="s" s="8">
        <v>1967</v>
      </c>
      <c r="C48" s="21">
        <v>1988</v>
      </c>
      <c r="D48" t="s" s="8">
        <v>1947</v>
      </c>
      <c r="E48" t="s" s="8">
        <v>1968</v>
      </c>
      <c r="F48" t="s" s="106">
        <v>1815</v>
      </c>
      <c r="G48" t="s" s="106">
        <v>82</v>
      </c>
      <c r="H48" t="s" s="106">
        <v>506</v>
      </c>
      <c r="I48" s="11"/>
      <c r="J48" s="11"/>
      <c r="K48" t="s" s="8">
        <v>120</v>
      </c>
      <c r="L48" t="s" s="8">
        <v>121</v>
      </c>
      <c r="M48" s="107"/>
      <c r="N48" s="107"/>
      <c r="O48" s="11"/>
      <c r="P48" s="107"/>
      <c r="Q48" s="107"/>
      <c r="R48" s="107"/>
      <c r="S48" s="107"/>
      <c r="T48" s="107"/>
      <c r="U48" s="11"/>
      <c r="V48" s="11"/>
      <c r="W48" s="11"/>
      <c r="X48" s="11"/>
      <c r="Y48" s="11"/>
      <c r="Z48" s="11"/>
    </row>
    <row r="49" ht="15" customHeight="1">
      <c r="A49" t="s" s="8">
        <v>1969</v>
      </c>
      <c r="B49" t="s" s="8">
        <v>1970</v>
      </c>
      <c r="C49" s="21">
        <v>1988</v>
      </c>
      <c r="D49" t="s" s="8">
        <v>1971</v>
      </c>
      <c r="E49" t="s" s="8">
        <v>1972</v>
      </c>
      <c r="F49" t="s" s="106">
        <v>389</v>
      </c>
      <c r="G49" t="s" s="106">
        <v>82</v>
      </c>
      <c r="H49" t="s" s="106">
        <v>390</v>
      </c>
      <c r="I49" s="11"/>
      <c r="J49" s="11"/>
      <c r="K49" t="s" s="8">
        <v>120</v>
      </c>
      <c r="L49" t="s" s="8">
        <v>121</v>
      </c>
      <c r="M49" s="107"/>
      <c r="N49" s="107"/>
      <c r="O49" s="107"/>
      <c r="P49" s="107"/>
      <c r="Q49" s="107"/>
      <c r="R49" s="107"/>
      <c r="S49" s="107"/>
      <c r="T49" s="107"/>
      <c r="U49" s="11"/>
      <c r="V49" s="11"/>
      <c r="W49" s="11"/>
      <c r="X49" s="11"/>
      <c r="Y49" s="11"/>
      <c r="Z49" s="11"/>
    </row>
    <row r="50" ht="15" customHeight="1">
      <c r="A50" t="s" s="8">
        <v>1973</v>
      </c>
      <c r="B50" t="s" s="8">
        <v>1974</v>
      </c>
      <c r="C50" s="21">
        <v>1988</v>
      </c>
      <c r="D50" t="s" s="8">
        <v>1975</v>
      </c>
      <c r="E50" t="s" s="8">
        <v>1976</v>
      </c>
      <c r="F50" t="s" s="106">
        <v>128</v>
      </c>
      <c r="G50" t="s" s="106">
        <v>1795</v>
      </c>
      <c r="H50" t="s" s="106">
        <v>129</v>
      </c>
      <c r="I50" s="11"/>
      <c r="J50" s="11"/>
      <c r="K50" t="s" s="8">
        <v>120</v>
      </c>
      <c r="L50" t="s" s="8">
        <v>121</v>
      </c>
      <c r="M50" s="107"/>
      <c r="N50" s="107"/>
      <c r="O50" s="107"/>
      <c r="P50" s="107"/>
      <c r="Q50" s="107"/>
      <c r="R50" s="107"/>
      <c r="S50" s="107"/>
      <c r="T50" s="107"/>
      <c r="U50" s="11"/>
      <c r="V50" s="11"/>
      <c r="W50" s="11"/>
      <c r="X50" s="11"/>
      <c r="Y50" s="11"/>
      <c r="Z50" s="11"/>
    </row>
    <row r="51" ht="15" customHeight="1">
      <c r="A51" t="s" s="8">
        <v>1977</v>
      </c>
      <c r="B51" t="s" s="8">
        <v>1978</v>
      </c>
      <c r="C51" s="21">
        <v>1988</v>
      </c>
      <c r="D51" t="s" s="8">
        <v>1979</v>
      </c>
      <c r="E51" t="s" s="8">
        <v>1980</v>
      </c>
      <c r="F51" t="s" s="106">
        <v>128</v>
      </c>
      <c r="G51" t="s" s="106">
        <v>82</v>
      </c>
      <c r="H51" t="s" s="106">
        <v>129</v>
      </c>
      <c r="I51" t="s" s="106">
        <v>1846</v>
      </c>
      <c r="J51" s="11"/>
      <c r="K51" t="s" s="8">
        <v>120</v>
      </c>
      <c r="L51" t="s" s="8">
        <v>121</v>
      </c>
      <c r="M51" s="107"/>
      <c r="N51" s="107"/>
      <c r="O51" s="107"/>
      <c r="P51" s="107"/>
      <c r="Q51" s="107"/>
      <c r="R51" s="107"/>
      <c r="S51" s="107"/>
      <c r="T51" s="107"/>
      <c r="U51" s="11"/>
      <c r="V51" s="11"/>
      <c r="W51" s="11"/>
      <c r="X51" s="11"/>
      <c r="Y51" s="11"/>
      <c r="Z51" s="11"/>
    </row>
    <row r="52" ht="15" customHeight="1">
      <c r="A52" t="s" s="8">
        <v>1981</v>
      </c>
      <c r="B52" t="s" s="8">
        <v>1982</v>
      </c>
      <c r="C52" s="21">
        <v>1988</v>
      </c>
      <c r="D52" t="s" s="8">
        <v>1983</v>
      </c>
      <c r="E52" t="s" s="8">
        <v>1984</v>
      </c>
      <c r="F52" t="s" s="106">
        <v>1870</v>
      </c>
      <c r="G52" t="s" s="106">
        <v>82</v>
      </c>
      <c r="H52" t="s" s="106">
        <v>1791</v>
      </c>
      <c r="I52" s="11"/>
      <c r="J52" s="11"/>
      <c r="K52" t="s" s="8">
        <v>120</v>
      </c>
      <c r="L52" t="s" s="8">
        <v>121</v>
      </c>
      <c r="M52" s="107"/>
      <c r="N52" s="107"/>
      <c r="O52" s="107"/>
      <c r="P52" s="107"/>
      <c r="Q52" s="107"/>
      <c r="R52" s="107"/>
      <c r="S52" s="107"/>
      <c r="T52" s="107"/>
      <c r="U52" s="11"/>
      <c r="V52" s="11"/>
      <c r="W52" s="11"/>
      <c r="X52" s="11"/>
      <c r="Y52" s="11"/>
      <c r="Z52" s="11"/>
    </row>
    <row r="53" ht="15" customHeight="1">
      <c r="A53" t="s" s="8">
        <v>1985</v>
      </c>
      <c r="B53" t="s" s="8">
        <v>1986</v>
      </c>
      <c r="C53" s="21">
        <v>1988</v>
      </c>
      <c r="D53" t="s" s="8">
        <v>1987</v>
      </c>
      <c r="E53" t="s" s="8">
        <v>1988</v>
      </c>
      <c r="F53" t="s" s="106">
        <v>1989</v>
      </c>
      <c r="G53" t="s" s="106">
        <v>45</v>
      </c>
      <c r="H53" t="s" s="106">
        <v>1507</v>
      </c>
      <c r="I53" s="11"/>
      <c r="J53" s="11"/>
      <c r="K53" t="s" s="8">
        <v>120</v>
      </c>
      <c r="L53" t="s" s="8">
        <v>121</v>
      </c>
      <c r="M53" s="107"/>
      <c r="N53" s="107"/>
      <c r="O53" s="107"/>
      <c r="P53" s="107"/>
      <c r="Q53" s="107"/>
      <c r="R53" s="107"/>
      <c r="S53" s="107"/>
      <c r="T53" s="107"/>
      <c r="U53" s="11"/>
      <c r="V53" s="11"/>
      <c r="W53" s="11"/>
      <c r="X53" s="11"/>
      <c r="Y53" s="11"/>
      <c r="Z53" s="11"/>
    </row>
    <row r="54" ht="15" customHeight="1">
      <c r="A54" t="s" s="8">
        <v>1990</v>
      </c>
      <c r="B54" t="s" s="8">
        <v>1991</v>
      </c>
      <c r="C54" s="21">
        <v>1988</v>
      </c>
      <c r="D54" t="s" s="8">
        <v>1992</v>
      </c>
      <c r="E54" s="11"/>
      <c r="F54" t="s" s="106">
        <v>1989</v>
      </c>
      <c r="G54" t="s" s="106">
        <v>40</v>
      </c>
      <c r="H54" t="s" s="106">
        <v>1507</v>
      </c>
      <c r="I54" s="11"/>
      <c r="J54" s="11"/>
      <c r="K54" t="s" s="8">
        <v>120</v>
      </c>
      <c r="L54" t="s" s="8">
        <v>216</v>
      </c>
      <c r="M54" s="107"/>
      <c r="N54" s="107"/>
      <c r="O54" s="107"/>
      <c r="P54" s="107"/>
      <c r="Q54" s="107"/>
      <c r="R54" s="107"/>
      <c r="S54" s="107"/>
      <c r="T54" s="107"/>
      <c r="U54" s="11"/>
      <c r="V54" s="11"/>
      <c r="W54" s="11"/>
      <c r="X54" s="11"/>
      <c r="Y54" s="11"/>
      <c r="Z54" s="11"/>
    </row>
    <row r="55" ht="15" customHeight="1">
      <c r="A55" t="s" s="8">
        <v>1993</v>
      </c>
      <c r="B55" t="s" s="8">
        <v>1994</v>
      </c>
      <c r="C55" s="21">
        <v>1988</v>
      </c>
      <c r="D55" t="s" s="8">
        <v>986</v>
      </c>
      <c r="E55" t="s" s="8">
        <v>1995</v>
      </c>
      <c r="F55" t="s" s="106">
        <v>1996</v>
      </c>
      <c r="G55" t="s" s="106">
        <v>45</v>
      </c>
      <c r="H55" t="s" s="106">
        <v>1791</v>
      </c>
      <c r="I55" s="11"/>
      <c r="J55" s="11"/>
      <c r="K55" t="s" s="8">
        <v>120</v>
      </c>
      <c r="L55" t="s" s="8">
        <v>121</v>
      </c>
      <c r="M55" s="107"/>
      <c r="N55" s="107"/>
      <c r="O55" s="107"/>
      <c r="P55" s="107"/>
      <c r="Q55" s="107"/>
      <c r="R55" s="107"/>
      <c r="S55" s="107"/>
      <c r="T55" s="107"/>
      <c r="U55" s="11"/>
      <c r="V55" s="11"/>
      <c r="W55" s="11"/>
      <c r="X55" s="11"/>
      <c r="Y55" s="11"/>
      <c r="Z55" s="11"/>
    </row>
    <row r="56" ht="15" customHeight="1">
      <c r="A56" t="s" s="8">
        <v>1997</v>
      </c>
      <c r="B56" t="s" s="8">
        <v>1998</v>
      </c>
      <c r="C56" s="21">
        <v>1989</v>
      </c>
      <c r="D56" t="s" s="8">
        <v>1999</v>
      </c>
      <c r="E56" t="s" s="8">
        <v>2000</v>
      </c>
      <c r="F56" t="s" s="106">
        <v>2001</v>
      </c>
      <c r="G56" t="s" s="106">
        <v>82</v>
      </c>
      <c r="H56" t="s" s="106">
        <v>390</v>
      </c>
      <c r="I56" s="11"/>
      <c r="J56" s="11"/>
      <c r="K56" t="s" s="8">
        <v>120</v>
      </c>
      <c r="L56" t="s" s="8">
        <v>121</v>
      </c>
      <c r="M56" s="107"/>
      <c r="N56" s="107"/>
      <c r="O56" s="107"/>
      <c r="P56" s="107"/>
      <c r="Q56" s="107"/>
      <c r="R56" s="107"/>
      <c r="S56" s="107"/>
      <c r="T56" s="107"/>
      <c r="U56" s="11"/>
      <c r="V56" s="11"/>
      <c r="W56" s="11"/>
      <c r="X56" s="11"/>
      <c r="Y56" s="11"/>
      <c r="Z56" s="11"/>
    </row>
    <row r="57" ht="15" customHeight="1">
      <c r="A57" t="s" s="8">
        <v>2002</v>
      </c>
      <c r="B57" t="s" s="8">
        <v>2003</v>
      </c>
      <c r="C57" s="21">
        <v>1989</v>
      </c>
      <c r="D57" t="s" s="8">
        <v>2004</v>
      </c>
      <c r="E57" t="s" s="8">
        <v>2005</v>
      </c>
      <c r="F57" t="s" s="106">
        <v>128</v>
      </c>
      <c r="G57" t="s" s="106">
        <v>82</v>
      </c>
      <c r="H57" t="s" s="106">
        <v>129</v>
      </c>
      <c r="I57" t="s" s="106">
        <v>1846</v>
      </c>
      <c r="J57" t="s" s="8">
        <v>2006</v>
      </c>
      <c r="K57" t="s" s="8">
        <v>120</v>
      </c>
      <c r="L57" t="s" s="8">
        <v>121</v>
      </c>
      <c r="M57" s="107"/>
      <c r="N57" s="107"/>
      <c r="O57" s="107"/>
      <c r="P57" s="107"/>
      <c r="Q57" s="107"/>
      <c r="R57" s="107"/>
      <c r="S57" s="107"/>
      <c r="T57" s="107"/>
      <c r="U57" s="11"/>
      <c r="V57" s="11"/>
      <c r="W57" s="11"/>
      <c r="X57" s="11"/>
      <c r="Y57" s="11"/>
      <c r="Z57" s="11"/>
    </row>
    <row r="58" ht="15" customHeight="1">
      <c r="A58" t="s" s="8">
        <v>2007</v>
      </c>
      <c r="B58" t="s" s="8">
        <v>2008</v>
      </c>
      <c r="C58" s="21">
        <v>1989</v>
      </c>
      <c r="D58" t="s" s="8">
        <v>614</v>
      </c>
      <c r="E58" t="s" s="8">
        <v>2009</v>
      </c>
      <c r="F58" t="s" s="106">
        <v>1815</v>
      </c>
      <c r="G58" t="s" s="106">
        <v>1784</v>
      </c>
      <c r="H58" t="s" s="106">
        <v>506</v>
      </c>
      <c r="I58" t="s" s="106">
        <v>1785</v>
      </c>
      <c r="J58" s="11"/>
      <c r="K58" t="s" s="8">
        <v>120</v>
      </c>
      <c r="L58" t="s" s="8">
        <v>121</v>
      </c>
      <c r="M58" s="107"/>
      <c r="N58" s="107"/>
      <c r="O58" s="107"/>
      <c r="P58" s="107"/>
      <c r="Q58" s="107"/>
      <c r="R58" s="107"/>
      <c r="S58" s="107"/>
      <c r="T58" s="107"/>
      <c r="U58" s="11"/>
      <c r="V58" s="11"/>
      <c r="W58" s="11"/>
      <c r="X58" s="11"/>
      <c r="Y58" s="11"/>
      <c r="Z58" s="11"/>
    </row>
    <row r="59" ht="15" customHeight="1">
      <c r="A59" t="s" s="8">
        <v>2010</v>
      </c>
      <c r="B59" t="s" s="8">
        <v>2011</v>
      </c>
      <c r="C59" s="21">
        <v>1989</v>
      </c>
      <c r="D59" t="s" s="8">
        <v>2012</v>
      </c>
      <c r="E59" s="11"/>
      <c r="F59" t="s" s="106">
        <v>1890</v>
      </c>
      <c r="G59" t="s" s="106">
        <v>1795</v>
      </c>
      <c r="H59" t="s" s="106">
        <v>129</v>
      </c>
      <c r="I59" s="11"/>
      <c r="J59" s="11"/>
      <c r="K59" t="s" s="8">
        <v>120</v>
      </c>
      <c r="L59" t="s" s="8">
        <v>216</v>
      </c>
      <c r="M59" s="107"/>
      <c r="N59" s="107"/>
      <c r="O59" s="107"/>
      <c r="P59" s="107"/>
      <c r="Q59" s="107"/>
      <c r="R59" s="107"/>
      <c r="S59" s="107"/>
      <c r="T59" s="107"/>
      <c r="U59" s="11"/>
      <c r="V59" s="11"/>
      <c r="W59" s="11"/>
      <c r="X59" s="11"/>
      <c r="Y59" s="11"/>
      <c r="Z59" s="116"/>
    </row>
    <row r="60" ht="15" customHeight="1">
      <c r="A60" t="s" s="8">
        <v>2013</v>
      </c>
      <c r="B60" t="s" s="8">
        <v>2014</v>
      </c>
      <c r="C60" s="21">
        <v>1989</v>
      </c>
      <c r="D60" t="s" s="8">
        <v>2014</v>
      </c>
      <c r="E60" t="s" s="8">
        <v>2015</v>
      </c>
      <c r="F60" t="s" s="106">
        <v>2016</v>
      </c>
      <c r="G60" t="s" s="106">
        <v>29</v>
      </c>
      <c r="H60" t="s" s="106">
        <v>1791</v>
      </c>
      <c r="I60" s="11"/>
      <c r="J60" s="11"/>
      <c r="K60" t="s" s="8">
        <v>120</v>
      </c>
      <c r="L60" t="s" s="8">
        <v>121</v>
      </c>
      <c r="M60" s="107"/>
      <c r="N60" s="107"/>
      <c r="O60" s="107"/>
      <c r="P60" s="107"/>
      <c r="Q60" s="107"/>
      <c r="R60" s="107"/>
      <c r="S60" s="107"/>
      <c r="T60" s="107"/>
      <c r="U60" s="11"/>
      <c r="V60" s="11"/>
      <c r="W60" s="11"/>
      <c r="X60" s="11"/>
      <c r="Y60" s="11"/>
      <c r="Z60" s="11"/>
    </row>
    <row r="61" ht="15" customHeight="1">
      <c r="A61" t="s" s="8">
        <v>2017</v>
      </c>
      <c r="B61" t="s" s="8">
        <v>2018</v>
      </c>
      <c r="C61" s="21">
        <v>1989</v>
      </c>
      <c r="D61" t="s" s="8">
        <v>1983</v>
      </c>
      <c r="E61" t="s" s="8">
        <v>2019</v>
      </c>
      <c r="F61" t="s" s="106">
        <v>1870</v>
      </c>
      <c r="G61" t="s" s="106">
        <v>82</v>
      </c>
      <c r="H61" t="s" s="106">
        <v>1791</v>
      </c>
      <c r="I61" s="11"/>
      <c r="J61" s="11"/>
      <c r="K61" t="s" s="8">
        <v>120</v>
      </c>
      <c r="L61" t="s" s="8">
        <v>121</v>
      </c>
      <c r="M61" s="107"/>
      <c r="N61" s="107"/>
      <c r="O61" s="107"/>
      <c r="P61" s="107"/>
      <c r="Q61" s="107"/>
      <c r="R61" s="107"/>
      <c r="S61" s="107"/>
      <c r="T61" s="107"/>
      <c r="U61" s="11"/>
      <c r="V61" s="11"/>
      <c r="W61" s="11"/>
      <c r="X61" s="11"/>
      <c r="Y61" s="11"/>
      <c r="Z61" s="11"/>
    </row>
    <row r="62" ht="15" customHeight="1">
      <c r="A62" t="s" s="8">
        <v>2020</v>
      </c>
      <c r="B62" t="s" s="8">
        <v>2021</v>
      </c>
      <c r="C62" s="21">
        <v>1989</v>
      </c>
      <c r="D62" t="s" s="8">
        <v>2022</v>
      </c>
      <c r="E62" t="s" s="8">
        <v>2023</v>
      </c>
      <c r="F62" t="s" s="106">
        <v>128</v>
      </c>
      <c r="G62" t="s" s="106">
        <v>82</v>
      </c>
      <c r="H62" t="s" s="106">
        <v>129</v>
      </c>
      <c r="I62" t="s" s="106">
        <v>1846</v>
      </c>
      <c r="J62" s="11"/>
      <c r="K62" t="s" s="8">
        <v>120</v>
      </c>
      <c r="L62" t="s" s="8">
        <v>121</v>
      </c>
      <c r="M62" s="107"/>
      <c r="N62" s="107"/>
      <c r="O62" s="107"/>
      <c r="P62" s="107"/>
      <c r="Q62" s="107"/>
      <c r="R62" s="107"/>
      <c r="S62" s="107"/>
      <c r="T62" s="107"/>
      <c r="U62" s="11"/>
      <c r="V62" s="11"/>
      <c r="W62" s="11"/>
      <c r="X62" s="11"/>
      <c r="Y62" s="11"/>
      <c r="Z62" s="11"/>
    </row>
    <row r="63" ht="15" customHeight="1">
      <c r="A63" t="s" s="49">
        <v>2024</v>
      </c>
      <c r="B63" t="s" s="49">
        <v>2025</v>
      </c>
      <c r="C63" s="109">
        <v>1989</v>
      </c>
      <c r="D63" t="s" s="49">
        <v>2026</v>
      </c>
      <c r="E63" t="s" s="49">
        <v>2027</v>
      </c>
      <c r="F63" t="s" s="108">
        <v>128</v>
      </c>
      <c r="G63" t="s" s="108">
        <v>1795</v>
      </c>
      <c r="H63" t="s" s="108">
        <v>129</v>
      </c>
      <c r="I63" s="50"/>
      <c r="J63" s="50"/>
      <c r="K63" t="s" s="49">
        <v>120</v>
      </c>
      <c r="L63" t="s" s="49">
        <v>121</v>
      </c>
      <c r="M63" s="113"/>
      <c r="N63" s="113"/>
      <c r="O63" s="113"/>
      <c r="P63" s="113"/>
      <c r="Q63" s="113"/>
      <c r="R63" s="113"/>
      <c r="S63" s="113"/>
      <c r="T63" s="113"/>
      <c r="U63" s="50"/>
      <c r="V63" s="50"/>
      <c r="W63" s="50"/>
      <c r="X63" s="50"/>
      <c r="Y63" s="50"/>
      <c r="Z63" s="50"/>
    </row>
    <row r="64" ht="15" customHeight="1">
      <c r="A64" t="s" s="51">
        <v>144</v>
      </c>
      <c r="B64" t="s" s="52">
        <v>145</v>
      </c>
      <c r="C64" s="53">
        <v>1990</v>
      </c>
      <c r="D64" t="s" s="52">
        <v>146</v>
      </c>
      <c r="E64" t="s" s="52">
        <v>147</v>
      </c>
      <c r="F64" t="s" s="52">
        <v>71</v>
      </c>
      <c r="G64" t="s" s="52">
        <v>2028</v>
      </c>
      <c r="H64" t="s" s="52">
        <v>119</v>
      </c>
      <c r="I64" s="56"/>
      <c r="J64" s="56"/>
      <c r="K64" t="s" s="52">
        <v>148</v>
      </c>
      <c r="L64" t="s" s="52">
        <v>121</v>
      </c>
      <c r="M64" t="s" s="52">
        <v>122</v>
      </c>
      <c r="N64" s="56"/>
      <c r="O64" s="56"/>
      <c r="P64" s="56"/>
      <c r="Q64" s="56"/>
      <c r="R64" s="56"/>
      <c r="S64" s="56"/>
      <c r="T64" s="56"/>
      <c r="U64" s="56"/>
      <c r="V64" s="56"/>
      <c r="W64" s="56"/>
      <c r="X64" s="56"/>
      <c r="Y64" s="56"/>
      <c r="Z64" s="57"/>
    </row>
    <row r="65" ht="15" customHeight="1">
      <c r="A65" t="s" s="121">
        <v>2029</v>
      </c>
      <c r="B65" t="s" s="121">
        <v>2030</v>
      </c>
      <c r="C65" s="122">
        <v>1990</v>
      </c>
      <c r="D65" t="s" s="121">
        <v>2031</v>
      </c>
      <c r="E65" t="s" s="121">
        <v>2032</v>
      </c>
      <c r="F65" t="s" s="121">
        <v>2033</v>
      </c>
      <c r="G65" t="s" s="121">
        <v>1454</v>
      </c>
      <c r="H65" t="s" s="121">
        <v>1791</v>
      </c>
      <c r="I65" s="123"/>
      <c r="J65" s="123"/>
      <c r="K65" t="s" s="121">
        <v>120</v>
      </c>
      <c r="L65" t="s" s="121">
        <v>121</v>
      </c>
      <c r="M65" s="123"/>
      <c r="N65" s="123"/>
      <c r="O65" s="123"/>
      <c r="P65" s="123"/>
      <c r="Q65" s="123"/>
      <c r="R65" s="123"/>
      <c r="S65" s="123"/>
      <c r="T65" s="123"/>
      <c r="U65" s="123"/>
      <c r="V65" s="123"/>
      <c r="W65" s="123"/>
      <c r="X65" s="123"/>
      <c r="Y65" s="123"/>
      <c r="Z65" s="123"/>
    </row>
    <row r="66" ht="15" customHeight="1">
      <c r="A66" t="s" s="51">
        <v>149</v>
      </c>
      <c r="B66" t="s" s="52">
        <v>150</v>
      </c>
      <c r="C66" s="53">
        <v>1990</v>
      </c>
      <c r="D66" t="s" s="52">
        <v>133</v>
      </c>
      <c r="E66" t="s" s="52">
        <v>151</v>
      </c>
      <c r="F66" t="s" s="52">
        <v>71</v>
      </c>
      <c r="G66" t="s" s="52">
        <v>40</v>
      </c>
      <c r="H66" t="s" s="52">
        <v>119</v>
      </c>
      <c r="I66" s="56"/>
      <c r="J66" t="s" s="52">
        <v>152</v>
      </c>
      <c r="K66" t="s" s="52">
        <v>120</v>
      </c>
      <c r="L66" t="s" s="52">
        <v>121</v>
      </c>
      <c r="M66" t="s" s="52">
        <v>122</v>
      </c>
      <c r="N66" s="56"/>
      <c r="O66" s="56"/>
      <c r="P66" s="56"/>
      <c r="Q66" s="56"/>
      <c r="R66" s="56"/>
      <c r="S66" s="56"/>
      <c r="T66" s="56"/>
      <c r="U66" s="56"/>
      <c r="V66" s="56"/>
      <c r="W66" s="56"/>
      <c r="X66" s="56"/>
      <c r="Y66" s="56"/>
      <c r="Z66" s="57"/>
    </row>
    <row r="67" ht="15" customHeight="1">
      <c r="A67" t="s" s="51">
        <v>153</v>
      </c>
      <c r="B67" t="s" s="52">
        <v>154</v>
      </c>
      <c r="C67" s="53">
        <v>1990</v>
      </c>
      <c r="D67" t="s" s="52">
        <v>133</v>
      </c>
      <c r="E67" t="s" s="52">
        <v>155</v>
      </c>
      <c r="F67" t="s" s="52">
        <v>71</v>
      </c>
      <c r="G67" t="s" s="52">
        <v>29</v>
      </c>
      <c r="H67" t="s" s="52">
        <v>119</v>
      </c>
      <c r="I67" s="56"/>
      <c r="J67" t="s" s="52">
        <v>156</v>
      </c>
      <c r="K67" t="s" s="52">
        <v>120</v>
      </c>
      <c r="L67" t="s" s="52">
        <v>121</v>
      </c>
      <c r="M67" t="s" s="52">
        <v>122</v>
      </c>
      <c r="N67" s="56"/>
      <c r="O67" s="56"/>
      <c r="P67" s="56"/>
      <c r="Q67" s="56"/>
      <c r="R67" s="56"/>
      <c r="S67" s="56"/>
      <c r="T67" s="56"/>
      <c r="U67" s="56"/>
      <c r="V67" s="56"/>
      <c r="W67" s="56"/>
      <c r="X67" s="56"/>
      <c r="Y67" s="56"/>
      <c r="Z67" s="57"/>
    </row>
    <row r="68" ht="15" customHeight="1">
      <c r="A68" t="s" s="77">
        <v>2034</v>
      </c>
      <c r="B68" t="s" s="77">
        <v>2035</v>
      </c>
      <c r="C68" s="76">
        <v>1990</v>
      </c>
      <c r="D68" t="s" s="77">
        <v>2036</v>
      </c>
      <c r="E68" t="s" s="77">
        <v>2037</v>
      </c>
      <c r="F68" t="s" s="77">
        <v>71</v>
      </c>
      <c r="G68" t="s" s="77">
        <v>1784</v>
      </c>
      <c r="H68" t="s" s="77">
        <v>119</v>
      </c>
      <c r="I68" s="47"/>
      <c r="J68" s="47"/>
      <c r="K68" t="s" s="77">
        <v>120</v>
      </c>
      <c r="L68" t="s" s="77">
        <v>121</v>
      </c>
      <c r="M68" s="47"/>
      <c r="N68" s="47"/>
      <c r="O68" s="47"/>
      <c r="P68" s="47"/>
      <c r="Q68" s="47"/>
      <c r="R68" s="47"/>
      <c r="S68" s="47"/>
      <c r="T68" s="47"/>
      <c r="U68" s="47"/>
      <c r="V68" s="47"/>
      <c r="W68" s="47"/>
      <c r="X68" s="47"/>
      <c r="Y68" s="47"/>
      <c r="Z68" s="47"/>
    </row>
    <row r="69" ht="15" customHeight="1">
      <c r="A69" t="s" s="8">
        <v>2038</v>
      </c>
      <c r="B69" t="s" s="8">
        <v>2039</v>
      </c>
      <c r="C69" s="21">
        <v>1990</v>
      </c>
      <c r="D69" t="s" s="8">
        <v>2040</v>
      </c>
      <c r="E69" t="s" s="8">
        <v>2041</v>
      </c>
      <c r="F69" t="s" s="8">
        <v>2042</v>
      </c>
      <c r="G69" t="s" s="8">
        <v>1784</v>
      </c>
      <c r="H69" t="s" s="8">
        <v>506</v>
      </c>
      <c r="I69" t="s" s="8">
        <v>1785</v>
      </c>
      <c r="J69" t="s" s="8">
        <v>2043</v>
      </c>
      <c r="K69" t="s" s="8">
        <v>120</v>
      </c>
      <c r="L69" t="s" s="8">
        <v>121</v>
      </c>
      <c r="M69" s="11"/>
      <c r="N69" s="11"/>
      <c r="O69" s="11"/>
      <c r="P69" s="11"/>
      <c r="Q69" s="11"/>
      <c r="R69" s="11"/>
      <c r="S69" s="11"/>
      <c r="T69" s="11"/>
      <c r="U69" s="11"/>
      <c r="V69" s="11"/>
      <c r="W69" s="11"/>
      <c r="X69" s="11"/>
      <c r="Y69" s="11"/>
      <c r="Z69" s="11"/>
    </row>
    <row r="70" ht="15" customHeight="1">
      <c r="A70" t="s" s="49">
        <v>2044</v>
      </c>
      <c r="B70" t="s" s="49">
        <v>2045</v>
      </c>
      <c r="C70" s="109">
        <v>1990</v>
      </c>
      <c r="D70" t="s" s="49">
        <v>2046</v>
      </c>
      <c r="E70" t="s" s="49">
        <v>2047</v>
      </c>
      <c r="F70" t="s" s="49">
        <v>2048</v>
      </c>
      <c r="G70" t="s" s="49">
        <v>2028</v>
      </c>
      <c r="H70" t="s" s="49">
        <v>1304</v>
      </c>
      <c r="I70" s="50"/>
      <c r="J70" s="50"/>
      <c r="K70" t="s" s="49">
        <v>120</v>
      </c>
      <c r="L70" t="s" s="49">
        <v>121</v>
      </c>
      <c r="M70" s="50"/>
      <c r="N70" s="50"/>
      <c r="O70" s="50"/>
      <c r="P70" s="50"/>
      <c r="Q70" s="50"/>
      <c r="R70" s="50"/>
      <c r="S70" s="50"/>
      <c r="T70" s="50"/>
      <c r="U70" s="50"/>
      <c r="V70" s="50"/>
      <c r="W70" s="50"/>
      <c r="X70" s="50"/>
      <c r="Y70" s="50"/>
      <c r="Z70" s="50"/>
    </row>
    <row r="71" ht="15" customHeight="1">
      <c r="A71" t="s" s="51">
        <v>157</v>
      </c>
      <c r="B71" t="s" s="52">
        <v>158</v>
      </c>
      <c r="C71" s="53">
        <v>1990</v>
      </c>
      <c r="D71" t="s" s="52">
        <v>159</v>
      </c>
      <c r="E71" t="s" s="52">
        <v>160</v>
      </c>
      <c r="F71" t="s" s="52">
        <v>128</v>
      </c>
      <c r="G71" t="s" s="52">
        <v>64</v>
      </c>
      <c r="H71" t="s" s="52">
        <v>129</v>
      </c>
      <c r="I71" s="56"/>
      <c r="J71" s="56"/>
      <c r="K71" t="s" s="52">
        <v>120</v>
      </c>
      <c r="L71" t="s" s="52">
        <v>121</v>
      </c>
      <c r="M71" t="s" s="52">
        <v>122</v>
      </c>
      <c r="N71" s="56"/>
      <c r="O71" s="56"/>
      <c r="P71" s="56"/>
      <c r="Q71" s="56"/>
      <c r="R71" s="56"/>
      <c r="S71" s="56"/>
      <c r="T71" s="56"/>
      <c r="U71" s="56"/>
      <c r="V71" s="56"/>
      <c r="W71" s="56"/>
      <c r="X71" s="56"/>
      <c r="Y71" s="56"/>
      <c r="Z71" s="57"/>
    </row>
    <row r="72" ht="15" customHeight="1">
      <c r="A72" t="s" s="77">
        <v>2049</v>
      </c>
      <c r="B72" t="s" s="77">
        <v>2050</v>
      </c>
      <c r="C72" s="76">
        <v>1990</v>
      </c>
      <c r="D72" t="s" s="77">
        <v>1999</v>
      </c>
      <c r="E72" t="s" s="77">
        <v>2051</v>
      </c>
      <c r="F72" t="s" s="77">
        <v>1242</v>
      </c>
      <c r="G72" t="s" s="77">
        <v>82</v>
      </c>
      <c r="H72" t="s" s="77">
        <v>129</v>
      </c>
      <c r="I72" t="s" s="77">
        <v>1846</v>
      </c>
      <c r="J72" s="47"/>
      <c r="K72" t="s" s="77">
        <v>120</v>
      </c>
      <c r="L72" t="s" s="77">
        <v>121</v>
      </c>
      <c r="M72" s="47"/>
      <c r="N72" s="47"/>
      <c r="O72" s="47"/>
      <c r="P72" s="47"/>
      <c r="Q72" s="47"/>
      <c r="R72" s="47"/>
      <c r="S72" s="47"/>
      <c r="T72" s="47"/>
      <c r="U72" s="47"/>
      <c r="V72" s="47"/>
      <c r="W72" s="47"/>
      <c r="X72" s="47"/>
      <c r="Y72" s="47"/>
      <c r="Z72" s="47"/>
    </row>
    <row r="73" ht="15" customHeight="1">
      <c r="A73" t="s" s="8">
        <v>2052</v>
      </c>
      <c r="B73" t="s" s="8">
        <v>2053</v>
      </c>
      <c r="C73" s="21">
        <v>1990</v>
      </c>
      <c r="D73" t="s" s="8">
        <v>2054</v>
      </c>
      <c r="E73" t="s" s="8">
        <v>2055</v>
      </c>
      <c r="F73" t="s" s="8">
        <v>1870</v>
      </c>
      <c r="G73" t="s" s="8">
        <v>40</v>
      </c>
      <c r="H73" t="s" s="8">
        <v>1791</v>
      </c>
      <c r="I73" s="11"/>
      <c r="J73" s="11"/>
      <c r="K73" t="s" s="8">
        <v>120</v>
      </c>
      <c r="L73" t="s" s="8">
        <v>121</v>
      </c>
      <c r="M73" s="11"/>
      <c r="N73" s="11"/>
      <c r="O73" s="11"/>
      <c r="P73" s="11"/>
      <c r="Q73" s="11"/>
      <c r="R73" s="11"/>
      <c r="S73" s="11"/>
      <c r="T73" s="11"/>
      <c r="U73" s="11"/>
      <c r="V73" s="11"/>
      <c r="W73" s="11"/>
      <c r="X73" s="11"/>
      <c r="Y73" s="11"/>
      <c r="Z73" s="11"/>
    </row>
    <row r="74" ht="15" customHeight="1">
      <c r="A74" t="s" s="8">
        <v>2056</v>
      </c>
      <c r="B74" t="s" s="8">
        <v>2057</v>
      </c>
      <c r="C74" s="21">
        <v>1990</v>
      </c>
      <c r="D74" t="s" s="8">
        <v>2058</v>
      </c>
      <c r="E74" t="s" s="8">
        <v>2059</v>
      </c>
      <c r="F74" t="s" s="8">
        <v>2060</v>
      </c>
      <c r="G74" t="s" s="8">
        <v>40</v>
      </c>
      <c r="H74" t="s" s="8">
        <v>119</v>
      </c>
      <c r="I74" s="11"/>
      <c r="J74" t="s" s="8">
        <v>2061</v>
      </c>
      <c r="K74" t="s" s="8">
        <v>120</v>
      </c>
      <c r="L74" t="s" s="8">
        <v>121</v>
      </c>
      <c r="M74" s="11"/>
      <c r="N74" s="11"/>
      <c r="O74" s="11"/>
      <c r="P74" s="11"/>
      <c r="Q74" s="11"/>
      <c r="R74" s="11"/>
      <c r="S74" s="11"/>
      <c r="T74" s="11"/>
      <c r="U74" s="11"/>
      <c r="V74" s="11"/>
      <c r="W74" s="11"/>
      <c r="X74" s="11"/>
      <c r="Y74" s="11"/>
      <c r="Z74" s="11"/>
    </row>
    <row r="75" ht="15" customHeight="1">
      <c r="A75" t="s" s="8">
        <v>2062</v>
      </c>
      <c r="B75" t="s" s="8">
        <v>2063</v>
      </c>
      <c r="C75" s="21">
        <v>1990</v>
      </c>
      <c r="D75" t="s" s="8">
        <v>2064</v>
      </c>
      <c r="E75" t="s" s="8">
        <v>2065</v>
      </c>
      <c r="F75" t="s" s="8">
        <v>1870</v>
      </c>
      <c r="G75" t="s" s="8">
        <v>82</v>
      </c>
      <c r="H75" t="s" s="8">
        <v>1791</v>
      </c>
      <c r="I75" s="11"/>
      <c r="J75" t="s" s="8">
        <v>2066</v>
      </c>
      <c r="K75" t="s" s="8">
        <v>120</v>
      </c>
      <c r="L75" t="s" s="8">
        <v>216</v>
      </c>
      <c r="M75" s="11"/>
      <c r="N75" s="11"/>
      <c r="O75" s="11"/>
      <c r="P75" s="11"/>
      <c r="Q75" s="11"/>
      <c r="R75" s="11"/>
      <c r="S75" s="11"/>
      <c r="T75" s="11"/>
      <c r="U75" s="11"/>
      <c r="V75" s="11"/>
      <c r="W75" s="11"/>
      <c r="X75" s="11"/>
      <c r="Y75" s="11"/>
      <c r="Z75" s="11"/>
    </row>
    <row r="76" ht="15" customHeight="1">
      <c r="A76" t="s" s="8">
        <v>2067</v>
      </c>
      <c r="B76" t="s" s="8">
        <v>2068</v>
      </c>
      <c r="C76" s="21">
        <v>1990</v>
      </c>
      <c r="D76" t="s" s="8">
        <v>2069</v>
      </c>
      <c r="E76" t="s" s="8">
        <v>2070</v>
      </c>
      <c r="F76" t="s" s="8">
        <v>2071</v>
      </c>
      <c r="G76" t="s" s="8">
        <v>1454</v>
      </c>
      <c r="H76" t="s" s="8">
        <v>1791</v>
      </c>
      <c r="I76" s="11"/>
      <c r="J76" s="11"/>
      <c r="K76" t="s" s="8">
        <v>120</v>
      </c>
      <c r="L76" t="s" s="8">
        <v>121</v>
      </c>
      <c r="M76" s="11"/>
      <c r="N76" s="11"/>
      <c r="O76" s="11"/>
      <c r="P76" s="11"/>
      <c r="Q76" s="11"/>
      <c r="R76" s="11"/>
      <c r="S76" s="11"/>
      <c r="T76" s="11"/>
      <c r="U76" s="11"/>
      <c r="V76" s="11"/>
      <c r="W76" s="11"/>
      <c r="X76" s="11"/>
      <c r="Y76" s="11"/>
      <c r="Z76" s="11"/>
    </row>
    <row r="77" ht="15" customHeight="1">
      <c r="A77" t="s" s="8">
        <v>2072</v>
      </c>
      <c r="B77" t="s" s="8">
        <v>2073</v>
      </c>
      <c r="C77" s="21">
        <v>1990</v>
      </c>
      <c r="D77" t="s" s="8">
        <v>2074</v>
      </c>
      <c r="E77" t="s" s="8">
        <v>2075</v>
      </c>
      <c r="F77" t="s" s="8">
        <v>128</v>
      </c>
      <c r="G77" t="s" s="8">
        <v>1784</v>
      </c>
      <c r="H77" t="s" s="8">
        <v>129</v>
      </c>
      <c r="I77" t="s" s="8">
        <v>1846</v>
      </c>
      <c r="J77" s="11"/>
      <c r="K77" t="s" s="8">
        <v>120</v>
      </c>
      <c r="L77" t="s" s="8">
        <v>121</v>
      </c>
      <c r="M77" s="11"/>
      <c r="N77" s="11"/>
      <c r="O77" s="11"/>
      <c r="P77" s="11"/>
      <c r="Q77" s="11"/>
      <c r="R77" s="11"/>
      <c r="S77" s="11"/>
      <c r="T77" s="11"/>
      <c r="U77" s="11"/>
      <c r="V77" s="11"/>
      <c r="W77" s="11"/>
      <c r="X77" s="11"/>
      <c r="Y77" s="11"/>
      <c r="Z77" s="11"/>
    </row>
    <row r="78" ht="15" customHeight="1">
      <c r="A78" t="s" s="8">
        <v>2076</v>
      </c>
      <c r="B78" t="s" s="8">
        <v>2077</v>
      </c>
      <c r="C78" s="21">
        <v>1991</v>
      </c>
      <c r="D78" t="s" s="8">
        <v>2078</v>
      </c>
      <c r="E78" t="s" s="8">
        <v>2079</v>
      </c>
      <c r="F78" t="s" s="8">
        <v>128</v>
      </c>
      <c r="G78" t="s" s="8">
        <v>2028</v>
      </c>
      <c r="H78" t="s" s="8">
        <v>129</v>
      </c>
      <c r="I78" t="s" s="8">
        <v>1846</v>
      </c>
      <c r="J78" s="11"/>
      <c r="K78" t="s" s="8">
        <v>120</v>
      </c>
      <c r="L78" t="s" s="8">
        <v>121</v>
      </c>
      <c r="M78" s="11"/>
      <c r="N78" s="11"/>
      <c r="O78" s="11"/>
      <c r="P78" s="11"/>
      <c r="Q78" s="11"/>
      <c r="R78" s="11"/>
      <c r="S78" s="11"/>
      <c r="T78" s="11"/>
      <c r="U78" s="11"/>
      <c r="V78" s="11"/>
      <c r="W78" s="11"/>
      <c r="X78" s="11"/>
      <c r="Y78" s="11"/>
      <c r="Z78" s="11"/>
    </row>
    <row r="79" ht="15" customHeight="1">
      <c r="A79" t="s" s="8">
        <v>2080</v>
      </c>
      <c r="B79" t="s" s="8">
        <v>2081</v>
      </c>
      <c r="C79" s="21">
        <v>1991</v>
      </c>
      <c r="D79" t="s" s="8">
        <v>2082</v>
      </c>
      <c r="E79" t="s" s="8">
        <v>2083</v>
      </c>
      <c r="F79" t="s" s="8">
        <v>2084</v>
      </c>
      <c r="G79" t="s" s="8">
        <v>45</v>
      </c>
      <c r="H79" t="s" s="8">
        <v>1507</v>
      </c>
      <c r="I79" s="11"/>
      <c r="J79" t="s" s="8">
        <v>2085</v>
      </c>
      <c r="K79" t="s" s="8">
        <v>120</v>
      </c>
      <c r="L79" t="s" s="8">
        <v>121</v>
      </c>
      <c r="M79" s="11"/>
      <c r="N79" s="11"/>
      <c r="O79" s="11"/>
      <c r="P79" s="11"/>
      <c r="Q79" s="11"/>
      <c r="R79" s="11"/>
      <c r="S79" s="11"/>
      <c r="T79" s="11"/>
      <c r="U79" s="11"/>
      <c r="V79" s="11"/>
      <c r="W79" s="11"/>
      <c r="X79" s="11"/>
      <c r="Y79" s="11"/>
      <c r="Z79" s="11"/>
    </row>
    <row r="80" ht="15" customHeight="1">
      <c r="A80" t="s" s="8">
        <v>2086</v>
      </c>
      <c r="B80" t="s" s="8">
        <v>2087</v>
      </c>
      <c r="C80" s="21">
        <v>1991</v>
      </c>
      <c r="D80" t="s" s="8">
        <v>2088</v>
      </c>
      <c r="E80" t="s" s="8">
        <v>2089</v>
      </c>
      <c r="F80" t="s" s="8">
        <v>2090</v>
      </c>
      <c r="G80" t="s" s="8">
        <v>45</v>
      </c>
      <c r="H80" t="s" s="8">
        <v>1791</v>
      </c>
      <c r="I80" s="11"/>
      <c r="J80" s="11"/>
      <c r="K80" t="s" s="8">
        <v>120</v>
      </c>
      <c r="L80" t="s" s="8">
        <v>121</v>
      </c>
      <c r="M80" s="11"/>
      <c r="N80" s="11"/>
      <c r="O80" s="11"/>
      <c r="P80" s="11"/>
      <c r="Q80" s="11"/>
      <c r="R80" s="11"/>
      <c r="S80" s="11"/>
      <c r="T80" s="11"/>
      <c r="U80" s="11"/>
      <c r="V80" s="11"/>
      <c r="W80" s="11"/>
      <c r="X80" s="11"/>
      <c r="Y80" s="11"/>
      <c r="Z80" s="11"/>
    </row>
    <row r="81" ht="15" customHeight="1">
      <c r="A81" t="s" s="8">
        <v>2091</v>
      </c>
      <c r="B81" t="s" s="8">
        <v>2092</v>
      </c>
      <c r="C81" s="21">
        <v>1991</v>
      </c>
      <c r="D81" t="s" s="8">
        <v>1853</v>
      </c>
      <c r="E81" t="s" s="8">
        <v>2093</v>
      </c>
      <c r="F81" t="s" s="8">
        <v>2094</v>
      </c>
      <c r="G81" t="s" s="8">
        <v>40</v>
      </c>
      <c r="H81" t="s" s="8">
        <v>1507</v>
      </c>
      <c r="I81" s="11"/>
      <c r="J81" t="s" s="8">
        <v>2095</v>
      </c>
      <c r="K81" t="s" s="8">
        <v>120</v>
      </c>
      <c r="L81" t="s" s="8">
        <v>121</v>
      </c>
      <c r="M81" s="11"/>
      <c r="N81" s="11"/>
      <c r="O81" s="11"/>
      <c r="P81" s="11"/>
      <c r="Q81" s="11"/>
      <c r="R81" s="11"/>
      <c r="S81" s="11"/>
      <c r="T81" s="11"/>
      <c r="U81" s="11"/>
      <c r="V81" s="11"/>
      <c r="W81" s="11"/>
      <c r="X81" s="11"/>
      <c r="Y81" s="11"/>
      <c r="Z81" s="11"/>
    </row>
    <row r="82" ht="15" customHeight="1">
      <c r="A82" t="s" s="8">
        <v>2096</v>
      </c>
      <c r="B82" t="s" s="8">
        <v>2097</v>
      </c>
      <c r="C82" s="21">
        <v>1991</v>
      </c>
      <c r="D82" t="s" s="8">
        <v>2098</v>
      </c>
      <c r="E82" t="s" s="8">
        <v>2099</v>
      </c>
      <c r="F82" t="s" s="8">
        <v>2100</v>
      </c>
      <c r="G82" t="s" s="8">
        <v>1454</v>
      </c>
      <c r="H82" t="s" s="8">
        <v>1791</v>
      </c>
      <c r="I82" s="11"/>
      <c r="J82" t="s" s="8">
        <v>2101</v>
      </c>
      <c r="K82" t="s" s="8">
        <v>120</v>
      </c>
      <c r="L82" t="s" s="8">
        <v>216</v>
      </c>
      <c r="M82" s="11"/>
      <c r="N82" s="11"/>
      <c r="O82" s="11"/>
      <c r="P82" s="11"/>
      <c r="Q82" s="11"/>
      <c r="R82" s="11"/>
      <c r="S82" s="11"/>
      <c r="T82" s="11"/>
      <c r="U82" s="11"/>
      <c r="V82" s="11"/>
      <c r="W82" s="11"/>
      <c r="X82" s="11"/>
      <c r="Y82" s="11"/>
      <c r="Z82" s="11"/>
    </row>
    <row r="83" ht="15" customHeight="1">
      <c r="A83" t="s" s="8">
        <v>2102</v>
      </c>
      <c r="B83" t="s" s="8">
        <v>2103</v>
      </c>
      <c r="C83" s="21">
        <v>1991</v>
      </c>
      <c r="D83" t="s" s="8">
        <v>2104</v>
      </c>
      <c r="E83" t="s" s="8">
        <v>2105</v>
      </c>
      <c r="F83" t="s" s="8">
        <v>2094</v>
      </c>
      <c r="G83" t="s" s="8">
        <v>40</v>
      </c>
      <c r="H83" t="s" s="8">
        <v>1507</v>
      </c>
      <c r="I83" s="11"/>
      <c r="J83" t="s" s="8">
        <v>2106</v>
      </c>
      <c r="K83" t="s" s="8">
        <v>120</v>
      </c>
      <c r="L83" t="s" s="8">
        <v>121</v>
      </c>
      <c r="M83" s="11"/>
      <c r="N83" s="11"/>
      <c r="O83" s="11"/>
      <c r="P83" s="11"/>
      <c r="Q83" s="11"/>
      <c r="R83" s="11"/>
      <c r="S83" s="11"/>
      <c r="T83" s="11"/>
      <c r="U83" s="11"/>
      <c r="V83" s="11"/>
      <c r="W83" s="11"/>
      <c r="X83" s="11"/>
      <c r="Y83" s="11"/>
      <c r="Z83" s="11"/>
    </row>
    <row r="84" ht="15" customHeight="1">
      <c r="A84" t="s" s="8">
        <v>2107</v>
      </c>
      <c r="B84" t="s" s="8">
        <v>2108</v>
      </c>
      <c r="C84" s="21">
        <v>1991</v>
      </c>
      <c r="D84" t="s" s="8">
        <v>2109</v>
      </c>
      <c r="E84" t="s" s="8">
        <v>2110</v>
      </c>
      <c r="F84" t="s" s="8">
        <v>1928</v>
      </c>
      <c r="G84" t="s" s="8">
        <v>1784</v>
      </c>
      <c r="H84" t="s" s="8">
        <v>119</v>
      </c>
      <c r="I84" s="11"/>
      <c r="J84" s="11"/>
      <c r="K84" t="s" s="8">
        <v>120</v>
      </c>
      <c r="L84" t="s" s="8">
        <v>216</v>
      </c>
      <c r="M84" s="11"/>
      <c r="N84" s="11"/>
      <c r="O84" s="11"/>
      <c r="P84" s="11"/>
      <c r="Q84" s="11"/>
      <c r="R84" s="11"/>
      <c r="S84" s="11"/>
      <c r="T84" s="11"/>
      <c r="U84" s="11"/>
      <c r="V84" s="11"/>
      <c r="W84" s="11"/>
      <c r="X84" s="11"/>
      <c r="Y84" s="11"/>
      <c r="Z84" s="11"/>
    </row>
    <row r="85" ht="15" customHeight="1">
      <c r="A85" t="s" s="8">
        <v>2111</v>
      </c>
      <c r="B85" t="s" s="8">
        <v>2112</v>
      </c>
      <c r="C85" s="21">
        <v>1991</v>
      </c>
      <c r="D85" t="s" s="8">
        <v>2113</v>
      </c>
      <c r="E85" t="s" s="8">
        <v>2114</v>
      </c>
      <c r="F85" t="s" s="8">
        <v>1870</v>
      </c>
      <c r="G85" t="s" s="8">
        <v>82</v>
      </c>
      <c r="H85" t="s" s="8">
        <v>1791</v>
      </c>
      <c r="I85" s="11"/>
      <c r="J85" s="11"/>
      <c r="K85" t="s" s="8">
        <v>120</v>
      </c>
      <c r="L85" t="s" s="8">
        <v>121</v>
      </c>
      <c r="M85" s="11"/>
      <c r="N85" s="11"/>
      <c r="O85" s="11"/>
      <c r="P85" s="11"/>
      <c r="Q85" s="11"/>
      <c r="R85" s="11"/>
      <c r="S85" s="11"/>
      <c r="T85" s="11"/>
      <c r="U85" s="11"/>
      <c r="V85" s="11"/>
      <c r="W85" s="11"/>
      <c r="X85" s="11"/>
      <c r="Y85" s="11"/>
      <c r="Z85" s="11"/>
    </row>
    <row r="86" ht="15" customHeight="1">
      <c r="A86" t="s" s="8">
        <v>2115</v>
      </c>
      <c r="B86" t="s" s="8">
        <v>2116</v>
      </c>
      <c r="C86" s="21">
        <v>1991</v>
      </c>
      <c r="D86" t="s" s="8">
        <v>2117</v>
      </c>
      <c r="E86" t="s" s="8">
        <v>2118</v>
      </c>
      <c r="F86" t="s" s="8">
        <v>2084</v>
      </c>
      <c r="G86" t="s" s="8">
        <v>29</v>
      </c>
      <c r="H86" t="s" s="8">
        <v>1507</v>
      </c>
      <c r="I86" s="11"/>
      <c r="J86" t="s" s="8">
        <v>2119</v>
      </c>
      <c r="K86" t="s" s="8">
        <v>120</v>
      </c>
      <c r="L86" t="s" s="8">
        <v>121</v>
      </c>
      <c r="M86" s="11"/>
      <c r="N86" s="11"/>
      <c r="O86" s="11"/>
      <c r="P86" s="11"/>
      <c r="Q86" s="11"/>
      <c r="R86" s="11"/>
      <c r="S86" s="11"/>
      <c r="T86" s="11"/>
      <c r="U86" s="11"/>
      <c r="V86" s="11"/>
      <c r="W86" s="11"/>
      <c r="X86" s="11"/>
      <c r="Y86" s="11"/>
      <c r="Z86" s="11"/>
    </row>
    <row r="87" ht="15" customHeight="1">
      <c r="A87" t="s" s="8">
        <v>2120</v>
      </c>
      <c r="B87" t="s" s="8">
        <v>2121</v>
      </c>
      <c r="C87" s="21">
        <v>1991</v>
      </c>
      <c r="D87" t="s" s="8">
        <v>2122</v>
      </c>
      <c r="E87" t="s" s="8">
        <v>2123</v>
      </c>
      <c r="F87" t="s" s="8">
        <v>1870</v>
      </c>
      <c r="G87" t="s" s="8">
        <v>82</v>
      </c>
      <c r="H87" t="s" s="8">
        <v>1791</v>
      </c>
      <c r="I87" s="11"/>
      <c r="J87" s="11"/>
      <c r="K87" t="s" s="8">
        <v>120</v>
      </c>
      <c r="L87" t="s" s="8">
        <v>216</v>
      </c>
      <c r="M87" s="11"/>
      <c r="N87" s="11"/>
      <c r="O87" s="11"/>
      <c r="P87" s="11"/>
      <c r="Q87" s="11"/>
      <c r="R87" s="11"/>
      <c r="S87" s="11"/>
      <c r="T87" s="11"/>
      <c r="U87" s="11"/>
      <c r="V87" s="11"/>
      <c r="W87" s="11"/>
      <c r="X87" s="11"/>
      <c r="Y87" s="11"/>
      <c r="Z87" s="11"/>
    </row>
    <row r="88" ht="15" customHeight="1">
      <c r="A88" t="s" s="49">
        <v>2124</v>
      </c>
      <c r="B88" t="s" s="49">
        <v>2125</v>
      </c>
      <c r="C88" s="109">
        <v>1991</v>
      </c>
      <c r="D88" t="s" s="49">
        <v>2126</v>
      </c>
      <c r="E88" t="s" s="49">
        <v>2127</v>
      </c>
      <c r="F88" t="s" s="49">
        <v>1928</v>
      </c>
      <c r="G88" t="s" s="49">
        <v>1784</v>
      </c>
      <c r="H88" t="s" s="49">
        <v>119</v>
      </c>
      <c r="I88" t="s" s="49">
        <v>1846</v>
      </c>
      <c r="J88" s="50"/>
      <c r="K88" t="s" s="49">
        <v>120</v>
      </c>
      <c r="L88" t="s" s="49">
        <v>121</v>
      </c>
      <c r="M88" s="50"/>
      <c r="N88" s="50"/>
      <c r="O88" s="50"/>
      <c r="P88" s="50"/>
      <c r="Q88" s="50"/>
      <c r="R88" s="50"/>
      <c r="S88" s="50"/>
      <c r="T88" s="50"/>
      <c r="U88" s="50"/>
      <c r="V88" s="50"/>
      <c r="W88" s="50"/>
      <c r="X88" s="50"/>
      <c r="Y88" s="50"/>
      <c r="Z88" s="50"/>
    </row>
    <row r="89" ht="15" customHeight="1">
      <c r="A89" t="s" s="51">
        <v>161</v>
      </c>
      <c r="B89" t="s" s="52">
        <v>162</v>
      </c>
      <c r="C89" s="53">
        <v>1991</v>
      </c>
      <c r="D89" t="s" s="52">
        <v>163</v>
      </c>
      <c r="E89" t="s" s="52">
        <v>164</v>
      </c>
      <c r="F89" t="s" s="52">
        <v>71</v>
      </c>
      <c r="G89" t="s" s="52">
        <v>38</v>
      </c>
      <c r="H89" t="s" s="52">
        <v>119</v>
      </c>
      <c r="I89" s="56"/>
      <c r="J89" t="s" s="52">
        <v>165</v>
      </c>
      <c r="K89" t="s" s="52">
        <v>120</v>
      </c>
      <c r="L89" t="s" s="52">
        <v>121</v>
      </c>
      <c r="M89" t="s" s="52">
        <v>122</v>
      </c>
      <c r="N89" s="56"/>
      <c r="O89" s="56"/>
      <c r="P89" s="56"/>
      <c r="Q89" s="56"/>
      <c r="R89" s="56"/>
      <c r="S89" s="56"/>
      <c r="T89" s="56"/>
      <c r="U89" s="56"/>
      <c r="V89" s="56"/>
      <c r="W89" s="56"/>
      <c r="X89" s="56"/>
      <c r="Y89" s="56"/>
      <c r="Z89" s="57"/>
    </row>
    <row r="90" ht="15" customHeight="1">
      <c r="A90" t="s" s="121">
        <v>2128</v>
      </c>
      <c r="B90" t="s" s="121">
        <v>2129</v>
      </c>
      <c r="C90" s="122">
        <v>1991</v>
      </c>
      <c r="D90" t="s" s="121">
        <v>2130</v>
      </c>
      <c r="E90" t="s" s="121">
        <v>2131</v>
      </c>
      <c r="F90" t="s" s="121">
        <v>2132</v>
      </c>
      <c r="G90" t="s" s="121">
        <v>45</v>
      </c>
      <c r="H90" t="s" s="121">
        <v>119</v>
      </c>
      <c r="I90" s="123"/>
      <c r="J90" s="123"/>
      <c r="K90" t="s" s="121">
        <v>120</v>
      </c>
      <c r="L90" t="s" s="121">
        <v>216</v>
      </c>
      <c r="M90" s="123"/>
      <c r="N90" s="123"/>
      <c r="O90" s="123"/>
      <c r="P90" s="123"/>
      <c r="Q90" s="123"/>
      <c r="R90" s="123"/>
      <c r="S90" s="123"/>
      <c r="T90" s="123"/>
      <c r="U90" s="123"/>
      <c r="V90" s="123"/>
      <c r="W90" s="123"/>
      <c r="X90" s="123"/>
      <c r="Y90" s="123"/>
      <c r="Z90" s="123"/>
    </row>
    <row r="91" ht="15" customHeight="1">
      <c r="A91" t="s" s="51">
        <v>166</v>
      </c>
      <c r="B91" t="s" s="52">
        <v>167</v>
      </c>
      <c r="C91" s="53">
        <v>1992</v>
      </c>
      <c r="D91" t="s" s="52">
        <v>168</v>
      </c>
      <c r="E91" t="s" s="52">
        <v>169</v>
      </c>
      <c r="F91" t="s" s="52">
        <v>71</v>
      </c>
      <c r="G91" t="s" s="52">
        <v>40</v>
      </c>
      <c r="H91" t="s" s="52">
        <v>119</v>
      </c>
      <c r="I91" s="56"/>
      <c r="J91" s="56"/>
      <c r="K91" t="s" s="52">
        <v>120</v>
      </c>
      <c r="L91" t="s" s="52">
        <v>121</v>
      </c>
      <c r="M91" t="s" s="52">
        <v>122</v>
      </c>
      <c r="N91" s="56"/>
      <c r="O91" s="56"/>
      <c r="P91" s="56"/>
      <c r="Q91" s="56"/>
      <c r="R91" s="56"/>
      <c r="S91" s="56"/>
      <c r="T91" s="56"/>
      <c r="U91" s="56"/>
      <c r="V91" s="56"/>
      <c r="W91" s="56"/>
      <c r="X91" s="56"/>
      <c r="Y91" s="56"/>
      <c r="Z91" s="57"/>
    </row>
    <row r="92" ht="15" customHeight="1">
      <c r="A92" t="s" s="77">
        <v>2133</v>
      </c>
      <c r="B92" t="s" s="77">
        <v>2134</v>
      </c>
      <c r="C92" s="76">
        <v>1992</v>
      </c>
      <c r="D92" t="s" s="77">
        <v>2135</v>
      </c>
      <c r="E92" t="s" s="77">
        <v>2136</v>
      </c>
      <c r="F92" t="s" s="77">
        <v>2137</v>
      </c>
      <c r="G92" t="s" s="77">
        <v>45</v>
      </c>
      <c r="H92" t="s" s="77">
        <v>1791</v>
      </c>
      <c r="I92" s="47"/>
      <c r="J92" s="47"/>
      <c r="K92" t="s" s="77">
        <v>120</v>
      </c>
      <c r="L92" t="s" s="77">
        <v>216</v>
      </c>
      <c r="M92" s="47"/>
      <c r="N92" s="47"/>
      <c r="O92" s="47"/>
      <c r="P92" s="47"/>
      <c r="Q92" s="47"/>
      <c r="R92" s="47"/>
      <c r="S92" s="47"/>
      <c r="T92" s="47"/>
      <c r="U92" s="47"/>
      <c r="V92" s="47"/>
      <c r="W92" s="47"/>
      <c r="X92" s="47"/>
      <c r="Y92" s="47"/>
      <c r="Z92" s="47"/>
    </row>
    <row r="93" ht="15" customHeight="1">
      <c r="A93" t="s" s="8">
        <v>2138</v>
      </c>
      <c r="B93" t="s" s="8">
        <v>2139</v>
      </c>
      <c r="C93" s="21">
        <v>1992</v>
      </c>
      <c r="D93" t="s" s="8">
        <v>2140</v>
      </c>
      <c r="E93" t="s" s="8">
        <v>2141</v>
      </c>
      <c r="F93" t="s" s="8">
        <v>1815</v>
      </c>
      <c r="G93" t="s" s="8">
        <v>1795</v>
      </c>
      <c r="H93" t="s" s="8">
        <v>506</v>
      </c>
      <c r="I93" t="s" s="8">
        <v>1785</v>
      </c>
      <c r="J93" s="11"/>
      <c r="K93" t="s" s="8">
        <v>148</v>
      </c>
      <c r="L93" t="s" s="8">
        <v>121</v>
      </c>
      <c r="M93" s="11"/>
      <c r="N93" s="11"/>
      <c r="O93" s="11"/>
      <c r="P93" s="11"/>
      <c r="Q93" s="11"/>
      <c r="R93" s="11"/>
      <c r="S93" s="11"/>
      <c r="T93" s="11"/>
      <c r="U93" s="11"/>
      <c r="V93" s="11"/>
      <c r="W93" s="11"/>
      <c r="X93" s="11"/>
      <c r="Y93" s="11"/>
      <c r="Z93" s="11"/>
    </row>
    <row r="94" ht="15" customHeight="1">
      <c r="A94" t="s" s="8">
        <v>2142</v>
      </c>
      <c r="B94" t="s" s="8">
        <v>2143</v>
      </c>
      <c r="C94" s="21">
        <v>1992</v>
      </c>
      <c r="D94" t="s" s="8">
        <v>2144</v>
      </c>
      <c r="E94" t="s" s="8">
        <v>2145</v>
      </c>
      <c r="F94" t="s" s="8">
        <v>2132</v>
      </c>
      <c r="G94" t="s" s="8">
        <v>40</v>
      </c>
      <c r="H94" t="s" s="8">
        <v>119</v>
      </c>
      <c r="I94" s="11"/>
      <c r="J94" s="11"/>
      <c r="K94" t="s" s="8">
        <v>120</v>
      </c>
      <c r="L94" t="s" s="8">
        <v>121</v>
      </c>
      <c r="M94" s="11"/>
      <c r="N94" s="11"/>
      <c r="O94" s="11"/>
      <c r="P94" s="11"/>
      <c r="Q94" s="11"/>
      <c r="R94" s="11"/>
      <c r="S94" s="11"/>
      <c r="T94" s="11"/>
      <c r="U94" s="11"/>
      <c r="V94" s="11"/>
      <c r="W94" s="11"/>
      <c r="X94" s="11"/>
      <c r="Y94" s="11"/>
      <c r="Z94" s="11"/>
    </row>
    <row r="95" ht="15" customHeight="1">
      <c r="A95" t="s" s="8">
        <v>2146</v>
      </c>
      <c r="B95" t="s" s="8">
        <v>2147</v>
      </c>
      <c r="C95" s="21">
        <v>1992</v>
      </c>
      <c r="D95" t="s" s="8">
        <v>2148</v>
      </c>
      <c r="E95" t="s" s="8">
        <v>2149</v>
      </c>
      <c r="F95" t="s" s="8">
        <v>1928</v>
      </c>
      <c r="G95" t="s" s="8">
        <v>82</v>
      </c>
      <c r="H95" t="s" s="8">
        <v>119</v>
      </c>
      <c r="I95" t="s" s="8">
        <v>1846</v>
      </c>
      <c r="J95" s="11"/>
      <c r="K95" t="s" s="8">
        <v>120</v>
      </c>
      <c r="L95" t="s" s="8">
        <v>121</v>
      </c>
      <c r="M95" s="11"/>
      <c r="N95" s="11"/>
      <c r="O95" s="11"/>
      <c r="P95" s="11"/>
      <c r="Q95" s="11"/>
      <c r="R95" s="11"/>
      <c r="S95" s="11"/>
      <c r="T95" s="11"/>
      <c r="U95" s="11"/>
      <c r="V95" s="11"/>
      <c r="W95" s="11"/>
      <c r="X95" s="11"/>
      <c r="Y95" s="11"/>
      <c r="Z95" s="11"/>
    </row>
    <row r="96" ht="15" customHeight="1">
      <c r="A96" t="s" s="49">
        <v>2150</v>
      </c>
      <c r="B96" t="s" s="49">
        <v>2151</v>
      </c>
      <c r="C96" s="109">
        <v>1992</v>
      </c>
      <c r="D96" t="s" s="49">
        <v>2152</v>
      </c>
      <c r="E96" t="s" s="49">
        <v>2153</v>
      </c>
      <c r="F96" t="s" s="49">
        <v>2154</v>
      </c>
      <c r="G96" t="s" s="49">
        <v>45</v>
      </c>
      <c r="H96" t="s" s="49">
        <v>119</v>
      </c>
      <c r="I96" s="50"/>
      <c r="J96" s="50"/>
      <c r="K96" t="s" s="49">
        <v>120</v>
      </c>
      <c r="L96" t="s" s="49">
        <v>121</v>
      </c>
      <c r="M96" s="50"/>
      <c r="N96" s="50"/>
      <c r="O96" s="50"/>
      <c r="P96" s="50"/>
      <c r="Q96" s="50"/>
      <c r="R96" s="50"/>
      <c r="S96" s="50"/>
      <c r="T96" s="50"/>
      <c r="U96" s="50"/>
      <c r="V96" s="50"/>
      <c r="W96" s="50"/>
      <c r="X96" s="50"/>
      <c r="Y96" s="50"/>
      <c r="Z96" s="50"/>
    </row>
    <row r="97" ht="15" customHeight="1">
      <c r="A97" t="s" s="51">
        <v>170</v>
      </c>
      <c r="B97" t="s" s="52">
        <v>171</v>
      </c>
      <c r="C97" s="53">
        <v>1992</v>
      </c>
      <c r="D97" t="s" s="52">
        <v>163</v>
      </c>
      <c r="E97" t="s" s="52">
        <v>172</v>
      </c>
      <c r="F97" t="s" s="52">
        <v>71</v>
      </c>
      <c r="G97" t="s" s="52">
        <v>40</v>
      </c>
      <c r="H97" t="s" s="52">
        <v>119</v>
      </c>
      <c r="I97" s="56"/>
      <c r="J97" t="s" s="52">
        <v>173</v>
      </c>
      <c r="K97" t="s" s="52">
        <v>120</v>
      </c>
      <c r="L97" t="s" s="52">
        <v>121</v>
      </c>
      <c r="M97" t="s" s="52">
        <v>122</v>
      </c>
      <c r="N97" s="56"/>
      <c r="O97" s="56"/>
      <c r="P97" s="56"/>
      <c r="Q97" s="56"/>
      <c r="R97" s="56"/>
      <c r="S97" s="56"/>
      <c r="T97" s="56"/>
      <c r="U97" s="56"/>
      <c r="V97" s="56"/>
      <c r="W97" s="56"/>
      <c r="X97" s="56"/>
      <c r="Y97" s="56"/>
      <c r="Z97" s="57"/>
    </row>
    <row r="98" ht="15" customHeight="1">
      <c r="A98" t="s" s="51">
        <v>174</v>
      </c>
      <c r="B98" t="s" s="52">
        <v>175</v>
      </c>
      <c r="C98" s="53">
        <v>1992</v>
      </c>
      <c r="D98" t="s" s="52">
        <v>176</v>
      </c>
      <c r="E98" t="s" s="52">
        <v>177</v>
      </c>
      <c r="F98" t="s" s="52">
        <v>71</v>
      </c>
      <c r="G98" t="s" s="52">
        <v>29</v>
      </c>
      <c r="H98" t="s" s="52">
        <v>119</v>
      </c>
      <c r="I98" s="56"/>
      <c r="J98" s="56"/>
      <c r="K98" t="s" s="52">
        <v>120</v>
      </c>
      <c r="L98" t="s" s="52">
        <v>121</v>
      </c>
      <c r="M98" t="s" s="52">
        <v>122</v>
      </c>
      <c r="N98" s="56"/>
      <c r="O98" s="56"/>
      <c r="P98" s="56"/>
      <c r="Q98" s="56"/>
      <c r="R98" s="56"/>
      <c r="S98" s="56"/>
      <c r="T98" s="56"/>
      <c r="U98" s="56"/>
      <c r="V98" s="56"/>
      <c r="W98" s="56"/>
      <c r="X98" s="56"/>
      <c r="Y98" s="56"/>
      <c r="Z98" s="57"/>
    </row>
    <row r="99" ht="15" customHeight="1">
      <c r="A99" t="s" s="77">
        <v>2155</v>
      </c>
      <c r="B99" t="s" s="77">
        <v>2156</v>
      </c>
      <c r="C99" s="76">
        <v>1992</v>
      </c>
      <c r="D99" t="s" s="77">
        <v>2157</v>
      </c>
      <c r="E99" t="s" s="77">
        <v>2158</v>
      </c>
      <c r="F99" t="s" s="77">
        <v>1815</v>
      </c>
      <c r="G99" t="s" s="77">
        <v>64</v>
      </c>
      <c r="H99" t="s" s="124">
        <v>506</v>
      </c>
      <c r="I99" t="s" s="111">
        <v>1850</v>
      </c>
      <c r="J99" s="125"/>
      <c r="K99" t="s" s="77">
        <v>120</v>
      </c>
      <c r="L99" t="s" s="77">
        <v>121</v>
      </c>
      <c r="M99" s="47"/>
      <c r="N99" s="47"/>
      <c r="O99" s="47"/>
      <c r="P99" s="47"/>
      <c r="Q99" s="47"/>
      <c r="R99" s="47"/>
      <c r="S99" s="47"/>
      <c r="T99" s="47"/>
      <c r="U99" s="47"/>
      <c r="V99" s="47"/>
      <c r="W99" s="47"/>
      <c r="X99" s="47"/>
      <c r="Y99" s="47"/>
      <c r="Z99" s="47"/>
    </row>
    <row r="100" ht="15" customHeight="1">
      <c r="A100" t="s" s="8">
        <v>2159</v>
      </c>
      <c r="B100" t="s" s="8">
        <v>2160</v>
      </c>
      <c r="C100" s="21">
        <v>1992</v>
      </c>
      <c r="D100" t="s" s="8">
        <v>2161</v>
      </c>
      <c r="E100" t="s" s="8">
        <v>2162</v>
      </c>
      <c r="F100" t="s" s="8">
        <v>1905</v>
      </c>
      <c r="G100" t="s" s="8">
        <v>45</v>
      </c>
      <c r="H100" t="s" s="8">
        <v>119</v>
      </c>
      <c r="I100" s="47"/>
      <c r="J100" s="11"/>
      <c r="K100" t="s" s="8">
        <v>120</v>
      </c>
      <c r="L100" t="s" s="8">
        <v>121</v>
      </c>
      <c r="M100" s="11"/>
      <c r="N100" s="11"/>
      <c r="O100" s="11"/>
      <c r="P100" s="11"/>
      <c r="Q100" s="11"/>
      <c r="R100" s="11"/>
      <c r="S100" s="11"/>
      <c r="T100" s="11"/>
      <c r="U100" s="11"/>
      <c r="V100" s="11"/>
      <c r="W100" s="11"/>
      <c r="X100" s="11"/>
      <c r="Y100" s="11"/>
      <c r="Z100" s="11"/>
    </row>
    <row r="101" ht="15" customHeight="1">
      <c r="A101" t="s" s="8">
        <v>2163</v>
      </c>
      <c r="B101" t="s" s="8">
        <v>2164</v>
      </c>
      <c r="C101" s="21">
        <v>1992</v>
      </c>
      <c r="D101" t="s" s="8">
        <v>2165</v>
      </c>
      <c r="E101" t="s" s="8">
        <v>2166</v>
      </c>
      <c r="F101" t="s" s="8">
        <v>1928</v>
      </c>
      <c r="G101" t="s" s="8">
        <v>2028</v>
      </c>
      <c r="H101" t="s" s="8">
        <v>119</v>
      </c>
      <c r="I101" s="11"/>
      <c r="J101" s="11"/>
      <c r="K101" t="s" s="8">
        <v>120</v>
      </c>
      <c r="L101" t="s" s="8">
        <v>216</v>
      </c>
      <c r="M101" s="11"/>
      <c r="N101" s="11"/>
      <c r="O101" s="11"/>
      <c r="P101" s="11"/>
      <c r="Q101" s="11"/>
      <c r="R101" s="11"/>
      <c r="S101" s="11"/>
      <c r="T101" s="11"/>
      <c r="U101" s="11"/>
      <c r="V101" s="11"/>
      <c r="W101" s="11"/>
      <c r="X101" s="11"/>
      <c r="Y101" s="11"/>
      <c r="Z101" s="11"/>
    </row>
    <row r="102" ht="15" customHeight="1">
      <c r="A102" t="s" s="8">
        <v>2167</v>
      </c>
      <c r="B102" t="s" s="8">
        <v>2168</v>
      </c>
      <c r="C102" s="21">
        <v>1992</v>
      </c>
      <c r="D102" t="s" s="8">
        <v>2169</v>
      </c>
      <c r="E102" t="s" s="8">
        <v>2170</v>
      </c>
      <c r="F102" t="s" s="8">
        <v>2171</v>
      </c>
      <c r="G102" t="s" s="8">
        <v>1454</v>
      </c>
      <c r="H102" t="s" s="8">
        <v>1861</v>
      </c>
      <c r="I102" s="11"/>
      <c r="J102" s="11"/>
      <c r="K102" t="s" s="8">
        <v>120</v>
      </c>
      <c r="L102" t="s" s="8">
        <v>121</v>
      </c>
      <c r="M102" s="11"/>
      <c r="N102" s="11"/>
      <c r="O102" s="11"/>
      <c r="P102" s="11"/>
      <c r="Q102" s="11"/>
      <c r="R102" s="11"/>
      <c r="S102" s="11"/>
      <c r="T102" s="11"/>
      <c r="U102" s="11"/>
      <c r="V102" s="11"/>
      <c r="W102" s="11"/>
      <c r="X102" s="11"/>
      <c r="Y102" s="11"/>
      <c r="Z102" s="11"/>
    </row>
    <row r="103" ht="15" customHeight="1">
      <c r="A103" t="s" s="8">
        <v>2172</v>
      </c>
      <c r="B103" t="s" s="8">
        <v>2173</v>
      </c>
      <c r="C103" s="21">
        <v>1992</v>
      </c>
      <c r="D103" t="s" s="8">
        <v>2174</v>
      </c>
      <c r="E103" t="s" s="8">
        <v>2175</v>
      </c>
      <c r="F103" t="s" s="8">
        <v>2176</v>
      </c>
      <c r="G103" t="s" s="8">
        <v>2028</v>
      </c>
      <c r="H103" t="s" s="8">
        <v>1507</v>
      </c>
      <c r="I103" s="11"/>
      <c r="J103" t="s" s="8">
        <v>2177</v>
      </c>
      <c r="K103" t="s" s="8">
        <v>120</v>
      </c>
      <c r="L103" t="s" s="8">
        <v>121</v>
      </c>
      <c r="M103" s="11"/>
      <c r="N103" s="11"/>
      <c r="O103" s="11"/>
      <c r="P103" s="11"/>
      <c r="Q103" s="11"/>
      <c r="R103" s="11"/>
      <c r="S103" s="11"/>
      <c r="T103" s="11"/>
      <c r="U103" s="11"/>
      <c r="V103" s="11"/>
      <c r="W103" s="11"/>
      <c r="X103" s="11"/>
      <c r="Y103" s="11"/>
      <c r="Z103" s="11"/>
    </row>
    <row r="104" ht="15" customHeight="1">
      <c r="A104" t="s" s="8">
        <v>2178</v>
      </c>
      <c r="B104" t="s" s="8">
        <v>2179</v>
      </c>
      <c r="C104" s="21">
        <v>1992</v>
      </c>
      <c r="D104" t="s" s="8">
        <v>394</v>
      </c>
      <c r="E104" t="s" s="8">
        <v>2180</v>
      </c>
      <c r="F104" t="s" s="8">
        <v>1870</v>
      </c>
      <c r="G104" t="s" s="8">
        <v>40</v>
      </c>
      <c r="H104" t="s" s="8">
        <v>1791</v>
      </c>
      <c r="I104" s="11"/>
      <c r="J104" s="11"/>
      <c r="K104" t="s" s="8">
        <v>120</v>
      </c>
      <c r="L104" t="s" s="8">
        <v>121</v>
      </c>
      <c r="M104" s="11"/>
      <c r="N104" s="11"/>
      <c r="O104" s="11"/>
      <c r="P104" s="11"/>
      <c r="Q104" s="11"/>
      <c r="R104" s="11"/>
      <c r="S104" s="11"/>
      <c r="T104" s="11"/>
      <c r="U104" s="11"/>
      <c r="V104" s="11"/>
      <c r="W104" s="11"/>
      <c r="X104" s="11"/>
      <c r="Y104" s="11"/>
      <c r="Z104" s="11"/>
    </row>
    <row r="105" ht="15" customHeight="1">
      <c r="A105" t="s" s="8">
        <v>2181</v>
      </c>
      <c r="B105" t="s" s="8">
        <v>2182</v>
      </c>
      <c r="C105" s="21">
        <v>1993</v>
      </c>
      <c r="D105" t="s" s="8">
        <v>2183</v>
      </c>
      <c r="E105" t="s" s="8">
        <v>2184</v>
      </c>
      <c r="F105" t="s" s="8">
        <v>2185</v>
      </c>
      <c r="G105" t="s" s="8">
        <v>1454</v>
      </c>
      <c r="H105" t="s" s="8">
        <v>119</v>
      </c>
      <c r="I105" s="50"/>
      <c r="J105" s="11"/>
      <c r="K105" t="s" s="8">
        <v>120</v>
      </c>
      <c r="L105" t="s" s="8">
        <v>216</v>
      </c>
      <c r="M105" s="11"/>
      <c r="N105" s="11"/>
      <c r="O105" s="11"/>
      <c r="P105" s="11"/>
      <c r="Q105" s="11"/>
      <c r="R105" s="11"/>
      <c r="S105" s="11"/>
      <c r="T105" s="11"/>
      <c r="U105" s="11"/>
      <c r="V105" s="11"/>
      <c r="W105" s="11"/>
      <c r="X105" s="11"/>
      <c r="Y105" s="11"/>
      <c r="Z105" s="11"/>
    </row>
    <row r="106" ht="15" customHeight="1">
      <c r="A106" t="s" s="8">
        <v>2186</v>
      </c>
      <c r="B106" t="s" s="8">
        <v>2187</v>
      </c>
      <c r="C106" s="21">
        <v>1993</v>
      </c>
      <c r="D106" t="s" s="8">
        <v>2188</v>
      </c>
      <c r="E106" t="s" s="8">
        <v>2189</v>
      </c>
      <c r="F106" t="s" s="8">
        <v>71</v>
      </c>
      <c r="G106" t="s" s="8">
        <v>29</v>
      </c>
      <c r="H106" t="s" s="126">
        <v>119</v>
      </c>
      <c r="I106" t="s" s="111">
        <v>1923</v>
      </c>
      <c r="J106" s="27"/>
      <c r="K106" t="s" s="8">
        <v>120</v>
      </c>
      <c r="L106" t="s" s="8">
        <v>216</v>
      </c>
      <c r="M106" s="11"/>
      <c r="N106" s="11"/>
      <c r="O106" s="11"/>
      <c r="P106" s="11"/>
      <c r="Q106" s="11"/>
      <c r="R106" s="11"/>
      <c r="S106" s="11"/>
      <c r="T106" s="11"/>
      <c r="U106" s="11"/>
      <c r="V106" s="11"/>
      <c r="W106" s="11"/>
      <c r="X106" s="11"/>
      <c r="Y106" s="11"/>
      <c r="Z106" s="11"/>
    </row>
    <row r="107" ht="15" customHeight="1">
      <c r="A107" t="s" s="8">
        <v>2190</v>
      </c>
      <c r="B107" t="s" s="8">
        <v>2191</v>
      </c>
      <c r="C107" s="21">
        <v>1993</v>
      </c>
      <c r="D107" t="s" s="8">
        <v>2152</v>
      </c>
      <c r="E107" t="s" s="8">
        <v>2192</v>
      </c>
      <c r="F107" t="s" s="8">
        <v>389</v>
      </c>
      <c r="G107" t="s" s="8">
        <v>82</v>
      </c>
      <c r="H107" t="s" s="8">
        <v>390</v>
      </c>
      <c r="I107" s="47"/>
      <c r="J107" s="11"/>
      <c r="K107" t="s" s="8">
        <v>120</v>
      </c>
      <c r="L107" t="s" s="8">
        <v>121</v>
      </c>
      <c r="M107" s="11"/>
      <c r="N107" s="11"/>
      <c r="O107" s="11"/>
      <c r="P107" s="11"/>
      <c r="Q107" s="11"/>
      <c r="R107" s="11"/>
      <c r="S107" s="11"/>
      <c r="T107" s="11"/>
      <c r="U107" s="11"/>
      <c r="V107" s="11"/>
      <c r="W107" s="11"/>
      <c r="X107" s="11"/>
      <c r="Y107" s="11"/>
      <c r="Z107" s="11"/>
    </row>
    <row r="108" ht="15" customHeight="1">
      <c r="A108" t="s" s="8">
        <v>2193</v>
      </c>
      <c r="B108" t="s" s="8">
        <v>2194</v>
      </c>
      <c r="C108" s="21">
        <v>1993</v>
      </c>
      <c r="D108" t="s" s="8">
        <v>2195</v>
      </c>
      <c r="E108" t="s" s="8">
        <v>2196</v>
      </c>
      <c r="F108" t="s" s="8">
        <v>71</v>
      </c>
      <c r="G108" t="s" s="8">
        <v>1784</v>
      </c>
      <c r="H108" t="s" s="8">
        <v>119</v>
      </c>
      <c r="I108" t="s" s="8">
        <v>1846</v>
      </c>
      <c r="J108" s="11"/>
      <c r="K108" t="s" s="8">
        <v>120</v>
      </c>
      <c r="L108" t="s" s="8">
        <v>121</v>
      </c>
      <c r="M108" s="11"/>
      <c r="N108" s="11"/>
      <c r="O108" s="11"/>
      <c r="P108" s="11"/>
      <c r="Q108" s="11"/>
      <c r="R108" s="11"/>
      <c r="S108" s="11"/>
      <c r="T108" s="11"/>
      <c r="U108" s="11"/>
      <c r="V108" s="11"/>
      <c r="W108" s="11"/>
      <c r="X108" s="11"/>
      <c r="Y108" s="11"/>
      <c r="Z108" s="11"/>
    </row>
    <row r="109" ht="15" customHeight="1">
      <c r="A109" t="s" s="8">
        <v>2197</v>
      </c>
      <c r="B109" t="s" s="8">
        <v>2198</v>
      </c>
      <c r="C109" s="21">
        <v>1993</v>
      </c>
      <c r="D109" t="s" s="8">
        <v>2113</v>
      </c>
      <c r="E109" t="s" s="8">
        <v>2199</v>
      </c>
      <c r="F109" t="s" s="8">
        <v>1868</v>
      </c>
      <c r="G109" t="s" s="8">
        <v>1454</v>
      </c>
      <c r="H109" t="s" s="8">
        <v>1791</v>
      </c>
      <c r="I109" s="11"/>
      <c r="J109" s="11"/>
      <c r="K109" t="s" s="8">
        <v>120</v>
      </c>
      <c r="L109" t="s" s="8">
        <v>121</v>
      </c>
      <c r="M109" s="11"/>
      <c r="N109" s="11"/>
      <c r="O109" s="11"/>
      <c r="P109" s="11"/>
      <c r="Q109" s="11"/>
      <c r="R109" s="11"/>
      <c r="S109" s="11"/>
      <c r="T109" s="11"/>
      <c r="U109" s="11"/>
      <c r="V109" s="11"/>
      <c r="W109" s="11"/>
      <c r="X109" s="11"/>
      <c r="Y109" s="11"/>
      <c r="Z109" s="11"/>
    </row>
    <row r="110" ht="15" customHeight="1">
      <c r="A110" t="s" s="49">
        <v>2200</v>
      </c>
      <c r="B110" t="s" s="49">
        <v>2201</v>
      </c>
      <c r="C110" s="109">
        <v>1994</v>
      </c>
      <c r="D110" t="s" s="49">
        <v>2202</v>
      </c>
      <c r="E110" t="s" s="49">
        <v>2203</v>
      </c>
      <c r="F110" t="s" s="49">
        <v>2204</v>
      </c>
      <c r="G110" t="s" s="49">
        <v>2028</v>
      </c>
      <c r="H110" t="s" s="49">
        <v>1304</v>
      </c>
      <c r="I110" s="50"/>
      <c r="J110" s="50"/>
      <c r="K110" t="s" s="49">
        <v>120</v>
      </c>
      <c r="L110" t="s" s="49">
        <v>121</v>
      </c>
      <c r="M110" s="50"/>
      <c r="N110" s="50"/>
      <c r="O110" s="50"/>
      <c r="P110" s="50"/>
      <c r="Q110" s="50"/>
      <c r="R110" s="50"/>
      <c r="S110" s="50"/>
      <c r="T110" s="50"/>
      <c r="U110" s="50"/>
      <c r="V110" s="50"/>
      <c r="W110" s="50"/>
      <c r="X110" s="50"/>
      <c r="Y110" s="50"/>
      <c r="Z110" s="50"/>
    </row>
    <row r="111" ht="15" customHeight="1">
      <c r="A111" t="s" s="58">
        <v>178</v>
      </c>
      <c r="B111" t="s" s="59">
        <v>179</v>
      </c>
      <c r="C111" s="60">
        <v>1994</v>
      </c>
      <c r="D111" t="s" s="59">
        <v>180</v>
      </c>
      <c r="E111" t="s" s="59">
        <v>181</v>
      </c>
      <c r="F111" t="s" s="59">
        <v>71</v>
      </c>
      <c r="G111" t="s" s="59">
        <v>29</v>
      </c>
      <c r="H111" t="s" s="59">
        <v>119</v>
      </c>
      <c r="I111" s="61"/>
      <c r="J111" s="61"/>
      <c r="K111" t="s" s="59">
        <v>120</v>
      </c>
      <c r="L111" t="s" s="59">
        <v>121</v>
      </c>
      <c r="M111" t="s" s="59">
        <v>122</v>
      </c>
      <c r="N111" s="61"/>
      <c r="O111" s="61"/>
      <c r="P111" s="61"/>
      <c r="Q111" s="61"/>
      <c r="R111" s="61"/>
      <c r="S111" s="61"/>
      <c r="T111" s="61"/>
      <c r="U111" s="61"/>
      <c r="V111" s="61"/>
      <c r="W111" s="61"/>
      <c r="X111" s="61"/>
      <c r="Y111" s="61"/>
      <c r="Z111" s="62"/>
    </row>
    <row r="112" ht="15" customHeight="1">
      <c r="A112" t="s" s="51">
        <v>182</v>
      </c>
      <c r="B112" t="s" s="52">
        <v>183</v>
      </c>
      <c r="C112" s="53">
        <v>1994</v>
      </c>
      <c r="D112" t="s" s="52">
        <v>184</v>
      </c>
      <c r="E112" t="s" s="52">
        <v>185</v>
      </c>
      <c r="F112" t="s" s="52">
        <v>128</v>
      </c>
      <c r="G112" t="s" s="52">
        <v>64</v>
      </c>
      <c r="H112" t="s" s="52">
        <v>129</v>
      </c>
      <c r="I112" s="56"/>
      <c r="J112" s="56"/>
      <c r="K112" t="s" s="52">
        <v>120</v>
      </c>
      <c r="L112" t="s" s="52">
        <v>121</v>
      </c>
      <c r="M112" t="s" s="52">
        <v>122</v>
      </c>
      <c r="N112" s="56"/>
      <c r="O112" s="56"/>
      <c r="P112" s="56"/>
      <c r="Q112" s="56"/>
      <c r="R112" s="56"/>
      <c r="S112" s="56"/>
      <c r="T112" s="56"/>
      <c r="U112" s="56"/>
      <c r="V112" s="56"/>
      <c r="W112" s="56"/>
      <c r="X112" s="56"/>
      <c r="Y112" s="56"/>
      <c r="Z112" s="57"/>
    </row>
    <row r="113" ht="15" customHeight="1">
      <c r="A113" t="s" s="127">
        <v>2205</v>
      </c>
      <c r="B113" t="s" s="127">
        <v>2206</v>
      </c>
      <c r="C113" s="128">
        <v>1994</v>
      </c>
      <c r="D113" t="s" s="127">
        <v>2207</v>
      </c>
      <c r="E113" t="s" s="127">
        <v>2208</v>
      </c>
      <c r="F113" t="s" s="127">
        <v>2209</v>
      </c>
      <c r="G113" t="s" s="127">
        <v>40</v>
      </c>
      <c r="H113" t="s" s="127">
        <v>1791</v>
      </c>
      <c r="I113" s="129"/>
      <c r="J113" s="129"/>
      <c r="K113" t="s" s="127">
        <v>254</v>
      </c>
      <c r="L113" t="s" s="127">
        <v>216</v>
      </c>
      <c r="M113" s="129"/>
      <c r="N113" s="129"/>
      <c r="O113" s="129"/>
      <c r="P113" s="129"/>
      <c r="Q113" s="129"/>
      <c r="R113" s="129"/>
      <c r="S113" s="129"/>
      <c r="T113" s="129"/>
      <c r="U113" s="129"/>
      <c r="V113" s="129"/>
      <c r="W113" s="129"/>
      <c r="X113" s="129"/>
      <c r="Y113" s="129"/>
      <c r="Z113" s="129"/>
    </row>
    <row r="114" ht="15" customHeight="1">
      <c r="A114" t="s" s="8">
        <v>2210</v>
      </c>
      <c r="B114" t="s" s="8">
        <v>2211</v>
      </c>
      <c r="C114" s="21">
        <v>1994</v>
      </c>
      <c r="D114" t="s" s="8">
        <v>2212</v>
      </c>
      <c r="E114" t="s" s="8">
        <v>2213</v>
      </c>
      <c r="F114" t="s" s="8">
        <v>2214</v>
      </c>
      <c r="G114" t="s" s="8">
        <v>1454</v>
      </c>
      <c r="H114" t="s" s="8">
        <v>119</v>
      </c>
      <c r="I114" s="11"/>
      <c r="J114" s="11"/>
      <c r="K114" t="s" s="8">
        <v>120</v>
      </c>
      <c r="L114" t="s" s="8">
        <v>216</v>
      </c>
      <c r="M114" s="11"/>
      <c r="N114" s="11"/>
      <c r="O114" s="11"/>
      <c r="P114" s="11"/>
      <c r="Q114" s="11"/>
      <c r="R114" s="11"/>
      <c r="S114" s="11"/>
      <c r="T114" s="11"/>
      <c r="U114" s="11"/>
      <c r="V114" s="11"/>
      <c r="W114" s="11"/>
      <c r="X114" s="11"/>
      <c r="Y114" s="11"/>
      <c r="Z114" s="11"/>
    </row>
    <row r="115" ht="15" customHeight="1">
      <c r="A115" t="s" s="8">
        <v>2215</v>
      </c>
      <c r="B115" t="s" s="8">
        <v>2216</v>
      </c>
      <c r="C115" s="21">
        <v>1994</v>
      </c>
      <c r="D115" t="s" s="8">
        <v>2217</v>
      </c>
      <c r="E115" t="s" s="8">
        <v>2218</v>
      </c>
      <c r="F115" t="s" s="8">
        <v>1870</v>
      </c>
      <c r="G115" t="s" s="8">
        <v>45</v>
      </c>
      <c r="H115" t="s" s="8">
        <v>1791</v>
      </c>
      <c r="I115" s="11"/>
      <c r="J115" t="s" s="8">
        <v>2219</v>
      </c>
      <c r="K115" t="s" s="8">
        <v>120</v>
      </c>
      <c r="L115" t="s" s="8">
        <v>216</v>
      </c>
      <c r="M115" s="11"/>
      <c r="N115" s="11"/>
      <c r="O115" s="11"/>
      <c r="P115" s="11"/>
      <c r="Q115" s="11"/>
      <c r="R115" s="11"/>
      <c r="S115" s="11"/>
      <c r="T115" s="11"/>
      <c r="U115" s="11"/>
      <c r="V115" s="11"/>
      <c r="W115" s="11"/>
      <c r="X115" s="11"/>
      <c r="Y115" s="11"/>
      <c r="Z115" s="11"/>
    </row>
    <row r="116" ht="15" customHeight="1">
      <c r="A116" t="s" s="8">
        <v>2220</v>
      </c>
      <c r="B116" t="s" s="8">
        <v>2221</v>
      </c>
      <c r="C116" s="21">
        <v>1994</v>
      </c>
      <c r="D116" t="s" s="8">
        <v>2222</v>
      </c>
      <c r="E116" t="s" s="8">
        <v>2223</v>
      </c>
      <c r="F116" t="s" s="8">
        <v>1815</v>
      </c>
      <c r="G116" t="s" s="8">
        <v>1784</v>
      </c>
      <c r="H116" t="s" s="8">
        <v>506</v>
      </c>
      <c r="I116" t="s" s="8">
        <v>1785</v>
      </c>
      <c r="J116" s="11"/>
      <c r="K116" t="s" s="8">
        <v>120</v>
      </c>
      <c r="L116" t="s" s="8">
        <v>121</v>
      </c>
      <c r="M116" s="11"/>
      <c r="N116" s="11"/>
      <c r="O116" s="11"/>
      <c r="P116" s="11"/>
      <c r="Q116" s="11"/>
      <c r="R116" s="11"/>
      <c r="S116" s="11"/>
      <c r="T116" s="11"/>
      <c r="U116" s="11"/>
      <c r="V116" s="11"/>
      <c r="W116" s="11"/>
      <c r="X116" s="11"/>
      <c r="Y116" s="11"/>
      <c r="Z116" s="11"/>
    </row>
    <row r="117" ht="15" customHeight="1">
      <c r="A117" t="s" s="8">
        <v>2224</v>
      </c>
      <c r="B117" t="s" s="8">
        <v>2225</v>
      </c>
      <c r="C117" s="21">
        <v>1994</v>
      </c>
      <c r="D117" t="s" s="8">
        <v>2226</v>
      </c>
      <c r="E117" t="s" s="8">
        <v>2227</v>
      </c>
      <c r="F117" t="s" s="8">
        <v>389</v>
      </c>
      <c r="G117" t="s" s="8">
        <v>82</v>
      </c>
      <c r="H117" t="s" s="8">
        <v>390</v>
      </c>
      <c r="I117" s="11"/>
      <c r="J117" s="11"/>
      <c r="K117" t="s" s="8">
        <v>120</v>
      </c>
      <c r="L117" t="s" s="8">
        <v>121</v>
      </c>
      <c r="M117" s="11"/>
      <c r="N117" s="11"/>
      <c r="O117" s="11"/>
      <c r="P117" s="11"/>
      <c r="Q117" s="11"/>
      <c r="R117" s="11"/>
      <c r="S117" s="11"/>
      <c r="T117" s="11"/>
      <c r="U117" s="11"/>
      <c r="V117" s="11"/>
      <c r="W117" s="11"/>
      <c r="X117" s="11"/>
      <c r="Y117" s="11"/>
      <c r="Z117" s="11"/>
    </row>
    <row r="118" ht="15" customHeight="1">
      <c r="A118" t="s" s="8">
        <v>2167</v>
      </c>
      <c r="B118" t="s" s="8">
        <v>2228</v>
      </c>
      <c r="C118" s="21">
        <v>1994</v>
      </c>
      <c r="D118" t="s" s="8">
        <v>2169</v>
      </c>
      <c r="E118" t="s" s="8">
        <v>2229</v>
      </c>
      <c r="F118" t="s" s="8">
        <v>2171</v>
      </c>
      <c r="G118" t="s" s="8">
        <v>1454</v>
      </c>
      <c r="H118" t="s" s="8">
        <v>1861</v>
      </c>
      <c r="I118" s="11"/>
      <c r="J118" s="11"/>
      <c r="K118" t="s" s="8">
        <v>120</v>
      </c>
      <c r="L118" t="s" s="8">
        <v>121</v>
      </c>
      <c r="M118" s="11"/>
      <c r="N118" s="11"/>
      <c r="O118" s="11"/>
      <c r="P118" s="11"/>
      <c r="Q118" s="11"/>
      <c r="R118" s="11"/>
      <c r="S118" s="11"/>
      <c r="T118" s="11"/>
      <c r="U118" s="11"/>
      <c r="V118" s="11"/>
      <c r="W118" s="11"/>
      <c r="X118" s="11"/>
      <c r="Y118" s="11"/>
      <c r="Z118" s="11"/>
    </row>
    <row r="119" ht="15" customHeight="1">
      <c r="A119" t="s" s="8">
        <v>2230</v>
      </c>
      <c r="B119" t="s" s="8">
        <v>2231</v>
      </c>
      <c r="C119" s="21">
        <v>1994</v>
      </c>
      <c r="D119" t="s" s="8">
        <v>206</v>
      </c>
      <c r="E119" t="s" s="8">
        <v>2232</v>
      </c>
      <c r="F119" t="s" s="8">
        <v>389</v>
      </c>
      <c r="G119" t="s" s="8">
        <v>1784</v>
      </c>
      <c r="H119" t="s" s="8">
        <v>390</v>
      </c>
      <c r="I119" s="11"/>
      <c r="J119" s="11"/>
      <c r="K119" t="s" s="8">
        <v>120</v>
      </c>
      <c r="L119" t="s" s="8">
        <v>121</v>
      </c>
      <c r="M119" s="11"/>
      <c r="N119" s="11"/>
      <c r="O119" s="11"/>
      <c r="P119" s="11"/>
      <c r="Q119" s="11"/>
      <c r="R119" s="11"/>
      <c r="S119" s="11"/>
      <c r="T119" s="11"/>
      <c r="U119" s="11"/>
      <c r="V119" s="11"/>
      <c r="W119" s="11"/>
      <c r="X119" s="11"/>
      <c r="Y119" s="11"/>
      <c r="Z119" s="11"/>
    </row>
    <row r="120" ht="15" customHeight="1">
      <c r="A120" t="s" s="8">
        <v>2233</v>
      </c>
      <c r="B120" t="s" s="8">
        <v>2234</v>
      </c>
      <c r="C120" s="21">
        <v>1994</v>
      </c>
      <c r="D120" t="s" s="8">
        <v>831</v>
      </c>
      <c r="E120" t="s" s="8">
        <v>2235</v>
      </c>
      <c r="F120" t="s" s="8">
        <v>1870</v>
      </c>
      <c r="G120" t="s" s="8">
        <v>82</v>
      </c>
      <c r="H120" t="s" s="8">
        <v>1791</v>
      </c>
      <c r="I120" s="11"/>
      <c r="J120" t="s" s="8">
        <v>2236</v>
      </c>
      <c r="K120" t="s" s="8">
        <v>120</v>
      </c>
      <c r="L120" t="s" s="8">
        <v>121</v>
      </c>
      <c r="M120" s="11"/>
      <c r="N120" s="11"/>
      <c r="O120" s="11"/>
      <c r="P120" s="11"/>
      <c r="Q120" s="11"/>
      <c r="R120" s="11"/>
      <c r="S120" s="11"/>
      <c r="T120" s="11"/>
      <c r="U120" s="11"/>
      <c r="V120" s="11"/>
      <c r="W120" s="11"/>
      <c r="X120" s="11"/>
      <c r="Y120" s="11"/>
      <c r="Z120" s="11"/>
    </row>
    <row r="121" ht="15" customHeight="1">
      <c r="A121" t="s" s="8">
        <v>2237</v>
      </c>
      <c r="B121" t="s" s="8">
        <v>2238</v>
      </c>
      <c r="C121" s="21">
        <v>1995</v>
      </c>
      <c r="D121" t="s" s="8">
        <v>2239</v>
      </c>
      <c r="E121" t="s" s="8">
        <v>2240</v>
      </c>
      <c r="F121" t="s" s="8">
        <v>2241</v>
      </c>
      <c r="G121" t="s" s="8">
        <v>44</v>
      </c>
      <c r="H121" t="s" s="8">
        <v>119</v>
      </c>
      <c r="I121" s="11"/>
      <c r="J121" s="11"/>
      <c r="K121" t="s" s="8">
        <v>120</v>
      </c>
      <c r="L121" t="s" s="8">
        <v>216</v>
      </c>
      <c r="M121" s="11"/>
      <c r="N121" s="11"/>
      <c r="O121" s="11"/>
      <c r="P121" s="11"/>
      <c r="Q121" s="11"/>
      <c r="R121" s="11"/>
      <c r="S121" s="11"/>
      <c r="T121" s="11"/>
      <c r="U121" s="11"/>
      <c r="V121" s="11"/>
      <c r="W121" s="11"/>
      <c r="X121" s="11"/>
      <c r="Y121" s="11"/>
      <c r="Z121" s="11"/>
    </row>
    <row r="122" ht="15" customHeight="1">
      <c r="A122" t="s" s="49">
        <v>2242</v>
      </c>
      <c r="B122" t="s" s="49">
        <v>2243</v>
      </c>
      <c r="C122" s="109">
        <v>1995</v>
      </c>
      <c r="D122" t="s" s="49">
        <v>2244</v>
      </c>
      <c r="E122" t="s" s="49">
        <v>2245</v>
      </c>
      <c r="F122" t="s" s="49">
        <v>2246</v>
      </c>
      <c r="G122" t="s" s="49">
        <v>40</v>
      </c>
      <c r="H122" t="s" s="49">
        <v>1791</v>
      </c>
      <c r="I122" s="50"/>
      <c r="J122" t="s" s="49">
        <v>2247</v>
      </c>
      <c r="K122" t="s" s="49">
        <v>120</v>
      </c>
      <c r="L122" t="s" s="49">
        <v>216</v>
      </c>
      <c r="M122" s="50"/>
      <c r="N122" s="50"/>
      <c r="O122" s="50"/>
      <c r="P122" s="50"/>
      <c r="Q122" s="50"/>
      <c r="R122" s="50"/>
      <c r="S122" s="50"/>
      <c r="T122" s="50"/>
      <c r="U122" s="50"/>
      <c r="V122" s="50"/>
      <c r="W122" s="50"/>
      <c r="X122" s="50"/>
      <c r="Y122" s="50"/>
      <c r="Z122" s="50"/>
    </row>
    <row r="123" ht="15" customHeight="1">
      <c r="A123" t="s" s="51">
        <v>186</v>
      </c>
      <c r="B123" t="s" s="52">
        <v>187</v>
      </c>
      <c r="C123" s="53">
        <v>1995</v>
      </c>
      <c r="D123" t="s" s="52">
        <v>188</v>
      </c>
      <c r="E123" t="s" s="52">
        <v>189</v>
      </c>
      <c r="F123" t="s" s="52">
        <v>71</v>
      </c>
      <c r="G123" t="s" s="52">
        <v>29</v>
      </c>
      <c r="H123" t="s" s="52">
        <v>119</v>
      </c>
      <c r="I123" s="56"/>
      <c r="J123" t="s" s="52">
        <v>190</v>
      </c>
      <c r="K123" t="s" s="52">
        <v>120</v>
      </c>
      <c r="L123" t="s" s="52">
        <v>121</v>
      </c>
      <c r="M123" t="s" s="52">
        <v>122</v>
      </c>
      <c r="N123" s="56"/>
      <c r="O123" s="56"/>
      <c r="P123" s="56"/>
      <c r="Q123" s="56"/>
      <c r="R123" s="56"/>
      <c r="S123" s="56"/>
      <c r="T123" s="56"/>
      <c r="U123" s="56"/>
      <c r="V123" s="56"/>
      <c r="W123" s="56"/>
      <c r="X123" s="56"/>
      <c r="Y123" s="56"/>
      <c r="Z123" s="57"/>
    </row>
    <row r="124" ht="15" customHeight="1">
      <c r="A124" t="s" s="77">
        <v>2248</v>
      </c>
      <c r="B124" t="s" s="77">
        <v>2249</v>
      </c>
      <c r="C124" s="76">
        <v>1995</v>
      </c>
      <c r="D124" t="s" s="77">
        <v>2250</v>
      </c>
      <c r="E124" t="s" s="77">
        <v>313</v>
      </c>
      <c r="F124" t="s" s="77">
        <v>1542</v>
      </c>
      <c r="G124" t="s" s="77">
        <v>82</v>
      </c>
      <c r="H124" t="s" s="77">
        <v>1507</v>
      </c>
      <c r="I124" s="47"/>
      <c r="J124" s="47"/>
      <c r="K124" t="s" s="77">
        <v>120</v>
      </c>
      <c r="L124" t="s" s="77">
        <v>121</v>
      </c>
      <c r="M124" s="47"/>
      <c r="N124" s="47"/>
      <c r="O124" s="47"/>
      <c r="P124" s="47"/>
      <c r="Q124" s="47"/>
      <c r="R124" s="47"/>
      <c r="S124" s="47"/>
      <c r="T124" s="47"/>
      <c r="U124" s="47"/>
      <c r="V124" s="47"/>
      <c r="W124" s="47"/>
      <c r="X124" s="47"/>
      <c r="Y124" s="47"/>
      <c r="Z124" s="47"/>
    </row>
    <row r="125" ht="15" customHeight="1">
      <c r="A125" t="s" s="8">
        <v>2251</v>
      </c>
      <c r="B125" t="s" s="8">
        <v>2252</v>
      </c>
      <c r="C125" s="21">
        <v>1995</v>
      </c>
      <c r="D125" t="s" s="8">
        <v>2253</v>
      </c>
      <c r="E125" t="s" s="8">
        <v>2254</v>
      </c>
      <c r="F125" t="s" s="8">
        <v>1905</v>
      </c>
      <c r="G125" t="s" s="8">
        <v>1454</v>
      </c>
      <c r="H125" t="s" s="8">
        <v>119</v>
      </c>
      <c r="I125" s="11"/>
      <c r="J125" s="11"/>
      <c r="K125" t="s" s="8">
        <v>120</v>
      </c>
      <c r="L125" t="s" s="8">
        <v>121</v>
      </c>
      <c r="M125" s="11"/>
      <c r="N125" s="11"/>
      <c r="O125" s="11"/>
      <c r="P125" s="11"/>
      <c r="Q125" s="11"/>
      <c r="R125" s="11"/>
      <c r="S125" s="11"/>
      <c r="T125" s="11"/>
      <c r="U125" s="11"/>
      <c r="V125" s="11"/>
      <c r="W125" s="11"/>
      <c r="X125" s="11"/>
      <c r="Y125" s="11"/>
      <c r="Z125" s="11"/>
    </row>
    <row r="126" ht="15" customHeight="1">
      <c r="A126" t="s" s="8">
        <v>2255</v>
      </c>
      <c r="B126" t="s" s="8">
        <v>2256</v>
      </c>
      <c r="C126" s="21">
        <v>1995</v>
      </c>
      <c r="D126" t="s" s="8">
        <v>2257</v>
      </c>
      <c r="E126" t="s" s="8">
        <v>2258</v>
      </c>
      <c r="F126" t="s" s="8">
        <v>128</v>
      </c>
      <c r="G126" t="s" s="8">
        <v>40</v>
      </c>
      <c r="H126" t="s" s="8">
        <v>129</v>
      </c>
      <c r="I126" t="s" s="49">
        <v>1846</v>
      </c>
      <c r="J126" t="s" s="8">
        <v>2259</v>
      </c>
      <c r="K126" t="s" s="8">
        <v>120</v>
      </c>
      <c r="L126" t="s" s="8">
        <v>121</v>
      </c>
      <c r="M126" s="11"/>
      <c r="N126" s="11"/>
      <c r="O126" s="11"/>
      <c r="P126" s="11"/>
      <c r="Q126" s="11"/>
      <c r="R126" s="11"/>
      <c r="S126" s="11"/>
      <c r="T126" s="11"/>
      <c r="U126" s="11"/>
      <c r="V126" s="11"/>
      <c r="W126" s="11"/>
      <c r="X126" s="11"/>
      <c r="Y126" s="11"/>
      <c r="Z126" s="11"/>
    </row>
    <row r="127" ht="15" customHeight="1">
      <c r="A127" t="s" s="8">
        <v>2260</v>
      </c>
      <c r="B127" t="s" s="8">
        <v>2261</v>
      </c>
      <c r="C127" s="21">
        <v>1995</v>
      </c>
      <c r="D127" t="s" s="8">
        <v>2262</v>
      </c>
      <c r="E127" t="s" s="8">
        <v>2263</v>
      </c>
      <c r="F127" t="s" s="8">
        <v>71</v>
      </c>
      <c r="G127" t="s" s="8">
        <v>38</v>
      </c>
      <c r="H127" t="s" s="126">
        <v>119</v>
      </c>
      <c r="I127" t="s" s="111">
        <v>1923</v>
      </c>
      <c r="J127" s="27"/>
      <c r="K127" t="s" s="8">
        <v>120</v>
      </c>
      <c r="L127" t="s" s="8">
        <v>121</v>
      </c>
      <c r="M127" s="11"/>
      <c r="N127" s="11"/>
      <c r="O127" s="11"/>
      <c r="P127" s="11"/>
      <c r="Q127" s="11"/>
      <c r="R127" s="11"/>
      <c r="S127" s="11"/>
      <c r="T127" s="11"/>
      <c r="U127" s="11"/>
      <c r="V127" s="11"/>
      <c r="W127" s="11"/>
      <c r="X127" s="11"/>
      <c r="Y127" s="11"/>
      <c r="Z127" s="11"/>
    </row>
    <row r="128" ht="15" customHeight="1">
      <c r="A128" t="s" s="8">
        <v>2264</v>
      </c>
      <c r="B128" t="s" s="8">
        <v>2265</v>
      </c>
      <c r="C128" s="21">
        <v>1995</v>
      </c>
      <c r="D128" t="s" s="8">
        <v>2266</v>
      </c>
      <c r="E128" t="s" s="8">
        <v>2267</v>
      </c>
      <c r="F128" t="s" s="8">
        <v>71</v>
      </c>
      <c r="G128" t="s" s="8">
        <v>38</v>
      </c>
      <c r="H128" t="s" s="126">
        <v>119</v>
      </c>
      <c r="I128" t="s" s="111">
        <v>1923</v>
      </c>
      <c r="J128" t="s" s="31">
        <v>2268</v>
      </c>
      <c r="K128" t="s" s="8">
        <v>120</v>
      </c>
      <c r="L128" t="s" s="8">
        <v>216</v>
      </c>
      <c r="M128" s="11"/>
      <c r="N128" s="11"/>
      <c r="O128" s="11"/>
      <c r="P128" s="11"/>
      <c r="Q128" s="11"/>
      <c r="R128" s="11"/>
      <c r="S128" s="11"/>
      <c r="T128" s="11"/>
      <c r="U128" s="11"/>
      <c r="V128" s="11"/>
      <c r="W128" s="11"/>
      <c r="X128" s="11"/>
      <c r="Y128" s="11"/>
      <c r="Z128" s="11"/>
    </row>
    <row r="129" ht="15" customHeight="1">
      <c r="A129" t="s" s="8">
        <v>2269</v>
      </c>
      <c r="B129" t="s" s="8">
        <v>2270</v>
      </c>
      <c r="C129" s="21">
        <v>1995</v>
      </c>
      <c r="D129" t="s" s="8">
        <v>2271</v>
      </c>
      <c r="E129" t="s" s="8">
        <v>2272</v>
      </c>
      <c r="F129" t="s" s="8">
        <v>1870</v>
      </c>
      <c r="G129" t="s" s="8">
        <v>44</v>
      </c>
      <c r="H129" t="s" s="8">
        <v>1791</v>
      </c>
      <c r="I129" s="47"/>
      <c r="J129" t="s" s="8">
        <v>2273</v>
      </c>
      <c r="K129" t="s" s="8">
        <v>120</v>
      </c>
      <c r="L129" t="s" s="8">
        <v>121</v>
      </c>
      <c r="M129" s="11"/>
      <c r="N129" s="11"/>
      <c r="O129" s="11"/>
      <c r="P129" s="11"/>
      <c r="Q129" s="11"/>
      <c r="R129" s="11"/>
      <c r="S129" s="11"/>
      <c r="T129" s="11"/>
      <c r="U129" s="11"/>
      <c r="V129" s="11"/>
      <c r="W129" s="11"/>
      <c r="X129" s="11"/>
      <c r="Y129" s="11"/>
      <c r="Z129" s="11"/>
    </row>
    <row r="130" ht="15" customHeight="1">
      <c r="A130" t="s" s="8">
        <v>2274</v>
      </c>
      <c r="B130" t="s" s="8">
        <v>2275</v>
      </c>
      <c r="C130" s="21">
        <v>1995</v>
      </c>
      <c r="D130" t="s" s="8">
        <v>2276</v>
      </c>
      <c r="E130" t="s" s="8">
        <v>2277</v>
      </c>
      <c r="F130" t="s" s="8">
        <v>2171</v>
      </c>
      <c r="G130" t="s" s="8">
        <v>45</v>
      </c>
      <c r="H130" t="s" s="8">
        <v>1861</v>
      </c>
      <c r="I130" s="11"/>
      <c r="J130" s="11"/>
      <c r="K130" t="s" s="8">
        <v>120</v>
      </c>
      <c r="L130" t="s" s="8">
        <v>121</v>
      </c>
      <c r="M130" s="11"/>
      <c r="N130" s="11"/>
      <c r="O130" s="11"/>
      <c r="P130" s="11"/>
      <c r="Q130" s="11"/>
      <c r="R130" s="11"/>
      <c r="S130" s="11"/>
      <c r="T130" s="11"/>
      <c r="U130" s="11"/>
      <c r="V130" s="11"/>
      <c r="W130" s="11"/>
      <c r="X130" s="11"/>
      <c r="Y130" s="11"/>
      <c r="Z130" s="11"/>
    </row>
    <row r="131" ht="15" customHeight="1">
      <c r="A131" t="s" s="8">
        <v>2278</v>
      </c>
      <c r="B131" t="s" s="8">
        <v>2279</v>
      </c>
      <c r="C131" s="21">
        <v>1996</v>
      </c>
      <c r="D131" t="s" s="8">
        <v>437</v>
      </c>
      <c r="E131" t="s" s="8">
        <v>2280</v>
      </c>
      <c r="F131" t="s" s="8">
        <v>2154</v>
      </c>
      <c r="G131" t="s" s="8">
        <v>45</v>
      </c>
      <c r="H131" t="s" s="8">
        <v>119</v>
      </c>
      <c r="I131" s="11"/>
      <c r="J131" t="s" s="8">
        <v>2281</v>
      </c>
      <c r="K131" t="s" s="8">
        <v>120</v>
      </c>
      <c r="L131" t="s" s="8">
        <v>121</v>
      </c>
      <c r="M131" s="11"/>
      <c r="N131" s="11"/>
      <c r="O131" s="11"/>
      <c r="P131" s="11"/>
      <c r="Q131" s="11"/>
      <c r="R131" s="11"/>
      <c r="S131" s="11"/>
      <c r="T131" s="11"/>
      <c r="U131" s="11"/>
      <c r="V131" s="11"/>
      <c r="W131" s="11"/>
      <c r="X131" s="11"/>
      <c r="Y131" s="11"/>
      <c r="Z131" s="11"/>
    </row>
    <row r="132" ht="15" customHeight="1">
      <c r="A132" t="s" s="8">
        <v>2282</v>
      </c>
      <c r="B132" t="s" s="8">
        <v>2283</v>
      </c>
      <c r="C132" s="21">
        <v>1996</v>
      </c>
      <c r="D132" t="s" s="8">
        <v>2284</v>
      </c>
      <c r="E132" t="s" s="8">
        <v>2285</v>
      </c>
      <c r="F132" t="s" s="8">
        <v>1940</v>
      </c>
      <c r="G132" t="s" s="8">
        <v>1876</v>
      </c>
      <c r="H132" t="s" s="8">
        <v>119</v>
      </c>
      <c r="I132" s="11"/>
      <c r="J132" s="11"/>
      <c r="K132" t="s" s="8">
        <v>120</v>
      </c>
      <c r="L132" t="s" s="8">
        <v>121</v>
      </c>
      <c r="M132" s="11"/>
      <c r="N132" s="11"/>
      <c r="O132" s="11"/>
      <c r="P132" s="11"/>
      <c r="Q132" s="11"/>
      <c r="R132" s="11"/>
      <c r="S132" s="11"/>
      <c r="T132" s="11"/>
      <c r="U132" s="11"/>
      <c r="V132" s="11"/>
      <c r="W132" s="11"/>
      <c r="X132" s="11"/>
      <c r="Y132" s="11"/>
      <c r="Z132" s="11"/>
    </row>
    <row r="133" ht="15" customHeight="1">
      <c r="A133" t="s" s="8">
        <v>2286</v>
      </c>
      <c r="B133" t="s" s="8">
        <v>2287</v>
      </c>
      <c r="C133" s="21">
        <v>1996</v>
      </c>
      <c r="D133" t="s" s="8">
        <v>2288</v>
      </c>
      <c r="E133" t="s" s="8">
        <v>2289</v>
      </c>
      <c r="F133" t="s" s="8">
        <v>1962</v>
      </c>
      <c r="G133" t="s" s="8">
        <v>1454</v>
      </c>
      <c r="H133" t="s" s="8">
        <v>119</v>
      </c>
      <c r="I133" s="11"/>
      <c r="J133" t="s" s="8">
        <v>2290</v>
      </c>
      <c r="K133" t="s" s="8">
        <v>120</v>
      </c>
      <c r="L133" t="s" s="8">
        <v>121</v>
      </c>
      <c r="M133" s="11"/>
      <c r="N133" s="11"/>
      <c r="O133" s="11"/>
      <c r="P133" s="11"/>
      <c r="Q133" s="11"/>
      <c r="R133" s="11"/>
      <c r="S133" s="11"/>
      <c r="T133" s="11"/>
      <c r="U133" s="11"/>
      <c r="V133" s="11"/>
      <c r="W133" s="11"/>
      <c r="X133" s="11"/>
      <c r="Y133" s="11"/>
      <c r="Z133" s="11"/>
    </row>
    <row r="134" ht="15" customHeight="1">
      <c r="A134" t="s" s="8">
        <v>2291</v>
      </c>
      <c r="B134" t="s" s="8">
        <v>2292</v>
      </c>
      <c r="C134" s="21">
        <v>1996</v>
      </c>
      <c r="D134" t="s" s="8">
        <v>2293</v>
      </c>
      <c r="E134" t="s" s="8">
        <v>2294</v>
      </c>
      <c r="F134" t="s" s="8">
        <v>71</v>
      </c>
      <c r="G134" t="s" s="8">
        <v>82</v>
      </c>
      <c r="H134" t="s" s="8">
        <v>119</v>
      </c>
      <c r="I134" t="s" s="8">
        <v>1846</v>
      </c>
      <c r="J134" t="s" s="8">
        <v>2295</v>
      </c>
      <c r="K134" t="s" s="8">
        <v>120</v>
      </c>
      <c r="L134" t="s" s="8">
        <v>121</v>
      </c>
      <c r="M134" s="11"/>
      <c r="N134" s="11"/>
      <c r="O134" s="11"/>
      <c r="P134" s="11"/>
      <c r="Q134" s="11"/>
      <c r="R134" s="11"/>
      <c r="S134" s="11"/>
      <c r="T134" s="11"/>
      <c r="U134" s="11"/>
      <c r="V134" s="11"/>
      <c r="W134" s="11"/>
      <c r="X134" s="11"/>
      <c r="Y134" s="11"/>
      <c r="Z134" s="11"/>
    </row>
    <row r="135" ht="15" customHeight="1">
      <c r="A135" t="s" s="8">
        <v>2296</v>
      </c>
      <c r="B135" t="s" s="8">
        <v>2297</v>
      </c>
      <c r="C135" s="21">
        <v>1996</v>
      </c>
      <c r="D135" t="s" s="8">
        <v>2298</v>
      </c>
      <c r="E135" t="s" s="8">
        <v>2299</v>
      </c>
      <c r="F135" t="s" s="8">
        <v>128</v>
      </c>
      <c r="G135" t="s" s="8">
        <v>40</v>
      </c>
      <c r="H135" t="s" s="8">
        <v>129</v>
      </c>
      <c r="I135" t="s" s="8">
        <v>1846</v>
      </c>
      <c r="J135" t="s" s="8">
        <v>2300</v>
      </c>
      <c r="K135" t="s" s="8">
        <v>120</v>
      </c>
      <c r="L135" t="s" s="8">
        <v>121</v>
      </c>
      <c r="M135" s="11"/>
      <c r="N135" s="11"/>
      <c r="O135" s="11"/>
      <c r="P135" s="11"/>
      <c r="Q135" s="11"/>
      <c r="R135" s="11"/>
      <c r="S135" s="11"/>
      <c r="T135" s="11"/>
      <c r="U135" s="11"/>
      <c r="V135" s="11"/>
      <c r="W135" s="11"/>
      <c r="X135" s="11"/>
      <c r="Y135" s="11"/>
      <c r="Z135" s="11"/>
    </row>
    <row r="136" ht="15" customHeight="1">
      <c r="A136" t="s" s="8">
        <v>2301</v>
      </c>
      <c r="B136" t="s" s="8">
        <v>2302</v>
      </c>
      <c r="C136" s="21">
        <v>1996</v>
      </c>
      <c r="D136" t="s" s="8">
        <v>45</v>
      </c>
      <c r="E136" t="s" s="8">
        <v>2303</v>
      </c>
      <c r="F136" t="s" s="8">
        <v>2304</v>
      </c>
      <c r="G136" t="s" s="8">
        <v>45</v>
      </c>
      <c r="H136" t="s" s="8">
        <v>119</v>
      </c>
      <c r="I136" s="11"/>
      <c r="J136" s="11"/>
      <c r="K136" t="s" s="8">
        <v>120</v>
      </c>
      <c r="L136" t="s" s="8">
        <v>121</v>
      </c>
      <c r="M136" s="11"/>
      <c r="N136" s="11"/>
      <c r="O136" s="11"/>
      <c r="P136" s="11"/>
      <c r="Q136" s="11"/>
      <c r="R136" s="11"/>
      <c r="S136" s="11"/>
      <c r="T136" s="11"/>
      <c r="U136" s="11"/>
      <c r="V136" s="11"/>
      <c r="W136" s="11"/>
      <c r="X136" s="11"/>
      <c r="Y136" s="11"/>
      <c r="Z136" s="11"/>
    </row>
    <row r="137" ht="15" customHeight="1">
      <c r="A137" t="s" s="8">
        <v>2305</v>
      </c>
      <c r="B137" t="s" s="8">
        <v>2306</v>
      </c>
      <c r="C137" s="21">
        <v>1996</v>
      </c>
      <c r="D137" t="s" s="8">
        <v>2307</v>
      </c>
      <c r="E137" t="s" s="8">
        <v>2308</v>
      </c>
      <c r="F137" t="s" s="8">
        <v>1823</v>
      </c>
      <c r="G137" t="s" s="8">
        <v>45</v>
      </c>
      <c r="H137" t="s" s="8">
        <v>1507</v>
      </c>
      <c r="I137" s="50"/>
      <c r="J137" s="11"/>
      <c r="K137" t="s" s="8">
        <v>120</v>
      </c>
      <c r="L137" t="s" s="8">
        <v>121</v>
      </c>
      <c r="M137" s="11"/>
      <c r="N137" s="11"/>
      <c r="O137" s="11"/>
      <c r="P137" s="11"/>
      <c r="Q137" s="11"/>
      <c r="R137" s="11"/>
      <c r="S137" s="11"/>
      <c r="T137" s="11"/>
      <c r="U137" s="11"/>
      <c r="V137" s="11"/>
      <c r="W137" s="11"/>
      <c r="X137" s="11"/>
      <c r="Y137" s="11"/>
      <c r="Z137" s="11"/>
    </row>
    <row r="138" ht="15" customHeight="1">
      <c r="A138" t="s" s="8">
        <v>2309</v>
      </c>
      <c r="B138" t="s" s="8">
        <v>2310</v>
      </c>
      <c r="C138" s="21">
        <v>1996</v>
      </c>
      <c r="D138" t="s" s="8">
        <v>2311</v>
      </c>
      <c r="E138" t="s" s="8">
        <v>2312</v>
      </c>
      <c r="F138" t="s" s="8">
        <v>71</v>
      </c>
      <c r="G138" t="s" s="8">
        <v>38</v>
      </c>
      <c r="H138" t="s" s="126">
        <v>119</v>
      </c>
      <c r="I138" t="s" s="111">
        <v>1923</v>
      </c>
      <c r="J138" s="27"/>
      <c r="K138" t="s" s="8">
        <v>120</v>
      </c>
      <c r="L138" t="s" s="8">
        <v>216</v>
      </c>
      <c r="M138" s="11"/>
      <c r="N138" s="11"/>
      <c r="O138" s="11"/>
      <c r="P138" s="11"/>
      <c r="Q138" s="11"/>
      <c r="R138" s="11"/>
      <c r="S138" s="11"/>
      <c r="T138" s="11"/>
      <c r="U138" s="11"/>
      <c r="V138" s="11"/>
      <c r="W138" s="11"/>
      <c r="X138" s="11"/>
      <c r="Y138" s="11"/>
      <c r="Z138" s="11"/>
    </row>
    <row r="139" ht="15" customHeight="1">
      <c r="A139" t="s" s="8">
        <v>2313</v>
      </c>
      <c r="B139" t="s" s="8">
        <v>2314</v>
      </c>
      <c r="C139" s="21">
        <v>1996</v>
      </c>
      <c r="D139" t="s" s="8">
        <v>1675</v>
      </c>
      <c r="E139" t="s" s="8">
        <v>2315</v>
      </c>
      <c r="F139" t="s" s="8">
        <v>1870</v>
      </c>
      <c r="G139" t="s" s="8">
        <v>40</v>
      </c>
      <c r="H139" t="s" s="8">
        <v>1791</v>
      </c>
      <c r="I139" s="47"/>
      <c r="J139" t="s" s="8">
        <v>2316</v>
      </c>
      <c r="K139" t="s" s="8">
        <v>120</v>
      </c>
      <c r="L139" t="s" s="8">
        <v>121</v>
      </c>
      <c r="M139" s="11"/>
      <c r="N139" s="11"/>
      <c r="O139" s="11"/>
      <c r="P139" s="11"/>
      <c r="Q139" s="11"/>
      <c r="R139" s="11"/>
      <c r="S139" s="11"/>
      <c r="T139" s="11"/>
      <c r="U139" s="11"/>
      <c r="V139" s="11"/>
      <c r="W139" s="11"/>
      <c r="X139" s="11"/>
      <c r="Y139" s="11"/>
      <c r="Z139" s="11"/>
    </row>
    <row r="140" ht="15" customHeight="1">
      <c r="A140" t="s" s="8">
        <v>2317</v>
      </c>
      <c r="B140" t="s" s="8">
        <v>2318</v>
      </c>
      <c r="C140" s="21">
        <v>1996</v>
      </c>
      <c r="D140" t="s" s="8">
        <v>2319</v>
      </c>
      <c r="E140" t="s" s="8">
        <v>2320</v>
      </c>
      <c r="F140" t="s" s="8">
        <v>2321</v>
      </c>
      <c r="G140" t="s" s="8">
        <v>45</v>
      </c>
      <c r="H140" t="s" s="8">
        <v>1791</v>
      </c>
      <c r="I140" s="11"/>
      <c r="J140" t="s" s="8">
        <v>2322</v>
      </c>
      <c r="K140" t="s" s="8">
        <v>254</v>
      </c>
      <c r="L140" t="s" s="8">
        <v>121</v>
      </c>
      <c r="M140" s="11"/>
      <c r="N140" s="11"/>
      <c r="O140" s="11"/>
      <c r="P140" s="11"/>
      <c r="Q140" s="11"/>
      <c r="R140" s="11"/>
      <c r="S140" s="11"/>
      <c r="T140" s="11"/>
      <c r="U140" s="11"/>
      <c r="V140" s="11"/>
      <c r="W140" s="11"/>
      <c r="X140" s="11"/>
      <c r="Y140" s="11"/>
      <c r="Z140" s="11"/>
    </row>
    <row r="141" ht="15" customHeight="1">
      <c r="A141" t="s" s="8">
        <v>2323</v>
      </c>
      <c r="B141" t="s" s="8">
        <v>2324</v>
      </c>
      <c r="C141" s="21">
        <v>1996</v>
      </c>
      <c r="D141" t="s" s="8">
        <v>2325</v>
      </c>
      <c r="E141" t="s" s="8">
        <v>2326</v>
      </c>
      <c r="F141" t="s" s="8">
        <v>128</v>
      </c>
      <c r="G141" t="s" s="8">
        <v>2327</v>
      </c>
      <c r="H141" t="s" s="8">
        <v>129</v>
      </c>
      <c r="I141" s="11"/>
      <c r="J141" s="11"/>
      <c r="K141" t="s" s="8">
        <v>120</v>
      </c>
      <c r="L141" t="s" s="8">
        <v>121</v>
      </c>
      <c r="M141" s="11"/>
      <c r="N141" s="11"/>
      <c r="O141" s="11"/>
      <c r="P141" s="11"/>
      <c r="Q141" s="11"/>
      <c r="R141" s="11"/>
      <c r="S141" s="11"/>
      <c r="T141" s="11"/>
      <c r="U141" s="11"/>
      <c r="V141" s="11"/>
      <c r="W141" s="11"/>
      <c r="X141" s="11"/>
      <c r="Y141" s="11"/>
      <c r="Z141" s="11"/>
    </row>
    <row r="142" ht="15" customHeight="1">
      <c r="A142" t="s" s="8">
        <v>2328</v>
      </c>
      <c r="B142" t="s" s="8">
        <v>2329</v>
      </c>
      <c r="C142" s="21">
        <v>1996</v>
      </c>
      <c r="D142" t="s" s="8">
        <v>2330</v>
      </c>
      <c r="E142" t="s" s="8">
        <v>2331</v>
      </c>
      <c r="F142" t="s" s="8">
        <v>128</v>
      </c>
      <c r="G142" t="s" s="8">
        <v>2327</v>
      </c>
      <c r="H142" t="s" s="8">
        <v>129</v>
      </c>
      <c r="I142" s="11"/>
      <c r="J142" t="s" s="8">
        <v>2332</v>
      </c>
      <c r="K142" t="s" s="8">
        <v>120</v>
      </c>
      <c r="L142" t="s" s="8">
        <v>121</v>
      </c>
      <c r="M142" s="11"/>
      <c r="N142" s="11"/>
      <c r="O142" s="11"/>
      <c r="P142" s="11"/>
      <c r="Q142" s="11"/>
      <c r="R142" s="11"/>
      <c r="S142" s="11"/>
      <c r="T142" s="11"/>
      <c r="U142" s="11"/>
      <c r="V142" s="11"/>
      <c r="W142" s="11"/>
      <c r="X142" s="11"/>
      <c r="Y142" s="11"/>
      <c r="Z142" s="11"/>
    </row>
    <row r="143" ht="15" customHeight="1">
      <c r="A143" t="s" s="8">
        <v>2333</v>
      </c>
      <c r="B143" t="s" s="8">
        <v>2334</v>
      </c>
      <c r="C143" s="21">
        <v>1996</v>
      </c>
      <c r="D143" t="s" s="8">
        <v>2335</v>
      </c>
      <c r="E143" t="s" s="8">
        <v>2336</v>
      </c>
      <c r="F143" t="s" s="8">
        <v>2337</v>
      </c>
      <c r="G143" t="s" s="8">
        <v>40</v>
      </c>
      <c r="H143" t="s" s="8">
        <v>1791</v>
      </c>
      <c r="I143" s="11"/>
      <c r="J143" s="11"/>
      <c r="K143" t="s" s="8">
        <v>120</v>
      </c>
      <c r="L143" t="s" s="8">
        <v>121</v>
      </c>
      <c r="M143" s="11"/>
      <c r="N143" s="11"/>
      <c r="O143" s="11"/>
      <c r="P143" s="11"/>
      <c r="Q143" s="11"/>
      <c r="R143" s="11"/>
      <c r="S143" s="11"/>
      <c r="T143" s="11"/>
      <c r="U143" s="11"/>
      <c r="V143" s="11"/>
      <c r="W143" s="11"/>
      <c r="X143" s="11"/>
      <c r="Y143" s="11"/>
      <c r="Z143" s="11"/>
    </row>
    <row r="144" ht="15" customHeight="1">
      <c r="A144" t="s" s="8">
        <v>2338</v>
      </c>
      <c r="B144" t="s" s="8">
        <v>2339</v>
      </c>
      <c r="C144" s="21">
        <v>1996</v>
      </c>
      <c r="D144" t="s" s="8">
        <v>304</v>
      </c>
      <c r="E144" t="s" s="8">
        <v>2340</v>
      </c>
      <c r="F144" t="s" s="8">
        <v>2341</v>
      </c>
      <c r="G144" t="s" s="8">
        <v>1784</v>
      </c>
      <c r="H144" t="s" s="8">
        <v>119</v>
      </c>
      <c r="I144" s="11"/>
      <c r="J144" t="s" s="8">
        <v>2342</v>
      </c>
      <c r="K144" t="s" s="8">
        <v>120</v>
      </c>
      <c r="L144" t="s" s="8">
        <v>121</v>
      </c>
      <c r="M144" s="11"/>
      <c r="N144" s="11"/>
      <c r="O144" s="11"/>
      <c r="P144" s="11"/>
      <c r="Q144" s="11"/>
      <c r="R144" s="11"/>
      <c r="S144" s="11"/>
      <c r="T144" s="11"/>
      <c r="U144" s="11"/>
      <c r="V144" s="11"/>
      <c r="W144" s="11"/>
      <c r="X144" s="11"/>
      <c r="Y144" s="11"/>
      <c r="Z144" s="11"/>
    </row>
    <row r="145" ht="15" customHeight="1">
      <c r="A145" t="s" s="8">
        <v>2343</v>
      </c>
      <c r="B145" t="s" s="8">
        <v>2344</v>
      </c>
      <c r="C145" s="21">
        <v>1996</v>
      </c>
      <c r="D145" t="s" s="8">
        <v>2345</v>
      </c>
      <c r="E145" t="s" s="8">
        <v>2346</v>
      </c>
      <c r="F145" t="s" s="8">
        <v>1823</v>
      </c>
      <c r="G145" t="s" s="8">
        <v>44</v>
      </c>
      <c r="H145" t="s" s="8">
        <v>1507</v>
      </c>
      <c r="I145" s="11"/>
      <c r="J145" t="s" s="8">
        <v>2347</v>
      </c>
      <c r="K145" t="s" s="8">
        <v>120</v>
      </c>
      <c r="L145" t="s" s="8">
        <v>121</v>
      </c>
      <c r="M145" s="11"/>
      <c r="N145" s="11"/>
      <c r="O145" s="11"/>
      <c r="P145" s="11"/>
      <c r="Q145" s="11"/>
      <c r="R145" s="11"/>
      <c r="S145" s="11"/>
      <c r="T145" s="11"/>
      <c r="U145" s="11"/>
      <c r="V145" s="11"/>
      <c r="W145" s="11"/>
      <c r="X145" s="11"/>
      <c r="Y145" s="11"/>
      <c r="Z145" s="11"/>
    </row>
    <row r="146" ht="15" customHeight="1">
      <c r="A146" t="s" s="8">
        <v>2348</v>
      </c>
      <c r="B146" t="s" s="8">
        <v>2349</v>
      </c>
      <c r="C146" s="21">
        <v>1996</v>
      </c>
      <c r="D146" t="s" s="8">
        <v>2350</v>
      </c>
      <c r="E146" t="s" s="8">
        <v>2351</v>
      </c>
      <c r="F146" t="s" s="8">
        <v>71</v>
      </c>
      <c r="G146" t="s" s="8">
        <v>38</v>
      </c>
      <c r="H146" t="s" s="8">
        <v>119</v>
      </c>
      <c r="I146" t="s" s="8">
        <v>1846</v>
      </c>
      <c r="J146" t="s" s="8">
        <v>2352</v>
      </c>
      <c r="K146" t="s" s="8">
        <v>120</v>
      </c>
      <c r="L146" t="s" s="8">
        <v>121</v>
      </c>
      <c r="M146" s="11"/>
      <c r="N146" s="11"/>
      <c r="O146" s="11"/>
      <c r="P146" s="11"/>
      <c r="Q146" s="11"/>
      <c r="R146" s="11"/>
      <c r="S146" s="11"/>
      <c r="T146" s="11"/>
      <c r="U146" s="11"/>
      <c r="V146" s="11"/>
      <c r="W146" s="11"/>
      <c r="X146" s="11"/>
      <c r="Y146" s="11"/>
      <c r="Z146" s="11"/>
    </row>
    <row r="147" ht="15" customHeight="1">
      <c r="A147" t="s" s="8">
        <v>2353</v>
      </c>
      <c r="B147" t="s" s="8">
        <v>2354</v>
      </c>
      <c r="C147" s="21">
        <v>1996</v>
      </c>
      <c r="D147" t="s" s="8">
        <v>2355</v>
      </c>
      <c r="E147" t="s" s="8">
        <v>2356</v>
      </c>
      <c r="F147" t="s" s="8">
        <v>2357</v>
      </c>
      <c r="G147" t="s" s="8">
        <v>40</v>
      </c>
      <c r="H147" t="s" s="8">
        <v>1861</v>
      </c>
      <c r="I147" s="11"/>
      <c r="J147" t="s" s="8">
        <v>2358</v>
      </c>
      <c r="K147" t="s" s="8">
        <v>120</v>
      </c>
      <c r="L147" t="s" s="8">
        <v>121</v>
      </c>
      <c r="M147" s="11"/>
      <c r="N147" s="11"/>
      <c r="O147" s="11"/>
      <c r="P147" s="11"/>
      <c r="Q147" s="11"/>
      <c r="R147" s="11"/>
      <c r="S147" s="11"/>
      <c r="T147" s="11"/>
      <c r="U147" s="11"/>
      <c r="V147" s="11"/>
      <c r="W147" s="11"/>
      <c r="X147" s="11"/>
      <c r="Y147" s="11"/>
      <c r="Z147" s="11"/>
    </row>
    <row r="148" ht="15" customHeight="1">
      <c r="A148" t="s" s="8">
        <v>2359</v>
      </c>
      <c r="B148" t="s" s="8">
        <v>2360</v>
      </c>
      <c r="C148" s="21">
        <v>1996</v>
      </c>
      <c r="D148" t="s" s="8">
        <v>2361</v>
      </c>
      <c r="E148" t="s" s="8">
        <v>2362</v>
      </c>
      <c r="F148" t="s" s="8">
        <v>2246</v>
      </c>
      <c r="G148" t="s" s="8">
        <v>1454</v>
      </c>
      <c r="H148" t="s" s="8">
        <v>1791</v>
      </c>
      <c r="I148" s="11"/>
      <c r="J148" s="11"/>
      <c r="K148" t="s" s="8">
        <v>120</v>
      </c>
      <c r="L148" t="s" s="8">
        <v>121</v>
      </c>
      <c r="M148" s="11"/>
      <c r="N148" s="11"/>
      <c r="O148" s="11"/>
      <c r="P148" s="11"/>
      <c r="Q148" s="11"/>
      <c r="R148" s="11"/>
      <c r="S148" s="11"/>
      <c r="T148" s="11"/>
      <c r="U148" s="11"/>
      <c r="V148" s="11"/>
      <c r="W148" s="11"/>
      <c r="X148" s="11"/>
      <c r="Y148" s="11"/>
      <c r="Z148" s="11"/>
    </row>
    <row r="149" ht="15" customHeight="1">
      <c r="A149" t="s" s="8">
        <v>2363</v>
      </c>
      <c r="B149" t="s" s="8">
        <v>2364</v>
      </c>
      <c r="C149" s="21">
        <v>1996</v>
      </c>
      <c r="D149" t="s" s="8">
        <v>2365</v>
      </c>
      <c r="E149" t="s" s="8">
        <v>2366</v>
      </c>
      <c r="F149" t="s" s="8">
        <v>1928</v>
      </c>
      <c r="G149" t="s" s="8">
        <v>1784</v>
      </c>
      <c r="H149" t="s" s="8">
        <v>119</v>
      </c>
      <c r="I149" s="11"/>
      <c r="J149" s="11"/>
      <c r="K149" t="s" s="8">
        <v>120</v>
      </c>
      <c r="L149" t="s" s="8">
        <v>121</v>
      </c>
      <c r="M149" s="11"/>
      <c r="N149" s="11"/>
      <c r="O149" s="11"/>
      <c r="P149" s="11"/>
      <c r="Q149" s="11"/>
      <c r="R149" s="11"/>
      <c r="S149" s="11"/>
      <c r="T149" s="11"/>
      <c r="U149" s="11"/>
      <c r="V149" s="11"/>
      <c r="W149" s="11"/>
      <c r="X149" s="11"/>
      <c r="Y149" s="11"/>
      <c r="Z149" s="11"/>
    </row>
    <row r="150" ht="15" customHeight="1">
      <c r="A150" t="s" s="8">
        <v>2367</v>
      </c>
      <c r="B150" t="s" s="8">
        <v>2368</v>
      </c>
      <c r="C150" s="21">
        <v>1996</v>
      </c>
      <c r="D150" t="s" s="8">
        <v>2169</v>
      </c>
      <c r="E150" t="s" s="8">
        <v>2369</v>
      </c>
      <c r="F150" t="s" s="8">
        <v>1870</v>
      </c>
      <c r="G150" t="s" s="8">
        <v>1454</v>
      </c>
      <c r="H150" t="s" s="8">
        <v>1791</v>
      </c>
      <c r="I150" s="50"/>
      <c r="J150" s="11"/>
      <c r="K150" t="s" s="8">
        <v>120</v>
      </c>
      <c r="L150" t="s" s="8">
        <v>121</v>
      </c>
      <c r="M150" s="11"/>
      <c r="N150" s="11"/>
      <c r="O150" s="11"/>
      <c r="P150" s="11"/>
      <c r="Q150" s="11"/>
      <c r="R150" s="11"/>
      <c r="S150" s="11"/>
      <c r="T150" s="11"/>
      <c r="U150" s="11"/>
      <c r="V150" s="11"/>
      <c r="W150" s="11"/>
      <c r="X150" s="11"/>
      <c r="Y150" s="11"/>
      <c r="Z150" s="11"/>
    </row>
    <row r="151" ht="15" customHeight="1">
      <c r="A151" t="s" s="8">
        <v>2370</v>
      </c>
      <c r="B151" t="s" s="8">
        <v>2371</v>
      </c>
      <c r="C151" s="21">
        <v>1996</v>
      </c>
      <c r="D151" t="s" s="8">
        <v>2372</v>
      </c>
      <c r="E151" t="s" s="8">
        <v>2373</v>
      </c>
      <c r="F151" t="s" s="8">
        <v>71</v>
      </c>
      <c r="G151" t="s" s="8">
        <v>38</v>
      </c>
      <c r="H151" t="s" s="126">
        <v>119</v>
      </c>
      <c r="I151" t="s" s="111">
        <v>1923</v>
      </c>
      <c r="J151" s="27"/>
      <c r="K151" t="s" s="8">
        <v>120</v>
      </c>
      <c r="L151" t="s" s="8">
        <v>121</v>
      </c>
      <c r="M151" s="11"/>
      <c r="N151" s="11"/>
      <c r="O151" s="11"/>
      <c r="P151" s="11"/>
      <c r="Q151" s="11"/>
      <c r="R151" s="11"/>
      <c r="S151" s="11"/>
      <c r="T151" s="11"/>
      <c r="U151" s="11"/>
      <c r="V151" s="11"/>
      <c r="W151" s="11"/>
      <c r="X151" s="11"/>
      <c r="Y151" s="11"/>
      <c r="Z151" s="11"/>
    </row>
    <row r="152" ht="15" customHeight="1">
      <c r="A152" t="s" s="8">
        <v>2374</v>
      </c>
      <c r="B152" t="s" s="8">
        <v>2375</v>
      </c>
      <c r="C152" s="21">
        <v>1996</v>
      </c>
      <c r="D152" t="s" s="8">
        <v>2376</v>
      </c>
      <c r="E152" t="s" s="8">
        <v>2377</v>
      </c>
      <c r="F152" t="s" s="8">
        <v>1989</v>
      </c>
      <c r="G152" t="s" s="8">
        <v>40</v>
      </c>
      <c r="H152" t="s" s="8">
        <v>1507</v>
      </c>
      <c r="I152" s="123"/>
      <c r="J152" t="s" s="8">
        <v>2378</v>
      </c>
      <c r="K152" t="s" s="8">
        <v>120</v>
      </c>
      <c r="L152" t="s" s="8">
        <v>121</v>
      </c>
      <c r="M152" s="11"/>
      <c r="N152" s="11"/>
      <c r="O152" s="11"/>
      <c r="P152" s="11"/>
      <c r="Q152" s="11"/>
      <c r="R152" s="11"/>
      <c r="S152" s="11"/>
      <c r="T152" s="11"/>
      <c r="U152" s="11"/>
      <c r="V152" s="11"/>
      <c r="W152" s="11"/>
      <c r="X152" s="11"/>
      <c r="Y152" s="11"/>
      <c r="Z152" s="11"/>
    </row>
    <row r="153" ht="15" customHeight="1">
      <c r="A153" t="s" s="8">
        <v>2379</v>
      </c>
      <c r="B153" t="s" s="8">
        <v>2380</v>
      </c>
      <c r="C153" s="21">
        <v>1996</v>
      </c>
      <c r="D153" t="s" s="8">
        <v>2381</v>
      </c>
      <c r="E153" t="s" s="8">
        <v>2382</v>
      </c>
      <c r="F153" t="s" s="8">
        <v>71</v>
      </c>
      <c r="G153" t="s" s="8">
        <v>1876</v>
      </c>
      <c r="H153" t="s" s="126">
        <v>119</v>
      </c>
      <c r="I153" t="s" s="111">
        <v>1923</v>
      </c>
      <c r="J153" s="27"/>
      <c r="K153" t="s" s="8">
        <v>120</v>
      </c>
      <c r="L153" t="s" s="8">
        <v>121</v>
      </c>
      <c r="M153" s="11"/>
      <c r="N153" s="11"/>
      <c r="O153" s="11"/>
      <c r="P153" s="11"/>
      <c r="Q153" s="11"/>
      <c r="R153" s="11"/>
      <c r="S153" s="11"/>
      <c r="T153" s="11"/>
      <c r="U153" s="11"/>
      <c r="V153" s="11"/>
      <c r="W153" s="11"/>
      <c r="X153" s="11"/>
      <c r="Y153" s="11"/>
      <c r="Z153" s="11"/>
    </row>
    <row r="154" ht="15" customHeight="1">
      <c r="A154" t="s" s="8">
        <v>2383</v>
      </c>
      <c r="B154" t="s" s="8">
        <v>2384</v>
      </c>
      <c r="C154" s="21">
        <v>1996</v>
      </c>
      <c r="D154" t="s" s="8">
        <v>2385</v>
      </c>
      <c r="E154" t="s" s="8">
        <v>2386</v>
      </c>
      <c r="F154" t="s" s="8">
        <v>1842</v>
      </c>
      <c r="G154" t="s" s="8">
        <v>45</v>
      </c>
      <c r="H154" t="s" s="8">
        <v>119</v>
      </c>
      <c r="I154" s="47"/>
      <c r="J154" t="s" s="8">
        <v>2387</v>
      </c>
      <c r="K154" t="s" s="8">
        <v>120</v>
      </c>
      <c r="L154" t="s" s="8">
        <v>121</v>
      </c>
      <c r="M154" s="11"/>
      <c r="N154" s="11"/>
      <c r="O154" s="11"/>
      <c r="P154" s="11"/>
      <c r="Q154" s="11"/>
      <c r="R154" s="11"/>
      <c r="S154" s="11"/>
      <c r="T154" s="11"/>
      <c r="U154" s="11"/>
      <c r="V154" s="11"/>
      <c r="W154" s="11"/>
      <c r="X154" s="11"/>
      <c r="Y154" s="11"/>
      <c r="Z154" s="11"/>
    </row>
    <row r="155" ht="15" customHeight="1">
      <c r="A155" t="s" s="8">
        <v>2388</v>
      </c>
      <c r="B155" t="s" s="8">
        <v>2389</v>
      </c>
      <c r="C155" s="21">
        <v>1997</v>
      </c>
      <c r="D155" t="s" s="8">
        <v>2390</v>
      </c>
      <c r="E155" t="s" s="8">
        <v>2391</v>
      </c>
      <c r="F155" t="s" s="8">
        <v>128</v>
      </c>
      <c r="G155" t="s" s="8">
        <v>2327</v>
      </c>
      <c r="H155" t="s" s="8">
        <v>129</v>
      </c>
      <c r="I155" s="11"/>
      <c r="J155" t="s" s="8">
        <v>2392</v>
      </c>
      <c r="K155" t="s" s="8">
        <v>120</v>
      </c>
      <c r="L155" t="s" s="8">
        <v>121</v>
      </c>
      <c r="M155" s="11"/>
      <c r="N155" s="11"/>
      <c r="O155" s="11"/>
      <c r="P155" s="11"/>
      <c r="Q155" s="11"/>
      <c r="R155" s="11"/>
      <c r="S155" s="11"/>
      <c r="T155" s="11"/>
      <c r="U155" s="11"/>
      <c r="V155" s="11"/>
      <c r="W155" s="11"/>
      <c r="X155" s="11"/>
      <c r="Y155" s="11"/>
      <c r="Z155" s="11"/>
    </row>
    <row r="156" ht="15" customHeight="1">
      <c r="A156" t="s" s="8">
        <v>2393</v>
      </c>
      <c r="B156" t="s" s="8">
        <v>2394</v>
      </c>
      <c r="C156" s="21">
        <v>1997</v>
      </c>
      <c r="D156" t="s" s="8">
        <v>2395</v>
      </c>
      <c r="E156" t="s" s="8">
        <v>2396</v>
      </c>
      <c r="F156" t="s" s="8">
        <v>128</v>
      </c>
      <c r="G156" t="s" s="8">
        <v>2327</v>
      </c>
      <c r="H156" t="s" s="8">
        <v>129</v>
      </c>
      <c r="I156" s="11"/>
      <c r="J156" s="11"/>
      <c r="K156" t="s" s="8">
        <v>120</v>
      </c>
      <c r="L156" t="s" s="8">
        <v>121</v>
      </c>
      <c r="M156" s="11"/>
      <c r="N156" s="11"/>
      <c r="O156" s="11"/>
      <c r="P156" s="11"/>
      <c r="Q156" s="11"/>
      <c r="R156" s="11"/>
      <c r="S156" s="11"/>
      <c r="T156" s="11"/>
      <c r="U156" s="11"/>
      <c r="V156" s="11"/>
      <c r="W156" s="11"/>
      <c r="X156" s="11"/>
      <c r="Y156" s="11"/>
      <c r="Z156" s="11"/>
    </row>
    <row r="157" ht="15" customHeight="1">
      <c r="A157" t="s" s="8">
        <v>2397</v>
      </c>
      <c r="B157" t="s" s="8">
        <v>2398</v>
      </c>
      <c r="C157" s="21">
        <v>1997</v>
      </c>
      <c r="D157" t="s" s="8">
        <v>2113</v>
      </c>
      <c r="E157" t="s" s="8">
        <v>2399</v>
      </c>
      <c r="F157" t="s" s="8">
        <v>1870</v>
      </c>
      <c r="G157" t="s" s="8">
        <v>1454</v>
      </c>
      <c r="H157" t="s" s="8">
        <v>1791</v>
      </c>
      <c r="I157" s="11"/>
      <c r="J157" s="11"/>
      <c r="K157" t="s" s="8">
        <v>120</v>
      </c>
      <c r="L157" t="s" s="8">
        <v>121</v>
      </c>
      <c r="M157" s="11"/>
      <c r="N157" s="11"/>
      <c r="O157" s="11"/>
      <c r="P157" s="11"/>
      <c r="Q157" s="11"/>
      <c r="R157" s="11"/>
      <c r="S157" s="11"/>
      <c r="T157" s="11"/>
      <c r="U157" s="11"/>
      <c r="V157" s="11"/>
      <c r="W157" s="11"/>
      <c r="X157" s="11"/>
      <c r="Y157" s="11"/>
      <c r="Z157" s="11"/>
    </row>
    <row r="158" ht="15" customHeight="1">
      <c r="A158" t="s" s="8">
        <v>2400</v>
      </c>
      <c r="B158" t="s" s="8">
        <v>2401</v>
      </c>
      <c r="C158" s="21">
        <v>1997</v>
      </c>
      <c r="D158" t="s" s="8">
        <v>2402</v>
      </c>
      <c r="E158" t="s" s="8">
        <v>2403</v>
      </c>
      <c r="F158" t="s" s="8">
        <v>1928</v>
      </c>
      <c r="G158" t="s" s="8">
        <v>82</v>
      </c>
      <c r="H158" t="s" s="8">
        <v>119</v>
      </c>
      <c r="I158" s="11"/>
      <c r="J158" t="s" s="8">
        <v>2404</v>
      </c>
      <c r="K158" t="s" s="8">
        <v>120</v>
      </c>
      <c r="L158" t="s" s="8">
        <v>121</v>
      </c>
      <c r="M158" s="11"/>
      <c r="N158" s="11"/>
      <c r="O158" s="11"/>
      <c r="P158" s="11"/>
      <c r="Q158" s="11"/>
      <c r="R158" s="11"/>
      <c r="S158" s="11"/>
      <c r="T158" s="11"/>
      <c r="U158" s="11"/>
      <c r="V158" s="11"/>
      <c r="W158" s="11"/>
      <c r="X158" s="11"/>
      <c r="Y158" s="11"/>
      <c r="Z158" s="11"/>
    </row>
    <row r="159" ht="15" customHeight="1">
      <c r="A159" t="s" s="8">
        <v>2405</v>
      </c>
      <c r="B159" t="s" s="8">
        <v>2406</v>
      </c>
      <c r="C159" s="21">
        <v>1997</v>
      </c>
      <c r="D159" t="s" s="8">
        <v>2407</v>
      </c>
      <c r="E159" t="s" s="8">
        <v>2408</v>
      </c>
      <c r="F159" t="s" s="8">
        <v>389</v>
      </c>
      <c r="G159" t="s" s="8">
        <v>82</v>
      </c>
      <c r="H159" t="s" s="8">
        <v>119</v>
      </c>
      <c r="I159" s="11"/>
      <c r="J159" t="s" s="8">
        <v>2409</v>
      </c>
      <c r="K159" t="s" s="8">
        <v>120</v>
      </c>
      <c r="L159" t="s" s="8">
        <v>121</v>
      </c>
      <c r="M159" s="11"/>
      <c r="N159" s="11"/>
      <c r="O159" s="11"/>
      <c r="P159" s="11"/>
      <c r="Q159" s="11"/>
      <c r="R159" s="11"/>
      <c r="S159" s="11"/>
      <c r="T159" s="11"/>
      <c r="U159" s="11"/>
      <c r="V159" s="11"/>
      <c r="W159" s="11"/>
      <c r="X159" s="11"/>
      <c r="Y159" s="11"/>
      <c r="Z159" s="11"/>
    </row>
    <row r="160" ht="15" customHeight="1">
      <c r="A160" t="s" s="8">
        <v>2410</v>
      </c>
      <c r="B160" t="s" s="8">
        <v>2411</v>
      </c>
      <c r="C160" s="21">
        <v>1997</v>
      </c>
      <c r="D160" t="s" s="8">
        <v>2412</v>
      </c>
      <c r="E160" t="s" s="8">
        <v>2413</v>
      </c>
      <c r="F160" t="s" s="8">
        <v>128</v>
      </c>
      <c r="G160" t="s" s="8">
        <v>82</v>
      </c>
      <c r="H160" t="s" s="8">
        <v>129</v>
      </c>
      <c r="I160" t="s" s="49">
        <v>1785</v>
      </c>
      <c r="J160" s="11"/>
      <c r="K160" t="s" s="8">
        <v>120</v>
      </c>
      <c r="L160" t="s" s="8">
        <v>121</v>
      </c>
      <c r="M160" s="11"/>
      <c r="N160" s="11"/>
      <c r="O160" s="11"/>
      <c r="P160" s="11"/>
      <c r="Q160" s="11"/>
      <c r="R160" s="11"/>
      <c r="S160" s="11"/>
      <c r="T160" s="11"/>
      <c r="U160" s="11"/>
      <c r="V160" s="11"/>
      <c r="W160" s="11"/>
      <c r="X160" s="11"/>
      <c r="Y160" s="11"/>
      <c r="Z160" s="11"/>
    </row>
    <row r="161" ht="15" customHeight="1">
      <c r="A161" t="s" s="8">
        <v>2414</v>
      </c>
      <c r="B161" t="s" s="8">
        <v>2415</v>
      </c>
      <c r="C161" s="21">
        <v>1997</v>
      </c>
      <c r="D161" t="s" s="8">
        <v>2416</v>
      </c>
      <c r="E161" t="s" s="8">
        <v>2417</v>
      </c>
      <c r="F161" t="s" s="8">
        <v>71</v>
      </c>
      <c r="G161" t="s" s="8">
        <v>38</v>
      </c>
      <c r="H161" t="s" s="126">
        <v>119</v>
      </c>
      <c r="I161" t="s" s="111">
        <v>1923</v>
      </c>
      <c r="J161" s="27"/>
      <c r="K161" t="s" s="8">
        <v>120</v>
      </c>
      <c r="L161" t="s" s="8">
        <v>216</v>
      </c>
      <c r="M161" s="11"/>
      <c r="N161" s="11"/>
      <c r="O161" s="11"/>
      <c r="P161" s="11"/>
      <c r="Q161" s="11"/>
      <c r="R161" s="11"/>
      <c r="S161" s="11"/>
      <c r="T161" s="11"/>
      <c r="U161" s="11"/>
      <c r="V161" s="11"/>
      <c r="W161" s="11"/>
      <c r="X161" s="11"/>
      <c r="Y161" s="11"/>
      <c r="Z161" s="11"/>
    </row>
    <row r="162" ht="15" customHeight="1">
      <c r="A162" t="s" s="8">
        <v>2418</v>
      </c>
      <c r="B162" t="s" s="8">
        <v>2419</v>
      </c>
      <c r="C162" s="21">
        <v>1997</v>
      </c>
      <c r="D162" t="s" s="8">
        <v>2420</v>
      </c>
      <c r="E162" t="s" s="8">
        <v>2421</v>
      </c>
      <c r="F162" t="s" s="8">
        <v>71</v>
      </c>
      <c r="G162" t="s" s="8">
        <v>38</v>
      </c>
      <c r="H162" t="s" s="126">
        <v>119</v>
      </c>
      <c r="I162" t="s" s="111">
        <v>1923</v>
      </c>
      <c r="J162" s="27"/>
      <c r="K162" t="s" s="8">
        <v>120</v>
      </c>
      <c r="L162" t="s" s="8">
        <v>121</v>
      </c>
      <c r="M162" s="11"/>
      <c r="N162" s="11"/>
      <c r="O162" s="11"/>
      <c r="P162" s="11"/>
      <c r="Q162" s="11"/>
      <c r="R162" s="11"/>
      <c r="S162" s="11"/>
      <c r="T162" s="11"/>
      <c r="U162" s="11"/>
      <c r="V162" s="11"/>
      <c r="W162" s="11"/>
      <c r="X162" s="11"/>
      <c r="Y162" s="11"/>
      <c r="Z162" s="11"/>
    </row>
    <row r="163" ht="15" customHeight="1">
      <c r="A163" t="s" s="8">
        <v>2422</v>
      </c>
      <c r="B163" t="s" s="8">
        <v>2423</v>
      </c>
      <c r="C163" s="21">
        <v>1997</v>
      </c>
      <c r="D163" t="s" s="8">
        <v>2424</v>
      </c>
      <c r="E163" t="s" s="8">
        <v>2425</v>
      </c>
      <c r="F163" t="s" s="8">
        <v>2426</v>
      </c>
      <c r="G163" t="s" s="8">
        <v>44</v>
      </c>
      <c r="H163" t="s" s="8">
        <v>1507</v>
      </c>
      <c r="I163" s="47"/>
      <c r="J163" t="s" s="8">
        <v>2427</v>
      </c>
      <c r="K163" t="s" s="8">
        <v>120</v>
      </c>
      <c r="L163" t="s" s="8">
        <v>121</v>
      </c>
      <c r="M163" s="11"/>
      <c r="N163" s="11"/>
      <c r="O163" s="11"/>
      <c r="P163" s="11"/>
      <c r="Q163" s="11"/>
      <c r="R163" s="11"/>
      <c r="S163" s="11"/>
      <c r="T163" s="11"/>
      <c r="U163" s="11"/>
      <c r="V163" s="11"/>
      <c r="W163" s="11"/>
      <c r="X163" s="11"/>
      <c r="Y163" s="11"/>
      <c r="Z163" s="11"/>
    </row>
    <row r="164" ht="15" customHeight="1">
      <c r="A164" t="s" s="8">
        <v>2428</v>
      </c>
      <c r="B164" t="s" s="8">
        <v>2429</v>
      </c>
      <c r="C164" s="21">
        <v>1997</v>
      </c>
      <c r="D164" t="s" s="8">
        <v>1987</v>
      </c>
      <c r="E164" t="s" s="8">
        <v>2430</v>
      </c>
      <c r="F164" t="s" s="8">
        <v>1989</v>
      </c>
      <c r="G164" t="s" s="8">
        <v>45</v>
      </c>
      <c r="H164" t="s" s="8">
        <v>1507</v>
      </c>
      <c r="I164" s="11"/>
      <c r="J164" t="s" s="8">
        <v>2431</v>
      </c>
      <c r="K164" t="s" s="8">
        <v>120</v>
      </c>
      <c r="L164" t="s" s="8">
        <v>121</v>
      </c>
      <c r="M164" s="11"/>
      <c r="N164" s="11"/>
      <c r="O164" s="11"/>
      <c r="P164" s="11"/>
      <c r="Q164" s="11"/>
      <c r="R164" s="11"/>
      <c r="S164" s="11"/>
      <c r="T164" s="11"/>
      <c r="U164" s="11"/>
      <c r="V164" s="11"/>
      <c r="W164" s="11"/>
      <c r="X164" s="11"/>
      <c r="Y164" s="11"/>
      <c r="Z164" s="11"/>
    </row>
    <row r="165" ht="15" customHeight="1">
      <c r="A165" t="s" s="49">
        <v>2432</v>
      </c>
      <c r="B165" t="s" s="49">
        <v>2433</v>
      </c>
      <c r="C165" s="109">
        <v>1997</v>
      </c>
      <c r="D165" t="s" s="49">
        <v>2434</v>
      </c>
      <c r="E165" t="s" s="49">
        <v>2435</v>
      </c>
      <c r="F165" t="s" s="49">
        <v>128</v>
      </c>
      <c r="G165" t="s" s="49">
        <v>2327</v>
      </c>
      <c r="H165" t="s" s="49">
        <v>129</v>
      </c>
      <c r="I165" t="s" s="49">
        <v>1846</v>
      </c>
      <c r="J165" t="s" s="49">
        <v>2436</v>
      </c>
      <c r="K165" t="s" s="49">
        <v>120</v>
      </c>
      <c r="L165" t="s" s="49">
        <v>121</v>
      </c>
      <c r="M165" s="50"/>
      <c r="N165" s="50"/>
      <c r="O165" s="50"/>
      <c r="P165" s="50"/>
      <c r="Q165" s="50"/>
      <c r="R165" s="50"/>
      <c r="S165" s="50"/>
      <c r="T165" s="50"/>
      <c r="U165" s="50"/>
      <c r="V165" s="50"/>
      <c r="W165" s="50"/>
      <c r="X165" s="50"/>
      <c r="Y165" s="50"/>
      <c r="Z165" s="50"/>
    </row>
    <row r="166" ht="15" customHeight="1">
      <c r="A166" t="s" s="51">
        <v>161</v>
      </c>
      <c r="B166" t="s" s="52">
        <v>191</v>
      </c>
      <c r="C166" s="53">
        <v>1997</v>
      </c>
      <c r="D166" t="s" s="52">
        <v>192</v>
      </c>
      <c r="E166" t="s" s="52">
        <v>193</v>
      </c>
      <c r="F166" t="s" s="52">
        <v>71</v>
      </c>
      <c r="G166" t="s" s="52">
        <v>38</v>
      </c>
      <c r="H166" t="s" s="52">
        <v>119</v>
      </c>
      <c r="I166" s="56"/>
      <c r="J166" t="s" s="52">
        <v>194</v>
      </c>
      <c r="K166" t="s" s="52">
        <v>120</v>
      </c>
      <c r="L166" t="s" s="52">
        <v>121</v>
      </c>
      <c r="M166" t="s" s="52">
        <v>122</v>
      </c>
      <c r="N166" s="56"/>
      <c r="O166" s="56"/>
      <c r="P166" s="56"/>
      <c r="Q166" s="56"/>
      <c r="R166" s="56"/>
      <c r="S166" s="56"/>
      <c r="T166" s="56"/>
      <c r="U166" s="56"/>
      <c r="V166" s="56"/>
      <c r="W166" s="56"/>
      <c r="X166" s="56"/>
      <c r="Y166" s="56"/>
      <c r="Z166" s="57"/>
    </row>
    <row r="167" ht="15" customHeight="1">
      <c r="A167" t="s" s="77">
        <v>2437</v>
      </c>
      <c r="B167" t="s" s="77">
        <v>2438</v>
      </c>
      <c r="C167" s="76">
        <v>1997</v>
      </c>
      <c r="D167" t="s" s="77">
        <v>2439</v>
      </c>
      <c r="E167" t="s" s="77">
        <v>2440</v>
      </c>
      <c r="F167" t="s" s="77">
        <v>2100</v>
      </c>
      <c r="G167" t="s" s="77">
        <v>45</v>
      </c>
      <c r="H167" t="s" s="77">
        <v>1791</v>
      </c>
      <c r="I167" s="47"/>
      <c r="J167" s="47"/>
      <c r="K167" t="s" s="77">
        <v>120</v>
      </c>
      <c r="L167" t="s" s="77">
        <v>121</v>
      </c>
      <c r="M167" s="47"/>
      <c r="N167" s="47"/>
      <c r="O167" s="47"/>
      <c r="P167" s="47"/>
      <c r="Q167" s="47"/>
      <c r="R167" s="47"/>
      <c r="S167" s="47"/>
      <c r="T167" s="47"/>
      <c r="U167" s="47"/>
      <c r="V167" s="47"/>
      <c r="W167" s="47"/>
      <c r="X167" s="47"/>
      <c r="Y167" s="47"/>
      <c r="Z167" s="47"/>
    </row>
    <row r="168" ht="15" customHeight="1">
      <c r="A168" t="s" s="8">
        <v>2441</v>
      </c>
      <c r="B168" t="s" s="8">
        <v>2442</v>
      </c>
      <c r="C168" s="21">
        <v>1998</v>
      </c>
      <c r="D168" t="s" s="8">
        <v>2443</v>
      </c>
      <c r="E168" t="s" s="8">
        <v>2444</v>
      </c>
      <c r="F168" t="s" s="8">
        <v>1928</v>
      </c>
      <c r="G168" t="s" s="8">
        <v>1784</v>
      </c>
      <c r="H168" t="s" s="8">
        <v>119</v>
      </c>
      <c r="I168" s="11"/>
      <c r="J168" s="11"/>
      <c r="K168" t="s" s="8">
        <v>120</v>
      </c>
      <c r="L168" t="s" s="8">
        <v>121</v>
      </c>
      <c r="M168" s="11"/>
      <c r="N168" s="11"/>
      <c r="O168" s="11"/>
      <c r="P168" s="11"/>
      <c r="Q168" s="11"/>
      <c r="R168" s="11"/>
      <c r="S168" s="11"/>
      <c r="T168" s="11"/>
      <c r="U168" s="11"/>
      <c r="V168" s="11"/>
      <c r="W168" s="11"/>
      <c r="X168" s="11"/>
      <c r="Y168" s="11"/>
      <c r="Z168" s="11"/>
    </row>
    <row r="169" ht="15" customHeight="1">
      <c r="A169" t="s" s="8">
        <v>2445</v>
      </c>
      <c r="B169" t="s" s="8">
        <v>2446</v>
      </c>
      <c r="C169" s="21">
        <v>1998</v>
      </c>
      <c r="D169" t="s" s="8">
        <v>2447</v>
      </c>
      <c r="E169" t="s" s="8">
        <v>2448</v>
      </c>
      <c r="F169" t="s" s="8">
        <v>2426</v>
      </c>
      <c r="G169" t="s" s="8">
        <v>40</v>
      </c>
      <c r="H169" t="s" s="8">
        <v>1507</v>
      </c>
      <c r="I169" s="11"/>
      <c r="J169" s="11"/>
      <c r="K169" t="s" s="8">
        <v>120</v>
      </c>
      <c r="L169" t="s" s="8">
        <v>121</v>
      </c>
      <c r="M169" s="11"/>
      <c r="N169" s="11"/>
      <c r="O169" s="11"/>
      <c r="P169" s="11"/>
      <c r="Q169" s="11"/>
      <c r="R169" s="11"/>
      <c r="S169" s="11"/>
      <c r="T169" s="11"/>
      <c r="U169" s="11"/>
      <c r="V169" s="11"/>
      <c r="W169" s="11"/>
      <c r="X169" s="11"/>
      <c r="Y169" s="11"/>
      <c r="Z169" s="11"/>
    </row>
    <row r="170" ht="15" customHeight="1">
      <c r="A170" t="s" s="8">
        <v>2449</v>
      </c>
      <c r="B170" t="s" s="8">
        <v>2450</v>
      </c>
      <c r="C170" s="21">
        <v>1998</v>
      </c>
      <c r="D170" t="s" s="8">
        <v>2451</v>
      </c>
      <c r="E170" t="s" s="8">
        <v>2452</v>
      </c>
      <c r="F170" t="s" s="8">
        <v>2453</v>
      </c>
      <c r="G170" t="s" s="8">
        <v>45</v>
      </c>
      <c r="H170" t="s" s="8">
        <v>119</v>
      </c>
      <c r="I170" s="11"/>
      <c r="J170" t="s" s="8">
        <v>2454</v>
      </c>
      <c r="K170" t="s" s="8">
        <v>120</v>
      </c>
      <c r="L170" t="s" s="8">
        <v>121</v>
      </c>
      <c r="M170" s="11"/>
      <c r="N170" s="11"/>
      <c r="O170" s="11"/>
      <c r="P170" s="11"/>
      <c r="Q170" s="11"/>
      <c r="R170" s="11"/>
      <c r="S170" s="11"/>
      <c r="T170" s="11"/>
      <c r="U170" s="11"/>
      <c r="V170" s="11"/>
      <c r="W170" s="11"/>
      <c r="X170" s="11"/>
      <c r="Y170" s="11"/>
      <c r="Z170" s="11"/>
    </row>
    <row r="171" ht="15" customHeight="1">
      <c r="A171" t="s" s="8">
        <v>2455</v>
      </c>
      <c r="B171" t="s" s="8">
        <v>2456</v>
      </c>
      <c r="C171" s="21">
        <v>1998</v>
      </c>
      <c r="D171" t="s" s="8">
        <v>2457</v>
      </c>
      <c r="E171" t="s" s="8">
        <v>2458</v>
      </c>
      <c r="F171" t="s" s="8">
        <v>2459</v>
      </c>
      <c r="G171" t="s" s="8">
        <v>29</v>
      </c>
      <c r="H171" t="s" s="8">
        <v>119</v>
      </c>
      <c r="I171" s="11"/>
      <c r="J171" t="s" s="8">
        <v>2460</v>
      </c>
      <c r="K171" t="s" s="8">
        <v>120</v>
      </c>
      <c r="L171" t="s" s="8">
        <v>121</v>
      </c>
      <c r="M171" s="11"/>
      <c r="N171" s="11"/>
      <c r="O171" s="11"/>
      <c r="P171" s="11"/>
      <c r="Q171" s="11"/>
      <c r="R171" s="11"/>
      <c r="S171" s="11"/>
      <c r="T171" s="11"/>
      <c r="U171" s="11"/>
      <c r="V171" s="11"/>
      <c r="W171" s="11"/>
      <c r="X171" s="11"/>
      <c r="Y171" s="11"/>
      <c r="Z171" s="11"/>
    </row>
    <row r="172" ht="15" customHeight="1">
      <c r="A172" t="s" s="8">
        <v>2461</v>
      </c>
      <c r="B172" t="s" s="8">
        <v>2462</v>
      </c>
      <c r="C172" s="21">
        <v>1998</v>
      </c>
      <c r="D172" t="s" s="8">
        <v>2069</v>
      </c>
      <c r="E172" t="s" s="8">
        <v>2463</v>
      </c>
      <c r="F172" t="s" s="8">
        <v>1905</v>
      </c>
      <c r="G172" t="s" s="8">
        <v>1454</v>
      </c>
      <c r="H172" t="s" s="8">
        <v>119</v>
      </c>
      <c r="I172" s="11"/>
      <c r="J172" t="s" s="8">
        <v>2464</v>
      </c>
      <c r="K172" t="s" s="8">
        <v>120</v>
      </c>
      <c r="L172" t="s" s="8">
        <v>121</v>
      </c>
      <c r="M172" s="11"/>
      <c r="N172" s="11"/>
      <c r="O172" s="11"/>
      <c r="P172" s="11"/>
      <c r="Q172" s="11"/>
      <c r="R172" s="11"/>
      <c r="S172" s="11"/>
      <c r="T172" s="11"/>
      <c r="U172" s="11"/>
      <c r="V172" s="11"/>
      <c r="W172" s="11"/>
      <c r="X172" s="11"/>
      <c r="Y172" s="11"/>
      <c r="Z172" s="11"/>
    </row>
    <row r="173" ht="15" customHeight="1">
      <c r="A173" t="s" s="8">
        <v>2465</v>
      </c>
      <c r="B173" t="s" s="8">
        <v>2466</v>
      </c>
      <c r="C173" s="21">
        <v>1998</v>
      </c>
      <c r="D173" t="s" s="8">
        <v>2467</v>
      </c>
      <c r="E173" t="s" s="8">
        <v>2468</v>
      </c>
      <c r="F173" t="s" s="8">
        <v>2469</v>
      </c>
      <c r="G173" t="s" s="8">
        <v>1454</v>
      </c>
      <c r="H173" t="s" s="8">
        <v>119</v>
      </c>
      <c r="I173" s="11"/>
      <c r="J173" s="11"/>
      <c r="K173" t="s" s="8">
        <v>120</v>
      </c>
      <c r="L173" t="s" s="8">
        <v>121</v>
      </c>
      <c r="M173" s="11"/>
      <c r="N173" s="11"/>
      <c r="O173" s="11"/>
      <c r="P173" s="11"/>
      <c r="Q173" s="11"/>
      <c r="R173" s="11"/>
      <c r="S173" s="11"/>
      <c r="T173" s="11"/>
      <c r="U173" s="11"/>
      <c r="V173" s="11"/>
      <c r="W173" s="11"/>
      <c r="X173" s="11"/>
      <c r="Y173" s="11"/>
      <c r="Z173" s="11"/>
    </row>
    <row r="174" ht="15" customHeight="1">
      <c r="A174" t="s" s="8">
        <v>2470</v>
      </c>
      <c r="B174" t="s" s="8">
        <v>2471</v>
      </c>
      <c r="C174" s="21">
        <v>1998</v>
      </c>
      <c r="D174" t="s" s="8">
        <v>918</v>
      </c>
      <c r="E174" t="s" s="8">
        <v>2472</v>
      </c>
      <c r="F174" t="s" s="8">
        <v>389</v>
      </c>
      <c r="G174" t="s" s="8">
        <v>44</v>
      </c>
      <c r="H174" t="s" s="8">
        <v>1304</v>
      </c>
      <c r="I174" s="11"/>
      <c r="J174" t="s" s="8">
        <v>2473</v>
      </c>
      <c r="K174" t="s" s="8">
        <v>120</v>
      </c>
      <c r="L174" t="s" s="8">
        <v>121</v>
      </c>
      <c r="M174" s="11"/>
      <c r="N174" s="11"/>
      <c r="O174" s="11"/>
      <c r="P174" s="11"/>
      <c r="Q174" s="11"/>
      <c r="R174" s="11"/>
      <c r="S174" s="11"/>
      <c r="T174" s="11"/>
      <c r="U174" s="11"/>
      <c r="V174" s="11"/>
      <c r="W174" s="11"/>
      <c r="X174" s="11"/>
      <c r="Y174" s="11"/>
      <c r="Z174" s="11"/>
    </row>
    <row r="175" ht="15" customHeight="1">
      <c r="A175" t="s" s="8">
        <v>2474</v>
      </c>
      <c r="B175" t="s" s="8">
        <v>2475</v>
      </c>
      <c r="C175" s="21">
        <v>1998</v>
      </c>
      <c r="D175" t="s" s="8">
        <v>2476</v>
      </c>
      <c r="E175" t="s" s="8">
        <v>2477</v>
      </c>
      <c r="F175" t="s" s="8">
        <v>1870</v>
      </c>
      <c r="G175" t="s" s="8">
        <v>82</v>
      </c>
      <c r="H175" t="s" s="8">
        <v>1791</v>
      </c>
      <c r="I175" s="11"/>
      <c r="J175" t="s" s="8">
        <v>2478</v>
      </c>
      <c r="K175" t="s" s="8">
        <v>120</v>
      </c>
      <c r="L175" t="s" s="8">
        <v>121</v>
      </c>
      <c r="M175" s="11"/>
      <c r="N175" s="11"/>
      <c r="O175" s="11"/>
      <c r="P175" s="11"/>
      <c r="Q175" s="11"/>
      <c r="R175" s="11"/>
      <c r="S175" s="11"/>
      <c r="T175" s="11"/>
      <c r="U175" s="11"/>
      <c r="V175" s="11"/>
      <c r="W175" s="11"/>
      <c r="X175" s="11"/>
      <c r="Y175" s="11"/>
      <c r="Z175" s="11"/>
    </row>
    <row r="176" ht="15" customHeight="1">
      <c r="A176" t="s" s="49">
        <v>2479</v>
      </c>
      <c r="B176" t="s" s="49">
        <v>2480</v>
      </c>
      <c r="C176" s="109">
        <v>1998</v>
      </c>
      <c r="D176" t="s" s="49">
        <v>1675</v>
      </c>
      <c r="E176" t="s" s="49">
        <v>2481</v>
      </c>
      <c r="F176" t="s" s="49">
        <v>1928</v>
      </c>
      <c r="G176" t="s" s="49">
        <v>1784</v>
      </c>
      <c r="H176" t="s" s="49">
        <v>119</v>
      </c>
      <c r="I176" s="50"/>
      <c r="J176" t="s" s="49">
        <v>2482</v>
      </c>
      <c r="K176" t="s" s="49">
        <v>120</v>
      </c>
      <c r="L176" t="s" s="49">
        <v>121</v>
      </c>
      <c r="M176" s="50"/>
      <c r="N176" s="50"/>
      <c r="O176" s="50"/>
      <c r="P176" s="50"/>
      <c r="Q176" s="50"/>
      <c r="R176" s="50"/>
      <c r="S176" s="50"/>
      <c r="T176" s="50"/>
      <c r="U176" s="50"/>
      <c r="V176" s="50"/>
      <c r="W176" s="50"/>
      <c r="X176" s="50"/>
      <c r="Y176" s="50"/>
      <c r="Z176" s="50"/>
    </row>
    <row r="177" ht="15" customHeight="1">
      <c r="A177" t="s" s="51">
        <v>195</v>
      </c>
      <c r="B177" t="s" s="52">
        <v>196</v>
      </c>
      <c r="C177" s="53">
        <v>1998</v>
      </c>
      <c r="D177" t="s" s="52">
        <v>197</v>
      </c>
      <c r="E177" t="s" s="52">
        <v>198</v>
      </c>
      <c r="F177" t="s" s="52">
        <v>71</v>
      </c>
      <c r="G177" t="s" s="52">
        <v>64</v>
      </c>
      <c r="H177" t="s" s="52">
        <v>119</v>
      </c>
      <c r="I177" s="56"/>
      <c r="J177" t="s" s="52">
        <v>199</v>
      </c>
      <c r="K177" t="s" s="52">
        <v>120</v>
      </c>
      <c r="L177" t="s" s="52">
        <v>121</v>
      </c>
      <c r="M177" t="s" s="52">
        <v>122</v>
      </c>
      <c r="N177" s="56"/>
      <c r="O177" s="56"/>
      <c r="P177" s="56"/>
      <c r="Q177" s="56"/>
      <c r="R177" s="56"/>
      <c r="S177" s="56"/>
      <c r="T177" s="56"/>
      <c r="U177" s="56"/>
      <c r="V177" s="56"/>
      <c r="W177" s="56"/>
      <c r="X177" s="56"/>
      <c r="Y177" s="56"/>
      <c r="Z177" s="57"/>
    </row>
    <row r="178" ht="15" customHeight="1">
      <c r="A178" t="s" s="77">
        <v>2483</v>
      </c>
      <c r="B178" t="s" s="77">
        <v>2484</v>
      </c>
      <c r="C178" s="76">
        <v>1998</v>
      </c>
      <c r="D178" t="s" s="77">
        <v>2485</v>
      </c>
      <c r="E178" t="s" s="77">
        <v>2486</v>
      </c>
      <c r="F178" t="s" s="77">
        <v>2487</v>
      </c>
      <c r="G178" t="s" s="77">
        <v>44</v>
      </c>
      <c r="H178" t="s" s="77">
        <v>1791</v>
      </c>
      <c r="I178" s="47"/>
      <c r="J178" s="47"/>
      <c r="K178" t="s" s="77">
        <v>120</v>
      </c>
      <c r="L178" t="s" s="77">
        <v>121</v>
      </c>
      <c r="M178" s="47"/>
      <c r="N178" s="47"/>
      <c r="O178" s="47"/>
      <c r="P178" s="47"/>
      <c r="Q178" s="47"/>
      <c r="R178" s="47"/>
      <c r="S178" s="47"/>
      <c r="T178" s="47"/>
      <c r="U178" s="47"/>
      <c r="V178" s="47"/>
      <c r="W178" s="47"/>
      <c r="X178" s="47"/>
      <c r="Y178" s="47"/>
      <c r="Z178" s="47"/>
    </row>
    <row r="179" ht="15" customHeight="1">
      <c r="A179" t="s" s="8">
        <v>2488</v>
      </c>
      <c r="B179" t="s" s="8">
        <v>2489</v>
      </c>
      <c r="C179" s="21">
        <v>1998</v>
      </c>
      <c r="D179" t="s" s="8">
        <v>1868</v>
      </c>
      <c r="E179" t="s" s="8">
        <v>2490</v>
      </c>
      <c r="F179" t="s" s="8">
        <v>1913</v>
      </c>
      <c r="G179" t="s" s="8">
        <v>45</v>
      </c>
      <c r="H179" t="s" s="8">
        <v>1791</v>
      </c>
      <c r="I179" s="11"/>
      <c r="J179" t="s" s="8">
        <v>2491</v>
      </c>
      <c r="K179" t="s" s="8">
        <v>120</v>
      </c>
      <c r="L179" t="s" s="8">
        <v>121</v>
      </c>
      <c r="M179" s="11"/>
      <c r="N179" s="11"/>
      <c r="O179" s="11"/>
      <c r="P179" s="11"/>
      <c r="Q179" s="11"/>
      <c r="R179" s="11"/>
      <c r="S179" s="11"/>
      <c r="T179" s="11"/>
      <c r="U179" s="11"/>
      <c r="V179" s="11"/>
      <c r="W179" s="11"/>
      <c r="X179" s="11"/>
      <c r="Y179" s="11"/>
      <c r="Z179" s="11"/>
    </row>
    <row r="180" ht="15" customHeight="1">
      <c r="A180" t="s" s="8">
        <v>2492</v>
      </c>
      <c r="B180" t="s" s="8">
        <v>2493</v>
      </c>
      <c r="C180" s="21">
        <v>1998</v>
      </c>
      <c r="D180" t="s" s="8">
        <v>2494</v>
      </c>
      <c r="E180" t="s" s="8">
        <v>2495</v>
      </c>
      <c r="F180" t="s" s="8">
        <v>389</v>
      </c>
      <c r="G180" t="s" s="8">
        <v>29</v>
      </c>
      <c r="H180" t="s" s="8">
        <v>506</v>
      </c>
      <c r="I180" s="11"/>
      <c r="J180" s="11"/>
      <c r="K180" t="s" s="8">
        <v>120</v>
      </c>
      <c r="L180" t="s" s="8">
        <v>121</v>
      </c>
      <c r="M180" s="11"/>
      <c r="N180" s="11"/>
      <c r="O180" s="11"/>
      <c r="P180" s="11"/>
      <c r="Q180" s="11"/>
      <c r="R180" s="11"/>
      <c r="S180" s="11"/>
      <c r="T180" s="11"/>
      <c r="U180" s="11"/>
      <c r="V180" s="11"/>
      <c r="W180" s="11"/>
      <c r="X180" s="11"/>
      <c r="Y180" s="11"/>
      <c r="Z180" s="11"/>
    </row>
    <row r="181" ht="15" customHeight="1">
      <c r="A181" t="s" s="49">
        <v>2496</v>
      </c>
      <c r="B181" t="s" s="49">
        <v>2497</v>
      </c>
      <c r="C181" s="109">
        <v>1998</v>
      </c>
      <c r="D181" t="s" s="49">
        <v>2355</v>
      </c>
      <c r="E181" t="s" s="49">
        <v>2498</v>
      </c>
      <c r="F181" t="s" s="49">
        <v>1823</v>
      </c>
      <c r="G181" t="s" s="49">
        <v>40</v>
      </c>
      <c r="H181" t="s" s="49">
        <v>1507</v>
      </c>
      <c r="I181" s="50"/>
      <c r="J181" t="s" s="49">
        <v>2499</v>
      </c>
      <c r="K181" t="s" s="49">
        <v>120</v>
      </c>
      <c r="L181" t="s" s="49">
        <v>121</v>
      </c>
      <c r="M181" s="50"/>
      <c r="N181" s="50"/>
      <c r="O181" s="50"/>
      <c r="P181" s="50"/>
      <c r="Q181" s="50"/>
      <c r="R181" s="50"/>
      <c r="S181" s="50"/>
      <c r="T181" s="50"/>
      <c r="U181" s="50"/>
      <c r="V181" s="50"/>
      <c r="W181" s="50"/>
      <c r="X181" s="50"/>
      <c r="Y181" s="50"/>
      <c r="Z181" s="50"/>
    </row>
    <row r="182" ht="15" customHeight="1">
      <c r="A182" t="s" s="51">
        <v>200</v>
      </c>
      <c r="B182" t="s" s="52">
        <v>201</v>
      </c>
      <c r="C182" s="53">
        <v>1998</v>
      </c>
      <c r="D182" t="s" s="52">
        <v>202</v>
      </c>
      <c r="E182" t="s" s="52">
        <v>203</v>
      </c>
      <c r="F182" t="s" s="52">
        <v>71</v>
      </c>
      <c r="G182" t="s" s="52">
        <v>40</v>
      </c>
      <c r="H182" t="s" s="52">
        <v>119</v>
      </c>
      <c r="I182" s="56"/>
      <c r="J182" s="56"/>
      <c r="K182" t="s" s="52">
        <v>120</v>
      </c>
      <c r="L182" t="s" s="52">
        <v>121</v>
      </c>
      <c r="M182" t="s" s="52">
        <v>122</v>
      </c>
      <c r="N182" s="56"/>
      <c r="O182" s="56"/>
      <c r="P182" s="56"/>
      <c r="Q182" s="56"/>
      <c r="R182" s="56"/>
      <c r="S182" s="56"/>
      <c r="T182" s="56"/>
      <c r="U182" s="56"/>
      <c r="V182" s="56"/>
      <c r="W182" s="56"/>
      <c r="X182" s="56"/>
      <c r="Y182" s="56"/>
      <c r="Z182" s="57"/>
    </row>
    <row r="183" ht="15" customHeight="1">
      <c r="A183" t="s" s="77">
        <v>2500</v>
      </c>
      <c r="B183" t="s" s="77">
        <v>2501</v>
      </c>
      <c r="C183" s="76">
        <v>1998</v>
      </c>
      <c r="D183" t="s" s="77">
        <v>2502</v>
      </c>
      <c r="E183" t="s" s="77">
        <v>2503</v>
      </c>
      <c r="F183" t="s" s="77">
        <v>2504</v>
      </c>
      <c r="G183" t="s" s="77">
        <v>82</v>
      </c>
      <c r="H183" t="s" s="77">
        <v>119</v>
      </c>
      <c r="I183" s="47"/>
      <c r="J183" s="47"/>
      <c r="K183" t="s" s="77">
        <v>120</v>
      </c>
      <c r="L183" t="s" s="77">
        <v>121</v>
      </c>
      <c r="M183" s="47"/>
      <c r="N183" s="47"/>
      <c r="O183" s="47"/>
      <c r="P183" s="47"/>
      <c r="Q183" s="47"/>
      <c r="R183" s="47"/>
      <c r="S183" s="47"/>
      <c r="T183" s="47"/>
      <c r="U183" s="47"/>
      <c r="V183" s="47"/>
      <c r="W183" s="47"/>
      <c r="X183" s="47"/>
      <c r="Y183" s="47"/>
      <c r="Z183" s="47"/>
    </row>
    <row r="184" ht="15" customHeight="1">
      <c r="A184" t="s" s="8">
        <v>2505</v>
      </c>
      <c r="B184" t="s" s="8">
        <v>2506</v>
      </c>
      <c r="C184" s="21">
        <v>1998</v>
      </c>
      <c r="D184" t="s" s="8">
        <v>2507</v>
      </c>
      <c r="E184" t="s" s="8">
        <v>2508</v>
      </c>
      <c r="F184" t="s" s="8">
        <v>2509</v>
      </c>
      <c r="G184" t="s" s="8">
        <v>40</v>
      </c>
      <c r="H184" t="s" s="8">
        <v>1791</v>
      </c>
      <c r="I184" s="11"/>
      <c r="J184" s="11"/>
      <c r="K184" t="s" s="8">
        <v>120</v>
      </c>
      <c r="L184" t="s" s="8">
        <v>121</v>
      </c>
      <c r="M184" s="11"/>
      <c r="N184" s="11"/>
      <c r="O184" s="11"/>
      <c r="P184" s="11"/>
      <c r="Q184" s="11"/>
      <c r="R184" s="11"/>
      <c r="S184" s="11"/>
      <c r="T184" s="11"/>
      <c r="U184" s="11"/>
      <c r="V184" s="11"/>
      <c r="W184" s="11"/>
      <c r="X184" s="11"/>
      <c r="Y184" s="11"/>
      <c r="Z184" s="11"/>
    </row>
    <row r="185" ht="15" customHeight="1">
      <c r="A185" t="s" s="8">
        <v>2510</v>
      </c>
      <c r="B185" t="s" s="8">
        <v>2511</v>
      </c>
      <c r="C185" s="21">
        <v>1998</v>
      </c>
      <c r="D185" t="s" s="8">
        <v>2512</v>
      </c>
      <c r="E185" t="s" s="8">
        <v>2513</v>
      </c>
      <c r="F185" t="s" s="8">
        <v>2514</v>
      </c>
      <c r="G185" t="s" s="8">
        <v>82</v>
      </c>
      <c r="H185" t="s" s="8">
        <v>1304</v>
      </c>
      <c r="I185" s="11"/>
      <c r="J185" t="s" s="8">
        <v>2515</v>
      </c>
      <c r="K185" t="s" s="8">
        <v>120</v>
      </c>
      <c r="L185" t="s" s="8">
        <v>121</v>
      </c>
      <c r="M185" s="11"/>
      <c r="N185" s="11"/>
      <c r="O185" s="11"/>
      <c r="P185" s="11"/>
      <c r="Q185" s="11"/>
      <c r="R185" s="11"/>
      <c r="S185" s="11"/>
      <c r="T185" s="11"/>
      <c r="U185" s="11"/>
      <c r="V185" s="11"/>
      <c r="W185" s="11"/>
      <c r="X185" s="11"/>
      <c r="Y185" s="11"/>
      <c r="Z185" s="11"/>
    </row>
    <row r="186" ht="15" customHeight="1">
      <c r="A186" t="s" s="8">
        <v>2516</v>
      </c>
      <c r="B186" t="s" s="8">
        <v>2517</v>
      </c>
      <c r="C186" s="21">
        <v>1999</v>
      </c>
      <c r="D186" t="s" s="8">
        <v>2518</v>
      </c>
      <c r="E186" t="s" s="8">
        <v>2519</v>
      </c>
      <c r="F186" t="s" s="8">
        <v>2100</v>
      </c>
      <c r="G186" t="s" s="8">
        <v>45</v>
      </c>
      <c r="H186" t="s" s="8">
        <v>1791</v>
      </c>
      <c r="I186" s="11"/>
      <c r="J186" t="s" s="8">
        <v>2520</v>
      </c>
      <c r="K186" t="s" s="8">
        <v>120</v>
      </c>
      <c r="L186" t="s" s="8">
        <v>121</v>
      </c>
      <c r="M186" s="11"/>
      <c r="N186" s="11"/>
      <c r="O186" s="11"/>
      <c r="P186" s="11"/>
      <c r="Q186" s="11"/>
      <c r="R186" s="11"/>
      <c r="S186" s="11"/>
      <c r="T186" s="11"/>
      <c r="U186" s="11"/>
      <c r="V186" s="11"/>
      <c r="W186" s="11"/>
      <c r="X186" s="11"/>
      <c r="Y186" s="11"/>
      <c r="Z186" s="11"/>
    </row>
    <row r="187" ht="15" customHeight="1">
      <c r="A187" t="s" s="8">
        <v>2521</v>
      </c>
      <c r="B187" t="s" s="8">
        <v>2522</v>
      </c>
      <c r="C187" s="21">
        <v>1999</v>
      </c>
      <c r="D187" t="s" s="8">
        <v>2523</v>
      </c>
      <c r="E187" t="s" s="8">
        <v>2524</v>
      </c>
      <c r="F187" t="s" s="8">
        <v>2525</v>
      </c>
      <c r="G187" t="s" s="8">
        <v>40</v>
      </c>
      <c r="H187" t="s" s="8">
        <v>1507</v>
      </c>
      <c r="I187" s="11"/>
      <c r="J187" s="11"/>
      <c r="K187" t="s" s="8">
        <v>120</v>
      </c>
      <c r="L187" t="s" s="8">
        <v>121</v>
      </c>
      <c r="M187" s="11"/>
      <c r="N187" s="11"/>
      <c r="O187" s="11"/>
      <c r="P187" s="11"/>
      <c r="Q187" s="11"/>
      <c r="R187" s="11"/>
      <c r="S187" s="11"/>
      <c r="T187" s="11"/>
      <c r="U187" s="11"/>
      <c r="V187" s="11"/>
      <c r="W187" s="11"/>
      <c r="X187" s="11"/>
      <c r="Y187" s="11"/>
      <c r="Z187" s="11"/>
    </row>
    <row r="188" ht="15" customHeight="1">
      <c r="A188" t="s" s="8">
        <v>2526</v>
      </c>
      <c r="B188" t="s" s="8">
        <v>2527</v>
      </c>
      <c r="C188" s="21">
        <v>1999</v>
      </c>
      <c r="D188" t="s" s="8">
        <v>2528</v>
      </c>
      <c r="E188" t="s" s="8">
        <v>2529</v>
      </c>
      <c r="F188" t="s" s="8">
        <v>1875</v>
      </c>
      <c r="G188" t="s" s="8">
        <v>40</v>
      </c>
      <c r="H188" t="s" s="8">
        <v>119</v>
      </c>
      <c r="I188" s="11"/>
      <c r="J188" s="11"/>
      <c r="K188" t="s" s="8">
        <v>120</v>
      </c>
      <c r="L188" t="s" s="8">
        <v>121</v>
      </c>
      <c r="M188" s="11"/>
      <c r="N188" s="11"/>
      <c r="O188" s="11"/>
      <c r="P188" s="11"/>
      <c r="Q188" s="11"/>
      <c r="R188" s="11"/>
      <c r="S188" s="11"/>
      <c r="T188" s="11"/>
      <c r="U188" s="11"/>
      <c r="V188" s="11"/>
      <c r="W188" s="11"/>
      <c r="X188" s="11"/>
      <c r="Y188" s="11"/>
      <c r="Z188" s="11"/>
    </row>
    <row r="189" ht="15" customHeight="1">
      <c r="A189" t="s" s="8">
        <v>2530</v>
      </c>
      <c r="B189" t="s" s="8">
        <v>2531</v>
      </c>
      <c r="C189" s="21">
        <v>1999</v>
      </c>
      <c r="D189" t="s" s="8">
        <v>2532</v>
      </c>
      <c r="E189" t="s" s="8">
        <v>2533</v>
      </c>
      <c r="F189" t="s" s="8">
        <v>2426</v>
      </c>
      <c r="G189" t="s" s="8">
        <v>45</v>
      </c>
      <c r="H189" t="s" s="8">
        <v>1507</v>
      </c>
      <c r="I189" s="11"/>
      <c r="J189" t="s" s="8">
        <v>2534</v>
      </c>
      <c r="K189" t="s" s="8">
        <v>120</v>
      </c>
      <c r="L189" t="s" s="8">
        <v>121</v>
      </c>
      <c r="M189" s="11"/>
      <c r="N189" s="11"/>
      <c r="O189" s="11"/>
      <c r="P189" s="11"/>
      <c r="Q189" s="11"/>
      <c r="R189" s="11"/>
      <c r="S189" s="11"/>
      <c r="T189" s="11"/>
      <c r="U189" s="11"/>
      <c r="V189" s="11"/>
      <c r="W189" s="11"/>
      <c r="X189" s="11"/>
      <c r="Y189" s="11"/>
      <c r="Z189" s="11"/>
    </row>
    <row r="190" ht="15" customHeight="1">
      <c r="A190" t="s" s="8">
        <v>2535</v>
      </c>
      <c r="B190" t="s" s="8">
        <v>2536</v>
      </c>
      <c r="C190" s="21">
        <v>1999</v>
      </c>
      <c r="D190" t="s" s="8">
        <v>2537</v>
      </c>
      <c r="E190" t="s" s="8">
        <v>2538</v>
      </c>
      <c r="F190" t="s" s="8">
        <v>128</v>
      </c>
      <c r="G190" t="s" s="8">
        <v>44</v>
      </c>
      <c r="H190" t="s" s="8">
        <v>129</v>
      </c>
      <c r="I190" t="s" s="8">
        <v>1846</v>
      </c>
      <c r="J190" t="s" s="8">
        <v>2539</v>
      </c>
      <c r="K190" t="s" s="8">
        <v>120</v>
      </c>
      <c r="L190" t="s" s="8">
        <v>121</v>
      </c>
      <c r="M190" s="11"/>
      <c r="N190" s="11"/>
      <c r="O190" s="11"/>
      <c r="P190" s="11"/>
      <c r="Q190" s="11"/>
      <c r="R190" s="11"/>
      <c r="S190" s="11"/>
      <c r="T190" s="11"/>
      <c r="U190" s="11"/>
      <c r="V190" s="11"/>
      <c r="W190" s="11"/>
      <c r="X190" s="11"/>
      <c r="Y190" s="11"/>
      <c r="Z190" s="11"/>
    </row>
    <row r="191" ht="15" customHeight="1">
      <c r="A191" t="s" s="8">
        <v>2540</v>
      </c>
      <c r="B191" t="s" s="8">
        <v>2541</v>
      </c>
      <c r="C191" s="21">
        <v>1999</v>
      </c>
      <c r="D191" t="s" s="8">
        <v>2257</v>
      </c>
      <c r="E191" t="s" s="8">
        <v>2542</v>
      </c>
      <c r="F191" t="s" s="8">
        <v>128</v>
      </c>
      <c r="G191" t="s" s="8">
        <v>2327</v>
      </c>
      <c r="H191" t="s" s="8">
        <v>129</v>
      </c>
      <c r="I191" t="s" s="8">
        <v>1846</v>
      </c>
      <c r="J191" t="s" s="8">
        <v>2543</v>
      </c>
      <c r="K191" t="s" s="8">
        <v>120</v>
      </c>
      <c r="L191" t="s" s="8">
        <v>121</v>
      </c>
      <c r="M191" s="11"/>
      <c r="N191" s="11"/>
      <c r="O191" s="11"/>
      <c r="P191" s="11"/>
      <c r="Q191" s="11"/>
      <c r="R191" s="11"/>
      <c r="S191" s="11"/>
      <c r="T191" s="11"/>
      <c r="U191" s="11"/>
      <c r="V191" s="11"/>
      <c r="W191" s="11"/>
      <c r="X191" s="11"/>
      <c r="Y191" s="11"/>
      <c r="Z191" s="11"/>
    </row>
    <row r="192" ht="15" customHeight="1">
      <c r="A192" t="s" s="8">
        <v>2544</v>
      </c>
      <c r="B192" t="s" s="8">
        <v>2545</v>
      </c>
      <c r="C192" s="21">
        <v>1999</v>
      </c>
      <c r="D192" t="s" s="8">
        <v>304</v>
      </c>
      <c r="E192" t="s" s="8">
        <v>2546</v>
      </c>
      <c r="F192" t="s" s="8">
        <v>2547</v>
      </c>
      <c r="G192" t="s" s="8">
        <v>45</v>
      </c>
      <c r="H192" t="s" s="8">
        <v>1791</v>
      </c>
      <c r="I192" s="11"/>
      <c r="J192" t="s" s="8">
        <v>2548</v>
      </c>
      <c r="K192" t="s" s="8">
        <v>120</v>
      </c>
      <c r="L192" t="s" s="8">
        <v>121</v>
      </c>
      <c r="M192" s="11"/>
      <c r="N192" s="11"/>
      <c r="O192" s="11"/>
      <c r="P192" s="11"/>
      <c r="Q192" s="11"/>
      <c r="R192" s="11"/>
      <c r="S192" s="11"/>
      <c r="T192" s="11"/>
      <c r="U192" s="11"/>
      <c r="V192" s="11"/>
      <c r="W192" s="11"/>
      <c r="X192" s="11"/>
      <c r="Y192" s="11"/>
      <c r="Z192" s="11"/>
    </row>
    <row r="193" ht="15" customHeight="1">
      <c r="A193" t="s" s="8">
        <v>2549</v>
      </c>
      <c r="B193" t="s" s="8">
        <v>2550</v>
      </c>
      <c r="C193" s="21">
        <v>1999</v>
      </c>
      <c r="D193" t="s" s="8">
        <v>2551</v>
      </c>
      <c r="E193" t="s" s="8">
        <v>2552</v>
      </c>
      <c r="F193" t="s" s="8">
        <v>1870</v>
      </c>
      <c r="G193" t="s" s="8">
        <v>40</v>
      </c>
      <c r="H193" t="s" s="8">
        <v>1791</v>
      </c>
      <c r="I193" s="11"/>
      <c r="J193" s="11"/>
      <c r="K193" t="s" s="8">
        <v>120</v>
      </c>
      <c r="L193" t="s" s="8">
        <v>121</v>
      </c>
      <c r="M193" s="11"/>
      <c r="N193" s="11"/>
      <c r="O193" s="11"/>
      <c r="P193" s="11"/>
      <c r="Q193" s="11"/>
      <c r="R193" s="11"/>
      <c r="S193" s="11"/>
      <c r="T193" s="11"/>
      <c r="U193" s="11"/>
      <c r="V193" s="11"/>
      <c r="W193" s="11"/>
      <c r="X193" s="11"/>
      <c r="Y193" s="11"/>
      <c r="Z193" s="11"/>
    </row>
    <row r="194" ht="15" customHeight="1">
      <c r="A194" t="s" s="8">
        <v>2553</v>
      </c>
      <c r="B194" t="s" s="8">
        <v>2554</v>
      </c>
      <c r="C194" s="21">
        <v>1999</v>
      </c>
      <c r="D194" t="s" s="8">
        <v>2169</v>
      </c>
      <c r="E194" t="s" s="8">
        <v>2555</v>
      </c>
      <c r="F194" t="s" s="8">
        <v>2556</v>
      </c>
      <c r="G194" t="s" s="8">
        <v>40</v>
      </c>
      <c r="H194" t="s" s="8">
        <v>119</v>
      </c>
      <c r="I194" s="11"/>
      <c r="J194" s="11"/>
      <c r="K194" t="s" s="8">
        <v>120</v>
      </c>
      <c r="L194" t="s" s="8">
        <v>121</v>
      </c>
      <c r="M194" s="11"/>
      <c r="N194" s="11"/>
      <c r="O194" s="11"/>
      <c r="P194" s="11"/>
      <c r="Q194" s="11"/>
      <c r="R194" s="11"/>
      <c r="S194" s="11"/>
      <c r="T194" s="11"/>
      <c r="U194" s="11"/>
      <c r="V194" s="11"/>
      <c r="W194" s="11"/>
      <c r="X194" s="11"/>
      <c r="Y194" s="11"/>
      <c r="Z194" s="11"/>
    </row>
    <row r="195" ht="15" customHeight="1">
      <c r="A195" t="s" s="8">
        <v>2557</v>
      </c>
      <c r="B195" t="s" s="8">
        <v>2558</v>
      </c>
      <c r="C195" s="21">
        <v>1999</v>
      </c>
      <c r="D195" t="s" s="8">
        <v>2335</v>
      </c>
      <c r="E195" t="s" s="8">
        <v>2559</v>
      </c>
      <c r="F195" t="s" s="8">
        <v>2560</v>
      </c>
      <c r="G195" t="s" s="8">
        <v>40</v>
      </c>
      <c r="H195" t="s" s="8">
        <v>1791</v>
      </c>
      <c r="I195" s="11"/>
      <c r="J195" s="11"/>
      <c r="K195" t="s" s="8">
        <v>120</v>
      </c>
      <c r="L195" t="s" s="8">
        <v>121</v>
      </c>
      <c r="M195" s="11"/>
      <c r="N195" s="11"/>
      <c r="O195" s="11"/>
      <c r="P195" s="11"/>
      <c r="Q195" s="11"/>
      <c r="R195" s="11"/>
      <c r="S195" s="11"/>
      <c r="T195" s="11"/>
      <c r="U195" s="11"/>
      <c r="V195" s="11"/>
      <c r="W195" s="11"/>
      <c r="X195" s="11"/>
      <c r="Y195" s="11"/>
      <c r="Z195" s="11"/>
    </row>
    <row r="196" ht="15" customHeight="1">
      <c r="A196" t="s" s="8">
        <v>2561</v>
      </c>
      <c r="B196" t="s" s="8">
        <v>2562</v>
      </c>
      <c r="C196" s="21">
        <v>1999</v>
      </c>
      <c r="D196" t="s" s="8">
        <v>2069</v>
      </c>
      <c r="E196" t="s" s="8">
        <v>2563</v>
      </c>
      <c r="F196" t="s" s="8">
        <v>1905</v>
      </c>
      <c r="G196" t="s" s="8">
        <v>82</v>
      </c>
      <c r="H196" t="s" s="8">
        <v>119</v>
      </c>
      <c r="I196" s="11"/>
      <c r="J196" t="s" s="8">
        <v>2564</v>
      </c>
      <c r="K196" t="s" s="8">
        <v>120</v>
      </c>
      <c r="L196" t="s" s="8">
        <v>121</v>
      </c>
      <c r="M196" s="11"/>
      <c r="N196" s="11"/>
      <c r="O196" s="11"/>
      <c r="P196" s="11"/>
      <c r="Q196" s="11"/>
      <c r="R196" s="11"/>
      <c r="S196" s="11"/>
      <c r="T196" s="11"/>
      <c r="U196" s="11"/>
      <c r="V196" s="11"/>
      <c r="W196" s="11"/>
      <c r="X196" s="11"/>
      <c r="Y196" s="11"/>
      <c r="Z196" s="11"/>
    </row>
    <row r="197" ht="15" customHeight="1">
      <c r="A197" t="s" s="8">
        <v>2565</v>
      </c>
      <c r="B197" t="s" s="8">
        <v>2566</v>
      </c>
      <c r="C197" s="21">
        <v>2000</v>
      </c>
      <c r="D197" t="s" s="8">
        <v>2567</v>
      </c>
      <c r="E197" t="s" s="8">
        <v>2568</v>
      </c>
      <c r="F197" t="s" s="8">
        <v>1870</v>
      </c>
      <c r="G197" t="s" s="8">
        <v>82</v>
      </c>
      <c r="H197" t="s" s="8">
        <v>1791</v>
      </c>
      <c r="I197" s="11"/>
      <c r="J197" t="s" s="8">
        <v>2569</v>
      </c>
      <c r="K197" t="s" s="8">
        <v>120</v>
      </c>
      <c r="L197" t="s" s="8">
        <v>121</v>
      </c>
      <c r="M197" s="107"/>
      <c r="N197" s="107"/>
      <c r="O197" s="107"/>
      <c r="P197" s="107"/>
      <c r="Q197" s="11"/>
      <c r="R197" s="11"/>
      <c r="S197" s="11"/>
      <c r="T197" s="11"/>
      <c r="U197" s="11"/>
      <c r="V197" s="11"/>
      <c r="W197" s="11"/>
      <c r="X197" s="11"/>
      <c r="Y197" s="11"/>
      <c r="Z197" s="11"/>
    </row>
    <row r="198" ht="15" customHeight="1">
      <c r="A198" t="s" s="8">
        <v>2570</v>
      </c>
      <c r="B198" t="s" s="8">
        <v>2571</v>
      </c>
      <c r="C198" s="21">
        <v>2000</v>
      </c>
      <c r="D198" t="s" s="8">
        <v>665</v>
      </c>
      <c r="E198" t="s" s="8">
        <v>2572</v>
      </c>
      <c r="F198" t="s" s="8">
        <v>389</v>
      </c>
      <c r="G198" t="s" s="8">
        <v>82</v>
      </c>
      <c r="H198" t="s" s="8">
        <v>390</v>
      </c>
      <c r="I198" s="11"/>
      <c r="J198" t="s" s="8">
        <v>2573</v>
      </c>
      <c r="K198" t="s" s="8">
        <v>148</v>
      </c>
      <c r="L198" t="s" s="8">
        <v>121</v>
      </c>
      <c r="M198" s="107"/>
      <c r="N198" s="107"/>
      <c r="O198" s="107"/>
      <c r="P198" s="107"/>
      <c r="Q198" s="11"/>
      <c r="R198" s="11"/>
      <c r="S198" s="11"/>
      <c r="T198" s="11"/>
      <c r="U198" s="11"/>
      <c r="V198" s="11"/>
      <c r="W198" s="11"/>
      <c r="X198" s="11"/>
      <c r="Y198" s="11"/>
      <c r="Z198" s="11"/>
    </row>
    <row r="199" ht="15" customHeight="1">
      <c r="A199" t="s" s="8">
        <v>2574</v>
      </c>
      <c r="B199" t="s" s="8">
        <v>2575</v>
      </c>
      <c r="C199" s="21">
        <v>2000</v>
      </c>
      <c r="D199" t="s" s="8">
        <v>2576</v>
      </c>
      <c r="E199" t="s" s="8">
        <v>2577</v>
      </c>
      <c r="F199" t="s" s="8">
        <v>2578</v>
      </c>
      <c r="G199" t="s" s="8">
        <v>29</v>
      </c>
      <c r="H199" t="s" s="8">
        <v>129</v>
      </c>
      <c r="I199" t="s" s="8">
        <v>1846</v>
      </c>
      <c r="J199" t="s" s="8">
        <v>2579</v>
      </c>
      <c r="K199" t="s" s="8">
        <v>120</v>
      </c>
      <c r="L199" t="s" s="8">
        <v>121</v>
      </c>
      <c r="M199" s="107"/>
      <c r="N199" s="107"/>
      <c r="O199" s="107"/>
      <c r="P199" s="107"/>
      <c r="Q199" s="11"/>
      <c r="R199" s="11"/>
      <c r="S199" s="11"/>
      <c r="T199" s="11"/>
      <c r="U199" s="11"/>
      <c r="V199" s="11"/>
      <c r="W199" s="11"/>
      <c r="X199" s="11"/>
      <c r="Y199" s="11"/>
      <c r="Z199" s="11"/>
    </row>
    <row r="200" ht="15" customHeight="1">
      <c r="A200" t="s" s="8">
        <v>2580</v>
      </c>
      <c r="B200" t="s" s="8">
        <v>2581</v>
      </c>
      <c r="C200" s="21">
        <v>2000</v>
      </c>
      <c r="D200" t="s" s="8">
        <v>2582</v>
      </c>
      <c r="E200" t="s" s="8">
        <v>2583</v>
      </c>
      <c r="F200" t="s" s="106">
        <v>1823</v>
      </c>
      <c r="G200" t="s" s="8">
        <v>82</v>
      </c>
      <c r="H200" t="s" s="8">
        <v>390</v>
      </c>
      <c r="I200" s="11"/>
      <c r="J200" t="s" s="8">
        <v>2584</v>
      </c>
      <c r="K200" t="s" s="8">
        <v>120</v>
      </c>
      <c r="L200" t="s" s="8">
        <v>121</v>
      </c>
      <c r="M200" s="107"/>
      <c r="N200" s="107"/>
      <c r="O200" s="107"/>
      <c r="P200" s="107"/>
      <c r="Q200" s="11"/>
      <c r="R200" s="11"/>
      <c r="S200" s="11"/>
      <c r="T200" s="11"/>
      <c r="U200" s="11"/>
      <c r="V200" s="11"/>
      <c r="W200" s="11"/>
      <c r="X200" s="11"/>
      <c r="Y200" s="11"/>
      <c r="Z200" s="11"/>
    </row>
    <row r="201" ht="15" customHeight="1">
      <c r="A201" t="s" s="8">
        <v>2585</v>
      </c>
      <c r="B201" t="s" s="8">
        <v>2586</v>
      </c>
      <c r="C201" s="21">
        <v>2000</v>
      </c>
      <c r="D201" t="s" s="8">
        <v>1992</v>
      </c>
      <c r="E201" t="s" s="8">
        <v>2587</v>
      </c>
      <c r="F201" t="s" s="106">
        <v>1823</v>
      </c>
      <c r="G201" t="s" s="8">
        <v>82</v>
      </c>
      <c r="H201" t="s" s="8">
        <v>390</v>
      </c>
      <c r="I201" s="11"/>
      <c r="J201" t="s" s="8">
        <v>2588</v>
      </c>
      <c r="K201" t="s" s="8">
        <v>120</v>
      </c>
      <c r="L201" t="s" s="8">
        <v>216</v>
      </c>
      <c r="M201" s="107"/>
      <c r="N201" s="107"/>
      <c r="O201" s="107"/>
      <c r="P201" s="107"/>
      <c r="Q201" s="11"/>
      <c r="R201" s="11"/>
      <c r="S201" s="11"/>
      <c r="T201" s="11"/>
      <c r="U201" s="11"/>
      <c r="V201" s="11"/>
      <c r="W201" s="11"/>
      <c r="X201" s="11"/>
      <c r="Y201" s="11"/>
      <c r="Z201" s="11"/>
    </row>
    <row r="202" ht="15" customHeight="1">
      <c r="A202" t="s" s="8">
        <v>2589</v>
      </c>
      <c r="B202" t="s" s="8">
        <v>2590</v>
      </c>
      <c r="C202" s="21">
        <v>2000</v>
      </c>
      <c r="D202" t="s" s="8">
        <v>2591</v>
      </c>
      <c r="E202" t="s" s="8">
        <v>2592</v>
      </c>
      <c r="F202" t="s" s="8">
        <v>389</v>
      </c>
      <c r="G202" t="s" s="8">
        <v>82</v>
      </c>
      <c r="H202" t="s" s="8">
        <v>506</v>
      </c>
      <c r="I202" t="s" s="8">
        <v>1846</v>
      </c>
      <c r="J202" t="s" s="8">
        <v>2593</v>
      </c>
      <c r="K202" t="s" s="8">
        <v>148</v>
      </c>
      <c r="L202" t="s" s="8">
        <v>121</v>
      </c>
      <c r="M202" s="107"/>
      <c r="N202" s="107"/>
      <c r="O202" s="107"/>
      <c r="P202" s="107"/>
      <c r="Q202" s="11"/>
      <c r="R202" s="11"/>
      <c r="S202" s="11"/>
      <c r="T202" s="11"/>
      <c r="U202" s="11"/>
      <c r="V202" s="11"/>
      <c r="W202" s="11"/>
      <c r="X202" s="11"/>
      <c r="Y202" s="11"/>
      <c r="Z202" s="11"/>
    </row>
    <row r="203" ht="15" customHeight="1">
      <c r="A203" t="s" s="8">
        <v>2594</v>
      </c>
      <c r="B203" t="s" s="8">
        <v>2595</v>
      </c>
      <c r="C203" s="21">
        <v>2000</v>
      </c>
      <c r="D203" t="s" s="8">
        <v>2596</v>
      </c>
      <c r="E203" t="s" s="8">
        <v>2597</v>
      </c>
      <c r="F203" t="s" s="8">
        <v>1996</v>
      </c>
      <c r="G203" t="s" s="8">
        <v>1454</v>
      </c>
      <c r="H203" t="s" s="8">
        <v>1791</v>
      </c>
      <c r="I203" s="11"/>
      <c r="J203" s="11"/>
      <c r="K203" t="s" s="8">
        <v>120</v>
      </c>
      <c r="L203" t="s" s="8">
        <v>121</v>
      </c>
      <c r="M203" s="107"/>
      <c r="N203" s="107"/>
      <c r="O203" s="107"/>
      <c r="P203" s="107"/>
      <c r="Q203" s="11"/>
      <c r="R203" s="11"/>
      <c r="S203" s="11"/>
      <c r="T203" s="11"/>
      <c r="U203" s="11"/>
      <c r="V203" s="11"/>
      <c r="W203" s="11"/>
      <c r="X203" s="11"/>
      <c r="Y203" s="11"/>
      <c r="Z203" s="11"/>
    </row>
    <row r="204" ht="15" customHeight="1">
      <c r="A204" t="s" s="8">
        <v>2598</v>
      </c>
      <c r="B204" t="s" s="8">
        <v>2599</v>
      </c>
      <c r="C204" s="21">
        <v>2000</v>
      </c>
      <c r="D204" t="s" s="8">
        <v>2600</v>
      </c>
      <c r="E204" t="s" s="8">
        <v>2601</v>
      </c>
      <c r="F204" t="s" s="106">
        <v>1989</v>
      </c>
      <c r="G204" t="s" s="8">
        <v>44</v>
      </c>
      <c r="H204" t="s" s="8">
        <v>1507</v>
      </c>
      <c r="I204" s="11"/>
      <c r="J204" t="s" s="8">
        <v>2602</v>
      </c>
      <c r="K204" t="s" s="8">
        <v>120</v>
      </c>
      <c r="L204" t="s" s="8">
        <v>121</v>
      </c>
      <c r="M204" s="107"/>
      <c r="N204" s="107"/>
      <c r="O204" s="107"/>
      <c r="P204" s="107"/>
      <c r="Q204" s="11"/>
      <c r="R204" s="11"/>
      <c r="S204" s="11"/>
      <c r="T204" s="11"/>
      <c r="U204" s="11"/>
      <c r="V204" s="11"/>
      <c r="W204" s="11"/>
      <c r="X204" s="11"/>
      <c r="Y204" s="11"/>
      <c r="Z204" s="11"/>
    </row>
    <row r="205" ht="15" customHeight="1">
      <c r="A205" t="s" s="8">
        <v>2603</v>
      </c>
      <c r="B205" t="s" s="8">
        <v>2604</v>
      </c>
      <c r="C205" s="21">
        <v>2000</v>
      </c>
      <c r="D205" t="s" s="8">
        <v>2046</v>
      </c>
      <c r="E205" t="s" s="8">
        <v>2605</v>
      </c>
      <c r="F205" t="s" s="8">
        <v>2606</v>
      </c>
      <c r="G205" t="s" s="8">
        <v>45</v>
      </c>
      <c r="H205" t="s" s="8">
        <v>1304</v>
      </c>
      <c r="I205" s="11"/>
      <c r="J205" s="11"/>
      <c r="K205" t="s" s="8">
        <v>120</v>
      </c>
      <c r="L205" t="s" s="8">
        <v>121</v>
      </c>
      <c r="M205" s="107"/>
      <c r="N205" s="107"/>
      <c r="O205" s="107"/>
      <c r="P205" s="107"/>
      <c r="Q205" s="11"/>
      <c r="R205" s="11"/>
      <c r="S205" s="11"/>
      <c r="T205" s="11"/>
      <c r="U205" s="11"/>
      <c r="V205" s="11"/>
      <c r="W205" s="11"/>
      <c r="X205" s="11"/>
      <c r="Y205" s="11"/>
      <c r="Z205" s="11"/>
    </row>
    <row r="206" ht="15" customHeight="1">
      <c r="A206" t="s" s="8">
        <v>2607</v>
      </c>
      <c r="B206" t="s" s="8">
        <v>2608</v>
      </c>
      <c r="C206" s="21">
        <v>2000</v>
      </c>
      <c r="D206" t="s" s="8">
        <v>2609</v>
      </c>
      <c r="E206" t="s" s="8">
        <v>2610</v>
      </c>
      <c r="F206" t="s" s="8">
        <v>2547</v>
      </c>
      <c r="G206" t="s" s="8">
        <v>44</v>
      </c>
      <c r="H206" t="s" s="8">
        <v>1791</v>
      </c>
      <c r="I206" s="11"/>
      <c r="J206" s="11"/>
      <c r="K206" t="s" s="8">
        <v>120</v>
      </c>
      <c r="L206" t="s" s="8">
        <v>121</v>
      </c>
      <c r="M206" s="107"/>
      <c r="N206" s="107"/>
      <c r="O206" s="107"/>
      <c r="P206" s="107"/>
      <c r="Q206" s="11"/>
      <c r="R206" s="11"/>
      <c r="S206" s="11"/>
      <c r="T206" s="11"/>
      <c r="U206" s="11"/>
      <c r="V206" s="11"/>
      <c r="W206" s="11"/>
      <c r="X206" s="11"/>
      <c r="Y206" s="11"/>
      <c r="Z206" s="11"/>
    </row>
    <row r="207" ht="15" customHeight="1">
      <c r="A207" t="s" s="8">
        <v>2611</v>
      </c>
      <c r="B207" t="s" s="8">
        <v>2612</v>
      </c>
      <c r="C207" s="21">
        <v>2000</v>
      </c>
      <c r="D207" t="s" s="8">
        <v>2613</v>
      </c>
      <c r="E207" t="s" s="8">
        <v>2614</v>
      </c>
      <c r="F207" t="s" s="8">
        <v>2615</v>
      </c>
      <c r="G207" t="s" s="8">
        <v>29</v>
      </c>
      <c r="H207" t="s" s="8">
        <v>1791</v>
      </c>
      <c r="I207" s="11"/>
      <c r="J207" s="11"/>
      <c r="K207" t="s" s="8">
        <v>120</v>
      </c>
      <c r="L207" t="s" s="8">
        <v>121</v>
      </c>
      <c r="M207" s="107"/>
      <c r="N207" s="107"/>
      <c r="O207" s="107"/>
      <c r="P207" s="107"/>
      <c r="Q207" s="11"/>
      <c r="R207" s="11"/>
      <c r="S207" s="11"/>
      <c r="T207" s="11"/>
      <c r="U207" s="11"/>
      <c r="V207" s="11"/>
      <c r="W207" s="11"/>
      <c r="X207" s="11"/>
      <c r="Y207" s="11"/>
      <c r="Z207" s="11"/>
    </row>
    <row r="208" ht="15" customHeight="1">
      <c r="A208" t="s" s="8">
        <v>2616</v>
      </c>
      <c r="B208" t="s" s="8">
        <v>2617</v>
      </c>
      <c r="C208" s="21">
        <v>2000</v>
      </c>
      <c r="D208" t="s" s="8">
        <v>2618</v>
      </c>
      <c r="E208" t="s" s="8">
        <v>2619</v>
      </c>
      <c r="F208" t="s" s="8">
        <v>1905</v>
      </c>
      <c r="G208" t="s" s="8">
        <v>1454</v>
      </c>
      <c r="H208" t="s" s="8">
        <v>119</v>
      </c>
      <c r="I208" s="11"/>
      <c r="J208" t="s" s="8">
        <v>2620</v>
      </c>
      <c r="K208" t="s" s="8">
        <v>120</v>
      </c>
      <c r="L208" t="s" s="8">
        <v>121</v>
      </c>
      <c r="M208" s="107"/>
      <c r="N208" s="107"/>
      <c r="O208" s="107"/>
      <c r="P208" s="107"/>
      <c r="Q208" s="11"/>
      <c r="R208" s="11"/>
      <c r="S208" s="11"/>
      <c r="T208" s="11"/>
      <c r="U208" s="11"/>
      <c r="V208" s="11"/>
      <c r="W208" s="11"/>
      <c r="X208" s="11"/>
      <c r="Y208" s="11"/>
      <c r="Z208" s="11"/>
    </row>
    <row r="209" ht="15" customHeight="1">
      <c r="A209" t="s" s="8">
        <v>2621</v>
      </c>
      <c r="B209" t="s" s="8">
        <v>2622</v>
      </c>
      <c r="C209" s="21">
        <v>2000</v>
      </c>
      <c r="D209" t="s" s="8">
        <v>2623</v>
      </c>
      <c r="E209" t="s" s="8">
        <v>2624</v>
      </c>
      <c r="F209" t="s" s="8">
        <v>1928</v>
      </c>
      <c r="G209" t="s" s="8">
        <v>1784</v>
      </c>
      <c r="H209" t="s" s="8">
        <v>119</v>
      </c>
      <c r="I209" s="11"/>
      <c r="J209" t="s" s="8">
        <v>2625</v>
      </c>
      <c r="K209" t="s" s="8">
        <v>120</v>
      </c>
      <c r="L209" t="s" s="8">
        <v>121</v>
      </c>
      <c r="M209" s="107"/>
      <c r="N209" s="107"/>
      <c r="O209" s="107"/>
      <c r="P209" s="107"/>
      <c r="Q209" s="11"/>
      <c r="R209" s="11"/>
      <c r="S209" s="11"/>
      <c r="T209" s="11"/>
      <c r="U209" s="11"/>
      <c r="V209" s="11"/>
      <c r="W209" s="11"/>
      <c r="X209" s="11"/>
      <c r="Y209" s="11"/>
      <c r="Z209" s="11"/>
    </row>
    <row r="210" ht="15" customHeight="1">
      <c r="A210" t="s" s="8">
        <v>2626</v>
      </c>
      <c r="B210" t="s" s="8">
        <v>2627</v>
      </c>
      <c r="C210" s="21">
        <v>2000</v>
      </c>
      <c r="D210" t="s" s="8">
        <v>1821</v>
      </c>
      <c r="E210" t="s" s="8">
        <v>2628</v>
      </c>
      <c r="F210" t="s" s="8">
        <v>2459</v>
      </c>
      <c r="G210" t="s" s="8">
        <v>45</v>
      </c>
      <c r="H210" t="s" s="8">
        <v>119</v>
      </c>
      <c r="I210" s="11"/>
      <c r="J210" s="11"/>
      <c r="K210" t="s" s="8">
        <v>120</v>
      </c>
      <c r="L210" t="s" s="8">
        <v>121</v>
      </c>
      <c r="M210" s="107"/>
      <c r="N210" s="107"/>
      <c r="O210" s="107"/>
      <c r="P210" s="107"/>
      <c r="Q210" s="11"/>
      <c r="R210" s="11"/>
      <c r="S210" s="11"/>
      <c r="T210" s="11"/>
      <c r="U210" s="11"/>
      <c r="V210" s="11"/>
      <c r="W210" s="11"/>
      <c r="X210" s="11"/>
      <c r="Y210" s="11"/>
      <c r="Z210" s="11"/>
    </row>
    <row r="211" ht="15" customHeight="1">
      <c r="A211" t="s" s="8">
        <v>2629</v>
      </c>
      <c r="B211" t="s" s="8">
        <v>2630</v>
      </c>
      <c r="C211" s="21">
        <v>2000</v>
      </c>
      <c r="D211" t="s" s="8">
        <v>2631</v>
      </c>
      <c r="E211" t="s" s="8">
        <v>2632</v>
      </c>
      <c r="F211" t="s" s="8">
        <v>2633</v>
      </c>
      <c r="G211" t="s" s="8">
        <v>2327</v>
      </c>
      <c r="H211" t="s" s="8">
        <v>129</v>
      </c>
      <c r="I211" s="11"/>
      <c r="J211" t="s" s="8">
        <v>2634</v>
      </c>
      <c r="K211" t="s" s="8">
        <v>148</v>
      </c>
      <c r="L211" t="s" s="8">
        <v>121</v>
      </c>
      <c r="M211" s="107"/>
      <c r="N211" s="107"/>
      <c r="O211" s="107"/>
      <c r="P211" s="107"/>
      <c r="Q211" s="11"/>
      <c r="R211" s="11"/>
      <c r="S211" s="11"/>
      <c r="T211" s="11"/>
      <c r="U211" s="11"/>
      <c r="V211" s="11"/>
      <c r="W211" s="11"/>
      <c r="X211" s="11"/>
      <c r="Y211" s="11"/>
      <c r="Z211" s="11"/>
    </row>
    <row r="212" ht="15" customHeight="1">
      <c r="A212" t="s" s="130">
        <v>2635</v>
      </c>
      <c r="B212" t="s" s="130">
        <v>2636</v>
      </c>
      <c r="C212" s="131">
        <v>2000</v>
      </c>
      <c r="D212" t="s" s="130">
        <v>2637</v>
      </c>
      <c r="E212" t="s" s="130">
        <v>2638</v>
      </c>
      <c r="F212" t="s" s="130">
        <v>2639</v>
      </c>
      <c r="G212" t="s" s="130">
        <v>2327</v>
      </c>
      <c r="H212" t="s" s="130">
        <v>129</v>
      </c>
      <c r="I212" s="132"/>
      <c r="J212" t="s" s="130">
        <v>2640</v>
      </c>
      <c r="K212" t="s" s="130">
        <v>120</v>
      </c>
      <c r="L212" t="s" s="130">
        <v>121</v>
      </c>
      <c r="M212" s="3"/>
      <c r="N212" s="3"/>
      <c r="O212" s="3"/>
      <c r="P212" s="3"/>
      <c r="Q212" s="132"/>
      <c r="R212" s="132"/>
      <c r="S212" s="132"/>
      <c r="T212" s="132"/>
      <c r="U212" s="132"/>
      <c r="V212" s="132"/>
      <c r="W212" s="132"/>
      <c r="X212" s="132"/>
      <c r="Y212" s="132"/>
      <c r="Z212" s="132"/>
    </row>
    <row r="213" ht="15" customHeight="1">
      <c r="A213" t="s" s="130">
        <v>2641</v>
      </c>
      <c r="B213" t="s" s="130">
        <v>2642</v>
      </c>
      <c r="C213" s="131">
        <v>2000</v>
      </c>
      <c r="D213" t="s" s="130">
        <v>2643</v>
      </c>
      <c r="E213" t="s" s="130">
        <v>2644</v>
      </c>
      <c r="F213" t="s" s="130">
        <v>2645</v>
      </c>
      <c r="G213" t="s" s="130">
        <v>45</v>
      </c>
      <c r="H213" t="s" s="130">
        <v>506</v>
      </c>
      <c r="I213" s="132"/>
      <c r="J213" s="132"/>
      <c r="K213" t="s" s="130">
        <v>148</v>
      </c>
      <c r="L213" t="s" s="130">
        <v>121</v>
      </c>
      <c r="M213" s="3"/>
      <c r="N213" s="3"/>
      <c r="O213" s="3"/>
      <c r="P213" s="3"/>
      <c r="Q213" s="132"/>
      <c r="R213" s="132"/>
      <c r="S213" s="132"/>
      <c r="T213" s="132"/>
      <c r="U213" s="132"/>
      <c r="V213" s="132"/>
      <c r="W213" s="132"/>
      <c r="X213" s="132"/>
      <c r="Y213" s="132"/>
      <c r="Z213" s="132"/>
    </row>
    <row r="214" ht="15" customHeight="1">
      <c r="A214" t="s" s="49">
        <v>2646</v>
      </c>
      <c r="B214" t="s" s="49">
        <v>2647</v>
      </c>
      <c r="C214" s="109">
        <v>2000</v>
      </c>
      <c r="D214" t="s" s="49">
        <v>831</v>
      </c>
      <c r="E214" t="s" s="49">
        <v>2648</v>
      </c>
      <c r="F214" t="s" s="49">
        <v>1870</v>
      </c>
      <c r="G214" t="s" s="49">
        <v>82</v>
      </c>
      <c r="H214" t="s" s="49">
        <v>390</v>
      </c>
      <c r="I214" s="50"/>
      <c r="J214" t="s" s="49">
        <v>2649</v>
      </c>
      <c r="K214" t="s" s="49">
        <v>120</v>
      </c>
      <c r="L214" t="s" s="49">
        <v>121</v>
      </c>
      <c r="M214" s="113"/>
      <c r="N214" s="113"/>
      <c r="O214" s="113"/>
      <c r="P214" s="113"/>
      <c r="Q214" s="50"/>
      <c r="R214" s="50"/>
      <c r="S214" s="50"/>
      <c r="T214" s="50"/>
      <c r="U214" s="50"/>
      <c r="V214" s="50"/>
      <c r="W214" s="50"/>
      <c r="X214" s="50"/>
      <c r="Y214" s="50"/>
      <c r="Z214" s="50"/>
    </row>
    <row r="215" ht="15" customHeight="1">
      <c r="A215" t="s" s="58">
        <v>204</v>
      </c>
      <c r="B215" t="s" s="59">
        <v>205</v>
      </c>
      <c r="C215" s="60">
        <v>2000</v>
      </c>
      <c r="D215" t="s" s="59">
        <v>206</v>
      </c>
      <c r="E215" t="s" s="59">
        <v>207</v>
      </c>
      <c r="F215" t="s" s="59">
        <v>71</v>
      </c>
      <c r="G215" t="s" s="59">
        <v>64</v>
      </c>
      <c r="H215" t="s" s="59">
        <v>119</v>
      </c>
      <c r="I215" s="61"/>
      <c r="J215" t="s" s="59">
        <v>208</v>
      </c>
      <c r="K215" t="s" s="59">
        <v>120</v>
      </c>
      <c r="L215" t="s" s="59">
        <v>121</v>
      </c>
      <c r="M215" t="s" s="63">
        <v>122</v>
      </c>
      <c r="N215" s="67"/>
      <c r="O215" s="67"/>
      <c r="P215" s="67"/>
      <c r="Q215" s="61"/>
      <c r="R215" s="61"/>
      <c r="S215" s="61"/>
      <c r="T215" s="61"/>
      <c r="U215" s="61"/>
      <c r="V215" s="61"/>
      <c r="W215" s="61"/>
      <c r="X215" s="61"/>
      <c r="Y215" s="61"/>
      <c r="Z215" s="62"/>
    </row>
    <row r="216" ht="15" customHeight="1">
      <c r="A216" t="s" s="77">
        <v>2650</v>
      </c>
      <c r="B216" t="s" s="77">
        <v>2651</v>
      </c>
      <c r="C216" s="76">
        <v>2000</v>
      </c>
      <c r="D216" t="s" s="77">
        <v>1903</v>
      </c>
      <c r="E216" t="s" s="77">
        <v>2652</v>
      </c>
      <c r="F216" t="s" s="77">
        <v>1913</v>
      </c>
      <c r="G216" t="s" s="77">
        <v>45</v>
      </c>
      <c r="H216" t="s" s="77">
        <v>1791</v>
      </c>
      <c r="I216" s="47"/>
      <c r="J216" s="47"/>
      <c r="K216" t="s" s="77">
        <v>120</v>
      </c>
      <c r="L216" t="s" s="77">
        <v>121</v>
      </c>
      <c r="M216" s="115"/>
      <c r="N216" s="115"/>
      <c r="O216" s="115"/>
      <c r="P216" s="115"/>
      <c r="Q216" s="47"/>
      <c r="R216" s="47"/>
      <c r="S216" s="47"/>
      <c r="T216" s="47"/>
      <c r="U216" s="47"/>
      <c r="V216" s="47"/>
      <c r="W216" s="47"/>
      <c r="X216" s="47"/>
      <c r="Y216" s="47"/>
      <c r="Z216" s="47"/>
    </row>
    <row r="217" ht="15" customHeight="1">
      <c r="A217" t="s" s="8">
        <v>1843</v>
      </c>
      <c r="B217" t="s" s="8">
        <v>2653</v>
      </c>
      <c r="C217" s="21">
        <v>2001</v>
      </c>
      <c r="D217" t="s" s="8">
        <v>2654</v>
      </c>
      <c r="E217" t="s" s="8">
        <v>2655</v>
      </c>
      <c r="F217" t="s" s="8">
        <v>2656</v>
      </c>
      <c r="G217" t="s" s="8">
        <v>1784</v>
      </c>
      <c r="H217" t="s" s="8">
        <v>119</v>
      </c>
      <c r="I217" s="11"/>
      <c r="J217" s="11"/>
      <c r="K217" t="s" s="8">
        <v>120</v>
      </c>
      <c r="L217" t="s" s="8">
        <v>121</v>
      </c>
      <c r="M217" s="107"/>
      <c r="N217" s="107"/>
      <c r="O217" s="107"/>
      <c r="P217" s="107"/>
      <c r="Q217" s="11"/>
      <c r="R217" s="11"/>
      <c r="S217" s="11"/>
      <c r="T217" s="11"/>
      <c r="U217" s="11"/>
      <c r="V217" s="11"/>
      <c r="W217" s="11"/>
      <c r="X217" s="11"/>
      <c r="Y217" s="11"/>
      <c r="Z217" s="11"/>
    </row>
    <row r="218" ht="15" customHeight="1">
      <c r="A218" t="s" s="8">
        <v>2657</v>
      </c>
      <c r="B218" t="s" s="8">
        <v>2658</v>
      </c>
      <c r="C218" s="21">
        <v>2001</v>
      </c>
      <c r="D218" t="s" s="8">
        <v>2659</v>
      </c>
      <c r="E218" t="s" s="8">
        <v>2660</v>
      </c>
      <c r="F218" t="s" s="8">
        <v>1842</v>
      </c>
      <c r="G218" t="s" s="8">
        <v>1876</v>
      </c>
      <c r="H218" t="s" s="8">
        <v>119</v>
      </c>
      <c r="I218" s="11"/>
      <c r="J218" s="11"/>
      <c r="K218" t="s" s="8">
        <v>120</v>
      </c>
      <c r="L218" t="s" s="8">
        <v>121</v>
      </c>
      <c r="M218" s="107"/>
      <c r="N218" s="107"/>
      <c r="O218" s="107"/>
      <c r="P218" s="107"/>
      <c r="Q218" s="11"/>
      <c r="R218" s="11"/>
      <c r="S218" s="11"/>
      <c r="T218" s="11"/>
      <c r="U218" s="11"/>
      <c r="V218" s="11"/>
      <c r="W218" s="11"/>
      <c r="X218" s="11"/>
      <c r="Y218" s="11"/>
      <c r="Z218" s="11"/>
    </row>
    <row r="219" ht="15" customHeight="1">
      <c r="A219" t="s" s="8">
        <v>2661</v>
      </c>
      <c r="B219" t="s" s="8">
        <v>2662</v>
      </c>
      <c r="C219" s="21">
        <v>2001</v>
      </c>
      <c r="D219" t="s" s="8">
        <v>2663</v>
      </c>
      <c r="E219" t="s" s="8">
        <v>2664</v>
      </c>
      <c r="F219" t="s" s="8">
        <v>1303</v>
      </c>
      <c r="G219" t="s" s="8">
        <v>1784</v>
      </c>
      <c r="H219" t="s" s="8">
        <v>1304</v>
      </c>
      <c r="I219" s="11"/>
      <c r="J219" t="s" s="8">
        <v>2665</v>
      </c>
      <c r="K219" t="s" s="8">
        <v>120</v>
      </c>
      <c r="L219" t="s" s="8">
        <v>121</v>
      </c>
      <c r="M219" s="107"/>
      <c r="N219" s="107"/>
      <c r="O219" s="107"/>
      <c r="P219" s="107"/>
      <c r="Q219" s="11"/>
      <c r="R219" s="11"/>
      <c r="S219" s="11"/>
      <c r="T219" s="11"/>
      <c r="U219" s="11"/>
      <c r="V219" s="11"/>
      <c r="W219" s="11"/>
      <c r="X219" s="11"/>
      <c r="Y219" s="11"/>
      <c r="Z219" s="11"/>
    </row>
    <row r="220" ht="15" customHeight="1">
      <c r="A220" t="s" s="8">
        <v>2666</v>
      </c>
      <c r="B220" t="s" s="8">
        <v>2667</v>
      </c>
      <c r="C220" s="21">
        <v>2001</v>
      </c>
      <c r="D220" t="s" s="8">
        <v>2668</v>
      </c>
      <c r="E220" t="s" s="8">
        <v>2669</v>
      </c>
      <c r="F220" t="s" s="8">
        <v>2670</v>
      </c>
      <c r="G220" t="s" s="8">
        <v>29</v>
      </c>
      <c r="H220" t="s" s="8">
        <v>2671</v>
      </c>
      <c r="I220" s="11"/>
      <c r="J220" t="s" s="8">
        <v>2672</v>
      </c>
      <c r="K220" t="s" s="8">
        <v>120</v>
      </c>
      <c r="L220" t="s" s="8">
        <v>121</v>
      </c>
      <c r="M220" s="107"/>
      <c r="N220" s="107"/>
      <c r="O220" s="107"/>
      <c r="P220" s="107"/>
      <c r="Q220" s="11"/>
      <c r="R220" s="11"/>
      <c r="S220" s="11"/>
      <c r="T220" s="11"/>
      <c r="U220" s="11"/>
      <c r="V220" s="11"/>
      <c r="W220" s="11"/>
      <c r="X220" s="11"/>
      <c r="Y220" s="11"/>
      <c r="Z220" s="11"/>
    </row>
    <row r="221" ht="15" customHeight="1">
      <c r="A221" t="s" s="8">
        <v>2673</v>
      </c>
      <c r="B221" t="s" s="8">
        <v>2674</v>
      </c>
      <c r="C221" s="21">
        <v>2001</v>
      </c>
      <c r="D221" t="s" s="8">
        <v>2675</v>
      </c>
      <c r="E221" t="s" s="8">
        <v>2676</v>
      </c>
      <c r="F221" t="s" s="8">
        <v>1303</v>
      </c>
      <c r="G221" t="s" s="8">
        <v>82</v>
      </c>
      <c r="H221" t="s" s="8">
        <v>390</v>
      </c>
      <c r="I221" s="11"/>
      <c r="J221" t="s" s="8">
        <v>2677</v>
      </c>
      <c r="K221" t="s" s="8">
        <v>120</v>
      </c>
      <c r="L221" t="s" s="8">
        <v>121</v>
      </c>
      <c r="M221" s="107"/>
      <c r="N221" s="107"/>
      <c r="O221" s="107"/>
      <c r="P221" s="107"/>
      <c r="Q221" s="11"/>
      <c r="R221" s="11"/>
      <c r="S221" s="11"/>
      <c r="T221" s="11"/>
      <c r="U221" s="11"/>
      <c r="V221" s="11"/>
      <c r="W221" s="11"/>
      <c r="X221" s="11"/>
      <c r="Y221" s="11"/>
      <c r="Z221" s="11"/>
    </row>
    <row r="222" ht="15" customHeight="1">
      <c r="A222" t="s" s="130">
        <v>2678</v>
      </c>
      <c r="B222" t="s" s="130">
        <v>2679</v>
      </c>
      <c r="C222" s="131">
        <v>2001</v>
      </c>
      <c r="D222" t="s" s="130">
        <v>2502</v>
      </c>
      <c r="E222" t="s" s="130">
        <v>2680</v>
      </c>
      <c r="F222" t="s" s="130">
        <v>2504</v>
      </c>
      <c r="G222" t="s" s="130">
        <v>82</v>
      </c>
      <c r="H222" t="s" s="130">
        <v>119</v>
      </c>
      <c r="I222" s="132"/>
      <c r="J222" t="s" s="130">
        <v>2681</v>
      </c>
      <c r="K222" t="s" s="130">
        <v>120</v>
      </c>
      <c r="L222" t="s" s="130">
        <v>121</v>
      </c>
      <c r="M222" s="3"/>
      <c r="N222" s="3"/>
      <c r="O222" s="3"/>
      <c r="P222" s="3"/>
      <c r="Q222" s="132"/>
      <c r="R222" s="132"/>
      <c r="S222" s="132"/>
      <c r="T222" s="132"/>
      <c r="U222" s="132"/>
      <c r="V222" s="132"/>
      <c r="W222" s="132"/>
      <c r="X222" s="132"/>
      <c r="Y222" s="132"/>
      <c r="Z222" s="132"/>
    </row>
    <row r="223" ht="15" customHeight="1">
      <c r="A223" t="s" s="8">
        <v>2682</v>
      </c>
      <c r="B223" t="s" s="8">
        <v>2683</v>
      </c>
      <c r="C223" s="21">
        <v>2001</v>
      </c>
      <c r="D223" t="s" s="8">
        <v>2532</v>
      </c>
      <c r="E223" t="s" s="8">
        <v>2684</v>
      </c>
      <c r="F223" t="s" s="8">
        <v>2685</v>
      </c>
      <c r="G223" t="s" s="8">
        <v>45</v>
      </c>
      <c r="H223" t="s" s="8">
        <v>1791</v>
      </c>
      <c r="I223" s="11"/>
      <c r="J223" t="s" s="8">
        <v>2686</v>
      </c>
      <c r="K223" t="s" s="8">
        <v>254</v>
      </c>
      <c r="L223" t="s" s="8">
        <v>121</v>
      </c>
      <c r="M223" s="107"/>
      <c r="N223" s="107"/>
      <c r="O223" s="107"/>
      <c r="P223" s="107"/>
      <c r="Q223" s="11"/>
      <c r="R223" s="11"/>
      <c r="S223" s="11"/>
      <c r="T223" s="11"/>
      <c r="U223" s="11"/>
      <c r="V223" s="11"/>
      <c r="W223" s="11"/>
      <c r="X223" s="11"/>
      <c r="Y223" s="11"/>
      <c r="Z223" s="11"/>
    </row>
    <row r="224" ht="15" customHeight="1">
      <c r="A224" t="s" s="130">
        <v>2687</v>
      </c>
      <c r="B224" t="s" s="130">
        <v>2688</v>
      </c>
      <c r="C224" s="131">
        <v>2001</v>
      </c>
      <c r="D224" t="s" s="130">
        <v>2250</v>
      </c>
      <c r="E224" t="s" s="130">
        <v>2689</v>
      </c>
      <c r="F224" t="s" s="130">
        <v>2094</v>
      </c>
      <c r="G224" t="s" s="130">
        <v>45</v>
      </c>
      <c r="H224" t="s" s="130">
        <v>1507</v>
      </c>
      <c r="I224" s="132"/>
      <c r="J224" t="s" s="130">
        <v>2690</v>
      </c>
      <c r="K224" t="s" s="130">
        <v>120</v>
      </c>
      <c r="L224" t="s" s="130">
        <v>121</v>
      </c>
      <c r="M224" s="3"/>
      <c r="N224" s="3"/>
      <c r="O224" s="3"/>
      <c r="P224" s="3"/>
      <c r="Q224" s="132"/>
      <c r="R224" s="132"/>
      <c r="S224" s="132"/>
      <c r="T224" s="132"/>
      <c r="U224" s="132"/>
      <c r="V224" s="132"/>
      <c r="W224" s="132"/>
      <c r="X224" s="132"/>
      <c r="Y224" s="132"/>
      <c r="Z224" s="132"/>
    </row>
    <row r="225" ht="15" customHeight="1">
      <c r="A225" t="s" s="8">
        <v>2691</v>
      </c>
      <c r="B225" t="s" s="8">
        <v>2692</v>
      </c>
      <c r="C225" s="21">
        <v>2001</v>
      </c>
      <c r="D225" t="s" s="8">
        <v>2693</v>
      </c>
      <c r="E225" t="s" s="8">
        <v>2694</v>
      </c>
      <c r="F225" t="s" s="8">
        <v>2695</v>
      </c>
      <c r="G225" t="s" s="8">
        <v>29</v>
      </c>
      <c r="H225" t="s" s="8">
        <v>129</v>
      </c>
      <c r="I225" t="s" s="8">
        <v>1846</v>
      </c>
      <c r="J225" t="s" s="8">
        <v>2696</v>
      </c>
      <c r="K225" t="s" s="8">
        <v>120</v>
      </c>
      <c r="L225" t="s" s="8">
        <v>121</v>
      </c>
      <c r="M225" s="107"/>
      <c r="N225" s="107"/>
      <c r="O225" s="107"/>
      <c r="P225" s="107"/>
      <c r="Q225" s="11"/>
      <c r="R225" s="11"/>
      <c r="S225" s="11"/>
      <c r="T225" s="11"/>
      <c r="U225" s="11"/>
      <c r="V225" s="11"/>
      <c r="W225" s="11"/>
      <c r="X225" s="11"/>
      <c r="Y225" s="11"/>
      <c r="Z225" s="11"/>
    </row>
    <row r="226" ht="15" customHeight="1">
      <c r="A226" t="s" s="8">
        <v>2697</v>
      </c>
      <c r="B226" t="s" s="8">
        <v>2698</v>
      </c>
      <c r="C226" s="21">
        <v>2001</v>
      </c>
      <c r="D226" t="s" s="8">
        <v>2699</v>
      </c>
      <c r="E226" t="s" s="8">
        <v>2700</v>
      </c>
      <c r="F226" t="s" s="8">
        <v>1905</v>
      </c>
      <c r="G226" t="s" s="8">
        <v>82</v>
      </c>
      <c r="H226" t="s" s="8">
        <v>119</v>
      </c>
      <c r="I226" s="11"/>
      <c r="J226" t="s" s="8">
        <v>2701</v>
      </c>
      <c r="K226" t="s" s="8">
        <v>120</v>
      </c>
      <c r="L226" t="s" s="8">
        <v>121</v>
      </c>
      <c r="M226" s="107"/>
      <c r="N226" s="107"/>
      <c r="O226" s="107"/>
      <c r="P226" s="107"/>
      <c r="Q226" s="11"/>
      <c r="R226" s="11"/>
      <c r="S226" s="11"/>
      <c r="T226" s="11"/>
      <c r="U226" s="11"/>
      <c r="V226" s="11"/>
      <c r="W226" s="11"/>
      <c r="X226" s="11"/>
      <c r="Y226" s="11"/>
      <c r="Z226" s="11"/>
    </row>
    <row r="227" ht="15" customHeight="1">
      <c r="A227" t="s" s="8">
        <v>2702</v>
      </c>
      <c r="B227" t="s" s="8">
        <v>2703</v>
      </c>
      <c r="C227" s="21">
        <v>2001</v>
      </c>
      <c r="D227" t="s" s="8">
        <v>1798</v>
      </c>
      <c r="E227" t="s" s="8">
        <v>2704</v>
      </c>
      <c r="F227" t="s" s="8">
        <v>1870</v>
      </c>
      <c r="G227" t="s" s="8">
        <v>82</v>
      </c>
      <c r="H227" t="s" s="8">
        <v>1791</v>
      </c>
      <c r="I227" s="11"/>
      <c r="J227" s="11"/>
      <c r="K227" t="s" s="8">
        <v>120</v>
      </c>
      <c r="L227" t="s" s="8">
        <v>121</v>
      </c>
      <c r="M227" s="107"/>
      <c r="N227" s="107"/>
      <c r="O227" s="107"/>
      <c r="P227" s="107"/>
      <c r="Q227" s="11"/>
      <c r="R227" s="11"/>
      <c r="S227" s="11"/>
      <c r="T227" s="11"/>
      <c r="U227" s="11"/>
      <c r="V227" s="11"/>
      <c r="W227" s="11"/>
      <c r="X227" s="11"/>
      <c r="Y227" s="11"/>
      <c r="Z227" s="11"/>
    </row>
    <row r="228" ht="15" customHeight="1">
      <c r="A228" t="s" s="8">
        <v>2702</v>
      </c>
      <c r="B228" t="s" s="8">
        <v>2705</v>
      </c>
      <c r="C228" s="21">
        <v>2001</v>
      </c>
      <c r="D228" t="s" s="8">
        <v>295</v>
      </c>
      <c r="E228" t="s" s="8">
        <v>2706</v>
      </c>
      <c r="F228" t="s" s="8">
        <v>1870</v>
      </c>
      <c r="G228" t="s" s="8">
        <v>82</v>
      </c>
      <c r="H228" t="s" s="8">
        <v>1791</v>
      </c>
      <c r="I228" s="11"/>
      <c r="J228" t="s" s="8">
        <v>2707</v>
      </c>
      <c r="K228" t="s" s="8">
        <v>120</v>
      </c>
      <c r="L228" t="s" s="8">
        <v>121</v>
      </c>
      <c r="M228" s="107"/>
      <c r="N228" s="107"/>
      <c r="O228" s="107"/>
      <c r="P228" s="107"/>
      <c r="Q228" s="11"/>
      <c r="R228" s="11"/>
      <c r="S228" s="11"/>
      <c r="T228" s="11"/>
      <c r="U228" s="11"/>
      <c r="V228" s="11"/>
      <c r="W228" s="11"/>
      <c r="X228" s="11"/>
      <c r="Y228" s="11"/>
      <c r="Z228" s="11"/>
    </row>
    <row r="229" ht="15" customHeight="1">
      <c r="A229" t="s" s="8">
        <v>2708</v>
      </c>
      <c r="B229" t="s" s="8">
        <v>2709</v>
      </c>
      <c r="C229" s="21">
        <v>2001</v>
      </c>
      <c r="D229" t="s" s="8">
        <v>2710</v>
      </c>
      <c r="E229" t="s" s="8">
        <v>2711</v>
      </c>
      <c r="F229" t="s" s="8">
        <v>1870</v>
      </c>
      <c r="G229" t="s" s="8">
        <v>82</v>
      </c>
      <c r="H229" t="s" s="8">
        <v>1791</v>
      </c>
      <c r="I229" s="11"/>
      <c r="J229" t="s" s="8">
        <v>2712</v>
      </c>
      <c r="K229" t="s" s="8">
        <v>120</v>
      </c>
      <c r="L229" t="s" s="8">
        <v>121</v>
      </c>
      <c r="M229" s="107"/>
      <c r="N229" s="107"/>
      <c r="O229" s="107"/>
      <c r="P229" s="107"/>
      <c r="Q229" s="11"/>
      <c r="R229" s="11"/>
      <c r="S229" s="11"/>
      <c r="T229" s="11"/>
      <c r="U229" s="11"/>
      <c r="V229" s="11"/>
      <c r="W229" s="11"/>
      <c r="X229" s="11"/>
      <c r="Y229" s="11"/>
      <c r="Z229" s="11"/>
    </row>
    <row r="230" ht="15" customHeight="1">
      <c r="A230" t="s" s="8">
        <v>2713</v>
      </c>
      <c r="B230" t="s" s="8">
        <v>2714</v>
      </c>
      <c r="C230" s="21">
        <v>2001</v>
      </c>
      <c r="D230" t="s" s="8">
        <v>2618</v>
      </c>
      <c r="E230" t="s" s="8">
        <v>2715</v>
      </c>
      <c r="F230" t="s" s="106">
        <v>1962</v>
      </c>
      <c r="G230" t="s" s="8">
        <v>82</v>
      </c>
      <c r="H230" t="s" s="8">
        <v>119</v>
      </c>
      <c r="I230" s="11"/>
      <c r="J230" t="s" s="8">
        <v>2716</v>
      </c>
      <c r="K230" t="s" s="8">
        <v>120</v>
      </c>
      <c r="L230" t="s" s="8">
        <v>121</v>
      </c>
      <c r="M230" s="107"/>
      <c r="N230" s="107"/>
      <c r="O230" s="107"/>
      <c r="P230" s="107"/>
      <c r="Q230" s="11"/>
      <c r="R230" s="11"/>
      <c r="S230" s="11"/>
      <c r="T230" s="11"/>
      <c r="U230" s="11"/>
      <c r="V230" s="11"/>
      <c r="W230" s="11"/>
      <c r="X230" s="11"/>
      <c r="Y230" s="11"/>
      <c r="Z230" s="11"/>
    </row>
    <row r="231" ht="15" customHeight="1">
      <c r="A231" t="s" s="8">
        <v>2717</v>
      </c>
      <c r="B231" t="s" s="8">
        <v>2718</v>
      </c>
      <c r="C231" s="21">
        <v>2001</v>
      </c>
      <c r="D231" t="s" s="8">
        <v>2719</v>
      </c>
      <c r="E231" t="s" s="8">
        <v>2720</v>
      </c>
      <c r="F231" t="s" s="8">
        <v>2615</v>
      </c>
      <c r="G231" t="s" s="8">
        <v>44</v>
      </c>
      <c r="H231" t="s" s="8">
        <v>1791</v>
      </c>
      <c r="I231" s="11"/>
      <c r="J231" t="s" s="8">
        <v>2721</v>
      </c>
      <c r="K231" t="s" s="8">
        <v>120</v>
      </c>
      <c r="L231" t="s" s="8">
        <v>121</v>
      </c>
      <c r="M231" s="107"/>
      <c r="N231" s="107"/>
      <c r="O231" s="107"/>
      <c r="P231" s="107"/>
      <c r="Q231" s="11"/>
      <c r="R231" s="11"/>
      <c r="S231" s="11"/>
      <c r="T231" s="11"/>
      <c r="U231" s="11"/>
      <c r="V231" s="11"/>
      <c r="W231" s="11"/>
      <c r="X231" s="11"/>
      <c r="Y231" s="11"/>
      <c r="Z231" s="11"/>
    </row>
    <row r="232" ht="15" customHeight="1">
      <c r="A232" t="s" s="8">
        <v>2722</v>
      </c>
      <c r="B232" t="s" s="8">
        <v>2723</v>
      </c>
      <c r="C232" s="21">
        <v>2001</v>
      </c>
      <c r="D232" t="s" s="8">
        <v>2311</v>
      </c>
      <c r="E232" t="s" s="8">
        <v>2724</v>
      </c>
      <c r="F232" t="s" s="8">
        <v>71</v>
      </c>
      <c r="G232" t="s" s="8">
        <v>38</v>
      </c>
      <c r="H232" t="s" s="8">
        <v>119</v>
      </c>
      <c r="I232" t="s" s="8">
        <v>1923</v>
      </c>
      <c r="J232" s="11"/>
      <c r="K232" t="s" s="8">
        <v>120</v>
      </c>
      <c r="L232" t="s" s="8">
        <v>216</v>
      </c>
      <c r="M232" s="107"/>
      <c r="N232" s="107"/>
      <c r="O232" s="107"/>
      <c r="P232" s="107"/>
      <c r="Q232" s="11"/>
      <c r="R232" s="11"/>
      <c r="S232" s="11"/>
      <c r="T232" s="11"/>
      <c r="U232" s="11"/>
      <c r="V232" s="11"/>
      <c r="W232" s="11"/>
      <c r="X232" s="11"/>
      <c r="Y232" s="11"/>
      <c r="Z232" s="11"/>
    </row>
    <row r="233" ht="13.65" customHeight="1">
      <c r="A233" t="s" s="8">
        <v>2725</v>
      </c>
      <c r="B233" t="s" s="8">
        <v>2726</v>
      </c>
      <c r="C233" s="21">
        <v>2001</v>
      </c>
      <c r="D233" t="s" s="8">
        <v>1903</v>
      </c>
      <c r="E233" t="s" s="8">
        <v>2727</v>
      </c>
      <c r="F233" t="s" s="8">
        <v>2728</v>
      </c>
      <c r="G233" t="s" s="8">
        <v>40</v>
      </c>
      <c r="H233" t="s" s="8">
        <v>119</v>
      </c>
      <c r="I233" s="11"/>
      <c r="J233" s="11"/>
      <c r="K233" t="s" s="8">
        <v>120</v>
      </c>
      <c r="L233" t="s" s="8">
        <v>121</v>
      </c>
      <c r="M233" s="11"/>
      <c r="N233" s="11"/>
      <c r="O233" s="11"/>
      <c r="P233" s="11"/>
      <c r="Q233" s="11"/>
      <c r="R233" s="11"/>
      <c r="S233" s="11"/>
      <c r="T233" s="11"/>
      <c r="U233" s="11"/>
      <c r="V233" s="11"/>
      <c r="W233" s="11"/>
      <c r="X233" s="11"/>
      <c r="Y233" s="11"/>
      <c r="Z233" s="11"/>
    </row>
    <row r="234" ht="15" customHeight="1">
      <c r="A234" t="s" s="8">
        <v>2729</v>
      </c>
      <c r="B234" t="s" s="8">
        <v>2730</v>
      </c>
      <c r="C234" s="21">
        <v>2001</v>
      </c>
      <c r="D234" t="s" s="8">
        <v>2731</v>
      </c>
      <c r="E234" t="s" s="8">
        <v>2732</v>
      </c>
      <c r="F234" t="s" s="8">
        <v>1875</v>
      </c>
      <c r="G234" t="s" s="8">
        <v>1876</v>
      </c>
      <c r="H234" t="s" s="8">
        <v>119</v>
      </c>
      <c r="I234" s="11"/>
      <c r="J234" t="s" s="8">
        <v>2733</v>
      </c>
      <c r="K234" t="s" s="8">
        <v>120</v>
      </c>
      <c r="L234" t="s" s="8">
        <v>121</v>
      </c>
      <c r="M234" s="107"/>
      <c r="N234" s="107"/>
      <c r="O234" s="107"/>
      <c r="P234" s="107"/>
      <c r="Q234" s="11"/>
      <c r="R234" s="11"/>
      <c r="S234" s="11"/>
      <c r="T234" s="11"/>
      <c r="U234" s="11"/>
      <c r="V234" s="11"/>
      <c r="W234" s="11"/>
      <c r="X234" s="11"/>
      <c r="Y234" s="11"/>
      <c r="Z234" s="11"/>
    </row>
    <row r="235" ht="15" customHeight="1">
      <c r="A235" t="s" s="49">
        <v>2734</v>
      </c>
      <c r="B235" t="s" s="49">
        <v>2735</v>
      </c>
      <c r="C235" s="109">
        <v>2001</v>
      </c>
      <c r="D235" t="s" s="49">
        <v>2736</v>
      </c>
      <c r="E235" t="s" s="49">
        <v>2737</v>
      </c>
      <c r="F235" t="s" s="49">
        <v>389</v>
      </c>
      <c r="G235" t="s" s="49">
        <v>82</v>
      </c>
      <c r="H235" t="s" s="49">
        <v>390</v>
      </c>
      <c r="I235" s="50"/>
      <c r="J235" s="50"/>
      <c r="K235" t="s" s="49">
        <v>120</v>
      </c>
      <c r="L235" t="s" s="49">
        <v>121</v>
      </c>
      <c r="M235" s="113"/>
      <c r="N235" s="113"/>
      <c r="O235" s="113"/>
      <c r="P235" s="113"/>
      <c r="Q235" s="50"/>
      <c r="R235" s="50"/>
      <c r="S235" s="50"/>
      <c r="T235" s="50"/>
      <c r="U235" s="50"/>
      <c r="V235" s="50"/>
      <c r="W235" s="50"/>
      <c r="X235" s="50"/>
      <c r="Y235" s="50"/>
      <c r="Z235" s="50"/>
    </row>
    <row r="236" ht="15" customHeight="1">
      <c r="A236" t="s" s="65">
        <v>209</v>
      </c>
      <c r="B236" t="s" s="54">
        <v>210</v>
      </c>
      <c r="C236" s="66">
        <v>2001</v>
      </c>
      <c r="D236" t="s" s="54">
        <v>211</v>
      </c>
      <c r="E236" t="s" s="52">
        <v>212</v>
      </c>
      <c r="F236" t="s" s="54">
        <v>213</v>
      </c>
      <c r="G236" t="s" s="54">
        <v>64</v>
      </c>
      <c r="H236" t="s" s="54">
        <v>119</v>
      </c>
      <c r="I236" t="s" s="52">
        <v>214</v>
      </c>
      <c r="J236" t="s" s="52">
        <v>215</v>
      </c>
      <c r="K236" t="s" s="54">
        <v>120</v>
      </c>
      <c r="L236" t="s" s="52">
        <v>216</v>
      </c>
      <c r="M236" t="s" s="54">
        <v>122</v>
      </c>
      <c r="N236" s="55"/>
      <c r="O236" s="55"/>
      <c r="P236" s="55"/>
      <c r="Q236" s="56"/>
      <c r="R236" s="56"/>
      <c r="S236" s="56"/>
      <c r="T236" s="56"/>
      <c r="U236" s="56"/>
      <c r="V236" s="56"/>
      <c r="W236" s="56"/>
      <c r="X236" s="56"/>
      <c r="Y236" s="56"/>
      <c r="Z236" s="57"/>
    </row>
    <row r="237" ht="15" customHeight="1">
      <c r="A237" t="s" s="77">
        <v>2738</v>
      </c>
      <c r="B237" t="s" s="77">
        <v>2739</v>
      </c>
      <c r="C237" s="76">
        <v>2001</v>
      </c>
      <c r="D237" t="s" s="77">
        <v>295</v>
      </c>
      <c r="E237" t="s" s="77">
        <v>2740</v>
      </c>
      <c r="F237" t="s" s="77">
        <v>1870</v>
      </c>
      <c r="G237" t="s" s="77">
        <v>82</v>
      </c>
      <c r="H237" t="s" s="77">
        <v>1791</v>
      </c>
      <c r="I237" s="47"/>
      <c r="J237" t="s" s="77">
        <v>2741</v>
      </c>
      <c r="K237" t="s" s="77">
        <v>120</v>
      </c>
      <c r="L237" t="s" s="77">
        <v>121</v>
      </c>
      <c r="M237" s="115"/>
      <c r="N237" s="115"/>
      <c r="O237" s="115"/>
      <c r="P237" s="115"/>
      <c r="Q237" s="47"/>
      <c r="R237" s="47"/>
      <c r="S237" s="47"/>
      <c r="T237" s="47"/>
      <c r="U237" s="47"/>
      <c r="V237" s="47"/>
      <c r="W237" s="47"/>
      <c r="X237" s="47"/>
      <c r="Y237" s="47"/>
      <c r="Z237" s="47"/>
    </row>
    <row r="238" ht="15" customHeight="1">
      <c r="A238" t="s" s="8">
        <v>2742</v>
      </c>
      <c r="B238" t="s" s="8">
        <v>2743</v>
      </c>
      <c r="C238" s="21">
        <v>2001</v>
      </c>
      <c r="D238" t="s" s="8">
        <v>2744</v>
      </c>
      <c r="E238" t="s" s="8">
        <v>2745</v>
      </c>
      <c r="F238" t="s" s="8">
        <v>1815</v>
      </c>
      <c r="G238" t="s" s="8">
        <v>44</v>
      </c>
      <c r="H238" t="s" s="8">
        <v>506</v>
      </c>
      <c r="I238" s="11"/>
      <c r="J238" t="s" s="8">
        <v>2746</v>
      </c>
      <c r="K238" t="s" s="8">
        <v>120</v>
      </c>
      <c r="L238" t="s" s="8">
        <v>121</v>
      </c>
      <c r="M238" s="107"/>
      <c r="N238" s="107"/>
      <c r="O238" s="107"/>
      <c r="P238" s="107"/>
      <c r="Q238" s="11"/>
      <c r="R238" s="11"/>
      <c r="S238" s="11"/>
      <c r="T238" s="11"/>
      <c r="U238" s="11"/>
      <c r="V238" s="11"/>
      <c r="W238" s="11"/>
      <c r="X238" s="11"/>
      <c r="Y238" s="11"/>
      <c r="Z238" s="11"/>
    </row>
    <row r="239" ht="15" customHeight="1">
      <c r="A239" t="s" s="8">
        <v>2747</v>
      </c>
      <c r="B239" t="s" s="8">
        <v>2748</v>
      </c>
      <c r="C239" s="21">
        <v>2001</v>
      </c>
      <c r="D239" t="s" s="8">
        <v>2319</v>
      </c>
      <c r="E239" t="s" s="8">
        <v>2749</v>
      </c>
      <c r="F239" t="s" s="8">
        <v>2750</v>
      </c>
      <c r="G239" t="s" s="8">
        <v>44</v>
      </c>
      <c r="H239" t="s" s="8">
        <v>1791</v>
      </c>
      <c r="I239" s="11"/>
      <c r="J239" t="s" s="8">
        <v>2751</v>
      </c>
      <c r="K239" t="s" s="8">
        <v>120</v>
      </c>
      <c r="L239" t="s" s="8">
        <v>121</v>
      </c>
      <c r="M239" s="107"/>
      <c r="N239" s="107"/>
      <c r="O239" s="107"/>
      <c r="P239" s="107"/>
      <c r="Q239" s="11"/>
      <c r="R239" s="11"/>
      <c r="S239" s="11"/>
      <c r="T239" s="11"/>
      <c r="U239" s="11"/>
      <c r="V239" s="11"/>
      <c r="W239" s="11"/>
      <c r="X239" s="11"/>
      <c r="Y239" s="11"/>
      <c r="Z239" s="11"/>
    </row>
    <row r="240" ht="15" customHeight="1">
      <c r="A240" t="s" s="8">
        <v>2752</v>
      </c>
      <c r="B240" t="s" s="8">
        <v>2753</v>
      </c>
      <c r="C240" s="21">
        <v>2001</v>
      </c>
      <c r="D240" t="s" s="8">
        <v>2293</v>
      </c>
      <c r="E240" t="s" s="8">
        <v>2754</v>
      </c>
      <c r="F240" t="s" s="8">
        <v>1928</v>
      </c>
      <c r="G240" t="s" s="8">
        <v>1784</v>
      </c>
      <c r="H240" t="s" s="8">
        <v>119</v>
      </c>
      <c r="I240" s="11"/>
      <c r="J240" t="s" s="8">
        <v>2755</v>
      </c>
      <c r="K240" t="s" s="8">
        <v>120</v>
      </c>
      <c r="L240" t="s" s="8">
        <v>121</v>
      </c>
      <c r="M240" s="107"/>
      <c r="N240" s="107"/>
      <c r="O240" s="107"/>
      <c r="P240" s="107"/>
      <c r="Q240" s="11"/>
      <c r="R240" s="11"/>
      <c r="S240" s="11"/>
      <c r="T240" s="11"/>
      <c r="U240" s="11"/>
      <c r="V240" s="11"/>
      <c r="W240" s="11"/>
      <c r="X240" s="11"/>
      <c r="Y240" s="11"/>
      <c r="Z240" s="11"/>
    </row>
    <row r="241" ht="15" customHeight="1">
      <c r="A241" t="s" s="8">
        <v>2756</v>
      </c>
      <c r="B241" t="s" s="8">
        <v>2757</v>
      </c>
      <c r="C241" s="21">
        <v>2001</v>
      </c>
      <c r="D241" t="s" s="8">
        <v>45</v>
      </c>
      <c r="E241" t="s" s="8">
        <v>2758</v>
      </c>
      <c r="F241" t="s" s="8">
        <v>1870</v>
      </c>
      <c r="G241" t="s" s="8">
        <v>45</v>
      </c>
      <c r="H241" t="s" s="8">
        <v>1791</v>
      </c>
      <c r="I241" s="11"/>
      <c r="J241" s="11"/>
      <c r="K241" t="s" s="8">
        <v>120</v>
      </c>
      <c r="L241" t="s" s="8">
        <v>121</v>
      </c>
      <c r="M241" s="107"/>
      <c r="N241" s="107"/>
      <c r="O241" s="107"/>
      <c r="P241" s="107"/>
      <c r="Q241" s="11"/>
      <c r="R241" s="11"/>
      <c r="S241" s="11"/>
      <c r="T241" s="11"/>
      <c r="U241" s="11"/>
      <c r="V241" s="11"/>
      <c r="W241" s="11"/>
      <c r="X241" s="11"/>
      <c r="Y241" s="11"/>
      <c r="Z241" s="11"/>
    </row>
    <row r="242" ht="15" customHeight="1">
      <c r="A242" t="s" s="130">
        <v>2759</v>
      </c>
      <c r="B242" t="s" s="130">
        <v>2760</v>
      </c>
      <c r="C242" s="131">
        <v>2001</v>
      </c>
      <c r="D242" t="s" s="130">
        <v>2761</v>
      </c>
      <c r="E242" t="s" s="130">
        <v>2762</v>
      </c>
      <c r="F242" t="s" s="130">
        <v>71</v>
      </c>
      <c r="G242" t="s" s="130">
        <v>1876</v>
      </c>
      <c r="H242" t="s" s="130">
        <v>119</v>
      </c>
      <c r="I242" t="s" s="130">
        <v>1923</v>
      </c>
      <c r="J242" t="s" s="130">
        <v>2763</v>
      </c>
      <c r="K242" t="s" s="130">
        <v>2764</v>
      </c>
      <c r="L242" t="s" s="130">
        <v>216</v>
      </c>
      <c r="M242" s="3"/>
      <c r="N242" s="3"/>
      <c r="O242" s="3"/>
      <c r="P242" s="3"/>
      <c r="Q242" s="132"/>
      <c r="R242" s="132"/>
      <c r="S242" s="132"/>
      <c r="T242" s="132"/>
      <c r="U242" s="132"/>
      <c r="V242" s="132"/>
      <c r="W242" s="132"/>
      <c r="X242" s="132"/>
      <c r="Y242" s="132"/>
      <c r="Z242" s="132"/>
    </row>
    <row r="243" ht="15" customHeight="1">
      <c r="A243" t="s" s="8">
        <v>2765</v>
      </c>
      <c r="B243" t="s" s="8">
        <v>2766</v>
      </c>
      <c r="C243" s="21">
        <v>2002</v>
      </c>
      <c r="D243" t="s" s="8">
        <v>2407</v>
      </c>
      <c r="E243" t="s" s="8">
        <v>2767</v>
      </c>
      <c r="F243" t="s" s="8">
        <v>1800</v>
      </c>
      <c r="G243" t="s" s="8">
        <v>1454</v>
      </c>
      <c r="H243" t="s" s="8">
        <v>1791</v>
      </c>
      <c r="I243" s="11"/>
      <c r="J243" t="s" s="8">
        <v>2768</v>
      </c>
      <c r="K243" t="s" s="8">
        <v>120</v>
      </c>
      <c r="L243" t="s" s="8">
        <v>121</v>
      </c>
      <c r="M243" s="107"/>
      <c r="N243" s="107"/>
      <c r="O243" s="107"/>
      <c r="P243" s="107"/>
      <c r="Q243" s="11"/>
      <c r="R243" s="11"/>
      <c r="S243" s="11"/>
      <c r="T243" s="11"/>
      <c r="U243" s="11"/>
      <c r="V243" s="11"/>
      <c r="W243" s="11"/>
      <c r="X243" s="11"/>
      <c r="Y243" s="11"/>
      <c r="Z243" s="11"/>
    </row>
    <row r="244" ht="15" customHeight="1">
      <c r="A244" t="s" s="8">
        <v>2769</v>
      </c>
      <c r="B244" t="s" s="8">
        <v>2770</v>
      </c>
      <c r="C244" s="21">
        <v>2002</v>
      </c>
      <c r="D244" t="s" s="8">
        <v>2771</v>
      </c>
      <c r="E244" t="s" s="8">
        <v>2772</v>
      </c>
      <c r="F244" t="s" s="8">
        <v>231</v>
      </c>
      <c r="G244" t="s" s="8">
        <v>2327</v>
      </c>
      <c r="H244" t="s" s="8">
        <v>129</v>
      </c>
      <c r="I244" s="11"/>
      <c r="J244" t="s" s="8">
        <v>2773</v>
      </c>
      <c r="K244" t="s" s="8">
        <v>148</v>
      </c>
      <c r="L244" t="s" s="8">
        <v>121</v>
      </c>
      <c r="M244" s="107"/>
      <c r="N244" s="107"/>
      <c r="O244" s="107"/>
      <c r="P244" s="107"/>
      <c r="Q244" s="11"/>
      <c r="R244" s="11"/>
      <c r="S244" s="11"/>
      <c r="T244" s="11"/>
      <c r="U244" s="11"/>
      <c r="V244" s="11"/>
      <c r="W244" s="11"/>
      <c r="X244" s="11"/>
      <c r="Y244" s="11"/>
      <c r="Z244" s="11"/>
    </row>
    <row r="245" ht="15" customHeight="1">
      <c r="A245" t="s" s="8">
        <v>2774</v>
      </c>
      <c r="B245" t="s" s="8">
        <v>2775</v>
      </c>
      <c r="C245" s="21">
        <v>2002</v>
      </c>
      <c r="D245" t="s" s="8">
        <v>665</v>
      </c>
      <c r="E245" t="s" s="8">
        <v>2776</v>
      </c>
      <c r="F245" t="s" s="8">
        <v>1870</v>
      </c>
      <c r="G245" t="s" s="8">
        <v>82</v>
      </c>
      <c r="H245" t="s" s="8">
        <v>1791</v>
      </c>
      <c r="I245" s="11"/>
      <c r="J245" t="s" s="8">
        <v>2777</v>
      </c>
      <c r="K245" t="s" s="8">
        <v>120</v>
      </c>
      <c r="L245" t="s" s="8">
        <v>121</v>
      </c>
      <c r="M245" s="107"/>
      <c r="N245" s="107"/>
      <c r="O245" s="107"/>
      <c r="P245" s="107"/>
      <c r="Q245" s="11"/>
      <c r="R245" s="11"/>
      <c r="S245" s="11"/>
      <c r="T245" s="11"/>
      <c r="U245" s="11"/>
      <c r="V245" s="11"/>
      <c r="W245" s="11"/>
      <c r="X245" s="11"/>
      <c r="Y245" s="11"/>
      <c r="Z245" s="11"/>
    </row>
    <row r="246" ht="15" customHeight="1">
      <c r="A246" t="s" s="8">
        <v>2778</v>
      </c>
      <c r="B246" t="s" s="8">
        <v>2779</v>
      </c>
      <c r="C246" s="21">
        <v>2002</v>
      </c>
      <c r="D246" t="s" s="8">
        <v>2576</v>
      </c>
      <c r="E246" t="s" s="8">
        <v>2780</v>
      </c>
      <c r="F246" t="s" s="8">
        <v>2781</v>
      </c>
      <c r="G246" t="s" s="8">
        <v>1454</v>
      </c>
      <c r="H246" t="s" s="8">
        <v>119</v>
      </c>
      <c r="I246" s="11"/>
      <c r="J246" t="s" s="8">
        <v>2782</v>
      </c>
      <c r="K246" t="s" s="8">
        <v>120</v>
      </c>
      <c r="L246" t="s" s="8">
        <v>121</v>
      </c>
      <c r="M246" s="107"/>
      <c r="N246" s="107"/>
      <c r="O246" s="107"/>
      <c r="P246" s="107"/>
      <c r="Q246" s="11"/>
      <c r="R246" s="11"/>
      <c r="S246" s="11"/>
      <c r="T246" s="11"/>
      <c r="U246" s="11"/>
      <c r="V246" s="11"/>
      <c r="W246" s="11"/>
      <c r="X246" s="11"/>
      <c r="Y246" s="11"/>
      <c r="Z246" s="11"/>
    </row>
    <row r="247" ht="15" customHeight="1">
      <c r="A247" t="s" s="8">
        <v>2783</v>
      </c>
      <c r="B247" t="s" s="8">
        <v>2784</v>
      </c>
      <c r="C247" s="21">
        <v>2002</v>
      </c>
      <c r="D247" t="s" s="8">
        <v>2785</v>
      </c>
      <c r="E247" t="s" s="8">
        <v>2786</v>
      </c>
      <c r="F247" t="s" s="8">
        <v>2787</v>
      </c>
      <c r="G247" t="s" s="8">
        <v>40</v>
      </c>
      <c r="H247" t="s" s="8">
        <v>1791</v>
      </c>
      <c r="I247" s="11"/>
      <c r="J247" s="11"/>
      <c r="K247" t="s" s="8">
        <v>120</v>
      </c>
      <c r="L247" t="s" s="8">
        <v>121</v>
      </c>
      <c r="M247" s="107"/>
      <c r="N247" s="107"/>
      <c r="O247" s="107"/>
      <c r="P247" s="107"/>
      <c r="Q247" s="11"/>
      <c r="R247" s="11"/>
      <c r="S247" s="11"/>
      <c r="T247" s="11"/>
      <c r="U247" s="11"/>
      <c r="V247" s="11"/>
      <c r="W247" s="11"/>
      <c r="X247" s="11"/>
      <c r="Y247" s="11"/>
      <c r="Z247" s="11"/>
    </row>
    <row r="248" ht="15" customHeight="1">
      <c r="A248" t="s" s="8">
        <v>2788</v>
      </c>
      <c r="B248" t="s" s="8">
        <v>2789</v>
      </c>
      <c r="C248" s="21">
        <v>2002</v>
      </c>
      <c r="D248" t="s" s="8">
        <v>1987</v>
      </c>
      <c r="E248" t="s" s="8">
        <v>2790</v>
      </c>
      <c r="F248" t="s" s="106">
        <v>1989</v>
      </c>
      <c r="G248" t="s" s="8">
        <v>45</v>
      </c>
      <c r="H248" t="s" s="8">
        <v>1507</v>
      </c>
      <c r="I248" s="11"/>
      <c r="J248" t="s" s="8">
        <v>2791</v>
      </c>
      <c r="K248" t="s" s="8">
        <v>120</v>
      </c>
      <c r="L248" t="s" s="8">
        <v>121</v>
      </c>
      <c r="M248" s="107"/>
      <c r="N248" s="107"/>
      <c r="O248" s="107"/>
      <c r="P248" s="107"/>
      <c r="Q248" s="11"/>
      <c r="R248" s="11"/>
      <c r="S248" s="11"/>
      <c r="T248" s="11"/>
      <c r="U248" s="11"/>
      <c r="V248" s="11"/>
      <c r="W248" s="11"/>
      <c r="X248" s="11"/>
      <c r="Y248" s="11"/>
      <c r="Z248" s="11"/>
    </row>
    <row r="249" ht="15" customHeight="1">
      <c r="A249" t="s" s="49">
        <v>2792</v>
      </c>
      <c r="B249" t="s" s="49">
        <v>2793</v>
      </c>
      <c r="C249" s="109">
        <v>2002</v>
      </c>
      <c r="D249" t="s" s="49">
        <v>2794</v>
      </c>
      <c r="E249" t="s" s="49">
        <v>2795</v>
      </c>
      <c r="F249" t="s" s="49">
        <v>2796</v>
      </c>
      <c r="G249" t="s" s="49">
        <v>40</v>
      </c>
      <c r="H249" t="s" s="49">
        <v>2797</v>
      </c>
      <c r="I249" s="50"/>
      <c r="J249" t="s" s="49">
        <v>2798</v>
      </c>
      <c r="K249" t="s" s="49">
        <v>120</v>
      </c>
      <c r="L249" t="s" s="49">
        <v>121</v>
      </c>
      <c r="M249" s="113"/>
      <c r="N249" s="113"/>
      <c r="O249" s="113"/>
      <c r="P249" s="113"/>
      <c r="Q249" s="50"/>
      <c r="R249" s="50"/>
      <c r="S249" s="50"/>
      <c r="T249" s="50"/>
      <c r="U249" s="50"/>
      <c r="V249" s="50"/>
      <c r="W249" s="50"/>
      <c r="X249" s="50"/>
      <c r="Y249" s="50"/>
      <c r="Z249" s="50"/>
    </row>
    <row r="250" ht="15" customHeight="1">
      <c r="A250" t="s" s="51">
        <v>218</v>
      </c>
      <c r="B250" t="s" s="52">
        <v>219</v>
      </c>
      <c r="C250" s="53">
        <v>2002</v>
      </c>
      <c r="D250" t="s" s="52">
        <v>220</v>
      </c>
      <c r="E250" t="s" s="52">
        <v>221</v>
      </c>
      <c r="F250" t="s" s="52">
        <v>128</v>
      </c>
      <c r="G250" t="s" s="52">
        <v>55</v>
      </c>
      <c r="H250" t="s" s="52">
        <v>129</v>
      </c>
      <c r="I250" s="56"/>
      <c r="J250" t="s" s="52">
        <v>222</v>
      </c>
      <c r="K250" t="s" s="52">
        <v>120</v>
      </c>
      <c r="L250" t="s" s="52">
        <v>121</v>
      </c>
      <c r="M250" t="s" s="54">
        <v>122</v>
      </c>
      <c r="N250" s="55"/>
      <c r="O250" s="55"/>
      <c r="P250" s="55"/>
      <c r="Q250" s="56"/>
      <c r="R250" s="56"/>
      <c r="S250" s="56"/>
      <c r="T250" s="56"/>
      <c r="U250" s="56"/>
      <c r="V250" s="56"/>
      <c r="W250" s="56"/>
      <c r="X250" s="56"/>
      <c r="Y250" s="56"/>
      <c r="Z250" s="57"/>
    </row>
    <row r="251" ht="15" customHeight="1">
      <c r="A251" t="s" s="58">
        <v>223</v>
      </c>
      <c r="B251" t="s" s="59">
        <v>224</v>
      </c>
      <c r="C251" s="60">
        <v>2002</v>
      </c>
      <c r="D251" t="s" s="59">
        <v>225</v>
      </c>
      <c r="E251" t="s" s="59">
        <v>226</v>
      </c>
      <c r="F251" t="s" s="59">
        <v>71</v>
      </c>
      <c r="G251" t="s" s="59">
        <v>40</v>
      </c>
      <c r="H251" t="s" s="59">
        <v>119</v>
      </c>
      <c r="I251" s="61"/>
      <c r="J251" s="61"/>
      <c r="K251" t="s" s="59">
        <v>120</v>
      </c>
      <c r="L251" t="s" s="59">
        <v>121</v>
      </c>
      <c r="M251" t="s" s="59">
        <v>122</v>
      </c>
      <c r="N251" s="61"/>
      <c r="O251" s="67"/>
      <c r="P251" s="61"/>
      <c r="Q251" s="61"/>
      <c r="R251" s="61"/>
      <c r="S251" s="61"/>
      <c r="T251" s="61"/>
      <c r="U251" s="61"/>
      <c r="V251" s="61"/>
      <c r="W251" s="61"/>
      <c r="X251" s="61"/>
      <c r="Y251" s="61"/>
      <c r="Z251" s="62"/>
    </row>
    <row r="252" ht="15" customHeight="1">
      <c r="A252" t="s" s="77">
        <v>2799</v>
      </c>
      <c r="B252" t="s" s="77">
        <v>2800</v>
      </c>
      <c r="C252" s="76">
        <v>2002</v>
      </c>
      <c r="D252" t="s" s="77">
        <v>295</v>
      </c>
      <c r="E252" t="s" s="77">
        <v>2801</v>
      </c>
      <c r="F252" t="s" s="77">
        <v>1905</v>
      </c>
      <c r="G252" t="s" s="77">
        <v>40</v>
      </c>
      <c r="H252" t="s" s="77">
        <v>119</v>
      </c>
      <c r="I252" s="47"/>
      <c r="J252" t="s" s="77">
        <v>2802</v>
      </c>
      <c r="K252" t="s" s="77">
        <v>120</v>
      </c>
      <c r="L252" t="s" s="77">
        <v>121</v>
      </c>
      <c r="M252" s="115"/>
      <c r="N252" s="115"/>
      <c r="O252" s="115"/>
      <c r="P252" s="115"/>
      <c r="Q252" s="47"/>
      <c r="R252" s="47"/>
      <c r="S252" s="47"/>
      <c r="T252" s="47"/>
      <c r="U252" s="47"/>
      <c r="V252" s="47"/>
      <c r="W252" s="47"/>
      <c r="X252" s="47"/>
      <c r="Y252" s="47"/>
      <c r="Z252" s="47"/>
    </row>
    <row r="253" ht="15" customHeight="1">
      <c r="A253" t="s" s="8">
        <v>2702</v>
      </c>
      <c r="B253" t="s" s="8">
        <v>2803</v>
      </c>
      <c r="C253" s="21">
        <v>2002</v>
      </c>
      <c r="D253" t="s" s="8">
        <v>2719</v>
      </c>
      <c r="E253" t="s" s="8">
        <v>2804</v>
      </c>
      <c r="F253" t="s" s="8">
        <v>1870</v>
      </c>
      <c r="G253" t="s" s="8">
        <v>45</v>
      </c>
      <c r="H253" t="s" s="8">
        <v>1791</v>
      </c>
      <c r="I253" s="11"/>
      <c r="J253" t="s" s="8">
        <v>2805</v>
      </c>
      <c r="K253" t="s" s="8">
        <v>120</v>
      </c>
      <c r="L253" t="s" s="8">
        <v>121</v>
      </c>
      <c r="M253" s="107"/>
      <c r="N253" s="107"/>
      <c r="O253" s="107"/>
      <c r="P253" s="107"/>
      <c r="Q253" s="11"/>
      <c r="R253" s="11"/>
      <c r="S253" s="11"/>
      <c r="T253" s="11"/>
      <c r="U253" s="11"/>
      <c r="V253" s="11"/>
      <c r="W253" s="11"/>
      <c r="X253" s="11"/>
      <c r="Y253" s="11"/>
      <c r="Z253" s="11"/>
    </row>
    <row r="254" ht="15" customHeight="1">
      <c r="A254" t="s" s="130">
        <v>2806</v>
      </c>
      <c r="B254" t="s" s="130">
        <v>2807</v>
      </c>
      <c r="C254" s="131">
        <v>2002</v>
      </c>
      <c r="D254" t="s" s="130">
        <v>1987</v>
      </c>
      <c r="E254" t="s" s="130">
        <v>2808</v>
      </c>
      <c r="F254" t="s" s="2">
        <v>1989</v>
      </c>
      <c r="G254" t="s" s="130">
        <v>40</v>
      </c>
      <c r="H254" t="s" s="130">
        <v>1507</v>
      </c>
      <c r="I254" s="132"/>
      <c r="J254" t="s" s="130">
        <v>2809</v>
      </c>
      <c r="K254" t="s" s="130">
        <v>148</v>
      </c>
      <c r="L254" t="s" s="130">
        <v>121</v>
      </c>
      <c r="M254" s="3"/>
      <c r="N254" s="3"/>
      <c r="O254" s="3"/>
      <c r="P254" s="3"/>
      <c r="Q254" s="132"/>
      <c r="R254" s="132"/>
      <c r="S254" s="132"/>
      <c r="T254" s="132"/>
      <c r="U254" s="132"/>
      <c r="V254" s="132"/>
      <c r="W254" s="132"/>
      <c r="X254" s="132"/>
      <c r="Y254" s="132"/>
      <c r="Z254" s="132"/>
    </row>
    <row r="255" ht="15" customHeight="1">
      <c r="A255" t="s" s="8">
        <v>2810</v>
      </c>
      <c r="B255" t="s" s="8">
        <v>2811</v>
      </c>
      <c r="C255" s="21">
        <v>2002</v>
      </c>
      <c r="D255" t="s" s="8">
        <v>2812</v>
      </c>
      <c r="E255" t="s" s="8">
        <v>2813</v>
      </c>
      <c r="F255" t="s" s="8">
        <v>71</v>
      </c>
      <c r="G255" t="s" s="8">
        <v>38</v>
      </c>
      <c r="H255" t="s" s="8">
        <v>119</v>
      </c>
      <c r="I255" t="s" s="8">
        <v>1923</v>
      </c>
      <c r="J255" t="s" s="8">
        <v>2814</v>
      </c>
      <c r="K255" t="s" s="8">
        <v>120</v>
      </c>
      <c r="L255" t="s" s="8">
        <v>216</v>
      </c>
      <c r="M255" s="107"/>
      <c r="N255" s="107"/>
      <c r="O255" s="107"/>
      <c r="P255" s="107"/>
      <c r="Q255" s="11"/>
      <c r="R255" s="11"/>
      <c r="S255" s="11"/>
      <c r="T255" s="11"/>
      <c r="U255" s="11"/>
      <c r="V255" s="11"/>
      <c r="W255" s="11"/>
      <c r="X255" s="11"/>
      <c r="Y255" s="11"/>
      <c r="Z255" s="11"/>
    </row>
    <row r="256" ht="15" customHeight="1">
      <c r="A256" t="s" s="8">
        <v>2815</v>
      </c>
      <c r="B256" t="s" s="8">
        <v>2816</v>
      </c>
      <c r="C256" s="21">
        <v>2002</v>
      </c>
      <c r="D256" t="s" s="8">
        <v>2817</v>
      </c>
      <c r="E256" t="s" s="8">
        <v>2818</v>
      </c>
      <c r="F256" t="s" s="106">
        <v>1823</v>
      </c>
      <c r="G256" t="s" s="8">
        <v>45</v>
      </c>
      <c r="H256" t="s" s="8">
        <v>1507</v>
      </c>
      <c r="I256" s="11"/>
      <c r="J256" t="s" s="8">
        <v>2819</v>
      </c>
      <c r="K256" t="s" s="8">
        <v>120</v>
      </c>
      <c r="L256" t="s" s="8">
        <v>121</v>
      </c>
      <c r="M256" s="107"/>
      <c r="N256" s="107"/>
      <c r="O256" s="107"/>
      <c r="P256" s="107"/>
      <c r="Q256" s="11"/>
      <c r="R256" s="11"/>
      <c r="S256" s="11"/>
      <c r="T256" s="11"/>
      <c r="U256" s="11"/>
      <c r="V256" s="11"/>
      <c r="W256" s="11"/>
      <c r="X256" s="11"/>
      <c r="Y256" s="11"/>
      <c r="Z256" s="11"/>
    </row>
    <row r="257" ht="15" customHeight="1">
      <c r="A257" t="s" s="8">
        <v>2820</v>
      </c>
      <c r="B257" t="s" s="8">
        <v>2821</v>
      </c>
      <c r="C257" s="21">
        <v>2002</v>
      </c>
      <c r="D257" t="s" s="8">
        <v>2822</v>
      </c>
      <c r="E257" t="s" s="8">
        <v>2823</v>
      </c>
      <c r="F257" t="s" s="106">
        <v>1823</v>
      </c>
      <c r="G257" t="s" s="8">
        <v>45</v>
      </c>
      <c r="H257" t="s" s="8">
        <v>1507</v>
      </c>
      <c r="I257" s="11"/>
      <c r="J257" s="11"/>
      <c r="K257" t="s" s="8">
        <v>120</v>
      </c>
      <c r="L257" t="s" s="8">
        <v>121</v>
      </c>
      <c r="M257" s="11"/>
      <c r="N257" s="11"/>
      <c r="O257" s="11"/>
      <c r="P257" s="11"/>
      <c r="Q257" s="11"/>
      <c r="R257" s="11"/>
      <c r="S257" s="11"/>
      <c r="T257" s="11"/>
      <c r="U257" s="11"/>
      <c r="V257" s="11"/>
      <c r="W257" s="11"/>
      <c r="X257" s="11"/>
      <c r="Y257" s="11"/>
      <c r="Z257" s="11"/>
    </row>
    <row r="258" ht="15" customHeight="1">
      <c r="A258" t="s" s="130">
        <v>2824</v>
      </c>
      <c r="B258" t="s" s="130">
        <v>2825</v>
      </c>
      <c r="C258" s="131">
        <v>2002</v>
      </c>
      <c r="D258" t="s" s="130">
        <v>2202</v>
      </c>
      <c r="E258" t="s" s="130">
        <v>2826</v>
      </c>
      <c r="F258" t="s" s="130">
        <v>2827</v>
      </c>
      <c r="G258" t="s" s="130">
        <v>44</v>
      </c>
      <c r="H258" t="s" s="130">
        <v>1791</v>
      </c>
      <c r="I258" s="132"/>
      <c r="J258" s="132"/>
      <c r="K258" t="s" s="130">
        <v>120</v>
      </c>
      <c r="L258" t="s" s="130">
        <v>121</v>
      </c>
      <c r="M258" s="3"/>
      <c r="N258" s="3"/>
      <c r="O258" s="3"/>
      <c r="P258" s="3"/>
      <c r="Q258" s="132"/>
      <c r="R258" s="132"/>
      <c r="S258" s="132"/>
      <c r="T258" s="132"/>
      <c r="U258" s="132"/>
      <c r="V258" s="132"/>
      <c r="W258" s="132"/>
      <c r="X258" s="132"/>
      <c r="Y258" s="132"/>
      <c r="Z258" s="132"/>
    </row>
    <row r="259" ht="15" customHeight="1">
      <c r="A259" t="s" s="130">
        <v>2828</v>
      </c>
      <c r="B259" t="s" s="130">
        <v>2829</v>
      </c>
      <c r="C259" s="131">
        <v>2002</v>
      </c>
      <c r="D259" t="s" s="130">
        <v>2830</v>
      </c>
      <c r="E259" t="s" s="130">
        <v>2831</v>
      </c>
      <c r="F259" t="s" s="130">
        <v>2832</v>
      </c>
      <c r="G259" t="s" s="130">
        <v>45</v>
      </c>
      <c r="H259" t="s" s="130">
        <v>1507</v>
      </c>
      <c r="I259" s="132"/>
      <c r="J259" t="s" s="130">
        <v>2833</v>
      </c>
      <c r="K259" t="s" s="130">
        <v>120</v>
      </c>
      <c r="L259" t="s" s="130">
        <v>121</v>
      </c>
      <c r="M259" s="3"/>
      <c r="N259" s="3"/>
      <c r="O259" s="3"/>
      <c r="P259" s="3"/>
      <c r="Q259" s="132"/>
      <c r="R259" s="132"/>
      <c r="S259" s="132"/>
      <c r="T259" s="132"/>
      <c r="U259" s="132"/>
      <c r="V259" s="132"/>
      <c r="W259" s="132"/>
      <c r="X259" s="132"/>
      <c r="Y259" s="132"/>
      <c r="Z259" s="132"/>
    </row>
    <row r="260" ht="15" customHeight="1">
      <c r="A260" t="s" s="8">
        <v>2834</v>
      </c>
      <c r="B260" t="s" s="8">
        <v>2835</v>
      </c>
      <c r="C260" s="21">
        <v>2002</v>
      </c>
      <c r="D260" t="s" s="8">
        <v>2836</v>
      </c>
      <c r="E260" t="s" s="8">
        <v>2837</v>
      </c>
      <c r="F260" t="s" s="8">
        <v>2838</v>
      </c>
      <c r="G260" t="s" s="8">
        <v>40</v>
      </c>
      <c r="H260" t="s" s="8">
        <v>1507</v>
      </c>
      <c r="I260" s="11"/>
      <c r="J260" s="11"/>
      <c r="K260" t="s" s="8">
        <v>120</v>
      </c>
      <c r="L260" t="s" s="8">
        <v>121</v>
      </c>
      <c r="M260" s="107"/>
      <c r="N260" s="107"/>
      <c r="O260" s="107"/>
      <c r="P260" s="107"/>
      <c r="Q260" s="11"/>
      <c r="R260" s="11"/>
      <c r="S260" s="11"/>
      <c r="T260" s="11"/>
      <c r="U260" s="11"/>
      <c r="V260" s="11"/>
      <c r="W260" s="11"/>
      <c r="X260" s="11"/>
      <c r="Y260" s="11"/>
      <c r="Z260" s="11"/>
    </row>
    <row r="261" ht="15" customHeight="1">
      <c r="A261" t="s" s="130">
        <v>2839</v>
      </c>
      <c r="B261" t="s" s="130">
        <v>2840</v>
      </c>
      <c r="C261" s="131">
        <v>2002</v>
      </c>
      <c r="D261" t="s" s="130">
        <v>1987</v>
      </c>
      <c r="E261" t="s" s="130">
        <v>2841</v>
      </c>
      <c r="F261" t="s" s="2">
        <v>1989</v>
      </c>
      <c r="G261" t="s" s="130">
        <v>40</v>
      </c>
      <c r="H261" t="s" s="130">
        <v>1507</v>
      </c>
      <c r="I261" s="132"/>
      <c r="J261" t="s" s="130">
        <v>2842</v>
      </c>
      <c r="K261" t="s" s="130">
        <v>120</v>
      </c>
      <c r="L261" t="s" s="130">
        <v>121</v>
      </c>
      <c r="M261" s="3"/>
      <c r="N261" s="3"/>
      <c r="O261" s="3"/>
      <c r="P261" s="3"/>
      <c r="Q261" s="132"/>
      <c r="R261" s="132"/>
      <c r="S261" s="132"/>
      <c r="T261" s="132"/>
      <c r="U261" s="132"/>
      <c r="V261" s="132"/>
      <c r="W261" s="132"/>
      <c r="X261" s="132"/>
      <c r="Y261" s="132"/>
      <c r="Z261" s="132"/>
    </row>
    <row r="262" ht="15" customHeight="1">
      <c r="A262" t="s" s="49">
        <v>2843</v>
      </c>
      <c r="B262" t="s" s="49">
        <v>2844</v>
      </c>
      <c r="C262" s="109">
        <v>2002</v>
      </c>
      <c r="D262" t="s" s="49">
        <v>394</v>
      </c>
      <c r="E262" t="s" s="49">
        <v>2845</v>
      </c>
      <c r="F262" t="s" s="49">
        <v>1905</v>
      </c>
      <c r="G262" t="s" s="49">
        <v>1454</v>
      </c>
      <c r="H262" t="s" s="49">
        <v>119</v>
      </c>
      <c r="I262" s="50"/>
      <c r="J262" t="s" s="49">
        <v>2846</v>
      </c>
      <c r="K262" t="s" s="49">
        <v>120</v>
      </c>
      <c r="L262" t="s" s="49">
        <v>121</v>
      </c>
      <c r="M262" s="113"/>
      <c r="N262" s="113"/>
      <c r="O262" s="113"/>
      <c r="P262" s="113"/>
      <c r="Q262" s="50"/>
      <c r="R262" s="50"/>
      <c r="S262" s="50"/>
      <c r="T262" s="50"/>
      <c r="U262" s="50"/>
      <c r="V262" s="50"/>
      <c r="W262" s="50"/>
      <c r="X262" s="50"/>
      <c r="Y262" s="50"/>
      <c r="Z262" s="50"/>
    </row>
    <row r="263" ht="15" customHeight="1">
      <c r="A263" t="s" s="58">
        <v>227</v>
      </c>
      <c r="B263" t="s" s="59">
        <v>228</v>
      </c>
      <c r="C263" s="60">
        <v>2002</v>
      </c>
      <c r="D263" t="s" s="59">
        <v>229</v>
      </c>
      <c r="E263" t="s" s="59">
        <v>230</v>
      </c>
      <c r="F263" t="s" s="59">
        <v>231</v>
      </c>
      <c r="G263" t="s" s="59">
        <v>82</v>
      </c>
      <c r="H263" t="s" s="59">
        <v>129</v>
      </c>
      <c r="I263" s="61"/>
      <c r="J263" s="61"/>
      <c r="K263" t="s" s="59">
        <v>120</v>
      </c>
      <c r="L263" t="s" s="59">
        <v>121</v>
      </c>
      <c r="M263" t="s" s="63">
        <v>122</v>
      </c>
      <c r="N263" s="67"/>
      <c r="O263" s="67"/>
      <c r="P263" s="67"/>
      <c r="Q263" s="61"/>
      <c r="R263" s="61"/>
      <c r="S263" s="61"/>
      <c r="T263" s="61"/>
      <c r="U263" s="61"/>
      <c r="V263" s="61"/>
      <c r="W263" s="61"/>
      <c r="X263" s="61"/>
      <c r="Y263" s="61"/>
      <c r="Z263" s="62"/>
    </row>
    <row r="264" ht="15" customHeight="1">
      <c r="A264" t="s" s="77">
        <v>2847</v>
      </c>
      <c r="B264" t="s" s="77">
        <v>2848</v>
      </c>
      <c r="C264" s="76">
        <v>2002</v>
      </c>
      <c r="D264" t="s" s="77">
        <v>2849</v>
      </c>
      <c r="E264" t="s" s="77">
        <v>2850</v>
      </c>
      <c r="F264" t="s" s="77">
        <v>2851</v>
      </c>
      <c r="G264" t="s" s="77">
        <v>1784</v>
      </c>
      <c r="H264" t="s" s="77">
        <v>119</v>
      </c>
      <c r="I264" s="47"/>
      <c r="J264" t="s" s="77">
        <v>2852</v>
      </c>
      <c r="K264" t="s" s="77">
        <v>120</v>
      </c>
      <c r="L264" t="s" s="77">
        <v>121</v>
      </c>
      <c r="M264" s="115"/>
      <c r="N264" s="115"/>
      <c r="O264" s="115"/>
      <c r="P264" s="115"/>
      <c r="Q264" s="47"/>
      <c r="R264" s="47"/>
      <c r="S264" s="47"/>
      <c r="T264" s="47"/>
      <c r="U264" s="47"/>
      <c r="V264" s="47"/>
      <c r="W264" s="47"/>
      <c r="X264" s="47"/>
      <c r="Y264" s="47"/>
      <c r="Z264" s="47"/>
    </row>
    <row r="265" ht="15" customHeight="1">
      <c r="A265" t="s" s="8">
        <v>2853</v>
      </c>
      <c r="B265" t="s" s="8">
        <v>2854</v>
      </c>
      <c r="C265" s="21">
        <v>2002</v>
      </c>
      <c r="D265" t="s" s="8">
        <v>2855</v>
      </c>
      <c r="E265" t="s" s="8">
        <v>2856</v>
      </c>
      <c r="F265" t="s" s="8">
        <v>389</v>
      </c>
      <c r="G265" t="s" s="8">
        <v>82</v>
      </c>
      <c r="H265" t="s" s="8">
        <v>119</v>
      </c>
      <c r="I265" s="11"/>
      <c r="J265" t="s" s="8">
        <v>2857</v>
      </c>
      <c r="K265" t="s" s="8">
        <v>120</v>
      </c>
      <c r="L265" t="s" s="8">
        <v>121</v>
      </c>
      <c r="M265" s="107"/>
      <c r="N265" s="107"/>
      <c r="O265" s="107"/>
      <c r="P265" s="107"/>
      <c r="Q265" s="11"/>
      <c r="R265" s="11"/>
      <c r="S265" s="11"/>
      <c r="T265" s="11"/>
      <c r="U265" s="11"/>
      <c r="V265" s="11"/>
      <c r="W265" s="11"/>
      <c r="X265" s="11"/>
      <c r="Y265" s="11"/>
      <c r="Z265" s="11"/>
    </row>
    <row r="266" ht="15" customHeight="1">
      <c r="A266" t="s" s="8">
        <v>2858</v>
      </c>
      <c r="B266" t="s" s="8">
        <v>2859</v>
      </c>
      <c r="C266" s="21">
        <v>2002</v>
      </c>
      <c r="D266" t="s" s="8">
        <v>2860</v>
      </c>
      <c r="E266" t="s" s="8">
        <v>2861</v>
      </c>
      <c r="F266" t="s" s="8">
        <v>2547</v>
      </c>
      <c r="G266" t="s" s="8">
        <v>44</v>
      </c>
      <c r="H266" t="s" s="8">
        <v>1791</v>
      </c>
      <c r="I266" s="11"/>
      <c r="J266" s="11"/>
      <c r="K266" t="s" s="8">
        <v>120</v>
      </c>
      <c r="L266" t="s" s="8">
        <v>121</v>
      </c>
      <c r="M266" s="107"/>
      <c r="N266" s="107"/>
      <c r="O266" s="107"/>
      <c r="P266" s="107"/>
      <c r="Q266" s="11"/>
      <c r="R266" s="11"/>
      <c r="S266" s="11"/>
      <c r="T266" s="11"/>
      <c r="U266" s="11"/>
      <c r="V266" s="11"/>
      <c r="W266" s="11"/>
      <c r="X266" s="11"/>
      <c r="Y266" s="11"/>
      <c r="Z266" s="11"/>
    </row>
    <row r="267" ht="15" customHeight="1">
      <c r="A267" t="s" s="8">
        <v>2862</v>
      </c>
      <c r="B267" t="s" s="8">
        <v>2863</v>
      </c>
      <c r="C267" s="21">
        <v>2002</v>
      </c>
      <c r="D267" t="s" s="8">
        <v>2864</v>
      </c>
      <c r="E267" t="s" s="8">
        <v>2865</v>
      </c>
      <c r="F267" t="s" s="8">
        <v>2866</v>
      </c>
      <c r="G267" t="s" s="8">
        <v>1454</v>
      </c>
      <c r="H267" t="s" s="8">
        <v>119</v>
      </c>
      <c r="I267" s="11"/>
      <c r="J267" t="s" s="8">
        <v>2867</v>
      </c>
      <c r="K267" t="s" s="8">
        <v>120</v>
      </c>
      <c r="L267" t="s" s="8">
        <v>121</v>
      </c>
      <c r="M267" s="107"/>
      <c r="N267" s="107"/>
      <c r="O267" s="107"/>
      <c r="P267" s="107"/>
      <c r="Q267" s="11"/>
      <c r="R267" s="11"/>
      <c r="S267" s="11"/>
      <c r="T267" s="11"/>
      <c r="U267" s="11"/>
      <c r="V267" s="11"/>
      <c r="W267" s="11"/>
      <c r="X267" s="11"/>
      <c r="Y267" s="11"/>
      <c r="Z267" s="11"/>
    </row>
    <row r="268" ht="15" customHeight="1">
      <c r="A268" t="s" s="8">
        <v>2868</v>
      </c>
      <c r="B268" t="s" s="8">
        <v>2869</v>
      </c>
      <c r="C268" s="21">
        <v>2002</v>
      </c>
      <c r="D268" t="s" s="8">
        <v>2870</v>
      </c>
      <c r="E268" t="s" s="8">
        <v>2871</v>
      </c>
      <c r="F268" t="s" s="8">
        <v>2872</v>
      </c>
      <c r="G268" t="s" s="8">
        <v>1784</v>
      </c>
      <c r="H268" t="s" s="8">
        <v>129</v>
      </c>
      <c r="I268" s="11"/>
      <c r="J268" s="11"/>
      <c r="K268" t="s" s="8">
        <v>120</v>
      </c>
      <c r="L268" t="s" s="8">
        <v>121</v>
      </c>
      <c r="M268" s="107"/>
      <c r="N268" s="107"/>
      <c r="O268" s="107"/>
      <c r="P268" s="107"/>
      <c r="Q268" s="11"/>
      <c r="R268" s="11"/>
      <c r="S268" s="11"/>
      <c r="T268" s="11"/>
      <c r="U268" s="11"/>
      <c r="V268" s="11"/>
      <c r="W268" s="11"/>
      <c r="X268" s="11"/>
      <c r="Y268" s="11"/>
      <c r="Z268" s="11"/>
    </row>
    <row r="269" ht="15" customHeight="1">
      <c r="A269" t="s" s="8">
        <v>2873</v>
      </c>
      <c r="B269" t="s" s="8">
        <v>2874</v>
      </c>
      <c r="C269" s="21">
        <v>2002</v>
      </c>
      <c r="D269" t="s" s="8">
        <v>2875</v>
      </c>
      <c r="E269" t="s" s="8">
        <v>2876</v>
      </c>
      <c r="F269" t="s" s="8">
        <v>128</v>
      </c>
      <c r="G269" t="s" s="8">
        <v>1784</v>
      </c>
      <c r="H269" t="s" s="8">
        <v>129</v>
      </c>
      <c r="I269" s="11"/>
      <c r="J269" t="s" s="8">
        <v>2877</v>
      </c>
      <c r="K269" t="s" s="8">
        <v>120</v>
      </c>
      <c r="L269" t="s" s="8">
        <v>121</v>
      </c>
      <c r="M269" s="107"/>
      <c r="N269" s="107"/>
      <c r="O269" s="107"/>
      <c r="P269" s="107"/>
      <c r="Q269" s="11"/>
      <c r="R269" s="11"/>
      <c r="S269" s="11"/>
      <c r="T269" s="11"/>
      <c r="U269" s="11"/>
      <c r="V269" s="11"/>
      <c r="W269" s="11"/>
      <c r="X269" s="11"/>
      <c r="Y269" s="11"/>
      <c r="Z269" s="11"/>
    </row>
    <row r="270" ht="15" customHeight="1">
      <c r="A270" t="s" s="8">
        <v>2878</v>
      </c>
      <c r="B270" t="s" s="8">
        <v>2879</v>
      </c>
      <c r="C270" s="21">
        <v>2002</v>
      </c>
      <c r="D270" t="s" s="8">
        <v>2880</v>
      </c>
      <c r="E270" t="s" s="8">
        <v>2881</v>
      </c>
      <c r="F270" t="s" s="8">
        <v>128</v>
      </c>
      <c r="G270" t="s" s="8">
        <v>82</v>
      </c>
      <c r="H270" t="s" s="8">
        <v>129</v>
      </c>
      <c r="I270" t="s" s="8">
        <v>1846</v>
      </c>
      <c r="J270" s="11"/>
      <c r="K270" t="s" s="8">
        <v>120</v>
      </c>
      <c r="L270" t="s" s="8">
        <v>121</v>
      </c>
      <c r="M270" s="107"/>
      <c r="N270" s="107"/>
      <c r="O270" s="107"/>
      <c r="P270" s="107"/>
      <c r="Q270" s="11"/>
      <c r="R270" s="11"/>
      <c r="S270" s="11"/>
      <c r="T270" s="11"/>
      <c r="U270" s="11"/>
      <c r="V270" s="11"/>
      <c r="W270" s="11"/>
      <c r="X270" s="11"/>
      <c r="Y270" s="11"/>
      <c r="Z270" s="11"/>
    </row>
    <row r="271" ht="15" customHeight="1">
      <c r="A271" t="s" s="8">
        <v>2882</v>
      </c>
      <c r="B271" t="s" s="8">
        <v>2883</v>
      </c>
      <c r="C271" s="21">
        <v>2002</v>
      </c>
      <c r="D271" t="s" s="8">
        <v>2161</v>
      </c>
      <c r="E271" t="s" s="8">
        <v>2884</v>
      </c>
      <c r="F271" t="s" s="8">
        <v>2214</v>
      </c>
      <c r="G271" t="s" s="8">
        <v>1454</v>
      </c>
      <c r="H271" t="s" s="8">
        <v>119</v>
      </c>
      <c r="I271" s="11"/>
      <c r="J271" t="s" s="8">
        <v>2885</v>
      </c>
      <c r="K271" t="s" s="8">
        <v>120</v>
      </c>
      <c r="L271" t="s" s="8">
        <v>121</v>
      </c>
      <c r="M271" s="107"/>
      <c r="N271" s="107"/>
      <c r="O271" s="107"/>
      <c r="P271" s="107"/>
      <c r="Q271" s="11"/>
      <c r="R271" s="11"/>
      <c r="S271" s="11"/>
      <c r="T271" s="11"/>
      <c r="U271" s="11"/>
      <c r="V271" s="11"/>
      <c r="W271" s="11"/>
      <c r="X271" s="11"/>
      <c r="Y271" s="11"/>
      <c r="Z271" s="11"/>
    </row>
    <row r="272" ht="15" customHeight="1">
      <c r="A272" t="s" s="8">
        <v>2886</v>
      </c>
      <c r="B272" t="s" s="8">
        <v>2887</v>
      </c>
      <c r="C272" s="21">
        <v>2002</v>
      </c>
      <c r="D272" t="s" s="8">
        <v>2502</v>
      </c>
      <c r="E272" t="s" s="8">
        <v>2888</v>
      </c>
      <c r="F272" t="s" s="8">
        <v>2728</v>
      </c>
      <c r="G272" t="s" s="8">
        <v>82</v>
      </c>
      <c r="H272" t="s" s="8">
        <v>119</v>
      </c>
      <c r="I272" s="11"/>
      <c r="J272" t="s" s="8">
        <v>2889</v>
      </c>
      <c r="K272" t="s" s="8">
        <v>120</v>
      </c>
      <c r="L272" t="s" s="8">
        <v>121</v>
      </c>
      <c r="M272" s="107"/>
      <c r="N272" s="107"/>
      <c r="O272" s="107"/>
      <c r="P272" s="107"/>
      <c r="Q272" s="11"/>
      <c r="R272" s="11"/>
      <c r="S272" s="11"/>
      <c r="T272" s="11"/>
      <c r="U272" s="11"/>
      <c r="V272" s="11"/>
      <c r="W272" s="11"/>
      <c r="X272" s="11"/>
      <c r="Y272" s="11"/>
      <c r="Z272" s="11"/>
    </row>
    <row r="273" ht="15" customHeight="1">
      <c r="A273" t="s" s="8">
        <v>2890</v>
      </c>
      <c r="B273" t="s" s="8">
        <v>2891</v>
      </c>
      <c r="C273" s="21">
        <v>2002</v>
      </c>
      <c r="D273" t="s" s="8">
        <v>394</v>
      </c>
      <c r="E273" t="s" s="8">
        <v>2892</v>
      </c>
      <c r="F273" t="s" s="8">
        <v>2851</v>
      </c>
      <c r="G273" t="s" s="8">
        <v>1454</v>
      </c>
      <c r="H273" t="s" s="8">
        <v>119</v>
      </c>
      <c r="I273" s="11"/>
      <c r="J273" t="s" s="8">
        <v>2893</v>
      </c>
      <c r="K273" t="s" s="8">
        <v>120</v>
      </c>
      <c r="L273" t="s" s="8">
        <v>121</v>
      </c>
      <c r="M273" s="107"/>
      <c r="N273" s="107"/>
      <c r="O273" s="107"/>
      <c r="P273" s="107"/>
      <c r="Q273" s="11"/>
      <c r="R273" s="11"/>
      <c r="S273" s="11"/>
      <c r="T273" s="11"/>
      <c r="U273" s="11"/>
      <c r="V273" s="11"/>
      <c r="W273" s="11"/>
      <c r="X273" s="11"/>
      <c r="Y273" s="11"/>
      <c r="Z273" s="11"/>
    </row>
    <row r="274" ht="15" customHeight="1">
      <c r="A274" t="s" s="49">
        <v>2894</v>
      </c>
      <c r="B274" t="s" s="49">
        <v>2895</v>
      </c>
      <c r="C274" s="109">
        <v>2002</v>
      </c>
      <c r="D274" t="s" s="49">
        <v>394</v>
      </c>
      <c r="E274" t="s" s="49">
        <v>2896</v>
      </c>
      <c r="F274" t="s" s="49">
        <v>1905</v>
      </c>
      <c r="G274" t="s" s="49">
        <v>1454</v>
      </c>
      <c r="H274" t="s" s="49">
        <v>119</v>
      </c>
      <c r="I274" s="50"/>
      <c r="J274" t="s" s="49">
        <v>2897</v>
      </c>
      <c r="K274" t="s" s="49">
        <v>120</v>
      </c>
      <c r="L274" t="s" s="49">
        <v>121</v>
      </c>
      <c r="M274" s="113"/>
      <c r="N274" s="113"/>
      <c r="O274" s="113"/>
      <c r="P274" s="113"/>
      <c r="Q274" s="50"/>
      <c r="R274" s="50"/>
      <c r="S274" s="50"/>
      <c r="T274" s="50"/>
      <c r="U274" s="50"/>
      <c r="V274" s="50"/>
      <c r="W274" s="50"/>
      <c r="X274" s="50"/>
      <c r="Y274" s="50"/>
      <c r="Z274" s="50"/>
    </row>
    <row r="275" ht="15" customHeight="1">
      <c r="A275" t="s" s="58">
        <v>232</v>
      </c>
      <c r="B275" t="s" s="59">
        <v>233</v>
      </c>
      <c r="C275" s="60">
        <v>2002</v>
      </c>
      <c r="D275" t="s" s="59">
        <v>168</v>
      </c>
      <c r="E275" t="s" s="59">
        <v>234</v>
      </c>
      <c r="F275" t="s" s="59">
        <v>71</v>
      </c>
      <c r="G275" t="s" s="59">
        <v>64</v>
      </c>
      <c r="H275" t="s" s="59">
        <v>119</v>
      </c>
      <c r="I275" s="61"/>
      <c r="J275" s="61"/>
      <c r="K275" t="s" s="59">
        <v>120</v>
      </c>
      <c r="L275" t="s" s="59">
        <v>121</v>
      </c>
      <c r="M275" t="s" s="63">
        <v>122</v>
      </c>
      <c r="N275" s="67"/>
      <c r="O275" s="67"/>
      <c r="P275" s="67"/>
      <c r="Q275" s="61"/>
      <c r="R275" s="61"/>
      <c r="S275" s="61"/>
      <c r="T275" s="61"/>
      <c r="U275" s="61"/>
      <c r="V275" s="61"/>
      <c r="W275" s="61"/>
      <c r="X275" s="61"/>
      <c r="Y275" s="61"/>
      <c r="Z275" s="62"/>
    </row>
    <row r="276" ht="15" customHeight="1">
      <c r="A276" t="s" s="77">
        <v>2898</v>
      </c>
      <c r="B276" t="s" s="77">
        <v>2899</v>
      </c>
      <c r="C276" s="76">
        <v>2002</v>
      </c>
      <c r="D276" t="s" s="77">
        <v>2250</v>
      </c>
      <c r="E276" t="s" s="77">
        <v>2900</v>
      </c>
      <c r="F276" t="s" s="77">
        <v>2901</v>
      </c>
      <c r="G276" t="s" s="77">
        <v>45</v>
      </c>
      <c r="H276" t="s" s="77">
        <v>1507</v>
      </c>
      <c r="I276" s="47"/>
      <c r="J276" t="s" s="77">
        <v>2902</v>
      </c>
      <c r="K276" t="s" s="77">
        <v>120</v>
      </c>
      <c r="L276" t="s" s="77">
        <v>121</v>
      </c>
      <c r="M276" s="115"/>
      <c r="N276" s="115"/>
      <c r="O276" s="115"/>
      <c r="P276" s="115"/>
      <c r="Q276" s="47"/>
      <c r="R276" s="47"/>
      <c r="S276" s="47"/>
      <c r="T276" s="47"/>
      <c r="U276" s="47"/>
      <c r="V276" s="47"/>
      <c r="W276" s="47"/>
      <c r="X276" s="47"/>
      <c r="Y276" s="47"/>
      <c r="Z276" s="47"/>
    </row>
    <row r="277" ht="15" customHeight="1">
      <c r="A277" t="s" s="8">
        <v>2903</v>
      </c>
      <c r="B277" t="s" s="8">
        <v>2904</v>
      </c>
      <c r="C277" s="21">
        <v>2002</v>
      </c>
      <c r="D277" t="s" s="8">
        <v>437</v>
      </c>
      <c r="E277" t="s" s="8">
        <v>2905</v>
      </c>
      <c r="F277" t="s" s="8">
        <v>389</v>
      </c>
      <c r="G277" t="s" s="8">
        <v>45</v>
      </c>
      <c r="H277" t="s" s="8">
        <v>390</v>
      </c>
      <c r="I277" s="11"/>
      <c r="J277" t="s" s="8">
        <v>2906</v>
      </c>
      <c r="K277" t="s" s="8">
        <v>120</v>
      </c>
      <c r="L277" t="s" s="8">
        <v>121</v>
      </c>
      <c r="M277" s="107"/>
      <c r="N277" s="107"/>
      <c r="O277" s="107"/>
      <c r="P277" s="107"/>
      <c r="Q277" s="11"/>
      <c r="R277" s="11"/>
      <c r="S277" s="11"/>
      <c r="T277" s="11"/>
      <c r="U277" s="11"/>
      <c r="V277" s="11"/>
      <c r="W277" s="11"/>
      <c r="X277" s="11"/>
      <c r="Y277" s="11"/>
      <c r="Z277" s="11"/>
    </row>
    <row r="278" ht="15" customHeight="1">
      <c r="A278" t="s" s="8">
        <v>2907</v>
      </c>
      <c r="B278" t="s" s="8">
        <v>2908</v>
      </c>
      <c r="C278" s="21">
        <v>2002</v>
      </c>
      <c r="D278" t="s" s="8">
        <v>2909</v>
      </c>
      <c r="E278" t="s" s="8">
        <v>2910</v>
      </c>
      <c r="F278" t="s" s="8">
        <v>231</v>
      </c>
      <c r="G278" t="s" s="8">
        <v>2327</v>
      </c>
      <c r="H278" t="s" s="8">
        <v>129</v>
      </c>
      <c r="I278" s="11"/>
      <c r="J278" t="s" s="8">
        <v>2911</v>
      </c>
      <c r="K278" t="s" s="8">
        <v>120</v>
      </c>
      <c r="L278" t="s" s="8">
        <v>121</v>
      </c>
      <c r="M278" s="107"/>
      <c r="N278" s="107"/>
      <c r="O278" s="107"/>
      <c r="P278" s="107"/>
      <c r="Q278" s="11"/>
      <c r="R278" s="11"/>
      <c r="S278" s="11"/>
      <c r="T278" s="11"/>
      <c r="U278" s="11"/>
      <c r="V278" s="11"/>
      <c r="W278" s="11"/>
      <c r="X278" s="11"/>
      <c r="Y278" s="11"/>
      <c r="Z278" s="11"/>
    </row>
    <row r="279" ht="15" customHeight="1">
      <c r="A279" t="s" s="8">
        <v>2912</v>
      </c>
      <c r="B279" t="s" s="8">
        <v>2913</v>
      </c>
      <c r="C279" s="21">
        <v>2002</v>
      </c>
      <c r="D279" t="s" s="8">
        <v>241</v>
      </c>
      <c r="E279" t="s" s="8">
        <v>2914</v>
      </c>
      <c r="F279" t="s" s="8">
        <v>1928</v>
      </c>
      <c r="G279" t="s" s="8">
        <v>1784</v>
      </c>
      <c r="H279" t="s" s="8">
        <v>119</v>
      </c>
      <c r="I279" s="11"/>
      <c r="J279" t="s" s="8">
        <v>2915</v>
      </c>
      <c r="K279" t="s" s="8">
        <v>120</v>
      </c>
      <c r="L279" t="s" s="8">
        <v>121</v>
      </c>
      <c r="M279" s="107"/>
      <c r="N279" s="107"/>
      <c r="O279" s="107"/>
      <c r="P279" s="107"/>
      <c r="Q279" s="11"/>
      <c r="R279" s="11"/>
      <c r="S279" s="11"/>
      <c r="T279" s="11"/>
      <c r="U279" s="11"/>
      <c r="V279" s="11"/>
      <c r="W279" s="11"/>
      <c r="X279" s="11"/>
      <c r="Y279" s="11"/>
      <c r="Z279" s="11"/>
    </row>
    <row r="280" ht="15" customHeight="1">
      <c r="A280" t="s" s="8">
        <v>2916</v>
      </c>
      <c r="B280" t="s" s="8">
        <v>2917</v>
      </c>
      <c r="C280" s="21">
        <v>2002</v>
      </c>
      <c r="D280" t="s" s="8">
        <v>2918</v>
      </c>
      <c r="E280" t="s" s="8">
        <v>2919</v>
      </c>
      <c r="F280" t="s" s="8">
        <v>71</v>
      </c>
      <c r="G280" t="s" s="8">
        <v>38</v>
      </c>
      <c r="H280" t="s" s="8">
        <v>119</v>
      </c>
      <c r="I280" t="s" s="8">
        <v>1923</v>
      </c>
      <c r="J280" t="s" s="8">
        <v>2920</v>
      </c>
      <c r="K280" t="s" s="8">
        <v>120</v>
      </c>
      <c r="L280" t="s" s="8">
        <v>216</v>
      </c>
      <c r="M280" s="107"/>
      <c r="N280" s="107"/>
      <c r="O280" s="107"/>
      <c r="P280" s="107"/>
      <c r="Q280" s="11"/>
      <c r="R280" s="11"/>
      <c r="S280" s="11"/>
      <c r="T280" s="11"/>
      <c r="U280" s="11"/>
      <c r="V280" s="11"/>
      <c r="W280" s="11"/>
      <c r="X280" s="11"/>
      <c r="Y280" s="11"/>
      <c r="Z280" s="11"/>
    </row>
    <row r="281" ht="15" customHeight="1">
      <c r="A281" t="s" s="8">
        <v>2921</v>
      </c>
      <c r="B281" t="s" s="8">
        <v>2922</v>
      </c>
      <c r="C281" s="21">
        <v>2003</v>
      </c>
      <c r="D281" t="s" s="8">
        <v>2923</v>
      </c>
      <c r="E281" t="s" s="8">
        <v>2924</v>
      </c>
      <c r="F281" t="s" s="8">
        <v>128</v>
      </c>
      <c r="G281" t="s" s="8">
        <v>82</v>
      </c>
      <c r="H281" t="s" s="8">
        <v>129</v>
      </c>
      <c r="I281" t="s" s="8">
        <v>2925</v>
      </c>
      <c r="J281" t="s" s="8">
        <v>2926</v>
      </c>
      <c r="K281" t="s" s="8">
        <v>120</v>
      </c>
      <c r="L281" t="s" s="8">
        <v>121</v>
      </c>
      <c r="M281" s="107"/>
      <c r="N281" s="107"/>
      <c r="O281" s="107"/>
      <c r="P281" s="107"/>
      <c r="Q281" s="11"/>
      <c r="R281" s="11"/>
      <c r="S281" s="11"/>
      <c r="T281" s="11"/>
      <c r="U281" s="11"/>
      <c r="V281" s="11"/>
      <c r="W281" s="11"/>
      <c r="X281" s="11"/>
      <c r="Y281" s="11"/>
      <c r="Z281" s="11"/>
    </row>
    <row r="282" ht="15" customHeight="1">
      <c r="A282" t="s" s="8">
        <v>2927</v>
      </c>
      <c r="B282" t="s" s="8">
        <v>2928</v>
      </c>
      <c r="C282" s="21">
        <v>2003</v>
      </c>
      <c r="D282" t="s" s="8">
        <v>304</v>
      </c>
      <c r="E282" t="s" s="8">
        <v>2929</v>
      </c>
      <c r="F282" t="s" s="8">
        <v>128</v>
      </c>
      <c r="G282" t="s" s="8">
        <v>1784</v>
      </c>
      <c r="H282" t="s" s="8">
        <v>129</v>
      </c>
      <c r="I282" t="s" s="8">
        <v>1846</v>
      </c>
      <c r="J282" t="s" s="8">
        <v>2930</v>
      </c>
      <c r="K282" t="s" s="8">
        <v>120</v>
      </c>
      <c r="L282" t="s" s="8">
        <v>121</v>
      </c>
      <c r="M282" s="107"/>
      <c r="N282" s="107"/>
      <c r="O282" s="107"/>
      <c r="P282" s="107"/>
      <c r="Q282" s="11"/>
      <c r="R282" s="11"/>
      <c r="S282" s="11"/>
      <c r="T282" s="11"/>
      <c r="U282" s="11"/>
      <c r="V282" s="11"/>
      <c r="W282" s="11"/>
      <c r="X282" s="11"/>
      <c r="Y282" s="11"/>
      <c r="Z282" s="11"/>
    </row>
    <row r="283" ht="15" customHeight="1">
      <c r="A283" t="s" s="8">
        <v>2931</v>
      </c>
      <c r="B283" t="s" s="8">
        <v>2932</v>
      </c>
      <c r="C283" s="21">
        <v>2003</v>
      </c>
      <c r="D283" t="s" s="8">
        <v>2284</v>
      </c>
      <c r="E283" t="s" s="8">
        <v>2933</v>
      </c>
      <c r="F283" t="s" s="8">
        <v>1928</v>
      </c>
      <c r="G283" t="s" s="8">
        <v>1784</v>
      </c>
      <c r="H283" t="s" s="8">
        <v>119</v>
      </c>
      <c r="I283" s="11"/>
      <c r="J283" t="s" s="8">
        <v>2934</v>
      </c>
      <c r="K283" t="s" s="8">
        <v>120</v>
      </c>
      <c r="L283" t="s" s="8">
        <v>121</v>
      </c>
      <c r="M283" s="107"/>
      <c r="N283" s="107"/>
      <c r="O283" s="107"/>
      <c r="P283" s="107"/>
      <c r="Q283" s="11"/>
      <c r="R283" s="11"/>
      <c r="S283" s="11"/>
      <c r="T283" s="11"/>
      <c r="U283" s="11"/>
      <c r="V283" s="11"/>
      <c r="W283" s="11"/>
      <c r="X283" s="11"/>
      <c r="Y283" s="11"/>
      <c r="Z283" s="11"/>
    </row>
    <row r="284" ht="15" customHeight="1">
      <c r="A284" t="s" s="8">
        <v>2935</v>
      </c>
      <c r="B284" t="s" s="8">
        <v>2936</v>
      </c>
      <c r="C284" s="21">
        <v>2003</v>
      </c>
      <c r="D284" t="s" s="8">
        <v>2937</v>
      </c>
      <c r="E284" t="s" s="8">
        <v>2938</v>
      </c>
      <c r="F284" t="s" s="8">
        <v>2939</v>
      </c>
      <c r="G284" t="s" s="8">
        <v>29</v>
      </c>
      <c r="H284" t="s" s="8">
        <v>129</v>
      </c>
      <c r="I284" t="s" s="8">
        <v>2925</v>
      </c>
      <c r="J284" t="s" s="8">
        <v>2940</v>
      </c>
      <c r="K284" t="s" s="8">
        <v>120</v>
      </c>
      <c r="L284" t="s" s="8">
        <v>121</v>
      </c>
      <c r="M284" s="107"/>
      <c r="N284" s="107"/>
      <c r="O284" s="107"/>
      <c r="P284" s="107"/>
      <c r="Q284" s="11"/>
      <c r="R284" s="11"/>
      <c r="S284" s="11"/>
      <c r="T284" s="11"/>
      <c r="U284" s="11"/>
      <c r="V284" s="11"/>
      <c r="W284" s="11"/>
      <c r="X284" s="11"/>
      <c r="Y284" s="11"/>
      <c r="Z284" s="11"/>
    </row>
    <row r="285" ht="15" customHeight="1">
      <c r="A285" t="s" s="8">
        <v>2941</v>
      </c>
      <c r="B285" t="s" s="8">
        <v>2942</v>
      </c>
      <c r="C285" s="21">
        <v>2003</v>
      </c>
      <c r="D285" t="s" s="8">
        <v>2943</v>
      </c>
      <c r="E285" t="s" s="8">
        <v>2944</v>
      </c>
      <c r="F285" t="s" s="8">
        <v>2945</v>
      </c>
      <c r="G285" t="s" s="8">
        <v>1876</v>
      </c>
      <c r="H285" t="s" s="8">
        <v>119</v>
      </c>
      <c r="I285" s="11"/>
      <c r="J285" t="s" s="8">
        <v>2946</v>
      </c>
      <c r="K285" t="s" s="8">
        <v>120</v>
      </c>
      <c r="L285" t="s" s="8">
        <v>121</v>
      </c>
      <c r="M285" s="107"/>
      <c r="N285" s="107"/>
      <c r="O285" s="107"/>
      <c r="P285" s="107"/>
      <c r="Q285" s="11"/>
      <c r="R285" s="11"/>
      <c r="S285" s="11"/>
      <c r="T285" s="11"/>
      <c r="U285" s="11"/>
      <c r="V285" s="11"/>
      <c r="W285" s="11"/>
      <c r="X285" s="11"/>
      <c r="Y285" s="11"/>
      <c r="Z285" s="11"/>
    </row>
    <row r="286" ht="15" customHeight="1">
      <c r="A286" t="s" s="8">
        <v>2947</v>
      </c>
      <c r="B286" t="s" s="8">
        <v>2948</v>
      </c>
      <c r="C286" s="21">
        <v>2003</v>
      </c>
      <c r="D286" t="s" s="8">
        <v>1795</v>
      </c>
      <c r="E286" t="s" s="8">
        <v>2949</v>
      </c>
      <c r="F286" t="s" s="8">
        <v>2950</v>
      </c>
      <c r="G286" t="s" s="8">
        <v>2327</v>
      </c>
      <c r="H286" t="s" s="8">
        <v>129</v>
      </c>
      <c r="I286" s="11"/>
      <c r="J286" s="11"/>
      <c r="K286" t="s" s="8">
        <v>120</v>
      </c>
      <c r="L286" t="s" s="8">
        <v>121</v>
      </c>
      <c r="M286" s="107"/>
      <c r="N286" s="107"/>
      <c r="O286" s="107"/>
      <c r="P286" s="107"/>
      <c r="Q286" s="11"/>
      <c r="R286" s="11"/>
      <c r="S286" s="11"/>
      <c r="T286" s="11"/>
      <c r="U286" s="11"/>
      <c r="V286" s="11"/>
      <c r="W286" s="11"/>
      <c r="X286" s="11"/>
      <c r="Y286" s="11"/>
      <c r="Z286" s="11"/>
    </row>
    <row r="287" ht="15" customHeight="1">
      <c r="A287" t="s" s="8">
        <v>2951</v>
      </c>
      <c r="B287" t="s" s="8">
        <v>2952</v>
      </c>
      <c r="C287" s="21">
        <v>2003</v>
      </c>
      <c r="D287" t="s" s="8">
        <v>2953</v>
      </c>
      <c r="E287" t="s" s="8">
        <v>2954</v>
      </c>
      <c r="F287" t="s" s="8">
        <v>572</v>
      </c>
      <c r="G287" t="s" s="8">
        <v>82</v>
      </c>
      <c r="H287" t="s" s="8">
        <v>506</v>
      </c>
      <c r="I287" s="11"/>
      <c r="J287" s="11"/>
      <c r="K287" t="s" s="8">
        <v>148</v>
      </c>
      <c r="L287" t="s" s="8">
        <v>121</v>
      </c>
      <c r="M287" s="107"/>
      <c r="N287" s="107"/>
      <c r="O287" s="107"/>
      <c r="P287" s="107"/>
      <c r="Q287" s="11"/>
      <c r="R287" s="11"/>
      <c r="S287" s="11"/>
      <c r="T287" s="11"/>
      <c r="U287" s="11"/>
      <c r="V287" s="11"/>
      <c r="W287" s="11"/>
      <c r="X287" s="11"/>
      <c r="Y287" s="11"/>
      <c r="Z287" s="11"/>
    </row>
    <row r="288" ht="15" customHeight="1">
      <c r="A288" t="s" s="8">
        <v>2955</v>
      </c>
      <c r="B288" t="s" s="8">
        <v>2956</v>
      </c>
      <c r="C288" s="21">
        <v>2003</v>
      </c>
      <c r="D288" t="s" s="8">
        <v>2202</v>
      </c>
      <c r="E288" t="s" s="8">
        <v>2957</v>
      </c>
      <c r="F288" t="s" s="8">
        <v>2487</v>
      </c>
      <c r="G288" t="s" s="8">
        <v>44</v>
      </c>
      <c r="H288" t="s" s="8">
        <v>1791</v>
      </c>
      <c r="I288" s="11"/>
      <c r="J288" s="11"/>
      <c r="K288" t="s" s="8">
        <v>120</v>
      </c>
      <c r="L288" t="s" s="8">
        <v>121</v>
      </c>
      <c r="M288" s="107"/>
      <c r="N288" s="107"/>
      <c r="O288" s="107"/>
      <c r="P288" s="107"/>
      <c r="Q288" s="11"/>
      <c r="R288" s="11"/>
      <c r="S288" s="11"/>
      <c r="T288" s="11"/>
      <c r="U288" s="11"/>
      <c r="V288" s="11"/>
      <c r="W288" s="11"/>
      <c r="X288" s="11"/>
      <c r="Y288" s="11"/>
      <c r="Z288" s="11"/>
    </row>
    <row r="289" ht="15" customHeight="1">
      <c r="A289" t="s" s="8">
        <v>2958</v>
      </c>
      <c r="B289" t="s" s="8">
        <v>2959</v>
      </c>
      <c r="C289" s="21">
        <v>2003</v>
      </c>
      <c r="D289" t="s" s="8">
        <v>2731</v>
      </c>
      <c r="E289" t="s" s="8">
        <v>2960</v>
      </c>
      <c r="F289" t="s" s="8">
        <v>2961</v>
      </c>
      <c r="G289" t="s" s="8">
        <v>1876</v>
      </c>
      <c r="H289" t="s" s="8">
        <v>1507</v>
      </c>
      <c r="I289" s="11"/>
      <c r="J289" t="s" s="8">
        <v>2962</v>
      </c>
      <c r="K289" t="s" s="8">
        <v>120</v>
      </c>
      <c r="L289" t="s" s="8">
        <v>121</v>
      </c>
      <c r="M289" s="107"/>
      <c r="N289" s="107"/>
      <c r="O289" s="107"/>
      <c r="P289" s="107"/>
      <c r="Q289" s="11"/>
      <c r="R289" s="11"/>
      <c r="S289" s="11"/>
      <c r="T289" s="11"/>
      <c r="U289" s="11"/>
      <c r="V289" s="11"/>
      <c r="W289" s="11"/>
      <c r="X289" s="11"/>
      <c r="Y289" s="11"/>
      <c r="Z289" s="11"/>
    </row>
    <row r="290" ht="15" customHeight="1">
      <c r="A290" t="s" s="8">
        <v>2963</v>
      </c>
      <c r="B290" t="s" s="8">
        <v>2964</v>
      </c>
      <c r="C290" s="21">
        <v>2003</v>
      </c>
      <c r="D290" t="s" s="8">
        <v>2965</v>
      </c>
      <c r="E290" t="s" s="8">
        <v>2966</v>
      </c>
      <c r="F290" t="s" s="8">
        <v>71</v>
      </c>
      <c r="G290" t="s" s="8">
        <v>1876</v>
      </c>
      <c r="H290" t="s" s="8">
        <v>119</v>
      </c>
      <c r="I290" t="s" s="8">
        <v>1923</v>
      </c>
      <c r="J290" t="s" s="8">
        <v>2967</v>
      </c>
      <c r="K290" t="s" s="8">
        <v>120</v>
      </c>
      <c r="L290" t="s" s="8">
        <v>216</v>
      </c>
      <c r="M290" s="107"/>
      <c r="N290" s="107"/>
      <c r="O290" s="107"/>
      <c r="P290" s="107"/>
      <c r="Q290" s="11"/>
      <c r="R290" s="11"/>
      <c r="S290" s="11"/>
      <c r="T290" s="11"/>
      <c r="U290" s="11"/>
      <c r="V290" s="11"/>
      <c r="W290" s="11"/>
      <c r="X290" s="11"/>
      <c r="Y290" s="11"/>
      <c r="Z290" s="11"/>
    </row>
    <row r="291" ht="15" customHeight="1">
      <c r="A291" t="s" s="8">
        <v>2968</v>
      </c>
      <c r="B291" t="s" s="8">
        <v>2969</v>
      </c>
      <c r="C291" s="21">
        <v>2003</v>
      </c>
      <c r="D291" t="s" s="8">
        <v>831</v>
      </c>
      <c r="E291" t="s" s="8">
        <v>2970</v>
      </c>
      <c r="F291" t="s" s="8">
        <v>2971</v>
      </c>
      <c r="G291" t="s" s="8">
        <v>1454</v>
      </c>
      <c r="H291" t="s" s="8">
        <v>1791</v>
      </c>
      <c r="I291" s="11"/>
      <c r="J291" t="s" s="8">
        <v>2972</v>
      </c>
      <c r="K291" t="s" s="8">
        <v>120</v>
      </c>
      <c r="L291" t="s" s="8">
        <v>121</v>
      </c>
      <c r="M291" s="107"/>
      <c r="N291" s="107"/>
      <c r="O291" s="107"/>
      <c r="P291" s="107"/>
      <c r="Q291" s="11"/>
      <c r="R291" s="11"/>
      <c r="S291" s="11"/>
      <c r="T291" s="11"/>
      <c r="U291" s="11"/>
      <c r="V291" s="11"/>
      <c r="W291" s="11"/>
      <c r="X291" s="11"/>
      <c r="Y291" s="11"/>
      <c r="Z291" s="11"/>
    </row>
    <row r="292" ht="15" customHeight="1">
      <c r="A292" t="s" s="8">
        <v>2973</v>
      </c>
      <c r="B292" t="s" s="8">
        <v>2974</v>
      </c>
      <c r="C292" s="21">
        <v>2003</v>
      </c>
      <c r="D292" t="s" s="8">
        <v>2975</v>
      </c>
      <c r="E292" t="s" s="8">
        <v>2976</v>
      </c>
      <c r="F292" t="s" s="8">
        <v>2426</v>
      </c>
      <c r="G292" t="s" s="8">
        <v>1454</v>
      </c>
      <c r="H292" t="s" s="8">
        <v>1507</v>
      </c>
      <c r="I292" s="11"/>
      <c r="J292" t="s" s="8">
        <v>2977</v>
      </c>
      <c r="K292" t="s" s="8">
        <v>120</v>
      </c>
      <c r="L292" t="s" s="8">
        <v>121</v>
      </c>
      <c r="M292" s="107"/>
      <c r="N292" s="107"/>
      <c r="O292" s="107"/>
      <c r="P292" s="107"/>
      <c r="Q292" s="11"/>
      <c r="R292" s="11"/>
      <c r="S292" s="11"/>
      <c r="T292" s="11"/>
      <c r="U292" s="11"/>
      <c r="V292" s="11"/>
      <c r="W292" s="11"/>
      <c r="X292" s="11"/>
      <c r="Y292" s="11"/>
      <c r="Z292" s="11"/>
    </row>
    <row r="293" ht="15" customHeight="1">
      <c r="A293" t="s" s="49">
        <v>2792</v>
      </c>
      <c r="B293" t="s" s="49">
        <v>2978</v>
      </c>
      <c r="C293" s="109">
        <v>2003</v>
      </c>
      <c r="D293" t="s" s="49">
        <v>2979</v>
      </c>
      <c r="E293" t="s" s="49">
        <v>2980</v>
      </c>
      <c r="F293" t="s" s="49">
        <v>2796</v>
      </c>
      <c r="G293" t="s" s="49">
        <v>1876</v>
      </c>
      <c r="H293" t="s" s="49">
        <v>2797</v>
      </c>
      <c r="I293" s="50"/>
      <c r="J293" t="s" s="49">
        <v>2981</v>
      </c>
      <c r="K293" t="s" s="49">
        <v>120</v>
      </c>
      <c r="L293" t="s" s="49">
        <v>121</v>
      </c>
      <c r="M293" s="113"/>
      <c r="N293" s="113"/>
      <c r="O293" s="113"/>
      <c r="P293" s="113"/>
      <c r="Q293" s="50"/>
      <c r="R293" s="50"/>
      <c r="S293" s="50"/>
      <c r="T293" s="50"/>
      <c r="U293" s="50"/>
      <c r="V293" s="50"/>
      <c r="W293" s="50"/>
      <c r="X293" s="50"/>
      <c r="Y293" s="50"/>
      <c r="Z293" s="50"/>
    </row>
    <row r="294" ht="15" customHeight="1">
      <c r="A294" t="s" s="58">
        <v>235</v>
      </c>
      <c r="B294" t="s" s="59">
        <v>236</v>
      </c>
      <c r="C294" s="60">
        <v>2003</v>
      </c>
      <c r="D294" t="s" s="59">
        <v>237</v>
      </c>
      <c r="E294" t="s" s="59">
        <v>238</v>
      </c>
      <c r="F294" t="s" s="59">
        <v>71</v>
      </c>
      <c r="G294" t="s" s="59">
        <v>64</v>
      </c>
      <c r="H294" t="s" s="59">
        <v>119</v>
      </c>
      <c r="I294" s="61"/>
      <c r="J294" s="61"/>
      <c r="K294" t="s" s="59">
        <v>120</v>
      </c>
      <c r="L294" t="s" s="59">
        <v>121</v>
      </c>
      <c r="M294" t="s" s="63">
        <v>122</v>
      </c>
      <c r="N294" s="67"/>
      <c r="O294" s="67"/>
      <c r="P294" s="67"/>
      <c r="Q294" s="61"/>
      <c r="R294" s="61"/>
      <c r="S294" s="61"/>
      <c r="T294" s="61"/>
      <c r="U294" s="61"/>
      <c r="V294" s="61"/>
      <c r="W294" s="61"/>
      <c r="X294" s="61"/>
      <c r="Y294" s="61"/>
      <c r="Z294" s="62"/>
    </row>
    <row r="295" ht="15" customHeight="1">
      <c r="A295" t="s" s="77">
        <v>2982</v>
      </c>
      <c r="B295" t="s" s="77">
        <v>2983</v>
      </c>
      <c r="C295" s="76">
        <v>2003</v>
      </c>
      <c r="D295" t="s" s="77">
        <v>2984</v>
      </c>
      <c r="E295" t="s" s="77">
        <v>2985</v>
      </c>
      <c r="F295" t="s" s="114">
        <v>1989</v>
      </c>
      <c r="G295" t="s" s="77">
        <v>1454</v>
      </c>
      <c r="H295" t="s" s="77">
        <v>1507</v>
      </c>
      <c r="I295" s="47"/>
      <c r="J295" s="47"/>
      <c r="K295" t="s" s="77">
        <v>120</v>
      </c>
      <c r="L295" t="s" s="77">
        <v>216</v>
      </c>
      <c r="M295" s="115"/>
      <c r="N295" s="115"/>
      <c r="O295" s="115"/>
      <c r="P295" s="115"/>
      <c r="Q295" s="47"/>
      <c r="R295" s="47"/>
      <c r="S295" s="47"/>
      <c r="T295" s="47"/>
      <c r="U295" s="47"/>
      <c r="V295" s="47"/>
      <c r="W295" s="47"/>
      <c r="X295" s="47"/>
      <c r="Y295" s="47"/>
      <c r="Z295" s="47"/>
    </row>
    <row r="296" ht="15" customHeight="1">
      <c r="A296" t="s" s="8">
        <v>2986</v>
      </c>
      <c r="B296" t="s" s="8">
        <v>2987</v>
      </c>
      <c r="C296" s="21">
        <v>2003</v>
      </c>
      <c r="D296" t="s" s="8">
        <v>1868</v>
      </c>
      <c r="E296" t="s" s="8">
        <v>2988</v>
      </c>
      <c r="F296" t="s" s="8">
        <v>2989</v>
      </c>
      <c r="G296" t="s" s="8">
        <v>82</v>
      </c>
      <c r="H296" t="s" s="8">
        <v>1791</v>
      </c>
      <c r="I296" s="11"/>
      <c r="J296" t="s" s="8">
        <v>2990</v>
      </c>
      <c r="K296" t="s" s="8">
        <v>120</v>
      </c>
      <c r="L296" t="s" s="8">
        <v>121</v>
      </c>
      <c r="M296" s="107"/>
      <c r="N296" s="107"/>
      <c r="O296" s="107"/>
      <c r="P296" s="107"/>
      <c r="Q296" s="11"/>
      <c r="R296" s="11"/>
      <c r="S296" s="11"/>
      <c r="T296" s="11"/>
      <c r="U296" s="11"/>
      <c r="V296" s="11"/>
      <c r="W296" s="11"/>
      <c r="X296" s="11"/>
      <c r="Y296" s="11"/>
      <c r="Z296" s="11"/>
    </row>
    <row r="297" ht="15" customHeight="1">
      <c r="A297" t="s" s="8">
        <v>2991</v>
      </c>
      <c r="B297" t="s" s="8">
        <v>2992</v>
      </c>
      <c r="C297" s="21">
        <v>2003</v>
      </c>
      <c r="D297" t="s" s="8">
        <v>2993</v>
      </c>
      <c r="E297" t="s" s="8">
        <v>2994</v>
      </c>
      <c r="F297" t="s" s="8">
        <v>2995</v>
      </c>
      <c r="G297" t="s" s="8">
        <v>2327</v>
      </c>
      <c r="H297" t="s" s="8">
        <v>129</v>
      </c>
      <c r="I297" s="11"/>
      <c r="J297" t="s" s="8">
        <v>2996</v>
      </c>
      <c r="K297" t="s" s="8">
        <v>120</v>
      </c>
      <c r="L297" t="s" s="8">
        <v>121</v>
      </c>
      <c r="M297" s="107"/>
      <c r="N297" s="107"/>
      <c r="O297" s="107"/>
      <c r="P297" s="107"/>
      <c r="Q297" s="11"/>
      <c r="R297" s="11"/>
      <c r="S297" s="11"/>
      <c r="T297" s="11"/>
      <c r="U297" s="11"/>
      <c r="V297" s="11"/>
      <c r="W297" s="11"/>
      <c r="X297" s="11"/>
      <c r="Y297" s="11"/>
      <c r="Z297" s="11"/>
    </row>
    <row r="298" ht="15" customHeight="1">
      <c r="A298" t="s" s="8">
        <v>2997</v>
      </c>
      <c r="B298" t="s" s="8">
        <v>2998</v>
      </c>
      <c r="C298" s="21">
        <v>2003</v>
      </c>
      <c r="D298" t="s" s="8">
        <v>2999</v>
      </c>
      <c r="E298" t="s" s="8">
        <v>3000</v>
      </c>
      <c r="F298" t="s" s="8">
        <v>389</v>
      </c>
      <c r="G298" t="s" s="8">
        <v>82</v>
      </c>
      <c r="H298" t="s" s="8">
        <v>390</v>
      </c>
      <c r="I298" s="11"/>
      <c r="J298" t="s" s="8">
        <v>3001</v>
      </c>
      <c r="K298" t="s" s="8">
        <v>120</v>
      </c>
      <c r="L298" t="s" s="8">
        <v>121</v>
      </c>
      <c r="M298" s="107"/>
      <c r="N298" s="107"/>
      <c r="O298" s="107"/>
      <c r="P298" s="107"/>
      <c r="Q298" s="11"/>
      <c r="R298" s="11"/>
      <c r="S298" s="11"/>
      <c r="T298" s="11"/>
      <c r="U298" s="11"/>
      <c r="V298" s="11"/>
      <c r="W298" s="11"/>
      <c r="X298" s="11"/>
      <c r="Y298" s="11"/>
      <c r="Z298" s="11"/>
    </row>
    <row r="299" ht="15" customHeight="1">
      <c r="A299" t="s" s="8">
        <v>3002</v>
      </c>
      <c r="B299" t="s" s="8">
        <v>3003</v>
      </c>
      <c r="C299" s="21">
        <v>2003</v>
      </c>
      <c r="D299" t="s" s="8">
        <v>3004</v>
      </c>
      <c r="E299" t="s" s="8">
        <v>3005</v>
      </c>
      <c r="F299" t="s" s="8">
        <v>71</v>
      </c>
      <c r="G299" t="s" s="8">
        <v>38</v>
      </c>
      <c r="H299" t="s" s="8">
        <v>119</v>
      </c>
      <c r="I299" t="s" s="8">
        <v>1923</v>
      </c>
      <c r="J299" s="11"/>
      <c r="K299" t="s" s="8">
        <v>120</v>
      </c>
      <c r="L299" t="s" s="8">
        <v>216</v>
      </c>
      <c r="M299" s="107"/>
      <c r="N299" s="107"/>
      <c r="O299" s="107"/>
      <c r="P299" s="107"/>
      <c r="Q299" s="11"/>
      <c r="R299" s="11"/>
      <c r="S299" s="11"/>
      <c r="T299" s="11"/>
      <c r="U299" s="11"/>
      <c r="V299" s="11"/>
      <c r="W299" s="11"/>
      <c r="X299" s="11"/>
      <c r="Y299" s="11"/>
      <c r="Z299" s="11"/>
    </row>
    <row r="300" ht="15" customHeight="1">
      <c r="A300" t="s" s="8">
        <v>3006</v>
      </c>
      <c r="B300" t="s" s="8">
        <v>3007</v>
      </c>
      <c r="C300" s="21">
        <v>2003</v>
      </c>
      <c r="D300" t="s" s="8">
        <v>394</v>
      </c>
      <c r="E300" t="s" s="8">
        <v>3008</v>
      </c>
      <c r="F300" t="s" s="8">
        <v>3009</v>
      </c>
      <c r="G300" t="s" s="8">
        <v>1454</v>
      </c>
      <c r="H300" t="s" s="8">
        <v>1791</v>
      </c>
      <c r="I300" s="11"/>
      <c r="J300" t="s" s="8">
        <v>3010</v>
      </c>
      <c r="K300" t="s" s="8">
        <v>120</v>
      </c>
      <c r="L300" t="s" s="8">
        <v>121</v>
      </c>
      <c r="M300" s="107"/>
      <c r="N300" s="107"/>
      <c r="O300" s="107"/>
      <c r="P300" s="107"/>
      <c r="Q300" s="11"/>
      <c r="R300" s="11"/>
      <c r="S300" s="11"/>
      <c r="T300" s="11"/>
      <c r="U300" s="11"/>
      <c r="V300" s="11"/>
      <c r="W300" s="11"/>
      <c r="X300" s="11"/>
      <c r="Y300" s="11"/>
      <c r="Z300" s="11"/>
    </row>
    <row r="301" ht="15" customHeight="1">
      <c r="A301" t="s" s="8">
        <v>3011</v>
      </c>
      <c r="B301" t="s" s="8">
        <v>3012</v>
      </c>
      <c r="C301" s="21">
        <v>2003</v>
      </c>
      <c r="D301" t="s" s="8">
        <v>1987</v>
      </c>
      <c r="E301" t="s" s="8">
        <v>3013</v>
      </c>
      <c r="F301" t="s" s="106">
        <v>1823</v>
      </c>
      <c r="G301" t="s" s="8">
        <v>1454</v>
      </c>
      <c r="H301" t="s" s="8">
        <v>1507</v>
      </c>
      <c r="I301" s="11"/>
      <c r="J301" s="11"/>
      <c r="K301" t="s" s="8">
        <v>120</v>
      </c>
      <c r="L301" t="s" s="8">
        <v>121</v>
      </c>
      <c r="M301" s="107"/>
      <c r="N301" s="107"/>
      <c r="O301" s="107"/>
      <c r="P301" s="107"/>
      <c r="Q301" s="11"/>
      <c r="R301" s="11"/>
      <c r="S301" s="11"/>
      <c r="T301" s="11"/>
      <c r="U301" s="11"/>
      <c r="V301" s="11"/>
      <c r="W301" s="11"/>
      <c r="X301" s="11"/>
      <c r="Y301" s="11"/>
      <c r="Z301" s="11"/>
    </row>
    <row r="302" ht="15" customHeight="1">
      <c r="A302" t="s" s="8">
        <v>3014</v>
      </c>
      <c r="B302" t="s" s="8">
        <v>3015</v>
      </c>
      <c r="C302" s="21">
        <v>2003</v>
      </c>
      <c r="D302" t="s" s="8">
        <v>3016</v>
      </c>
      <c r="E302" t="s" s="8">
        <v>3017</v>
      </c>
      <c r="F302" t="s" s="8">
        <v>1242</v>
      </c>
      <c r="G302" t="s" s="8">
        <v>44</v>
      </c>
      <c r="H302" t="s" s="8">
        <v>129</v>
      </c>
      <c r="I302" t="s" s="8">
        <v>1846</v>
      </c>
      <c r="J302" s="11"/>
      <c r="K302" t="s" s="8">
        <v>148</v>
      </c>
      <c r="L302" t="s" s="8">
        <v>121</v>
      </c>
      <c r="M302" s="107"/>
      <c r="N302" s="107"/>
      <c r="O302" s="107"/>
      <c r="P302" s="107"/>
      <c r="Q302" s="11"/>
      <c r="R302" s="11"/>
      <c r="S302" s="11"/>
      <c r="T302" s="11"/>
      <c r="U302" s="11"/>
      <c r="V302" s="11"/>
      <c r="W302" s="11"/>
      <c r="X302" s="11"/>
      <c r="Y302" s="11"/>
      <c r="Z302" s="11"/>
    </row>
    <row r="303" ht="15" customHeight="1">
      <c r="A303" t="s" s="130">
        <v>3018</v>
      </c>
      <c r="B303" t="s" s="130">
        <v>3019</v>
      </c>
      <c r="C303" s="131">
        <v>2003</v>
      </c>
      <c r="D303" t="s" s="130">
        <v>3020</v>
      </c>
      <c r="E303" t="s" s="130">
        <v>3021</v>
      </c>
      <c r="F303" t="s" s="130">
        <v>2100</v>
      </c>
      <c r="G303" t="s" s="130">
        <v>82</v>
      </c>
      <c r="H303" t="s" s="130">
        <v>1791</v>
      </c>
      <c r="I303" s="132"/>
      <c r="J303" t="s" s="130">
        <v>3022</v>
      </c>
      <c r="K303" t="s" s="130">
        <v>120</v>
      </c>
      <c r="L303" t="s" s="130">
        <v>121</v>
      </c>
      <c r="M303" s="3"/>
      <c r="N303" s="3"/>
      <c r="O303" s="3"/>
      <c r="P303" s="3"/>
      <c r="Q303" s="132"/>
      <c r="R303" s="132"/>
      <c r="S303" s="132"/>
      <c r="T303" s="132"/>
      <c r="U303" s="132"/>
      <c r="V303" s="132"/>
      <c r="W303" s="132"/>
      <c r="X303" s="132"/>
      <c r="Y303" s="132"/>
      <c r="Z303" s="132"/>
    </row>
    <row r="304" ht="15" customHeight="1">
      <c r="A304" t="s" s="130">
        <v>3023</v>
      </c>
      <c r="B304" t="s" s="130">
        <v>3024</v>
      </c>
      <c r="C304" s="131">
        <v>2003</v>
      </c>
      <c r="D304" t="s" s="130">
        <v>437</v>
      </c>
      <c r="E304" t="s" s="130">
        <v>3025</v>
      </c>
      <c r="F304" t="s" s="130">
        <v>1870</v>
      </c>
      <c r="G304" t="s" s="130">
        <v>82</v>
      </c>
      <c r="H304" t="s" s="130">
        <v>1791</v>
      </c>
      <c r="I304" s="132"/>
      <c r="J304" t="s" s="130">
        <v>3026</v>
      </c>
      <c r="K304" t="s" s="130">
        <v>120</v>
      </c>
      <c r="L304" t="s" s="130">
        <v>121</v>
      </c>
      <c r="M304" s="3"/>
      <c r="N304" s="3"/>
      <c r="O304" s="3"/>
      <c r="P304" s="3"/>
      <c r="Q304" s="132"/>
      <c r="R304" s="132"/>
      <c r="S304" s="132"/>
      <c r="T304" s="132"/>
      <c r="U304" s="132"/>
      <c r="V304" s="132"/>
      <c r="W304" s="132"/>
      <c r="X304" s="132"/>
      <c r="Y304" s="132"/>
      <c r="Z304" s="132"/>
    </row>
    <row r="305" ht="15" customHeight="1">
      <c r="A305" t="s" s="130">
        <v>3027</v>
      </c>
      <c r="B305" t="s" s="130">
        <v>3028</v>
      </c>
      <c r="C305" s="131">
        <v>2003</v>
      </c>
      <c r="D305" t="s" s="130">
        <v>3029</v>
      </c>
      <c r="E305" t="s" s="130">
        <v>3030</v>
      </c>
      <c r="F305" t="s" s="130">
        <v>128</v>
      </c>
      <c r="G305" t="s" s="130">
        <v>1784</v>
      </c>
      <c r="H305" t="s" s="130">
        <v>129</v>
      </c>
      <c r="I305" s="132"/>
      <c r="J305" s="132"/>
      <c r="K305" t="s" s="130">
        <v>148</v>
      </c>
      <c r="L305" t="s" s="130">
        <v>121</v>
      </c>
      <c r="M305" s="3"/>
      <c r="N305" s="3"/>
      <c r="O305" s="3"/>
      <c r="P305" s="3"/>
      <c r="Q305" s="132"/>
      <c r="R305" s="132"/>
      <c r="S305" s="132"/>
      <c r="T305" s="132"/>
      <c r="U305" s="132"/>
      <c r="V305" s="132"/>
      <c r="W305" s="132"/>
      <c r="X305" s="132"/>
      <c r="Y305" s="132"/>
      <c r="Z305" s="132"/>
    </row>
    <row r="306" ht="15" customHeight="1">
      <c r="A306" t="s" s="8">
        <v>3031</v>
      </c>
      <c r="B306" t="s" s="8">
        <v>3032</v>
      </c>
      <c r="C306" s="21">
        <v>2003</v>
      </c>
      <c r="D306" t="s" s="8">
        <v>2376</v>
      </c>
      <c r="E306" t="s" s="8">
        <v>3033</v>
      </c>
      <c r="F306" t="s" s="106">
        <v>1823</v>
      </c>
      <c r="G306" t="s" s="8">
        <v>44</v>
      </c>
      <c r="H306" t="s" s="8">
        <v>1507</v>
      </c>
      <c r="I306" s="11"/>
      <c r="J306" t="s" s="8">
        <v>3034</v>
      </c>
      <c r="K306" t="s" s="8">
        <v>120</v>
      </c>
      <c r="L306" t="s" s="8">
        <v>121</v>
      </c>
      <c r="M306" s="107"/>
      <c r="N306" s="107"/>
      <c r="O306" s="107"/>
      <c r="P306" s="107"/>
      <c r="Q306" s="11"/>
      <c r="R306" s="11"/>
      <c r="S306" s="11"/>
      <c r="T306" s="11"/>
      <c r="U306" s="11"/>
      <c r="V306" s="11"/>
      <c r="W306" s="11"/>
      <c r="X306" s="11"/>
      <c r="Y306" s="11"/>
      <c r="Z306" s="11"/>
    </row>
    <row r="307" ht="15" customHeight="1">
      <c r="A307" t="s" s="8">
        <v>3035</v>
      </c>
      <c r="B307" t="s" s="8">
        <v>3036</v>
      </c>
      <c r="C307" s="21">
        <v>2003</v>
      </c>
      <c r="D307" t="s" s="8">
        <v>2537</v>
      </c>
      <c r="E307" t="s" s="8">
        <v>3037</v>
      </c>
      <c r="F307" t="s" s="8">
        <v>128</v>
      </c>
      <c r="G307" t="s" s="8">
        <v>1784</v>
      </c>
      <c r="H307" t="s" s="8">
        <v>129</v>
      </c>
      <c r="I307" s="11"/>
      <c r="J307" t="s" s="8">
        <v>3038</v>
      </c>
      <c r="K307" t="s" s="8">
        <v>148</v>
      </c>
      <c r="L307" t="s" s="8">
        <v>121</v>
      </c>
      <c r="M307" s="107"/>
      <c r="N307" s="107"/>
      <c r="O307" s="107"/>
      <c r="P307" s="107"/>
      <c r="Q307" s="11"/>
      <c r="R307" s="11"/>
      <c r="S307" s="11"/>
      <c r="T307" s="11"/>
      <c r="U307" s="11"/>
      <c r="V307" s="11"/>
      <c r="W307" s="11"/>
      <c r="X307" s="11"/>
      <c r="Y307" s="11"/>
      <c r="Z307" s="11"/>
    </row>
    <row r="308" ht="15" customHeight="1">
      <c r="A308" t="s" s="8">
        <v>3039</v>
      </c>
      <c r="B308" t="s" s="8">
        <v>3040</v>
      </c>
      <c r="C308" s="21">
        <v>2003</v>
      </c>
      <c r="D308" t="s" s="8">
        <v>3041</v>
      </c>
      <c r="E308" t="s" s="8">
        <v>3042</v>
      </c>
      <c r="F308" t="s" s="8">
        <v>389</v>
      </c>
      <c r="G308" t="s" s="8">
        <v>82</v>
      </c>
      <c r="H308" t="s" s="8">
        <v>390</v>
      </c>
      <c r="I308" s="11"/>
      <c r="J308" t="s" s="8">
        <v>3043</v>
      </c>
      <c r="K308" t="s" s="8">
        <v>148</v>
      </c>
      <c r="L308" t="s" s="8">
        <v>121</v>
      </c>
      <c r="M308" s="107"/>
      <c r="N308" s="107"/>
      <c r="O308" s="107"/>
      <c r="P308" s="107"/>
      <c r="Q308" s="11"/>
      <c r="R308" s="11"/>
      <c r="S308" s="11"/>
      <c r="T308" s="11"/>
      <c r="U308" s="11"/>
      <c r="V308" s="11"/>
      <c r="W308" s="11"/>
      <c r="X308" s="11"/>
      <c r="Y308" s="11"/>
      <c r="Z308" s="11"/>
    </row>
    <row r="309" ht="15" customHeight="1">
      <c r="A309" t="s" s="8">
        <v>3044</v>
      </c>
      <c r="B309" t="s" s="8">
        <v>3045</v>
      </c>
      <c r="C309" s="21">
        <v>2003</v>
      </c>
      <c r="D309" t="s" s="8">
        <v>3046</v>
      </c>
      <c r="E309" t="s" s="8">
        <v>3047</v>
      </c>
      <c r="F309" t="s" s="106">
        <v>1823</v>
      </c>
      <c r="G309" t="s" s="8">
        <v>44</v>
      </c>
      <c r="H309" t="s" s="8">
        <v>1507</v>
      </c>
      <c r="I309" s="11"/>
      <c r="J309" t="s" s="8">
        <v>3048</v>
      </c>
      <c r="K309" t="s" s="8">
        <v>2764</v>
      </c>
      <c r="L309" t="s" s="8">
        <v>216</v>
      </c>
      <c r="M309" s="107"/>
      <c r="N309" s="107"/>
      <c r="O309" s="107"/>
      <c r="P309" s="107"/>
      <c r="Q309" s="11"/>
      <c r="R309" s="11"/>
      <c r="S309" s="11"/>
      <c r="T309" s="11"/>
      <c r="U309" s="11"/>
      <c r="V309" s="11"/>
      <c r="W309" s="11"/>
      <c r="X309" s="11"/>
      <c r="Y309" s="11"/>
      <c r="Z309" s="11"/>
    </row>
    <row r="310" ht="15" customHeight="1">
      <c r="A310" t="s" s="8">
        <v>3049</v>
      </c>
      <c r="B310" t="s" s="8">
        <v>3050</v>
      </c>
      <c r="C310" s="21">
        <v>2003</v>
      </c>
      <c r="D310" t="s" s="8">
        <v>394</v>
      </c>
      <c r="E310" t="s" s="8">
        <v>3051</v>
      </c>
      <c r="F310" t="s" s="8">
        <v>3052</v>
      </c>
      <c r="G310" t="s" s="8">
        <v>40</v>
      </c>
      <c r="H310" t="s" s="8">
        <v>1791</v>
      </c>
      <c r="I310" s="11"/>
      <c r="J310" t="s" s="8">
        <v>3053</v>
      </c>
      <c r="K310" t="s" s="8">
        <v>120</v>
      </c>
      <c r="L310" t="s" s="8">
        <v>121</v>
      </c>
      <c r="M310" s="107"/>
      <c r="N310" s="107"/>
      <c r="O310" s="107"/>
      <c r="P310" s="107"/>
      <c r="Q310" s="11"/>
      <c r="R310" s="11"/>
      <c r="S310" s="11"/>
      <c r="T310" s="11"/>
      <c r="U310" s="11"/>
      <c r="V310" s="11"/>
      <c r="W310" s="11"/>
      <c r="X310" s="11"/>
      <c r="Y310" s="11"/>
      <c r="Z310" s="11"/>
    </row>
    <row r="311" ht="15" customHeight="1">
      <c r="A311" t="s" s="130">
        <v>3054</v>
      </c>
      <c r="B311" t="s" s="130">
        <v>3055</v>
      </c>
      <c r="C311" s="131">
        <v>2003</v>
      </c>
      <c r="D311" t="s" s="130">
        <v>3056</v>
      </c>
      <c r="E311" t="s" s="130">
        <v>3057</v>
      </c>
      <c r="F311" t="s" s="130">
        <v>1870</v>
      </c>
      <c r="G311" t="s" s="130">
        <v>82</v>
      </c>
      <c r="H311" t="s" s="130">
        <v>1791</v>
      </c>
      <c r="I311" s="132"/>
      <c r="J311" t="s" s="130">
        <v>3058</v>
      </c>
      <c r="K311" t="s" s="130">
        <v>120</v>
      </c>
      <c r="L311" t="s" s="130">
        <v>121</v>
      </c>
      <c r="M311" s="3"/>
      <c r="N311" s="3"/>
      <c r="O311" s="3"/>
      <c r="P311" s="3"/>
      <c r="Q311" s="132"/>
      <c r="R311" s="132"/>
      <c r="S311" s="132"/>
      <c r="T311" s="132"/>
      <c r="U311" s="132"/>
      <c r="V311" s="132"/>
      <c r="W311" s="132"/>
      <c r="X311" s="132"/>
      <c r="Y311" s="132"/>
      <c r="Z311" s="132"/>
    </row>
    <row r="312" ht="15" customHeight="1">
      <c r="A312" t="s" s="8">
        <v>3059</v>
      </c>
      <c r="B312" t="s" s="8">
        <v>3060</v>
      </c>
      <c r="C312" s="21">
        <v>2003</v>
      </c>
      <c r="D312" t="s" s="8">
        <v>3061</v>
      </c>
      <c r="E312" t="s" s="8">
        <v>3062</v>
      </c>
      <c r="F312" t="s" s="8">
        <v>389</v>
      </c>
      <c r="G312" t="s" s="8">
        <v>1454</v>
      </c>
      <c r="H312" t="s" s="8">
        <v>119</v>
      </c>
      <c r="I312" s="11"/>
      <c r="J312" t="s" s="8">
        <v>3063</v>
      </c>
      <c r="K312" t="s" s="8">
        <v>120</v>
      </c>
      <c r="L312" t="s" s="8">
        <v>121</v>
      </c>
      <c r="M312" s="107"/>
      <c r="N312" s="107"/>
      <c r="O312" s="107"/>
      <c r="P312" s="107"/>
      <c r="Q312" s="11"/>
      <c r="R312" s="11"/>
      <c r="S312" s="11"/>
      <c r="T312" s="11"/>
      <c r="U312" s="11"/>
      <c r="V312" s="11"/>
      <c r="W312" s="11"/>
      <c r="X312" s="11"/>
      <c r="Y312" s="11"/>
      <c r="Z312" s="11"/>
    </row>
    <row r="313" ht="15" customHeight="1">
      <c r="A313" t="s" s="8">
        <v>3064</v>
      </c>
      <c r="B313" t="s" s="8">
        <v>3065</v>
      </c>
      <c r="C313" s="21">
        <v>2003</v>
      </c>
      <c r="D313" t="s" s="8">
        <v>3066</v>
      </c>
      <c r="E313" t="s" s="8">
        <v>3067</v>
      </c>
      <c r="F313" t="s" s="8">
        <v>1870</v>
      </c>
      <c r="G313" t="s" s="8">
        <v>45</v>
      </c>
      <c r="H313" t="s" s="8">
        <v>1791</v>
      </c>
      <c r="I313" s="11"/>
      <c r="J313" t="s" s="8">
        <v>3068</v>
      </c>
      <c r="K313" t="s" s="8">
        <v>120</v>
      </c>
      <c r="L313" t="s" s="8">
        <v>121</v>
      </c>
      <c r="M313" s="107"/>
      <c r="N313" s="107"/>
      <c r="O313" s="107"/>
      <c r="P313" s="107"/>
      <c r="Q313" s="11"/>
      <c r="R313" s="11"/>
      <c r="S313" s="11"/>
      <c r="T313" s="11"/>
      <c r="U313" s="11"/>
      <c r="V313" s="11"/>
      <c r="W313" s="11"/>
      <c r="X313" s="11"/>
      <c r="Y313" s="11"/>
      <c r="Z313" s="11"/>
    </row>
    <row r="314" ht="15" customHeight="1">
      <c r="A314" t="s" s="8">
        <v>3069</v>
      </c>
      <c r="B314" t="s" s="8">
        <v>3070</v>
      </c>
      <c r="C314" s="21">
        <v>2003</v>
      </c>
      <c r="D314" t="s" s="8">
        <v>2069</v>
      </c>
      <c r="E314" t="s" s="8">
        <v>3071</v>
      </c>
      <c r="F314" t="s" s="8">
        <v>2459</v>
      </c>
      <c r="G314" t="s" s="8">
        <v>1454</v>
      </c>
      <c r="H314" t="s" s="8">
        <v>119</v>
      </c>
      <c r="I314" s="11"/>
      <c r="J314" t="s" s="8">
        <v>3072</v>
      </c>
      <c r="K314" t="s" s="8">
        <v>120</v>
      </c>
      <c r="L314" t="s" s="8">
        <v>121</v>
      </c>
      <c r="M314" s="107"/>
      <c r="N314" s="107"/>
      <c r="O314" s="107"/>
      <c r="P314" s="107"/>
      <c r="Q314" s="11"/>
      <c r="R314" s="11"/>
      <c r="S314" s="11"/>
      <c r="T314" s="11"/>
      <c r="U314" s="11"/>
      <c r="V314" s="11"/>
      <c r="W314" s="11"/>
      <c r="X314" s="11"/>
      <c r="Y314" s="11"/>
      <c r="Z314" s="11"/>
    </row>
    <row r="315" ht="15" customHeight="1">
      <c r="A315" t="s" s="8">
        <v>3073</v>
      </c>
      <c r="B315" t="s" s="8">
        <v>3074</v>
      </c>
      <c r="C315" s="21">
        <v>2003</v>
      </c>
      <c r="D315" t="s" s="8">
        <v>2407</v>
      </c>
      <c r="E315" t="s" s="8">
        <v>3075</v>
      </c>
      <c r="F315" t="s" s="8">
        <v>3076</v>
      </c>
      <c r="G315" t="s" s="8">
        <v>82</v>
      </c>
      <c r="H315" t="s" s="8">
        <v>119</v>
      </c>
      <c r="I315" s="11"/>
      <c r="J315" t="s" s="8">
        <v>3077</v>
      </c>
      <c r="K315" t="s" s="8">
        <v>120</v>
      </c>
      <c r="L315" t="s" s="8">
        <v>121</v>
      </c>
      <c r="M315" s="107"/>
      <c r="N315" s="107"/>
      <c r="O315" s="107"/>
      <c r="P315" s="107"/>
      <c r="Q315" s="11"/>
      <c r="R315" s="11"/>
      <c r="S315" s="11"/>
      <c r="T315" s="11"/>
      <c r="U315" s="11"/>
      <c r="V315" s="11"/>
      <c r="W315" s="11"/>
      <c r="X315" s="11"/>
      <c r="Y315" s="11"/>
      <c r="Z315" s="11"/>
    </row>
    <row r="316" ht="15" customHeight="1">
      <c r="A316" t="s" s="130">
        <v>3078</v>
      </c>
      <c r="B316" t="s" s="130">
        <v>3079</v>
      </c>
      <c r="C316" s="131">
        <v>2003</v>
      </c>
      <c r="D316" t="s" s="130">
        <v>2376</v>
      </c>
      <c r="E316" t="s" s="130">
        <v>3080</v>
      </c>
      <c r="F316" t="s" s="2">
        <v>1823</v>
      </c>
      <c r="G316" t="s" s="130">
        <v>82</v>
      </c>
      <c r="H316" t="s" s="130">
        <v>1507</v>
      </c>
      <c r="I316" s="132"/>
      <c r="J316" t="s" s="130">
        <v>3081</v>
      </c>
      <c r="K316" t="s" s="130">
        <v>120</v>
      </c>
      <c r="L316" t="s" s="130">
        <v>121</v>
      </c>
      <c r="M316" s="3"/>
      <c r="N316" s="3"/>
      <c r="O316" s="3"/>
      <c r="P316" s="3"/>
      <c r="Q316" s="132"/>
      <c r="R316" s="132"/>
      <c r="S316" s="132"/>
      <c r="T316" s="132"/>
      <c r="U316" s="132"/>
      <c r="V316" s="132"/>
      <c r="W316" s="132"/>
      <c r="X316" s="132"/>
      <c r="Y316" s="132"/>
      <c r="Z316" s="132"/>
    </row>
    <row r="317" ht="15" customHeight="1">
      <c r="A317" t="s" s="133">
        <v>3082</v>
      </c>
      <c r="B317" t="s" s="133">
        <v>3083</v>
      </c>
      <c r="C317" s="134">
        <v>2003</v>
      </c>
      <c r="D317" t="s" s="133">
        <v>3084</v>
      </c>
      <c r="E317" t="s" s="133">
        <v>3085</v>
      </c>
      <c r="F317" t="s" s="133">
        <v>389</v>
      </c>
      <c r="G317" t="s" s="133">
        <v>82</v>
      </c>
      <c r="H317" t="s" s="133">
        <v>390</v>
      </c>
      <c r="I317" s="135"/>
      <c r="J317" t="s" s="133">
        <v>3086</v>
      </c>
      <c r="K317" t="s" s="133">
        <v>120</v>
      </c>
      <c r="L317" t="s" s="133">
        <v>121</v>
      </c>
      <c r="M317" s="136"/>
      <c r="N317" s="136"/>
      <c r="O317" s="136"/>
      <c r="P317" s="136"/>
      <c r="Q317" s="135"/>
      <c r="R317" s="135"/>
      <c r="S317" s="135"/>
      <c r="T317" s="135"/>
      <c r="U317" s="135"/>
      <c r="V317" s="135"/>
      <c r="W317" s="135"/>
      <c r="X317" s="135"/>
      <c r="Y317" s="135"/>
      <c r="Z317" s="135"/>
    </row>
    <row r="318" ht="15" customHeight="1">
      <c r="A318" t="s" s="58">
        <v>239</v>
      </c>
      <c r="B318" t="s" s="59">
        <v>240</v>
      </c>
      <c r="C318" s="60">
        <v>2003</v>
      </c>
      <c r="D318" t="s" s="59">
        <v>241</v>
      </c>
      <c r="E318" t="s" s="59">
        <v>242</v>
      </c>
      <c r="F318" t="s" s="59">
        <v>71</v>
      </c>
      <c r="G318" t="s" s="59">
        <v>64</v>
      </c>
      <c r="H318" t="s" s="59">
        <v>119</v>
      </c>
      <c r="I318" s="61"/>
      <c r="J318" t="s" s="59">
        <v>243</v>
      </c>
      <c r="K318" t="s" s="59">
        <v>120</v>
      </c>
      <c r="L318" t="s" s="59">
        <v>121</v>
      </c>
      <c r="M318" t="s" s="63">
        <v>122</v>
      </c>
      <c r="N318" s="67"/>
      <c r="O318" s="67"/>
      <c r="P318" s="67"/>
      <c r="Q318" s="61"/>
      <c r="R318" s="61"/>
      <c r="S318" s="61"/>
      <c r="T318" s="61"/>
      <c r="U318" s="61"/>
      <c r="V318" s="61"/>
      <c r="W318" s="61"/>
      <c r="X318" s="61"/>
      <c r="Y318" s="61"/>
      <c r="Z318" s="62"/>
    </row>
    <row r="319" ht="13.65" customHeight="1">
      <c r="A319" t="s" s="77">
        <v>3087</v>
      </c>
      <c r="B319" t="s" s="77">
        <v>3088</v>
      </c>
      <c r="C319" s="76">
        <v>2003</v>
      </c>
      <c r="D319" t="s" s="77">
        <v>2319</v>
      </c>
      <c r="E319" t="s" s="77">
        <v>3089</v>
      </c>
      <c r="F319" t="s" s="77">
        <v>2100</v>
      </c>
      <c r="G319" t="s" s="77">
        <v>40</v>
      </c>
      <c r="H319" t="s" s="77">
        <v>1791</v>
      </c>
      <c r="I319" s="47"/>
      <c r="J319" t="s" s="77">
        <v>3090</v>
      </c>
      <c r="K319" t="s" s="77">
        <v>120</v>
      </c>
      <c r="L319" t="s" s="77">
        <v>121</v>
      </c>
      <c r="M319" s="47"/>
      <c r="N319" s="47"/>
      <c r="O319" s="47"/>
      <c r="P319" s="47"/>
      <c r="Q319" s="47"/>
      <c r="R319" s="47"/>
      <c r="S319" s="47"/>
      <c r="T319" s="47"/>
      <c r="U319" s="47"/>
      <c r="V319" s="47"/>
      <c r="W319" s="47"/>
      <c r="X319" s="47"/>
      <c r="Y319" s="47"/>
      <c r="Z319" s="47"/>
    </row>
    <row r="320" ht="13.65" customHeight="1">
      <c r="A320" t="s" s="8">
        <v>3091</v>
      </c>
      <c r="B320" t="s" s="8">
        <v>3092</v>
      </c>
      <c r="C320" s="21">
        <v>2004</v>
      </c>
      <c r="D320" t="s" s="8">
        <v>3093</v>
      </c>
      <c r="E320" t="s" s="8">
        <v>3094</v>
      </c>
      <c r="F320" t="s" s="8">
        <v>71</v>
      </c>
      <c r="G320" t="s" s="8">
        <v>1876</v>
      </c>
      <c r="H320" t="s" s="8">
        <v>119</v>
      </c>
      <c r="I320" t="s" s="8">
        <v>1923</v>
      </c>
      <c r="J320" s="11"/>
      <c r="K320" t="s" s="8">
        <v>2764</v>
      </c>
      <c r="L320" t="s" s="8">
        <v>216</v>
      </c>
      <c r="M320" s="11"/>
      <c r="N320" s="11"/>
      <c r="O320" s="11"/>
      <c r="P320" s="11"/>
      <c r="Q320" s="11"/>
      <c r="R320" s="11"/>
      <c r="S320" s="11"/>
      <c r="T320" s="11"/>
      <c r="U320" s="11"/>
      <c r="V320" s="11"/>
      <c r="W320" s="11"/>
      <c r="X320" s="11"/>
      <c r="Y320" s="11"/>
      <c r="Z320" s="11"/>
    </row>
    <row r="321" ht="15" customHeight="1">
      <c r="A321" t="s" s="8">
        <v>3095</v>
      </c>
      <c r="B321" t="s" s="8">
        <v>3096</v>
      </c>
      <c r="C321" s="21">
        <v>2004</v>
      </c>
      <c r="D321" t="s" s="8">
        <v>2152</v>
      </c>
      <c r="E321" t="s" s="8">
        <v>3097</v>
      </c>
      <c r="F321" t="s" s="8">
        <v>2504</v>
      </c>
      <c r="G321" t="s" s="8">
        <v>1454</v>
      </c>
      <c r="H321" t="s" s="8">
        <v>119</v>
      </c>
      <c r="I321" s="11"/>
      <c r="J321" t="s" s="8">
        <v>3098</v>
      </c>
      <c r="K321" t="s" s="8">
        <v>120</v>
      </c>
      <c r="L321" t="s" s="8">
        <v>121</v>
      </c>
      <c r="M321" s="107"/>
      <c r="N321" s="107"/>
      <c r="O321" s="107"/>
      <c r="P321" s="107"/>
      <c r="Q321" s="11"/>
      <c r="R321" s="11"/>
      <c r="S321" s="11"/>
      <c r="T321" s="11"/>
      <c r="U321" s="11"/>
      <c r="V321" s="11"/>
      <c r="W321" s="11"/>
      <c r="X321" s="11"/>
      <c r="Y321" s="11"/>
      <c r="Z321" s="11"/>
    </row>
    <row r="322" ht="15" customHeight="1">
      <c r="A322" t="s" s="8">
        <v>3099</v>
      </c>
      <c r="B322" t="s" s="8">
        <v>3100</v>
      </c>
      <c r="C322" s="21">
        <v>2004</v>
      </c>
      <c r="D322" t="s" s="8">
        <v>3101</v>
      </c>
      <c r="E322" t="s" s="8">
        <v>3102</v>
      </c>
      <c r="F322" t="s" s="8">
        <v>71</v>
      </c>
      <c r="G322" t="s" s="8">
        <v>38</v>
      </c>
      <c r="H322" t="s" s="8">
        <v>119</v>
      </c>
      <c r="I322" t="s" s="8">
        <v>1923</v>
      </c>
      <c r="J322" t="s" s="8">
        <v>3103</v>
      </c>
      <c r="K322" t="s" s="8">
        <v>120</v>
      </c>
      <c r="L322" t="s" s="8">
        <v>121</v>
      </c>
      <c r="M322" s="107"/>
      <c r="N322" s="107"/>
      <c r="O322" s="107"/>
      <c r="P322" s="107"/>
      <c r="Q322" s="11"/>
      <c r="R322" s="11"/>
      <c r="S322" s="11"/>
      <c r="T322" s="11"/>
      <c r="U322" s="11"/>
      <c r="V322" s="11"/>
      <c r="W322" s="11"/>
      <c r="X322" s="11"/>
      <c r="Y322" s="11"/>
      <c r="Z322" s="11"/>
    </row>
    <row r="323" ht="15" customHeight="1">
      <c r="A323" t="s" s="130">
        <v>3104</v>
      </c>
      <c r="B323" t="s" s="130">
        <v>3105</v>
      </c>
      <c r="C323" s="131">
        <v>2004</v>
      </c>
      <c r="D323" t="s" s="130">
        <v>2476</v>
      </c>
      <c r="E323" t="s" s="130">
        <v>3106</v>
      </c>
      <c r="F323" t="s" s="130">
        <v>3107</v>
      </c>
      <c r="G323" t="s" s="130">
        <v>1454</v>
      </c>
      <c r="H323" t="s" s="130">
        <v>3108</v>
      </c>
      <c r="I323" s="132"/>
      <c r="J323" t="s" s="130">
        <v>3109</v>
      </c>
      <c r="K323" t="s" s="130">
        <v>120</v>
      </c>
      <c r="L323" t="s" s="130">
        <v>121</v>
      </c>
      <c r="M323" s="3"/>
      <c r="N323" s="3"/>
      <c r="O323" s="3"/>
      <c r="P323" s="3"/>
      <c r="Q323" s="132"/>
      <c r="R323" s="132"/>
      <c r="S323" s="132"/>
      <c r="T323" s="132"/>
      <c r="U323" s="132"/>
      <c r="V323" s="132"/>
      <c r="W323" s="132"/>
      <c r="X323" s="132"/>
      <c r="Y323" s="132"/>
      <c r="Z323" s="132"/>
    </row>
    <row r="324" ht="15" customHeight="1">
      <c r="A324" t="s" s="8">
        <v>3110</v>
      </c>
      <c r="B324" t="s" s="8">
        <v>3111</v>
      </c>
      <c r="C324" s="21">
        <v>2004</v>
      </c>
      <c r="D324" t="s" s="8">
        <v>1795</v>
      </c>
      <c r="E324" t="s" s="8">
        <v>3112</v>
      </c>
      <c r="F324" t="s" s="8">
        <v>3113</v>
      </c>
      <c r="G324" t="s" s="8">
        <v>2327</v>
      </c>
      <c r="H324" t="s" s="8">
        <v>129</v>
      </c>
      <c r="I324" s="11"/>
      <c r="J324" s="11"/>
      <c r="K324" t="s" s="8">
        <v>120</v>
      </c>
      <c r="L324" t="s" s="8">
        <v>121</v>
      </c>
      <c r="M324" s="107"/>
      <c r="N324" s="107"/>
      <c r="O324" s="107"/>
      <c r="P324" s="107"/>
      <c r="Q324" s="11"/>
      <c r="R324" s="11"/>
      <c r="S324" s="11"/>
      <c r="T324" s="11"/>
      <c r="U324" s="11"/>
      <c r="V324" s="11"/>
      <c r="W324" s="11"/>
      <c r="X324" s="11"/>
      <c r="Y324" s="11"/>
      <c r="Z324" s="11"/>
    </row>
    <row r="325" ht="15" customHeight="1">
      <c r="A325" t="s" s="8">
        <v>3114</v>
      </c>
      <c r="B325" t="s" s="8">
        <v>3115</v>
      </c>
      <c r="C325" s="21">
        <v>2004</v>
      </c>
      <c r="D325" t="s" s="8">
        <v>3116</v>
      </c>
      <c r="E325" t="s" s="8">
        <v>3117</v>
      </c>
      <c r="F325" t="s" s="8">
        <v>2971</v>
      </c>
      <c r="G325" t="s" s="8">
        <v>45</v>
      </c>
      <c r="H325" t="s" s="8">
        <v>1791</v>
      </c>
      <c r="I325" s="11"/>
      <c r="J325" s="11"/>
      <c r="K325" t="s" s="8">
        <v>120</v>
      </c>
      <c r="L325" t="s" s="8">
        <v>121</v>
      </c>
      <c r="M325" s="107"/>
      <c r="N325" s="107"/>
      <c r="O325" s="107"/>
      <c r="P325" s="107"/>
      <c r="Q325" s="11"/>
      <c r="R325" s="11"/>
      <c r="S325" s="11"/>
      <c r="T325" s="11"/>
      <c r="U325" s="11"/>
      <c r="V325" s="11"/>
      <c r="W325" s="11"/>
      <c r="X325" s="11"/>
      <c r="Y325" s="11"/>
      <c r="Z325" s="11"/>
    </row>
    <row r="326" ht="15" customHeight="1">
      <c r="A326" t="s" s="8">
        <v>3118</v>
      </c>
      <c r="B326" t="s" s="8">
        <v>3119</v>
      </c>
      <c r="C326" s="21">
        <v>2004</v>
      </c>
      <c r="D326" t="s" s="8">
        <v>2022</v>
      </c>
      <c r="E326" t="s" s="8">
        <v>3120</v>
      </c>
      <c r="F326" t="s" s="8">
        <v>71</v>
      </c>
      <c r="G326" t="s" s="8">
        <v>1784</v>
      </c>
      <c r="H326" t="s" s="8">
        <v>119</v>
      </c>
      <c r="I326" t="s" s="8">
        <v>1846</v>
      </c>
      <c r="J326" t="s" s="8">
        <v>3121</v>
      </c>
      <c r="K326" t="s" s="8">
        <v>120</v>
      </c>
      <c r="L326" t="s" s="8">
        <v>121</v>
      </c>
      <c r="M326" s="107"/>
      <c r="N326" s="107"/>
      <c r="O326" s="107"/>
      <c r="P326" s="107"/>
      <c r="Q326" s="11"/>
      <c r="R326" s="11"/>
      <c r="S326" s="11"/>
      <c r="T326" s="11"/>
      <c r="U326" s="11"/>
      <c r="V326" s="11"/>
      <c r="W326" s="11"/>
      <c r="X326" s="11"/>
      <c r="Y326" s="11"/>
      <c r="Z326" s="11"/>
    </row>
    <row r="327" ht="15" customHeight="1">
      <c r="A327" t="s" s="8">
        <v>3122</v>
      </c>
      <c r="B327" t="s" s="8">
        <v>3123</v>
      </c>
      <c r="C327" s="21">
        <v>2004</v>
      </c>
      <c r="D327" t="s" s="8">
        <v>3124</v>
      </c>
      <c r="E327" t="s" s="8">
        <v>3125</v>
      </c>
      <c r="F327" t="s" s="8">
        <v>3126</v>
      </c>
      <c r="G327" t="s" s="8">
        <v>44</v>
      </c>
      <c r="H327" t="s" s="8">
        <v>119</v>
      </c>
      <c r="I327" s="11"/>
      <c r="J327" s="11"/>
      <c r="K327" t="s" s="8">
        <v>120</v>
      </c>
      <c r="L327" t="s" s="8">
        <v>121</v>
      </c>
      <c r="M327" s="107"/>
      <c r="N327" s="107"/>
      <c r="O327" s="107"/>
      <c r="P327" s="107"/>
      <c r="Q327" s="11"/>
      <c r="R327" s="11"/>
      <c r="S327" s="11"/>
      <c r="T327" s="11"/>
      <c r="U327" s="11"/>
      <c r="V327" s="11"/>
      <c r="W327" s="11"/>
      <c r="X327" s="11"/>
      <c r="Y327" s="11"/>
      <c r="Z327" s="11"/>
    </row>
    <row r="328" ht="15" customHeight="1">
      <c r="A328" t="s" s="8">
        <v>3127</v>
      </c>
      <c r="B328" t="s" s="8">
        <v>3128</v>
      </c>
      <c r="C328" s="21">
        <v>2004</v>
      </c>
      <c r="D328" t="s" s="8">
        <v>1903</v>
      </c>
      <c r="E328" t="s" s="8">
        <v>3129</v>
      </c>
      <c r="F328" t="s" s="8">
        <v>1905</v>
      </c>
      <c r="G328" t="s" s="8">
        <v>1454</v>
      </c>
      <c r="H328" t="s" s="8">
        <v>119</v>
      </c>
      <c r="I328" s="11"/>
      <c r="J328" s="11"/>
      <c r="K328" t="s" s="8">
        <v>120</v>
      </c>
      <c r="L328" t="s" s="8">
        <v>121</v>
      </c>
      <c r="M328" s="107"/>
      <c r="N328" s="107"/>
      <c r="O328" s="107"/>
      <c r="P328" s="107"/>
      <c r="Q328" s="11"/>
      <c r="R328" s="11"/>
      <c r="S328" s="11"/>
      <c r="T328" s="11"/>
      <c r="U328" s="11"/>
      <c r="V328" s="11"/>
      <c r="W328" s="11"/>
      <c r="X328" s="11"/>
      <c r="Y328" s="11"/>
      <c r="Z328" s="11"/>
    </row>
    <row r="329" ht="15" customHeight="1">
      <c r="A329" t="s" s="8">
        <v>3130</v>
      </c>
      <c r="B329" t="s" s="8">
        <v>3131</v>
      </c>
      <c r="C329" s="21">
        <v>2004</v>
      </c>
      <c r="D329" t="s" s="8">
        <v>3132</v>
      </c>
      <c r="E329" t="s" s="8">
        <v>3133</v>
      </c>
      <c r="F329" t="s" s="106">
        <v>1823</v>
      </c>
      <c r="G329" t="s" s="8">
        <v>45</v>
      </c>
      <c r="H329" t="s" s="8">
        <v>1507</v>
      </c>
      <c r="I329" s="11"/>
      <c r="J329" s="11"/>
      <c r="K329" t="s" s="8">
        <v>120</v>
      </c>
      <c r="L329" t="s" s="8">
        <v>121</v>
      </c>
      <c r="M329" s="107"/>
      <c r="N329" s="107"/>
      <c r="O329" s="107"/>
      <c r="P329" s="107"/>
      <c r="Q329" s="11"/>
      <c r="R329" s="11"/>
      <c r="S329" s="11"/>
      <c r="T329" s="11"/>
      <c r="U329" s="11"/>
      <c r="V329" s="11"/>
      <c r="W329" s="11"/>
      <c r="X329" s="11"/>
      <c r="Y329" s="11"/>
      <c r="Z329" s="11"/>
    </row>
    <row r="330" ht="15" customHeight="1">
      <c r="A330" t="s" s="8">
        <v>3134</v>
      </c>
      <c r="B330" t="s" s="8">
        <v>3135</v>
      </c>
      <c r="C330" s="21">
        <v>2004</v>
      </c>
      <c r="D330" t="s" s="8">
        <v>918</v>
      </c>
      <c r="E330" t="s" s="8">
        <v>3136</v>
      </c>
      <c r="F330" t="s" s="8">
        <v>2827</v>
      </c>
      <c r="G330" t="s" s="8">
        <v>44</v>
      </c>
      <c r="H330" t="s" s="8">
        <v>1791</v>
      </c>
      <c r="I330" s="11"/>
      <c r="J330" t="s" s="8">
        <v>3137</v>
      </c>
      <c r="K330" t="s" s="8">
        <v>120</v>
      </c>
      <c r="L330" t="s" s="8">
        <v>121</v>
      </c>
      <c r="M330" s="107"/>
      <c r="N330" s="107"/>
      <c r="O330" s="107"/>
      <c r="P330" s="107"/>
      <c r="Q330" s="11"/>
      <c r="R330" s="11"/>
      <c r="S330" s="11"/>
      <c r="T330" s="11"/>
      <c r="U330" s="11"/>
      <c r="V330" s="11"/>
      <c r="W330" s="11"/>
      <c r="X330" s="11"/>
      <c r="Y330" s="11"/>
      <c r="Z330" s="11"/>
    </row>
    <row r="331" ht="13.65" customHeight="1">
      <c r="A331" t="s" s="49">
        <v>3138</v>
      </c>
      <c r="B331" t="s" s="49">
        <v>3139</v>
      </c>
      <c r="C331" s="109">
        <v>2004</v>
      </c>
      <c r="D331" t="s" s="49">
        <v>3140</v>
      </c>
      <c r="E331" t="s" s="49">
        <v>3141</v>
      </c>
      <c r="F331" t="s" s="49">
        <v>3142</v>
      </c>
      <c r="G331" t="s" s="49">
        <v>64</v>
      </c>
      <c r="H331" t="s" s="49">
        <v>129</v>
      </c>
      <c r="I331" t="s" s="49">
        <v>1846</v>
      </c>
      <c r="J331" t="s" s="49">
        <v>3143</v>
      </c>
      <c r="K331" t="s" s="49">
        <v>254</v>
      </c>
      <c r="L331" t="s" s="49">
        <v>121</v>
      </c>
      <c r="M331" s="50"/>
      <c r="N331" s="50"/>
      <c r="O331" s="50"/>
      <c r="P331" s="50"/>
      <c r="Q331" s="50"/>
      <c r="R331" s="50"/>
      <c r="S331" s="50"/>
      <c r="T331" s="50"/>
      <c r="U331" s="50"/>
      <c r="V331" s="50"/>
      <c r="W331" s="50"/>
      <c r="X331" s="50"/>
      <c r="Y331" s="50"/>
      <c r="Z331" s="50"/>
    </row>
    <row r="332" ht="15" customHeight="1">
      <c r="A332" t="s" s="58">
        <v>244</v>
      </c>
      <c r="B332" t="s" s="59">
        <v>245</v>
      </c>
      <c r="C332" s="60">
        <v>2004</v>
      </c>
      <c r="D332" t="s" s="59">
        <v>133</v>
      </c>
      <c r="E332" t="s" s="59">
        <v>246</v>
      </c>
      <c r="F332" t="s" s="59">
        <v>71</v>
      </c>
      <c r="G332" t="s" s="59">
        <v>64</v>
      </c>
      <c r="H332" t="s" s="59">
        <v>119</v>
      </c>
      <c r="I332" s="61"/>
      <c r="J332" t="s" s="59">
        <v>247</v>
      </c>
      <c r="K332" t="s" s="59">
        <v>120</v>
      </c>
      <c r="L332" t="s" s="59">
        <v>121</v>
      </c>
      <c r="M332" t="s" s="63">
        <v>122</v>
      </c>
      <c r="N332" s="67"/>
      <c r="O332" s="67"/>
      <c r="P332" s="67"/>
      <c r="Q332" s="61"/>
      <c r="R332" s="61"/>
      <c r="S332" s="61"/>
      <c r="T332" s="61"/>
      <c r="U332" s="61"/>
      <c r="V332" s="61"/>
      <c r="W332" s="61"/>
      <c r="X332" s="61"/>
      <c r="Y332" s="61"/>
      <c r="Z332" s="62"/>
    </row>
    <row r="333" ht="15" customHeight="1">
      <c r="A333" t="s" s="77">
        <v>3144</v>
      </c>
      <c r="B333" t="s" s="77">
        <v>3145</v>
      </c>
      <c r="C333" s="76">
        <v>2004</v>
      </c>
      <c r="D333" t="s" s="77">
        <v>2576</v>
      </c>
      <c r="E333" t="s" s="77">
        <v>3146</v>
      </c>
      <c r="F333" t="s" s="77">
        <v>3147</v>
      </c>
      <c r="G333" t="s" s="77">
        <v>82</v>
      </c>
      <c r="H333" t="s" s="77">
        <v>1861</v>
      </c>
      <c r="I333" s="47"/>
      <c r="J333" t="s" s="77">
        <v>3148</v>
      </c>
      <c r="K333" t="s" s="77">
        <v>120</v>
      </c>
      <c r="L333" t="s" s="77">
        <v>121</v>
      </c>
      <c r="M333" s="115"/>
      <c r="N333" s="115"/>
      <c r="O333" s="115"/>
      <c r="P333" s="115"/>
      <c r="Q333" s="47"/>
      <c r="R333" s="47"/>
      <c r="S333" s="47"/>
      <c r="T333" s="47"/>
      <c r="U333" s="47"/>
      <c r="V333" s="47"/>
      <c r="W333" s="47"/>
      <c r="X333" s="47"/>
      <c r="Y333" s="47"/>
      <c r="Z333" s="47"/>
    </row>
    <row r="334" ht="15" customHeight="1">
      <c r="A334" t="s" s="8">
        <v>3149</v>
      </c>
      <c r="B334" t="s" s="8">
        <v>3150</v>
      </c>
      <c r="C334" s="21">
        <v>2004</v>
      </c>
      <c r="D334" t="s" s="8">
        <v>419</v>
      </c>
      <c r="E334" t="s" s="8">
        <v>3151</v>
      </c>
      <c r="F334" t="s" s="8">
        <v>71</v>
      </c>
      <c r="G334" t="s" s="8">
        <v>64</v>
      </c>
      <c r="H334" t="s" s="8">
        <v>119</v>
      </c>
      <c r="I334" t="s" s="8">
        <v>1846</v>
      </c>
      <c r="J334" t="s" s="8">
        <v>3152</v>
      </c>
      <c r="K334" t="s" s="8">
        <v>148</v>
      </c>
      <c r="L334" t="s" s="8">
        <v>121</v>
      </c>
      <c r="M334" s="137"/>
      <c r="N334" s="107"/>
      <c r="O334" s="107"/>
      <c r="P334" s="107"/>
      <c r="Q334" s="11"/>
      <c r="R334" s="11"/>
      <c r="S334" s="11"/>
      <c r="T334" s="11"/>
      <c r="U334" s="11"/>
      <c r="V334" s="11"/>
      <c r="W334" s="11"/>
      <c r="X334" s="11"/>
      <c r="Y334" s="11"/>
      <c r="Z334" s="11"/>
    </row>
    <row r="335" ht="15" customHeight="1">
      <c r="A335" t="s" s="8">
        <v>3153</v>
      </c>
      <c r="B335" t="s" s="8">
        <v>3154</v>
      </c>
      <c r="C335" s="21">
        <v>2004</v>
      </c>
      <c r="D335" t="s" s="8">
        <v>2699</v>
      </c>
      <c r="E335" t="s" s="8">
        <v>3155</v>
      </c>
      <c r="F335" t="s" s="8">
        <v>3156</v>
      </c>
      <c r="G335" t="s" s="8">
        <v>82</v>
      </c>
      <c r="H335" t="s" s="8">
        <v>1861</v>
      </c>
      <c r="I335" s="11"/>
      <c r="J335" t="s" s="8">
        <v>3157</v>
      </c>
      <c r="K335" t="s" s="8">
        <v>254</v>
      </c>
      <c r="L335" t="s" s="8">
        <v>121</v>
      </c>
      <c r="M335" s="107"/>
      <c r="N335" s="107"/>
      <c r="O335" s="107"/>
      <c r="P335" s="107"/>
      <c r="Q335" s="11"/>
      <c r="R335" s="11"/>
      <c r="S335" s="11"/>
      <c r="T335" s="11"/>
      <c r="U335" s="11"/>
      <c r="V335" s="11"/>
      <c r="W335" s="11"/>
      <c r="X335" s="11"/>
      <c r="Y335" s="11"/>
      <c r="Z335" s="11"/>
    </row>
    <row r="336" ht="15" customHeight="1">
      <c r="A336" t="s" s="8">
        <v>3158</v>
      </c>
      <c r="B336" t="s" s="8">
        <v>3159</v>
      </c>
      <c r="C336" s="21">
        <v>2004</v>
      </c>
      <c r="D336" t="s" s="8">
        <v>3160</v>
      </c>
      <c r="E336" t="s" s="8">
        <v>3161</v>
      </c>
      <c r="F336" t="s" s="8">
        <v>1242</v>
      </c>
      <c r="G336" t="s" s="8">
        <v>1784</v>
      </c>
      <c r="H336" t="s" s="8">
        <v>129</v>
      </c>
      <c r="I336" s="11"/>
      <c r="J336" s="11"/>
      <c r="K336" t="s" s="8">
        <v>120</v>
      </c>
      <c r="L336" t="s" s="8">
        <v>121</v>
      </c>
      <c r="M336" s="107"/>
      <c r="N336" s="107"/>
      <c r="O336" s="107"/>
      <c r="P336" s="107"/>
      <c r="Q336" s="11"/>
      <c r="R336" s="11"/>
      <c r="S336" s="11"/>
      <c r="T336" s="11"/>
      <c r="U336" s="11"/>
      <c r="V336" s="11"/>
      <c r="W336" s="11"/>
      <c r="X336" s="11"/>
      <c r="Y336" s="11"/>
      <c r="Z336" s="11"/>
    </row>
    <row r="337" ht="15" customHeight="1">
      <c r="A337" t="s" s="8">
        <v>3162</v>
      </c>
      <c r="B337" t="s" s="8">
        <v>3163</v>
      </c>
      <c r="C337" s="21">
        <v>2004</v>
      </c>
      <c r="D337" t="s" s="8">
        <v>2699</v>
      </c>
      <c r="E337" t="s" s="8">
        <v>3164</v>
      </c>
      <c r="F337" t="s" s="8">
        <v>3165</v>
      </c>
      <c r="G337" t="s" s="8">
        <v>82</v>
      </c>
      <c r="H337" t="s" s="8">
        <v>1791</v>
      </c>
      <c r="I337" s="11"/>
      <c r="J337" t="s" s="8">
        <v>3166</v>
      </c>
      <c r="K337" t="s" s="8">
        <v>120</v>
      </c>
      <c r="L337" t="s" s="8">
        <v>121</v>
      </c>
      <c r="M337" s="107"/>
      <c r="N337" s="107"/>
      <c r="O337" s="107"/>
      <c r="P337" s="107"/>
      <c r="Q337" s="11"/>
      <c r="R337" s="11"/>
      <c r="S337" s="11"/>
      <c r="T337" s="11"/>
      <c r="U337" s="11"/>
      <c r="V337" s="11"/>
      <c r="W337" s="11"/>
      <c r="X337" s="11"/>
      <c r="Y337" s="11"/>
      <c r="Z337" s="11"/>
    </row>
    <row r="338" ht="15" customHeight="1">
      <c r="A338" t="s" s="8">
        <v>3167</v>
      </c>
      <c r="B338" t="s" s="8">
        <v>3168</v>
      </c>
      <c r="C338" s="21">
        <v>2004</v>
      </c>
      <c r="D338" t="s" s="8">
        <v>3169</v>
      </c>
      <c r="E338" t="s" s="8">
        <v>3170</v>
      </c>
      <c r="F338" t="s" s="8">
        <v>71</v>
      </c>
      <c r="G338" t="s" s="8">
        <v>1876</v>
      </c>
      <c r="H338" t="s" s="8">
        <v>119</v>
      </c>
      <c r="I338" t="s" s="8">
        <v>1923</v>
      </c>
      <c r="J338" s="11"/>
      <c r="K338" t="s" s="8">
        <v>120</v>
      </c>
      <c r="L338" t="s" s="8">
        <v>216</v>
      </c>
      <c r="M338" s="107"/>
      <c r="N338" s="107"/>
      <c r="O338" s="107"/>
      <c r="P338" s="107"/>
      <c r="Q338" s="11"/>
      <c r="R338" s="11"/>
      <c r="S338" s="11"/>
      <c r="T338" s="11"/>
      <c r="U338" s="11"/>
      <c r="V338" s="11"/>
      <c r="W338" s="11"/>
      <c r="X338" s="11"/>
      <c r="Y338" s="11"/>
      <c r="Z338" s="11"/>
    </row>
    <row r="339" ht="15" customHeight="1">
      <c r="A339" t="s" s="8">
        <v>3171</v>
      </c>
      <c r="B339" t="s" s="8">
        <v>3172</v>
      </c>
      <c r="C339" s="21">
        <v>2004</v>
      </c>
      <c r="D339" t="s" s="8">
        <v>2169</v>
      </c>
      <c r="E339" t="s" s="8">
        <v>3173</v>
      </c>
      <c r="F339" t="s" s="8">
        <v>3174</v>
      </c>
      <c r="G339" t="s" s="8">
        <v>45</v>
      </c>
      <c r="H339" t="s" s="8">
        <v>119</v>
      </c>
      <c r="I339" s="11"/>
      <c r="J339" s="11"/>
      <c r="K339" t="s" s="8">
        <v>120</v>
      </c>
      <c r="L339" t="s" s="8">
        <v>121</v>
      </c>
      <c r="M339" s="107"/>
      <c r="N339" s="107"/>
      <c r="O339" s="107"/>
      <c r="P339" s="107"/>
      <c r="Q339" s="11"/>
      <c r="R339" s="11"/>
      <c r="S339" s="11"/>
      <c r="T339" s="11"/>
      <c r="U339" s="11"/>
      <c r="V339" s="11"/>
      <c r="W339" s="11"/>
      <c r="X339" s="11"/>
      <c r="Y339" s="11"/>
      <c r="Z339" s="11"/>
    </row>
    <row r="340" ht="15" customHeight="1">
      <c r="A340" t="s" s="8">
        <v>3175</v>
      </c>
      <c r="B340" t="s" s="8">
        <v>3176</v>
      </c>
      <c r="C340" s="21">
        <v>2004</v>
      </c>
      <c r="D340" t="s" s="8">
        <v>2319</v>
      </c>
      <c r="E340" t="s" s="8">
        <v>3177</v>
      </c>
      <c r="F340" t="s" s="8">
        <v>3178</v>
      </c>
      <c r="G340" t="s" s="8">
        <v>40</v>
      </c>
      <c r="H340" t="s" s="8">
        <v>1791</v>
      </c>
      <c r="I340" s="11"/>
      <c r="J340" t="s" s="8">
        <v>3179</v>
      </c>
      <c r="K340" t="s" s="8">
        <v>120</v>
      </c>
      <c r="L340" t="s" s="8">
        <v>121</v>
      </c>
      <c r="M340" s="107"/>
      <c r="N340" s="107"/>
      <c r="O340" s="107"/>
      <c r="P340" s="107"/>
      <c r="Q340" s="11"/>
      <c r="R340" s="11"/>
      <c r="S340" s="11"/>
      <c r="T340" s="11"/>
      <c r="U340" s="11"/>
      <c r="V340" s="11"/>
      <c r="W340" s="11"/>
      <c r="X340" s="11"/>
      <c r="Y340" s="11"/>
      <c r="Z340" s="11"/>
    </row>
    <row r="341" ht="15" customHeight="1">
      <c r="A341" t="s" s="8">
        <v>3180</v>
      </c>
      <c r="B341" t="s" s="8">
        <v>3181</v>
      </c>
      <c r="C341" s="21">
        <v>2004</v>
      </c>
      <c r="D341" t="s" s="8">
        <v>2395</v>
      </c>
      <c r="E341" t="s" s="8">
        <v>3182</v>
      </c>
      <c r="F341" t="s" s="8">
        <v>128</v>
      </c>
      <c r="G341" t="s" s="8">
        <v>1784</v>
      </c>
      <c r="H341" t="s" s="8">
        <v>129</v>
      </c>
      <c r="I341" s="11"/>
      <c r="J341" s="11"/>
      <c r="K341" t="s" s="8">
        <v>120</v>
      </c>
      <c r="L341" t="s" s="8">
        <v>121</v>
      </c>
      <c r="M341" s="107"/>
      <c r="N341" s="107"/>
      <c r="O341" s="107"/>
      <c r="P341" s="107"/>
      <c r="Q341" s="11"/>
      <c r="R341" s="11"/>
      <c r="S341" s="11"/>
      <c r="T341" s="11"/>
      <c r="U341" s="11"/>
      <c r="V341" s="11"/>
      <c r="W341" s="11"/>
      <c r="X341" s="11"/>
      <c r="Y341" s="11"/>
      <c r="Z341" s="11"/>
    </row>
    <row r="342" ht="15" customHeight="1">
      <c r="A342" t="s" s="8">
        <v>3183</v>
      </c>
      <c r="B342" t="s" s="8">
        <v>3184</v>
      </c>
      <c r="C342" s="21">
        <v>2004</v>
      </c>
      <c r="D342" t="s" s="8">
        <v>2693</v>
      </c>
      <c r="E342" t="s" s="8">
        <v>3185</v>
      </c>
      <c r="F342" t="s" s="8">
        <v>2426</v>
      </c>
      <c r="G342" t="s" s="8">
        <v>82</v>
      </c>
      <c r="H342" t="s" s="8">
        <v>1507</v>
      </c>
      <c r="I342" s="11"/>
      <c r="J342" t="s" s="8">
        <v>3186</v>
      </c>
      <c r="K342" t="s" s="8">
        <v>120</v>
      </c>
      <c r="L342" t="s" s="8">
        <v>121</v>
      </c>
      <c r="M342" s="107"/>
      <c r="N342" s="107"/>
      <c r="O342" s="107"/>
      <c r="P342" s="107"/>
      <c r="Q342" s="11"/>
      <c r="R342" s="11"/>
      <c r="S342" s="11"/>
      <c r="T342" s="11"/>
      <c r="U342" s="11"/>
      <c r="V342" s="11"/>
      <c r="W342" s="11"/>
      <c r="X342" s="11"/>
      <c r="Y342" s="11"/>
      <c r="Z342" s="11"/>
    </row>
    <row r="343" ht="15" customHeight="1">
      <c r="A343" t="s" s="8">
        <v>3187</v>
      </c>
      <c r="B343" t="s" s="8">
        <v>3188</v>
      </c>
      <c r="C343" s="21">
        <v>2004</v>
      </c>
      <c r="D343" t="s" s="8">
        <v>3189</v>
      </c>
      <c r="E343" t="s" s="8">
        <v>3190</v>
      </c>
      <c r="F343" t="s" s="8">
        <v>128</v>
      </c>
      <c r="G343" t="s" s="8">
        <v>44</v>
      </c>
      <c r="H343" t="s" s="8">
        <v>129</v>
      </c>
      <c r="I343" t="s" s="8">
        <v>3191</v>
      </c>
      <c r="J343" s="11"/>
      <c r="K343" t="s" s="8">
        <v>280</v>
      </c>
      <c r="L343" t="s" s="8">
        <v>121</v>
      </c>
      <c r="M343" s="107"/>
      <c r="N343" s="107"/>
      <c r="O343" s="107"/>
      <c r="P343" s="107"/>
      <c r="Q343" s="11"/>
      <c r="R343" s="11"/>
      <c r="S343" s="11"/>
      <c r="T343" s="11"/>
      <c r="U343" s="11"/>
      <c r="V343" s="11"/>
      <c r="W343" s="11"/>
      <c r="X343" s="11"/>
      <c r="Y343" s="11"/>
      <c r="Z343" s="11"/>
    </row>
    <row r="344" ht="15" customHeight="1">
      <c r="A344" t="s" s="130">
        <v>3192</v>
      </c>
      <c r="B344" t="s" s="130">
        <v>3193</v>
      </c>
      <c r="C344" s="131">
        <v>2004</v>
      </c>
      <c r="D344" t="s" s="130">
        <v>3194</v>
      </c>
      <c r="E344" t="s" s="130">
        <v>3195</v>
      </c>
      <c r="F344" t="s" s="130">
        <v>128</v>
      </c>
      <c r="G344" t="s" s="130">
        <v>82</v>
      </c>
      <c r="H344" t="s" s="130">
        <v>129</v>
      </c>
      <c r="I344" t="s" s="130">
        <v>1846</v>
      </c>
      <c r="J344" t="s" s="130">
        <v>3196</v>
      </c>
      <c r="K344" t="s" s="130">
        <v>148</v>
      </c>
      <c r="L344" t="s" s="130">
        <v>121</v>
      </c>
      <c r="M344" s="3"/>
      <c r="N344" s="3"/>
      <c r="O344" s="3"/>
      <c r="P344" s="3"/>
      <c r="Q344" s="132"/>
      <c r="R344" s="132"/>
      <c r="S344" s="132"/>
      <c r="T344" s="132"/>
      <c r="U344" s="132"/>
      <c r="V344" s="132"/>
      <c r="W344" s="132"/>
      <c r="X344" s="132"/>
      <c r="Y344" s="132"/>
      <c r="Z344" s="132"/>
    </row>
    <row r="345" ht="15" customHeight="1">
      <c r="A345" t="s" s="8">
        <v>3197</v>
      </c>
      <c r="B345" t="s" s="8">
        <v>3198</v>
      </c>
      <c r="C345" s="21">
        <v>2004</v>
      </c>
      <c r="D345" t="s" s="8">
        <v>2407</v>
      </c>
      <c r="E345" t="s" s="8">
        <v>3199</v>
      </c>
      <c r="F345" t="s" s="8">
        <v>3200</v>
      </c>
      <c r="G345" t="s" s="8">
        <v>1454</v>
      </c>
      <c r="H345" t="s" s="8">
        <v>1791</v>
      </c>
      <c r="I345" s="11"/>
      <c r="J345" t="s" s="8">
        <v>3201</v>
      </c>
      <c r="K345" t="s" s="8">
        <v>120</v>
      </c>
      <c r="L345" t="s" s="8">
        <v>121</v>
      </c>
      <c r="M345" s="107"/>
      <c r="N345" s="107"/>
      <c r="O345" s="107"/>
      <c r="P345" s="107"/>
      <c r="Q345" s="11"/>
      <c r="R345" s="11"/>
      <c r="S345" s="11"/>
      <c r="T345" s="11"/>
      <c r="U345" s="11"/>
      <c r="V345" s="11"/>
      <c r="W345" s="11"/>
      <c r="X345" s="11"/>
      <c r="Y345" s="11"/>
      <c r="Z345" s="11"/>
    </row>
    <row r="346" ht="15" customHeight="1">
      <c r="A346" t="s" s="8">
        <v>3202</v>
      </c>
      <c r="B346" t="s" s="8">
        <v>3203</v>
      </c>
      <c r="C346" s="21">
        <v>2004</v>
      </c>
      <c r="D346" t="s" s="8">
        <v>1798</v>
      </c>
      <c r="E346" t="s" s="8">
        <v>3204</v>
      </c>
      <c r="F346" t="s" s="8">
        <v>3200</v>
      </c>
      <c r="G346" t="s" s="8">
        <v>40</v>
      </c>
      <c r="H346" t="s" s="8">
        <v>1791</v>
      </c>
      <c r="I346" s="11"/>
      <c r="J346" s="11"/>
      <c r="K346" t="s" s="8">
        <v>148</v>
      </c>
      <c r="L346" t="s" s="8">
        <v>121</v>
      </c>
      <c r="M346" s="107"/>
      <c r="N346" s="107"/>
      <c r="O346" s="107"/>
      <c r="P346" s="107"/>
      <c r="Q346" s="11"/>
      <c r="R346" s="11"/>
      <c r="S346" s="11"/>
      <c r="T346" s="11"/>
      <c r="U346" s="11"/>
      <c r="V346" s="11"/>
      <c r="W346" s="11"/>
      <c r="X346" s="11"/>
      <c r="Y346" s="11"/>
      <c r="Z346" s="11"/>
    </row>
    <row r="347" ht="15" customHeight="1">
      <c r="A347" t="s" s="8">
        <v>3205</v>
      </c>
      <c r="B347" t="s" s="8">
        <v>3206</v>
      </c>
      <c r="C347" s="21">
        <v>2004</v>
      </c>
      <c r="D347" t="s" s="8">
        <v>1903</v>
      </c>
      <c r="E347" t="s" s="8">
        <v>3207</v>
      </c>
      <c r="F347" t="s" s="8">
        <v>389</v>
      </c>
      <c r="G347" t="s" s="8">
        <v>82</v>
      </c>
      <c r="H347" t="s" s="8">
        <v>119</v>
      </c>
      <c r="I347" s="11"/>
      <c r="J347" s="11"/>
      <c r="K347" t="s" s="8">
        <v>120</v>
      </c>
      <c r="L347" t="s" s="8">
        <v>121</v>
      </c>
      <c r="M347" s="107"/>
      <c r="N347" s="107"/>
      <c r="O347" s="107"/>
      <c r="P347" s="107"/>
      <c r="Q347" s="11"/>
      <c r="R347" s="11"/>
      <c r="S347" s="11"/>
      <c r="T347" s="11"/>
      <c r="U347" s="11"/>
      <c r="V347" s="11"/>
      <c r="W347" s="11"/>
      <c r="X347" s="11"/>
      <c r="Y347" s="11"/>
      <c r="Z347" s="11"/>
    </row>
    <row r="348" ht="15" customHeight="1">
      <c r="A348" t="s" s="8">
        <v>3208</v>
      </c>
      <c r="B348" t="s" s="8">
        <v>3209</v>
      </c>
      <c r="C348" s="21">
        <v>2004</v>
      </c>
      <c r="D348" t="s" s="8">
        <v>3210</v>
      </c>
      <c r="E348" t="s" s="8">
        <v>3211</v>
      </c>
      <c r="F348" t="s" s="8">
        <v>389</v>
      </c>
      <c r="G348" t="s" s="8">
        <v>82</v>
      </c>
      <c r="H348" t="s" s="8">
        <v>390</v>
      </c>
      <c r="I348" s="11"/>
      <c r="J348" t="s" s="8">
        <v>3212</v>
      </c>
      <c r="K348" t="s" s="8">
        <v>120</v>
      </c>
      <c r="L348" t="s" s="8">
        <v>121</v>
      </c>
      <c r="M348" s="107"/>
      <c r="N348" s="107"/>
      <c r="O348" s="107"/>
      <c r="P348" s="107"/>
      <c r="Q348" s="11"/>
      <c r="R348" s="11"/>
      <c r="S348" s="11"/>
      <c r="T348" s="11"/>
      <c r="U348" s="11"/>
      <c r="V348" s="11"/>
      <c r="W348" s="11"/>
      <c r="X348" s="11"/>
      <c r="Y348" s="11"/>
      <c r="Z348" s="11"/>
    </row>
    <row r="349" ht="15" customHeight="1">
      <c r="A349" t="s" s="130">
        <v>3213</v>
      </c>
      <c r="B349" t="s" s="130">
        <v>3214</v>
      </c>
      <c r="C349" s="131">
        <v>2004</v>
      </c>
      <c r="D349" t="s" s="130">
        <v>3215</v>
      </c>
      <c r="E349" t="s" s="130">
        <v>3216</v>
      </c>
      <c r="F349" t="s" s="130">
        <v>3217</v>
      </c>
      <c r="G349" t="s" s="130">
        <v>1454</v>
      </c>
      <c r="H349" t="s" s="130">
        <v>1791</v>
      </c>
      <c r="I349" s="132"/>
      <c r="J349" s="132"/>
      <c r="K349" t="s" s="130">
        <v>120</v>
      </c>
      <c r="L349" t="s" s="130">
        <v>121</v>
      </c>
      <c r="M349" s="3"/>
      <c r="N349" s="3"/>
      <c r="O349" s="3"/>
      <c r="P349" s="3"/>
      <c r="Q349" s="132"/>
      <c r="R349" s="132"/>
      <c r="S349" s="132"/>
      <c r="T349" s="132"/>
      <c r="U349" s="132"/>
      <c r="V349" s="132"/>
      <c r="W349" s="132"/>
      <c r="X349" s="132"/>
      <c r="Y349" s="132"/>
      <c r="Z349" s="132"/>
    </row>
    <row r="350" ht="15" customHeight="1">
      <c r="A350" t="s" s="8">
        <v>3218</v>
      </c>
      <c r="B350" t="s" s="8">
        <v>3219</v>
      </c>
      <c r="C350" s="21">
        <v>2004</v>
      </c>
      <c r="D350" t="s" s="8">
        <v>3220</v>
      </c>
      <c r="E350" t="s" s="8">
        <v>3221</v>
      </c>
      <c r="F350" t="s" s="8">
        <v>3217</v>
      </c>
      <c r="G350" t="s" s="8">
        <v>1454</v>
      </c>
      <c r="H350" t="s" s="8">
        <v>1791</v>
      </c>
      <c r="I350" s="11"/>
      <c r="J350" s="11"/>
      <c r="K350" t="s" s="8">
        <v>120</v>
      </c>
      <c r="L350" t="s" s="8">
        <v>216</v>
      </c>
      <c r="M350" s="107"/>
      <c r="N350" s="107"/>
      <c r="O350" s="107"/>
      <c r="P350" s="107"/>
      <c r="Q350" s="11"/>
      <c r="R350" s="11"/>
      <c r="S350" s="11"/>
      <c r="T350" s="11"/>
      <c r="U350" s="11"/>
      <c r="V350" s="11"/>
      <c r="W350" s="11"/>
      <c r="X350" s="11"/>
      <c r="Y350" s="11"/>
      <c r="Z350" s="11"/>
    </row>
    <row r="351" ht="15" customHeight="1">
      <c r="A351" t="s" s="8">
        <v>3222</v>
      </c>
      <c r="B351" t="s" s="8">
        <v>3223</v>
      </c>
      <c r="C351" s="21">
        <v>2004</v>
      </c>
      <c r="D351" t="s" s="8">
        <v>3224</v>
      </c>
      <c r="E351" t="s" s="8">
        <v>3225</v>
      </c>
      <c r="F351" t="s" s="8">
        <v>71</v>
      </c>
      <c r="G351" t="s" s="8">
        <v>64</v>
      </c>
      <c r="H351" t="s" s="8">
        <v>119</v>
      </c>
      <c r="I351" t="s" s="8">
        <v>1846</v>
      </c>
      <c r="J351" t="s" s="8">
        <v>3226</v>
      </c>
      <c r="K351" t="s" s="8">
        <v>120</v>
      </c>
      <c r="L351" t="s" s="8">
        <v>121</v>
      </c>
      <c r="M351" s="107"/>
      <c r="N351" s="107"/>
      <c r="O351" s="107"/>
      <c r="P351" s="107"/>
      <c r="Q351" s="11"/>
      <c r="R351" s="11"/>
      <c r="S351" s="11"/>
      <c r="T351" s="11"/>
      <c r="U351" s="11"/>
      <c r="V351" s="11"/>
      <c r="W351" s="11"/>
      <c r="X351" s="11"/>
      <c r="Y351" s="11"/>
      <c r="Z351" s="11"/>
    </row>
    <row r="352" ht="15" customHeight="1">
      <c r="A352" t="s" s="8">
        <v>3227</v>
      </c>
      <c r="B352" t="s" s="8">
        <v>3228</v>
      </c>
      <c r="C352" s="21">
        <v>2004</v>
      </c>
      <c r="D352" t="s" s="8">
        <v>3229</v>
      </c>
      <c r="E352" t="s" s="8">
        <v>3230</v>
      </c>
      <c r="F352" t="s" s="8">
        <v>1870</v>
      </c>
      <c r="G352" t="s" s="8">
        <v>45</v>
      </c>
      <c r="H352" t="s" s="8">
        <v>1791</v>
      </c>
      <c r="I352" s="11"/>
      <c r="J352" s="11"/>
      <c r="K352" t="s" s="8">
        <v>254</v>
      </c>
      <c r="L352" t="s" s="8">
        <v>121</v>
      </c>
      <c r="M352" s="107"/>
      <c r="N352" s="107"/>
      <c r="O352" s="107"/>
      <c r="P352" s="107"/>
      <c r="Q352" s="11"/>
      <c r="R352" s="11"/>
      <c r="S352" s="11"/>
      <c r="T352" s="11"/>
      <c r="U352" s="11"/>
      <c r="V352" s="11"/>
      <c r="W352" s="11"/>
      <c r="X352" s="11"/>
      <c r="Y352" s="11"/>
      <c r="Z352" s="11"/>
    </row>
    <row r="353" ht="15" customHeight="1">
      <c r="A353" t="s" s="8">
        <v>3231</v>
      </c>
      <c r="B353" t="s" s="8">
        <v>3232</v>
      </c>
      <c r="C353" s="21">
        <v>2004</v>
      </c>
      <c r="D353" t="s" s="8">
        <v>2031</v>
      </c>
      <c r="E353" t="s" s="8">
        <v>3233</v>
      </c>
      <c r="F353" t="s" s="8">
        <v>1870</v>
      </c>
      <c r="G353" t="s" s="8">
        <v>1454</v>
      </c>
      <c r="H353" t="s" s="8">
        <v>1791</v>
      </c>
      <c r="I353" s="11"/>
      <c r="J353" t="s" s="8">
        <v>3234</v>
      </c>
      <c r="K353" t="s" s="8">
        <v>120</v>
      </c>
      <c r="L353" t="s" s="8">
        <v>121</v>
      </c>
      <c r="M353" s="107"/>
      <c r="N353" s="107"/>
      <c r="O353" s="107"/>
      <c r="P353" s="107"/>
      <c r="Q353" s="11"/>
      <c r="R353" s="11"/>
      <c r="S353" s="11"/>
      <c r="T353" s="11"/>
      <c r="U353" s="11"/>
      <c r="V353" s="11"/>
      <c r="W353" s="11"/>
      <c r="X353" s="11"/>
      <c r="Y353" s="11"/>
      <c r="Z353" s="11"/>
    </row>
    <row r="354" ht="15" customHeight="1">
      <c r="A354" t="s" s="49">
        <v>3235</v>
      </c>
      <c r="B354" t="s" s="49">
        <v>3236</v>
      </c>
      <c r="C354" s="109">
        <v>2004</v>
      </c>
      <c r="D354" t="s" s="49">
        <v>394</v>
      </c>
      <c r="E354" t="s" s="49">
        <v>3237</v>
      </c>
      <c r="F354" t="s" s="49">
        <v>389</v>
      </c>
      <c r="G354" t="s" s="49">
        <v>1454</v>
      </c>
      <c r="H354" t="s" s="49">
        <v>119</v>
      </c>
      <c r="I354" s="50"/>
      <c r="J354" t="s" s="49">
        <v>3238</v>
      </c>
      <c r="K354" t="s" s="49">
        <v>120</v>
      </c>
      <c r="L354" t="s" s="49">
        <v>121</v>
      </c>
      <c r="M354" s="113"/>
      <c r="N354" s="113"/>
      <c r="O354" s="113"/>
      <c r="P354" s="113"/>
      <c r="Q354" s="50"/>
      <c r="R354" s="50"/>
      <c r="S354" s="50"/>
      <c r="T354" s="50"/>
      <c r="U354" s="50"/>
      <c r="V354" s="50"/>
      <c r="W354" s="50"/>
      <c r="X354" s="50"/>
      <c r="Y354" s="50"/>
      <c r="Z354" s="50"/>
    </row>
    <row r="355" ht="15" customHeight="1">
      <c r="A355" t="s" s="51">
        <v>249</v>
      </c>
      <c r="B355" t="s" s="52">
        <v>250</v>
      </c>
      <c r="C355" s="53">
        <v>2004</v>
      </c>
      <c r="D355" t="s" s="52">
        <v>251</v>
      </c>
      <c r="E355" t="s" s="52">
        <v>252</v>
      </c>
      <c r="F355" t="s" s="52">
        <v>128</v>
      </c>
      <c r="G355" t="s" s="52">
        <v>55</v>
      </c>
      <c r="H355" t="s" s="52">
        <v>129</v>
      </c>
      <c r="I355" s="56"/>
      <c r="J355" t="s" s="52">
        <v>253</v>
      </c>
      <c r="K355" t="s" s="52">
        <v>254</v>
      </c>
      <c r="L355" t="s" s="52">
        <v>121</v>
      </c>
      <c r="M355" t="s" s="54">
        <v>122</v>
      </c>
      <c r="N355" s="55"/>
      <c r="O355" s="55"/>
      <c r="P355" s="55"/>
      <c r="Q355" s="56"/>
      <c r="R355" s="56"/>
      <c r="S355" s="56"/>
      <c r="T355" s="56"/>
      <c r="U355" s="56"/>
      <c r="V355" s="56"/>
      <c r="W355" s="56"/>
      <c r="X355" s="56"/>
      <c r="Y355" s="56"/>
      <c r="Z355" s="57"/>
    </row>
    <row r="356" ht="15" customHeight="1">
      <c r="A356" t="s" s="77">
        <v>3239</v>
      </c>
      <c r="B356" t="s" s="77">
        <v>3240</v>
      </c>
      <c r="C356" s="76">
        <v>2004</v>
      </c>
      <c r="D356" t="s" s="77">
        <v>3241</v>
      </c>
      <c r="E356" t="s" s="77">
        <v>3242</v>
      </c>
      <c r="F356" t="s" s="77">
        <v>2357</v>
      </c>
      <c r="G356" t="s" s="77">
        <v>45</v>
      </c>
      <c r="H356" t="s" s="77">
        <v>1861</v>
      </c>
      <c r="I356" s="47"/>
      <c r="J356" t="s" s="77">
        <v>3243</v>
      </c>
      <c r="K356" t="s" s="77">
        <v>120</v>
      </c>
      <c r="L356" t="s" s="77">
        <v>121</v>
      </c>
      <c r="M356" s="115"/>
      <c r="N356" s="115"/>
      <c r="O356" s="115"/>
      <c r="P356" s="115"/>
      <c r="Q356" s="47"/>
      <c r="R356" s="47"/>
      <c r="S356" s="47"/>
      <c r="T356" s="47"/>
      <c r="U356" s="47"/>
      <c r="V356" s="47"/>
      <c r="W356" s="47"/>
      <c r="X356" s="47"/>
      <c r="Y356" s="47"/>
      <c r="Z356" s="47"/>
    </row>
    <row r="357" ht="15" customHeight="1">
      <c r="A357" t="s" s="8">
        <v>3244</v>
      </c>
      <c r="B357" t="s" s="8">
        <v>3245</v>
      </c>
      <c r="C357" s="21">
        <v>2005</v>
      </c>
      <c r="D357" t="s" s="8">
        <v>2659</v>
      </c>
      <c r="E357" t="s" s="8">
        <v>3246</v>
      </c>
      <c r="F357" t="s" s="8">
        <v>1842</v>
      </c>
      <c r="G357" t="s" s="8">
        <v>1876</v>
      </c>
      <c r="H357" t="s" s="8">
        <v>119</v>
      </c>
      <c r="I357" s="11"/>
      <c r="J357" s="11"/>
      <c r="K357" t="s" s="8">
        <v>120</v>
      </c>
      <c r="L357" t="s" s="8">
        <v>121</v>
      </c>
      <c r="M357" s="107"/>
      <c r="N357" s="107"/>
      <c r="O357" s="107"/>
      <c r="P357" s="107"/>
      <c r="Q357" s="11"/>
      <c r="R357" s="11"/>
      <c r="S357" s="11"/>
      <c r="T357" s="11"/>
      <c r="U357" s="11"/>
      <c r="V357" s="11"/>
      <c r="W357" s="11"/>
      <c r="X357" s="11"/>
      <c r="Y357" s="11"/>
      <c r="Z357" s="11"/>
    </row>
    <row r="358" ht="15" customHeight="1">
      <c r="A358" t="s" s="8">
        <v>3247</v>
      </c>
      <c r="B358" t="s" s="8">
        <v>3248</v>
      </c>
      <c r="C358" s="21">
        <v>2005</v>
      </c>
      <c r="D358" t="s" s="8">
        <v>2376</v>
      </c>
      <c r="E358" t="s" s="8">
        <v>3249</v>
      </c>
      <c r="F358" t="s" s="106">
        <v>1823</v>
      </c>
      <c r="G358" t="s" s="8">
        <v>40</v>
      </c>
      <c r="H358" t="s" s="8">
        <v>1507</v>
      </c>
      <c r="I358" s="11"/>
      <c r="J358" t="s" s="8">
        <v>3250</v>
      </c>
      <c r="K358" t="s" s="8">
        <v>120</v>
      </c>
      <c r="L358" t="s" s="8">
        <v>121</v>
      </c>
      <c r="M358" s="107"/>
      <c r="N358" s="107"/>
      <c r="O358" s="107"/>
      <c r="P358" s="107"/>
      <c r="Q358" s="11"/>
      <c r="R358" s="11"/>
      <c r="S358" s="11"/>
      <c r="T358" s="11"/>
      <c r="U358" s="11"/>
      <c r="V358" s="11"/>
      <c r="W358" s="11"/>
      <c r="X358" s="11"/>
      <c r="Y358" s="11"/>
      <c r="Z358" s="11"/>
    </row>
    <row r="359" ht="15" customHeight="1">
      <c r="A359" t="s" s="8">
        <v>3251</v>
      </c>
      <c r="B359" t="s" s="8">
        <v>3252</v>
      </c>
      <c r="C359" s="21">
        <v>2005</v>
      </c>
      <c r="D359" t="s" s="8">
        <v>3253</v>
      </c>
      <c r="E359" t="s" s="8">
        <v>3254</v>
      </c>
      <c r="F359" t="s" s="8">
        <v>2426</v>
      </c>
      <c r="G359" t="s" s="8">
        <v>45</v>
      </c>
      <c r="H359" t="s" s="8">
        <v>1507</v>
      </c>
      <c r="I359" t="s" s="8">
        <v>3255</v>
      </c>
      <c r="J359" t="s" s="8">
        <v>3256</v>
      </c>
      <c r="K359" t="s" s="8">
        <v>120</v>
      </c>
      <c r="L359" t="s" s="8">
        <v>121</v>
      </c>
      <c r="M359" s="107"/>
      <c r="N359" s="107"/>
      <c r="O359" s="107"/>
      <c r="P359" s="107"/>
      <c r="Q359" s="11"/>
      <c r="R359" s="11"/>
      <c r="S359" s="11"/>
      <c r="T359" s="11"/>
      <c r="U359" s="11"/>
      <c r="V359" s="11"/>
      <c r="W359" s="11"/>
      <c r="X359" s="11"/>
      <c r="Y359" s="11"/>
      <c r="Z359" s="11"/>
    </row>
    <row r="360" ht="15" customHeight="1">
      <c r="A360" t="s" s="8">
        <v>3257</v>
      </c>
      <c r="B360" t="s" s="8">
        <v>3258</v>
      </c>
      <c r="C360" s="21">
        <v>2005</v>
      </c>
      <c r="D360" t="s" s="8">
        <v>3259</v>
      </c>
      <c r="E360" t="s" s="8">
        <v>3260</v>
      </c>
      <c r="F360" t="s" s="106">
        <v>1989</v>
      </c>
      <c r="G360" t="s" s="8">
        <v>40</v>
      </c>
      <c r="H360" t="s" s="8">
        <v>1507</v>
      </c>
      <c r="I360" s="11"/>
      <c r="J360" t="s" s="8">
        <v>3261</v>
      </c>
      <c r="K360" t="s" s="8">
        <v>120</v>
      </c>
      <c r="L360" t="s" s="8">
        <v>121</v>
      </c>
      <c r="M360" s="107"/>
      <c r="N360" s="107"/>
      <c r="O360" s="107"/>
      <c r="P360" s="107"/>
      <c r="Q360" s="11"/>
      <c r="R360" s="11"/>
      <c r="S360" s="11"/>
      <c r="T360" s="11"/>
      <c r="U360" s="11"/>
      <c r="V360" s="11"/>
      <c r="W360" s="11"/>
      <c r="X360" s="11"/>
      <c r="Y360" s="11"/>
      <c r="Z360" s="11"/>
    </row>
    <row r="361" ht="15" customHeight="1">
      <c r="A361" t="s" s="130">
        <v>3262</v>
      </c>
      <c r="B361" t="s" s="130">
        <v>3263</v>
      </c>
      <c r="C361" s="131">
        <v>2005</v>
      </c>
      <c r="D361" t="s" s="130">
        <v>3264</v>
      </c>
      <c r="E361" t="s" s="130">
        <v>3265</v>
      </c>
      <c r="F361" t="s" s="130">
        <v>1905</v>
      </c>
      <c r="G361" t="s" s="130">
        <v>82</v>
      </c>
      <c r="H361" t="s" s="130">
        <v>119</v>
      </c>
      <c r="I361" s="132"/>
      <c r="J361" t="s" s="130">
        <v>3266</v>
      </c>
      <c r="K361" t="s" s="130">
        <v>120</v>
      </c>
      <c r="L361" t="s" s="130">
        <v>121</v>
      </c>
      <c r="M361" s="3"/>
      <c r="N361" s="3"/>
      <c r="O361" s="3"/>
      <c r="P361" s="3"/>
      <c r="Q361" s="132"/>
      <c r="R361" s="132"/>
      <c r="S361" s="132"/>
      <c r="T361" s="132"/>
      <c r="U361" s="132"/>
      <c r="V361" s="132"/>
      <c r="W361" s="132"/>
      <c r="X361" s="132"/>
      <c r="Y361" s="132"/>
      <c r="Z361" s="132"/>
    </row>
    <row r="362" ht="15" customHeight="1">
      <c r="A362" t="s" s="8">
        <v>3267</v>
      </c>
      <c r="B362" t="s" s="8">
        <v>3268</v>
      </c>
      <c r="C362" s="21">
        <v>2005</v>
      </c>
      <c r="D362" t="s" s="8">
        <v>3269</v>
      </c>
      <c r="E362" t="s" s="8">
        <v>3270</v>
      </c>
      <c r="F362" t="s" s="8">
        <v>545</v>
      </c>
      <c r="G362" t="s" s="8">
        <v>1876</v>
      </c>
      <c r="H362" t="s" s="8">
        <v>545</v>
      </c>
      <c r="I362" s="11"/>
      <c r="J362" t="s" s="8">
        <v>3271</v>
      </c>
      <c r="K362" t="s" s="8">
        <v>120</v>
      </c>
      <c r="L362" t="s" s="8">
        <v>121</v>
      </c>
      <c r="M362" s="107"/>
      <c r="N362" s="107"/>
      <c r="O362" s="107"/>
      <c r="P362" s="107"/>
      <c r="Q362" s="11"/>
      <c r="R362" s="11"/>
      <c r="S362" s="11"/>
      <c r="T362" s="11"/>
      <c r="U362" s="11"/>
      <c r="V362" s="11"/>
      <c r="W362" s="11"/>
      <c r="X362" s="11"/>
      <c r="Y362" s="11"/>
      <c r="Z362" s="11"/>
    </row>
    <row r="363" ht="15" customHeight="1">
      <c r="A363" t="s" s="8">
        <v>3272</v>
      </c>
      <c r="B363" t="s" s="8">
        <v>3273</v>
      </c>
      <c r="C363" s="21">
        <v>2005</v>
      </c>
      <c r="D363" t="s" s="8">
        <v>304</v>
      </c>
      <c r="E363" t="s" s="8">
        <v>3274</v>
      </c>
      <c r="F363" t="s" s="8">
        <v>71</v>
      </c>
      <c r="G363" t="s" s="8">
        <v>1784</v>
      </c>
      <c r="H363" t="s" s="8">
        <v>119</v>
      </c>
      <c r="I363" s="11"/>
      <c r="J363" t="s" s="8">
        <v>3275</v>
      </c>
      <c r="K363" t="s" s="8">
        <v>120</v>
      </c>
      <c r="L363" t="s" s="8">
        <v>121</v>
      </c>
      <c r="M363" s="107"/>
      <c r="N363" s="107"/>
      <c r="O363" s="107"/>
      <c r="P363" s="107"/>
      <c r="Q363" s="11"/>
      <c r="R363" s="11"/>
      <c r="S363" s="11"/>
      <c r="T363" s="11"/>
      <c r="U363" s="11"/>
      <c r="V363" s="11"/>
      <c r="W363" s="11"/>
      <c r="X363" s="11"/>
      <c r="Y363" s="11"/>
      <c r="Z363" s="11"/>
    </row>
    <row r="364" ht="15" customHeight="1">
      <c r="A364" t="s" s="8">
        <v>3276</v>
      </c>
      <c r="B364" t="s" s="8">
        <v>3277</v>
      </c>
      <c r="C364" s="21">
        <v>2005</v>
      </c>
      <c r="D364" t="s" s="8">
        <v>1795</v>
      </c>
      <c r="E364" t="s" s="8">
        <v>3278</v>
      </c>
      <c r="F364" t="s" s="8">
        <v>1242</v>
      </c>
      <c r="G364" t="s" s="8">
        <v>1795</v>
      </c>
      <c r="H364" t="s" s="8">
        <v>129</v>
      </c>
      <c r="I364" s="11"/>
      <c r="J364" s="11"/>
      <c r="K364" t="s" s="8">
        <v>120</v>
      </c>
      <c r="L364" t="s" s="8">
        <v>121</v>
      </c>
      <c r="M364" s="107"/>
      <c r="N364" s="107"/>
      <c r="O364" s="107"/>
      <c r="P364" s="107"/>
      <c r="Q364" s="11"/>
      <c r="R364" s="11"/>
      <c r="S364" s="11"/>
      <c r="T364" s="11"/>
      <c r="U364" s="11"/>
      <c r="V364" s="11"/>
      <c r="W364" s="11"/>
      <c r="X364" s="11"/>
      <c r="Y364" s="11"/>
      <c r="Z364" s="11"/>
    </row>
    <row r="365" ht="15" customHeight="1">
      <c r="A365" t="s" s="8">
        <v>3279</v>
      </c>
      <c r="B365" t="s" s="8">
        <v>3280</v>
      </c>
      <c r="C365" s="21">
        <v>2005</v>
      </c>
      <c r="D365" t="s" s="8">
        <v>3281</v>
      </c>
      <c r="E365" t="s" s="8">
        <v>3282</v>
      </c>
      <c r="F365" t="s" s="8">
        <v>1242</v>
      </c>
      <c r="G365" t="s" s="8">
        <v>82</v>
      </c>
      <c r="H365" t="s" s="8">
        <v>129</v>
      </c>
      <c r="I365" s="11"/>
      <c r="J365" t="s" s="8">
        <v>3283</v>
      </c>
      <c r="K365" t="s" s="8">
        <v>120</v>
      </c>
      <c r="L365" t="s" s="8">
        <v>121</v>
      </c>
      <c r="M365" s="107"/>
      <c r="N365" s="107"/>
      <c r="O365" s="107"/>
      <c r="P365" s="107"/>
      <c r="Q365" s="11"/>
      <c r="R365" s="11"/>
      <c r="S365" s="11"/>
      <c r="T365" s="11"/>
      <c r="U365" s="11"/>
      <c r="V365" s="11"/>
      <c r="W365" s="11"/>
      <c r="X365" s="11"/>
      <c r="Y365" s="11"/>
      <c r="Z365" s="11"/>
    </row>
    <row r="366" ht="15" customHeight="1">
      <c r="A366" t="s" s="8">
        <v>3284</v>
      </c>
      <c r="B366" t="s" s="8">
        <v>3285</v>
      </c>
      <c r="C366" s="21">
        <v>2005</v>
      </c>
      <c r="D366" t="s" s="8">
        <v>1992</v>
      </c>
      <c r="E366" t="s" s="8">
        <v>3286</v>
      </c>
      <c r="F366" t="s" s="106">
        <v>1823</v>
      </c>
      <c r="G366" t="s" s="8">
        <v>45</v>
      </c>
      <c r="H366" t="s" s="8">
        <v>1507</v>
      </c>
      <c r="I366" s="11"/>
      <c r="J366" t="s" s="8">
        <v>3287</v>
      </c>
      <c r="K366" t="s" s="8">
        <v>120</v>
      </c>
      <c r="L366" t="s" s="8">
        <v>216</v>
      </c>
      <c r="M366" s="107"/>
      <c r="N366" s="107"/>
      <c r="O366" s="107"/>
      <c r="P366" s="107"/>
      <c r="Q366" s="11"/>
      <c r="R366" s="11"/>
      <c r="S366" s="11"/>
      <c r="T366" s="11"/>
      <c r="U366" s="11"/>
      <c r="V366" s="11"/>
      <c r="W366" s="11"/>
      <c r="X366" s="11"/>
      <c r="Y366" s="11"/>
      <c r="Z366" s="11"/>
    </row>
    <row r="367" ht="15" customHeight="1">
      <c r="A367" t="s" s="8">
        <v>3288</v>
      </c>
      <c r="B367" t="s" s="8">
        <v>3289</v>
      </c>
      <c r="C367" s="21">
        <v>2005</v>
      </c>
      <c r="D367" t="s" s="8">
        <v>2693</v>
      </c>
      <c r="E367" t="s" s="8">
        <v>3290</v>
      </c>
      <c r="F367" t="s" s="8">
        <v>2094</v>
      </c>
      <c r="G367" t="s" s="8">
        <v>44</v>
      </c>
      <c r="H367" t="s" s="8">
        <v>1507</v>
      </c>
      <c r="I367" s="11"/>
      <c r="J367" t="s" s="8">
        <v>3291</v>
      </c>
      <c r="K367" t="s" s="8">
        <v>120</v>
      </c>
      <c r="L367" t="s" s="8">
        <v>121</v>
      </c>
      <c r="M367" s="107"/>
      <c r="N367" s="107"/>
      <c r="O367" s="107"/>
      <c r="P367" s="107"/>
      <c r="Q367" s="11"/>
      <c r="R367" s="11"/>
      <c r="S367" s="11"/>
      <c r="T367" s="11"/>
      <c r="U367" s="11"/>
      <c r="V367" s="11"/>
      <c r="W367" s="11"/>
      <c r="X367" s="11"/>
      <c r="Y367" s="11"/>
      <c r="Z367" s="11"/>
    </row>
    <row r="368" ht="15" customHeight="1">
      <c r="A368" t="s" s="8">
        <v>3292</v>
      </c>
      <c r="B368" t="s" s="8">
        <v>3293</v>
      </c>
      <c r="C368" s="21">
        <v>2005</v>
      </c>
      <c r="D368" t="s" s="8">
        <v>3294</v>
      </c>
      <c r="E368" t="s" s="8">
        <v>3295</v>
      </c>
      <c r="F368" t="s" s="8">
        <v>389</v>
      </c>
      <c r="G368" t="s" s="8">
        <v>82</v>
      </c>
      <c r="H368" t="s" s="8">
        <v>390</v>
      </c>
      <c r="I368" s="11"/>
      <c r="J368" t="s" s="8">
        <v>3296</v>
      </c>
      <c r="K368" t="s" s="8">
        <v>254</v>
      </c>
      <c r="L368" t="s" s="8">
        <v>121</v>
      </c>
      <c r="M368" s="107"/>
      <c r="N368" s="107"/>
      <c r="O368" s="107"/>
      <c r="P368" s="107"/>
      <c r="Q368" s="11"/>
      <c r="R368" s="11"/>
      <c r="S368" s="11"/>
      <c r="T368" s="11"/>
      <c r="U368" s="11"/>
      <c r="V368" s="11"/>
      <c r="W368" s="11"/>
      <c r="X368" s="11"/>
      <c r="Y368" s="11"/>
      <c r="Z368" s="11"/>
    </row>
    <row r="369" ht="15" customHeight="1">
      <c r="A369" t="s" s="8">
        <v>3297</v>
      </c>
      <c r="B369" t="s" s="8">
        <v>3298</v>
      </c>
      <c r="C369" s="21">
        <v>2005</v>
      </c>
      <c r="D369" t="s" s="8">
        <v>2447</v>
      </c>
      <c r="E369" t="s" s="8">
        <v>3299</v>
      </c>
      <c r="F369" t="s" s="8">
        <v>2426</v>
      </c>
      <c r="G369" t="s" s="8">
        <v>82</v>
      </c>
      <c r="H369" t="s" s="8">
        <v>1507</v>
      </c>
      <c r="I369" s="11"/>
      <c r="J369" t="s" s="8">
        <v>3300</v>
      </c>
      <c r="K369" t="s" s="8">
        <v>120</v>
      </c>
      <c r="L369" t="s" s="8">
        <v>121</v>
      </c>
      <c r="M369" s="107"/>
      <c r="N369" s="107"/>
      <c r="O369" s="107"/>
      <c r="P369" s="107"/>
      <c r="Q369" s="11"/>
      <c r="R369" s="11"/>
      <c r="S369" s="11"/>
      <c r="T369" s="11"/>
      <c r="U369" s="11"/>
      <c r="V369" s="11"/>
      <c r="W369" s="11"/>
      <c r="X369" s="11"/>
      <c r="Y369" s="11"/>
      <c r="Z369" s="11"/>
    </row>
    <row r="370" ht="15" customHeight="1">
      <c r="A370" t="s" s="8">
        <v>3301</v>
      </c>
      <c r="B370" t="s" s="8">
        <v>3302</v>
      </c>
      <c r="C370" s="21">
        <v>2005</v>
      </c>
      <c r="D370" t="s" s="8">
        <v>394</v>
      </c>
      <c r="E370" t="s" s="8">
        <v>3303</v>
      </c>
      <c r="F370" t="s" s="8">
        <v>389</v>
      </c>
      <c r="G370" t="s" s="8">
        <v>82</v>
      </c>
      <c r="H370" t="s" s="8">
        <v>390</v>
      </c>
      <c r="I370" s="11"/>
      <c r="J370" t="s" s="8">
        <v>3304</v>
      </c>
      <c r="K370" t="s" s="8">
        <v>120</v>
      </c>
      <c r="L370" t="s" s="8">
        <v>121</v>
      </c>
      <c r="M370" s="107"/>
      <c r="N370" s="107"/>
      <c r="O370" s="107"/>
      <c r="P370" s="107"/>
      <c r="Q370" s="11"/>
      <c r="R370" s="11"/>
      <c r="S370" s="11"/>
      <c r="T370" s="11"/>
      <c r="U370" s="11"/>
      <c r="V370" s="11"/>
      <c r="W370" s="11"/>
      <c r="X370" s="11"/>
      <c r="Y370" s="11"/>
      <c r="Z370" s="11"/>
    </row>
    <row r="371" ht="15" customHeight="1">
      <c r="A371" t="s" s="49">
        <v>3305</v>
      </c>
      <c r="B371" t="s" s="49">
        <v>3306</v>
      </c>
      <c r="C371" s="109">
        <v>2005</v>
      </c>
      <c r="D371" t="s" s="49">
        <v>3307</v>
      </c>
      <c r="E371" t="s" s="49">
        <v>3308</v>
      </c>
      <c r="F371" t="s" s="49">
        <v>2547</v>
      </c>
      <c r="G371" t="s" s="49">
        <v>1784</v>
      </c>
      <c r="H371" t="s" s="49">
        <v>1791</v>
      </c>
      <c r="I371" s="50"/>
      <c r="J371" t="s" s="49">
        <v>3309</v>
      </c>
      <c r="K371" t="s" s="49">
        <v>120</v>
      </c>
      <c r="L371" t="s" s="49">
        <v>121</v>
      </c>
      <c r="M371" s="113"/>
      <c r="N371" s="113"/>
      <c r="O371" s="113"/>
      <c r="P371" s="113"/>
      <c r="Q371" s="50"/>
      <c r="R371" s="50"/>
      <c r="S371" s="50"/>
      <c r="T371" s="50"/>
      <c r="U371" s="50"/>
      <c r="V371" s="50"/>
      <c r="W371" s="50"/>
      <c r="X371" s="50"/>
      <c r="Y371" s="50"/>
      <c r="Z371" s="50"/>
    </row>
    <row r="372" ht="15" customHeight="1">
      <c r="A372" t="s" s="58">
        <v>256</v>
      </c>
      <c r="B372" t="s" s="59">
        <v>257</v>
      </c>
      <c r="C372" s="60">
        <v>2005</v>
      </c>
      <c r="D372" t="s" s="59">
        <v>258</v>
      </c>
      <c r="E372" t="s" s="59">
        <v>259</v>
      </c>
      <c r="F372" t="s" s="59">
        <v>71</v>
      </c>
      <c r="G372" t="s" s="59">
        <v>64</v>
      </c>
      <c r="H372" t="s" s="59">
        <v>119</v>
      </c>
      <c r="I372" s="61"/>
      <c r="J372" t="s" s="59">
        <v>260</v>
      </c>
      <c r="K372" t="s" s="59">
        <v>120</v>
      </c>
      <c r="L372" t="s" s="59">
        <v>121</v>
      </c>
      <c r="M372" t="s" s="63">
        <v>122</v>
      </c>
      <c r="N372" s="67"/>
      <c r="O372" s="67"/>
      <c r="P372" s="67"/>
      <c r="Q372" s="61"/>
      <c r="R372" s="61"/>
      <c r="S372" s="61"/>
      <c r="T372" s="61"/>
      <c r="U372" s="61"/>
      <c r="V372" s="61"/>
      <c r="W372" s="61"/>
      <c r="X372" s="61"/>
      <c r="Y372" s="61"/>
      <c r="Z372" s="62"/>
    </row>
    <row r="373" ht="15" customHeight="1">
      <c r="A373" t="s" s="58">
        <v>261</v>
      </c>
      <c r="B373" t="s" s="59">
        <v>262</v>
      </c>
      <c r="C373" s="60">
        <v>2005</v>
      </c>
      <c r="D373" t="s" s="59">
        <v>263</v>
      </c>
      <c r="E373" t="s" s="59">
        <v>264</v>
      </c>
      <c r="F373" t="s" s="59">
        <v>71</v>
      </c>
      <c r="G373" t="s" s="59">
        <v>64</v>
      </c>
      <c r="H373" t="s" s="59">
        <v>119</v>
      </c>
      <c r="I373" s="61"/>
      <c r="J373" t="s" s="59">
        <v>265</v>
      </c>
      <c r="K373" t="s" s="59">
        <v>120</v>
      </c>
      <c r="L373" t="s" s="59">
        <v>121</v>
      </c>
      <c r="M373" t="s" s="63">
        <v>122</v>
      </c>
      <c r="N373" s="67"/>
      <c r="O373" s="67"/>
      <c r="P373" s="67"/>
      <c r="Q373" s="61"/>
      <c r="R373" s="61"/>
      <c r="S373" s="61"/>
      <c r="T373" s="61"/>
      <c r="U373" s="61"/>
      <c r="V373" s="61"/>
      <c r="W373" s="61"/>
      <c r="X373" s="61"/>
      <c r="Y373" s="61"/>
      <c r="Z373" s="62"/>
    </row>
    <row r="374" ht="15" customHeight="1">
      <c r="A374" t="s" s="77">
        <v>3310</v>
      </c>
      <c r="B374" t="s" s="77">
        <v>3311</v>
      </c>
      <c r="C374" s="76">
        <v>2005</v>
      </c>
      <c r="D374" t="s" s="77">
        <v>3312</v>
      </c>
      <c r="E374" t="s" s="77">
        <v>3313</v>
      </c>
      <c r="F374" t="s" s="77">
        <v>3314</v>
      </c>
      <c r="G374" t="s" s="77">
        <v>40</v>
      </c>
      <c r="H374" t="s" s="77">
        <v>119</v>
      </c>
      <c r="I374" s="47"/>
      <c r="J374" t="s" s="77">
        <v>3315</v>
      </c>
      <c r="K374" t="s" s="77">
        <v>120</v>
      </c>
      <c r="L374" t="s" s="77">
        <v>121</v>
      </c>
      <c r="M374" s="115"/>
      <c r="N374" s="115"/>
      <c r="O374" s="115"/>
      <c r="P374" s="115"/>
      <c r="Q374" s="47"/>
      <c r="R374" s="47"/>
      <c r="S374" s="47"/>
      <c r="T374" s="47"/>
      <c r="U374" s="47"/>
      <c r="V374" s="47"/>
      <c r="W374" s="47"/>
      <c r="X374" s="47"/>
      <c r="Y374" s="47"/>
      <c r="Z374" s="47"/>
    </row>
    <row r="375" ht="15" customHeight="1">
      <c r="A375" t="s" s="8">
        <v>3316</v>
      </c>
      <c r="B375" t="s" s="8">
        <v>3317</v>
      </c>
      <c r="C375" s="21">
        <v>2005</v>
      </c>
      <c r="D375" t="s" s="8">
        <v>2699</v>
      </c>
      <c r="E375" t="s" s="8">
        <v>3318</v>
      </c>
      <c r="F375" t="s" s="8">
        <v>2728</v>
      </c>
      <c r="G375" t="s" s="8">
        <v>40</v>
      </c>
      <c r="H375" t="s" s="8">
        <v>119</v>
      </c>
      <c r="I375" s="11"/>
      <c r="J375" t="s" s="8">
        <v>3319</v>
      </c>
      <c r="K375" t="s" s="8">
        <v>120</v>
      </c>
      <c r="L375" t="s" s="8">
        <v>121</v>
      </c>
      <c r="M375" s="107"/>
      <c r="N375" s="107"/>
      <c r="O375" s="107"/>
      <c r="P375" s="107"/>
      <c r="Q375" s="11"/>
      <c r="R375" s="11"/>
      <c r="S375" s="11"/>
      <c r="T375" s="11"/>
      <c r="U375" s="11"/>
      <c r="V375" s="11"/>
      <c r="W375" s="11"/>
      <c r="X375" s="11"/>
      <c r="Y375" s="11"/>
      <c r="Z375" s="11"/>
    </row>
    <row r="376" ht="15" customHeight="1">
      <c r="A376" t="s" s="8">
        <v>3320</v>
      </c>
      <c r="B376" t="s" s="8">
        <v>3321</v>
      </c>
      <c r="C376" s="21">
        <v>2005</v>
      </c>
      <c r="D376" t="s" s="8">
        <v>2169</v>
      </c>
      <c r="E376" t="s" s="8">
        <v>3322</v>
      </c>
      <c r="F376" t="s" s="8">
        <v>2459</v>
      </c>
      <c r="G376" t="s" s="8">
        <v>1454</v>
      </c>
      <c r="H376" t="s" s="8">
        <v>119</v>
      </c>
      <c r="I376" s="11"/>
      <c r="J376" s="11"/>
      <c r="K376" t="s" s="8">
        <v>120</v>
      </c>
      <c r="L376" t="s" s="8">
        <v>121</v>
      </c>
      <c r="M376" s="107"/>
      <c r="N376" s="107"/>
      <c r="O376" s="107"/>
      <c r="P376" s="107"/>
      <c r="Q376" s="11"/>
      <c r="R376" s="11"/>
      <c r="S376" s="11"/>
      <c r="T376" s="11"/>
      <c r="U376" s="11"/>
      <c r="V376" s="11"/>
      <c r="W376" s="11"/>
      <c r="X376" s="11"/>
      <c r="Y376" s="11"/>
      <c r="Z376" s="11"/>
    </row>
    <row r="377" ht="15" customHeight="1">
      <c r="A377" t="s" s="8">
        <v>3323</v>
      </c>
      <c r="B377" t="s" s="8">
        <v>3324</v>
      </c>
      <c r="C377" s="21">
        <v>2005</v>
      </c>
      <c r="D377" t="s" s="8">
        <v>1821</v>
      </c>
      <c r="E377" t="s" s="8">
        <v>3325</v>
      </c>
      <c r="F377" t="s" s="8">
        <v>2426</v>
      </c>
      <c r="G377" t="s" s="8">
        <v>44</v>
      </c>
      <c r="H377" t="s" s="8">
        <v>1507</v>
      </c>
      <c r="I377" s="11"/>
      <c r="J377" s="11"/>
      <c r="K377" t="s" s="8">
        <v>120</v>
      </c>
      <c r="L377" t="s" s="8">
        <v>121</v>
      </c>
      <c r="M377" s="107"/>
      <c r="N377" s="107"/>
      <c r="O377" s="107"/>
      <c r="P377" s="107"/>
      <c r="Q377" s="11"/>
      <c r="R377" s="11"/>
      <c r="S377" s="11"/>
      <c r="T377" s="11"/>
      <c r="U377" s="11"/>
      <c r="V377" s="11"/>
      <c r="W377" s="11"/>
      <c r="X377" s="11"/>
      <c r="Y377" s="11"/>
      <c r="Z377" s="11"/>
    </row>
    <row r="378" ht="15" customHeight="1">
      <c r="A378" t="s" s="8">
        <v>3326</v>
      </c>
      <c r="B378" t="s" s="8">
        <v>3327</v>
      </c>
      <c r="C378" s="21">
        <v>2005</v>
      </c>
      <c r="D378" t="s" s="8">
        <v>3328</v>
      </c>
      <c r="E378" t="s" s="8">
        <v>3329</v>
      </c>
      <c r="F378" t="s" s="8">
        <v>1242</v>
      </c>
      <c r="G378" t="s" s="8">
        <v>82</v>
      </c>
      <c r="H378" t="s" s="8">
        <v>129</v>
      </c>
      <c r="I378" s="11"/>
      <c r="J378" t="s" s="8">
        <v>3330</v>
      </c>
      <c r="K378" t="s" s="8">
        <v>120</v>
      </c>
      <c r="L378" t="s" s="8">
        <v>121</v>
      </c>
      <c r="M378" s="107"/>
      <c r="N378" s="107"/>
      <c r="O378" s="107"/>
      <c r="P378" s="107"/>
      <c r="Q378" s="11"/>
      <c r="R378" s="11"/>
      <c r="S378" s="11"/>
      <c r="T378" s="11"/>
      <c r="U378" s="11"/>
      <c r="V378" s="11"/>
      <c r="W378" s="11"/>
      <c r="X378" s="11"/>
      <c r="Y378" s="11"/>
      <c r="Z378" s="11"/>
    </row>
    <row r="379" ht="15" customHeight="1">
      <c r="A379" t="s" s="8">
        <v>3331</v>
      </c>
      <c r="B379" t="s" s="8">
        <v>3332</v>
      </c>
      <c r="C379" s="21">
        <v>2005</v>
      </c>
      <c r="D379" t="s" s="8">
        <v>2113</v>
      </c>
      <c r="E379" t="s" s="8">
        <v>3333</v>
      </c>
      <c r="F379" t="s" s="8">
        <v>389</v>
      </c>
      <c r="G379" t="s" s="8">
        <v>82</v>
      </c>
      <c r="H379" t="s" s="8">
        <v>390</v>
      </c>
      <c r="I379" s="11"/>
      <c r="J379" t="s" s="8">
        <v>3334</v>
      </c>
      <c r="K379" t="s" s="8">
        <v>254</v>
      </c>
      <c r="L379" t="s" s="8">
        <v>121</v>
      </c>
      <c r="M379" s="107"/>
      <c r="N379" s="107"/>
      <c r="O379" s="107"/>
      <c r="P379" s="107"/>
      <c r="Q379" s="11"/>
      <c r="R379" s="11"/>
      <c r="S379" s="11"/>
      <c r="T379" s="11"/>
      <c r="U379" s="11"/>
      <c r="V379" s="11"/>
      <c r="W379" s="11"/>
      <c r="X379" s="11"/>
      <c r="Y379" s="11"/>
      <c r="Z379" s="11"/>
    </row>
    <row r="380" ht="15" customHeight="1">
      <c r="A380" t="s" s="8">
        <v>3335</v>
      </c>
      <c r="B380" t="s" s="8">
        <v>3336</v>
      </c>
      <c r="C380" s="21">
        <v>2005</v>
      </c>
      <c r="D380" t="s" s="8">
        <v>3337</v>
      </c>
      <c r="E380" t="s" s="8">
        <v>3338</v>
      </c>
      <c r="F380" t="s" s="8">
        <v>1905</v>
      </c>
      <c r="G380" t="s" s="8">
        <v>44</v>
      </c>
      <c r="H380" t="s" s="8">
        <v>119</v>
      </c>
      <c r="I380" s="11"/>
      <c r="J380" t="s" s="8">
        <v>3339</v>
      </c>
      <c r="K380" t="s" s="8">
        <v>120</v>
      </c>
      <c r="L380" t="s" s="8">
        <v>121</v>
      </c>
      <c r="M380" s="107"/>
      <c r="N380" s="107"/>
      <c r="O380" s="107"/>
      <c r="P380" s="107"/>
      <c r="Q380" s="11"/>
      <c r="R380" s="11"/>
      <c r="S380" s="11"/>
      <c r="T380" s="11"/>
      <c r="U380" s="11"/>
      <c r="V380" s="11"/>
      <c r="W380" s="11"/>
      <c r="X380" s="11"/>
      <c r="Y380" s="11"/>
      <c r="Z380" s="11"/>
    </row>
    <row r="381" ht="15" customHeight="1">
      <c r="A381" t="s" s="49">
        <v>3340</v>
      </c>
      <c r="B381" t="s" s="49">
        <v>3341</v>
      </c>
      <c r="C381" s="109">
        <v>2005</v>
      </c>
      <c r="D381" t="s" s="49">
        <v>304</v>
      </c>
      <c r="E381" t="s" s="49">
        <v>3342</v>
      </c>
      <c r="F381" t="s" s="49">
        <v>128</v>
      </c>
      <c r="G381" t="s" s="49">
        <v>1784</v>
      </c>
      <c r="H381" t="s" s="49">
        <v>129</v>
      </c>
      <c r="I381" s="50"/>
      <c r="J381" t="s" s="49">
        <v>3343</v>
      </c>
      <c r="K381" t="s" s="49">
        <v>120</v>
      </c>
      <c r="L381" t="s" s="49">
        <v>121</v>
      </c>
      <c r="M381" s="113"/>
      <c r="N381" s="113"/>
      <c r="O381" s="113"/>
      <c r="P381" s="113"/>
      <c r="Q381" s="50"/>
      <c r="R381" s="50"/>
      <c r="S381" s="50"/>
      <c r="T381" s="50"/>
      <c r="U381" s="50"/>
      <c r="V381" s="50"/>
      <c r="W381" s="50"/>
      <c r="X381" s="50"/>
      <c r="Y381" s="50"/>
      <c r="Z381" s="50"/>
    </row>
    <row r="382" ht="15" customHeight="1">
      <c r="A382" t="s" s="51">
        <v>266</v>
      </c>
      <c r="B382" t="s" s="52">
        <v>267</v>
      </c>
      <c r="C382" s="53">
        <v>2005</v>
      </c>
      <c r="D382" t="s" s="52">
        <v>268</v>
      </c>
      <c r="E382" t="s" s="52">
        <v>269</v>
      </c>
      <c r="F382" t="s" s="52">
        <v>71</v>
      </c>
      <c r="G382" t="s" s="52">
        <v>29</v>
      </c>
      <c r="H382" t="s" s="52">
        <v>119</v>
      </c>
      <c r="I382" s="56"/>
      <c r="J382" t="s" s="52">
        <v>270</v>
      </c>
      <c r="K382" t="s" s="52">
        <v>120</v>
      </c>
      <c r="L382" t="s" s="52">
        <v>121</v>
      </c>
      <c r="M382" t="s" s="54">
        <v>122</v>
      </c>
      <c r="N382" s="55"/>
      <c r="O382" s="55"/>
      <c r="P382" s="55"/>
      <c r="Q382" s="56"/>
      <c r="R382" s="56"/>
      <c r="S382" s="56"/>
      <c r="T382" s="56"/>
      <c r="U382" s="56"/>
      <c r="V382" s="56"/>
      <c r="W382" s="56"/>
      <c r="X382" s="56"/>
      <c r="Y382" s="56"/>
      <c r="Z382" s="57"/>
    </row>
    <row r="383" ht="15" customHeight="1">
      <c r="A383" t="s" s="121">
        <v>3344</v>
      </c>
      <c r="B383" t="s" s="121">
        <v>3345</v>
      </c>
      <c r="C383" s="122">
        <v>2005</v>
      </c>
      <c r="D383" t="s" s="121">
        <v>3346</v>
      </c>
      <c r="E383" t="s" s="121">
        <v>3347</v>
      </c>
      <c r="F383" t="s" s="121">
        <v>1905</v>
      </c>
      <c r="G383" t="s" s="121">
        <v>1454</v>
      </c>
      <c r="H383" t="s" s="121">
        <v>119</v>
      </c>
      <c r="I383" s="123"/>
      <c r="J383" t="s" s="121">
        <v>3348</v>
      </c>
      <c r="K383" t="s" s="121">
        <v>120</v>
      </c>
      <c r="L383" t="s" s="121">
        <v>121</v>
      </c>
      <c r="M383" s="138"/>
      <c r="N383" s="138"/>
      <c r="O383" s="138"/>
      <c r="P383" s="138"/>
      <c r="Q383" s="123"/>
      <c r="R383" s="123"/>
      <c r="S383" s="123"/>
      <c r="T383" s="123"/>
      <c r="U383" s="123"/>
      <c r="V383" s="123"/>
      <c r="W383" s="123"/>
      <c r="X383" s="123"/>
      <c r="Y383" s="123"/>
      <c r="Z383" s="123"/>
    </row>
    <row r="384" ht="15" customHeight="1">
      <c r="A384" t="s" s="58">
        <v>271</v>
      </c>
      <c r="B384" t="s" s="59">
        <v>272</v>
      </c>
      <c r="C384" s="60">
        <v>2005</v>
      </c>
      <c r="D384" t="s" s="59">
        <v>273</v>
      </c>
      <c r="E384" t="s" s="59">
        <v>274</v>
      </c>
      <c r="F384" t="s" s="59">
        <v>71</v>
      </c>
      <c r="G384" t="s" s="59">
        <v>45</v>
      </c>
      <c r="H384" t="s" s="59">
        <v>119</v>
      </c>
      <c r="I384" s="61"/>
      <c r="J384" s="61"/>
      <c r="K384" t="s" s="59">
        <v>254</v>
      </c>
      <c r="L384" t="s" s="59">
        <v>121</v>
      </c>
      <c r="M384" t="s" s="63">
        <v>122</v>
      </c>
      <c r="N384" s="67"/>
      <c r="O384" s="67"/>
      <c r="P384" s="67"/>
      <c r="Q384" s="61"/>
      <c r="R384" s="61"/>
      <c r="S384" s="61"/>
      <c r="T384" s="61"/>
      <c r="U384" s="61"/>
      <c r="V384" s="61"/>
      <c r="W384" s="61"/>
      <c r="X384" s="61"/>
      <c r="Y384" s="61"/>
      <c r="Z384" s="62"/>
    </row>
    <row r="385" ht="15" customHeight="1">
      <c r="A385" t="s" s="77">
        <v>3349</v>
      </c>
      <c r="B385" t="s" s="77">
        <v>3350</v>
      </c>
      <c r="C385" s="76">
        <v>2005</v>
      </c>
      <c r="D385" t="s" s="77">
        <v>394</v>
      </c>
      <c r="E385" t="s" s="77">
        <v>3351</v>
      </c>
      <c r="F385" t="s" s="77">
        <v>1905</v>
      </c>
      <c r="G385" t="s" s="77">
        <v>1454</v>
      </c>
      <c r="H385" t="s" s="77">
        <v>119</v>
      </c>
      <c r="I385" s="47"/>
      <c r="J385" t="s" s="77">
        <v>3352</v>
      </c>
      <c r="K385" t="s" s="77">
        <v>120</v>
      </c>
      <c r="L385" t="s" s="77">
        <v>121</v>
      </c>
      <c r="M385" s="115"/>
      <c r="N385" s="115"/>
      <c r="O385" s="115"/>
      <c r="P385" s="115"/>
      <c r="Q385" s="47"/>
      <c r="R385" s="47"/>
      <c r="S385" s="47"/>
      <c r="T385" s="47"/>
      <c r="U385" s="47"/>
      <c r="V385" s="47"/>
      <c r="W385" s="47"/>
      <c r="X385" s="47"/>
      <c r="Y385" s="47"/>
      <c r="Z385" s="47"/>
    </row>
    <row r="386" ht="15" customHeight="1">
      <c r="A386" t="s" s="8">
        <v>3353</v>
      </c>
      <c r="B386" t="s" s="8">
        <v>3354</v>
      </c>
      <c r="C386" s="21">
        <v>2005</v>
      </c>
      <c r="D386" t="s" s="8">
        <v>1798</v>
      </c>
      <c r="E386" t="s" s="8">
        <v>3355</v>
      </c>
      <c r="F386" t="s" s="8">
        <v>2209</v>
      </c>
      <c r="G386" t="s" s="8">
        <v>40</v>
      </c>
      <c r="H386" t="s" s="8">
        <v>1791</v>
      </c>
      <c r="I386" s="11"/>
      <c r="J386" s="11"/>
      <c r="K386" t="s" s="8">
        <v>120</v>
      </c>
      <c r="L386" t="s" s="8">
        <v>121</v>
      </c>
      <c r="M386" s="107"/>
      <c r="N386" s="107"/>
      <c r="O386" s="107"/>
      <c r="P386" s="107"/>
      <c r="Q386" s="11"/>
      <c r="R386" s="11"/>
      <c r="S386" s="11"/>
      <c r="T386" s="11"/>
      <c r="U386" s="11"/>
      <c r="V386" s="11"/>
      <c r="W386" s="11"/>
      <c r="X386" s="11"/>
      <c r="Y386" s="11"/>
      <c r="Z386" s="11"/>
    </row>
    <row r="387" ht="15" customHeight="1">
      <c r="A387" t="s" s="8">
        <v>3356</v>
      </c>
      <c r="B387" t="s" s="8">
        <v>3357</v>
      </c>
      <c r="C387" s="21">
        <v>2005</v>
      </c>
      <c r="D387" t="s" s="8">
        <v>3358</v>
      </c>
      <c r="E387" t="s" s="8">
        <v>3359</v>
      </c>
      <c r="F387" t="s" s="8">
        <v>2728</v>
      </c>
      <c r="G387" t="s" s="8">
        <v>1454</v>
      </c>
      <c r="H387" t="s" s="8">
        <v>119</v>
      </c>
      <c r="I387" s="11"/>
      <c r="J387" t="s" s="8">
        <v>3360</v>
      </c>
      <c r="K387" t="s" s="8">
        <v>120</v>
      </c>
      <c r="L387" t="s" s="8">
        <v>121</v>
      </c>
      <c r="M387" s="107"/>
      <c r="N387" s="107"/>
      <c r="O387" s="107"/>
      <c r="P387" s="107"/>
      <c r="Q387" s="11"/>
      <c r="R387" s="11"/>
      <c r="S387" s="11"/>
      <c r="T387" s="11"/>
      <c r="U387" s="11"/>
      <c r="V387" s="11"/>
      <c r="W387" s="11"/>
      <c r="X387" s="11"/>
      <c r="Y387" s="11"/>
      <c r="Z387" s="11"/>
    </row>
    <row r="388" ht="15" customHeight="1">
      <c r="A388" t="s" s="8">
        <v>3361</v>
      </c>
      <c r="B388" t="s" s="8">
        <v>3362</v>
      </c>
      <c r="C388" s="21">
        <v>2005</v>
      </c>
      <c r="D388" t="s" s="8">
        <v>3363</v>
      </c>
      <c r="E388" t="s" s="8">
        <v>3364</v>
      </c>
      <c r="F388" t="s" s="8">
        <v>3174</v>
      </c>
      <c r="G388" t="s" s="8">
        <v>1454</v>
      </c>
      <c r="H388" t="s" s="8">
        <v>119</v>
      </c>
      <c r="I388" s="11"/>
      <c r="J388" t="s" s="8">
        <v>3365</v>
      </c>
      <c r="K388" t="s" s="8">
        <v>120</v>
      </c>
      <c r="L388" t="s" s="8">
        <v>216</v>
      </c>
      <c r="M388" s="107"/>
      <c r="N388" s="107"/>
      <c r="O388" s="107"/>
      <c r="P388" s="107"/>
      <c r="Q388" s="11"/>
      <c r="R388" s="11"/>
      <c r="S388" s="11"/>
      <c r="T388" s="11"/>
      <c r="U388" s="11"/>
      <c r="V388" s="11"/>
      <c r="W388" s="11"/>
      <c r="X388" s="11"/>
      <c r="Y388" s="11"/>
      <c r="Z388" s="11"/>
    </row>
    <row r="389" ht="15" customHeight="1">
      <c r="A389" t="s" s="130">
        <v>3366</v>
      </c>
      <c r="B389" t="s" s="130">
        <v>3367</v>
      </c>
      <c r="C389" s="131">
        <v>2005</v>
      </c>
      <c r="D389" t="s" s="130">
        <v>2284</v>
      </c>
      <c r="E389" t="s" s="130">
        <v>3368</v>
      </c>
      <c r="F389" t="s" s="130">
        <v>1940</v>
      </c>
      <c r="G389" t="s" s="130">
        <v>1784</v>
      </c>
      <c r="H389" t="s" s="130">
        <v>119</v>
      </c>
      <c r="I389" s="132"/>
      <c r="J389" t="s" s="130">
        <v>3369</v>
      </c>
      <c r="K389" t="s" s="130">
        <v>254</v>
      </c>
      <c r="L389" t="s" s="130">
        <v>121</v>
      </c>
      <c r="M389" s="3"/>
      <c r="N389" s="3"/>
      <c r="O389" s="3"/>
      <c r="P389" s="3"/>
      <c r="Q389" s="132"/>
      <c r="R389" s="132"/>
      <c r="S389" s="132"/>
      <c r="T389" s="132"/>
      <c r="U389" s="132"/>
      <c r="V389" s="132"/>
      <c r="W389" s="132"/>
      <c r="X389" s="132"/>
      <c r="Y389" s="132"/>
      <c r="Z389" s="132"/>
    </row>
    <row r="390" ht="15" customHeight="1">
      <c r="A390" t="s" s="8">
        <v>3370</v>
      </c>
      <c r="B390" t="s" s="8">
        <v>3371</v>
      </c>
      <c r="C390" s="21">
        <v>2005</v>
      </c>
      <c r="D390" t="s" s="8">
        <v>1675</v>
      </c>
      <c r="E390" t="s" s="8">
        <v>3372</v>
      </c>
      <c r="F390" t="s" s="8">
        <v>128</v>
      </c>
      <c r="G390" t="s" s="8">
        <v>1784</v>
      </c>
      <c r="H390" t="s" s="8">
        <v>129</v>
      </c>
      <c r="I390" s="11"/>
      <c r="J390" t="s" s="8">
        <v>3373</v>
      </c>
      <c r="K390" t="s" s="8">
        <v>120</v>
      </c>
      <c r="L390" t="s" s="8">
        <v>121</v>
      </c>
      <c r="M390" s="107"/>
      <c r="N390" s="107"/>
      <c r="O390" s="107"/>
      <c r="P390" s="107"/>
      <c r="Q390" s="11"/>
      <c r="R390" s="11"/>
      <c r="S390" s="11"/>
      <c r="T390" s="11"/>
      <c r="U390" s="11"/>
      <c r="V390" s="11"/>
      <c r="W390" s="11"/>
      <c r="X390" s="11"/>
      <c r="Y390" s="11"/>
      <c r="Z390" s="11"/>
    </row>
    <row r="391" ht="15" customHeight="1">
      <c r="A391" t="s" s="8">
        <v>3374</v>
      </c>
      <c r="B391" t="s" s="8">
        <v>3375</v>
      </c>
      <c r="C391" s="21">
        <v>2005</v>
      </c>
      <c r="D391" t="s" s="8">
        <v>1987</v>
      </c>
      <c r="E391" t="s" s="8">
        <v>3376</v>
      </c>
      <c r="F391" t="s" s="8">
        <v>2426</v>
      </c>
      <c r="G391" t="s" s="8">
        <v>40</v>
      </c>
      <c r="H391" t="s" s="8">
        <v>1507</v>
      </c>
      <c r="I391" s="11"/>
      <c r="J391" t="s" s="8">
        <v>3377</v>
      </c>
      <c r="K391" t="s" s="8">
        <v>120</v>
      </c>
      <c r="L391" t="s" s="8">
        <v>121</v>
      </c>
      <c r="M391" s="107"/>
      <c r="N391" s="107"/>
      <c r="O391" s="107"/>
      <c r="P391" s="107"/>
      <c r="Q391" s="11"/>
      <c r="R391" s="11"/>
      <c r="S391" s="11"/>
      <c r="T391" s="11"/>
      <c r="U391" s="11"/>
      <c r="V391" s="11"/>
      <c r="W391" s="11"/>
      <c r="X391" s="11"/>
      <c r="Y391" s="11"/>
      <c r="Z391" s="11"/>
    </row>
    <row r="392" ht="15" customHeight="1">
      <c r="A392" t="s" s="8">
        <v>3378</v>
      </c>
      <c r="B392" t="s" s="8">
        <v>3379</v>
      </c>
      <c r="C392" s="21">
        <v>2005</v>
      </c>
      <c r="D392" t="s" s="8">
        <v>2609</v>
      </c>
      <c r="E392" t="s" s="8">
        <v>3380</v>
      </c>
      <c r="F392" t="s" s="8">
        <v>2547</v>
      </c>
      <c r="G392" t="s" s="8">
        <v>44</v>
      </c>
      <c r="H392" t="s" s="8">
        <v>1791</v>
      </c>
      <c r="I392" s="11"/>
      <c r="J392" s="11"/>
      <c r="K392" t="s" s="8">
        <v>120</v>
      </c>
      <c r="L392" t="s" s="8">
        <v>121</v>
      </c>
      <c r="M392" s="107"/>
      <c r="N392" s="107"/>
      <c r="O392" s="107"/>
      <c r="P392" s="107"/>
      <c r="Q392" s="11"/>
      <c r="R392" s="11"/>
      <c r="S392" s="11"/>
      <c r="T392" s="11"/>
      <c r="U392" s="11"/>
      <c r="V392" s="11"/>
      <c r="W392" s="11"/>
      <c r="X392" s="11"/>
      <c r="Y392" s="11"/>
      <c r="Z392" s="11"/>
    </row>
    <row r="393" ht="15" customHeight="1">
      <c r="A393" t="s" s="8">
        <v>3381</v>
      </c>
      <c r="B393" t="s" s="8">
        <v>3382</v>
      </c>
      <c r="C393" s="21">
        <v>2005</v>
      </c>
      <c r="D393" t="s" s="8">
        <v>3383</v>
      </c>
      <c r="E393" t="s" s="8">
        <v>3384</v>
      </c>
      <c r="F393" t="s" s="8">
        <v>389</v>
      </c>
      <c r="G393" t="s" s="8">
        <v>44</v>
      </c>
      <c r="H393" t="s" s="8">
        <v>390</v>
      </c>
      <c r="I393" s="11"/>
      <c r="J393" t="s" s="8">
        <v>3385</v>
      </c>
      <c r="K393" t="s" s="8">
        <v>148</v>
      </c>
      <c r="L393" t="s" s="8">
        <v>121</v>
      </c>
      <c r="M393" s="107"/>
      <c r="N393" s="107"/>
      <c r="O393" s="107"/>
      <c r="P393" s="107"/>
      <c r="Q393" s="11"/>
      <c r="R393" s="11"/>
      <c r="S393" s="11"/>
      <c r="T393" s="11"/>
      <c r="U393" s="11"/>
      <c r="V393" s="11"/>
      <c r="W393" s="11"/>
      <c r="X393" s="11"/>
      <c r="Y393" s="11"/>
      <c r="Z393" s="11"/>
    </row>
    <row r="394" ht="15" customHeight="1">
      <c r="A394" t="s" s="8">
        <v>3386</v>
      </c>
      <c r="B394" t="s" s="8">
        <v>3387</v>
      </c>
      <c r="C394" s="21">
        <v>2005</v>
      </c>
      <c r="D394" t="s" s="8">
        <v>2567</v>
      </c>
      <c r="E394" t="s" s="8">
        <v>3388</v>
      </c>
      <c r="F394" t="s" s="8">
        <v>389</v>
      </c>
      <c r="G394" t="s" s="8">
        <v>44</v>
      </c>
      <c r="H394" t="s" s="8">
        <v>390</v>
      </c>
      <c r="I394" s="11"/>
      <c r="J394" t="s" s="8">
        <v>3389</v>
      </c>
      <c r="K394" t="s" s="8">
        <v>120</v>
      </c>
      <c r="L394" t="s" s="8">
        <v>121</v>
      </c>
      <c r="M394" s="107"/>
      <c r="N394" s="107"/>
      <c r="O394" s="107"/>
      <c r="P394" s="107"/>
      <c r="Q394" s="11"/>
      <c r="R394" s="11"/>
      <c r="S394" s="11"/>
      <c r="T394" s="11"/>
      <c r="U394" s="11"/>
      <c r="V394" s="11"/>
      <c r="W394" s="11"/>
      <c r="X394" s="11"/>
      <c r="Y394" s="11"/>
      <c r="Z394" s="11"/>
    </row>
    <row r="395" ht="15" customHeight="1">
      <c r="A395" t="s" s="8">
        <v>3390</v>
      </c>
      <c r="B395" t="s" s="8">
        <v>3391</v>
      </c>
      <c r="C395" s="21">
        <v>2005</v>
      </c>
      <c r="D395" t="s" s="8">
        <v>304</v>
      </c>
      <c r="E395" t="s" s="8">
        <v>3392</v>
      </c>
      <c r="F395" t="s" s="8">
        <v>2547</v>
      </c>
      <c r="G395" t="s" s="8">
        <v>44</v>
      </c>
      <c r="H395" t="s" s="8">
        <v>1791</v>
      </c>
      <c r="I395" s="11"/>
      <c r="J395" t="s" s="8">
        <v>3393</v>
      </c>
      <c r="K395" t="s" s="8">
        <v>120</v>
      </c>
      <c r="L395" t="s" s="8">
        <v>121</v>
      </c>
      <c r="M395" s="107"/>
      <c r="N395" s="107"/>
      <c r="O395" s="107"/>
      <c r="P395" s="107"/>
      <c r="Q395" s="11"/>
      <c r="R395" s="11"/>
      <c r="S395" s="11"/>
      <c r="T395" s="11"/>
      <c r="U395" s="11"/>
      <c r="V395" s="11"/>
      <c r="W395" s="11"/>
      <c r="X395" s="11"/>
      <c r="Y395" s="11"/>
      <c r="Z395" s="11"/>
    </row>
    <row r="396" ht="15" customHeight="1">
      <c r="A396" t="s" s="8">
        <v>3394</v>
      </c>
      <c r="B396" t="s" s="8">
        <v>3395</v>
      </c>
      <c r="C396" s="21">
        <v>2005</v>
      </c>
      <c r="D396" t="s" s="8">
        <v>1736</v>
      </c>
      <c r="E396" t="s" s="8">
        <v>3396</v>
      </c>
      <c r="F396" t="s" s="8">
        <v>572</v>
      </c>
      <c r="G396" t="s" s="8">
        <v>82</v>
      </c>
      <c r="H396" t="s" s="8">
        <v>390</v>
      </c>
      <c r="I396" s="11"/>
      <c r="J396" t="s" s="8">
        <v>3397</v>
      </c>
      <c r="K396" t="s" s="8">
        <v>148</v>
      </c>
      <c r="L396" t="s" s="8">
        <v>121</v>
      </c>
      <c r="M396" s="107"/>
      <c r="N396" s="107"/>
      <c r="O396" s="107"/>
      <c r="P396" s="107"/>
      <c r="Q396" s="11"/>
      <c r="R396" s="11"/>
      <c r="S396" s="11"/>
      <c r="T396" s="11"/>
      <c r="U396" s="11"/>
      <c r="V396" s="11"/>
      <c r="W396" s="11"/>
      <c r="X396" s="11"/>
      <c r="Y396" s="11"/>
      <c r="Z396" s="11"/>
    </row>
    <row r="397" ht="15" customHeight="1">
      <c r="A397" t="s" s="130">
        <v>3398</v>
      </c>
      <c r="B397" t="s" s="130">
        <v>3399</v>
      </c>
      <c r="C397" s="131">
        <v>2005</v>
      </c>
      <c r="D397" t="s" s="130">
        <v>3259</v>
      </c>
      <c r="E397" t="s" s="130">
        <v>3400</v>
      </c>
      <c r="F397" t="s" s="130">
        <v>3401</v>
      </c>
      <c r="G397" t="s" s="130">
        <v>45</v>
      </c>
      <c r="H397" t="s" s="130">
        <v>1507</v>
      </c>
      <c r="I397" s="132"/>
      <c r="J397" t="s" s="130">
        <v>3402</v>
      </c>
      <c r="K397" t="s" s="130">
        <v>120</v>
      </c>
      <c r="L397" t="s" s="130">
        <v>121</v>
      </c>
      <c r="M397" s="3"/>
      <c r="N397" s="3"/>
      <c r="O397" s="3"/>
      <c r="P397" s="3"/>
      <c r="Q397" s="132"/>
      <c r="R397" s="132"/>
      <c r="S397" s="132"/>
      <c r="T397" s="132"/>
      <c r="U397" s="132"/>
      <c r="V397" s="132"/>
      <c r="W397" s="132"/>
      <c r="X397" s="132"/>
      <c r="Y397" s="132"/>
      <c r="Z397" s="132"/>
    </row>
    <row r="398" ht="15" customHeight="1">
      <c r="A398" t="s" s="8">
        <v>3403</v>
      </c>
      <c r="B398" t="s" s="8">
        <v>3404</v>
      </c>
      <c r="C398" s="21">
        <v>2005</v>
      </c>
      <c r="D398" t="s" s="8">
        <v>3405</v>
      </c>
      <c r="E398" t="s" s="8">
        <v>3406</v>
      </c>
      <c r="F398" t="s" s="8">
        <v>71</v>
      </c>
      <c r="G398" t="s" s="8">
        <v>45</v>
      </c>
      <c r="H398" t="s" s="8">
        <v>119</v>
      </c>
      <c r="I398" t="s" s="8">
        <v>3407</v>
      </c>
      <c r="J398" t="s" s="8">
        <v>3408</v>
      </c>
      <c r="K398" t="s" s="8">
        <v>120</v>
      </c>
      <c r="L398" t="s" s="8">
        <v>216</v>
      </c>
      <c r="M398" s="107"/>
      <c r="N398" s="107"/>
      <c r="O398" s="107"/>
      <c r="P398" s="107"/>
      <c r="Q398" s="11"/>
      <c r="R398" s="11"/>
      <c r="S398" s="11"/>
      <c r="T398" s="11"/>
      <c r="U398" s="11"/>
      <c r="V398" s="11"/>
      <c r="W398" s="11"/>
      <c r="X398" s="11"/>
      <c r="Y398" s="11"/>
      <c r="Z398" s="11"/>
    </row>
    <row r="399" ht="15" customHeight="1">
      <c r="A399" t="s" s="8">
        <v>3409</v>
      </c>
      <c r="B399" t="s" s="8">
        <v>3410</v>
      </c>
      <c r="C399" s="21">
        <v>2005</v>
      </c>
      <c r="D399" t="s" s="8">
        <v>3264</v>
      </c>
      <c r="E399" t="s" s="8">
        <v>3411</v>
      </c>
      <c r="F399" t="s" s="8">
        <v>1905</v>
      </c>
      <c r="G399" t="s" s="8">
        <v>1454</v>
      </c>
      <c r="H399" t="s" s="8">
        <v>119</v>
      </c>
      <c r="I399" s="11"/>
      <c r="J399" t="s" s="8">
        <v>3412</v>
      </c>
      <c r="K399" t="s" s="8">
        <v>120</v>
      </c>
      <c r="L399" t="s" s="8">
        <v>121</v>
      </c>
      <c r="M399" s="107"/>
      <c r="N399" s="107"/>
      <c r="O399" s="107"/>
      <c r="P399" s="107"/>
      <c r="Q399" s="11"/>
      <c r="R399" s="11"/>
      <c r="S399" s="11"/>
      <c r="T399" s="11"/>
      <c r="U399" s="11"/>
      <c r="V399" s="11"/>
      <c r="W399" s="11"/>
      <c r="X399" s="11"/>
      <c r="Y399" s="11"/>
      <c r="Z399" s="11"/>
    </row>
    <row r="400" ht="15" customHeight="1">
      <c r="A400" t="s" s="49">
        <v>3413</v>
      </c>
      <c r="B400" t="s" s="49">
        <v>3414</v>
      </c>
      <c r="C400" s="109">
        <v>2005</v>
      </c>
      <c r="D400" t="s" s="49">
        <v>2502</v>
      </c>
      <c r="E400" t="s" s="49">
        <v>3415</v>
      </c>
      <c r="F400" t="s" s="49">
        <v>2504</v>
      </c>
      <c r="G400" t="s" s="49">
        <v>1454</v>
      </c>
      <c r="H400" t="s" s="49">
        <v>119</v>
      </c>
      <c r="I400" s="50"/>
      <c r="J400" t="s" s="49">
        <v>3416</v>
      </c>
      <c r="K400" t="s" s="49">
        <v>120</v>
      </c>
      <c r="L400" t="s" s="49">
        <v>121</v>
      </c>
      <c r="M400" s="113"/>
      <c r="N400" s="113"/>
      <c r="O400" s="113"/>
      <c r="P400" s="113"/>
      <c r="Q400" s="50"/>
      <c r="R400" s="50"/>
      <c r="S400" s="50"/>
      <c r="T400" s="50"/>
      <c r="U400" s="50"/>
      <c r="V400" s="50"/>
      <c r="W400" s="50"/>
      <c r="X400" s="50"/>
      <c r="Y400" s="50"/>
      <c r="Z400" s="50"/>
    </row>
    <row r="401" ht="15" customHeight="1">
      <c r="A401" t="s" s="58">
        <v>161</v>
      </c>
      <c r="B401" t="s" s="59">
        <v>276</v>
      </c>
      <c r="C401" s="60">
        <v>2005</v>
      </c>
      <c r="D401" t="s" s="59">
        <v>277</v>
      </c>
      <c r="E401" t="s" s="59">
        <v>278</v>
      </c>
      <c r="F401" t="s" s="59">
        <v>71</v>
      </c>
      <c r="G401" t="s" s="59">
        <v>64</v>
      </c>
      <c r="H401" t="s" s="59">
        <v>119</v>
      </c>
      <c r="I401" s="61"/>
      <c r="J401" t="s" s="59">
        <v>279</v>
      </c>
      <c r="K401" t="s" s="59">
        <v>280</v>
      </c>
      <c r="L401" t="s" s="59">
        <v>121</v>
      </c>
      <c r="M401" t="s" s="63">
        <v>122</v>
      </c>
      <c r="N401" s="67"/>
      <c r="O401" s="67"/>
      <c r="P401" s="67"/>
      <c r="Q401" s="61"/>
      <c r="R401" s="61"/>
      <c r="S401" s="61"/>
      <c r="T401" s="61"/>
      <c r="U401" s="61"/>
      <c r="V401" s="61"/>
      <c r="W401" s="61"/>
      <c r="X401" s="61"/>
      <c r="Y401" s="61"/>
      <c r="Z401" s="62"/>
    </row>
    <row r="402" ht="15" customHeight="1">
      <c r="A402" t="s" s="77">
        <v>3417</v>
      </c>
      <c r="B402" t="s" s="77">
        <v>3418</v>
      </c>
      <c r="C402" s="76">
        <v>2005</v>
      </c>
      <c r="D402" t="s" s="77">
        <v>1752</v>
      </c>
      <c r="E402" t="s" s="77">
        <v>3419</v>
      </c>
      <c r="F402" t="s" s="77">
        <v>2154</v>
      </c>
      <c r="G402" t="s" s="77">
        <v>1454</v>
      </c>
      <c r="H402" t="s" s="77">
        <v>119</v>
      </c>
      <c r="I402" s="47"/>
      <c r="J402" t="s" s="77">
        <v>3420</v>
      </c>
      <c r="K402" t="s" s="77">
        <v>120</v>
      </c>
      <c r="L402" t="s" s="77">
        <v>121</v>
      </c>
      <c r="M402" s="115"/>
      <c r="N402" s="115"/>
      <c r="O402" s="115"/>
      <c r="P402" s="115"/>
      <c r="Q402" s="47"/>
      <c r="R402" s="47"/>
      <c r="S402" s="47"/>
      <c r="T402" s="47"/>
      <c r="U402" s="47"/>
      <c r="V402" s="47"/>
      <c r="W402" s="47"/>
      <c r="X402" s="47"/>
      <c r="Y402" s="47"/>
      <c r="Z402" s="47"/>
    </row>
    <row r="403" ht="15" customHeight="1">
      <c r="A403" t="s" s="8">
        <v>3421</v>
      </c>
      <c r="B403" t="s" s="8">
        <v>3422</v>
      </c>
      <c r="C403" s="21">
        <v>2005</v>
      </c>
      <c r="D403" t="s" s="8">
        <v>831</v>
      </c>
      <c r="E403" t="s" s="8">
        <v>3423</v>
      </c>
      <c r="F403" t="s" s="8">
        <v>389</v>
      </c>
      <c r="G403" t="s" s="8">
        <v>1454</v>
      </c>
      <c r="H403" t="s" s="8">
        <v>390</v>
      </c>
      <c r="I403" s="11"/>
      <c r="J403" t="s" s="8">
        <v>3424</v>
      </c>
      <c r="K403" t="s" s="8">
        <v>120</v>
      </c>
      <c r="L403" t="s" s="8">
        <v>121</v>
      </c>
      <c r="M403" s="107"/>
      <c r="N403" s="107"/>
      <c r="O403" s="107"/>
      <c r="P403" s="107"/>
      <c r="Q403" s="11"/>
      <c r="R403" s="11"/>
      <c r="S403" s="11"/>
      <c r="T403" s="11"/>
      <c r="U403" s="11"/>
      <c r="V403" s="11"/>
      <c r="W403" s="11"/>
      <c r="X403" s="11"/>
      <c r="Y403" s="11"/>
      <c r="Z403" s="11"/>
    </row>
    <row r="404" ht="15" customHeight="1">
      <c r="A404" t="s" s="8">
        <v>1843</v>
      </c>
      <c r="B404" t="s" s="8">
        <v>3425</v>
      </c>
      <c r="C404" s="21">
        <v>2006</v>
      </c>
      <c r="D404" t="s" s="8">
        <v>3426</v>
      </c>
      <c r="E404" t="s" s="8">
        <v>3427</v>
      </c>
      <c r="F404" t="s" s="8">
        <v>1815</v>
      </c>
      <c r="G404" t="s" s="8">
        <v>1784</v>
      </c>
      <c r="H404" t="s" s="8">
        <v>506</v>
      </c>
      <c r="I404" t="s" s="8">
        <v>3407</v>
      </c>
      <c r="J404" s="11"/>
      <c r="K404" t="s" s="8">
        <v>120</v>
      </c>
      <c r="L404" t="s" s="8">
        <v>121</v>
      </c>
      <c r="M404" s="107"/>
      <c r="N404" s="107"/>
      <c r="O404" s="107"/>
      <c r="P404" s="107"/>
      <c r="Q404" s="11"/>
      <c r="R404" s="11"/>
      <c r="S404" s="11"/>
      <c r="T404" s="11"/>
      <c r="U404" s="11"/>
      <c r="V404" s="11"/>
      <c r="W404" s="11"/>
      <c r="X404" s="11"/>
      <c r="Y404" s="11"/>
      <c r="Z404" s="11"/>
    </row>
    <row r="405" ht="15" customHeight="1">
      <c r="A405" t="s" s="130">
        <v>3428</v>
      </c>
      <c r="B405" t="s" s="130">
        <v>3429</v>
      </c>
      <c r="C405" s="131">
        <v>2006</v>
      </c>
      <c r="D405" t="s" s="130">
        <v>665</v>
      </c>
      <c r="E405" t="s" s="130">
        <v>3430</v>
      </c>
      <c r="F405" t="s" s="130">
        <v>1870</v>
      </c>
      <c r="G405" t="s" s="130">
        <v>1454</v>
      </c>
      <c r="H405" t="s" s="130">
        <v>1791</v>
      </c>
      <c r="I405" s="132"/>
      <c r="J405" t="s" s="130">
        <v>3431</v>
      </c>
      <c r="K405" t="s" s="130">
        <v>120</v>
      </c>
      <c r="L405" t="s" s="130">
        <v>121</v>
      </c>
      <c r="M405" s="3"/>
      <c r="N405" s="3"/>
      <c r="O405" s="3"/>
      <c r="P405" s="3"/>
      <c r="Q405" s="132"/>
      <c r="R405" s="132"/>
      <c r="S405" s="132"/>
      <c r="T405" s="132"/>
      <c r="U405" s="132"/>
      <c r="V405" s="132"/>
      <c r="W405" s="132"/>
      <c r="X405" s="132"/>
      <c r="Y405" s="132"/>
      <c r="Z405" s="132"/>
    </row>
    <row r="406" ht="15" customHeight="1">
      <c r="A406" t="s" s="8">
        <v>3432</v>
      </c>
      <c r="B406" t="s" s="8">
        <v>3433</v>
      </c>
      <c r="C406" s="21">
        <v>2006</v>
      </c>
      <c r="D406" t="s" s="8">
        <v>3434</v>
      </c>
      <c r="E406" t="s" s="8">
        <v>3435</v>
      </c>
      <c r="F406" t="s" s="106">
        <v>1823</v>
      </c>
      <c r="G406" t="s" s="8">
        <v>1454</v>
      </c>
      <c r="H406" t="s" s="8">
        <v>1507</v>
      </c>
      <c r="I406" s="11"/>
      <c r="J406" t="s" s="8">
        <v>3436</v>
      </c>
      <c r="K406" t="s" s="8">
        <v>120</v>
      </c>
      <c r="L406" t="s" s="8">
        <v>121</v>
      </c>
      <c r="M406" s="107"/>
      <c r="N406" s="107"/>
      <c r="O406" s="107"/>
      <c r="P406" s="107"/>
      <c r="Q406" s="11"/>
      <c r="R406" s="11"/>
      <c r="S406" s="11"/>
      <c r="T406" s="11"/>
      <c r="U406" s="11"/>
      <c r="V406" s="11"/>
      <c r="W406" s="11"/>
      <c r="X406" s="11"/>
      <c r="Y406" s="11"/>
      <c r="Z406" s="11"/>
    </row>
    <row r="407" ht="15" customHeight="1">
      <c r="A407" t="s" s="8">
        <v>3437</v>
      </c>
      <c r="B407" t="s" s="8">
        <v>3438</v>
      </c>
      <c r="C407" s="21">
        <v>2006</v>
      </c>
      <c r="D407" t="s" s="8">
        <v>514</v>
      </c>
      <c r="E407" t="s" s="8">
        <v>3439</v>
      </c>
      <c r="F407" t="s" s="8">
        <v>3440</v>
      </c>
      <c r="G407" t="s" s="8">
        <v>45</v>
      </c>
      <c r="H407" t="s" s="8">
        <v>1791</v>
      </c>
      <c r="I407" s="11"/>
      <c r="J407" t="s" s="8">
        <v>3441</v>
      </c>
      <c r="K407" t="s" s="8">
        <v>120</v>
      </c>
      <c r="L407" t="s" s="8">
        <v>121</v>
      </c>
      <c r="M407" s="107"/>
      <c r="N407" s="107"/>
      <c r="O407" s="107"/>
      <c r="P407" s="107"/>
      <c r="Q407" s="11"/>
      <c r="R407" s="11"/>
      <c r="S407" s="11"/>
      <c r="T407" s="11"/>
      <c r="U407" s="11"/>
      <c r="V407" s="11"/>
      <c r="W407" s="11"/>
      <c r="X407" s="11"/>
      <c r="Y407" s="11"/>
      <c r="Z407" s="11"/>
    </row>
    <row r="408" ht="15" customHeight="1">
      <c r="A408" t="s" s="49">
        <v>3442</v>
      </c>
      <c r="B408" t="s" s="49">
        <v>3443</v>
      </c>
      <c r="C408" s="109">
        <v>2006</v>
      </c>
      <c r="D408" t="s" s="49">
        <v>437</v>
      </c>
      <c r="E408" t="s" s="49">
        <v>3444</v>
      </c>
      <c r="F408" t="s" s="49">
        <v>2426</v>
      </c>
      <c r="G408" t="s" s="49">
        <v>1454</v>
      </c>
      <c r="H408" t="s" s="49">
        <v>1507</v>
      </c>
      <c r="I408" s="50"/>
      <c r="J408" t="s" s="49">
        <v>3445</v>
      </c>
      <c r="K408" t="s" s="49">
        <v>120</v>
      </c>
      <c r="L408" t="s" s="49">
        <v>121</v>
      </c>
      <c r="M408" s="113"/>
      <c r="N408" s="113"/>
      <c r="O408" s="113"/>
      <c r="P408" s="113"/>
      <c r="Q408" s="50"/>
      <c r="R408" s="50"/>
      <c r="S408" s="50"/>
      <c r="T408" s="50"/>
      <c r="U408" s="50"/>
      <c r="V408" s="50"/>
      <c r="W408" s="50"/>
      <c r="X408" s="50"/>
      <c r="Y408" s="50"/>
      <c r="Z408" s="50"/>
    </row>
    <row r="409" ht="15" customHeight="1">
      <c r="A409" t="s" s="58">
        <v>281</v>
      </c>
      <c r="B409" t="s" s="59">
        <v>282</v>
      </c>
      <c r="C409" s="60">
        <v>2006</v>
      </c>
      <c r="D409" t="s" s="59">
        <v>283</v>
      </c>
      <c r="E409" t="s" s="59">
        <v>284</v>
      </c>
      <c r="F409" t="s" s="59">
        <v>71</v>
      </c>
      <c r="G409" t="s" s="59">
        <v>45</v>
      </c>
      <c r="H409" t="s" s="59">
        <v>119</v>
      </c>
      <c r="I409" s="61"/>
      <c r="J409" s="61"/>
      <c r="K409" t="s" s="59">
        <v>120</v>
      </c>
      <c r="L409" t="s" s="59">
        <v>121</v>
      </c>
      <c r="M409" t="s" s="63">
        <v>122</v>
      </c>
      <c r="N409" s="67"/>
      <c r="O409" s="67"/>
      <c r="P409" s="67"/>
      <c r="Q409" s="61"/>
      <c r="R409" s="61"/>
      <c r="S409" s="61"/>
      <c r="T409" s="61"/>
      <c r="U409" s="61"/>
      <c r="V409" s="61"/>
      <c r="W409" s="61"/>
      <c r="X409" s="61"/>
      <c r="Y409" s="61"/>
      <c r="Z409" s="62"/>
    </row>
    <row r="410" ht="15" customHeight="1">
      <c r="A410" t="s" s="77">
        <v>3446</v>
      </c>
      <c r="B410" t="s" s="77">
        <v>3447</v>
      </c>
      <c r="C410" s="76">
        <v>2006</v>
      </c>
      <c r="D410" t="s" s="77">
        <v>3448</v>
      </c>
      <c r="E410" t="s" s="77">
        <v>3449</v>
      </c>
      <c r="F410" t="s" s="77">
        <v>3450</v>
      </c>
      <c r="G410" t="s" s="77">
        <v>1876</v>
      </c>
      <c r="H410" t="s" s="77">
        <v>2797</v>
      </c>
      <c r="I410" s="47"/>
      <c r="J410" t="s" s="77">
        <v>3451</v>
      </c>
      <c r="K410" t="s" s="77">
        <v>120</v>
      </c>
      <c r="L410" t="s" s="77">
        <v>121</v>
      </c>
      <c r="M410" s="115"/>
      <c r="N410" s="115"/>
      <c r="O410" s="115"/>
      <c r="P410" s="115"/>
      <c r="Q410" s="47"/>
      <c r="R410" s="47"/>
      <c r="S410" s="47"/>
      <c r="T410" s="47"/>
      <c r="U410" s="47"/>
      <c r="V410" s="47"/>
      <c r="W410" s="47"/>
      <c r="X410" s="47"/>
      <c r="Y410" s="47"/>
      <c r="Z410" s="47"/>
    </row>
    <row r="411" ht="15" customHeight="1">
      <c r="A411" t="s" s="8">
        <v>3452</v>
      </c>
      <c r="B411" t="s" s="8">
        <v>3453</v>
      </c>
      <c r="C411" s="21">
        <v>2006</v>
      </c>
      <c r="D411" t="s" s="8">
        <v>3454</v>
      </c>
      <c r="E411" t="s" s="8">
        <v>3455</v>
      </c>
      <c r="F411" t="s" s="8">
        <v>71</v>
      </c>
      <c r="G411" t="s" s="8">
        <v>44</v>
      </c>
      <c r="H411" t="s" s="8">
        <v>119</v>
      </c>
      <c r="I411" s="11"/>
      <c r="J411" s="11"/>
      <c r="K411" t="s" s="8">
        <v>280</v>
      </c>
      <c r="L411" t="s" s="8">
        <v>121</v>
      </c>
      <c r="M411" s="107"/>
      <c r="N411" s="107"/>
      <c r="O411" s="107"/>
      <c r="P411" s="107"/>
      <c r="Q411" s="11"/>
      <c r="R411" s="11"/>
      <c r="S411" s="11"/>
      <c r="T411" s="11"/>
      <c r="U411" s="11"/>
      <c r="V411" s="11"/>
      <c r="W411" s="11"/>
      <c r="X411" s="11"/>
      <c r="Y411" s="11"/>
      <c r="Z411" s="11"/>
    </row>
    <row r="412" ht="15" customHeight="1">
      <c r="A412" t="s" s="49">
        <v>3456</v>
      </c>
      <c r="B412" t="s" s="49">
        <v>3457</v>
      </c>
      <c r="C412" s="109">
        <v>2006</v>
      </c>
      <c r="D412" t="s" s="49">
        <v>3458</v>
      </c>
      <c r="E412" t="s" s="49">
        <v>3459</v>
      </c>
      <c r="F412" t="s" s="49">
        <v>128</v>
      </c>
      <c r="G412" t="s" s="49">
        <v>1795</v>
      </c>
      <c r="H412" t="s" s="49">
        <v>129</v>
      </c>
      <c r="I412" s="50"/>
      <c r="J412" t="s" s="49">
        <v>3460</v>
      </c>
      <c r="K412" t="s" s="49">
        <v>120</v>
      </c>
      <c r="L412" t="s" s="49">
        <v>121</v>
      </c>
      <c r="M412" s="113"/>
      <c r="N412" s="113"/>
      <c r="O412" s="113"/>
      <c r="P412" s="113"/>
      <c r="Q412" s="50"/>
      <c r="R412" s="50"/>
      <c r="S412" s="50"/>
      <c r="T412" s="50"/>
      <c r="U412" s="50"/>
      <c r="V412" s="50"/>
      <c r="W412" s="50"/>
      <c r="X412" s="50"/>
      <c r="Y412" s="50"/>
      <c r="Z412" s="50"/>
    </row>
    <row r="413" ht="15" customHeight="1">
      <c r="A413" t="s" s="58">
        <v>285</v>
      </c>
      <c r="B413" t="s" s="59">
        <v>286</v>
      </c>
      <c r="C413" s="60">
        <v>2006</v>
      </c>
      <c r="D413" t="s" s="59">
        <v>287</v>
      </c>
      <c r="E413" t="s" s="59">
        <v>288</v>
      </c>
      <c r="F413" t="s" s="59">
        <v>71</v>
      </c>
      <c r="G413" t="s" s="59">
        <v>29</v>
      </c>
      <c r="H413" t="s" s="59">
        <v>119</v>
      </c>
      <c r="I413" s="61"/>
      <c r="J413" s="61"/>
      <c r="K413" t="s" s="59">
        <v>120</v>
      </c>
      <c r="L413" t="s" s="59">
        <v>121</v>
      </c>
      <c r="M413" t="s" s="63">
        <v>122</v>
      </c>
      <c r="N413" s="67"/>
      <c r="O413" s="67"/>
      <c r="P413" s="67"/>
      <c r="Q413" s="61"/>
      <c r="R413" s="61"/>
      <c r="S413" s="61"/>
      <c r="T413" s="61"/>
      <c r="U413" s="61"/>
      <c r="V413" s="61"/>
      <c r="W413" s="61"/>
      <c r="X413" s="61"/>
      <c r="Y413" s="61"/>
      <c r="Z413" s="62"/>
    </row>
    <row r="414" ht="15" customHeight="1">
      <c r="A414" t="s" s="77">
        <v>3461</v>
      </c>
      <c r="B414" t="s" s="77">
        <v>3462</v>
      </c>
      <c r="C414" s="76">
        <v>2006</v>
      </c>
      <c r="D414" t="s" s="77">
        <v>3463</v>
      </c>
      <c r="E414" t="s" s="77">
        <v>3464</v>
      </c>
      <c r="F414" t="s" s="77">
        <v>3465</v>
      </c>
      <c r="G414" t="s" s="77">
        <v>45</v>
      </c>
      <c r="H414" t="s" s="77">
        <v>1791</v>
      </c>
      <c r="I414" s="47"/>
      <c r="J414" s="47"/>
      <c r="K414" t="s" s="77">
        <v>254</v>
      </c>
      <c r="L414" t="s" s="77">
        <v>121</v>
      </c>
      <c r="M414" s="115"/>
      <c r="N414" s="115"/>
      <c r="O414" s="115"/>
      <c r="P414" s="115"/>
      <c r="Q414" s="47"/>
      <c r="R414" s="47"/>
      <c r="S414" s="47"/>
      <c r="T414" s="47"/>
      <c r="U414" s="47"/>
      <c r="V414" s="47"/>
      <c r="W414" s="47"/>
      <c r="X414" s="47"/>
      <c r="Y414" s="47"/>
      <c r="Z414" s="47"/>
    </row>
    <row r="415" ht="15" customHeight="1">
      <c r="A415" t="s" s="49">
        <v>3466</v>
      </c>
      <c r="B415" t="s" s="49">
        <v>3467</v>
      </c>
      <c r="C415" s="109">
        <v>2006</v>
      </c>
      <c r="D415" t="s" s="49">
        <v>1868</v>
      </c>
      <c r="E415" t="s" s="49">
        <v>3468</v>
      </c>
      <c r="F415" t="s" s="49">
        <v>3469</v>
      </c>
      <c r="G415" t="s" s="49">
        <v>45</v>
      </c>
      <c r="H415" t="s" s="49">
        <v>1791</v>
      </c>
      <c r="I415" s="50"/>
      <c r="J415" t="s" s="49">
        <v>3470</v>
      </c>
      <c r="K415" t="s" s="49">
        <v>120</v>
      </c>
      <c r="L415" t="s" s="49">
        <v>121</v>
      </c>
      <c r="M415" s="113"/>
      <c r="N415" s="113"/>
      <c r="O415" s="113"/>
      <c r="P415" s="113"/>
      <c r="Q415" s="50"/>
      <c r="R415" s="50"/>
      <c r="S415" s="50"/>
      <c r="T415" s="50"/>
      <c r="U415" s="50"/>
      <c r="V415" s="50"/>
      <c r="W415" s="50"/>
      <c r="X415" s="50"/>
      <c r="Y415" s="50"/>
      <c r="Z415" s="50"/>
    </row>
    <row r="416" ht="15" customHeight="1">
      <c r="A416" t="s" s="51">
        <v>289</v>
      </c>
      <c r="B416" t="s" s="52">
        <v>290</v>
      </c>
      <c r="C416" s="53">
        <v>2006</v>
      </c>
      <c r="D416" t="s" s="52">
        <v>220</v>
      </c>
      <c r="E416" t="s" s="52">
        <v>291</v>
      </c>
      <c r="F416" t="s" s="52">
        <v>128</v>
      </c>
      <c r="G416" t="s" s="52">
        <v>55</v>
      </c>
      <c r="H416" t="s" s="52">
        <v>129</v>
      </c>
      <c r="I416" s="56"/>
      <c r="J416" t="s" s="52">
        <v>292</v>
      </c>
      <c r="K416" t="s" s="52">
        <v>120</v>
      </c>
      <c r="L416" t="s" s="52">
        <v>121</v>
      </c>
      <c r="M416" t="s" s="54">
        <v>122</v>
      </c>
      <c r="N416" s="55"/>
      <c r="O416" s="55"/>
      <c r="P416" s="55"/>
      <c r="Q416" s="56"/>
      <c r="R416" s="56"/>
      <c r="S416" s="56"/>
      <c r="T416" s="56"/>
      <c r="U416" s="56"/>
      <c r="V416" s="56"/>
      <c r="W416" s="56"/>
      <c r="X416" s="56"/>
      <c r="Y416" s="56"/>
      <c r="Z416" s="57"/>
    </row>
    <row r="417" ht="15" customHeight="1">
      <c r="A417" t="s" s="58">
        <v>293</v>
      </c>
      <c r="B417" t="s" s="59">
        <v>294</v>
      </c>
      <c r="C417" s="60">
        <v>2006</v>
      </c>
      <c r="D417" t="s" s="59">
        <v>295</v>
      </c>
      <c r="E417" t="s" s="59">
        <v>296</v>
      </c>
      <c r="F417" t="s" s="59">
        <v>71</v>
      </c>
      <c r="G417" t="s" s="59">
        <v>40</v>
      </c>
      <c r="H417" t="s" s="59">
        <v>119</v>
      </c>
      <c r="I417" s="61"/>
      <c r="J417" t="s" s="59">
        <v>297</v>
      </c>
      <c r="K417" t="s" s="59">
        <v>120</v>
      </c>
      <c r="L417" t="s" s="59">
        <v>121</v>
      </c>
      <c r="M417" t="s" s="63">
        <v>122</v>
      </c>
      <c r="N417" s="67"/>
      <c r="O417" s="67"/>
      <c r="P417" s="67"/>
      <c r="Q417" s="61"/>
      <c r="R417" s="61"/>
      <c r="S417" s="61"/>
      <c r="T417" s="61"/>
      <c r="U417" s="61"/>
      <c r="V417" s="61"/>
      <c r="W417" s="61"/>
      <c r="X417" s="61"/>
      <c r="Y417" s="61"/>
      <c r="Z417" s="62"/>
    </row>
    <row r="418" ht="15" customHeight="1">
      <c r="A418" t="s" s="58">
        <v>298</v>
      </c>
      <c r="B418" t="s" s="59">
        <v>299</v>
      </c>
      <c r="C418" s="60">
        <v>2006</v>
      </c>
      <c r="D418" t="s" s="59">
        <v>258</v>
      </c>
      <c r="E418" t="s" s="59">
        <v>300</v>
      </c>
      <c r="F418" t="s" s="59">
        <v>71</v>
      </c>
      <c r="G418" t="s" s="59">
        <v>40</v>
      </c>
      <c r="H418" t="s" s="59">
        <v>119</v>
      </c>
      <c r="I418" s="61"/>
      <c r="J418" t="s" s="59">
        <v>301</v>
      </c>
      <c r="K418" t="s" s="59">
        <v>120</v>
      </c>
      <c r="L418" t="s" s="59">
        <v>121</v>
      </c>
      <c r="M418" t="s" s="63">
        <v>122</v>
      </c>
      <c r="N418" s="67"/>
      <c r="O418" s="67"/>
      <c r="P418" s="67"/>
      <c r="Q418" s="61"/>
      <c r="R418" s="61"/>
      <c r="S418" s="61"/>
      <c r="T418" s="61"/>
      <c r="U418" s="61"/>
      <c r="V418" s="61"/>
      <c r="W418" s="61"/>
      <c r="X418" s="61"/>
      <c r="Y418" s="61"/>
      <c r="Z418" s="62"/>
    </row>
    <row r="419" ht="15" customHeight="1">
      <c r="A419" t="s" s="121">
        <v>3471</v>
      </c>
      <c r="B419" t="s" s="121">
        <v>3472</v>
      </c>
      <c r="C419" s="122">
        <v>2006</v>
      </c>
      <c r="D419" t="s" s="121">
        <v>3473</v>
      </c>
      <c r="E419" t="s" s="121">
        <v>3474</v>
      </c>
      <c r="F419" t="s" s="121">
        <v>1905</v>
      </c>
      <c r="G419" t="s" s="121">
        <v>82</v>
      </c>
      <c r="H419" t="s" s="121">
        <v>119</v>
      </c>
      <c r="I419" s="123"/>
      <c r="J419" t="s" s="121">
        <v>3475</v>
      </c>
      <c r="K419" t="s" s="121">
        <v>120</v>
      </c>
      <c r="L419" t="s" s="121">
        <v>121</v>
      </c>
      <c r="M419" s="138"/>
      <c r="N419" s="138"/>
      <c r="O419" s="138"/>
      <c r="P419" s="138"/>
      <c r="Q419" s="123"/>
      <c r="R419" s="123"/>
      <c r="S419" s="123"/>
      <c r="T419" s="123"/>
      <c r="U419" s="123"/>
      <c r="V419" s="123"/>
      <c r="W419" s="123"/>
      <c r="X419" s="123"/>
      <c r="Y419" s="123"/>
      <c r="Z419" s="123"/>
    </row>
    <row r="420" ht="15" customHeight="1">
      <c r="A420" t="s" s="58">
        <v>302</v>
      </c>
      <c r="B420" t="s" s="59">
        <v>303</v>
      </c>
      <c r="C420" s="60">
        <v>2006</v>
      </c>
      <c r="D420" t="s" s="59">
        <v>304</v>
      </c>
      <c r="E420" t="s" s="59">
        <v>305</v>
      </c>
      <c r="F420" t="s" s="59">
        <v>71</v>
      </c>
      <c r="G420" t="s" s="59">
        <v>64</v>
      </c>
      <c r="H420" t="s" s="59">
        <v>119</v>
      </c>
      <c r="I420" s="61"/>
      <c r="J420" t="s" s="59">
        <v>306</v>
      </c>
      <c r="K420" t="s" s="59">
        <v>120</v>
      </c>
      <c r="L420" t="s" s="59">
        <v>121</v>
      </c>
      <c r="M420" t="s" s="63">
        <v>122</v>
      </c>
      <c r="N420" s="67"/>
      <c r="O420" s="67"/>
      <c r="P420" s="67"/>
      <c r="Q420" s="61"/>
      <c r="R420" s="61"/>
      <c r="S420" s="61"/>
      <c r="T420" s="61"/>
      <c r="U420" s="61"/>
      <c r="V420" s="61"/>
      <c r="W420" s="61"/>
      <c r="X420" s="61"/>
      <c r="Y420" s="61"/>
      <c r="Z420" s="62"/>
    </row>
    <row r="421" ht="15" customHeight="1">
      <c r="A421" t="s" s="77">
        <v>3476</v>
      </c>
      <c r="B421" t="s" s="77">
        <v>3477</v>
      </c>
      <c r="C421" s="76">
        <v>2006</v>
      </c>
      <c r="D421" t="s" s="77">
        <v>3264</v>
      </c>
      <c r="E421" t="s" s="77">
        <v>3478</v>
      </c>
      <c r="F421" t="s" s="77">
        <v>1905</v>
      </c>
      <c r="G421" t="s" s="77">
        <v>1454</v>
      </c>
      <c r="H421" t="s" s="77">
        <v>119</v>
      </c>
      <c r="I421" s="47"/>
      <c r="J421" t="s" s="77">
        <v>3479</v>
      </c>
      <c r="K421" t="s" s="77">
        <v>120</v>
      </c>
      <c r="L421" t="s" s="77">
        <v>121</v>
      </c>
      <c r="M421" s="115"/>
      <c r="N421" s="115"/>
      <c r="O421" s="115"/>
      <c r="P421" s="115"/>
      <c r="Q421" s="47"/>
      <c r="R421" s="47"/>
      <c r="S421" s="47"/>
      <c r="T421" s="47"/>
      <c r="U421" s="47"/>
      <c r="V421" s="47"/>
      <c r="W421" s="47"/>
      <c r="X421" s="47"/>
      <c r="Y421" s="47"/>
      <c r="Z421" s="47"/>
    </row>
    <row r="422" ht="15" customHeight="1">
      <c r="A422" t="s" s="8">
        <v>3480</v>
      </c>
      <c r="B422" t="s" s="8">
        <v>3481</v>
      </c>
      <c r="C422" s="21">
        <v>2006</v>
      </c>
      <c r="D422" t="s" s="8">
        <v>3482</v>
      </c>
      <c r="E422" t="s" s="8">
        <v>3483</v>
      </c>
      <c r="F422" t="s" s="8">
        <v>2426</v>
      </c>
      <c r="G422" t="s" s="8">
        <v>40</v>
      </c>
      <c r="H422" t="s" s="8">
        <v>1507</v>
      </c>
      <c r="I422" s="11"/>
      <c r="J422" t="s" s="8">
        <v>3484</v>
      </c>
      <c r="K422" t="s" s="8">
        <v>120</v>
      </c>
      <c r="L422" t="s" s="8">
        <v>121</v>
      </c>
      <c r="M422" s="107"/>
      <c r="N422" s="107"/>
      <c r="O422" s="107"/>
      <c r="P422" s="107"/>
      <c r="Q422" s="11"/>
      <c r="R422" s="11"/>
      <c r="S422" s="11"/>
      <c r="T422" s="11"/>
      <c r="U422" s="11"/>
      <c r="V422" s="11"/>
      <c r="W422" s="11"/>
      <c r="X422" s="11"/>
      <c r="Y422" s="11"/>
      <c r="Z422" s="11"/>
    </row>
    <row r="423" ht="15" customHeight="1">
      <c r="A423" t="s" s="8">
        <v>3485</v>
      </c>
      <c r="B423" t="s" s="8">
        <v>3486</v>
      </c>
      <c r="C423" s="21">
        <v>2006</v>
      </c>
      <c r="D423" t="s" s="8">
        <v>2169</v>
      </c>
      <c r="E423" t="s" s="8">
        <v>3487</v>
      </c>
      <c r="F423" t="s" s="8">
        <v>1870</v>
      </c>
      <c r="G423" t="s" s="8">
        <v>45</v>
      </c>
      <c r="H423" t="s" s="8">
        <v>1791</v>
      </c>
      <c r="I423" s="11"/>
      <c r="J423" s="11"/>
      <c r="K423" t="s" s="8">
        <v>120</v>
      </c>
      <c r="L423" t="s" s="8">
        <v>121</v>
      </c>
      <c r="M423" s="107"/>
      <c r="N423" s="107"/>
      <c r="O423" s="107"/>
      <c r="P423" s="107"/>
      <c r="Q423" s="11"/>
      <c r="R423" s="11"/>
      <c r="S423" s="11"/>
      <c r="T423" s="11"/>
      <c r="U423" s="11"/>
      <c r="V423" s="11"/>
      <c r="W423" s="11"/>
      <c r="X423" s="11"/>
      <c r="Y423" s="11"/>
      <c r="Z423" s="11"/>
    </row>
    <row r="424" ht="15" customHeight="1">
      <c r="A424" t="s" s="8">
        <v>3488</v>
      </c>
      <c r="B424" t="s" s="8">
        <v>3489</v>
      </c>
      <c r="C424" s="21">
        <v>2006</v>
      </c>
      <c r="D424" t="s" s="8">
        <v>394</v>
      </c>
      <c r="E424" t="s" s="8">
        <v>3490</v>
      </c>
      <c r="F424" t="s" s="106">
        <v>1823</v>
      </c>
      <c r="G424" t="s" s="8">
        <v>40</v>
      </c>
      <c r="H424" t="s" s="8">
        <v>1507</v>
      </c>
      <c r="I424" s="11"/>
      <c r="J424" t="s" s="8">
        <v>3491</v>
      </c>
      <c r="K424" t="s" s="8">
        <v>120</v>
      </c>
      <c r="L424" t="s" s="8">
        <v>121</v>
      </c>
      <c r="M424" s="107"/>
      <c r="N424" s="107"/>
      <c r="O424" s="107"/>
      <c r="P424" s="107"/>
      <c r="Q424" s="11"/>
      <c r="R424" s="11"/>
      <c r="S424" s="11"/>
      <c r="T424" s="11"/>
      <c r="U424" s="11"/>
      <c r="V424" s="11"/>
      <c r="W424" s="11"/>
      <c r="X424" s="11"/>
      <c r="Y424" s="11"/>
      <c r="Z424" s="11"/>
    </row>
    <row r="425" ht="15" customHeight="1">
      <c r="A425" t="s" s="130">
        <v>3492</v>
      </c>
      <c r="B425" t="s" s="130">
        <v>3493</v>
      </c>
      <c r="C425" s="131">
        <v>2006</v>
      </c>
      <c r="D425" t="s" s="130">
        <v>2402</v>
      </c>
      <c r="E425" t="s" s="130">
        <v>3494</v>
      </c>
      <c r="F425" t="s" s="130">
        <v>3495</v>
      </c>
      <c r="G425" t="s" s="130">
        <v>64</v>
      </c>
      <c r="H425" t="s" s="130">
        <v>1791</v>
      </c>
      <c r="I425" s="132"/>
      <c r="J425" t="s" s="130">
        <v>3496</v>
      </c>
      <c r="K425" t="s" s="130">
        <v>120</v>
      </c>
      <c r="L425" t="s" s="130">
        <v>121</v>
      </c>
      <c r="M425" s="3"/>
      <c r="N425" s="3"/>
      <c r="O425" s="3"/>
      <c r="P425" s="3"/>
      <c r="Q425" s="132"/>
      <c r="R425" s="132"/>
      <c r="S425" s="132"/>
      <c r="T425" s="132"/>
      <c r="U425" s="132"/>
      <c r="V425" s="132"/>
      <c r="W425" s="132"/>
      <c r="X425" s="132"/>
      <c r="Y425" s="132"/>
      <c r="Z425" s="132"/>
    </row>
    <row r="426" ht="15" customHeight="1">
      <c r="A426" t="s" s="8">
        <v>3497</v>
      </c>
      <c r="B426" t="s" s="8">
        <v>3498</v>
      </c>
      <c r="C426" s="21">
        <v>2006</v>
      </c>
      <c r="D426" t="s" s="8">
        <v>1752</v>
      </c>
      <c r="E426" t="s" s="8">
        <v>3499</v>
      </c>
      <c r="F426" t="s" s="8">
        <v>1905</v>
      </c>
      <c r="G426" t="s" s="8">
        <v>1454</v>
      </c>
      <c r="H426" t="s" s="8">
        <v>119</v>
      </c>
      <c r="I426" s="11"/>
      <c r="J426" t="s" s="8">
        <v>3500</v>
      </c>
      <c r="K426" t="s" s="8">
        <v>120</v>
      </c>
      <c r="L426" t="s" s="8">
        <v>121</v>
      </c>
      <c r="M426" s="107"/>
      <c r="N426" s="107"/>
      <c r="O426" s="107"/>
      <c r="P426" s="107"/>
      <c r="Q426" s="11"/>
      <c r="R426" s="11"/>
      <c r="S426" s="11"/>
      <c r="T426" s="11"/>
      <c r="U426" s="11"/>
      <c r="V426" s="11"/>
      <c r="W426" s="11"/>
      <c r="X426" s="11"/>
      <c r="Y426" s="11"/>
      <c r="Z426" s="11"/>
    </row>
    <row r="427" ht="15" customHeight="1">
      <c r="A427" t="s" s="8">
        <v>3501</v>
      </c>
      <c r="B427" t="s" s="8">
        <v>3502</v>
      </c>
      <c r="C427" s="21">
        <v>2006</v>
      </c>
      <c r="D427" t="s" s="8">
        <v>3503</v>
      </c>
      <c r="E427" t="s" s="8">
        <v>3504</v>
      </c>
      <c r="F427" t="s" s="8">
        <v>2426</v>
      </c>
      <c r="G427" t="s" s="8">
        <v>82</v>
      </c>
      <c r="H427" t="s" s="8">
        <v>1507</v>
      </c>
      <c r="I427" s="11"/>
      <c r="J427" s="11"/>
      <c r="K427" t="s" s="8">
        <v>120</v>
      </c>
      <c r="L427" t="s" s="8">
        <v>121</v>
      </c>
      <c r="M427" s="107"/>
      <c r="N427" s="107"/>
      <c r="O427" s="107"/>
      <c r="P427" s="107"/>
      <c r="Q427" s="11"/>
      <c r="R427" s="11"/>
      <c r="S427" s="11"/>
      <c r="T427" s="11"/>
      <c r="U427" s="11"/>
      <c r="V427" s="11"/>
      <c r="W427" s="11"/>
      <c r="X427" s="11"/>
      <c r="Y427" s="11"/>
      <c r="Z427" s="11"/>
    </row>
    <row r="428" ht="15" customHeight="1">
      <c r="A428" t="s" s="8">
        <v>3505</v>
      </c>
      <c r="B428" t="s" s="8">
        <v>3506</v>
      </c>
      <c r="C428" s="21">
        <v>2006</v>
      </c>
      <c r="D428" t="s" s="8">
        <v>2069</v>
      </c>
      <c r="E428" t="s" s="8">
        <v>3507</v>
      </c>
      <c r="F428" t="s" s="8">
        <v>389</v>
      </c>
      <c r="G428" t="s" s="8">
        <v>82</v>
      </c>
      <c r="H428" t="s" s="8">
        <v>390</v>
      </c>
      <c r="I428" s="11"/>
      <c r="J428" t="s" s="8">
        <v>3508</v>
      </c>
      <c r="K428" t="s" s="8">
        <v>120</v>
      </c>
      <c r="L428" t="s" s="8">
        <v>121</v>
      </c>
      <c r="M428" s="107"/>
      <c r="N428" s="107"/>
      <c r="O428" s="107"/>
      <c r="P428" s="107"/>
      <c r="Q428" s="11"/>
      <c r="R428" s="11"/>
      <c r="S428" s="11"/>
      <c r="T428" s="11"/>
      <c r="U428" s="11"/>
      <c r="V428" s="11"/>
      <c r="W428" s="11"/>
      <c r="X428" s="11"/>
      <c r="Y428" s="11"/>
      <c r="Z428" s="11"/>
    </row>
    <row r="429" ht="15" customHeight="1">
      <c r="A429" t="s" s="8">
        <v>3509</v>
      </c>
      <c r="B429" t="s" s="8">
        <v>3510</v>
      </c>
      <c r="C429" s="21">
        <v>2006</v>
      </c>
      <c r="D429" t="s" s="8">
        <v>3511</v>
      </c>
      <c r="E429" t="s" s="8">
        <v>3512</v>
      </c>
      <c r="F429" t="s" s="8">
        <v>128</v>
      </c>
      <c r="G429" t="s" s="8">
        <v>44</v>
      </c>
      <c r="H429" t="s" s="8">
        <v>129</v>
      </c>
      <c r="I429" s="11"/>
      <c r="J429" t="s" s="8">
        <v>3513</v>
      </c>
      <c r="K429" t="s" s="8">
        <v>120</v>
      </c>
      <c r="L429" t="s" s="8">
        <v>121</v>
      </c>
      <c r="M429" s="107"/>
      <c r="N429" s="107"/>
      <c r="O429" s="107"/>
      <c r="P429" s="107"/>
      <c r="Q429" s="11"/>
      <c r="R429" s="11"/>
      <c r="S429" s="11"/>
      <c r="T429" s="11"/>
      <c r="U429" s="11"/>
      <c r="V429" s="11"/>
      <c r="W429" s="11"/>
      <c r="X429" s="11"/>
      <c r="Y429" s="11"/>
      <c r="Z429" s="11"/>
    </row>
    <row r="430" ht="15" customHeight="1">
      <c r="A430" t="s" s="8">
        <v>3514</v>
      </c>
      <c r="B430" t="s" s="8">
        <v>3515</v>
      </c>
      <c r="C430" s="21">
        <v>2006</v>
      </c>
      <c r="D430" t="s" s="8">
        <v>665</v>
      </c>
      <c r="E430" t="s" s="8">
        <v>3516</v>
      </c>
      <c r="F430" t="s" s="8">
        <v>1870</v>
      </c>
      <c r="G430" t="s" s="8">
        <v>82</v>
      </c>
      <c r="H430" t="s" s="8">
        <v>1791</v>
      </c>
      <c r="I430" s="11"/>
      <c r="J430" t="s" s="8">
        <v>3517</v>
      </c>
      <c r="K430" t="s" s="8">
        <v>120</v>
      </c>
      <c r="L430" t="s" s="8">
        <v>121</v>
      </c>
      <c r="M430" s="107"/>
      <c r="N430" s="107"/>
      <c r="O430" s="107"/>
      <c r="P430" s="107"/>
      <c r="Q430" s="11"/>
      <c r="R430" s="11"/>
      <c r="S430" s="11"/>
      <c r="T430" s="11"/>
      <c r="U430" s="11"/>
      <c r="V430" s="11"/>
      <c r="W430" s="11"/>
      <c r="X430" s="11"/>
      <c r="Y430" s="11"/>
      <c r="Z430" s="11"/>
    </row>
    <row r="431" ht="15" customHeight="1">
      <c r="A431" t="s" s="8">
        <v>3518</v>
      </c>
      <c r="B431" t="s" s="8">
        <v>3519</v>
      </c>
      <c r="C431" s="21">
        <v>2006</v>
      </c>
      <c r="D431" t="s" s="8">
        <v>3520</v>
      </c>
      <c r="E431" t="s" s="8">
        <v>3521</v>
      </c>
      <c r="F431" t="s" s="8">
        <v>1303</v>
      </c>
      <c r="G431" t="s" s="8">
        <v>45</v>
      </c>
      <c r="H431" t="s" s="8">
        <v>1304</v>
      </c>
      <c r="I431" t="s" s="8">
        <v>3255</v>
      </c>
      <c r="J431" t="s" s="8">
        <v>3522</v>
      </c>
      <c r="K431" t="s" s="8">
        <v>120</v>
      </c>
      <c r="L431" t="s" s="8">
        <v>121</v>
      </c>
      <c r="M431" s="107"/>
      <c r="N431" s="107"/>
      <c r="O431" s="107"/>
      <c r="P431" s="107"/>
      <c r="Q431" s="11"/>
      <c r="R431" s="11"/>
      <c r="S431" s="11"/>
      <c r="T431" s="11"/>
      <c r="U431" s="11"/>
      <c r="V431" s="11"/>
      <c r="W431" s="11"/>
      <c r="X431" s="11"/>
      <c r="Y431" s="11"/>
      <c r="Z431" s="11"/>
    </row>
    <row r="432" ht="15" customHeight="1">
      <c r="A432" t="s" s="8">
        <v>3523</v>
      </c>
      <c r="B432" t="s" s="8">
        <v>3524</v>
      </c>
      <c r="C432" s="21">
        <v>2006</v>
      </c>
      <c r="D432" t="s" s="8">
        <v>394</v>
      </c>
      <c r="E432" t="s" s="8">
        <v>3525</v>
      </c>
      <c r="F432" t="s" s="8">
        <v>389</v>
      </c>
      <c r="G432" t="s" s="8">
        <v>82</v>
      </c>
      <c r="H432" t="s" s="8">
        <v>390</v>
      </c>
      <c r="I432" s="11"/>
      <c r="J432" t="s" s="8">
        <v>3526</v>
      </c>
      <c r="K432" t="s" s="8">
        <v>120</v>
      </c>
      <c r="L432" t="s" s="8">
        <v>121</v>
      </c>
      <c r="M432" s="107"/>
      <c r="N432" s="107"/>
      <c r="O432" s="107"/>
      <c r="P432" s="107"/>
      <c r="Q432" s="11"/>
      <c r="R432" s="11"/>
      <c r="S432" s="11"/>
      <c r="T432" s="11"/>
      <c r="U432" s="11"/>
      <c r="V432" s="11"/>
      <c r="W432" s="11"/>
      <c r="X432" s="11"/>
      <c r="Y432" s="11"/>
      <c r="Z432" s="11"/>
    </row>
    <row r="433" ht="15" customHeight="1">
      <c r="A433" t="s" s="8">
        <v>3527</v>
      </c>
      <c r="B433" t="s" s="8">
        <v>3528</v>
      </c>
      <c r="C433" s="21">
        <v>2006</v>
      </c>
      <c r="D433" t="s" s="8">
        <v>3529</v>
      </c>
      <c r="E433" t="s" s="8">
        <v>3530</v>
      </c>
      <c r="F433" t="s" s="8">
        <v>1870</v>
      </c>
      <c r="G433" t="s" s="8">
        <v>45</v>
      </c>
      <c r="H433" t="s" s="8">
        <v>1791</v>
      </c>
      <c r="I433" s="11"/>
      <c r="J433" t="s" s="8">
        <v>3531</v>
      </c>
      <c r="K433" t="s" s="8">
        <v>120</v>
      </c>
      <c r="L433" t="s" s="8">
        <v>121</v>
      </c>
      <c r="M433" s="107"/>
      <c r="N433" s="107"/>
      <c r="O433" s="107"/>
      <c r="P433" s="107"/>
      <c r="Q433" s="11"/>
      <c r="R433" s="11"/>
      <c r="S433" s="11"/>
      <c r="T433" s="11"/>
      <c r="U433" s="11"/>
      <c r="V433" s="11"/>
      <c r="W433" s="11"/>
      <c r="X433" s="11"/>
      <c r="Y433" s="11"/>
      <c r="Z433" s="11"/>
    </row>
    <row r="434" ht="15" customHeight="1">
      <c r="A434" t="s" s="8">
        <v>3532</v>
      </c>
      <c r="B434" t="s" s="8">
        <v>3533</v>
      </c>
      <c r="C434" s="21">
        <v>2006</v>
      </c>
      <c r="D434" t="s" s="8">
        <v>3534</v>
      </c>
      <c r="E434" t="s" s="8">
        <v>3535</v>
      </c>
      <c r="F434" t="s" s="8">
        <v>71</v>
      </c>
      <c r="G434" t="s" s="8">
        <v>1784</v>
      </c>
      <c r="H434" t="s" s="8">
        <v>119</v>
      </c>
      <c r="I434" s="11"/>
      <c r="J434" t="s" s="8">
        <v>3536</v>
      </c>
      <c r="K434" t="s" s="8">
        <v>120</v>
      </c>
      <c r="L434" t="s" s="8">
        <v>121</v>
      </c>
      <c r="M434" s="107"/>
      <c r="N434" s="107"/>
      <c r="O434" s="107"/>
      <c r="P434" s="107"/>
      <c r="Q434" s="11"/>
      <c r="R434" s="11"/>
      <c r="S434" s="11"/>
      <c r="T434" s="11"/>
      <c r="U434" s="11"/>
      <c r="V434" s="11"/>
      <c r="W434" s="11"/>
      <c r="X434" s="11"/>
      <c r="Y434" s="11"/>
      <c r="Z434" s="11"/>
    </row>
    <row r="435" ht="15" customHeight="1">
      <c r="A435" t="s" s="8">
        <v>3537</v>
      </c>
      <c r="B435" t="s" s="8">
        <v>3538</v>
      </c>
      <c r="C435" s="21">
        <v>2006</v>
      </c>
      <c r="D435" t="s" s="8">
        <v>1798</v>
      </c>
      <c r="E435" t="s" s="8">
        <v>3539</v>
      </c>
      <c r="F435" t="s" s="8">
        <v>1870</v>
      </c>
      <c r="G435" t="s" s="8">
        <v>82</v>
      </c>
      <c r="H435" t="s" s="8">
        <v>1791</v>
      </c>
      <c r="I435" s="11"/>
      <c r="J435" s="11"/>
      <c r="K435" t="s" s="8">
        <v>120</v>
      </c>
      <c r="L435" t="s" s="8">
        <v>121</v>
      </c>
      <c r="M435" s="107"/>
      <c r="N435" s="107"/>
      <c r="O435" s="107"/>
      <c r="P435" s="107"/>
      <c r="Q435" s="11"/>
      <c r="R435" s="11"/>
      <c r="S435" s="11"/>
      <c r="T435" s="11"/>
      <c r="U435" s="11"/>
      <c r="V435" s="11"/>
      <c r="W435" s="11"/>
      <c r="X435" s="11"/>
      <c r="Y435" s="11"/>
      <c r="Z435" s="11"/>
    </row>
    <row r="436" ht="15" customHeight="1">
      <c r="A436" t="s" s="8">
        <v>3540</v>
      </c>
      <c r="B436" t="s" s="8">
        <v>3541</v>
      </c>
      <c r="C436" s="21">
        <v>2006</v>
      </c>
      <c r="D436" t="s" s="8">
        <v>831</v>
      </c>
      <c r="E436" t="s" s="8">
        <v>3542</v>
      </c>
      <c r="F436" t="s" s="8">
        <v>1870</v>
      </c>
      <c r="G436" t="s" s="8">
        <v>82</v>
      </c>
      <c r="H436" t="s" s="8">
        <v>1791</v>
      </c>
      <c r="I436" s="11"/>
      <c r="J436" t="s" s="8">
        <v>3543</v>
      </c>
      <c r="K436" t="s" s="8">
        <v>120</v>
      </c>
      <c r="L436" t="s" s="8">
        <v>121</v>
      </c>
      <c r="M436" s="107"/>
      <c r="N436" s="107"/>
      <c r="O436" s="107"/>
      <c r="P436" s="107"/>
      <c r="Q436" s="11"/>
      <c r="R436" s="11"/>
      <c r="S436" s="11"/>
      <c r="T436" s="11"/>
      <c r="U436" s="11"/>
      <c r="V436" s="11"/>
      <c r="W436" s="11"/>
      <c r="X436" s="11"/>
      <c r="Y436" s="11"/>
      <c r="Z436" s="11"/>
    </row>
    <row r="437" ht="15" customHeight="1">
      <c r="A437" t="s" s="8">
        <v>3544</v>
      </c>
      <c r="B437" t="s" s="8">
        <v>3545</v>
      </c>
      <c r="C437" s="21">
        <v>2006</v>
      </c>
      <c r="D437" t="s" s="8">
        <v>3546</v>
      </c>
      <c r="E437" t="s" s="8">
        <v>3547</v>
      </c>
      <c r="F437" t="s" s="8">
        <v>2426</v>
      </c>
      <c r="G437" t="s" s="8">
        <v>82</v>
      </c>
      <c r="H437" t="s" s="8">
        <v>1507</v>
      </c>
      <c r="I437" s="11"/>
      <c r="J437" t="s" s="8">
        <v>3548</v>
      </c>
      <c r="K437" t="s" s="8">
        <v>120</v>
      </c>
      <c r="L437" t="s" s="8">
        <v>121</v>
      </c>
      <c r="M437" s="107"/>
      <c r="N437" s="107"/>
      <c r="O437" s="107"/>
      <c r="P437" s="107"/>
      <c r="Q437" s="11"/>
      <c r="R437" s="11"/>
      <c r="S437" s="11"/>
      <c r="T437" s="11"/>
      <c r="U437" s="11"/>
      <c r="V437" s="11"/>
      <c r="W437" s="11"/>
      <c r="X437" s="11"/>
      <c r="Y437" s="11"/>
      <c r="Z437" s="11"/>
    </row>
    <row r="438" ht="15" customHeight="1">
      <c r="A438" t="s" s="8">
        <v>3549</v>
      </c>
      <c r="B438" t="s" s="8">
        <v>3550</v>
      </c>
      <c r="C438" s="21">
        <v>2006</v>
      </c>
      <c r="D438" t="s" s="8">
        <v>2576</v>
      </c>
      <c r="E438" t="s" s="8">
        <v>3551</v>
      </c>
      <c r="F438" t="s" s="8">
        <v>389</v>
      </c>
      <c r="G438" t="s" s="8">
        <v>82</v>
      </c>
      <c r="H438" t="s" s="8">
        <v>390</v>
      </c>
      <c r="I438" s="11"/>
      <c r="J438" t="s" s="8">
        <v>3552</v>
      </c>
      <c r="K438" t="s" s="8">
        <v>148</v>
      </c>
      <c r="L438" t="s" s="8">
        <v>121</v>
      </c>
      <c r="M438" s="107"/>
      <c r="N438" s="107"/>
      <c r="O438" s="107"/>
      <c r="P438" s="107"/>
      <c r="Q438" s="11"/>
      <c r="R438" s="11"/>
      <c r="S438" s="11"/>
      <c r="T438" s="11"/>
      <c r="U438" s="11"/>
      <c r="V438" s="11"/>
      <c r="W438" s="11"/>
      <c r="X438" s="11"/>
      <c r="Y438" s="11"/>
      <c r="Z438" s="11"/>
    </row>
    <row r="439" ht="15" customHeight="1">
      <c r="A439" t="s" s="8">
        <v>3553</v>
      </c>
      <c r="B439" t="s" s="8">
        <v>3554</v>
      </c>
      <c r="C439" s="21">
        <v>2006</v>
      </c>
      <c r="D439" t="s" s="8">
        <v>3555</v>
      </c>
      <c r="E439" t="s" s="8">
        <v>3556</v>
      </c>
      <c r="F439" t="s" s="8">
        <v>1870</v>
      </c>
      <c r="G439" t="s" s="8">
        <v>45</v>
      </c>
      <c r="H439" t="s" s="8">
        <v>1791</v>
      </c>
      <c r="I439" s="11"/>
      <c r="J439" t="s" s="8">
        <v>3557</v>
      </c>
      <c r="K439" t="s" s="8">
        <v>120</v>
      </c>
      <c r="L439" t="s" s="8">
        <v>121</v>
      </c>
      <c r="M439" s="107"/>
      <c r="N439" s="107"/>
      <c r="O439" s="107"/>
      <c r="P439" s="107"/>
      <c r="Q439" s="11"/>
      <c r="R439" s="11"/>
      <c r="S439" s="11"/>
      <c r="T439" s="11"/>
      <c r="U439" s="11"/>
      <c r="V439" s="11"/>
      <c r="W439" s="11"/>
      <c r="X439" s="11"/>
      <c r="Y439" s="11"/>
      <c r="Z439" s="11"/>
    </row>
    <row r="440" ht="15" customHeight="1">
      <c r="A440" t="s" s="8">
        <v>3558</v>
      </c>
      <c r="B440" t="s" s="8">
        <v>3559</v>
      </c>
      <c r="C440" s="21">
        <v>2006</v>
      </c>
      <c r="D440" t="s" s="8">
        <v>3560</v>
      </c>
      <c r="E440" t="s" s="8">
        <v>3561</v>
      </c>
      <c r="F440" t="s" s="8">
        <v>1870</v>
      </c>
      <c r="G440" t="s" s="8">
        <v>82</v>
      </c>
      <c r="H440" t="s" s="8">
        <v>1791</v>
      </c>
      <c r="I440" s="11"/>
      <c r="J440" t="s" s="8">
        <v>3562</v>
      </c>
      <c r="K440" t="s" s="8">
        <v>120</v>
      </c>
      <c r="L440" t="s" s="8">
        <v>121</v>
      </c>
      <c r="M440" s="107"/>
      <c r="N440" s="107"/>
      <c r="O440" s="107"/>
      <c r="P440" s="107"/>
      <c r="Q440" s="11"/>
      <c r="R440" s="11"/>
      <c r="S440" s="11"/>
      <c r="T440" s="11"/>
      <c r="U440" s="11"/>
      <c r="V440" s="11"/>
      <c r="W440" s="11"/>
      <c r="X440" s="11"/>
      <c r="Y440" s="11"/>
      <c r="Z440" s="11"/>
    </row>
    <row r="441" ht="15" customHeight="1">
      <c r="A441" t="s" s="8">
        <v>3563</v>
      </c>
      <c r="B441" t="s" s="8">
        <v>3564</v>
      </c>
      <c r="C441" s="21">
        <v>2006</v>
      </c>
      <c r="D441" t="s" s="8">
        <v>394</v>
      </c>
      <c r="E441" t="s" s="8">
        <v>3565</v>
      </c>
      <c r="F441" t="s" s="8">
        <v>389</v>
      </c>
      <c r="G441" t="s" s="8">
        <v>82</v>
      </c>
      <c r="H441" t="s" s="8">
        <v>390</v>
      </c>
      <c r="I441" s="11"/>
      <c r="J441" t="s" s="8">
        <v>3566</v>
      </c>
      <c r="K441" t="s" s="8">
        <v>120</v>
      </c>
      <c r="L441" t="s" s="8">
        <v>121</v>
      </c>
      <c r="M441" s="107"/>
      <c r="N441" s="107"/>
      <c r="O441" s="107"/>
      <c r="P441" s="107"/>
      <c r="Q441" s="11"/>
      <c r="R441" s="11"/>
      <c r="S441" s="11"/>
      <c r="T441" s="11"/>
      <c r="U441" s="11"/>
      <c r="V441" s="11"/>
      <c r="W441" s="11"/>
      <c r="X441" s="11"/>
      <c r="Y441" s="11"/>
      <c r="Z441" s="11"/>
    </row>
    <row r="442" ht="15" customHeight="1">
      <c r="A442" t="s" s="8">
        <v>3567</v>
      </c>
      <c r="B442" t="s" s="8">
        <v>3568</v>
      </c>
      <c r="C442" s="21">
        <v>2006</v>
      </c>
      <c r="D442" t="s" s="8">
        <v>2576</v>
      </c>
      <c r="E442" t="s" s="8">
        <v>3569</v>
      </c>
      <c r="F442" t="s" s="8">
        <v>1905</v>
      </c>
      <c r="G442" t="s" s="8">
        <v>45</v>
      </c>
      <c r="H442" t="s" s="8">
        <v>119</v>
      </c>
      <c r="I442" s="11"/>
      <c r="J442" t="s" s="8">
        <v>3570</v>
      </c>
      <c r="K442" t="s" s="8">
        <v>148</v>
      </c>
      <c r="L442" t="s" s="8">
        <v>121</v>
      </c>
      <c r="M442" s="107"/>
      <c r="N442" s="107"/>
      <c r="O442" s="107"/>
      <c r="P442" s="107"/>
      <c r="Q442" s="11"/>
      <c r="R442" s="11"/>
      <c r="S442" s="11"/>
      <c r="T442" s="11"/>
      <c r="U442" s="11"/>
      <c r="V442" s="11"/>
      <c r="W442" s="11"/>
      <c r="X442" s="11"/>
      <c r="Y442" s="11"/>
      <c r="Z442" s="11"/>
    </row>
    <row r="443" ht="15" customHeight="1">
      <c r="A443" t="s" s="8">
        <v>3571</v>
      </c>
      <c r="B443" t="s" s="8">
        <v>3572</v>
      </c>
      <c r="C443" s="21">
        <v>2006</v>
      </c>
      <c r="D443" t="s" s="8">
        <v>3312</v>
      </c>
      <c r="E443" t="s" s="8">
        <v>3573</v>
      </c>
      <c r="F443" t="s" s="8">
        <v>2214</v>
      </c>
      <c r="G443" t="s" s="8">
        <v>45</v>
      </c>
      <c r="H443" t="s" s="8">
        <v>119</v>
      </c>
      <c r="I443" s="11"/>
      <c r="J443" t="s" s="8">
        <v>3574</v>
      </c>
      <c r="K443" t="s" s="8">
        <v>120</v>
      </c>
      <c r="L443" t="s" s="8">
        <v>121</v>
      </c>
      <c r="M443" s="107"/>
      <c r="N443" s="107"/>
      <c r="O443" s="107"/>
      <c r="P443" s="107"/>
      <c r="Q443" s="11"/>
      <c r="R443" s="11"/>
      <c r="S443" s="11"/>
      <c r="T443" s="11"/>
      <c r="U443" s="11"/>
      <c r="V443" s="11"/>
      <c r="W443" s="11"/>
      <c r="X443" s="11"/>
      <c r="Y443" s="11"/>
      <c r="Z443" s="11"/>
    </row>
    <row r="444" ht="15" customHeight="1">
      <c r="A444" t="s" s="8">
        <v>3575</v>
      </c>
      <c r="B444" t="s" s="8">
        <v>3576</v>
      </c>
      <c r="C444" s="21">
        <v>2006</v>
      </c>
      <c r="D444" t="s" s="8">
        <v>986</v>
      </c>
      <c r="E444" t="s" s="8">
        <v>3577</v>
      </c>
      <c r="F444" t="s" s="8">
        <v>1913</v>
      </c>
      <c r="G444" t="s" s="8">
        <v>1454</v>
      </c>
      <c r="H444" t="s" s="8">
        <v>1791</v>
      </c>
      <c r="I444" s="11"/>
      <c r="J444" t="s" s="8">
        <v>3578</v>
      </c>
      <c r="K444" t="s" s="8">
        <v>120</v>
      </c>
      <c r="L444" t="s" s="8">
        <v>121</v>
      </c>
      <c r="M444" s="107"/>
      <c r="N444" s="107"/>
      <c r="O444" s="107"/>
      <c r="P444" s="107"/>
      <c r="Q444" s="11"/>
      <c r="R444" s="11"/>
      <c r="S444" s="11"/>
      <c r="T444" s="11"/>
      <c r="U444" s="11"/>
      <c r="V444" s="11"/>
      <c r="W444" s="11"/>
      <c r="X444" s="11"/>
      <c r="Y444" s="11"/>
      <c r="Z444" s="11"/>
    </row>
    <row r="445" ht="15" customHeight="1">
      <c r="A445" t="s" s="130">
        <v>3579</v>
      </c>
      <c r="B445" t="s" s="130">
        <v>3580</v>
      </c>
      <c r="C445" s="131">
        <v>2006</v>
      </c>
      <c r="D445" t="s" s="130">
        <v>3581</v>
      </c>
      <c r="E445" t="s" s="130">
        <v>3582</v>
      </c>
      <c r="F445" t="s" s="130">
        <v>3583</v>
      </c>
      <c r="G445" t="s" s="130">
        <v>1454</v>
      </c>
      <c r="H445" t="s" s="130">
        <v>1791</v>
      </c>
      <c r="I445" s="132"/>
      <c r="J445" t="s" s="130">
        <v>3584</v>
      </c>
      <c r="K445" t="s" s="130">
        <v>120</v>
      </c>
      <c r="L445" t="s" s="130">
        <v>121</v>
      </c>
      <c r="M445" s="3"/>
      <c r="N445" s="3"/>
      <c r="O445" s="3"/>
      <c r="P445" s="3"/>
      <c r="Q445" s="132"/>
      <c r="R445" s="132"/>
      <c r="S445" s="132"/>
      <c r="T445" s="132"/>
      <c r="U445" s="132"/>
      <c r="V445" s="132"/>
      <c r="W445" s="132"/>
      <c r="X445" s="132"/>
      <c r="Y445" s="132"/>
      <c r="Z445" s="132"/>
    </row>
    <row r="446" ht="15" customHeight="1">
      <c r="A446" t="s" s="8">
        <v>3585</v>
      </c>
      <c r="B446" t="s" s="8">
        <v>3586</v>
      </c>
      <c r="C446" s="21">
        <v>2006</v>
      </c>
      <c r="D446" t="s" s="8">
        <v>3587</v>
      </c>
      <c r="E446" t="s" s="8">
        <v>3588</v>
      </c>
      <c r="F446" t="s" s="8">
        <v>3583</v>
      </c>
      <c r="G446" t="s" s="8">
        <v>40</v>
      </c>
      <c r="H446" t="s" s="8">
        <v>1791</v>
      </c>
      <c r="I446" s="11"/>
      <c r="J446" t="s" s="8">
        <v>3589</v>
      </c>
      <c r="K446" t="s" s="8">
        <v>254</v>
      </c>
      <c r="L446" t="s" s="8">
        <v>121</v>
      </c>
      <c r="M446" s="107"/>
      <c r="N446" s="107"/>
      <c r="O446" s="107"/>
      <c r="P446" s="107"/>
      <c r="Q446" s="11"/>
      <c r="R446" s="11"/>
      <c r="S446" s="11"/>
      <c r="T446" s="11"/>
      <c r="U446" s="11"/>
      <c r="V446" s="11"/>
      <c r="W446" s="11"/>
      <c r="X446" s="11"/>
      <c r="Y446" s="11"/>
      <c r="Z446" s="11"/>
    </row>
    <row r="447" ht="15" customHeight="1">
      <c r="A447" t="s" s="8">
        <v>3590</v>
      </c>
      <c r="B447" t="s" s="8">
        <v>3591</v>
      </c>
      <c r="C447" s="21">
        <v>2006</v>
      </c>
      <c r="D447" t="s" s="8">
        <v>3592</v>
      </c>
      <c r="E447" t="s" s="8">
        <v>3593</v>
      </c>
      <c r="F447" t="s" s="8">
        <v>3583</v>
      </c>
      <c r="G447" t="s" s="8">
        <v>40</v>
      </c>
      <c r="H447" t="s" s="8">
        <v>1791</v>
      </c>
      <c r="I447" s="11"/>
      <c r="J447" t="s" s="8">
        <v>3594</v>
      </c>
      <c r="K447" t="s" s="8">
        <v>120</v>
      </c>
      <c r="L447" t="s" s="8">
        <v>121</v>
      </c>
      <c r="M447" s="107"/>
      <c r="N447" s="107"/>
      <c r="O447" s="107"/>
      <c r="P447" s="107"/>
      <c r="Q447" s="11"/>
      <c r="R447" s="11"/>
      <c r="S447" s="11"/>
      <c r="T447" s="11"/>
      <c r="U447" s="11"/>
      <c r="V447" s="11"/>
      <c r="W447" s="11"/>
      <c r="X447" s="11"/>
      <c r="Y447" s="11"/>
      <c r="Z447" s="11"/>
    </row>
    <row r="448" ht="15" customHeight="1">
      <c r="A448" t="s" s="8">
        <v>3595</v>
      </c>
      <c r="B448" t="s" s="8">
        <v>3596</v>
      </c>
      <c r="C448" s="21">
        <v>2006</v>
      </c>
      <c r="D448" t="s" s="8">
        <v>3597</v>
      </c>
      <c r="E448" t="s" s="8">
        <v>3598</v>
      </c>
      <c r="F448" t="s" s="8">
        <v>1815</v>
      </c>
      <c r="G448" t="s" s="8">
        <v>1795</v>
      </c>
      <c r="H448" t="s" s="8">
        <v>506</v>
      </c>
      <c r="I448" s="11"/>
      <c r="J448" t="s" s="8">
        <v>3599</v>
      </c>
      <c r="K448" t="s" s="8">
        <v>120</v>
      </c>
      <c r="L448" t="s" s="8">
        <v>121</v>
      </c>
      <c r="M448" s="107"/>
      <c r="N448" s="107"/>
      <c r="O448" s="107"/>
      <c r="P448" s="107"/>
      <c r="Q448" s="11"/>
      <c r="R448" s="11"/>
      <c r="S448" s="11"/>
      <c r="T448" s="11"/>
      <c r="U448" s="11"/>
      <c r="V448" s="11"/>
      <c r="W448" s="11"/>
      <c r="X448" s="11"/>
      <c r="Y448" s="11"/>
      <c r="Z448" s="11"/>
    </row>
    <row r="449" ht="15" customHeight="1">
      <c r="A449" t="s" s="130">
        <v>3600</v>
      </c>
      <c r="B449" t="s" s="130">
        <v>3601</v>
      </c>
      <c r="C449" s="131">
        <v>2006</v>
      </c>
      <c r="D449" t="s" s="130">
        <v>3602</v>
      </c>
      <c r="E449" t="s" s="130">
        <v>3603</v>
      </c>
      <c r="F449" t="s" s="130">
        <v>1870</v>
      </c>
      <c r="G449" t="s" s="130">
        <v>40</v>
      </c>
      <c r="H449" t="s" s="130">
        <v>1791</v>
      </c>
      <c r="I449" s="132"/>
      <c r="J449" t="s" s="130">
        <v>3604</v>
      </c>
      <c r="K449" t="s" s="130">
        <v>120</v>
      </c>
      <c r="L449" t="s" s="130">
        <v>121</v>
      </c>
      <c r="M449" s="3"/>
      <c r="N449" s="3"/>
      <c r="O449" s="3"/>
      <c r="P449" s="3"/>
      <c r="Q449" s="132"/>
      <c r="R449" s="132"/>
      <c r="S449" s="132"/>
      <c r="T449" s="132"/>
      <c r="U449" s="132"/>
      <c r="V449" s="132"/>
      <c r="W449" s="132"/>
      <c r="X449" s="132"/>
      <c r="Y449" s="132"/>
      <c r="Z449" s="132"/>
    </row>
    <row r="450" ht="15" customHeight="1">
      <c r="A450" t="s" s="8">
        <v>3605</v>
      </c>
      <c r="B450" t="s" s="8">
        <v>3606</v>
      </c>
      <c r="C450" s="21">
        <v>2006</v>
      </c>
      <c r="D450" t="s" s="8">
        <v>2376</v>
      </c>
      <c r="E450" t="s" s="8">
        <v>3607</v>
      </c>
      <c r="F450" t="s" s="106">
        <v>1823</v>
      </c>
      <c r="G450" t="s" s="8">
        <v>45</v>
      </c>
      <c r="H450" t="s" s="8">
        <v>1507</v>
      </c>
      <c r="I450" s="11"/>
      <c r="J450" t="s" s="8">
        <v>3608</v>
      </c>
      <c r="K450" t="s" s="8">
        <v>120</v>
      </c>
      <c r="L450" t="s" s="8">
        <v>121</v>
      </c>
      <c r="M450" s="107"/>
      <c r="N450" s="107"/>
      <c r="O450" s="107"/>
      <c r="P450" s="107"/>
      <c r="Q450" s="11"/>
      <c r="R450" s="11"/>
      <c r="S450" s="11"/>
      <c r="T450" s="11"/>
      <c r="U450" s="11"/>
      <c r="V450" s="11"/>
      <c r="W450" s="11"/>
      <c r="X450" s="11"/>
      <c r="Y450" s="11"/>
      <c r="Z450" s="11"/>
    </row>
    <row r="451" ht="15" customHeight="1">
      <c r="A451" t="s" s="130">
        <v>3609</v>
      </c>
      <c r="B451" t="s" s="130">
        <v>3610</v>
      </c>
      <c r="C451" s="131">
        <v>2006</v>
      </c>
      <c r="D451" t="s" s="130">
        <v>394</v>
      </c>
      <c r="E451" t="s" s="130">
        <v>3611</v>
      </c>
      <c r="F451" t="s" s="130">
        <v>1870</v>
      </c>
      <c r="G451" t="s" s="130">
        <v>82</v>
      </c>
      <c r="H451" t="s" s="130">
        <v>1791</v>
      </c>
      <c r="I451" s="132"/>
      <c r="J451" t="s" s="130">
        <v>3612</v>
      </c>
      <c r="K451" t="s" s="130">
        <v>120</v>
      </c>
      <c r="L451" t="s" s="130">
        <v>121</v>
      </c>
      <c r="M451" s="3"/>
      <c r="N451" s="3"/>
      <c r="O451" s="3"/>
      <c r="P451" s="3"/>
      <c r="Q451" s="132"/>
      <c r="R451" s="132"/>
      <c r="S451" s="132"/>
      <c r="T451" s="132"/>
      <c r="U451" s="132"/>
      <c r="V451" s="132"/>
      <c r="W451" s="132"/>
      <c r="X451" s="132"/>
      <c r="Y451" s="132"/>
      <c r="Z451" s="132"/>
    </row>
    <row r="452" ht="15" customHeight="1">
      <c r="A452" t="s" s="8">
        <v>3613</v>
      </c>
      <c r="B452" t="s" s="8">
        <v>3614</v>
      </c>
      <c r="C452" s="21">
        <v>2006</v>
      </c>
      <c r="D452" t="s" s="8">
        <v>3615</v>
      </c>
      <c r="E452" t="s" s="8">
        <v>3616</v>
      </c>
      <c r="F452" t="s" s="8">
        <v>1913</v>
      </c>
      <c r="G452" t="s" s="8">
        <v>1454</v>
      </c>
      <c r="H452" t="s" s="8">
        <v>1791</v>
      </c>
      <c r="I452" s="11"/>
      <c r="J452" t="s" s="8">
        <v>3617</v>
      </c>
      <c r="K452" t="s" s="8">
        <v>120</v>
      </c>
      <c r="L452" t="s" s="8">
        <v>121</v>
      </c>
      <c r="M452" s="107"/>
      <c r="N452" s="107"/>
      <c r="O452" s="107"/>
      <c r="P452" s="107"/>
      <c r="Q452" s="11"/>
      <c r="R452" s="11"/>
      <c r="S452" s="11"/>
      <c r="T452" s="11"/>
      <c r="U452" s="11"/>
      <c r="V452" s="11"/>
      <c r="W452" s="11"/>
      <c r="X452" s="11"/>
      <c r="Y452" s="11"/>
      <c r="Z452" s="11"/>
    </row>
    <row r="453" ht="15" customHeight="1">
      <c r="A453" t="s" s="8">
        <v>3618</v>
      </c>
      <c r="B453" t="s" s="8">
        <v>3619</v>
      </c>
      <c r="C453" s="21">
        <v>2006</v>
      </c>
      <c r="D453" t="s" s="8">
        <v>2284</v>
      </c>
      <c r="E453" t="s" s="8">
        <v>3620</v>
      </c>
      <c r="F453" t="s" s="8">
        <v>1928</v>
      </c>
      <c r="G453" t="s" s="8">
        <v>1876</v>
      </c>
      <c r="H453" t="s" s="8">
        <v>119</v>
      </c>
      <c r="I453" s="11"/>
      <c r="J453" t="s" s="8">
        <v>3621</v>
      </c>
      <c r="K453" t="s" s="8">
        <v>120</v>
      </c>
      <c r="L453" t="s" s="8">
        <v>121</v>
      </c>
      <c r="M453" s="107"/>
      <c r="N453" s="107"/>
      <c r="O453" s="107"/>
      <c r="P453" s="107"/>
      <c r="Q453" s="11"/>
      <c r="R453" s="11"/>
      <c r="S453" s="11"/>
      <c r="T453" s="11"/>
      <c r="U453" s="11"/>
      <c r="V453" s="11"/>
      <c r="W453" s="11"/>
      <c r="X453" s="11"/>
      <c r="Y453" s="11"/>
      <c r="Z453" s="11"/>
    </row>
    <row r="454" ht="15" customHeight="1">
      <c r="A454" t="s" s="8">
        <v>3622</v>
      </c>
      <c r="B454" t="s" s="8">
        <v>3623</v>
      </c>
      <c r="C454" s="21">
        <v>2006</v>
      </c>
      <c r="D454" t="s" s="8">
        <v>3624</v>
      </c>
      <c r="E454" t="s" s="8">
        <v>3625</v>
      </c>
      <c r="F454" t="s" s="8">
        <v>3626</v>
      </c>
      <c r="G454" t="s" s="8">
        <v>1454</v>
      </c>
      <c r="H454" t="s" s="8">
        <v>1791</v>
      </c>
      <c r="I454" s="11"/>
      <c r="J454" s="11"/>
      <c r="K454" t="s" s="8">
        <v>120</v>
      </c>
      <c r="L454" t="s" s="8">
        <v>121</v>
      </c>
      <c r="M454" s="107"/>
      <c r="N454" s="107"/>
      <c r="O454" s="107"/>
      <c r="P454" s="107"/>
      <c r="Q454" s="11"/>
      <c r="R454" s="11"/>
      <c r="S454" s="11"/>
      <c r="T454" s="11"/>
      <c r="U454" s="11"/>
      <c r="V454" s="11"/>
      <c r="W454" s="11"/>
      <c r="X454" s="11"/>
      <c r="Y454" s="11"/>
      <c r="Z454" s="11"/>
    </row>
    <row r="455" ht="15" customHeight="1">
      <c r="A455" t="s" s="8">
        <v>3627</v>
      </c>
      <c r="B455" t="s" s="8">
        <v>3628</v>
      </c>
      <c r="C455" s="21">
        <v>2006</v>
      </c>
      <c r="D455" t="s" s="8">
        <v>2376</v>
      </c>
      <c r="E455" t="s" s="8">
        <v>3629</v>
      </c>
      <c r="F455" t="s" s="8">
        <v>2094</v>
      </c>
      <c r="G455" t="s" s="8">
        <v>45</v>
      </c>
      <c r="H455" t="s" s="8">
        <v>1507</v>
      </c>
      <c r="I455" s="11"/>
      <c r="J455" t="s" s="8">
        <v>3630</v>
      </c>
      <c r="K455" t="s" s="8">
        <v>120</v>
      </c>
      <c r="L455" t="s" s="8">
        <v>121</v>
      </c>
      <c r="M455" s="107"/>
      <c r="N455" s="107"/>
      <c r="O455" s="107"/>
      <c r="P455" s="107"/>
      <c r="Q455" s="11"/>
      <c r="R455" s="11"/>
      <c r="S455" s="11"/>
      <c r="T455" s="11"/>
      <c r="U455" s="11"/>
      <c r="V455" s="11"/>
      <c r="W455" s="11"/>
      <c r="X455" s="11"/>
      <c r="Y455" s="11"/>
      <c r="Z455" s="11"/>
    </row>
    <row r="456" ht="15" customHeight="1">
      <c r="A456" t="s" s="8">
        <v>3631</v>
      </c>
      <c r="B456" t="s" s="8">
        <v>3632</v>
      </c>
      <c r="C456" s="21">
        <v>2007</v>
      </c>
      <c r="D456" t="s" s="8">
        <v>2376</v>
      </c>
      <c r="E456" t="s" s="8">
        <v>3633</v>
      </c>
      <c r="F456" t="s" s="106">
        <v>1989</v>
      </c>
      <c r="G456" t="s" s="8">
        <v>45</v>
      </c>
      <c r="H456" t="s" s="8">
        <v>1507</v>
      </c>
      <c r="I456" s="11"/>
      <c r="J456" t="s" s="8">
        <v>3634</v>
      </c>
      <c r="K456" t="s" s="8">
        <v>120</v>
      </c>
      <c r="L456" t="s" s="8">
        <v>121</v>
      </c>
      <c r="M456" s="107"/>
      <c r="N456" s="107"/>
      <c r="O456" s="107"/>
      <c r="P456" s="107"/>
      <c r="Q456" s="11"/>
      <c r="R456" s="11"/>
      <c r="S456" s="11"/>
      <c r="T456" s="11"/>
      <c r="U456" s="11"/>
      <c r="V456" s="11"/>
      <c r="W456" s="11"/>
      <c r="X456" s="11"/>
      <c r="Y456" s="11"/>
      <c r="Z456" s="11"/>
    </row>
    <row r="457" ht="15" customHeight="1">
      <c r="A457" t="s" s="8">
        <v>3635</v>
      </c>
      <c r="B457" t="s" s="8">
        <v>3636</v>
      </c>
      <c r="C457" s="21">
        <v>2007</v>
      </c>
      <c r="D457" t="s" s="8">
        <v>2144</v>
      </c>
      <c r="E457" t="s" s="8">
        <v>3637</v>
      </c>
      <c r="F457" t="s" s="8">
        <v>1870</v>
      </c>
      <c r="G457" t="s" s="8">
        <v>82</v>
      </c>
      <c r="H457" t="s" s="8">
        <v>1791</v>
      </c>
      <c r="I457" s="11"/>
      <c r="J457" t="s" s="8">
        <v>3638</v>
      </c>
      <c r="K457" t="s" s="8">
        <v>120</v>
      </c>
      <c r="L457" t="s" s="8">
        <v>121</v>
      </c>
      <c r="M457" s="107"/>
      <c r="N457" s="107"/>
      <c r="O457" s="107"/>
      <c r="P457" s="107"/>
      <c r="Q457" s="11"/>
      <c r="R457" s="11"/>
      <c r="S457" s="11"/>
      <c r="T457" s="11"/>
      <c r="U457" s="11"/>
      <c r="V457" s="11"/>
      <c r="W457" s="11"/>
      <c r="X457" s="11"/>
      <c r="Y457" s="11"/>
      <c r="Z457" s="11"/>
    </row>
    <row r="458" ht="15" customHeight="1">
      <c r="A458" t="s" s="8">
        <v>3639</v>
      </c>
      <c r="B458" t="s" s="8">
        <v>3640</v>
      </c>
      <c r="C458" s="21">
        <v>2007</v>
      </c>
      <c r="D458" t="s" s="8">
        <v>918</v>
      </c>
      <c r="E458" t="s" s="8">
        <v>3641</v>
      </c>
      <c r="F458" t="s" s="8">
        <v>3642</v>
      </c>
      <c r="G458" t="s" s="8">
        <v>44</v>
      </c>
      <c r="H458" t="s" s="8">
        <v>506</v>
      </c>
      <c r="I458" s="11"/>
      <c r="J458" t="s" s="8">
        <v>3643</v>
      </c>
      <c r="K458" t="s" s="8">
        <v>120</v>
      </c>
      <c r="L458" t="s" s="8">
        <v>121</v>
      </c>
      <c r="M458" s="107"/>
      <c r="N458" s="107"/>
      <c r="O458" s="107"/>
      <c r="P458" s="107"/>
      <c r="Q458" s="11"/>
      <c r="R458" s="11"/>
      <c r="S458" s="11"/>
      <c r="T458" s="11"/>
      <c r="U458" s="11"/>
      <c r="V458" s="11"/>
      <c r="W458" s="11"/>
      <c r="X458" s="11"/>
      <c r="Y458" s="11"/>
      <c r="Z458" s="11"/>
    </row>
    <row r="459" ht="15" customHeight="1">
      <c r="A459" t="s" s="8">
        <v>3644</v>
      </c>
      <c r="B459" t="s" s="8">
        <v>3645</v>
      </c>
      <c r="C459" s="21">
        <v>2007</v>
      </c>
      <c r="D459" t="s" s="8">
        <v>2152</v>
      </c>
      <c r="E459" t="s" s="8">
        <v>3646</v>
      </c>
      <c r="F459" t="s" s="8">
        <v>3647</v>
      </c>
      <c r="G459" t="s" s="8">
        <v>1454</v>
      </c>
      <c r="H459" t="s" s="8">
        <v>119</v>
      </c>
      <c r="I459" s="11"/>
      <c r="J459" t="s" s="8">
        <v>3648</v>
      </c>
      <c r="K459" t="s" s="8">
        <v>120</v>
      </c>
      <c r="L459" t="s" s="8">
        <v>121</v>
      </c>
      <c r="M459" s="107"/>
      <c r="N459" s="107"/>
      <c r="O459" s="107"/>
      <c r="P459" s="107"/>
      <c r="Q459" s="11"/>
      <c r="R459" s="11"/>
      <c r="S459" s="11"/>
      <c r="T459" s="11"/>
      <c r="U459" s="11"/>
      <c r="V459" s="11"/>
      <c r="W459" s="11"/>
      <c r="X459" s="11"/>
      <c r="Y459" s="11"/>
      <c r="Z459" s="11"/>
    </row>
    <row r="460" ht="15" customHeight="1">
      <c r="A460" t="s" s="8">
        <v>3649</v>
      </c>
      <c r="B460" t="s" s="8">
        <v>3650</v>
      </c>
      <c r="C460" s="21">
        <v>2007</v>
      </c>
      <c r="D460" t="s" s="8">
        <v>2284</v>
      </c>
      <c r="E460" t="s" s="8">
        <v>3651</v>
      </c>
      <c r="F460" t="s" s="8">
        <v>1940</v>
      </c>
      <c r="G460" t="s" s="8">
        <v>1784</v>
      </c>
      <c r="H460" t="s" s="8">
        <v>119</v>
      </c>
      <c r="I460" s="11"/>
      <c r="J460" t="s" s="8">
        <v>3652</v>
      </c>
      <c r="K460" t="s" s="8">
        <v>120</v>
      </c>
      <c r="L460" t="s" s="8">
        <v>121</v>
      </c>
      <c r="M460" s="107"/>
      <c r="N460" s="107"/>
      <c r="O460" s="107"/>
      <c r="P460" s="107"/>
      <c r="Q460" s="11"/>
      <c r="R460" s="11"/>
      <c r="S460" s="11"/>
      <c r="T460" s="11"/>
      <c r="U460" s="11"/>
      <c r="V460" s="11"/>
      <c r="W460" s="11"/>
      <c r="X460" s="11"/>
      <c r="Y460" s="11"/>
      <c r="Z460" s="11"/>
    </row>
    <row r="461" ht="15" customHeight="1">
      <c r="A461" t="s" s="49">
        <v>3653</v>
      </c>
      <c r="B461" t="s" s="49">
        <v>3654</v>
      </c>
      <c r="C461" s="109">
        <v>2007</v>
      </c>
      <c r="D461" t="s" s="49">
        <v>1752</v>
      </c>
      <c r="E461" t="s" s="49">
        <v>3655</v>
      </c>
      <c r="F461" t="s" s="49">
        <v>3647</v>
      </c>
      <c r="G461" t="s" s="49">
        <v>1454</v>
      </c>
      <c r="H461" t="s" s="49">
        <v>119</v>
      </c>
      <c r="I461" s="50"/>
      <c r="J461" t="s" s="49">
        <v>3656</v>
      </c>
      <c r="K461" t="s" s="49">
        <v>120</v>
      </c>
      <c r="L461" t="s" s="49">
        <v>121</v>
      </c>
      <c r="M461" s="113"/>
      <c r="N461" s="113"/>
      <c r="O461" s="113"/>
      <c r="P461" s="113"/>
      <c r="Q461" s="50"/>
      <c r="R461" s="50"/>
      <c r="S461" s="50"/>
      <c r="T461" s="50"/>
      <c r="U461" s="50"/>
      <c r="V461" s="50"/>
      <c r="W461" s="50"/>
      <c r="X461" s="50"/>
      <c r="Y461" s="50"/>
      <c r="Z461" s="50"/>
    </row>
    <row r="462" ht="15" customHeight="1">
      <c r="A462" t="s" s="58">
        <v>307</v>
      </c>
      <c r="B462" t="s" s="59">
        <v>308</v>
      </c>
      <c r="C462" s="60">
        <v>2007</v>
      </c>
      <c r="D462" t="s" s="59">
        <v>202</v>
      </c>
      <c r="E462" t="s" s="59">
        <v>309</v>
      </c>
      <c r="F462" t="s" s="59">
        <v>71</v>
      </c>
      <c r="G462" t="s" s="59">
        <v>64</v>
      </c>
      <c r="H462" t="s" s="59">
        <v>119</v>
      </c>
      <c r="I462" s="61"/>
      <c r="J462" s="61"/>
      <c r="K462" t="s" s="59">
        <v>120</v>
      </c>
      <c r="L462" t="s" s="59">
        <v>121</v>
      </c>
      <c r="M462" t="s" s="63">
        <v>122</v>
      </c>
      <c r="N462" s="67"/>
      <c r="O462" s="67"/>
      <c r="P462" s="67"/>
      <c r="Q462" s="61"/>
      <c r="R462" s="61"/>
      <c r="S462" s="61"/>
      <c r="T462" s="61"/>
      <c r="U462" s="61"/>
      <c r="V462" s="61"/>
      <c r="W462" s="61"/>
      <c r="X462" s="61"/>
      <c r="Y462" s="61"/>
      <c r="Z462" s="62"/>
    </row>
    <row r="463" ht="15" customHeight="1">
      <c r="A463" t="s" s="58">
        <v>310</v>
      </c>
      <c r="B463" t="s" s="59">
        <v>311</v>
      </c>
      <c r="C463" s="60">
        <v>2007</v>
      </c>
      <c r="D463" t="s" s="59">
        <v>312</v>
      </c>
      <c r="E463" t="s" s="59">
        <v>313</v>
      </c>
      <c r="F463" t="s" s="59">
        <v>71</v>
      </c>
      <c r="G463" t="s" s="59">
        <v>45</v>
      </c>
      <c r="H463" t="s" s="59">
        <v>119</v>
      </c>
      <c r="I463" s="61"/>
      <c r="J463" s="61"/>
      <c r="K463" t="s" s="59">
        <v>314</v>
      </c>
      <c r="L463" t="s" s="59">
        <v>121</v>
      </c>
      <c r="M463" t="s" s="63">
        <v>122</v>
      </c>
      <c r="N463" s="67"/>
      <c r="O463" s="67"/>
      <c r="P463" s="67"/>
      <c r="Q463" s="61"/>
      <c r="R463" s="61"/>
      <c r="S463" s="61"/>
      <c r="T463" s="61"/>
      <c r="U463" s="61"/>
      <c r="V463" s="61"/>
      <c r="W463" s="61"/>
      <c r="X463" s="61"/>
      <c r="Y463" s="61"/>
      <c r="Z463" s="62"/>
    </row>
    <row r="464" ht="15" customHeight="1">
      <c r="A464" t="s" s="58">
        <v>315</v>
      </c>
      <c r="B464" t="s" s="59">
        <v>316</v>
      </c>
      <c r="C464" s="60">
        <v>2007</v>
      </c>
      <c r="D464" t="s" s="59">
        <v>317</v>
      </c>
      <c r="E464" t="s" s="59">
        <v>318</v>
      </c>
      <c r="F464" t="s" s="59">
        <v>71</v>
      </c>
      <c r="G464" t="s" s="59">
        <v>64</v>
      </c>
      <c r="H464" t="s" s="59">
        <v>119</v>
      </c>
      <c r="I464" s="61"/>
      <c r="J464" t="s" s="59">
        <v>319</v>
      </c>
      <c r="K464" t="s" s="59">
        <v>120</v>
      </c>
      <c r="L464" t="s" s="59">
        <v>121</v>
      </c>
      <c r="M464" t="s" s="63">
        <v>122</v>
      </c>
      <c r="N464" s="67"/>
      <c r="O464" s="67"/>
      <c r="P464" s="67"/>
      <c r="Q464" s="61"/>
      <c r="R464" s="61"/>
      <c r="S464" s="61"/>
      <c r="T464" s="61"/>
      <c r="U464" s="61"/>
      <c r="V464" s="61"/>
      <c r="W464" s="61"/>
      <c r="X464" s="61"/>
      <c r="Y464" s="61"/>
      <c r="Z464" s="62"/>
    </row>
    <row r="465" ht="15" customHeight="1">
      <c r="A465" t="s" s="77">
        <v>3657</v>
      </c>
      <c r="B465" t="s" s="77">
        <v>3658</v>
      </c>
      <c r="C465" s="76">
        <v>2007</v>
      </c>
      <c r="D465" t="s" s="77">
        <v>2022</v>
      </c>
      <c r="E465" t="s" s="77">
        <v>3659</v>
      </c>
      <c r="F465" t="s" s="77">
        <v>1928</v>
      </c>
      <c r="G465" t="s" s="77">
        <v>1784</v>
      </c>
      <c r="H465" t="s" s="77">
        <v>119</v>
      </c>
      <c r="I465" s="47"/>
      <c r="J465" t="s" s="77">
        <v>3660</v>
      </c>
      <c r="K465" t="s" s="77">
        <v>120</v>
      </c>
      <c r="L465" t="s" s="77">
        <v>121</v>
      </c>
      <c r="M465" s="115"/>
      <c r="N465" s="115"/>
      <c r="O465" s="115"/>
      <c r="P465" s="115"/>
      <c r="Q465" s="47"/>
      <c r="R465" s="47"/>
      <c r="S465" s="47"/>
      <c r="T465" s="47"/>
      <c r="U465" s="47"/>
      <c r="V465" s="47"/>
      <c r="W465" s="47"/>
      <c r="X465" s="47"/>
      <c r="Y465" s="47"/>
      <c r="Z465" s="47"/>
    </row>
    <row r="466" ht="15" customHeight="1">
      <c r="A466" t="s" s="8">
        <v>3661</v>
      </c>
      <c r="B466" t="s" s="8">
        <v>3662</v>
      </c>
      <c r="C466" s="21">
        <v>2007</v>
      </c>
      <c r="D466" t="s" s="8">
        <v>3663</v>
      </c>
      <c r="E466" t="s" s="8">
        <v>3664</v>
      </c>
      <c r="F466" t="s" s="8">
        <v>1870</v>
      </c>
      <c r="G466" t="s" s="8">
        <v>45</v>
      </c>
      <c r="H466" t="s" s="8">
        <v>1791</v>
      </c>
      <c r="I466" s="11"/>
      <c r="J466" t="s" s="8">
        <v>3665</v>
      </c>
      <c r="K466" t="s" s="8">
        <v>120</v>
      </c>
      <c r="L466" t="s" s="8">
        <v>121</v>
      </c>
      <c r="M466" s="107"/>
      <c r="N466" s="107"/>
      <c r="O466" s="107"/>
      <c r="P466" s="107"/>
      <c r="Q466" s="11"/>
      <c r="R466" s="11"/>
      <c r="S466" s="11"/>
      <c r="T466" s="11"/>
      <c r="U466" s="11"/>
      <c r="V466" s="11"/>
      <c r="W466" s="11"/>
      <c r="X466" s="11"/>
      <c r="Y466" s="11"/>
      <c r="Z466" s="11"/>
    </row>
    <row r="467" ht="15" customHeight="1">
      <c r="A467" t="s" s="8">
        <v>3666</v>
      </c>
      <c r="B467" t="s" s="8">
        <v>3667</v>
      </c>
      <c r="C467" s="21">
        <v>2007</v>
      </c>
      <c r="D467" t="s" s="8">
        <v>2152</v>
      </c>
      <c r="E467" t="s" s="8">
        <v>3668</v>
      </c>
      <c r="F467" t="s" s="8">
        <v>1870</v>
      </c>
      <c r="G467" t="s" s="8">
        <v>82</v>
      </c>
      <c r="H467" t="s" s="8">
        <v>1791</v>
      </c>
      <c r="I467" s="11"/>
      <c r="J467" t="s" s="8">
        <v>3669</v>
      </c>
      <c r="K467" t="s" s="8">
        <v>120</v>
      </c>
      <c r="L467" t="s" s="8">
        <v>121</v>
      </c>
      <c r="M467" s="107"/>
      <c r="N467" s="107"/>
      <c r="O467" s="107"/>
      <c r="P467" s="107"/>
      <c r="Q467" s="11"/>
      <c r="R467" s="11"/>
      <c r="S467" s="11"/>
      <c r="T467" s="11"/>
      <c r="U467" s="11"/>
      <c r="V467" s="11"/>
      <c r="W467" s="11"/>
      <c r="X467" s="11"/>
      <c r="Y467" s="11"/>
      <c r="Z467" s="11"/>
    </row>
    <row r="468" ht="15" customHeight="1">
      <c r="A468" t="s" s="130">
        <v>3670</v>
      </c>
      <c r="B468" t="s" s="130">
        <v>3671</v>
      </c>
      <c r="C468" s="131">
        <v>2007</v>
      </c>
      <c r="D468" t="s" s="130">
        <v>3672</v>
      </c>
      <c r="E468" t="s" s="130">
        <v>3673</v>
      </c>
      <c r="F468" t="s" s="130">
        <v>1810</v>
      </c>
      <c r="G468" t="s" s="130">
        <v>1795</v>
      </c>
      <c r="H468" t="s" s="130">
        <v>506</v>
      </c>
      <c r="I468" s="132"/>
      <c r="J468" t="s" s="130">
        <v>3674</v>
      </c>
      <c r="K468" t="s" s="130">
        <v>148</v>
      </c>
      <c r="L468" t="s" s="130">
        <v>121</v>
      </c>
      <c r="M468" s="3"/>
      <c r="N468" s="3"/>
      <c r="O468" s="3"/>
      <c r="P468" s="3"/>
      <c r="Q468" s="132"/>
      <c r="R468" s="132"/>
      <c r="S468" s="132"/>
      <c r="T468" s="132"/>
      <c r="U468" s="132"/>
      <c r="V468" s="132"/>
      <c r="W468" s="132"/>
      <c r="X468" s="132"/>
      <c r="Y468" s="132"/>
      <c r="Z468" s="132"/>
    </row>
    <row r="469" ht="15" customHeight="1">
      <c r="A469" t="s" s="49">
        <v>3675</v>
      </c>
      <c r="B469" t="s" s="49">
        <v>3676</v>
      </c>
      <c r="C469" s="109">
        <v>2007</v>
      </c>
      <c r="D469" t="s" s="49">
        <v>1752</v>
      </c>
      <c r="E469" t="s" s="49">
        <v>3677</v>
      </c>
      <c r="F469" t="s" s="49">
        <v>1870</v>
      </c>
      <c r="G469" t="s" s="49">
        <v>82</v>
      </c>
      <c r="H469" t="s" s="49">
        <v>1791</v>
      </c>
      <c r="I469" s="50"/>
      <c r="J469" t="s" s="49">
        <v>3678</v>
      </c>
      <c r="K469" t="s" s="49">
        <v>120</v>
      </c>
      <c r="L469" t="s" s="49">
        <v>121</v>
      </c>
      <c r="M469" s="113"/>
      <c r="N469" s="113"/>
      <c r="O469" s="113"/>
      <c r="P469" s="113"/>
      <c r="Q469" s="50"/>
      <c r="R469" s="50"/>
      <c r="S469" s="50"/>
      <c r="T469" s="50"/>
      <c r="U469" s="50"/>
      <c r="V469" s="50"/>
      <c r="W469" s="50"/>
      <c r="X469" s="50"/>
      <c r="Y469" s="50"/>
      <c r="Z469" s="50"/>
    </row>
    <row r="470" ht="15" customHeight="1">
      <c r="A470" t="s" s="58">
        <v>320</v>
      </c>
      <c r="B470" t="s" s="59">
        <v>321</v>
      </c>
      <c r="C470" s="60">
        <v>2007</v>
      </c>
      <c r="D470" t="s" s="59">
        <v>322</v>
      </c>
      <c r="E470" t="s" s="59">
        <v>323</v>
      </c>
      <c r="F470" t="s" s="59">
        <v>71</v>
      </c>
      <c r="G470" t="s" s="59">
        <v>82</v>
      </c>
      <c r="H470" t="s" s="59">
        <v>119</v>
      </c>
      <c r="I470" s="61"/>
      <c r="J470" t="s" s="59">
        <v>324</v>
      </c>
      <c r="K470" t="s" s="59">
        <v>120</v>
      </c>
      <c r="L470" t="s" s="59">
        <v>121</v>
      </c>
      <c r="M470" t="s" s="63">
        <v>122</v>
      </c>
      <c r="N470" s="67"/>
      <c r="O470" s="67"/>
      <c r="P470" s="67"/>
      <c r="Q470" s="61"/>
      <c r="R470" s="61"/>
      <c r="S470" s="61"/>
      <c r="T470" s="61"/>
      <c r="U470" s="61"/>
      <c r="V470" s="61"/>
      <c r="W470" s="61"/>
      <c r="X470" s="61"/>
      <c r="Y470" s="61"/>
      <c r="Z470" s="62"/>
    </row>
    <row r="471" ht="15" customHeight="1">
      <c r="A471" t="s" s="77">
        <v>3679</v>
      </c>
      <c r="B471" t="s" s="77">
        <v>3680</v>
      </c>
      <c r="C471" s="76">
        <v>2007</v>
      </c>
      <c r="D471" t="s" s="77">
        <v>3066</v>
      </c>
      <c r="E471" t="s" s="77">
        <v>3681</v>
      </c>
      <c r="F471" t="s" s="77">
        <v>3682</v>
      </c>
      <c r="G471" t="s" s="77">
        <v>40</v>
      </c>
      <c r="H471" t="s" s="77">
        <v>1791</v>
      </c>
      <c r="I471" s="47"/>
      <c r="J471" t="s" s="77">
        <v>3683</v>
      </c>
      <c r="K471" t="s" s="77">
        <v>120</v>
      </c>
      <c r="L471" t="s" s="77">
        <v>121</v>
      </c>
      <c r="M471" s="115"/>
      <c r="N471" s="115"/>
      <c r="O471" s="115"/>
      <c r="P471" s="115"/>
      <c r="Q471" s="47"/>
      <c r="R471" s="47"/>
      <c r="S471" s="47"/>
      <c r="T471" s="47"/>
      <c r="U471" s="47"/>
      <c r="V471" s="47"/>
      <c r="W471" s="47"/>
      <c r="X471" s="47"/>
      <c r="Y471" s="47"/>
      <c r="Z471" s="47"/>
    </row>
    <row r="472" ht="15" customHeight="1">
      <c r="A472" t="s" s="8">
        <v>3684</v>
      </c>
      <c r="B472" t="s" s="8">
        <v>3685</v>
      </c>
      <c r="C472" s="21">
        <v>2007</v>
      </c>
      <c r="D472" t="s" s="8">
        <v>2284</v>
      </c>
      <c r="E472" t="s" s="8">
        <v>3686</v>
      </c>
      <c r="F472" t="s" s="8">
        <v>1928</v>
      </c>
      <c r="G472" t="s" s="8">
        <v>1784</v>
      </c>
      <c r="H472" t="s" s="8">
        <v>119</v>
      </c>
      <c r="I472" s="11"/>
      <c r="J472" t="s" s="8">
        <v>3687</v>
      </c>
      <c r="K472" t="s" s="8">
        <v>120</v>
      </c>
      <c r="L472" t="s" s="8">
        <v>121</v>
      </c>
      <c r="M472" s="107"/>
      <c r="N472" s="107"/>
      <c r="O472" s="107"/>
      <c r="P472" s="107"/>
      <c r="Q472" s="11"/>
      <c r="R472" s="11"/>
      <c r="S472" s="11"/>
      <c r="T472" s="11"/>
      <c r="U472" s="11"/>
      <c r="V472" s="11"/>
      <c r="W472" s="11"/>
      <c r="X472" s="11"/>
      <c r="Y472" s="11"/>
      <c r="Z472" s="11"/>
    </row>
    <row r="473" ht="15" customHeight="1">
      <c r="A473" t="s" s="8">
        <v>3688</v>
      </c>
      <c r="B473" t="s" s="8">
        <v>3689</v>
      </c>
      <c r="C473" s="21">
        <v>2007</v>
      </c>
      <c r="D473" t="s" s="8">
        <v>3690</v>
      </c>
      <c r="E473" t="s" s="8">
        <v>3691</v>
      </c>
      <c r="F473" t="s" s="8">
        <v>1815</v>
      </c>
      <c r="G473" t="s" s="8">
        <v>82</v>
      </c>
      <c r="H473" t="s" s="8">
        <v>506</v>
      </c>
      <c r="I473" s="11"/>
      <c r="J473" t="s" s="8">
        <v>3692</v>
      </c>
      <c r="K473" t="s" s="8">
        <v>120</v>
      </c>
      <c r="L473" t="s" s="8">
        <v>121</v>
      </c>
      <c r="M473" s="107"/>
      <c r="N473" s="107"/>
      <c r="O473" s="107"/>
      <c r="P473" s="107"/>
      <c r="Q473" s="11"/>
      <c r="R473" s="11"/>
      <c r="S473" s="11"/>
      <c r="T473" s="11"/>
      <c r="U473" s="11"/>
      <c r="V473" s="11"/>
      <c r="W473" s="11"/>
      <c r="X473" s="11"/>
      <c r="Y473" s="11"/>
      <c r="Z473" s="11"/>
    </row>
    <row r="474" ht="15" customHeight="1">
      <c r="A474" t="s" s="49">
        <v>3693</v>
      </c>
      <c r="B474" t="s" s="49">
        <v>3694</v>
      </c>
      <c r="C474" s="109">
        <v>2007</v>
      </c>
      <c r="D474" t="s" s="49">
        <v>3695</v>
      </c>
      <c r="E474" t="s" s="49">
        <v>3696</v>
      </c>
      <c r="F474" t="s" s="49">
        <v>71</v>
      </c>
      <c r="G474" t="s" s="49">
        <v>1784</v>
      </c>
      <c r="H474" t="s" s="49">
        <v>119</v>
      </c>
      <c r="I474" s="50"/>
      <c r="J474" t="s" s="49">
        <v>3697</v>
      </c>
      <c r="K474" t="s" s="49">
        <v>148</v>
      </c>
      <c r="L474" t="s" s="49">
        <v>121</v>
      </c>
      <c r="M474" s="113"/>
      <c r="N474" s="113"/>
      <c r="O474" s="113"/>
      <c r="P474" s="113"/>
      <c r="Q474" s="50"/>
      <c r="R474" s="50"/>
      <c r="S474" s="50"/>
      <c r="T474" s="50"/>
      <c r="U474" s="50"/>
      <c r="V474" s="50"/>
      <c r="W474" s="50"/>
      <c r="X474" s="50"/>
      <c r="Y474" s="50"/>
      <c r="Z474" s="50"/>
    </row>
    <row r="475" ht="15" customHeight="1">
      <c r="A475" t="s" s="58">
        <v>325</v>
      </c>
      <c r="B475" t="s" s="59">
        <v>326</v>
      </c>
      <c r="C475" s="60">
        <v>2007</v>
      </c>
      <c r="D475" t="s" s="59">
        <v>327</v>
      </c>
      <c r="E475" t="s" s="59">
        <v>328</v>
      </c>
      <c r="F475" t="s" s="59">
        <v>71</v>
      </c>
      <c r="G475" t="s" s="59">
        <v>64</v>
      </c>
      <c r="H475" t="s" s="59">
        <v>119</v>
      </c>
      <c r="I475" s="61"/>
      <c r="J475" t="s" s="59">
        <v>329</v>
      </c>
      <c r="K475" t="s" s="59">
        <v>120</v>
      </c>
      <c r="L475" t="s" s="59">
        <v>121</v>
      </c>
      <c r="M475" t="s" s="63">
        <v>122</v>
      </c>
      <c r="N475" s="67"/>
      <c r="O475" s="67"/>
      <c r="P475" s="67"/>
      <c r="Q475" s="61"/>
      <c r="R475" s="61"/>
      <c r="S475" s="61"/>
      <c r="T475" s="61"/>
      <c r="U475" s="61"/>
      <c r="V475" s="61"/>
      <c r="W475" s="61"/>
      <c r="X475" s="61"/>
      <c r="Y475" s="61"/>
      <c r="Z475" s="62"/>
    </row>
    <row r="476" ht="15" customHeight="1">
      <c r="A476" t="s" s="58">
        <v>330</v>
      </c>
      <c r="B476" t="s" s="59">
        <v>331</v>
      </c>
      <c r="C476" s="60">
        <v>2007</v>
      </c>
      <c r="D476" t="s" s="59">
        <v>133</v>
      </c>
      <c r="E476" t="s" s="59">
        <v>332</v>
      </c>
      <c r="F476" t="s" s="59">
        <v>71</v>
      </c>
      <c r="G476" t="s" s="59">
        <v>64</v>
      </c>
      <c r="H476" t="s" s="59">
        <v>119</v>
      </c>
      <c r="I476" s="61"/>
      <c r="J476" t="s" s="59">
        <v>333</v>
      </c>
      <c r="K476" t="s" s="59">
        <v>120</v>
      </c>
      <c r="L476" t="s" s="59">
        <v>121</v>
      </c>
      <c r="M476" t="s" s="63">
        <v>122</v>
      </c>
      <c r="N476" s="67"/>
      <c r="O476" s="67"/>
      <c r="P476" s="67"/>
      <c r="Q476" s="61"/>
      <c r="R476" s="61"/>
      <c r="S476" s="61"/>
      <c r="T476" s="61"/>
      <c r="U476" s="61"/>
      <c r="V476" s="61"/>
      <c r="W476" s="61"/>
      <c r="X476" s="61"/>
      <c r="Y476" s="61"/>
      <c r="Z476" s="62"/>
    </row>
    <row r="477" ht="15" customHeight="1">
      <c r="A477" t="s" s="127">
        <v>3698</v>
      </c>
      <c r="B477" t="s" s="127">
        <v>3699</v>
      </c>
      <c r="C477" s="128">
        <v>2007</v>
      </c>
      <c r="D477" t="s" s="127">
        <v>2284</v>
      </c>
      <c r="E477" t="s" s="127">
        <v>3700</v>
      </c>
      <c r="F477" t="s" s="127">
        <v>71</v>
      </c>
      <c r="G477" t="s" s="127">
        <v>1784</v>
      </c>
      <c r="H477" t="s" s="127">
        <v>119</v>
      </c>
      <c r="I477" s="129"/>
      <c r="J477" t="s" s="127">
        <v>3701</v>
      </c>
      <c r="K477" t="s" s="127">
        <v>120</v>
      </c>
      <c r="L477" t="s" s="127">
        <v>121</v>
      </c>
      <c r="M477" s="139"/>
      <c r="N477" s="139"/>
      <c r="O477" s="139"/>
      <c r="P477" s="139"/>
      <c r="Q477" s="129"/>
      <c r="R477" s="129"/>
      <c r="S477" s="129"/>
      <c r="T477" s="129"/>
      <c r="U477" s="129"/>
      <c r="V477" s="129"/>
      <c r="W477" s="129"/>
      <c r="X477" s="129"/>
      <c r="Y477" s="129"/>
      <c r="Z477" s="129"/>
    </row>
    <row r="478" ht="15" customHeight="1">
      <c r="A478" t="s" s="8">
        <v>3702</v>
      </c>
      <c r="B478" t="s" s="8">
        <v>3703</v>
      </c>
      <c r="C478" s="21">
        <v>2007</v>
      </c>
      <c r="D478" t="s" s="8">
        <v>3704</v>
      </c>
      <c r="E478" t="s" s="8">
        <v>3705</v>
      </c>
      <c r="F478" t="s" s="8">
        <v>2728</v>
      </c>
      <c r="G478" t="s" s="8">
        <v>1454</v>
      </c>
      <c r="H478" t="s" s="8">
        <v>119</v>
      </c>
      <c r="I478" s="11"/>
      <c r="J478" s="11"/>
      <c r="K478" t="s" s="8">
        <v>148</v>
      </c>
      <c r="L478" t="s" s="8">
        <v>121</v>
      </c>
      <c r="M478" s="107"/>
      <c r="N478" s="107"/>
      <c r="O478" s="107"/>
      <c r="P478" s="107"/>
      <c r="Q478" s="11"/>
      <c r="R478" s="11"/>
      <c r="S478" s="11"/>
      <c r="T478" s="11"/>
      <c r="U478" s="11"/>
      <c r="V478" s="11"/>
      <c r="W478" s="11"/>
      <c r="X478" s="11"/>
      <c r="Y478" s="11"/>
      <c r="Z478" s="11"/>
    </row>
    <row r="479" ht="15" customHeight="1">
      <c r="A479" t="s" s="8">
        <v>3706</v>
      </c>
      <c r="B479" t="s" s="8">
        <v>3707</v>
      </c>
      <c r="C479" s="21">
        <v>2007</v>
      </c>
      <c r="D479" t="s" s="8">
        <v>3708</v>
      </c>
      <c r="E479" t="s" s="8">
        <v>3709</v>
      </c>
      <c r="F479" t="s" s="8">
        <v>128</v>
      </c>
      <c r="G479" t="s" s="8">
        <v>1784</v>
      </c>
      <c r="H479" t="s" s="8">
        <v>129</v>
      </c>
      <c r="I479" s="11"/>
      <c r="J479" t="s" s="8">
        <v>3710</v>
      </c>
      <c r="K479" t="s" s="8">
        <v>120</v>
      </c>
      <c r="L479" t="s" s="8">
        <v>216</v>
      </c>
      <c r="M479" s="107"/>
      <c r="N479" s="107"/>
      <c r="O479" s="107"/>
      <c r="P479" s="107"/>
      <c r="Q479" s="11"/>
      <c r="R479" s="11"/>
      <c r="S479" s="11"/>
      <c r="T479" s="11"/>
      <c r="U479" s="11"/>
      <c r="V479" s="11"/>
      <c r="W479" s="11"/>
      <c r="X479" s="11"/>
      <c r="Y479" s="11"/>
      <c r="Z479" s="11"/>
    </row>
    <row r="480" ht="15" customHeight="1">
      <c r="A480" t="s" s="8">
        <v>3711</v>
      </c>
      <c r="B480" t="s" s="8">
        <v>3712</v>
      </c>
      <c r="C480" s="21">
        <v>2007</v>
      </c>
      <c r="D480" t="s" s="8">
        <v>3259</v>
      </c>
      <c r="E480" t="s" s="8">
        <v>3713</v>
      </c>
      <c r="F480" t="s" s="8">
        <v>3714</v>
      </c>
      <c r="G480" t="s" s="8">
        <v>1876</v>
      </c>
      <c r="H480" t="s" s="8">
        <v>1507</v>
      </c>
      <c r="I480" s="11"/>
      <c r="J480" t="s" s="8">
        <v>3715</v>
      </c>
      <c r="K480" t="s" s="8">
        <v>120</v>
      </c>
      <c r="L480" t="s" s="8">
        <v>121</v>
      </c>
      <c r="M480" s="107"/>
      <c r="N480" s="107"/>
      <c r="O480" s="107"/>
      <c r="P480" s="107"/>
      <c r="Q480" s="11"/>
      <c r="R480" s="11"/>
      <c r="S480" s="11"/>
      <c r="T480" s="11"/>
      <c r="U480" s="11"/>
      <c r="V480" s="11"/>
      <c r="W480" s="11"/>
      <c r="X480" s="11"/>
      <c r="Y480" s="11"/>
      <c r="Z480" s="11"/>
    </row>
    <row r="481" ht="15" customHeight="1">
      <c r="A481" t="s" s="49">
        <v>3716</v>
      </c>
      <c r="B481" t="s" s="49">
        <v>3717</v>
      </c>
      <c r="C481" s="109">
        <v>2007</v>
      </c>
      <c r="D481" t="s" s="49">
        <v>2104</v>
      </c>
      <c r="E481" t="s" s="49">
        <v>3718</v>
      </c>
      <c r="F481" t="s" s="49">
        <v>1905</v>
      </c>
      <c r="G481" t="s" s="49">
        <v>1454</v>
      </c>
      <c r="H481" t="s" s="49">
        <v>119</v>
      </c>
      <c r="I481" s="50"/>
      <c r="J481" t="s" s="49">
        <v>3719</v>
      </c>
      <c r="K481" t="s" s="49">
        <v>120</v>
      </c>
      <c r="L481" t="s" s="49">
        <v>121</v>
      </c>
      <c r="M481" s="113"/>
      <c r="N481" s="113"/>
      <c r="O481" s="113"/>
      <c r="P481" s="113"/>
      <c r="Q481" s="50"/>
      <c r="R481" s="50"/>
      <c r="S481" s="50"/>
      <c r="T481" s="50"/>
      <c r="U481" s="50"/>
      <c r="V481" s="50"/>
      <c r="W481" s="50"/>
      <c r="X481" s="50"/>
      <c r="Y481" s="50"/>
      <c r="Z481" s="50"/>
    </row>
    <row r="482" ht="15" customHeight="1">
      <c r="A482" t="s" s="58">
        <v>334</v>
      </c>
      <c r="B482" t="s" s="59">
        <v>335</v>
      </c>
      <c r="C482" s="60">
        <v>2007</v>
      </c>
      <c r="D482" t="s" s="59">
        <v>202</v>
      </c>
      <c r="E482" t="s" s="59">
        <v>336</v>
      </c>
      <c r="F482" t="s" s="59">
        <v>71</v>
      </c>
      <c r="G482" t="s" s="59">
        <v>40</v>
      </c>
      <c r="H482" t="s" s="59">
        <v>119</v>
      </c>
      <c r="I482" s="61"/>
      <c r="J482" s="61"/>
      <c r="K482" t="s" s="59">
        <v>120</v>
      </c>
      <c r="L482" t="s" s="59">
        <v>121</v>
      </c>
      <c r="M482" t="s" s="63">
        <v>122</v>
      </c>
      <c r="N482" s="67"/>
      <c r="O482" s="67"/>
      <c r="P482" s="67"/>
      <c r="Q482" s="61"/>
      <c r="R482" s="61"/>
      <c r="S482" s="61"/>
      <c r="T482" s="61"/>
      <c r="U482" s="61"/>
      <c r="V482" s="61"/>
      <c r="W482" s="61"/>
      <c r="X482" s="61"/>
      <c r="Y482" s="61"/>
      <c r="Z482" s="62"/>
    </row>
    <row r="483" ht="15" customHeight="1">
      <c r="A483" t="s" s="77">
        <v>3720</v>
      </c>
      <c r="B483" t="s" s="77">
        <v>3721</v>
      </c>
      <c r="C483" s="76">
        <v>2007</v>
      </c>
      <c r="D483" t="s" s="77">
        <v>2284</v>
      </c>
      <c r="E483" t="s" s="77">
        <v>3722</v>
      </c>
      <c r="F483" t="s" s="77">
        <v>71</v>
      </c>
      <c r="G483" t="s" s="77">
        <v>1784</v>
      </c>
      <c r="H483" t="s" s="77">
        <v>119</v>
      </c>
      <c r="I483" s="47"/>
      <c r="J483" t="s" s="77">
        <v>3723</v>
      </c>
      <c r="K483" t="s" s="77">
        <v>120</v>
      </c>
      <c r="L483" t="s" s="77">
        <v>121</v>
      </c>
      <c r="M483" s="115"/>
      <c r="N483" s="115"/>
      <c r="O483" s="115"/>
      <c r="P483" s="115"/>
      <c r="Q483" s="47"/>
      <c r="R483" s="47"/>
      <c r="S483" s="47"/>
      <c r="T483" s="47"/>
      <c r="U483" s="47"/>
      <c r="V483" s="47"/>
      <c r="W483" s="47"/>
      <c r="X483" s="47"/>
      <c r="Y483" s="47"/>
      <c r="Z483" s="47"/>
    </row>
    <row r="484" ht="15" customHeight="1">
      <c r="A484" t="s" s="8">
        <v>3724</v>
      </c>
      <c r="B484" t="s" s="8">
        <v>3725</v>
      </c>
      <c r="C484" s="21">
        <v>2007</v>
      </c>
      <c r="D484" t="s" s="8">
        <v>3726</v>
      </c>
      <c r="E484" t="s" s="8">
        <v>3727</v>
      </c>
      <c r="F484" t="s" s="8">
        <v>1905</v>
      </c>
      <c r="G484" t="s" s="8">
        <v>1876</v>
      </c>
      <c r="H484" t="s" s="8">
        <v>119</v>
      </c>
      <c r="I484" s="11"/>
      <c r="J484" s="11"/>
      <c r="K484" t="s" s="8">
        <v>120</v>
      </c>
      <c r="L484" t="s" s="8">
        <v>216</v>
      </c>
      <c r="M484" s="107"/>
      <c r="N484" s="107"/>
      <c r="O484" s="107"/>
      <c r="P484" s="107"/>
      <c r="Q484" s="11"/>
      <c r="R484" s="11"/>
      <c r="S484" s="11"/>
      <c r="T484" s="11"/>
      <c r="U484" s="11"/>
      <c r="V484" s="11"/>
      <c r="W484" s="11"/>
      <c r="X484" s="11"/>
      <c r="Y484" s="11"/>
      <c r="Z484" s="11"/>
    </row>
    <row r="485" ht="15" customHeight="1">
      <c r="A485" t="s" s="8">
        <v>3728</v>
      </c>
      <c r="B485" t="s" s="8">
        <v>3729</v>
      </c>
      <c r="C485" s="21">
        <v>2007</v>
      </c>
      <c r="D485" t="s" s="8">
        <v>3730</v>
      </c>
      <c r="E485" t="s" s="8">
        <v>313</v>
      </c>
      <c r="F485" t="s" s="8">
        <v>389</v>
      </c>
      <c r="G485" t="s" s="8">
        <v>82</v>
      </c>
      <c r="H485" t="s" s="8">
        <v>390</v>
      </c>
      <c r="I485" s="11"/>
      <c r="J485" s="11"/>
      <c r="K485" t="s" s="8">
        <v>120</v>
      </c>
      <c r="L485" t="s" s="8">
        <v>121</v>
      </c>
      <c r="M485" s="107"/>
      <c r="N485" s="107"/>
      <c r="O485" s="107"/>
      <c r="P485" s="107"/>
      <c r="Q485" s="11"/>
      <c r="R485" s="11"/>
      <c r="S485" s="11"/>
      <c r="T485" s="11"/>
      <c r="U485" s="11"/>
      <c r="V485" s="11"/>
      <c r="W485" s="11"/>
      <c r="X485" s="11"/>
      <c r="Y485" s="11"/>
      <c r="Z485" s="11"/>
    </row>
    <row r="486" ht="15" customHeight="1">
      <c r="A486" t="s" s="8">
        <v>3731</v>
      </c>
      <c r="B486" t="s" s="8">
        <v>3732</v>
      </c>
      <c r="C486" s="21">
        <v>2007</v>
      </c>
      <c r="D486" t="s" s="8">
        <v>3733</v>
      </c>
      <c r="E486" t="s" s="8">
        <v>3734</v>
      </c>
      <c r="F486" t="s" s="8">
        <v>1242</v>
      </c>
      <c r="G486" t="s" s="8">
        <v>44</v>
      </c>
      <c r="H486" t="s" s="8">
        <v>129</v>
      </c>
      <c r="I486" s="11"/>
      <c r="J486" t="s" s="8">
        <v>3735</v>
      </c>
      <c r="K486" t="s" s="8">
        <v>120</v>
      </c>
      <c r="L486" t="s" s="8">
        <v>121</v>
      </c>
      <c r="M486" s="107"/>
      <c r="N486" s="107"/>
      <c r="O486" s="107"/>
      <c r="P486" s="107"/>
      <c r="Q486" s="11"/>
      <c r="R486" s="11"/>
      <c r="S486" s="11"/>
      <c r="T486" s="11"/>
      <c r="U486" s="11"/>
      <c r="V486" s="11"/>
      <c r="W486" s="11"/>
      <c r="X486" s="11"/>
      <c r="Y486" s="11"/>
      <c r="Z486" s="11"/>
    </row>
    <row r="487" ht="15" customHeight="1">
      <c r="A487" t="s" s="8">
        <v>3736</v>
      </c>
      <c r="B487" t="s" s="8">
        <v>3737</v>
      </c>
      <c r="C487" s="21">
        <v>2007</v>
      </c>
      <c r="D487" t="s" s="8">
        <v>394</v>
      </c>
      <c r="E487" t="s" s="8">
        <v>3738</v>
      </c>
      <c r="F487" t="s" s="8">
        <v>1905</v>
      </c>
      <c r="G487" t="s" s="8">
        <v>44</v>
      </c>
      <c r="H487" t="s" s="8">
        <v>119</v>
      </c>
      <c r="I487" s="11"/>
      <c r="J487" t="s" s="8">
        <v>3739</v>
      </c>
      <c r="K487" t="s" s="8">
        <v>120</v>
      </c>
      <c r="L487" t="s" s="8">
        <v>121</v>
      </c>
      <c r="M487" s="107"/>
      <c r="N487" s="107"/>
      <c r="O487" s="107"/>
      <c r="P487" s="107"/>
      <c r="Q487" s="11"/>
      <c r="R487" s="11"/>
      <c r="S487" s="11"/>
      <c r="T487" s="11"/>
      <c r="U487" s="11"/>
      <c r="V487" s="11"/>
      <c r="W487" s="11"/>
      <c r="X487" s="11"/>
      <c r="Y487" s="11"/>
      <c r="Z487" s="11"/>
    </row>
    <row r="488" ht="15" customHeight="1">
      <c r="A488" t="s" s="8">
        <v>3740</v>
      </c>
      <c r="B488" t="s" s="8">
        <v>3741</v>
      </c>
      <c r="C488" s="21">
        <v>2007</v>
      </c>
      <c r="D488" t="s" s="8">
        <v>304</v>
      </c>
      <c r="E488" t="s" s="8">
        <v>3742</v>
      </c>
      <c r="F488" t="s" s="8">
        <v>2426</v>
      </c>
      <c r="G488" t="s" s="8">
        <v>1784</v>
      </c>
      <c r="H488" t="s" s="8">
        <v>1507</v>
      </c>
      <c r="I488" s="11"/>
      <c r="J488" t="s" s="8">
        <v>3743</v>
      </c>
      <c r="K488" t="s" s="8">
        <v>120</v>
      </c>
      <c r="L488" t="s" s="8">
        <v>121</v>
      </c>
      <c r="M488" s="107"/>
      <c r="N488" s="107"/>
      <c r="O488" s="107"/>
      <c r="P488" s="107"/>
      <c r="Q488" s="11"/>
      <c r="R488" s="11"/>
      <c r="S488" s="11"/>
      <c r="T488" s="11"/>
      <c r="U488" s="11"/>
      <c r="V488" s="11"/>
      <c r="W488" s="11"/>
      <c r="X488" s="11"/>
      <c r="Y488" s="11"/>
      <c r="Z488" s="11"/>
    </row>
    <row r="489" ht="15" customHeight="1">
      <c r="A489" t="s" s="8">
        <v>3744</v>
      </c>
      <c r="B489" t="s" s="8">
        <v>3745</v>
      </c>
      <c r="C489" s="21">
        <v>2007</v>
      </c>
      <c r="D489" t="s" s="8">
        <v>1417</v>
      </c>
      <c r="E489" t="s" s="8">
        <v>3746</v>
      </c>
      <c r="F489" t="s" s="8">
        <v>1928</v>
      </c>
      <c r="G489" t="s" s="8">
        <v>1784</v>
      </c>
      <c r="H489" t="s" s="8">
        <v>119</v>
      </c>
      <c r="I489" s="11"/>
      <c r="J489" t="s" s="8">
        <v>3747</v>
      </c>
      <c r="K489" t="s" s="8">
        <v>120</v>
      </c>
      <c r="L489" t="s" s="8">
        <v>121</v>
      </c>
      <c r="M489" s="107"/>
      <c r="N489" s="107"/>
      <c r="O489" s="107"/>
      <c r="P489" s="107"/>
      <c r="Q489" s="11"/>
      <c r="R489" s="11"/>
      <c r="S489" s="11"/>
      <c r="T489" s="11"/>
      <c r="U489" s="11"/>
      <c r="V489" s="11"/>
      <c r="W489" s="11"/>
      <c r="X489" s="11"/>
      <c r="Y489" s="11"/>
      <c r="Z489" s="11"/>
    </row>
    <row r="490" ht="15" customHeight="1">
      <c r="A490" t="s" s="8">
        <v>3748</v>
      </c>
      <c r="B490" t="s" s="8">
        <v>3749</v>
      </c>
      <c r="C490" s="21">
        <v>2007</v>
      </c>
      <c r="D490" t="s" s="8">
        <v>3750</v>
      </c>
      <c r="E490" t="s" s="8">
        <v>3751</v>
      </c>
      <c r="F490" t="s" s="8">
        <v>1928</v>
      </c>
      <c r="G490" t="s" s="8">
        <v>55</v>
      </c>
      <c r="H490" t="s" s="8">
        <v>119</v>
      </c>
      <c r="I490" s="11"/>
      <c r="J490" t="s" s="8">
        <v>3752</v>
      </c>
      <c r="K490" t="s" s="8">
        <v>120</v>
      </c>
      <c r="L490" t="s" s="8">
        <v>121</v>
      </c>
      <c r="M490" s="107"/>
      <c r="N490" s="107"/>
      <c r="O490" s="107"/>
      <c r="P490" s="107"/>
      <c r="Q490" s="11"/>
      <c r="R490" s="11"/>
      <c r="S490" s="11"/>
      <c r="T490" s="11"/>
      <c r="U490" s="11"/>
      <c r="V490" s="11"/>
      <c r="W490" s="11"/>
      <c r="X490" s="11"/>
      <c r="Y490" s="11"/>
      <c r="Z490" s="11"/>
    </row>
    <row r="491" ht="15" customHeight="1">
      <c r="A491" t="s" s="8">
        <v>3753</v>
      </c>
      <c r="B491" t="s" s="8">
        <v>3754</v>
      </c>
      <c r="C491" s="21">
        <v>2007</v>
      </c>
      <c r="D491" t="s" s="8">
        <v>3755</v>
      </c>
      <c r="E491" t="s" s="8">
        <v>3756</v>
      </c>
      <c r="F491" t="s" s="8">
        <v>1805</v>
      </c>
      <c r="G491" t="s" s="8">
        <v>1876</v>
      </c>
      <c r="H491" t="s" s="8">
        <v>1507</v>
      </c>
      <c r="I491" s="11"/>
      <c r="J491" s="11"/>
      <c r="K491" t="s" s="8">
        <v>120</v>
      </c>
      <c r="L491" t="s" s="8">
        <v>121</v>
      </c>
      <c r="M491" s="107"/>
      <c r="N491" s="107"/>
      <c r="O491" s="107"/>
      <c r="P491" s="107"/>
      <c r="Q491" s="11"/>
      <c r="R491" s="11"/>
      <c r="S491" s="11"/>
      <c r="T491" s="11"/>
      <c r="U491" s="11"/>
      <c r="V491" s="11"/>
      <c r="W491" s="11"/>
      <c r="X491" s="11"/>
      <c r="Y491" s="11"/>
      <c r="Z491" s="11"/>
    </row>
    <row r="492" ht="15" customHeight="1">
      <c r="A492" t="s" s="8">
        <v>3757</v>
      </c>
      <c r="B492" t="s" s="8">
        <v>3758</v>
      </c>
      <c r="C492" s="21">
        <v>2007</v>
      </c>
      <c r="D492" t="s" s="8">
        <v>3759</v>
      </c>
      <c r="E492" t="s" s="8">
        <v>3760</v>
      </c>
      <c r="F492" t="s" s="8">
        <v>1870</v>
      </c>
      <c r="G492" t="s" s="8">
        <v>45</v>
      </c>
      <c r="H492" t="s" s="8">
        <v>1791</v>
      </c>
      <c r="I492" s="11"/>
      <c r="J492" t="s" s="8">
        <v>3761</v>
      </c>
      <c r="K492" t="s" s="8">
        <v>120</v>
      </c>
      <c r="L492" t="s" s="8">
        <v>121</v>
      </c>
      <c r="M492" s="107"/>
      <c r="N492" s="107"/>
      <c r="O492" s="107"/>
      <c r="P492" s="107"/>
      <c r="Q492" s="11"/>
      <c r="R492" s="11"/>
      <c r="S492" s="11"/>
      <c r="T492" s="11"/>
      <c r="U492" s="11"/>
      <c r="V492" s="11"/>
      <c r="W492" s="11"/>
      <c r="X492" s="11"/>
      <c r="Y492" s="11"/>
      <c r="Z492" s="11"/>
    </row>
    <row r="493" ht="15" customHeight="1">
      <c r="A493" t="s" s="8">
        <v>3762</v>
      </c>
      <c r="B493" t="s" s="8">
        <v>3763</v>
      </c>
      <c r="C493" s="21">
        <v>2007</v>
      </c>
      <c r="D493" t="s" s="8">
        <v>394</v>
      </c>
      <c r="E493" t="s" s="8">
        <v>3764</v>
      </c>
      <c r="F493" t="s" s="8">
        <v>1870</v>
      </c>
      <c r="G493" t="s" s="8">
        <v>82</v>
      </c>
      <c r="H493" t="s" s="8">
        <v>1791</v>
      </c>
      <c r="I493" s="11"/>
      <c r="J493" t="s" s="8">
        <v>3765</v>
      </c>
      <c r="K493" t="s" s="8">
        <v>120</v>
      </c>
      <c r="L493" t="s" s="8">
        <v>121</v>
      </c>
      <c r="M493" s="107"/>
      <c r="N493" s="107"/>
      <c r="O493" s="107"/>
      <c r="P493" s="107"/>
      <c r="Q493" s="11"/>
      <c r="R493" s="11"/>
      <c r="S493" s="11"/>
      <c r="T493" s="11"/>
      <c r="U493" s="11"/>
      <c r="V493" s="11"/>
      <c r="W493" s="11"/>
      <c r="X493" s="11"/>
      <c r="Y493" s="11"/>
      <c r="Z493" s="11"/>
    </row>
    <row r="494" ht="15" customHeight="1">
      <c r="A494" t="s" s="8">
        <v>3766</v>
      </c>
      <c r="B494" t="s" s="8">
        <v>3767</v>
      </c>
      <c r="C494" s="21">
        <v>2007</v>
      </c>
      <c r="D494" t="s" s="8">
        <v>2140</v>
      </c>
      <c r="E494" t="s" s="8">
        <v>3768</v>
      </c>
      <c r="F494" t="s" s="8">
        <v>1815</v>
      </c>
      <c r="G494" t="s" s="8">
        <v>1784</v>
      </c>
      <c r="H494" t="s" s="8">
        <v>506</v>
      </c>
      <c r="I494" s="11"/>
      <c r="J494" t="s" s="8">
        <v>3769</v>
      </c>
      <c r="K494" t="s" s="8">
        <v>120</v>
      </c>
      <c r="L494" t="s" s="8">
        <v>121</v>
      </c>
      <c r="M494" s="107"/>
      <c r="N494" s="107"/>
      <c r="O494" s="107"/>
      <c r="P494" s="107"/>
      <c r="Q494" s="11"/>
      <c r="R494" s="11"/>
      <c r="S494" s="11"/>
      <c r="T494" s="11"/>
      <c r="U494" s="11"/>
      <c r="V494" s="11"/>
      <c r="W494" s="11"/>
      <c r="X494" s="11"/>
      <c r="Y494" s="11"/>
      <c r="Z494" s="11"/>
    </row>
    <row r="495" ht="15" customHeight="1">
      <c r="A495" t="s" s="49">
        <v>3770</v>
      </c>
      <c r="B495" t="s" s="49">
        <v>3771</v>
      </c>
      <c r="C495" s="109">
        <v>2007</v>
      </c>
      <c r="D495" t="s" s="49">
        <v>3772</v>
      </c>
      <c r="E495" t="s" s="49">
        <v>3773</v>
      </c>
      <c r="F495" t="s" s="49">
        <v>1815</v>
      </c>
      <c r="G495" t="s" s="49">
        <v>1784</v>
      </c>
      <c r="H495" t="s" s="49">
        <v>506</v>
      </c>
      <c r="I495" t="s" s="49">
        <v>1850</v>
      </c>
      <c r="J495" t="s" s="49">
        <v>3774</v>
      </c>
      <c r="K495" t="s" s="49">
        <v>120</v>
      </c>
      <c r="L495" t="s" s="49">
        <v>121</v>
      </c>
      <c r="M495" s="113"/>
      <c r="N495" s="113"/>
      <c r="O495" s="113"/>
      <c r="P495" s="113"/>
      <c r="Q495" s="50"/>
      <c r="R495" s="50"/>
      <c r="S495" s="50"/>
      <c r="T495" s="50"/>
      <c r="U495" s="50"/>
      <c r="V495" s="50"/>
      <c r="W495" s="50"/>
      <c r="X495" s="50"/>
      <c r="Y495" s="50"/>
      <c r="Z495" s="50"/>
    </row>
    <row r="496" ht="15" customHeight="1">
      <c r="A496" t="s" s="51">
        <v>337</v>
      </c>
      <c r="B496" t="s" s="52">
        <v>338</v>
      </c>
      <c r="C496" s="53">
        <v>2007</v>
      </c>
      <c r="D496" t="s" s="52">
        <v>339</v>
      </c>
      <c r="E496" t="s" s="52">
        <v>340</v>
      </c>
      <c r="F496" t="s" s="52">
        <v>71</v>
      </c>
      <c r="G496" t="s" s="52">
        <v>40</v>
      </c>
      <c r="H496" t="s" s="52">
        <v>119</v>
      </c>
      <c r="I496" s="56"/>
      <c r="J496" t="s" s="52">
        <v>341</v>
      </c>
      <c r="K496" t="s" s="52">
        <v>120</v>
      </c>
      <c r="L496" t="s" s="52">
        <v>121</v>
      </c>
      <c r="M496" t="s" s="54">
        <v>122</v>
      </c>
      <c r="N496" s="55"/>
      <c r="O496" s="55"/>
      <c r="P496" s="55"/>
      <c r="Q496" s="56"/>
      <c r="R496" s="56"/>
      <c r="S496" s="56"/>
      <c r="T496" s="56"/>
      <c r="U496" s="56"/>
      <c r="V496" s="56"/>
      <c r="W496" s="56"/>
      <c r="X496" s="56"/>
      <c r="Y496" s="56"/>
      <c r="Z496" s="57"/>
    </row>
    <row r="497" ht="15" customHeight="1">
      <c r="A497" t="s" s="77">
        <v>3775</v>
      </c>
      <c r="B497" t="s" s="77">
        <v>3776</v>
      </c>
      <c r="C497" s="76">
        <v>2007</v>
      </c>
      <c r="D497" t="s" s="77">
        <v>3777</v>
      </c>
      <c r="E497" t="s" s="77">
        <v>3778</v>
      </c>
      <c r="F497" t="s" s="77">
        <v>71</v>
      </c>
      <c r="G497" t="s" s="77">
        <v>38</v>
      </c>
      <c r="H497" t="s" s="77">
        <v>119</v>
      </c>
      <c r="I497" t="s" s="77">
        <v>1923</v>
      </c>
      <c r="J497" t="s" s="77">
        <v>3779</v>
      </c>
      <c r="K497" t="s" s="77">
        <v>120</v>
      </c>
      <c r="L497" t="s" s="77">
        <v>121</v>
      </c>
      <c r="M497" s="115"/>
      <c r="N497" s="115"/>
      <c r="O497" s="115"/>
      <c r="P497" s="115"/>
      <c r="Q497" s="47"/>
      <c r="R497" s="47"/>
      <c r="S497" s="47"/>
      <c r="T497" s="47"/>
      <c r="U497" s="47"/>
      <c r="V497" s="47"/>
      <c r="W497" s="47"/>
      <c r="X497" s="47"/>
      <c r="Y497" s="47"/>
      <c r="Z497" s="47"/>
    </row>
    <row r="498" ht="15" customHeight="1">
      <c r="A498" t="s" s="8">
        <v>3780</v>
      </c>
      <c r="B498" t="s" s="8">
        <v>3781</v>
      </c>
      <c r="C498" s="21">
        <v>2007</v>
      </c>
      <c r="D498" t="s" s="8">
        <v>3473</v>
      </c>
      <c r="E498" t="s" s="8">
        <v>3782</v>
      </c>
      <c r="F498" t="s" s="8">
        <v>3174</v>
      </c>
      <c r="G498" t="s" s="8">
        <v>45</v>
      </c>
      <c r="H498" t="s" s="8">
        <v>119</v>
      </c>
      <c r="I498" s="11"/>
      <c r="J498" t="s" s="8">
        <v>3783</v>
      </c>
      <c r="K498" t="s" s="8">
        <v>120</v>
      </c>
      <c r="L498" t="s" s="8">
        <v>121</v>
      </c>
      <c r="M498" s="11"/>
      <c r="N498" s="11"/>
      <c r="O498" s="11"/>
      <c r="P498" s="11"/>
      <c r="Q498" s="11"/>
      <c r="R498" s="11"/>
      <c r="S498" s="11"/>
      <c r="T498" s="11"/>
      <c r="U498" s="11"/>
      <c r="V498" s="11"/>
      <c r="W498" s="11"/>
      <c r="X498" s="11"/>
      <c r="Y498" s="11"/>
      <c r="Z498" s="11"/>
    </row>
    <row r="499" ht="15" customHeight="1">
      <c r="A499" t="s" s="8">
        <v>3784</v>
      </c>
      <c r="B499" t="s" s="8">
        <v>3785</v>
      </c>
      <c r="C499" s="21">
        <v>2007</v>
      </c>
      <c r="D499" t="s" s="8">
        <v>3786</v>
      </c>
      <c r="E499" t="s" s="8">
        <v>3787</v>
      </c>
      <c r="F499" t="s" s="8">
        <v>389</v>
      </c>
      <c r="G499" t="s" s="8">
        <v>82</v>
      </c>
      <c r="H499" t="s" s="8">
        <v>390</v>
      </c>
      <c r="I499" s="11"/>
      <c r="J499" t="s" s="8">
        <v>3788</v>
      </c>
      <c r="K499" t="s" s="8">
        <v>3789</v>
      </c>
      <c r="L499" t="s" s="8">
        <v>121</v>
      </c>
      <c r="M499" s="11"/>
      <c r="N499" s="11"/>
      <c r="O499" s="11"/>
      <c r="P499" s="11"/>
      <c r="Q499" s="11"/>
      <c r="R499" s="11"/>
      <c r="S499" s="11"/>
      <c r="T499" s="11"/>
      <c r="U499" s="11"/>
      <c r="V499" s="11"/>
      <c r="W499" s="11"/>
      <c r="X499" s="11"/>
      <c r="Y499" s="11"/>
      <c r="Z499" s="11"/>
    </row>
    <row r="500" ht="15" customHeight="1">
      <c r="A500" t="s" s="8">
        <v>3790</v>
      </c>
      <c r="B500" t="s" s="8">
        <v>3791</v>
      </c>
      <c r="C500" s="21">
        <v>2007</v>
      </c>
      <c r="D500" t="s" s="8">
        <v>3792</v>
      </c>
      <c r="E500" t="s" s="8">
        <v>3793</v>
      </c>
      <c r="F500" t="s" s="8">
        <v>3794</v>
      </c>
      <c r="G500" t="s" s="8">
        <v>45</v>
      </c>
      <c r="H500" t="s" s="8">
        <v>1791</v>
      </c>
      <c r="I500" s="11"/>
      <c r="J500" s="11"/>
      <c r="K500" t="s" s="8">
        <v>120</v>
      </c>
      <c r="L500" t="s" s="8">
        <v>121</v>
      </c>
      <c r="M500" s="11"/>
      <c r="N500" s="11"/>
      <c r="O500" s="11"/>
      <c r="P500" s="11"/>
      <c r="Q500" s="11"/>
      <c r="R500" s="11"/>
      <c r="S500" s="11"/>
      <c r="T500" s="11"/>
      <c r="U500" s="11"/>
      <c r="V500" s="11"/>
      <c r="W500" s="11"/>
      <c r="X500" s="11"/>
      <c r="Y500" s="11"/>
      <c r="Z500" s="11"/>
    </row>
    <row r="501" ht="15" customHeight="1">
      <c r="A501" t="s" s="8">
        <v>3795</v>
      </c>
      <c r="B501" t="s" s="8">
        <v>3796</v>
      </c>
      <c r="C501" s="21">
        <v>2007</v>
      </c>
      <c r="D501" t="s" s="8">
        <v>3797</v>
      </c>
      <c r="E501" t="s" s="8">
        <v>3798</v>
      </c>
      <c r="F501" t="s" s="8">
        <v>1928</v>
      </c>
      <c r="G501" t="s" s="8">
        <v>82</v>
      </c>
      <c r="H501" t="s" s="8">
        <v>119</v>
      </c>
      <c r="I501" s="11"/>
      <c r="J501" t="s" s="8">
        <v>3799</v>
      </c>
      <c r="K501" t="s" s="8">
        <v>120</v>
      </c>
      <c r="L501" t="s" s="8">
        <v>121</v>
      </c>
      <c r="M501" s="11"/>
      <c r="N501" s="11"/>
      <c r="O501" s="11"/>
      <c r="P501" s="11"/>
      <c r="Q501" s="11"/>
      <c r="R501" s="11"/>
      <c r="S501" s="11"/>
      <c r="T501" s="11"/>
      <c r="U501" s="11"/>
      <c r="V501" s="11"/>
      <c r="W501" s="11"/>
      <c r="X501" s="11"/>
      <c r="Y501" s="11"/>
      <c r="Z501" s="11"/>
    </row>
    <row r="502" ht="15" customHeight="1">
      <c r="A502" t="s" s="49">
        <v>3800</v>
      </c>
      <c r="B502" t="s" s="49">
        <v>3801</v>
      </c>
      <c r="C502" s="109">
        <v>2007</v>
      </c>
      <c r="D502" t="s" s="49">
        <v>3802</v>
      </c>
      <c r="E502" t="s" s="49">
        <v>3803</v>
      </c>
      <c r="F502" t="s" s="49">
        <v>2426</v>
      </c>
      <c r="G502" t="s" s="49">
        <v>44</v>
      </c>
      <c r="H502" t="s" s="49">
        <v>1507</v>
      </c>
      <c r="I502" s="50"/>
      <c r="J502" t="s" s="49">
        <v>3804</v>
      </c>
      <c r="K502" t="s" s="49">
        <v>120</v>
      </c>
      <c r="L502" t="s" s="49">
        <v>121</v>
      </c>
      <c r="M502" s="50"/>
      <c r="N502" s="50"/>
      <c r="O502" s="50"/>
      <c r="P502" s="50"/>
      <c r="Q502" s="50"/>
      <c r="R502" s="50"/>
      <c r="S502" s="50"/>
      <c r="T502" s="50"/>
      <c r="U502" s="50"/>
      <c r="V502" s="50"/>
      <c r="W502" s="50"/>
      <c r="X502" s="50"/>
      <c r="Y502" s="50"/>
      <c r="Z502" s="50"/>
    </row>
    <row r="503" ht="15" customHeight="1">
      <c r="A503" t="s" s="58">
        <v>342</v>
      </c>
      <c r="B503" t="s" s="59">
        <v>343</v>
      </c>
      <c r="C503" s="60">
        <v>2007</v>
      </c>
      <c r="D503" t="s" s="59">
        <v>263</v>
      </c>
      <c r="E503" t="s" s="59">
        <v>344</v>
      </c>
      <c r="F503" t="s" s="59">
        <v>71</v>
      </c>
      <c r="G503" t="s" s="59">
        <v>40</v>
      </c>
      <c r="H503" t="s" s="59">
        <v>119</v>
      </c>
      <c r="I503" s="61"/>
      <c r="J503" t="s" s="59">
        <v>345</v>
      </c>
      <c r="K503" t="s" s="59">
        <v>120</v>
      </c>
      <c r="L503" t="s" s="59">
        <v>121</v>
      </c>
      <c r="M503" t="s" s="59">
        <v>122</v>
      </c>
      <c r="N503" s="61"/>
      <c r="O503" s="61"/>
      <c r="P503" s="61"/>
      <c r="Q503" s="61"/>
      <c r="R503" s="61"/>
      <c r="S503" s="61"/>
      <c r="T503" s="61"/>
      <c r="U503" s="61"/>
      <c r="V503" s="61"/>
      <c r="W503" s="61"/>
      <c r="X503" s="61"/>
      <c r="Y503" s="61"/>
      <c r="Z503" s="62"/>
    </row>
    <row r="504" ht="15" customHeight="1">
      <c r="A504" t="s" s="77">
        <v>3805</v>
      </c>
      <c r="B504" t="s" s="77">
        <v>3806</v>
      </c>
      <c r="C504" s="76">
        <v>2007</v>
      </c>
      <c r="D504" t="s" s="77">
        <v>3807</v>
      </c>
      <c r="E504" t="s" s="77">
        <v>3808</v>
      </c>
      <c r="F504" t="s" s="77">
        <v>2094</v>
      </c>
      <c r="G504" t="s" s="77">
        <v>45</v>
      </c>
      <c r="H504" t="s" s="77">
        <v>1507</v>
      </c>
      <c r="I504" s="47"/>
      <c r="J504" t="s" s="77">
        <v>3809</v>
      </c>
      <c r="K504" t="s" s="77">
        <v>120</v>
      </c>
      <c r="L504" t="s" s="77">
        <v>121</v>
      </c>
      <c r="M504" s="47"/>
      <c r="N504" s="47"/>
      <c r="O504" s="47"/>
      <c r="P504" s="47"/>
      <c r="Q504" s="47"/>
      <c r="R504" s="47"/>
      <c r="S504" s="47"/>
      <c r="T504" s="47"/>
      <c r="U504" s="47"/>
      <c r="V504" s="47"/>
      <c r="W504" s="47"/>
      <c r="X504" s="47"/>
      <c r="Y504" s="47"/>
      <c r="Z504" s="47"/>
    </row>
    <row r="505" ht="15" customHeight="1">
      <c r="A505" t="s" s="8">
        <v>3810</v>
      </c>
      <c r="B505" t="s" s="8">
        <v>3811</v>
      </c>
      <c r="C505" s="21">
        <v>2007</v>
      </c>
      <c r="D505" t="s" s="8">
        <v>831</v>
      </c>
      <c r="E505" t="s" s="8">
        <v>3812</v>
      </c>
      <c r="F505" t="s" s="8">
        <v>1870</v>
      </c>
      <c r="G505" t="s" s="8">
        <v>1454</v>
      </c>
      <c r="H505" t="s" s="8">
        <v>1791</v>
      </c>
      <c r="I505" s="11"/>
      <c r="J505" t="s" s="8">
        <v>3813</v>
      </c>
      <c r="K505" t="s" s="8">
        <v>120</v>
      </c>
      <c r="L505" t="s" s="8">
        <v>121</v>
      </c>
      <c r="M505" s="11"/>
      <c r="N505" s="11"/>
      <c r="O505" s="11"/>
      <c r="P505" s="11"/>
      <c r="Q505" s="11"/>
      <c r="R505" s="11"/>
      <c r="S505" s="11"/>
      <c r="T505" s="11"/>
      <c r="U505" s="11"/>
      <c r="V505" s="11"/>
      <c r="W505" s="11"/>
      <c r="X505" s="11"/>
      <c r="Y505" s="11"/>
      <c r="Z505" s="11"/>
    </row>
    <row r="506" ht="15" customHeight="1">
      <c r="A506" t="s" s="8">
        <v>3814</v>
      </c>
      <c r="B506" t="s" s="8">
        <v>3815</v>
      </c>
      <c r="C506" s="21">
        <v>2007</v>
      </c>
      <c r="D506" t="s" s="8">
        <v>1992</v>
      </c>
      <c r="E506" t="s" s="8">
        <v>3816</v>
      </c>
      <c r="F506" t="s" s="8">
        <v>1989</v>
      </c>
      <c r="G506" t="s" s="8">
        <v>40</v>
      </c>
      <c r="H506" t="s" s="8">
        <v>1507</v>
      </c>
      <c r="I506" s="11"/>
      <c r="J506" t="s" s="8">
        <v>3817</v>
      </c>
      <c r="K506" t="s" s="8">
        <v>120</v>
      </c>
      <c r="L506" t="s" s="8">
        <v>216</v>
      </c>
      <c r="M506" s="11"/>
      <c r="N506" s="11"/>
      <c r="O506" s="11"/>
      <c r="P506" s="11"/>
      <c r="Q506" s="11"/>
      <c r="R506" s="11"/>
      <c r="S506" s="11"/>
      <c r="T506" s="11"/>
      <c r="U506" s="11"/>
      <c r="V506" s="11"/>
      <c r="W506" s="11"/>
      <c r="X506" s="11"/>
      <c r="Y506" s="11"/>
      <c r="Z506" s="11"/>
    </row>
    <row r="507" ht="15" customHeight="1">
      <c r="A507" t="s" s="49">
        <v>3818</v>
      </c>
      <c r="B507" t="s" s="49">
        <v>3819</v>
      </c>
      <c r="C507" s="109">
        <v>2007</v>
      </c>
      <c r="D507" t="s" s="49">
        <v>2284</v>
      </c>
      <c r="E507" t="s" s="49">
        <v>3820</v>
      </c>
      <c r="F507" t="s" s="49">
        <v>71</v>
      </c>
      <c r="G507" t="s" s="49">
        <v>1784</v>
      </c>
      <c r="H507" t="s" s="49">
        <v>119</v>
      </c>
      <c r="I507" s="50"/>
      <c r="J507" t="s" s="49">
        <v>3821</v>
      </c>
      <c r="K507" t="s" s="49">
        <v>120</v>
      </c>
      <c r="L507" t="s" s="49">
        <v>121</v>
      </c>
      <c r="M507" s="50"/>
      <c r="N507" s="50"/>
      <c r="O507" s="50"/>
      <c r="P507" s="50"/>
      <c r="Q507" s="50"/>
      <c r="R507" s="50"/>
      <c r="S507" s="50"/>
      <c r="T507" s="50"/>
      <c r="U507" s="50"/>
      <c r="V507" s="50"/>
      <c r="W507" s="50"/>
      <c r="X507" s="50"/>
      <c r="Y507" s="50"/>
      <c r="Z507" s="50"/>
    </row>
    <row r="508" ht="15" customHeight="1">
      <c r="A508" t="s" s="51">
        <v>346</v>
      </c>
      <c r="B508" t="s" s="52">
        <v>347</v>
      </c>
      <c r="C508" s="53">
        <v>2007</v>
      </c>
      <c r="D508" t="s" s="52">
        <v>348</v>
      </c>
      <c r="E508" t="s" s="52">
        <v>349</v>
      </c>
      <c r="F508" t="s" s="52">
        <v>71</v>
      </c>
      <c r="G508" t="s" s="52">
        <v>64</v>
      </c>
      <c r="H508" t="s" s="52">
        <v>119</v>
      </c>
      <c r="I508" s="56"/>
      <c r="J508" t="s" s="52">
        <v>350</v>
      </c>
      <c r="K508" t="s" s="52">
        <v>120</v>
      </c>
      <c r="L508" t="s" s="52">
        <v>121</v>
      </c>
      <c r="M508" t="s" s="52">
        <v>122</v>
      </c>
      <c r="N508" s="56"/>
      <c r="O508" s="56"/>
      <c r="P508" s="56"/>
      <c r="Q508" s="56"/>
      <c r="R508" s="56"/>
      <c r="S508" s="56"/>
      <c r="T508" s="56"/>
      <c r="U508" s="56"/>
      <c r="V508" s="56"/>
      <c r="W508" s="56"/>
      <c r="X508" s="56"/>
      <c r="Y508" s="56"/>
      <c r="Z508" s="57"/>
    </row>
    <row r="509" ht="15" customHeight="1">
      <c r="A509" t="s" s="77">
        <v>3822</v>
      </c>
      <c r="B509" t="s" s="77">
        <v>3823</v>
      </c>
      <c r="C509" s="76">
        <v>2007</v>
      </c>
      <c r="D509" t="s" s="77">
        <v>3824</v>
      </c>
      <c r="E509" t="s" s="77">
        <v>3825</v>
      </c>
      <c r="F509" t="s" s="77">
        <v>71</v>
      </c>
      <c r="G509" t="s" s="77">
        <v>1784</v>
      </c>
      <c r="H509" t="s" s="77">
        <v>119</v>
      </c>
      <c r="I509" s="47"/>
      <c r="J509" t="s" s="77">
        <v>3826</v>
      </c>
      <c r="K509" t="s" s="77">
        <v>120</v>
      </c>
      <c r="L509" t="s" s="77">
        <v>216</v>
      </c>
      <c r="M509" s="47"/>
      <c r="N509" s="47"/>
      <c r="O509" s="47"/>
      <c r="P509" s="47"/>
      <c r="Q509" s="47"/>
      <c r="R509" s="47"/>
      <c r="S509" s="47"/>
      <c r="T509" s="47"/>
      <c r="U509" s="47"/>
      <c r="V509" s="47"/>
      <c r="W509" s="47"/>
      <c r="X509" s="47"/>
      <c r="Y509" s="47"/>
      <c r="Z509" s="47"/>
    </row>
    <row r="510" ht="15" customHeight="1">
      <c r="A510" t="s" s="8">
        <v>3827</v>
      </c>
      <c r="B510" t="s" s="8">
        <v>3828</v>
      </c>
      <c r="C510" s="21">
        <v>2007</v>
      </c>
      <c r="D510" t="s" s="8">
        <v>2596</v>
      </c>
      <c r="E510" t="s" s="8">
        <v>3829</v>
      </c>
      <c r="F510" t="s" s="8">
        <v>3830</v>
      </c>
      <c r="G510" t="s" s="8">
        <v>45</v>
      </c>
      <c r="H510" t="s" s="8">
        <v>1791</v>
      </c>
      <c r="I510" s="11"/>
      <c r="J510" s="11"/>
      <c r="K510" t="s" s="8">
        <v>120</v>
      </c>
      <c r="L510" t="s" s="8">
        <v>121</v>
      </c>
      <c r="M510" s="11"/>
      <c r="N510" s="11"/>
      <c r="O510" s="11"/>
      <c r="P510" s="11"/>
      <c r="Q510" s="11"/>
      <c r="R510" s="11"/>
      <c r="S510" s="11"/>
      <c r="T510" s="11"/>
      <c r="U510" s="11"/>
      <c r="V510" s="11"/>
      <c r="W510" s="11"/>
      <c r="X510" s="11"/>
      <c r="Y510" s="11"/>
      <c r="Z510" s="11"/>
    </row>
    <row r="511" ht="15" customHeight="1">
      <c r="A511" t="s" s="8">
        <v>3831</v>
      </c>
      <c r="B511" t="s" s="8">
        <v>3832</v>
      </c>
      <c r="C511" s="21">
        <v>2007</v>
      </c>
      <c r="D511" t="s" s="8">
        <v>2719</v>
      </c>
      <c r="E511" t="s" s="8">
        <v>3833</v>
      </c>
      <c r="F511" t="s" s="8">
        <v>2246</v>
      </c>
      <c r="G511" t="s" s="8">
        <v>45</v>
      </c>
      <c r="H511" t="s" s="8">
        <v>1791</v>
      </c>
      <c r="I511" s="11"/>
      <c r="J511" t="s" s="8">
        <v>3834</v>
      </c>
      <c r="K511" t="s" s="8">
        <v>120</v>
      </c>
      <c r="L511" t="s" s="8">
        <v>121</v>
      </c>
      <c r="M511" s="11"/>
      <c r="N511" s="11"/>
      <c r="O511" s="11"/>
      <c r="P511" s="11"/>
      <c r="Q511" s="11"/>
      <c r="R511" s="11"/>
      <c r="S511" s="11"/>
      <c r="T511" s="11"/>
      <c r="U511" s="11"/>
      <c r="V511" s="11"/>
      <c r="W511" s="11"/>
      <c r="X511" s="11"/>
      <c r="Y511" s="11"/>
      <c r="Z511" s="11"/>
    </row>
    <row r="512" ht="15" customHeight="1">
      <c r="A512" t="s" s="8">
        <v>3835</v>
      </c>
      <c r="B512" t="s" s="8">
        <v>3836</v>
      </c>
      <c r="C512" s="21">
        <v>2007</v>
      </c>
      <c r="D512" t="s" s="8">
        <v>2202</v>
      </c>
      <c r="E512" t="s" s="8">
        <v>3837</v>
      </c>
      <c r="F512" t="s" s="8">
        <v>1870</v>
      </c>
      <c r="G512" t="s" s="8">
        <v>44</v>
      </c>
      <c r="H512" t="s" s="8">
        <v>1791</v>
      </c>
      <c r="I512" s="11"/>
      <c r="J512" s="11"/>
      <c r="K512" t="s" s="8">
        <v>120</v>
      </c>
      <c r="L512" t="s" s="8">
        <v>121</v>
      </c>
      <c r="M512" s="11"/>
      <c r="N512" s="11"/>
      <c r="O512" s="11"/>
      <c r="P512" s="11"/>
      <c r="Q512" s="11"/>
      <c r="R512" s="11"/>
      <c r="S512" s="11"/>
      <c r="T512" s="11"/>
      <c r="U512" s="11"/>
      <c r="V512" s="11"/>
      <c r="W512" s="11"/>
      <c r="X512" s="11"/>
      <c r="Y512" s="11"/>
      <c r="Z512" s="11"/>
    </row>
    <row r="513" ht="15" customHeight="1">
      <c r="A513" t="s" s="49">
        <v>3838</v>
      </c>
      <c r="B513" t="s" s="49">
        <v>3839</v>
      </c>
      <c r="C513" s="109">
        <v>2007</v>
      </c>
      <c r="D513" t="s" s="49">
        <v>3840</v>
      </c>
      <c r="E513" t="s" s="49">
        <v>313</v>
      </c>
      <c r="F513" t="s" s="49">
        <v>2426</v>
      </c>
      <c r="G513" t="s" s="49">
        <v>45</v>
      </c>
      <c r="H513" t="s" s="49">
        <v>1507</v>
      </c>
      <c r="I513" s="50"/>
      <c r="J513" t="s" s="49">
        <v>3841</v>
      </c>
      <c r="K513" t="s" s="49">
        <v>120</v>
      </c>
      <c r="L513" t="s" s="49">
        <v>121</v>
      </c>
      <c r="M513" s="50"/>
      <c r="N513" s="50"/>
      <c r="O513" s="50"/>
      <c r="P513" s="50"/>
      <c r="Q513" s="50"/>
      <c r="R513" s="50"/>
      <c r="S513" s="50"/>
      <c r="T513" s="50"/>
      <c r="U513" s="50"/>
      <c r="V513" s="50"/>
      <c r="W513" s="50"/>
      <c r="X513" s="50"/>
      <c r="Y513" s="50"/>
      <c r="Z513" s="50"/>
    </row>
    <row r="514" ht="15" customHeight="1">
      <c r="A514" t="s" s="58">
        <v>351</v>
      </c>
      <c r="B514" t="s" s="59">
        <v>352</v>
      </c>
      <c r="C514" s="60">
        <v>2007</v>
      </c>
      <c r="D514" t="s" s="59">
        <v>206</v>
      </c>
      <c r="E514" t="s" s="59">
        <v>353</v>
      </c>
      <c r="F514" t="s" s="59">
        <v>71</v>
      </c>
      <c r="G514" t="s" s="59">
        <v>64</v>
      </c>
      <c r="H514" t="s" s="59">
        <v>119</v>
      </c>
      <c r="I514" s="61"/>
      <c r="J514" t="s" s="59">
        <v>354</v>
      </c>
      <c r="K514" t="s" s="59">
        <v>120</v>
      </c>
      <c r="L514" t="s" s="59">
        <v>121</v>
      </c>
      <c r="M514" t="s" s="59">
        <v>122</v>
      </c>
      <c r="N514" s="61"/>
      <c r="O514" s="61"/>
      <c r="P514" s="61"/>
      <c r="Q514" s="61"/>
      <c r="R514" s="61"/>
      <c r="S514" s="61"/>
      <c r="T514" s="61"/>
      <c r="U514" s="61"/>
      <c r="V514" s="61"/>
      <c r="W514" s="61"/>
      <c r="X514" s="61"/>
      <c r="Y514" s="61"/>
      <c r="Z514" s="62"/>
    </row>
    <row r="515" ht="15" customHeight="1">
      <c r="A515" t="s" s="77">
        <v>3842</v>
      </c>
      <c r="B515" t="s" s="77">
        <v>3843</v>
      </c>
      <c r="C515" s="76">
        <v>2007</v>
      </c>
      <c r="D515" t="s" s="77">
        <v>3844</v>
      </c>
      <c r="E515" t="s" s="77">
        <v>3845</v>
      </c>
      <c r="F515" t="s" s="77">
        <v>71</v>
      </c>
      <c r="G515" t="s" s="77">
        <v>1784</v>
      </c>
      <c r="H515" t="s" s="77">
        <v>119</v>
      </c>
      <c r="I515" s="47"/>
      <c r="J515" s="47"/>
      <c r="K515" t="s" s="77">
        <v>120</v>
      </c>
      <c r="L515" t="s" s="77">
        <v>121</v>
      </c>
      <c r="M515" s="47"/>
      <c r="N515" s="47"/>
      <c r="O515" s="47"/>
      <c r="P515" s="47"/>
      <c r="Q515" s="47"/>
      <c r="R515" s="47"/>
      <c r="S515" s="47"/>
      <c r="T515" s="47"/>
      <c r="U515" s="47"/>
      <c r="V515" s="47"/>
      <c r="W515" s="47"/>
      <c r="X515" s="47"/>
      <c r="Y515" s="47"/>
      <c r="Z515" s="47"/>
    </row>
    <row r="516" ht="15" customHeight="1">
      <c r="A516" t="s" s="8">
        <v>3846</v>
      </c>
      <c r="B516" t="s" s="8">
        <v>3847</v>
      </c>
      <c r="C516" s="21">
        <v>2007</v>
      </c>
      <c r="D516" t="s" s="8">
        <v>3848</v>
      </c>
      <c r="E516" t="s" s="8">
        <v>3849</v>
      </c>
      <c r="F516" t="s" s="8">
        <v>1905</v>
      </c>
      <c r="G516" t="s" s="8">
        <v>29</v>
      </c>
      <c r="H516" t="s" s="8">
        <v>119</v>
      </c>
      <c r="I516" s="11"/>
      <c r="J516" t="s" s="8">
        <v>3850</v>
      </c>
      <c r="K516" t="s" s="8">
        <v>120</v>
      </c>
      <c r="L516" t="s" s="8">
        <v>121</v>
      </c>
      <c r="M516" s="11"/>
      <c r="N516" s="11"/>
      <c r="O516" s="11"/>
      <c r="P516" s="11"/>
      <c r="Q516" s="11"/>
      <c r="R516" s="11"/>
      <c r="S516" s="11"/>
      <c r="T516" s="11"/>
      <c r="U516" s="11"/>
      <c r="V516" s="11"/>
      <c r="W516" s="11"/>
      <c r="X516" s="11"/>
      <c r="Y516" s="11"/>
      <c r="Z516" s="11"/>
    </row>
    <row r="517" ht="15" customHeight="1">
      <c r="A517" t="s" s="8">
        <v>3851</v>
      </c>
      <c r="B517" t="s" s="8">
        <v>3852</v>
      </c>
      <c r="C517" s="21">
        <v>2007</v>
      </c>
      <c r="D517" t="s" s="8">
        <v>3853</v>
      </c>
      <c r="E517" t="s" s="8">
        <v>3854</v>
      </c>
      <c r="F517" t="s" s="8">
        <v>1928</v>
      </c>
      <c r="G517" t="s" s="8">
        <v>55</v>
      </c>
      <c r="H517" t="s" s="8">
        <v>119</v>
      </c>
      <c r="I517" s="11"/>
      <c r="J517" t="s" s="8">
        <v>3855</v>
      </c>
      <c r="K517" t="s" s="8">
        <v>120</v>
      </c>
      <c r="L517" t="s" s="8">
        <v>216</v>
      </c>
      <c r="M517" s="11"/>
      <c r="N517" s="11"/>
      <c r="O517" s="11"/>
      <c r="P517" s="11"/>
      <c r="Q517" s="11"/>
      <c r="R517" s="11"/>
      <c r="S517" s="11"/>
      <c r="T517" s="11"/>
      <c r="U517" s="11"/>
      <c r="V517" s="11"/>
      <c r="W517" s="11"/>
      <c r="X517" s="11"/>
      <c r="Y517" s="11"/>
      <c r="Z517" s="11"/>
    </row>
    <row r="518" ht="15" customHeight="1">
      <c r="A518" t="s" s="8">
        <v>3856</v>
      </c>
      <c r="B518" t="s" s="8">
        <v>3857</v>
      </c>
      <c r="C518" s="21">
        <v>2007</v>
      </c>
      <c r="D518" t="s" s="8">
        <v>1752</v>
      </c>
      <c r="E518" t="s" s="8">
        <v>3858</v>
      </c>
      <c r="F518" t="s" s="8">
        <v>1996</v>
      </c>
      <c r="G518" t="s" s="8">
        <v>45</v>
      </c>
      <c r="H518" t="s" s="8">
        <v>1791</v>
      </c>
      <c r="I518" s="11"/>
      <c r="J518" t="s" s="8">
        <v>3859</v>
      </c>
      <c r="K518" t="s" s="8">
        <v>120</v>
      </c>
      <c r="L518" t="s" s="8">
        <v>121</v>
      </c>
      <c r="M518" s="107"/>
      <c r="N518" s="107"/>
      <c r="O518" s="107"/>
      <c r="P518" s="107"/>
      <c r="Q518" s="11"/>
      <c r="R518" s="11"/>
      <c r="S518" s="11"/>
      <c r="T518" s="11"/>
      <c r="U518" s="11"/>
      <c r="V518" s="11"/>
      <c r="W518" s="11"/>
      <c r="X518" s="11"/>
      <c r="Y518" s="11"/>
      <c r="Z518" s="11"/>
    </row>
    <row r="519" ht="15" customHeight="1">
      <c r="A519" t="s" s="49">
        <v>3860</v>
      </c>
      <c r="B519" t="s" s="49">
        <v>3861</v>
      </c>
      <c r="C519" s="109">
        <v>2007</v>
      </c>
      <c r="D519" t="s" s="49">
        <v>1752</v>
      </c>
      <c r="E519" t="s" s="49">
        <v>3862</v>
      </c>
      <c r="F519" t="s" s="49">
        <v>1823</v>
      </c>
      <c r="G519" t="s" s="49">
        <v>45</v>
      </c>
      <c r="H519" t="s" s="49">
        <v>1507</v>
      </c>
      <c r="I519" s="50"/>
      <c r="J519" t="s" s="49">
        <v>3863</v>
      </c>
      <c r="K519" t="s" s="49">
        <v>120</v>
      </c>
      <c r="L519" t="s" s="49">
        <v>121</v>
      </c>
      <c r="M519" s="50"/>
      <c r="N519" s="50"/>
      <c r="O519" s="50"/>
      <c r="P519" s="50"/>
      <c r="Q519" s="50"/>
      <c r="R519" s="50"/>
      <c r="S519" s="50"/>
      <c r="T519" s="50"/>
      <c r="U519" s="50"/>
      <c r="V519" s="50"/>
      <c r="W519" s="50"/>
      <c r="X519" s="50"/>
      <c r="Y519" s="50"/>
      <c r="Z519" s="50"/>
    </row>
    <row r="520" ht="15" customHeight="1">
      <c r="A520" t="s" s="58">
        <v>355</v>
      </c>
      <c r="B520" t="s" s="59">
        <v>356</v>
      </c>
      <c r="C520" s="60">
        <v>2007</v>
      </c>
      <c r="D520" t="s" s="59">
        <v>357</v>
      </c>
      <c r="E520" t="s" s="59">
        <v>358</v>
      </c>
      <c r="F520" t="s" s="59">
        <v>71</v>
      </c>
      <c r="G520" t="s" s="59">
        <v>64</v>
      </c>
      <c r="H520" t="s" s="59">
        <v>119</v>
      </c>
      <c r="I520" s="61"/>
      <c r="J520" t="s" s="59">
        <v>359</v>
      </c>
      <c r="K520" t="s" s="59">
        <v>120</v>
      </c>
      <c r="L520" t="s" s="59">
        <v>121</v>
      </c>
      <c r="M520" t="s" s="59">
        <v>122</v>
      </c>
      <c r="N520" s="61"/>
      <c r="O520" s="61"/>
      <c r="P520" s="61"/>
      <c r="Q520" s="61"/>
      <c r="R520" s="61"/>
      <c r="S520" s="61"/>
      <c r="T520" s="61"/>
      <c r="U520" s="61"/>
      <c r="V520" s="61"/>
      <c r="W520" s="61"/>
      <c r="X520" s="61"/>
      <c r="Y520" s="61"/>
      <c r="Z520" s="62"/>
    </row>
    <row r="521" ht="15" customHeight="1">
      <c r="A521" t="s" s="77">
        <v>3864</v>
      </c>
      <c r="B521" t="s" s="77">
        <v>3865</v>
      </c>
      <c r="C521" s="76">
        <v>2007</v>
      </c>
      <c r="D521" t="s" s="77">
        <v>3866</v>
      </c>
      <c r="E521" t="s" s="77">
        <v>3867</v>
      </c>
      <c r="F521" t="s" s="77">
        <v>1928</v>
      </c>
      <c r="G521" t="s" s="77">
        <v>44</v>
      </c>
      <c r="H521" t="s" s="77">
        <v>119</v>
      </c>
      <c r="I521" s="47"/>
      <c r="J521" t="s" s="77">
        <v>3868</v>
      </c>
      <c r="K521" t="s" s="77">
        <v>120</v>
      </c>
      <c r="L521" t="s" s="77">
        <v>121</v>
      </c>
      <c r="M521" s="47"/>
      <c r="N521" s="47"/>
      <c r="O521" s="47"/>
      <c r="P521" s="47"/>
      <c r="Q521" s="47"/>
      <c r="R521" s="47"/>
      <c r="S521" s="47"/>
      <c r="T521" s="47"/>
      <c r="U521" s="47"/>
      <c r="V521" s="47"/>
      <c r="W521" s="47"/>
      <c r="X521" s="47"/>
      <c r="Y521" s="47"/>
      <c r="Z521" s="47"/>
    </row>
    <row r="522" ht="15" customHeight="1">
      <c r="A522" t="s" s="8">
        <v>3869</v>
      </c>
      <c r="B522" t="s" s="8">
        <v>3870</v>
      </c>
      <c r="C522" s="21">
        <v>2007</v>
      </c>
      <c r="D522" t="s" s="8">
        <v>3871</v>
      </c>
      <c r="E522" t="s" s="8">
        <v>3872</v>
      </c>
      <c r="F522" t="s" s="8">
        <v>2154</v>
      </c>
      <c r="G522" t="s" s="8">
        <v>82</v>
      </c>
      <c r="H522" t="s" s="8">
        <v>119</v>
      </c>
      <c r="I522" s="11"/>
      <c r="J522" t="s" s="8">
        <v>3873</v>
      </c>
      <c r="K522" t="s" s="8">
        <v>120</v>
      </c>
      <c r="L522" t="s" s="8">
        <v>121</v>
      </c>
      <c r="M522" s="11"/>
      <c r="N522" s="11"/>
      <c r="O522" s="11"/>
      <c r="P522" s="11"/>
      <c r="Q522" s="11"/>
      <c r="R522" s="11"/>
      <c r="S522" s="11"/>
      <c r="T522" s="11"/>
      <c r="U522" s="11"/>
      <c r="V522" s="11"/>
      <c r="W522" s="11"/>
      <c r="X522" s="11"/>
      <c r="Y522" s="11"/>
      <c r="Z522" s="11"/>
    </row>
    <row r="523" ht="15" customHeight="1">
      <c r="A523" t="s" s="130">
        <v>3874</v>
      </c>
      <c r="B523" t="s" s="130">
        <v>3875</v>
      </c>
      <c r="C523" s="131">
        <v>2007</v>
      </c>
      <c r="D523" t="s" s="130">
        <v>3876</v>
      </c>
      <c r="E523" t="s" s="130">
        <v>3877</v>
      </c>
      <c r="F523" t="s" s="130">
        <v>1905</v>
      </c>
      <c r="G523" t="s" s="130">
        <v>82</v>
      </c>
      <c r="H523" t="s" s="130">
        <v>119</v>
      </c>
      <c r="I523" s="132"/>
      <c r="J523" s="132"/>
      <c r="K523" t="s" s="130">
        <v>120</v>
      </c>
      <c r="L523" t="s" s="130">
        <v>121</v>
      </c>
      <c r="M523" s="132"/>
      <c r="N523" s="132"/>
      <c r="O523" s="132"/>
      <c r="P523" s="132"/>
      <c r="Q523" s="132"/>
      <c r="R523" s="132"/>
      <c r="S523" s="132"/>
      <c r="T523" s="132"/>
      <c r="U523" s="132"/>
      <c r="V523" s="132"/>
      <c r="W523" s="132"/>
      <c r="X523" s="132"/>
      <c r="Y523" s="132"/>
      <c r="Z523" s="132"/>
    </row>
    <row r="524" ht="15" customHeight="1">
      <c r="A524" t="s" s="8">
        <v>3878</v>
      </c>
      <c r="B524" t="s" s="8">
        <v>3879</v>
      </c>
      <c r="C524" s="21">
        <v>2007</v>
      </c>
      <c r="D524" t="s" s="8">
        <v>3880</v>
      </c>
      <c r="E524" t="s" s="8">
        <v>3881</v>
      </c>
      <c r="F524" t="s" s="8">
        <v>1928</v>
      </c>
      <c r="G524" t="s" s="8">
        <v>1876</v>
      </c>
      <c r="H524" t="s" s="8">
        <v>119</v>
      </c>
      <c r="I524" s="11"/>
      <c r="J524" t="s" s="8">
        <v>3882</v>
      </c>
      <c r="K524" t="s" s="8">
        <v>120</v>
      </c>
      <c r="L524" t="s" s="8">
        <v>121</v>
      </c>
      <c r="M524" s="11"/>
      <c r="N524" s="11"/>
      <c r="O524" s="11"/>
      <c r="P524" s="11"/>
      <c r="Q524" s="11"/>
      <c r="R524" s="11"/>
      <c r="S524" s="11"/>
      <c r="T524" s="11"/>
      <c r="U524" s="11"/>
      <c r="V524" s="11"/>
      <c r="W524" s="11"/>
      <c r="X524" s="11"/>
      <c r="Y524" s="11"/>
      <c r="Z524" s="11"/>
    </row>
    <row r="525" ht="15" customHeight="1">
      <c r="A525" t="s" s="8">
        <v>3883</v>
      </c>
      <c r="B525" t="s" s="8">
        <v>3884</v>
      </c>
      <c r="C525" s="21">
        <v>2007</v>
      </c>
      <c r="D525" t="s" s="8">
        <v>3066</v>
      </c>
      <c r="E525" t="s" s="8">
        <v>3885</v>
      </c>
      <c r="F525" t="s" s="8">
        <v>3886</v>
      </c>
      <c r="G525" t="s" s="8">
        <v>40</v>
      </c>
      <c r="H525" t="s" s="8">
        <v>1791</v>
      </c>
      <c r="I525" s="11"/>
      <c r="J525" t="s" s="8">
        <v>3887</v>
      </c>
      <c r="K525" t="s" s="8">
        <v>120</v>
      </c>
      <c r="L525" t="s" s="8">
        <v>121</v>
      </c>
      <c r="M525" s="11"/>
      <c r="N525" s="11"/>
      <c r="O525" s="11"/>
      <c r="P525" s="11"/>
      <c r="Q525" s="11"/>
      <c r="R525" s="11"/>
      <c r="S525" s="11"/>
      <c r="T525" s="11"/>
      <c r="U525" s="11"/>
      <c r="V525" s="11"/>
      <c r="W525" s="11"/>
      <c r="X525" s="11"/>
      <c r="Y525" s="11"/>
      <c r="Z525" s="11"/>
    </row>
    <row r="526" ht="15" customHeight="1">
      <c r="A526" t="s" s="8">
        <v>3888</v>
      </c>
      <c r="B526" t="s" s="8">
        <v>3889</v>
      </c>
      <c r="C526" s="21">
        <v>2007</v>
      </c>
      <c r="D526" t="s" s="8">
        <v>1987</v>
      </c>
      <c r="E526" t="s" s="8">
        <v>3890</v>
      </c>
      <c r="F526" t="s" s="8">
        <v>1989</v>
      </c>
      <c r="G526" t="s" s="8">
        <v>44</v>
      </c>
      <c r="H526" t="s" s="8">
        <v>1507</v>
      </c>
      <c r="I526" s="11"/>
      <c r="J526" t="s" s="8">
        <v>3891</v>
      </c>
      <c r="K526" t="s" s="8">
        <v>120</v>
      </c>
      <c r="L526" t="s" s="8">
        <v>121</v>
      </c>
      <c r="M526" s="11"/>
      <c r="N526" s="11"/>
      <c r="O526" s="11"/>
      <c r="P526" s="11"/>
      <c r="Q526" s="11"/>
      <c r="R526" s="11"/>
      <c r="S526" s="11"/>
      <c r="T526" s="11"/>
      <c r="U526" s="11"/>
      <c r="V526" s="11"/>
      <c r="W526" s="11"/>
      <c r="X526" s="11"/>
      <c r="Y526" s="11"/>
      <c r="Z526" s="11"/>
    </row>
    <row r="527" ht="15" customHeight="1">
      <c r="A527" t="s" s="8">
        <v>3892</v>
      </c>
      <c r="B527" t="s" s="8">
        <v>3893</v>
      </c>
      <c r="C527" s="21">
        <v>2008</v>
      </c>
      <c r="D527" t="s" s="8">
        <v>3894</v>
      </c>
      <c r="E527" t="s" s="8">
        <v>3895</v>
      </c>
      <c r="F527" t="s" s="8">
        <v>128</v>
      </c>
      <c r="G527" t="s" s="8">
        <v>1795</v>
      </c>
      <c r="H527" t="s" s="8">
        <v>129</v>
      </c>
      <c r="I527" s="11"/>
      <c r="J527" t="s" s="8">
        <v>3896</v>
      </c>
      <c r="K527" t="s" s="8">
        <v>120</v>
      </c>
      <c r="L527" t="s" s="8">
        <v>121</v>
      </c>
      <c r="M527" s="11"/>
      <c r="N527" s="11"/>
      <c r="O527" s="11"/>
      <c r="P527" s="11"/>
      <c r="Q527" s="11"/>
      <c r="R527" s="11"/>
      <c r="S527" s="11"/>
      <c r="T527" s="11"/>
      <c r="U527" s="11"/>
      <c r="V527" s="11"/>
      <c r="W527" s="11"/>
      <c r="X527" s="11"/>
      <c r="Y527" s="11"/>
      <c r="Z527" s="11"/>
    </row>
    <row r="528" ht="15" customHeight="1">
      <c r="A528" t="s" s="8">
        <v>3897</v>
      </c>
      <c r="B528" t="s" s="8">
        <v>3898</v>
      </c>
      <c r="C528" s="21">
        <v>2008</v>
      </c>
      <c r="D528" t="s" s="8">
        <v>3899</v>
      </c>
      <c r="E528" t="s" s="8">
        <v>3900</v>
      </c>
      <c r="F528" t="s" s="8">
        <v>389</v>
      </c>
      <c r="G528" t="s" s="8">
        <v>1454</v>
      </c>
      <c r="H528" t="s" s="8">
        <v>390</v>
      </c>
      <c r="I528" s="11"/>
      <c r="J528" t="s" s="8">
        <v>3901</v>
      </c>
      <c r="K528" t="s" s="8">
        <v>120</v>
      </c>
      <c r="L528" t="s" s="8">
        <v>121</v>
      </c>
      <c r="M528" s="11"/>
      <c r="N528" s="11"/>
      <c r="O528" s="11"/>
      <c r="P528" s="11"/>
      <c r="Q528" s="11"/>
      <c r="R528" s="11"/>
      <c r="S528" s="11"/>
      <c r="T528" s="11"/>
      <c r="U528" s="11"/>
      <c r="V528" s="11"/>
      <c r="W528" s="11"/>
      <c r="X528" s="11"/>
      <c r="Y528" s="11"/>
      <c r="Z528" s="11"/>
    </row>
    <row r="529" ht="15" customHeight="1">
      <c r="A529" t="s" s="8">
        <v>3902</v>
      </c>
      <c r="B529" t="s" s="8">
        <v>3903</v>
      </c>
      <c r="C529" s="21">
        <v>2008</v>
      </c>
      <c r="D529" t="s" s="8">
        <v>3904</v>
      </c>
      <c r="E529" t="s" s="8">
        <v>3905</v>
      </c>
      <c r="F529" t="s" s="8">
        <v>2033</v>
      </c>
      <c r="G529" t="s" s="8">
        <v>40</v>
      </c>
      <c r="H529" t="s" s="8">
        <v>1791</v>
      </c>
      <c r="I529" s="11"/>
      <c r="J529" t="s" s="8">
        <v>3906</v>
      </c>
      <c r="K529" t="s" s="8">
        <v>120</v>
      </c>
      <c r="L529" t="s" s="8">
        <v>121</v>
      </c>
      <c r="M529" s="11"/>
      <c r="N529" s="11"/>
      <c r="O529" s="11"/>
      <c r="P529" s="11"/>
      <c r="Q529" s="11"/>
      <c r="R529" s="11"/>
      <c r="S529" s="11"/>
      <c r="T529" s="11"/>
      <c r="U529" s="11"/>
      <c r="V529" s="11"/>
      <c r="W529" s="11"/>
      <c r="X529" s="11"/>
      <c r="Y529" s="11"/>
      <c r="Z529" s="11"/>
    </row>
    <row r="530" ht="15" customHeight="1">
      <c r="A530" t="s" s="8">
        <v>3907</v>
      </c>
      <c r="B530" t="s" s="8">
        <v>3908</v>
      </c>
      <c r="C530" s="21">
        <v>2008</v>
      </c>
      <c r="D530" t="s" s="8">
        <v>2202</v>
      </c>
      <c r="E530" t="s" s="8">
        <v>3909</v>
      </c>
      <c r="F530" t="s" s="8">
        <v>2426</v>
      </c>
      <c r="G530" t="s" s="8">
        <v>44</v>
      </c>
      <c r="H530" t="s" s="8">
        <v>1507</v>
      </c>
      <c r="I530" s="11"/>
      <c r="J530" s="11"/>
      <c r="K530" t="s" s="8">
        <v>120</v>
      </c>
      <c r="L530" t="s" s="8">
        <v>121</v>
      </c>
      <c r="M530" s="11"/>
      <c r="N530" s="11"/>
      <c r="O530" s="11"/>
      <c r="P530" s="11"/>
      <c r="Q530" s="11"/>
      <c r="R530" s="11"/>
      <c r="S530" s="11"/>
      <c r="T530" s="11"/>
      <c r="U530" s="11"/>
      <c r="V530" s="11"/>
      <c r="W530" s="11"/>
      <c r="X530" s="11"/>
      <c r="Y530" s="11"/>
      <c r="Z530" s="11"/>
    </row>
    <row r="531" ht="15" customHeight="1">
      <c r="A531" t="s" s="8">
        <v>3910</v>
      </c>
      <c r="B531" t="s" s="8">
        <v>3911</v>
      </c>
      <c r="C531" s="21">
        <v>2008</v>
      </c>
      <c r="D531" t="s" s="8">
        <v>3912</v>
      </c>
      <c r="E531" t="s" s="8">
        <v>3913</v>
      </c>
      <c r="F531" t="s" s="8">
        <v>389</v>
      </c>
      <c r="G531" t="s" s="8">
        <v>1784</v>
      </c>
      <c r="H531" t="s" s="8">
        <v>390</v>
      </c>
      <c r="I531" s="11"/>
      <c r="J531" t="s" s="8">
        <v>3914</v>
      </c>
      <c r="K531" t="s" s="8">
        <v>120</v>
      </c>
      <c r="L531" t="s" s="8">
        <v>121</v>
      </c>
      <c r="M531" s="11"/>
      <c r="N531" s="11"/>
      <c r="O531" s="11"/>
      <c r="P531" s="11"/>
      <c r="Q531" s="11"/>
      <c r="R531" s="11"/>
      <c r="S531" s="11"/>
      <c r="T531" s="11"/>
      <c r="U531" s="11"/>
      <c r="V531" s="11"/>
      <c r="W531" s="11"/>
      <c r="X531" s="11"/>
      <c r="Y531" s="11"/>
      <c r="Z531" s="11"/>
    </row>
    <row r="532" ht="15" customHeight="1">
      <c r="A532" t="s" s="8">
        <v>3915</v>
      </c>
      <c r="B532" t="s" s="8">
        <v>3916</v>
      </c>
      <c r="C532" s="21">
        <v>2008</v>
      </c>
      <c r="D532" t="s" s="8">
        <v>2402</v>
      </c>
      <c r="E532" t="s" s="8">
        <v>3917</v>
      </c>
      <c r="F532" t="s" s="8">
        <v>1928</v>
      </c>
      <c r="G532" t="s" s="8">
        <v>1876</v>
      </c>
      <c r="H532" t="s" s="8">
        <v>119</v>
      </c>
      <c r="I532" s="11"/>
      <c r="J532" t="s" s="8">
        <v>3918</v>
      </c>
      <c r="K532" t="s" s="8">
        <v>120</v>
      </c>
      <c r="L532" t="s" s="8">
        <v>121</v>
      </c>
      <c r="M532" s="11"/>
      <c r="N532" s="11"/>
      <c r="O532" s="11"/>
      <c r="P532" s="11"/>
      <c r="Q532" s="11"/>
      <c r="R532" s="11"/>
      <c r="S532" s="11"/>
      <c r="T532" s="11"/>
      <c r="U532" s="11"/>
      <c r="V532" s="11"/>
      <c r="W532" s="11"/>
      <c r="X532" s="11"/>
      <c r="Y532" s="11"/>
      <c r="Z532" s="11"/>
    </row>
    <row r="533" ht="15" customHeight="1">
      <c r="A533" t="s" s="8">
        <v>3919</v>
      </c>
      <c r="B533" t="s" s="8">
        <v>3920</v>
      </c>
      <c r="C533" s="21">
        <v>2008</v>
      </c>
      <c r="D533" t="s" s="8">
        <v>3093</v>
      </c>
      <c r="E533" t="s" s="8">
        <v>3921</v>
      </c>
      <c r="F533" t="s" s="8">
        <v>71</v>
      </c>
      <c r="G533" t="s" s="8">
        <v>38</v>
      </c>
      <c r="H533" t="s" s="8">
        <v>119</v>
      </c>
      <c r="I533" t="s" s="8">
        <v>1923</v>
      </c>
      <c r="J533" t="s" s="8">
        <v>3922</v>
      </c>
      <c r="K533" t="s" s="8">
        <v>120</v>
      </c>
      <c r="L533" t="s" s="8">
        <v>216</v>
      </c>
      <c r="M533" s="11"/>
      <c r="N533" s="11"/>
      <c r="O533" s="11"/>
      <c r="P533" s="11"/>
      <c r="Q533" s="11"/>
      <c r="R533" s="11"/>
      <c r="S533" s="11"/>
      <c r="T533" s="11"/>
      <c r="U533" s="11"/>
      <c r="V533" s="11"/>
      <c r="W533" s="11"/>
      <c r="X533" s="11"/>
      <c r="Y533" s="11"/>
      <c r="Z533" s="11"/>
    </row>
    <row r="534" ht="15" customHeight="1">
      <c r="A534" t="s" s="8">
        <v>3923</v>
      </c>
      <c r="B534" t="s" s="8">
        <v>3924</v>
      </c>
      <c r="C534" s="21">
        <v>2008</v>
      </c>
      <c r="D534" t="s" s="8">
        <v>437</v>
      </c>
      <c r="E534" t="s" s="8">
        <v>3925</v>
      </c>
      <c r="F534" t="s" s="8">
        <v>1870</v>
      </c>
      <c r="G534" t="s" s="8">
        <v>1454</v>
      </c>
      <c r="H534" t="s" s="8">
        <v>1791</v>
      </c>
      <c r="I534" s="11"/>
      <c r="J534" t="s" s="8">
        <v>3926</v>
      </c>
      <c r="K534" t="s" s="8">
        <v>120</v>
      </c>
      <c r="L534" t="s" s="8">
        <v>121</v>
      </c>
      <c r="M534" s="11"/>
      <c r="N534" s="11"/>
      <c r="O534" s="11"/>
      <c r="P534" s="11"/>
      <c r="Q534" s="11"/>
      <c r="R534" s="11"/>
      <c r="S534" s="11"/>
      <c r="T534" s="11"/>
      <c r="U534" s="11"/>
      <c r="V534" s="11"/>
      <c r="W534" s="11"/>
      <c r="X534" s="11"/>
      <c r="Y534" s="11"/>
      <c r="Z534" s="11"/>
    </row>
    <row r="535" ht="15" customHeight="1">
      <c r="A535" t="s" s="130">
        <v>3927</v>
      </c>
      <c r="B535" t="s" s="130">
        <v>3928</v>
      </c>
      <c r="C535" s="131">
        <v>2008</v>
      </c>
      <c r="D535" t="s" s="130">
        <v>3929</v>
      </c>
      <c r="E535" t="s" s="130">
        <v>313</v>
      </c>
      <c r="F535" t="s" s="130">
        <v>3930</v>
      </c>
      <c r="G535" t="s" s="130">
        <v>82</v>
      </c>
      <c r="H535" t="s" s="130">
        <v>1861</v>
      </c>
      <c r="I535" s="132"/>
      <c r="J535" s="132"/>
      <c r="K535" t="s" s="130">
        <v>120</v>
      </c>
      <c r="L535" t="s" s="130">
        <v>121</v>
      </c>
      <c r="M535" s="132"/>
      <c r="N535" s="132"/>
      <c r="O535" s="132"/>
      <c r="P535" s="132"/>
      <c r="Q535" s="132"/>
      <c r="R535" s="132"/>
      <c r="S535" s="132"/>
      <c r="T535" s="132"/>
      <c r="U535" s="132"/>
      <c r="V535" s="132"/>
      <c r="W535" s="132"/>
      <c r="X535" s="132"/>
      <c r="Y535" s="132"/>
      <c r="Z535" s="132"/>
    </row>
    <row r="536" ht="15" customHeight="1">
      <c r="A536" t="s" s="8">
        <v>3931</v>
      </c>
      <c r="B536" t="s" s="8">
        <v>3932</v>
      </c>
      <c r="C536" s="21">
        <v>2008</v>
      </c>
      <c r="D536" t="s" s="8">
        <v>1853</v>
      </c>
      <c r="E536" t="s" s="8">
        <v>3933</v>
      </c>
      <c r="F536" t="s" s="8">
        <v>1823</v>
      </c>
      <c r="G536" t="s" s="8">
        <v>40</v>
      </c>
      <c r="H536" t="s" s="8">
        <v>1507</v>
      </c>
      <c r="I536" s="11"/>
      <c r="J536" t="s" s="8">
        <v>3934</v>
      </c>
      <c r="K536" t="s" s="8">
        <v>120</v>
      </c>
      <c r="L536" t="s" s="8">
        <v>121</v>
      </c>
      <c r="M536" s="11"/>
      <c r="N536" s="11"/>
      <c r="O536" s="11"/>
      <c r="P536" s="11"/>
      <c r="Q536" s="11"/>
      <c r="R536" s="11"/>
      <c r="S536" s="11"/>
      <c r="T536" s="11"/>
      <c r="U536" s="11"/>
      <c r="V536" s="11"/>
      <c r="W536" s="11"/>
      <c r="X536" s="11"/>
      <c r="Y536" s="11"/>
      <c r="Z536" s="11"/>
    </row>
    <row r="537" ht="15" customHeight="1">
      <c r="A537" t="s" s="8">
        <v>3661</v>
      </c>
      <c r="B537" t="s" s="8">
        <v>3935</v>
      </c>
      <c r="C537" s="21">
        <v>2008</v>
      </c>
      <c r="D537" t="s" s="8">
        <v>3936</v>
      </c>
      <c r="E537" t="s" s="8">
        <v>3937</v>
      </c>
      <c r="F537" t="s" s="8">
        <v>1870</v>
      </c>
      <c r="G537" t="s" s="8">
        <v>82</v>
      </c>
      <c r="H537" t="s" s="8">
        <v>1791</v>
      </c>
      <c r="I537" s="11"/>
      <c r="J537" t="s" s="8">
        <v>3938</v>
      </c>
      <c r="K537" t="s" s="8">
        <v>120</v>
      </c>
      <c r="L537" t="s" s="8">
        <v>121</v>
      </c>
      <c r="M537" s="11"/>
      <c r="N537" s="11"/>
      <c r="O537" s="11"/>
      <c r="P537" s="11"/>
      <c r="Q537" s="11"/>
      <c r="R537" s="11"/>
      <c r="S537" s="11"/>
      <c r="T537" s="11"/>
      <c r="U537" s="11"/>
      <c r="V537" s="11"/>
      <c r="W537" s="11"/>
      <c r="X537" s="11"/>
      <c r="Y537" s="11"/>
      <c r="Z537" s="11"/>
    </row>
    <row r="538" ht="15" customHeight="1">
      <c r="A538" t="s" s="8">
        <v>3939</v>
      </c>
      <c r="B538" t="s" s="8">
        <v>3940</v>
      </c>
      <c r="C538" s="21">
        <v>2008</v>
      </c>
      <c r="D538" t="s" s="8">
        <v>3941</v>
      </c>
      <c r="E538" t="s" s="8">
        <v>3942</v>
      </c>
      <c r="F538" t="s" s="8">
        <v>1989</v>
      </c>
      <c r="G538" t="s" s="8">
        <v>45</v>
      </c>
      <c r="H538" t="s" s="8">
        <v>1507</v>
      </c>
      <c r="I538" s="11"/>
      <c r="J538" t="s" s="8">
        <v>3943</v>
      </c>
      <c r="K538" t="s" s="8">
        <v>120</v>
      </c>
      <c r="L538" t="s" s="8">
        <v>121</v>
      </c>
      <c r="M538" s="11"/>
      <c r="N538" s="11"/>
      <c r="O538" s="11"/>
      <c r="P538" s="11"/>
      <c r="Q538" s="11"/>
      <c r="R538" s="11"/>
      <c r="S538" s="11"/>
      <c r="T538" s="11"/>
      <c r="U538" s="11"/>
      <c r="V538" s="11"/>
      <c r="W538" s="11"/>
      <c r="X538" s="11"/>
      <c r="Y538" s="11"/>
      <c r="Z538" s="11"/>
    </row>
    <row r="539" ht="15" customHeight="1">
      <c r="A539" t="s" s="8">
        <v>3944</v>
      </c>
      <c r="B539" t="s" s="8">
        <v>3945</v>
      </c>
      <c r="C539" s="21">
        <v>2008</v>
      </c>
      <c r="D539" t="s" s="8">
        <v>3946</v>
      </c>
      <c r="E539" t="s" s="8">
        <v>3947</v>
      </c>
      <c r="F539" t="s" s="8">
        <v>2209</v>
      </c>
      <c r="G539" t="s" s="8">
        <v>45</v>
      </c>
      <c r="H539" t="s" s="8">
        <v>1791</v>
      </c>
      <c r="I539" s="11"/>
      <c r="J539" t="s" s="8">
        <v>3948</v>
      </c>
      <c r="K539" t="s" s="8">
        <v>120</v>
      </c>
      <c r="L539" t="s" s="8">
        <v>121</v>
      </c>
      <c r="M539" s="11"/>
      <c r="N539" s="11"/>
      <c r="O539" s="11"/>
      <c r="P539" s="11"/>
      <c r="Q539" s="11"/>
      <c r="R539" s="11"/>
      <c r="S539" s="11"/>
      <c r="T539" s="11"/>
      <c r="U539" s="11"/>
      <c r="V539" s="11"/>
      <c r="W539" s="11"/>
      <c r="X539" s="11"/>
      <c r="Y539" s="11"/>
      <c r="Z539" s="11"/>
    </row>
    <row r="540" ht="15" customHeight="1">
      <c r="A540" t="s" s="49">
        <v>3949</v>
      </c>
      <c r="B540" t="s" s="49">
        <v>3950</v>
      </c>
      <c r="C540" s="109">
        <v>2008</v>
      </c>
      <c r="D540" t="s" s="49">
        <v>2376</v>
      </c>
      <c r="E540" t="s" s="49">
        <v>3951</v>
      </c>
      <c r="F540" t="s" s="49">
        <v>1823</v>
      </c>
      <c r="G540" t="s" s="49">
        <v>44</v>
      </c>
      <c r="H540" t="s" s="49">
        <v>1507</v>
      </c>
      <c r="I540" s="50"/>
      <c r="J540" t="s" s="49">
        <v>3952</v>
      </c>
      <c r="K540" t="s" s="49">
        <v>120</v>
      </c>
      <c r="L540" t="s" s="49">
        <v>121</v>
      </c>
      <c r="M540" s="50"/>
      <c r="N540" s="50"/>
      <c r="O540" s="50"/>
      <c r="P540" s="50"/>
      <c r="Q540" s="50"/>
      <c r="R540" s="50"/>
      <c r="S540" s="50"/>
      <c r="T540" s="50"/>
      <c r="U540" s="50"/>
      <c r="V540" s="50"/>
      <c r="W540" s="50"/>
      <c r="X540" s="50"/>
      <c r="Y540" s="50"/>
      <c r="Z540" s="50"/>
    </row>
    <row r="541" ht="15" customHeight="1">
      <c r="A541" t="s" s="58">
        <v>360</v>
      </c>
      <c r="B541" t="s" s="59">
        <v>361</v>
      </c>
      <c r="C541" s="60">
        <v>2008</v>
      </c>
      <c r="D541" t="s" s="59">
        <v>133</v>
      </c>
      <c r="E541" t="s" s="59">
        <v>362</v>
      </c>
      <c r="F541" t="s" s="59">
        <v>71</v>
      </c>
      <c r="G541" t="s" s="59">
        <v>64</v>
      </c>
      <c r="H541" t="s" s="59">
        <v>119</v>
      </c>
      <c r="I541" s="61"/>
      <c r="J541" t="s" s="59">
        <v>363</v>
      </c>
      <c r="K541" t="s" s="59">
        <v>120</v>
      </c>
      <c r="L541" t="s" s="59">
        <v>121</v>
      </c>
      <c r="M541" t="s" s="59">
        <v>122</v>
      </c>
      <c r="N541" s="61"/>
      <c r="O541" s="61"/>
      <c r="P541" s="61"/>
      <c r="Q541" s="61"/>
      <c r="R541" s="61"/>
      <c r="S541" s="61"/>
      <c r="T541" s="61"/>
      <c r="U541" s="61"/>
      <c r="V541" s="61"/>
      <c r="W541" s="61"/>
      <c r="X541" s="61"/>
      <c r="Y541" s="61"/>
      <c r="Z541" s="62"/>
    </row>
    <row r="542" ht="15" customHeight="1">
      <c r="A542" t="s" s="77">
        <v>3953</v>
      </c>
      <c r="B542" t="s" s="77">
        <v>3954</v>
      </c>
      <c r="C542" s="76">
        <v>2008</v>
      </c>
      <c r="D542" t="s" s="77">
        <v>3955</v>
      </c>
      <c r="E542" t="s" s="77">
        <v>3956</v>
      </c>
      <c r="F542" t="s" s="77">
        <v>2426</v>
      </c>
      <c r="G542" t="s" s="77">
        <v>44</v>
      </c>
      <c r="H542" t="s" s="77">
        <v>1507</v>
      </c>
      <c r="I542" s="47"/>
      <c r="J542" t="s" s="77">
        <v>3957</v>
      </c>
      <c r="K542" t="s" s="77">
        <v>120</v>
      </c>
      <c r="L542" t="s" s="77">
        <v>121</v>
      </c>
      <c r="M542" s="47"/>
      <c r="N542" s="47"/>
      <c r="O542" s="47"/>
      <c r="P542" s="47"/>
      <c r="Q542" s="47"/>
      <c r="R542" s="47"/>
      <c r="S542" s="47"/>
      <c r="T542" s="47"/>
      <c r="U542" s="47"/>
      <c r="V542" s="47"/>
      <c r="W542" s="47"/>
      <c r="X542" s="47"/>
      <c r="Y542" s="47"/>
      <c r="Z542" s="47"/>
    </row>
    <row r="543" ht="15" customHeight="1">
      <c r="A543" t="s" s="8">
        <v>3958</v>
      </c>
      <c r="B543" t="s" s="8">
        <v>3959</v>
      </c>
      <c r="C543" s="21">
        <v>2008</v>
      </c>
      <c r="D543" t="s" s="8">
        <v>3946</v>
      </c>
      <c r="E543" t="s" s="8">
        <v>3960</v>
      </c>
      <c r="F543" t="s" s="8">
        <v>3052</v>
      </c>
      <c r="G543" t="s" s="8">
        <v>45</v>
      </c>
      <c r="H543" t="s" s="8">
        <v>1791</v>
      </c>
      <c r="I543" s="11"/>
      <c r="J543" t="s" s="8">
        <v>3961</v>
      </c>
      <c r="K543" t="s" s="8">
        <v>120</v>
      </c>
      <c r="L543" t="s" s="8">
        <v>121</v>
      </c>
      <c r="M543" s="11"/>
      <c r="N543" s="11"/>
      <c r="O543" s="11"/>
      <c r="P543" s="11"/>
      <c r="Q543" s="11"/>
      <c r="R543" s="11"/>
      <c r="S543" s="11"/>
      <c r="T543" s="11"/>
      <c r="U543" s="11"/>
      <c r="V543" s="11"/>
      <c r="W543" s="11"/>
      <c r="X543" s="11"/>
      <c r="Y543" s="11"/>
      <c r="Z543" s="11"/>
    </row>
    <row r="544" ht="15" customHeight="1">
      <c r="A544" t="s" s="8">
        <v>3962</v>
      </c>
      <c r="B544" t="s" s="8">
        <v>3963</v>
      </c>
      <c r="C544" s="21">
        <v>2008</v>
      </c>
      <c r="D544" t="s" s="8">
        <v>3964</v>
      </c>
      <c r="E544" t="s" s="8">
        <v>3965</v>
      </c>
      <c r="F544" t="s" s="8">
        <v>1242</v>
      </c>
      <c r="G544" t="s" s="8">
        <v>82</v>
      </c>
      <c r="H544" t="s" s="8">
        <v>129</v>
      </c>
      <c r="I544" s="11"/>
      <c r="J544" t="s" s="8">
        <v>3966</v>
      </c>
      <c r="K544" t="s" s="8">
        <v>120</v>
      </c>
      <c r="L544" t="s" s="8">
        <v>121</v>
      </c>
      <c r="M544" s="11"/>
      <c r="N544" s="11"/>
      <c r="O544" s="11"/>
      <c r="P544" s="11"/>
      <c r="Q544" s="11"/>
      <c r="R544" s="11"/>
      <c r="S544" s="11"/>
      <c r="T544" s="11"/>
      <c r="U544" s="11"/>
      <c r="V544" s="11"/>
      <c r="W544" s="11"/>
      <c r="X544" s="11"/>
      <c r="Y544" s="11"/>
      <c r="Z544" s="11"/>
    </row>
    <row r="545" ht="15" customHeight="1">
      <c r="A545" t="s" s="8">
        <v>3967</v>
      </c>
      <c r="B545" t="s" s="8">
        <v>3968</v>
      </c>
      <c r="C545" s="21">
        <v>2008</v>
      </c>
      <c r="D545" t="s" s="8">
        <v>45</v>
      </c>
      <c r="E545" t="s" s="8">
        <v>3969</v>
      </c>
      <c r="F545" t="s" s="8">
        <v>1870</v>
      </c>
      <c r="G545" t="s" s="8">
        <v>45</v>
      </c>
      <c r="H545" t="s" s="8">
        <v>1791</v>
      </c>
      <c r="I545" s="11"/>
      <c r="J545" s="11"/>
      <c r="K545" t="s" s="8">
        <v>120</v>
      </c>
      <c r="L545" t="s" s="8">
        <v>121</v>
      </c>
      <c r="M545" s="11"/>
      <c r="N545" s="11"/>
      <c r="O545" s="11"/>
      <c r="P545" s="11"/>
      <c r="Q545" s="11"/>
      <c r="R545" s="11"/>
      <c r="S545" s="11"/>
      <c r="T545" s="11"/>
      <c r="U545" s="11"/>
      <c r="V545" s="11"/>
      <c r="W545" s="11"/>
      <c r="X545" s="11"/>
      <c r="Y545" s="11"/>
      <c r="Z545" s="11"/>
    </row>
    <row r="546" ht="15" customHeight="1">
      <c r="A546" t="s" s="8">
        <v>3970</v>
      </c>
      <c r="B546" t="s" s="8">
        <v>3971</v>
      </c>
      <c r="C546" s="21">
        <v>2008</v>
      </c>
      <c r="D546" t="s" s="8">
        <v>3972</v>
      </c>
      <c r="E546" t="s" s="8">
        <v>3973</v>
      </c>
      <c r="F546" t="s" s="8">
        <v>1823</v>
      </c>
      <c r="G546" t="s" s="8">
        <v>40</v>
      </c>
      <c r="H546" t="s" s="8">
        <v>1507</v>
      </c>
      <c r="I546" s="11"/>
      <c r="J546" t="s" s="8">
        <v>3974</v>
      </c>
      <c r="K546" t="s" s="8">
        <v>120</v>
      </c>
      <c r="L546" t="s" s="8">
        <v>121</v>
      </c>
      <c r="M546" s="11"/>
      <c r="N546" s="11"/>
      <c r="O546" s="11"/>
      <c r="P546" s="11"/>
      <c r="Q546" s="11"/>
      <c r="R546" s="11"/>
      <c r="S546" s="11"/>
      <c r="T546" s="11"/>
      <c r="U546" s="11"/>
      <c r="V546" s="11"/>
      <c r="W546" s="11"/>
      <c r="X546" s="11"/>
      <c r="Y546" s="11"/>
      <c r="Z546" s="11"/>
    </row>
    <row r="547" ht="15" customHeight="1">
      <c r="A547" t="s" s="8">
        <v>3975</v>
      </c>
      <c r="B547" t="s" s="8">
        <v>3976</v>
      </c>
      <c r="C547" s="21">
        <v>2008</v>
      </c>
      <c r="D547" t="s" s="8">
        <v>3473</v>
      </c>
      <c r="E547" t="s" s="8">
        <v>3977</v>
      </c>
      <c r="F547" t="s" s="8">
        <v>1905</v>
      </c>
      <c r="G547" t="s" s="8">
        <v>1454</v>
      </c>
      <c r="H547" t="s" s="8">
        <v>119</v>
      </c>
      <c r="I547" s="11"/>
      <c r="J547" t="s" s="8">
        <v>3978</v>
      </c>
      <c r="K547" t="s" s="8">
        <v>120</v>
      </c>
      <c r="L547" t="s" s="8">
        <v>121</v>
      </c>
      <c r="M547" s="11"/>
      <c r="N547" s="11"/>
      <c r="O547" s="11"/>
      <c r="P547" s="11"/>
      <c r="Q547" s="11"/>
      <c r="R547" s="11"/>
      <c r="S547" s="11"/>
      <c r="T547" s="11"/>
      <c r="U547" s="11"/>
      <c r="V547" s="11"/>
      <c r="W547" s="11"/>
      <c r="X547" s="11"/>
      <c r="Y547" s="11"/>
      <c r="Z547" s="11"/>
    </row>
    <row r="548" ht="15" customHeight="1">
      <c r="A548" t="s" s="8">
        <v>3979</v>
      </c>
      <c r="B548" t="s" s="8">
        <v>3980</v>
      </c>
      <c r="C548" s="21">
        <v>2008</v>
      </c>
      <c r="D548" t="s" s="8">
        <v>3981</v>
      </c>
      <c r="E548" t="s" s="8">
        <v>3982</v>
      </c>
      <c r="F548" t="s" s="8">
        <v>71</v>
      </c>
      <c r="G548" t="s" s="8">
        <v>64</v>
      </c>
      <c r="H548" t="s" s="8">
        <v>119</v>
      </c>
      <c r="I548" t="s" s="8">
        <v>1846</v>
      </c>
      <c r="J548" t="s" s="8">
        <v>3983</v>
      </c>
      <c r="K548" t="s" s="8">
        <v>120</v>
      </c>
      <c r="L548" t="s" s="8">
        <v>121</v>
      </c>
      <c r="M548" s="11"/>
      <c r="N548" s="11"/>
      <c r="O548" s="11"/>
      <c r="P548" s="11"/>
      <c r="Q548" s="11"/>
      <c r="R548" s="11"/>
      <c r="S548" s="11"/>
      <c r="T548" s="11"/>
      <c r="U548" s="11"/>
      <c r="V548" s="11"/>
      <c r="W548" s="11"/>
      <c r="X548" s="11"/>
      <c r="Y548" s="11"/>
      <c r="Z548" s="11"/>
    </row>
    <row r="549" ht="15" customHeight="1">
      <c r="A549" t="s" s="8">
        <v>3984</v>
      </c>
      <c r="B549" t="s" s="8">
        <v>3985</v>
      </c>
      <c r="C549" s="21">
        <v>2008</v>
      </c>
      <c r="D549" t="s" s="8">
        <v>3986</v>
      </c>
      <c r="E549" t="s" s="8">
        <v>3987</v>
      </c>
      <c r="F549" t="s" s="8">
        <v>2656</v>
      </c>
      <c r="G549" t="s" s="8">
        <v>44</v>
      </c>
      <c r="H549" t="s" s="8">
        <v>119</v>
      </c>
      <c r="I549" s="11"/>
      <c r="J549" t="s" s="8">
        <v>3988</v>
      </c>
      <c r="K549" t="s" s="8">
        <v>120</v>
      </c>
      <c r="L549" t="s" s="8">
        <v>121</v>
      </c>
      <c r="M549" s="11"/>
      <c r="N549" s="11"/>
      <c r="O549" s="11"/>
      <c r="P549" s="11"/>
      <c r="Q549" s="11"/>
      <c r="R549" s="11"/>
      <c r="S549" s="11"/>
      <c r="T549" s="11"/>
      <c r="U549" s="11"/>
      <c r="V549" s="11"/>
      <c r="W549" s="11"/>
      <c r="X549" s="11"/>
      <c r="Y549" s="11"/>
      <c r="Z549" s="11"/>
    </row>
    <row r="550" ht="15" customHeight="1">
      <c r="A550" t="s" s="8">
        <v>3989</v>
      </c>
      <c r="B550" t="s" s="8">
        <v>3990</v>
      </c>
      <c r="C550" s="21">
        <v>2008</v>
      </c>
      <c r="D550" t="s" s="8">
        <v>3899</v>
      </c>
      <c r="E550" t="s" s="8">
        <v>3991</v>
      </c>
      <c r="F550" t="s" s="8">
        <v>1870</v>
      </c>
      <c r="G550" t="s" s="8">
        <v>82</v>
      </c>
      <c r="H550" t="s" s="8">
        <v>1791</v>
      </c>
      <c r="I550" s="11"/>
      <c r="J550" t="s" s="8">
        <v>3992</v>
      </c>
      <c r="K550" t="s" s="8">
        <v>120</v>
      </c>
      <c r="L550" t="s" s="8">
        <v>121</v>
      </c>
      <c r="M550" s="11"/>
      <c r="N550" s="11"/>
      <c r="O550" s="11"/>
      <c r="P550" s="11"/>
      <c r="Q550" s="11"/>
      <c r="R550" s="11"/>
      <c r="S550" s="11"/>
      <c r="T550" s="11"/>
      <c r="U550" s="11"/>
      <c r="V550" s="11"/>
      <c r="W550" s="11"/>
      <c r="X550" s="11"/>
      <c r="Y550" s="11"/>
      <c r="Z550" s="11"/>
    </row>
    <row r="551" ht="15" customHeight="1">
      <c r="A551" t="s" s="8">
        <v>3993</v>
      </c>
      <c r="B551" t="s" s="8">
        <v>3994</v>
      </c>
      <c r="C551" s="21">
        <v>2008</v>
      </c>
      <c r="D551" t="s" s="8">
        <v>304</v>
      </c>
      <c r="E551" t="s" s="8">
        <v>3995</v>
      </c>
      <c r="F551" t="s" s="8">
        <v>1928</v>
      </c>
      <c r="G551" t="s" s="8">
        <v>1784</v>
      </c>
      <c r="H551" t="s" s="8">
        <v>119</v>
      </c>
      <c r="I551" s="11"/>
      <c r="J551" t="s" s="8">
        <v>3996</v>
      </c>
      <c r="K551" t="s" s="8">
        <v>120</v>
      </c>
      <c r="L551" t="s" s="8">
        <v>121</v>
      </c>
      <c r="M551" s="11"/>
      <c r="N551" s="11"/>
      <c r="O551" s="11"/>
      <c r="P551" s="11"/>
      <c r="Q551" s="11"/>
      <c r="R551" s="11"/>
      <c r="S551" s="11"/>
      <c r="T551" s="11"/>
      <c r="U551" s="11"/>
      <c r="V551" s="11"/>
      <c r="W551" s="11"/>
      <c r="X551" s="11"/>
      <c r="Y551" s="11"/>
      <c r="Z551" s="11"/>
    </row>
    <row r="552" ht="15" customHeight="1">
      <c r="A552" t="s" s="8">
        <v>3997</v>
      </c>
      <c r="B552" t="s" s="8">
        <v>3998</v>
      </c>
      <c r="C552" s="21">
        <v>2008</v>
      </c>
      <c r="D552" t="s" s="8">
        <v>3999</v>
      </c>
      <c r="E552" t="s" s="8">
        <v>4000</v>
      </c>
      <c r="F552" t="s" s="8">
        <v>2851</v>
      </c>
      <c r="G552" t="s" s="8">
        <v>82</v>
      </c>
      <c r="H552" t="s" s="8">
        <v>119</v>
      </c>
      <c r="I552" s="11"/>
      <c r="J552" t="s" s="8">
        <v>4001</v>
      </c>
      <c r="K552" t="s" s="8">
        <v>280</v>
      </c>
      <c r="L552" t="s" s="8">
        <v>121</v>
      </c>
      <c r="M552" s="11"/>
      <c r="N552" s="11"/>
      <c r="O552" s="11"/>
      <c r="P552" s="11"/>
      <c r="Q552" s="11"/>
      <c r="R552" s="11"/>
      <c r="S552" s="11"/>
      <c r="T552" s="11"/>
      <c r="U552" s="11"/>
      <c r="V552" s="11"/>
      <c r="W552" s="11"/>
      <c r="X552" s="11"/>
      <c r="Y552" s="11"/>
      <c r="Z552" s="11"/>
    </row>
    <row r="553" ht="15" customHeight="1">
      <c r="A553" t="s" s="8">
        <v>4002</v>
      </c>
      <c r="B553" t="s" s="8">
        <v>4003</v>
      </c>
      <c r="C553" s="21">
        <v>2008</v>
      </c>
      <c r="D553" t="s" s="8">
        <v>4004</v>
      </c>
      <c r="E553" t="s" s="8">
        <v>4005</v>
      </c>
      <c r="F553" t="s" s="8">
        <v>1303</v>
      </c>
      <c r="G553" t="s" s="8">
        <v>1454</v>
      </c>
      <c r="H553" t="s" s="8">
        <v>1304</v>
      </c>
      <c r="I553" s="11"/>
      <c r="J553" t="s" s="8">
        <v>4006</v>
      </c>
      <c r="K553" t="s" s="8">
        <v>120</v>
      </c>
      <c r="L553" t="s" s="8">
        <v>121</v>
      </c>
      <c r="M553" s="11"/>
      <c r="N553" s="11"/>
      <c r="O553" s="11"/>
      <c r="P553" s="11"/>
      <c r="Q553" s="11"/>
      <c r="R553" s="11"/>
      <c r="S553" s="11"/>
      <c r="T553" s="11"/>
      <c r="U553" s="11"/>
      <c r="V553" s="11"/>
      <c r="W553" s="11"/>
      <c r="X553" s="11"/>
      <c r="Y553" s="11"/>
      <c r="Z553" s="11"/>
    </row>
    <row r="554" ht="15" customHeight="1">
      <c r="A554" t="s" s="8">
        <v>4007</v>
      </c>
      <c r="B554" t="s" s="8">
        <v>4008</v>
      </c>
      <c r="C554" s="21">
        <v>2008</v>
      </c>
      <c r="D554" t="s" s="8">
        <v>4009</v>
      </c>
      <c r="E554" t="s" s="8">
        <v>4010</v>
      </c>
      <c r="F554" t="s" s="8">
        <v>71</v>
      </c>
      <c r="G554" t="s" s="8">
        <v>1784</v>
      </c>
      <c r="H554" t="s" s="8">
        <v>119</v>
      </c>
      <c r="I554" s="11"/>
      <c r="J554" t="s" s="8">
        <v>4011</v>
      </c>
      <c r="K554" t="s" s="8">
        <v>120</v>
      </c>
      <c r="L554" t="s" s="8">
        <v>216</v>
      </c>
      <c r="M554" s="11"/>
      <c r="N554" s="11"/>
      <c r="O554" s="11"/>
      <c r="P554" s="11"/>
      <c r="Q554" s="11"/>
      <c r="R554" s="11"/>
      <c r="S554" s="11"/>
      <c r="T554" s="11"/>
      <c r="U554" s="11"/>
      <c r="V554" s="11"/>
      <c r="W554" s="11"/>
      <c r="X554" s="11"/>
      <c r="Y554" s="11"/>
      <c r="Z554" s="11"/>
    </row>
    <row r="555" ht="15" customHeight="1">
      <c r="A555" t="s" s="133">
        <v>4012</v>
      </c>
      <c r="B555" t="s" s="133">
        <v>4013</v>
      </c>
      <c r="C555" s="134">
        <v>2008</v>
      </c>
      <c r="D555" t="s" s="133">
        <v>4014</v>
      </c>
      <c r="E555" t="s" s="133">
        <v>4015</v>
      </c>
      <c r="F555" t="s" s="133">
        <v>1905</v>
      </c>
      <c r="G555" t="s" s="133">
        <v>44</v>
      </c>
      <c r="H555" t="s" s="133">
        <v>119</v>
      </c>
      <c r="I555" s="135"/>
      <c r="J555" t="s" s="133">
        <v>4016</v>
      </c>
      <c r="K555" t="s" s="133">
        <v>120</v>
      </c>
      <c r="L555" t="s" s="133">
        <v>121</v>
      </c>
      <c r="M555" s="135"/>
      <c r="N555" s="135"/>
      <c r="O555" s="135"/>
      <c r="P555" s="135"/>
      <c r="Q555" s="135"/>
      <c r="R555" s="135"/>
      <c r="S555" s="135"/>
      <c r="T555" s="135"/>
      <c r="U555" s="135"/>
      <c r="V555" s="135"/>
      <c r="W555" s="135"/>
      <c r="X555" s="135"/>
      <c r="Y555" s="135"/>
      <c r="Z555" s="135"/>
    </row>
    <row r="556" ht="15" customHeight="1">
      <c r="A556" t="s" s="51">
        <v>364</v>
      </c>
      <c r="B556" t="s" s="52">
        <v>365</v>
      </c>
      <c r="C556" s="53">
        <v>2008</v>
      </c>
      <c r="D556" t="s" s="52">
        <v>263</v>
      </c>
      <c r="E556" t="s" s="52">
        <v>366</v>
      </c>
      <c r="F556" t="s" s="52">
        <v>71</v>
      </c>
      <c r="G556" t="s" s="52">
        <v>40</v>
      </c>
      <c r="H556" t="s" s="52">
        <v>119</v>
      </c>
      <c r="I556" s="56"/>
      <c r="J556" t="s" s="52">
        <v>367</v>
      </c>
      <c r="K556" t="s" s="52">
        <v>120</v>
      </c>
      <c r="L556" t="s" s="52">
        <v>121</v>
      </c>
      <c r="M556" t="s" s="52">
        <v>122</v>
      </c>
      <c r="N556" s="56"/>
      <c r="O556" s="56"/>
      <c r="P556" s="56"/>
      <c r="Q556" s="56"/>
      <c r="R556" s="56"/>
      <c r="S556" s="56"/>
      <c r="T556" s="56"/>
      <c r="U556" s="56"/>
      <c r="V556" s="56"/>
      <c r="W556" s="56"/>
      <c r="X556" s="56"/>
      <c r="Y556" s="56"/>
      <c r="Z556" s="57"/>
    </row>
    <row r="557" ht="15" customHeight="1">
      <c r="A557" t="s" s="77">
        <v>4017</v>
      </c>
      <c r="B557" t="s" s="77">
        <v>4018</v>
      </c>
      <c r="C557" s="76">
        <v>2008</v>
      </c>
      <c r="D557" t="s" s="77">
        <v>1316</v>
      </c>
      <c r="E557" t="s" s="77">
        <v>4019</v>
      </c>
      <c r="F557" t="s" s="77">
        <v>2487</v>
      </c>
      <c r="G557" t="s" s="77">
        <v>82</v>
      </c>
      <c r="H557" t="s" s="77">
        <v>1791</v>
      </c>
      <c r="I557" s="47"/>
      <c r="J557" t="s" s="77">
        <v>4020</v>
      </c>
      <c r="K557" t="s" s="77">
        <v>120</v>
      </c>
      <c r="L557" t="s" s="77">
        <v>121</v>
      </c>
      <c r="M557" s="47"/>
      <c r="N557" s="47"/>
      <c r="O557" s="47"/>
      <c r="P557" s="47"/>
      <c r="Q557" s="47"/>
      <c r="R557" s="47"/>
      <c r="S557" s="47"/>
      <c r="T557" s="47"/>
      <c r="U557" s="47"/>
      <c r="V557" s="47"/>
      <c r="W557" s="47"/>
      <c r="X557" s="47"/>
      <c r="Y557" s="47"/>
      <c r="Z557" s="47"/>
    </row>
    <row r="558" ht="15" customHeight="1">
      <c r="A558" t="s" s="8">
        <v>4021</v>
      </c>
      <c r="B558" t="s" s="8">
        <v>4022</v>
      </c>
      <c r="C558" s="21">
        <v>2008</v>
      </c>
      <c r="D558" t="s" s="8">
        <v>4023</v>
      </c>
      <c r="E558" t="s" s="8">
        <v>4024</v>
      </c>
      <c r="F558" t="s" s="8">
        <v>128</v>
      </c>
      <c r="G558" t="s" s="8">
        <v>1795</v>
      </c>
      <c r="H558" t="s" s="8">
        <v>129</v>
      </c>
      <c r="I558" s="11"/>
      <c r="J558" t="s" s="8">
        <v>4025</v>
      </c>
      <c r="K558" t="s" s="8">
        <v>254</v>
      </c>
      <c r="L558" t="s" s="8">
        <v>121</v>
      </c>
      <c r="M558" s="11"/>
      <c r="N558" s="11"/>
      <c r="O558" s="11"/>
      <c r="P558" s="11"/>
      <c r="Q558" s="11"/>
      <c r="R558" s="11"/>
      <c r="S558" s="11"/>
      <c r="T558" s="11"/>
      <c r="U558" s="11"/>
      <c r="V558" s="11"/>
      <c r="W558" s="11"/>
      <c r="X558" s="11"/>
      <c r="Y558" s="11"/>
      <c r="Z558" s="11"/>
    </row>
    <row r="559" ht="15" customHeight="1">
      <c r="A559" t="s" s="8">
        <v>4026</v>
      </c>
      <c r="B559" t="s" s="8">
        <v>4027</v>
      </c>
      <c r="C559" s="21">
        <v>2008</v>
      </c>
      <c r="D559" t="s" s="8">
        <v>3840</v>
      </c>
      <c r="E559" t="s" s="8">
        <v>4028</v>
      </c>
      <c r="F559" t="s" s="8">
        <v>2426</v>
      </c>
      <c r="G559" t="s" s="8">
        <v>45</v>
      </c>
      <c r="H559" t="s" s="8">
        <v>1507</v>
      </c>
      <c r="I559" s="11"/>
      <c r="J559" t="s" s="8">
        <v>4029</v>
      </c>
      <c r="K559" t="s" s="8">
        <v>120</v>
      </c>
      <c r="L559" t="s" s="8">
        <v>121</v>
      </c>
      <c r="M559" s="11"/>
      <c r="N559" s="11"/>
      <c r="O559" s="11"/>
      <c r="P559" s="11"/>
      <c r="Q559" s="11"/>
      <c r="R559" s="11"/>
      <c r="S559" s="11"/>
      <c r="T559" s="11"/>
      <c r="U559" s="11"/>
      <c r="V559" s="11"/>
      <c r="W559" s="11"/>
      <c r="X559" s="11"/>
      <c r="Y559" s="11"/>
      <c r="Z559" s="11"/>
    </row>
    <row r="560" ht="15" customHeight="1">
      <c r="A560" t="s" s="8">
        <v>4030</v>
      </c>
      <c r="B560" t="s" s="8">
        <v>4031</v>
      </c>
      <c r="C560" s="21">
        <v>2008</v>
      </c>
      <c r="D560" t="s" s="8">
        <v>2710</v>
      </c>
      <c r="E560" t="s" s="8">
        <v>4032</v>
      </c>
      <c r="F560" t="s" s="8">
        <v>1905</v>
      </c>
      <c r="G560" t="s" s="8">
        <v>45</v>
      </c>
      <c r="H560" t="s" s="8">
        <v>119</v>
      </c>
      <c r="I560" s="11"/>
      <c r="J560" t="s" s="8">
        <v>4033</v>
      </c>
      <c r="K560" t="s" s="8">
        <v>120</v>
      </c>
      <c r="L560" t="s" s="8">
        <v>121</v>
      </c>
      <c r="M560" s="11"/>
      <c r="N560" s="11"/>
      <c r="O560" s="11"/>
      <c r="P560" s="11"/>
      <c r="Q560" s="11"/>
      <c r="R560" s="11"/>
      <c r="S560" s="11"/>
      <c r="T560" s="11"/>
      <c r="U560" s="11"/>
      <c r="V560" s="11"/>
      <c r="W560" s="11"/>
      <c r="X560" s="11"/>
      <c r="Y560" s="11"/>
      <c r="Z560" s="11"/>
    </row>
    <row r="561" ht="15" customHeight="1">
      <c r="A561" t="s" s="8">
        <v>4034</v>
      </c>
      <c r="B561" t="s" s="8">
        <v>4035</v>
      </c>
      <c r="C561" s="21">
        <v>2008</v>
      </c>
      <c r="D561" t="s" s="8">
        <v>4036</v>
      </c>
      <c r="E561" t="s" s="8">
        <v>4037</v>
      </c>
      <c r="F561" t="s" s="8">
        <v>1875</v>
      </c>
      <c r="G561" t="s" s="8">
        <v>38</v>
      </c>
      <c r="H561" t="s" s="8">
        <v>119</v>
      </c>
      <c r="I561" s="11"/>
      <c r="J561" t="s" s="8">
        <v>4038</v>
      </c>
      <c r="K561" t="s" s="8">
        <v>120</v>
      </c>
      <c r="L561" t="s" s="8">
        <v>121</v>
      </c>
      <c r="M561" s="11"/>
      <c r="N561" s="11"/>
      <c r="O561" s="11"/>
      <c r="P561" s="11"/>
      <c r="Q561" s="11"/>
      <c r="R561" s="11"/>
      <c r="S561" s="11"/>
      <c r="T561" s="11"/>
      <c r="U561" s="11"/>
      <c r="V561" s="11"/>
      <c r="W561" s="11"/>
      <c r="X561" s="11"/>
      <c r="Y561" s="11"/>
      <c r="Z561" s="11"/>
    </row>
    <row r="562" ht="15" customHeight="1">
      <c r="A562" t="s" s="8">
        <v>4039</v>
      </c>
      <c r="B562" t="s" s="8">
        <v>4040</v>
      </c>
      <c r="C562" s="21">
        <v>2008</v>
      </c>
      <c r="D562" t="s" s="8">
        <v>4041</v>
      </c>
      <c r="E562" t="s" s="8">
        <v>4042</v>
      </c>
      <c r="F562" t="s" s="8">
        <v>1870</v>
      </c>
      <c r="G562" t="s" s="8">
        <v>40</v>
      </c>
      <c r="H562" t="s" s="8">
        <v>1791</v>
      </c>
      <c r="I562" s="11"/>
      <c r="J562" t="s" s="8">
        <v>4043</v>
      </c>
      <c r="K562" t="s" s="8">
        <v>120</v>
      </c>
      <c r="L562" t="s" s="8">
        <v>121</v>
      </c>
      <c r="M562" s="11"/>
      <c r="N562" s="11"/>
      <c r="O562" s="11"/>
      <c r="P562" s="11"/>
      <c r="Q562" s="11"/>
      <c r="R562" s="11"/>
      <c r="S562" s="11"/>
      <c r="T562" s="11"/>
      <c r="U562" s="11"/>
      <c r="V562" s="11"/>
      <c r="W562" s="11"/>
      <c r="X562" s="11"/>
      <c r="Y562" s="11"/>
      <c r="Z562" s="11"/>
    </row>
    <row r="563" ht="15" customHeight="1">
      <c r="A563" t="s" s="8">
        <v>4044</v>
      </c>
      <c r="B563" t="s" s="8">
        <v>4045</v>
      </c>
      <c r="C563" s="21">
        <v>2008</v>
      </c>
      <c r="D563" t="s" s="8">
        <v>3750</v>
      </c>
      <c r="E563" t="s" s="8">
        <v>4046</v>
      </c>
      <c r="F563" t="s" s="8">
        <v>1928</v>
      </c>
      <c r="G563" t="s" s="8">
        <v>1784</v>
      </c>
      <c r="H563" t="s" s="8">
        <v>119</v>
      </c>
      <c r="I563" s="11"/>
      <c r="J563" t="s" s="8">
        <v>4047</v>
      </c>
      <c r="K563" t="s" s="8">
        <v>120</v>
      </c>
      <c r="L563" t="s" s="8">
        <v>121</v>
      </c>
      <c r="M563" s="11"/>
      <c r="N563" s="11"/>
      <c r="O563" s="11"/>
      <c r="P563" s="11"/>
      <c r="Q563" s="11"/>
      <c r="R563" s="11"/>
      <c r="S563" s="11"/>
      <c r="T563" s="11"/>
      <c r="U563" s="11"/>
      <c r="V563" s="11"/>
      <c r="W563" s="11"/>
      <c r="X563" s="11"/>
      <c r="Y563" s="11"/>
      <c r="Z563" s="11"/>
    </row>
    <row r="564" ht="15" customHeight="1">
      <c r="A564" t="s" s="8">
        <v>4048</v>
      </c>
      <c r="B564" t="s" s="8">
        <v>4049</v>
      </c>
      <c r="C564" s="21">
        <v>2008</v>
      </c>
      <c r="D564" t="s" s="8">
        <v>229</v>
      </c>
      <c r="E564" t="s" s="8">
        <v>4050</v>
      </c>
      <c r="F564" t="s" s="8">
        <v>71</v>
      </c>
      <c r="G564" t="s" s="8">
        <v>64</v>
      </c>
      <c r="H564" t="s" s="8">
        <v>119</v>
      </c>
      <c r="I564" t="s" s="8">
        <v>1846</v>
      </c>
      <c r="J564" t="s" s="8">
        <v>4051</v>
      </c>
      <c r="K564" t="s" s="8">
        <v>120</v>
      </c>
      <c r="L564" t="s" s="8">
        <v>121</v>
      </c>
      <c r="M564" s="11"/>
      <c r="N564" s="11"/>
      <c r="O564" s="11"/>
      <c r="P564" s="11"/>
      <c r="Q564" s="11"/>
      <c r="R564" s="11"/>
      <c r="S564" s="11"/>
      <c r="T564" s="11"/>
      <c r="U564" s="11"/>
      <c r="V564" s="11"/>
      <c r="W564" s="11"/>
      <c r="X564" s="11"/>
      <c r="Y564" s="11"/>
      <c r="Z564" s="11"/>
    </row>
    <row r="565" ht="15" customHeight="1">
      <c r="A565" t="s" s="8">
        <v>4052</v>
      </c>
      <c r="B565" t="s" s="8">
        <v>4053</v>
      </c>
      <c r="C565" s="21">
        <v>2008</v>
      </c>
      <c r="D565" t="s" s="8">
        <v>4054</v>
      </c>
      <c r="E565" t="s" s="8">
        <v>4055</v>
      </c>
      <c r="F565" t="s" s="8">
        <v>2426</v>
      </c>
      <c r="G565" t="s" s="8">
        <v>44</v>
      </c>
      <c r="H565" t="s" s="8">
        <v>1507</v>
      </c>
      <c r="I565" s="11"/>
      <c r="J565" t="s" s="8">
        <v>4056</v>
      </c>
      <c r="K565" t="s" s="8">
        <v>120</v>
      </c>
      <c r="L565" t="s" s="8">
        <v>121</v>
      </c>
      <c r="M565" s="11"/>
      <c r="N565" s="11"/>
      <c r="O565" s="11"/>
      <c r="P565" s="11"/>
      <c r="Q565" s="11"/>
      <c r="R565" s="11"/>
      <c r="S565" s="11"/>
      <c r="T565" s="11"/>
      <c r="U565" s="11"/>
      <c r="V565" s="11"/>
      <c r="W565" s="11"/>
      <c r="X565" s="11"/>
      <c r="Y565" s="11"/>
      <c r="Z565" s="11"/>
    </row>
    <row r="566" ht="15" customHeight="1">
      <c r="A566" t="s" s="8">
        <v>4057</v>
      </c>
      <c r="B566" t="s" s="8">
        <v>4058</v>
      </c>
      <c r="C566" s="21">
        <v>2008</v>
      </c>
      <c r="D566" t="s" s="8">
        <v>2794</v>
      </c>
      <c r="E566" t="s" s="8">
        <v>4059</v>
      </c>
      <c r="F566" t="s" s="8">
        <v>3647</v>
      </c>
      <c r="G566" t="s" s="8">
        <v>1876</v>
      </c>
      <c r="H566" t="s" s="8">
        <v>119</v>
      </c>
      <c r="I566" s="11"/>
      <c r="J566" t="s" s="8">
        <v>4060</v>
      </c>
      <c r="K566" t="s" s="8">
        <v>120</v>
      </c>
      <c r="L566" t="s" s="8">
        <v>121</v>
      </c>
      <c r="M566" s="11"/>
      <c r="N566" s="11"/>
      <c r="O566" s="11"/>
      <c r="P566" s="11"/>
      <c r="Q566" s="11"/>
      <c r="R566" s="11"/>
      <c r="S566" s="11"/>
      <c r="T566" s="11"/>
      <c r="U566" s="11"/>
      <c r="V566" s="11"/>
      <c r="W566" s="11"/>
      <c r="X566" s="11"/>
      <c r="Y566" s="11"/>
      <c r="Z566" s="11"/>
    </row>
    <row r="567" ht="15" customHeight="1">
      <c r="A567" t="s" s="8">
        <v>4061</v>
      </c>
      <c r="B567" t="s" s="8">
        <v>4062</v>
      </c>
      <c r="C567" s="21">
        <v>2008</v>
      </c>
      <c r="D567" t="s" s="8">
        <v>394</v>
      </c>
      <c r="E567" t="s" s="8">
        <v>4063</v>
      </c>
      <c r="F567" t="s" s="8">
        <v>1870</v>
      </c>
      <c r="G567" t="s" s="8">
        <v>82</v>
      </c>
      <c r="H567" t="s" s="8">
        <v>1791</v>
      </c>
      <c r="I567" s="11"/>
      <c r="J567" t="s" s="8">
        <v>4064</v>
      </c>
      <c r="K567" t="s" s="8">
        <v>120</v>
      </c>
      <c r="L567" t="s" s="8">
        <v>121</v>
      </c>
      <c r="M567" s="11"/>
      <c r="N567" s="11"/>
      <c r="O567" s="11"/>
      <c r="P567" s="11"/>
      <c r="Q567" s="11"/>
      <c r="R567" s="11"/>
      <c r="S567" s="11"/>
      <c r="T567" s="11"/>
      <c r="U567" s="11"/>
      <c r="V567" s="11"/>
      <c r="W567" s="11"/>
      <c r="X567" s="11"/>
      <c r="Y567" s="11"/>
      <c r="Z567" s="11"/>
    </row>
    <row r="568" ht="15" customHeight="1">
      <c r="A568" t="s" s="8">
        <v>4065</v>
      </c>
      <c r="B568" t="s" s="8">
        <v>4066</v>
      </c>
      <c r="C568" s="21">
        <v>2008</v>
      </c>
      <c r="D568" t="s" s="8">
        <v>4067</v>
      </c>
      <c r="E568" t="s" s="8">
        <v>4068</v>
      </c>
      <c r="F568" t="s" s="8">
        <v>2685</v>
      </c>
      <c r="G568" t="s" s="8">
        <v>45</v>
      </c>
      <c r="H568" t="s" s="8">
        <v>1791</v>
      </c>
      <c r="I568" s="11"/>
      <c r="J568" t="s" s="8">
        <v>4069</v>
      </c>
      <c r="K568" t="s" s="8">
        <v>120</v>
      </c>
      <c r="L568" t="s" s="8">
        <v>121</v>
      </c>
      <c r="M568" s="11"/>
      <c r="N568" s="11"/>
      <c r="O568" s="11"/>
      <c r="P568" s="11"/>
      <c r="Q568" s="11"/>
      <c r="R568" s="11"/>
      <c r="S568" s="11"/>
      <c r="T568" s="11"/>
      <c r="U568" s="11"/>
      <c r="V568" s="11"/>
      <c r="W568" s="11"/>
      <c r="X568" s="11"/>
      <c r="Y568" s="11"/>
      <c r="Z568" s="11"/>
    </row>
    <row r="569" ht="15" customHeight="1">
      <c r="A569" t="s" s="8">
        <v>4070</v>
      </c>
      <c r="B569" t="s" s="8">
        <v>4071</v>
      </c>
      <c r="C569" s="21">
        <v>2008</v>
      </c>
      <c r="D569" t="s" s="8">
        <v>4072</v>
      </c>
      <c r="E569" t="s" s="8">
        <v>4073</v>
      </c>
      <c r="F569" t="s" s="8">
        <v>1989</v>
      </c>
      <c r="G569" t="s" s="8">
        <v>29</v>
      </c>
      <c r="H569" t="s" s="8">
        <v>1507</v>
      </c>
      <c r="I569" s="11"/>
      <c r="J569" t="s" s="8">
        <v>4074</v>
      </c>
      <c r="K569" t="s" s="8">
        <v>120</v>
      </c>
      <c r="L569" t="s" s="8">
        <v>121</v>
      </c>
      <c r="M569" s="11"/>
      <c r="N569" s="11"/>
      <c r="O569" s="11"/>
      <c r="P569" s="11"/>
      <c r="Q569" s="11"/>
      <c r="R569" s="11"/>
      <c r="S569" s="11"/>
      <c r="T569" s="11"/>
      <c r="U569" s="11"/>
      <c r="V569" s="11"/>
      <c r="W569" s="11"/>
      <c r="X569" s="11"/>
      <c r="Y569" s="11"/>
      <c r="Z569" s="11"/>
    </row>
    <row r="570" ht="15" customHeight="1">
      <c r="A570" t="s" s="8">
        <v>4075</v>
      </c>
      <c r="B570" t="s" s="8">
        <v>4076</v>
      </c>
      <c r="C570" s="21">
        <v>2008</v>
      </c>
      <c r="D570" t="s" s="8">
        <v>3264</v>
      </c>
      <c r="E570" t="s" s="8">
        <v>4077</v>
      </c>
      <c r="F570" t="s" s="8">
        <v>1905</v>
      </c>
      <c r="G570" t="s" s="8">
        <v>1454</v>
      </c>
      <c r="H570" t="s" s="8">
        <v>119</v>
      </c>
      <c r="I570" s="11"/>
      <c r="J570" t="s" s="8">
        <v>4078</v>
      </c>
      <c r="K570" t="s" s="8">
        <v>120</v>
      </c>
      <c r="L570" t="s" s="8">
        <v>121</v>
      </c>
      <c r="M570" s="107"/>
      <c r="N570" s="107"/>
      <c r="O570" s="107"/>
      <c r="P570" s="107"/>
      <c r="Q570" s="11"/>
      <c r="R570" s="11"/>
      <c r="S570" s="11"/>
      <c r="T570" s="11"/>
      <c r="U570" s="11"/>
      <c r="V570" s="11"/>
      <c r="W570" s="11"/>
      <c r="X570" s="11"/>
      <c r="Y570" s="11"/>
      <c r="Z570" s="11"/>
    </row>
    <row r="571" ht="15" customHeight="1">
      <c r="A571" t="s" s="8">
        <v>4079</v>
      </c>
      <c r="B571" t="s" s="8">
        <v>4080</v>
      </c>
      <c r="C571" s="21">
        <v>2008</v>
      </c>
      <c r="D571" t="s" s="8">
        <v>4081</v>
      </c>
      <c r="E571" t="s" s="8">
        <v>4082</v>
      </c>
      <c r="F571" t="s" s="8">
        <v>128</v>
      </c>
      <c r="G571" t="s" s="8">
        <v>1784</v>
      </c>
      <c r="H571" t="s" s="8">
        <v>129</v>
      </c>
      <c r="I571" s="11"/>
      <c r="J571" t="s" s="8">
        <v>4083</v>
      </c>
      <c r="K571" t="s" s="8">
        <v>148</v>
      </c>
      <c r="L571" t="s" s="8">
        <v>121</v>
      </c>
      <c r="M571" s="11"/>
      <c r="N571" s="11"/>
      <c r="O571" s="11"/>
      <c r="P571" s="11"/>
      <c r="Q571" s="11"/>
      <c r="R571" s="11"/>
      <c r="S571" s="11"/>
      <c r="T571" s="11"/>
      <c r="U571" s="11"/>
      <c r="V571" s="11"/>
      <c r="W571" s="11"/>
      <c r="X571" s="11"/>
      <c r="Y571" s="11"/>
      <c r="Z571" s="11"/>
    </row>
    <row r="572" ht="15" customHeight="1">
      <c r="A572" t="s" s="8">
        <v>4084</v>
      </c>
      <c r="B572" t="s" s="8">
        <v>4085</v>
      </c>
      <c r="C572" s="21">
        <v>2008</v>
      </c>
      <c r="D572" t="s" s="8">
        <v>304</v>
      </c>
      <c r="E572" t="s" s="8">
        <v>4086</v>
      </c>
      <c r="F572" t="s" s="8">
        <v>1928</v>
      </c>
      <c r="G572" t="s" s="8">
        <v>1784</v>
      </c>
      <c r="H572" t="s" s="8">
        <v>119</v>
      </c>
      <c r="I572" s="11"/>
      <c r="J572" t="s" s="8">
        <v>4087</v>
      </c>
      <c r="K572" t="s" s="8">
        <v>120</v>
      </c>
      <c r="L572" t="s" s="8">
        <v>121</v>
      </c>
      <c r="M572" s="11"/>
      <c r="N572" s="11"/>
      <c r="O572" s="11"/>
      <c r="P572" s="11"/>
      <c r="Q572" s="11"/>
      <c r="R572" s="11"/>
      <c r="S572" s="11"/>
      <c r="T572" s="11"/>
      <c r="U572" s="11"/>
      <c r="V572" s="11"/>
      <c r="W572" s="11"/>
      <c r="X572" s="11"/>
      <c r="Y572" s="11"/>
      <c r="Z572" s="11"/>
    </row>
    <row r="573" ht="15" customHeight="1">
      <c r="A573" t="s" s="8">
        <v>4088</v>
      </c>
      <c r="B573" t="s" s="8">
        <v>4089</v>
      </c>
      <c r="C573" s="21">
        <v>2008</v>
      </c>
      <c r="D573" t="s" s="8">
        <v>304</v>
      </c>
      <c r="E573" t="s" s="8">
        <v>4090</v>
      </c>
      <c r="F573" t="s" s="8">
        <v>1928</v>
      </c>
      <c r="G573" t="s" s="8">
        <v>1784</v>
      </c>
      <c r="H573" t="s" s="8">
        <v>119</v>
      </c>
      <c r="I573" s="11"/>
      <c r="J573" t="s" s="8">
        <v>4091</v>
      </c>
      <c r="K573" t="s" s="8">
        <v>120</v>
      </c>
      <c r="L573" t="s" s="8">
        <v>121</v>
      </c>
      <c r="M573" s="11"/>
      <c r="N573" s="11"/>
      <c r="O573" s="11"/>
      <c r="P573" s="11"/>
      <c r="Q573" s="11"/>
      <c r="R573" s="11"/>
      <c r="S573" s="11"/>
      <c r="T573" s="11"/>
      <c r="U573" s="11"/>
      <c r="V573" s="11"/>
      <c r="W573" s="11"/>
      <c r="X573" s="11"/>
      <c r="Y573" s="11"/>
      <c r="Z573" s="11"/>
    </row>
    <row r="574" ht="15" customHeight="1">
      <c r="A574" t="s" s="8">
        <v>4092</v>
      </c>
      <c r="B574" t="s" s="8">
        <v>4093</v>
      </c>
      <c r="C574" s="21">
        <v>2008</v>
      </c>
      <c r="D574" t="s" s="8">
        <v>1752</v>
      </c>
      <c r="E574" t="s" s="8">
        <v>4094</v>
      </c>
      <c r="F574" t="s" s="8">
        <v>1542</v>
      </c>
      <c r="G574" t="s" s="8">
        <v>82</v>
      </c>
      <c r="H574" t="s" s="8">
        <v>1507</v>
      </c>
      <c r="I574" s="11"/>
      <c r="J574" t="s" s="8">
        <v>4095</v>
      </c>
      <c r="K574" t="s" s="8">
        <v>120</v>
      </c>
      <c r="L574" t="s" s="8">
        <v>121</v>
      </c>
      <c r="M574" s="11"/>
      <c r="N574" s="11"/>
      <c r="O574" s="11"/>
      <c r="P574" s="11"/>
      <c r="Q574" s="11"/>
      <c r="R574" s="11"/>
      <c r="S574" s="11"/>
      <c r="T574" s="11"/>
      <c r="U574" s="11"/>
      <c r="V574" s="11"/>
      <c r="W574" s="11"/>
      <c r="X574" s="11"/>
      <c r="Y574" s="11"/>
      <c r="Z574" s="11"/>
    </row>
    <row r="575" ht="15" customHeight="1">
      <c r="A575" t="s" s="130">
        <v>4096</v>
      </c>
      <c r="B575" t="s" s="130">
        <v>4097</v>
      </c>
      <c r="C575" s="131">
        <v>2008</v>
      </c>
      <c r="D575" t="s" s="130">
        <v>4098</v>
      </c>
      <c r="E575" t="s" s="130">
        <v>4099</v>
      </c>
      <c r="F575" t="s" s="130">
        <v>1870</v>
      </c>
      <c r="G575" t="s" s="130">
        <v>44</v>
      </c>
      <c r="H575" t="s" s="130">
        <v>1791</v>
      </c>
      <c r="I575" s="132"/>
      <c r="J575" s="132"/>
      <c r="K575" t="s" s="130">
        <v>120</v>
      </c>
      <c r="L575" t="s" s="130">
        <v>121</v>
      </c>
      <c r="M575" s="132"/>
      <c r="N575" s="132"/>
      <c r="O575" s="132"/>
      <c r="P575" s="132"/>
      <c r="Q575" s="132"/>
      <c r="R575" s="132"/>
      <c r="S575" s="132"/>
      <c r="T575" s="132"/>
      <c r="U575" s="132"/>
      <c r="V575" s="132"/>
      <c r="W575" s="132"/>
      <c r="X575" s="132"/>
      <c r="Y575" s="132"/>
      <c r="Z575" s="132"/>
    </row>
    <row r="576" ht="15" customHeight="1">
      <c r="A576" t="s" s="130">
        <v>4100</v>
      </c>
      <c r="B576" t="s" s="130">
        <v>4101</v>
      </c>
      <c r="C576" s="131">
        <v>2008</v>
      </c>
      <c r="D576" t="s" s="130">
        <v>4102</v>
      </c>
      <c r="E576" t="s" s="130">
        <v>4103</v>
      </c>
      <c r="F576" t="s" s="130">
        <v>4104</v>
      </c>
      <c r="G576" t="s" s="130">
        <v>40</v>
      </c>
      <c r="H576" t="s" s="130">
        <v>1791</v>
      </c>
      <c r="I576" s="132"/>
      <c r="J576" t="s" s="130">
        <v>4105</v>
      </c>
      <c r="K576" t="s" s="130">
        <v>254</v>
      </c>
      <c r="L576" t="s" s="130">
        <v>121</v>
      </c>
      <c r="M576" s="132"/>
      <c r="N576" s="132"/>
      <c r="O576" s="132"/>
      <c r="P576" s="132"/>
      <c r="Q576" s="132"/>
      <c r="R576" s="132"/>
      <c r="S576" s="132"/>
      <c r="T576" s="132"/>
      <c r="U576" s="132"/>
      <c r="V576" s="132"/>
      <c r="W576" s="132"/>
      <c r="X576" s="132"/>
      <c r="Y576" s="132"/>
      <c r="Z576" s="132"/>
    </row>
    <row r="577" ht="15" customHeight="1">
      <c r="A577" t="s" s="8">
        <v>4106</v>
      </c>
      <c r="B577" t="s" s="8">
        <v>4107</v>
      </c>
      <c r="C577" s="21">
        <v>2008</v>
      </c>
      <c r="D577" t="s" s="8">
        <v>3792</v>
      </c>
      <c r="E577" t="s" s="8">
        <v>4108</v>
      </c>
      <c r="F577" t="s" s="8">
        <v>4109</v>
      </c>
      <c r="G577" t="s" s="8">
        <v>82</v>
      </c>
      <c r="H577" t="s" s="8">
        <v>1791</v>
      </c>
      <c r="I577" s="11"/>
      <c r="J577" s="11"/>
      <c r="K577" t="s" s="8">
        <v>120</v>
      </c>
      <c r="L577" t="s" s="8">
        <v>121</v>
      </c>
      <c r="M577" s="11"/>
      <c r="N577" s="11"/>
      <c r="O577" s="11"/>
      <c r="P577" s="11"/>
      <c r="Q577" s="11"/>
      <c r="R577" s="11"/>
      <c r="S577" s="11"/>
      <c r="T577" s="11"/>
      <c r="U577" s="11"/>
      <c r="V577" s="11"/>
      <c r="W577" s="11"/>
      <c r="X577" s="11"/>
      <c r="Y577" s="11"/>
      <c r="Z577" s="11"/>
    </row>
    <row r="578" ht="15" customHeight="1">
      <c r="A578" t="s" s="8">
        <v>4110</v>
      </c>
      <c r="B578" t="s" s="8">
        <v>4111</v>
      </c>
      <c r="C578" s="21">
        <v>2008</v>
      </c>
      <c r="D578" t="s" s="8">
        <v>4112</v>
      </c>
      <c r="E578" t="s" s="8">
        <v>4113</v>
      </c>
      <c r="F578" t="s" s="8">
        <v>4109</v>
      </c>
      <c r="G578" t="s" s="8">
        <v>82</v>
      </c>
      <c r="H578" t="s" s="8">
        <v>1791</v>
      </c>
      <c r="I578" s="11"/>
      <c r="J578" s="11"/>
      <c r="K578" t="s" s="8">
        <v>120</v>
      </c>
      <c r="L578" t="s" s="8">
        <v>121</v>
      </c>
      <c r="M578" s="11"/>
      <c r="N578" s="11"/>
      <c r="O578" s="11"/>
      <c r="P578" s="11"/>
      <c r="Q578" s="11"/>
      <c r="R578" s="11"/>
      <c r="S578" s="11"/>
      <c r="T578" s="11"/>
      <c r="U578" s="11"/>
      <c r="V578" s="11"/>
      <c r="W578" s="11"/>
      <c r="X578" s="11"/>
      <c r="Y578" s="11"/>
      <c r="Z578" s="11"/>
    </row>
    <row r="579" ht="15" customHeight="1">
      <c r="A579" t="s" s="8">
        <v>4114</v>
      </c>
      <c r="B579" t="s" s="8">
        <v>4115</v>
      </c>
      <c r="C579" s="21">
        <v>2008</v>
      </c>
      <c r="D579" t="s" s="8">
        <v>4116</v>
      </c>
      <c r="E579" t="s" s="8">
        <v>4117</v>
      </c>
      <c r="F579" t="s" s="8">
        <v>71</v>
      </c>
      <c r="G579" t="s" s="8">
        <v>45</v>
      </c>
      <c r="H579" t="s" s="8">
        <v>119</v>
      </c>
      <c r="I579" t="s" s="8">
        <v>1923</v>
      </c>
      <c r="J579" s="11"/>
      <c r="K579" t="s" s="8">
        <v>120</v>
      </c>
      <c r="L579" t="s" s="8">
        <v>216</v>
      </c>
      <c r="M579" s="11"/>
      <c r="N579" s="11"/>
      <c r="O579" s="11"/>
      <c r="P579" s="11"/>
      <c r="Q579" s="11"/>
      <c r="R579" s="11"/>
      <c r="S579" s="11"/>
      <c r="T579" s="11"/>
      <c r="U579" s="11"/>
      <c r="V579" s="11"/>
      <c r="W579" s="11"/>
      <c r="X579" s="11"/>
      <c r="Y579" s="11"/>
      <c r="Z579" s="11"/>
    </row>
    <row r="580" ht="15" customHeight="1">
      <c r="A580" t="s" s="8">
        <v>4118</v>
      </c>
      <c r="B580" t="s" s="8">
        <v>4119</v>
      </c>
      <c r="C580" s="21">
        <v>2008</v>
      </c>
      <c r="D580" t="s" s="8">
        <v>2250</v>
      </c>
      <c r="E580" t="s" s="8">
        <v>4120</v>
      </c>
      <c r="F580" t="s" s="8">
        <v>1989</v>
      </c>
      <c r="G580" t="s" s="8">
        <v>44</v>
      </c>
      <c r="H580" t="s" s="8">
        <v>1507</v>
      </c>
      <c r="I580" s="11"/>
      <c r="J580" t="s" s="8">
        <v>4121</v>
      </c>
      <c r="K580" t="s" s="8">
        <v>120</v>
      </c>
      <c r="L580" t="s" s="8">
        <v>121</v>
      </c>
      <c r="M580" s="11"/>
      <c r="N580" s="11"/>
      <c r="O580" s="11"/>
      <c r="P580" s="11"/>
      <c r="Q580" s="11"/>
      <c r="R580" s="11"/>
      <c r="S580" s="11"/>
      <c r="T580" s="11"/>
      <c r="U580" s="11"/>
      <c r="V580" s="11"/>
      <c r="W580" s="11"/>
      <c r="X580" s="11"/>
      <c r="Y580" s="11"/>
      <c r="Z580" s="11"/>
    </row>
    <row r="581" ht="15" customHeight="1">
      <c r="A581" t="s" s="8">
        <v>4122</v>
      </c>
      <c r="B581" t="s" s="8">
        <v>4123</v>
      </c>
      <c r="C581" s="21">
        <v>2008</v>
      </c>
      <c r="D581" t="s" s="8">
        <v>1868</v>
      </c>
      <c r="E581" t="s" s="8">
        <v>4124</v>
      </c>
      <c r="F581" t="s" s="8">
        <v>4109</v>
      </c>
      <c r="G581" t="s" s="8">
        <v>45</v>
      </c>
      <c r="H581" t="s" s="8">
        <v>1791</v>
      </c>
      <c r="I581" s="11"/>
      <c r="J581" t="s" s="8">
        <v>4125</v>
      </c>
      <c r="K581" t="s" s="8">
        <v>120</v>
      </c>
      <c r="L581" t="s" s="8">
        <v>121</v>
      </c>
      <c r="M581" s="11"/>
      <c r="N581" s="11"/>
      <c r="O581" s="11"/>
      <c r="P581" s="11"/>
      <c r="Q581" s="11"/>
      <c r="R581" s="11"/>
      <c r="S581" s="11"/>
      <c r="T581" s="11"/>
      <c r="U581" s="11"/>
      <c r="V581" s="11"/>
      <c r="W581" s="11"/>
      <c r="X581" s="11"/>
      <c r="Y581" s="11"/>
      <c r="Z581" s="11"/>
    </row>
    <row r="582" ht="15" customHeight="1">
      <c r="A582" t="s" s="8">
        <v>4126</v>
      </c>
      <c r="B582" t="s" s="8">
        <v>4127</v>
      </c>
      <c r="C582" s="21">
        <v>2008</v>
      </c>
      <c r="D582" t="s" s="8">
        <v>3241</v>
      </c>
      <c r="E582" t="s" s="8">
        <v>4128</v>
      </c>
      <c r="F582" t="s" s="8">
        <v>4129</v>
      </c>
      <c r="G582" t="s" s="8">
        <v>40</v>
      </c>
      <c r="H582" t="s" s="8">
        <v>1791</v>
      </c>
      <c r="I582" s="11"/>
      <c r="J582" t="s" s="8">
        <v>4130</v>
      </c>
      <c r="K582" t="s" s="8">
        <v>148</v>
      </c>
      <c r="L582" t="s" s="8">
        <v>121</v>
      </c>
      <c r="M582" s="11"/>
      <c r="N582" s="11"/>
      <c r="O582" s="11"/>
      <c r="P582" s="11"/>
      <c r="Q582" s="11"/>
      <c r="R582" s="11"/>
      <c r="S582" s="11"/>
      <c r="T582" s="11"/>
      <c r="U582" s="11"/>
      <c r="V582" s="11"/>
      <c r="W582" s="11"/>
      <c r="X582" s="11"/>
      <c r="Y582" s="11"/>
      <c r="Z582" s="11"/>
    </row>
    <row r="583" ht="15" customHeight="1">
      <c r="A583" t="s" s="49">
        <v>4131</v>
      </c>
      <c r="B583" t="s" s="49">
        <v>4132</v>
      </c>
      <c r="C583" s="109">
        <v>2008</v>
      </c>
      <c r="D583" t="s" s="49">
        <v>4133</v>
      </c>
      <c r="E583" t="s" s="49">
        <v>4134</v>
      </c>
      <c r="F583" t="s" s="49">
        <v>2426</v>
      </c>
      <c r="G583" t="s" s="49">
        <v>40</v>
      </c>
      <c r="H583" t="s" s="49">
        <v>1507</v>
      </c>
      <c r="I583" s="50"/>
      <c r="J583" t="s" s="49">
        <v>4135</v>
      </c>
      <c r="K583" t="s" s="49">
        <v>120</v>
      </c>
      <c r="L583" t="s" s="49">
        <v>121</v>
      </c>
      <c r="M583" s="50"/>
      <c r="N583" s="50"/>
      <c r="O583" s="50"/>
      <c r="P583" s="50"/>
      <c r="Q583" s="50"/>
      <c r="R583" s="50"/>
      <c r="S583" s="50"/>
      <c r="T583" s="50"/>
      <c r="U583" s="50"/>
      <c r="V583" s="50"/>
      <c r="W583" s="50"/>
      <c r="X583" s="50"/>
      <c r="Y583" s="50"/>
      <c r="Z583" s="50"/>
    </row>
    <row r="584" ht="15" customHeight="1">
      <c r="A584" t="s" s="58">
        <v>368</v>
      </c>
      <c r="B584" t="s" s="59">
        <v>369</v>
      </c>
      <c r="C584" s="60">
        <v>2008</v>
      </c>
      <c r="D584" t="s" s="59">
        <v>370</v>
      </c>
      <c r="E584" t="s" s="59">
        <v>371</v>
      </c>
      <c r="F584" t="s" s="59">
        <v>71</v>
      </c>
      <c r="G584" t="s" s="59">
        <v>64</v>
      </c>
      <c r="H584" t="s" s="59">
        <v>119</v>
      </c>
      <c r="I584" s="61"/>
      <c r="J584" t="s" s="59">
        <v>372</v>
      </c>
      <c r="K584" t="s" s="59">
        <v>120</v>
      </c>
      <c r="L584" t="s" s="59">
        <v>121</v>
      </c>
      <c r="M584" t="s" s="59">
        <v>122</v>
      </c>
      <c r="N584" s="61"/>
      <c r="O584" s="61"/>
      <c r="P584" s="61"/>
      <c r="Q584" s="61"/>
      <c r="R584" s="61"/>
      <c r="S584" s="61"/>
      <c r="T584" s="61"/>
      <c r="U584" s="61"/>
      <c r="V584" s="61"/>
      <c r="W584" s="61"/>
      <c r="X584" s="61"/>
      <c r="Y584" s="61"/>
      <c r="Z584" s="62"/>
    </row>
    <row r="585" ht="15" customHeight="1">
      <c r="A585" t="s" s="77">
        <v>4136</v>
      </c>
      <c r="B585" t="s" s="77">
        <v>4137</v>
      </c>
      <c r="C585" s="76">
        <v>2008</v>
      </c>
      <c r="D585" t="s" s="77">
        <v>4138</v>
      </c>
      <c r="E585" t="s" s="77">
        <v>4139</v>
      </c>
      <c r="F585" t="s" s="77">
        <v>4140</v>
      </c>
      <c r="G585" t="s" s="77">
        <v>1454</v>
      </c>
      <c r="H585" t="s" s="77">
        <v>4141</v>
      </c>
      <c r="I585" s="47"/>
      <c r="J585" t="s" s="77">
        <v>4142</v>
      </c>
      <c r="K585" t="s" s="77">
        <v>120</v>
      </c>
      <c r="L585" t="s" s="77">
        <v>121</v>
      </c>
      <c r="M585" s="47"/>
      <c r="N585" s="47"/>
      <c r="O585" s="47"/>
      <c r="P585" s="47"/>
      <c r="Q585" s="47"/>
      <c r="R585" s="47"/>
      <c r="S585" s="47"/>
      <c r="T585" s="47"/>
      <c r="U585" s="47"/>
      <c r="V585" s="47"/>
      <c r="W585" s="47"/>
      <c r="X585" s="47"/>
      <c r="Y585" s="47"/>
      <c r="Z585" s="47"/>
    </row>
    <row r="586" ht="15" customHeight="1">
      <c r="A586" t="s" s="8">
        <v>4143</v>
      </c>
      <c r="B586" t="s" s="8">
        <v>4144</v>
      </c>
      <c r="C586" s="21">
        <v>2008</v>
      </c>
      <c r="D586" t="s" s="8">
        <v>258</v>
      </c>
      <c r="E586" t="s" s="8">
        <v>4145</v>
      </c>
      <c r="F586" t="s" s="8">
        <v>71</v>
      </c>
      <c r="G586" t="s" s="8">
        <v>64</v>
      </c>
      <c r="H586" t="s" s="8">
        <v>119</v>
      </c>
      <c r="I586" t="s" s="8">
        <v>4146</v>
      </c>
      <c r="J586" t="s" s="8">
        <v>4147</v>
      </c>
      <c r="K586" t="s" s="8">
        <v>120</v>
      </c>
      <c r="L586" t="s" s="8">
        <v>121</v>
      </c>
      <c r="M586" s="11"/>
      <c r="N586" s="11"/>
      <c r="O586" s="11"/>
      <c r="P586" s="11"/>
      <c r="Q586" s="11"/>
      <c r="R586" s="11"/>
      <c r="S586" s="11"/>
      <c r="T586" s="11"/>
      <c r="U586" s="11"/>
      <c r="V586" s="11"/>
      <c r="W586" s="11"/>
      <c r="X586" s="11"/>
      <c r="Y586" s="11"/>
      <c r="Z586" s="11"/>
    </row>
    <row r="587" ht="15" customHeight="1">
      <c r="A587" t="s" s="8">
        <v>4148</v>
      </c>
      <c r="B587" t="s" s="8">
        <v>4149</v>
      </c>
      <c r="C587" s="21">
        <v>2008</v>
      </c>
      <c r="D587" t="s" s="8">
        <v>4150</v>
      </c>
      <c r="E587" t="s" s="8">
        <v>4151</v>
      </c>
      <c r="F587" t="s" s="8">
        <v>128</v>
      </c>
      <c r="G587" t="s" s="8">
        <v>1795</v>
      </c>
      <c r="H587" t="s" s="8">
        <v>129</v>
      </c>
      <c r="I587" s="11"/>
      <c r="J587" t="s" s="8">
        <v>4152</v>
      </c>
      <c r="K587" t="s" s="8">
        <v>120</v>
      </c>
      <c r="L587" t="s" s="8">
        <v>216</v>
      </c>
      <c r="M587" s="11"/>
      <c r="N587" s="11"/>
      <c r="O587" s="11"/>
      <c r="P587" s="11"/>
      <c r="Q587" s="11"/>
      <c r="R587" s="11"/>
      <c r="S587" s="11"/>
      <c r="T587" s="11"/>
      <c r="U587" s="11"/>
      <c r="V587" s="11"/>
      <c r="W587" s="11"/>
      <c r="X587" s="11"/>
      <c r="Y587" s="11"/>
      <c r="Z587" s="11"/>
    </row>
    <row r="588" ht="15" customHeight="1">
      <c r="A588" t="s" s="8">
        <v>4153</v>
      </c>
      <c r="B588" t="s" s="8">
        <v>4154</v>
      </c>
      <c r="C588" s="21">
        <v>2009</v>
      </c>
      <c r="D588" t="s" s="8">
        <v>4155</v>
      </c>
      <c r="E588" t="s" s="8">
        <v>4156</v>
      </c>
      <c r="F588" t="s" s="8">
        <v>4157</v>
      </c>
      <c r="G588" t="s" s="8">
        <v>1454</v>
      </c>
      <c r="H588" t="s" s="8">
        <v>129</v>
      </c>
      <c r="I588" s="11"/>
      <c r="J588" t="s" s="8">
        <v>4158</v>
      </c>
      <c r="K588" t="s" s="8">
        <v>120</v>
      </c>
      <c r="L588" t="s" s="8">
        <v>121</v>
      </c>
      <c r="M588" s="11"/>
      <c r="N588" s="11"/>
      <c r="O588" s="11"/>
      <c r="P588" s="11"/>
      <c r="Q588" s="11"/>
      <c r="R588" s="11"/>
      <c r="S588" s="11"/>
      <c r="T588" s="11"/>
      <c r="U588" s="11"/>
      <c r="V588" s="11"/>
      <c r="W588" s="11"/>
      <c r="X588" s="11"/>
      <c r="Y588" s="11"/>
      <c r="Z588" s="11"/>
    </row>
    <row r="589" ht="15" customHeight="1">
      <c r="A589" t="s" s="8">
        <v>4159</v>
      </c>
      <c r="B589" t="s" s="8">
        <v>4160</v>
      </c>
      <c r="C589" s="21">
        <v>2009</v>
      </c>
      <c r="D589" t="s" s="8">
        <v>3792</v>
      </c>
      <c r="E589" t="s" s="8">
        <v>4161</v>
      </c>
      <c r="F589" t="s" s="8">
        <v>1870</v>
      </c>
      <c r="G589" t="s" s="8">
        <v>82</v>
      </c>
      <c r="H589" t="s" s="8">
        <v>1791</v>
      </c>
      <c r="I589" s="11"/>
      <c r="J589" t="s" s="8">
        <v>4162</v>
      </c>
      <c r="K589" t="s" s="8">
        <v>120</v>
      </c>
      <c r="L589" t="s" s="8">
        <v>121</v>
      </c>
      <c r="M589" s="11"/>
      <c r="N589" s="11"/>
      <c r="O589" s="11"/>
      <c r="P589" s="11"/>
      <c r="Q589" s="11"/>
      <c r="R589" s="11"/>
      <c r="S589" s="11"/>
      <c r="T589" s="11"/>
      <c r="U589" s="11"/>
      <c r="V589" s="11"/>
      <c r="W589" s="11"/>
      <c r="X589" s="11"/>
      <c r="Y589" s="11"/>
      <c r="Z589" s="11"/>
    </row>
    <row r="590" ht="15" customHeight="1">
      <c r="A590" t="s" s="8">
        <v>4163</v>
      </c>
      <c r="B590" t="s" s="8">
        <v>4164</v>
      </c>
      <c r="C590" s="21">
        <v>2009</v>
      </c>
      <c r="D590" t="s" s="8">
        <v>304</v>
      </c>
      <c r="E590" t="s" s="8">
        <v>4165</v>
      </c>
      <c r="F590" t="s" s="8">
        <v>71</v>
      </c>
      <c r="G590" t="s" s="8">
        <v>1784</v>
      </c>
      <c r="H590" t="s" s="8">
        <v>119</v>
      </c>
      <c r="I590" s="11"/>
      <c r="J590" t="s" s="8">
        <v>4166</v>
      </c>
      <c r="K590" t="s" s="8">
        <v>120</v>
      </c>
      <c r="L590" t="s" s="8">
        <v>121</v>
      </c>
      <c r="M590" s="11"/>
      <c r="N590" s="11"/>
      <c r="O590" s="11"/>
      <c r="P590" s="11"/>
      <c r="Q590" s="11"/>
      <c r="R590" s="11"/>
      <c r="S590" s="11"/>
      <c r="T590" s="11"/>
      <c r="U590" s="11"/>
      <c r="V590" s="11"/>
      <c r="W590" s="11"/>
      <c r="X590" s="11"/>
      <c r="Y590" s="11"/>
      <c r="Z590" s="11"/>
    </row>
    <row r="591" ht="15" customHeight="1">
      <c r="A591" t="s" s="130">
        <v>4167</v>
      </c>
      <c r="B591" t="s" s="130">
        <v>4168</v>
      </c>
      <c r="C591" s="131">
        <v>2009</v>
      </c>
      <c r="D591" t="s" s="130">
        <v>2222</v>
      </c>
      <c r="E591" t="s" s="130">
        <v>4169</v>
      </c>
      <c r="F591" t="s" s="130">
        <v>4170</v>
      </c>
      <c r="G591" t="s" s="130">
        <v>44</v>
      </c>
      <c r="H591" t="s" s="130">
        <v>1507</v>
      </c>
      <c r="I591" s="132"/>
      <c r="J591" t="s" s="130">
        <v>4171</v>
      </c>
      <c r="K591" t="s" s="130">
        <v>120</v>
      </c>
      <c r="L591" t="s" s="130">
        <v>121</v>
      </c>
      <c r="M591" s="132"/>
      <c r="N591" s="132"/>
      <c r="O591" s="132"/>
      <c r="P591" s="132"/>
      <c r="Q591" s="132"/>
      <c r="R591" s="132"/>
      <c r="S591" s="132"/>
      <c r="T591" s="132"/>
      <c r="U591" s="132"/>
      <c r="V591" s="132"/>
      <c r="W591" s="132"/>
      <c r="X591" s="132"/>
      <c r="Y591" s="132"/>
      <c r="Z591" s="132"/>
    </row>
    <row r="592" ht="15" customHeight="1">
      <c r="A592" t="s" s="8">
        <v>4172</v>
      </c>
      <c r="B592" t="s" s="8">
        <v>4173</v>
      </c>
      <c r="C592" s="21">
        <v>2009</v>
      </c>
      <c r="D592" t="s" s="8">
        <v>2376</v>
      </c>
      <c r="E592" t="s" s="8">
        <v>4174</v>
      </c>
      <c r="F592" t="s" s="8">
        <v>1989</v>
      </c>
      <c r="G592" t="s" s="8">
        <v>44</v>
      </c>
      <c r="H592" t="s" s="8">
        <v>1507</v>
      </c>
      <c r="I592" s="11"/>
      <c r="J592" t="s" s="8">
        <v>4175</v>
      </c>
      <c r="K592" t="s" s="8">
        <v>120</v>
      </c>
      <c r="L592" t="s" s="8">
        <v>121</v>
      </c>
      <c r="M592" s="11"/>
      <c r="N592" s="11"/>
      <c r="O592" s="11"/>
      <c r="P592" s="11"/>
      <c r="Q592" s="11"/>
      <c r="R592" s="11"/>
      <c r="S592" s="11"/>
      <c r="T592" s="11"/>
      <c r="U592" s="11"/>
      <c r="V592" s="11"/>
      <c r="W592" s="11"/>
      <c r="X592" s="11"/>
      <c r="Y592" s="11"/>
      <c r="Z592" s="11"/>
    </row>
    <row r="593" ht="15" customHeight="1">
      <c r="A593" t="s" s="8">
        <v>4176</v>
      </c>
      <c r="B593" t="s" s="8">
        <v>4177</v>
      </c>
      <c r="C593" s="21">
        <v>2009</v>
      </c>
      <c r="D593" t="s" s="8">
        <v>4178</v>
      </c>
      <c r="E593" t="s" s="8">
        <v>4179</v>
      </c>
      <c r="F593" t="s" s="8">
        <v>1928</v>
      </c>
      <c r="G593" t="s" s="8">
        <v>1784</v>
      </c>
      <c r="H593" t="s" s="8">
        <v>119</v>
      </c>
      <c r="I593" s="11"/>
      <c r="J593" t="s" s="8">
        <v>4180</v>
      </c>
      <c r="K593" t="s" s="8">
        <v>120</v>
      </c>
      <c r="L593" t="s" s="8">
        <v>121</v>
      </c>
      <c r="M593" s="11"/>
      <c r="N593" s="11"/>
      <c r="O593" s="11"/>
      <c r="P593" s="11"/>
      <c r="Q593" s="11"/>
      <c r="R593" s="11"/>
      <c r="S593" s="11"/>
      <c r="T593" s="11"/>
      <c r="U593" s="11"/>
      <c r="V593" s="11"/>
      <c r="W593" s="11"/>
      <c r="X593" s="11"/>
      <c r="Y593" s="11"/>
      <c r="Z593" s="11"/>
    </row>
    <row r="594" ht="15" customHeight="1">
      <c r="A594" t="s" s="8">
        <v>4181</v>
      </c>
      <c r="B594" t="s" s="8">
        <v>4182</v>
      </c>
      <c r="C594" s="21">
        <v>2009</v>
      </c>
      <c r="D594" t="s" s="8">
        <v>4183</v>
      </c>
      <c r="E594" t="s" s="8">
        <v>4184</v>
      </c>
      <c r="F594" t="s" s="8">
        <v>4185</v>
      </c>
      <c r="G594" t="s" s="8">
        <v>29</v>
      </c>
      <c r="H594" t="s" s="8">
        <v>129</v>
      </c>
      <c r="I594" t="s" s="8">
        <v>4146</v>
      </c>
      <c r="J594" t="s" s="8">
        <v>4186</v>
      </c>
      <c r="K594" t="s" s="8">
        <v>120</v>
      </c>
      <c r="L594" t="s" s="8">
        <v>121</v>
      </c>
      <c r="M594" s="11"/>
      <c r="N594" s="11"/>
      <c r="O594" s="11"/>
      <c r="P594" s="11"/>
      <c r="Q594" s="11"/>
      <c r="R594" s="11"/>
      <c r="S594" s="11"/>
      <c r="T594" s="11"/>
      <c r="U594" s="11"/>
      <c r="V594" s="11"/>
      <c r="W594" s="11"/>
      <c r="X594" s="11"/>
      <c r="Y594" s="11"/>
      <c r="Z594" s="11"/>
    </row>
    <row r="595" ht="15" customHeight="1">
      <c r="A595" t="s" s="8">
        <v>4187</v>
      </c>
      <c r="B595" t="s" s="8">
        <v>4188</v>
      </c>
      <c r="C595" s="21">
        <v>2009</v>
      </c>
      <c r="D595" t="s" s="8">
        <v>3555</v>
      </c>
      <c r="E595" t="s" s="8">
        <v>4189</v>
      </c>
      <c r="F595" t="s" s="8">
        <v>1870</v>
      </c>
      <c r="G595" t="s" s="8">
        <v>82</v>
      </c>
      <c r="H595" t="s" s="8">
        <v>1791</v>
      </c>
      <c r="I595" s="11"/>
      <c r="J595" t="s" s="8">
        <v>4190</v>
      </c>
      <c r="K595" t="s" s="8">
        <v>120</v>
      </c>
      <c r="L595" t="s" s="8">
        <v>121</v>
      </c>
      <c r="M595" s="11"/>
      <c r="N595" s="11"/>
      <c r="O595" s="11"/>
      <c r="P595" s="11"/>
      <c r="Q595" s="11"/>
      <c r="R595" s="11"/>
      <c r="S595" s="11"/>
      <c r="T595" s="11"/>
      <c r="U595" s="11"/>
      <c r="V595" s="11"/>
      <c r="W595" s="11"/>
      <c r="X595" s="11"/>
      <c r="Y595" s="11"/>
      <c r="Z595" s="11"/>
    </row>
    <row r="596" ht="15" customHeight="1">
      <c r="A596" t="s" s="8">
        <v>4191</v>
      </c>
      <c r="B596" t="s" s="8">
        <v>4192</v>
      </c>
      <c r="C596" s="21">
        <v>2009</v>
      </c>
      <c r="D596" t="s" s="8">
        <v>2195</v>
      </c>
      <c r="E596" t="s" s="8">
        <v>4193</v>
      </c>
      <c r="F596" t="s" s="8">
        <v>71</v>
      </c>
      <c r="G596" t="s" s="8">
        <v>1784</v>
      </c>
      <c r="H596" t="s" s="8">
        <v>119</v>
      </c>
      <c r="I596" s="11"/>
      <c r="J596" t="s" s="8">
        <v>4194</v>
      </c>
      <c r="K596" t="s" s="8">
        <v>120</v>
      </c>
      <c r="L596" t="s" s="8">
        <v>121</v>
      </c>
      <c r="M596" s="11"/>
      <c r="N596" s="11"/>
      <c r="O596" s="11"/>
      <c r="P596" s="11"/>
      <c r="Q596" s="11"/>
      <c r="R596" s="11"/>
      <c r="S596" s="11"/>
      <c r="T596" s="11"/>
      <c r="U596" s="11"/>
      <c r="V596" s="11"/>
      <c r="W596" s="11"/>
      <c r="X596" s="11"/>
      <c r="Y596" s="11"/>
      <c r="Z596" s="11"/>
    </row>
    <row r="597" ht="15" customHeight="1">
      <c r="A597" t="s" s="130">
        <v>4195</v>
      </c>
      <c r="B597" t="s" s="130">
        <v>4196</v>
      </c>
      <c r="C597" s="131">
        <v>2009</v>
      </c>
      <c r="D597" t="s" s="130">
        <v>918</v>
      </c>
      <c r="E597" t="s" s="130">
        <v>4197</v>
      </c>
      <c r="F597" t="s" s="130">
        <v>1870</v>
      </c>
      <c r="G597" t="s" s="130">
        <v>44</v>
      </c>
      <c r="H597" t="s" s="130">
        <v>1791</v>
      </c>
      <c r="I597" s="132"/>
      <c r="J597" t="s" s="130">
        <v>4198</v>
      </c>
      <c r="K597" t="s" s="130">
        <v>120</v>
      </c>
      <c r="L597" t="s" s="130">
        <v>121</v>
      </c>
      <c r="M597" s="132"/>
      <c r="N597" s="132"/>
      <c r="O597" s="132"/>
      <c r="P597" s="132"/>
      <c r="Q597" s="132"/>
      <c r="R597" s="132"/>
      <c r="S597" s="132"/>
      <c r="T597" s="132"/>
      <c r="U597" s="132"/>
      <c r="V597" s="132"/>
      <c r="W597" s="132"/>
      <c r="X597" s="132"/>
      <c r="Y597" s="132"/>
      <c r="Z597" s="132"/>
    </row>
    <row r="598" ht="15" customHeight="1">
      <c r="A598" t="s" s="8">
        <v>4199</v>
      </c>
      <c r="B598" t="s" s="8">
        <v>4200</v>
      </c>
      <c r="C598" s="21">
        <v>2009</v>
      </c>
      <c r="D598" t="s" s="8">
        <v>4201</v>
      </c>
      <c r="E598" t="s" s="8">
        <v>4202</v>
      </c>
      <c r="F598" t="s" s="8">
        <v>4203</v>
      </c>
      <c r="G598" t="s" s="8">
        <v>45</v>
      </c>
      <c r="H598" t="s" s="8">
        <v>119</v>
      </c>
      <c r="I598" s="11"/>
      <c r="J598" t="s" s="8">
        <v>4204</v>
      </c>
      <c r="K598" t="s" s="8">
        <v>120</v>
      </c>
      <c r="L598" t="s" s="8">
        <v>216</v>
      </c>
      <c r="M598" s="11"/>
      <c r="N598" s="11"/>
      <c r="O598" s="11"/>
      <c r="P598" s="11"/>
      <c r="Q598" s="11"/>
      <c r="R598" s="11"/>
      <c r="S598" s="11"/>
      <c r="T598" s="11"/>
      <c r="U598" s="11"/>
      <c r="V598" s="11"/>
      <c r="W598" s="11"/>
      <c r="X598" s="11"/>
      <c r="Y598" s="11"/>
      <c r="Z598" s="11"/>
    </row>
    <row r="599" ht="15" customHeight="1">
      <c r="A599" t="s" s="8">
        <v>4205</v>
      </c>
      <c r="B599" t="s" s="8">
        <v>4206</v>
      </c>
      <c r="C599" s="21">
        <v>2009</v>
      </c>
      <c r="D599" t="s" s="8">
        <v>4207</v>
      </c>
      <c r="E599" t="s" s="8">
        <v>4208</v>
      </c>
      <c r="F599" t="s" s="8">
        <v>1870</v>
      </c>
      <c r="G599" t="s" s="8">
        <v>45</v>
      </c>
      <c r="H599" t="s" s="8">
        <v>1791</v>
      </c>
      <c r="I599" s="11"/>
      <c r="J599" t="s" s="8">
        <v>4209</v>
      </c>
      <c r="K599" t="s" s="8">
        <v>120</v>
      </c>
      <c r="L599" t="s" s="8">
        <v>121</v>
      </c>
      <c r="M599" s="11"/>
      <c r="N599" s="11"/>
      <c r="O599" s="11"/>
      <c r="P599" s="11"/>
      <c r="Q599" s="11"/>
      <c r="R599" s="11"/>
      <c r="S599" s="11"/>
      <c r="T599" s="11"/>
      <c r="U599" s="11"/>
      <c r="V599" s="11"/>
      <c r="W599" s="11"/>
      <c r="X599" s="11"/>
      <c r="Y599" s="11"/>
      <c r="Z599" s="11"/>
    </row>
    <row r="600" ht="15" customHeight="1">
      <c r="A600" t="s" s="8">
        <v>4210</v>
      </c>
      <c r="B600" t="s" s="8">
        <v>4211</v>
      </c>
      <c r="C600" s="21">
        <v>2009</v>
      </c>
      <c r="D600" t="s" s="8">
        <v>2069</v>
      </c>
      <c r="E600" t="s" s="8">
        <v>4212</v>
      </c>
      <c r="F600" t="s" s="8">
        <v>1962</v>
      </c>
      <c r="G600" t="s" s="8">
        <v>1454</v>
      </c>
      <c r="H600" t="s" s="8">
        <v>119</v>
      </c>
      <c r="I600" s="11"/>
      <c r="J600" t="s" s="8">
        <v>4213</v>
      </c>
      <c r="K600" t="s" s="8">
        <v>120</v>
      </c>
      <c r="L600" t="s" s="8">
        <v>121</v>
      </c>
      <c r="M600" s="11"/>
      <c r="N600" s="11"/>
      <c r="O600" s="11"/>
      <c r="P600" s="11"/>
      <c r="Q600" s="11"/>
      <c r="R600" s="11"/>
      <c r="S600" s="11"/>
      <c r="T600" s="11"/>
      <c r="U600" s="11"/>
      <c r="V600" s="11"/>
      <c r="W600" s="11"/>
      <c r="X600" s="11"/>
      <c r="Y600" s="11"/>
      <c r="Z600" s="11"/>
    </row>
    <row r="601" ht="15" customHeight="1">
      <c r="A601" t="s" s="8">
        <v>4214</v>
      </c>
      <c r="B601" t="s" s="8">
        <v>4215</v>
      </c>
      <c r="C601" s="21">
        <v>2009</v>
      </c>
      <c r="D601" t="s" s="8">
        <v>2875</v>
      </c>
      <c r="E601" t="s" s="8">
        <v>4216</v>
      </c>
      <c r="F601" t="s" s="8">
        <v>1928</v>
      </c>
      <c r="G601" t="s" s="8">
        <v>1784</v>
      </c>
      <c r="H601" t="s" s="8">
        <v>119</v>
      </c>
      <c r="I601" s="11"/>
      <c r="J601" t="s" s="8">
        <v>4217</v>
      </c>
      <c r="K601" t="s" s="8">
        <v>120</v>
      </c>
      <c r="L601" t="s" s="8">
        <v>121</v>
      </c>
      <c r="M601" s="11"/>
      <c r="N601" s="11"/>
      <c r="O601" s="11"/>
      <c r="P601" s="11"/>
      <c r="Q601" s="11"/>
      <c r="R601" s="11"/>
      <c r="S601" s="11"/>
      <c r="T601" s="11"/>
      <c r="U601" s="11"/>
      <c r="V601" s="11"/>
      <c r="W601" s="11"/>
      <c r="X601" s="11"/>
      <c r="Y601" s="11"/>
      <c r="Z601" s="11"/>
    </row>
    <row r="602" ht="15" customHeight="1">
      <c r="A602" t="s" s="8">
        <v>4218</v>
      </c>
      <c r="B602" t="s" s="8">
        <v>4219</v>
      </c>
      <c r="C602" s="21">
        <v>2009</v>
      </c>
      <c r="D602" t="s" s="8">
        <v>4220</v>
      </c>
      <c r="E602" t="s" s="8">
        <v>4221</v>
      </c>
      <c r="F602" t="s" s="8">
        <v>4104</v>
      </c>
      <c r="G602" t="s" s="8">
        <v>45</v>
      </c>
      <c r="H602" t="s" s="8">
        <v>1791</v>
      </c>
      <c r="I602" s="11"/>
      <c r="J602" t="s" s="8">
        <v>4222</v>
      </c>
      <c r="K602" t="s" s="8">
        <v>120</v>
      </c>
      <c r="L602" t="s" s="8">
        <v>121</v>
      </c>
      <c r="M602" s="11"/>
      <c r="N602" s="11"/>
      <c r="O602" s="11"/>
      <c r="P602" s="11"/>
      <c r="Q602" s="11"/>
      <c r="R602" s="11"/>
      <c r="S602" s="11"/>
      <c r="T602" s="11"/>
      <c r="U602" s="11"/>
      <c r="V602" s="11"/>
      <c r="W602" s="11"/>
      <c r="X602" s="11"/>
      <c r="Y602" s="11"/>
      <c r="Z602" s="11"/>
    </row>
    <row r="603" ht="15" customHeight="1">
      <c r="A603" t="s" s="49">
        <v>4223</v>
      </c>
      <c r="B603" t="s" s="49">
        <v>4224</v>
      </c>
      <c r="C603" s="109">
        <v>2009</v>
      </c>
      <c r="D603" t="s" s="49">
        <v>4225</v>
      </c>
      <c r="E603" t="s" s="49">
        <v>4226</v>
      </c>
      <c r="F603" t="s" s="49">
        <v>1928</v>
      </c>
      <c r="G603" t="s" s="49">
        <v>1784</v>
      </c>
      <c r="H603" t="s" s="49">
        <v>119</v>
      </c>
      <c r="I603" s="50"/>
      <c r="J603" t="s" s="49">
        <v>4227</v>
      </c>
      <c r="K603" t="s" s="49">
        <v>120</v>
      </c>
      <c r="L603" t="s" s="49">
        <v>216</v>
      </c>
      <c r="M603" s="50"/>
      <c r="N603" s="50"/>
      <c r="O603" s="50"/>
      <c r="P603" s="50"/>
      <c r="Q603" s="50"/>
      <c r="R603" s="50"/>
      <c r="S603" s="50"/>
      <c r="T603" s="50"/>
      <c r="U603" s="50"/>
      <c r="V603" s="50"/>
      <c r="W603" s="50"/>
      <c r="X603" s="50"/>
      <c r="Y603" s="50"/>
      <c r="Z603" s="50"/>
    </row>
    <row r="604" ht="15" customHeight="1">
      <c r="A604" t="s" s="58">
        <v>373</v>
      </c>
      <c r="B604" t="s" s="59">
        <v>374</v>
      </c>
      <c r="C604" s="60">
        <v>2009</v>
      </c>
      <c r="D604" t="s" s="59">
        <v>258</v>
      </c>
      <c r="E604" t="s" s="59">
        <v>375</v>
      </c>
      <c r="F604" t="s" s="59">
        <v>71</v>
      </c>
      <c r="G604" t="s" s="59">
        <v>45</v>
      </c>
      <c r="H604" t="s" s="59">
        <v>119</v>
      </c>
      <c r="I604" s="61"/>
      <c r="J604" t="s" s="59">
        <v>376</v>
      </c>
      <c r="K604" t="s" s="59">
        <v>120</v>
      </c>
      <c r="L604" t="s" s="59">
        <v>121</v>
      </c>
      <c r="M604" t="s" s="59">
        <v>122</v>
      </c>
      <c r="N604" s="61"/>
      <c r="O604" s="61"/>
      <c r="P604" s="61"/>
      <c r="Q604" s="61"/>
      <c r="R604" s="61"/>
      <c r="S604" s="61"/>
      <c r="T604" s="61"/>
      <c r="U604" s="61"/>
      <c r="V604" s="61"/>
      <c r="W604" s="61"/>
      <c r="X604" s="61"/>
      <c r="Y604" s="61"/>
      <c r="Z604" s="62"/>
    </row>
    <row r="605" ht="15" customHeight="1">
      <c r="A605" t="s" s="77">
        <v>4228</v>
      </c>
      <c r="B605" t="s" s="77">
        <v>4229</v>
      </c>
      <c r="C605" s="76">
        <v>2009</v>
      </c>
      <c r="D605" t="s" s="77">
        <v>1752</v>
      </c>
      <c r="E605" t="s" s="77">
        <v>4230</v>
      </c>
      <c r="F605" t="s" s="77">
        <v>3200</v>
      </c>
      <c r="G605" t="s" s="77">
        <v>1454</v>
      </c>
      <c r="H605" t="s" s="77">
        <v>1791</v>
      </c>
      <c r="I605" s="47"/>
      <c r="J605" t="s" s="77">
        <v>4231</v>
      </c>
      <c r="K605" t="s" s="77">
        <v>120</v>
      </c>
      <c r="L605" t="s" s="77">
        <v>121</v>
      </c>
      <c r="M605" s="47"/>
      <c r="N605" s="47"/>
      <c r="O605" s="47"/>
      <c r="P605" s="47"/>
      <c r="Q605" s="47"/>
      <c r="R605" s="47"/>
      <c r="S605" s="47"/>
      <c r="T605" s="47"/>
      <c r="U605" s="47"/>
      <c r="V605" s="47"/>
      <c r="W605" s="47"/>
      <c r="X605" s="47"/>
      <c r="Y605" s="47"/>
      <c r="Z605" s="47"/>
    </row>
    <row r="606" ht="15" customHeight="1">
      <c r="A606" t="s" s="8">
        <v>4232</v>
      </c>
      <c r="B606" t="s" s="8">
        <v>4233</v>
      </c>
      <c r="C606" s="21">
        <v>2009</v>
      </c>
      <c r="D606" t="s" s="8">
        <v>2307</v>
      </c>
      <c r="E606" t="s" s="8">
        <v>4234</v>
      </c>
      <c r="F606" t="s" s="8">
        <v>1542</v>
      </c>
      <c r="G606" t="s" s="8">
        <v>1784</v>
      </c>
      <c r="H606" t="s" s="8">
        <v>1507</v>
      </c>
      <c r="I606" s="11"/>
      <c r="J606" t="s" s="8">
        <v>4235</v>
      </c>
      <c r="K606" t="s" s="8">
        <v>254</v>
      </c>
      <c r="L606" t="s" s="8">
        <v>121</v>
      </c>
      <c r="M606" s="11"/>
      <c r="N606" s="11"/>
      <c r="O606" s="11"/>
      <c r="P606" s="11"/>
      <c r="Q606" s="11"/>
      <c r="R606" s="11"/>
      <c r="S606" s="11"/>
      <c r="T606" s="11"/>
      <c r="U606" s="11"/>
      <c r="V606" s="11"/>
      <c r="W606" s="11"/>
      <c r="X606" s="11"/>
      <c r="Y606" s="11"/>
      <c r="Z606" s="11"/>
    </row>
    <row r="607" ht="15" customHeight="1">
      <c r="A607" t="s" s="49">
        <v>4236</v>
      </c>
      <c r="B607" t="s" s="49">
        <v>4237</v>
      </c>
      <c r="C607" s="109">
        <v>2009</v>
      </c>
      <c r="D607" t="s" s="49">
        <v>4238</v>
      </c>
      <c r="E607" t="s" s="49">
        <v>4239</v>
      </c>
      <c r="F607" t="s" s="49">
        <v>1928</v>
      </c>
      <c r="G607" t="s" s="49">
        <v>1784</v>
      </c>
      <c r="H607" t="s" s="49">
        <v>119</v>
      </c>
      <c r="I607" s="50"/>
      <c r="J607" t="s" s="49">
        <v>4240</v>
      </c>
      <c r="K607" t="s" s="49">
        <v>120</v>
      </c>
      <c r="L607" t="s" s="49">
        <v>121</v>
      </c>
      <c r="M607" s="50"/>
      <c r="N607" s="50"/>
      <c r="O607" s="50"/>
      <c r="P607" s="50"/>
      <c r="Q607" s="50"/>
      <c r="R607" s="50"/>
      <c r="S607" s="50"/>
      <c r="T607" s="50"/>
      <c r="U607" s="50"/>
      <c r="V607" s="50"/>
      <c r="W607" s="50"/>
      <c r="X607" s="50"/>
      <c r="Y607" s="50"/>
      <c r="Z607" s="50"/>
    </row>
    <row r="608" ht="15" customHeight="1">
      <c r="A608" t="s" s="58">
        <v>377</v>
      </c>
      <c r="B608" t="s" s="59">
        <v>378</v>
      </c>
      <c r="C608" s="60">
        <v>2009</v>
      </c>
      <c r="D608" t="s" s="59">
        <v>133</v>
      </c>
      <c r="E608" t="s" s="59">
        <v>379</v>
      </c>
      <c r="F608" t="s" s="59">
        <v>71</v>
      </c>
      <c r="G608" t="s" s="59">
        <v>45</v>
      </c>
      <c r="H608" t="s" s="59">
        <v>119</v>
      </c>
      <c r="I608" s="61"/>
      <c r="J608" t="s" s="59">
        <v>380</v>
      </c>
      <c r="K608" t="s" s="59">
        <v>120</v>
      </c>
      <c r="L608" t="s" s="59">
        <v>121</v>
      </c>
      <c r="M608" t="s" s="59">
        <v>122</v>
      </c>
      <c r="N608" s="61"/>
      <c r="O608" s="61"/>
      <c r="P608" s="61"/>
      <c r="Q608" s="61"/>
      <c r="R608" s="61"/>
      <c r="S608" s="61"/>
      <c r="T608" s="61"/>
      <c r="U608" s="61"/>
      <c r="V608" s="61"/>
      <c r="W608" s="61"/>
      <c r="X608" s="61"/>
      <c r="Y608" s="61"/>
      <c r="Z608" s="62"/>
    </row>
    <row r="609" ht="15" customHeight="1">
      <c r="A609" t="s" s="121">
        <v>4241</v>
      </c>
      <c r="B609" t="s" s="121">
        <v>4242</v>
      </c>
      <c r="C609" s="122">
        <v>2009</v>
      </c>
      <c r="D609" t="s" s="121">
        <v>2812</v>
      </c>
      <c r="E609" t="s" s="121">
        <v>4243</v>
      </c>
      <c r="F609" t="s" s="121">
        <v>71</v>
      </c>
      <c r="G609" t="s" s="121">
        <v>1876</v>
      </c>
      <c r="H609" t="s" s="121">
        <v>119</v>
      </c>
      <c r="I609" t="s" s="121">
        <v>1923</v>
      </c>
      <c r="J609" t="s" s="121">
        <v>4244</v>
      </c>
      <c r="K609" t="s" s="121">
        <v>120</v>
      </c>
      <c r="L609" t="s" s="121">
        <v>216</v>
      </c>
      <c r="M609" s="123"/>
      <c r="N609" s="123"/>
      <c r="O609" s="123"/>
      <c r="P609" s="123"/>
      <c r="Q609" s="123"/>
      <c r="R609" s="123"/>
      <c r="S609" s="123"/>
      <c r="T609" s="123"/>
      <c r="U609" s="123"/>
      <c r="V609" s="123"/>
      <c r="W609" s="123"/>
      <c r="X609" s="123"/>
      <c r="Y609" s="123"/>
      <c r="Z609" s="123"/>
    </row>
    <row r="610" ht="15" customHeight="1">
      <c r="A610" t="s" s="58">
        <v>381</v>
      </c>
      <c r="B610" t="s" s="59">
        <v>382</v>
      </c>
      <c r="C610" s="60">
        <v>2009</v>
      </c>
      <c r="D610" t="s" s="59">
        <v>383</v>
      </c>
      <c r="E610" t="s" s="59">
        <v>384</v>
      </c>
      <c r="F610" t="s" s="59">
        <v>71</v>
      </c>
      <c r="G610" t="s" s="59">
        <v>64</v>
      </c>
      <c r="H610" t="s" s="59">
        <v>119</v>
      </c>
      <c r="I610" s="61"/>
      <c r="J610" s="61"/>
      <c r="K610" t="s" s="59">
        <v>120</v>
      </c>
      <c r="L610" t="s" s="59">
        <v>121</v>
      </c>
      <c r="M610" t="s" s="59">
        <v>122</v>
      </c>
      <c r="N610" s="61"/>
      <c r="O610" s="61"/>
      <c r="P610" s="61"/>
      <c r="Q610" s="61"/>
      <c r="R610" s="61"/>
      <c r="S610" s="61"/>
      <c r="T610" s="61"/>
      <c r="U610" s="61"/>
      <c r="V610" s="61"/>
      <c r="W610" s="61"/>
      <c r="X610" s="61"/>
      <c r="Y610" s="61"/>
      <c r="Z610" s="62"/>
    </row>
    <row r="611" ht="15" customHeight="1">
      <c r="A611" t="s" s="77">
        <v>4245</v>
      </c>
      <c r="B611" t="s" s="77">
        <v>4246</v>
      </c>
      <c r="C611" s="76">
        <v>2009</v>
      </c>
      <c r="D611" t="s" s="77">
        <v>159</v>
      </c>
      <c r="E611" t="s" s="77">
        <v>4247</v>
      </c>
      <c r="F611" t="s" s="77">
        <v>1870</v>
      </c>
      <c r="G611" t="s" s="77">
        <v>1454</v>
      </c>
      <c r="H611" t="s" s="77">
        <v>1791</v>
      </c>
      <c r="I611" s="47"/>
      <c r="J611" t="s" s="77">
        <v>4248</v>
      </c>
      <c r="K611" t="s" s="77">
        <v>120</v>
      </c>
      <c r="L611" t="s" s="77">
        <v>121</v>
      </c>
      <c r="M611" s="47"/>
      <c r="N611" s="47"/>
      <c r="O611" s="47"/>
      <c r="P611" s="47"/>
      <c r="Q611" s="47"/>
      <c r="R611" s="47"/>
      <c r="S611" s="47"/>
      <c r="T611" s="47"/>
      <c r="U611" s="47"/>
      <c r="V611" s="47"/>
      <c r="W611" s="47"/>
      <c r="X611" s="47"/>
      <c r="Y611" s="47"/>
      <c r="Z611" s="47"/>
    </row>
    <row r="612" ht="15" customHeight="1">
      <c r="A612" t="s" s="8">
        <v>4249</v>
      </c>
      <c r="B612" t="s" s="8">
        <v>4250</v>
      </c>
      <c r="C612" s="21">
        <v>2009</v>
      </c>
      <c r="D612" t="s" s="8">
        <v>2284</v>
      </c>
      <c r="E612" t="s" s="8">
        <v>4251</v>
      </c>
      <c r="F612" t="s" s="8">
        <v>2656</v>
      </c>
      <c r="G612" t="s" s="8">
        <v>64</v>
      </c>
      <c r="H612" t="s" s="8">
        <v>119</v>
      </c>
      <c r="I612" s="11"/>
      <c r="J612" t="s" s="8">
        <v>4252</v>
      </c>
      <c r="K612" t="s" s="8">
        <v>120</v>
      </c>
      <c r="L612" t="s" s="8">
        <v>121</v>
      </c>
      <c r="M612" s="11"/>
      <c r="N612" s="11"/>
      <c r="O612" s="11"/>
      <c r="P612" s="11"/>
      <c r="Q612" s="11"/>
      <c r="R612" s="11"/>
      <c r="S612" s="11"/>
      <c r="T612" s="11"/>
      <c r="U612" s="11"/>
      <c r="V612" s="11"/>
      <c r="W612" s="11"/>
      <c r="X612" s="11"/>
      <c r="Y612" s="11"/>
      <c r="Z612" s="11"/>
    </row>
    <row r="613" ht="15" customHeight="1">
      <c r="A613" t="s" s="8">
        <v>4253</v>
      </c>
      <c r="B613" t="s" s="8">
        <v>4254</v>
      </c>
      <c r="C613" s="21">
        <v>2009</v>
      </c>
      <c r="D613" t="s" s="8">
        <v>3946</v>
      </c>
      <c r="E613" t="s" s="8">
        <v>4255</v>
      </c>
      <c r="F613" t="s" s="8">
        <v>2827</v>
      </c>
      <c r="G613" t="s" s="8">
        <v>40</v>
      </c>
      <c r="H613" t="s" s="8">
        <v>1791</v>
      </c>
      <c r="I613" s="11"/>
      <c r="J613" t="s" s="8">
        <v>4256</v>
      </c>
      <c r="K613" t="s" s="8">
        <v>120</v>
      </c>
      <c r="L613" t="s" s="8">
        <v>121</v>
      </c>
      <c r="M613" s="11"/>
      <c r="N613" s="11"/>
      <c r="O613" s="11"/>
      <c r="P613" s="11"/>
      <c r="Q613" s="11"/>
      <c r="R613" s="11"/>
      <c r="S613" s="11"/>
      <c r="T613" s="11"/>
      <c r="U613" s="11"/>
      <c r="V613" s="11"/>
      <c r="W613" s="11"/>
      <c r="X613" s="11"/>
      <c r="Y613" s="11"/>
      <c r="Z613" s="11"/>
    </row>
    <row r="614" ht="15" customHeight="1">
      <c r="A614" t="s" s="8">
        <v>4257</v>
      </c>
      <c r="B614" t="s" s="8">
        <v>4258</v>
      </c>
      <c r="C614" s="21">
        <v>2009</v>
      </c>
      <c r="D614" t="s" s="8">
        <v>2567</v>
      </c>
      <c r="E614" t="s" s="8">
        <v>4259</v>
      </c>
      <c r="F614" t="s" s="8">
        <v>1303</v>
      </c>
      <c r="G614" t="s" s="8">
        <v>44</v>
      </c>
      <c r="H614" t="s" s="8">
        <v>1304</v>
      </c>
      <c r="I614" s="11"/>
      <c r="J614" t="s" s="8">
        <v>4260</v>
      </c>
      <c r="K614" t="s" s="8">
        <v>120</v>
      </c>
      <c r="L614" t="s" s="8">
        <v>121</v>
      </c>
      <c r="M614" s="11"/>
      <c r="N614" s="11"/>
      <c r="O614" s="11"/>
      <c r="P614" s="11"/>
      <c r="Q614" s="11"/>
      <c r="R614" s="11"/>
      <c r="S614" s="11"/>
      <c r="T614" s="11"/>
      <c r="U614" s="11"/>
      <c r="V614" s="11"/>
      <c r="W614" s="11"/>
      <c r="X614" s="11"/>
      <c r="Y614" s="11"/>
      <c r="Z614" s="11"/>
    </row>
    <row r="615" ht="15" customHeight="1">
      <c r="A615" t="s" s="8">
        <v>4261</v>
      </c>
      <c r="B615" t="s" s="8">
        <v>4262</v>
      </c>
      <c r="C615" s="21">
        <v>2009</v>
      </c>
      <c r="D615" t="s" s="8">
        <v>2335</v>
      </c>
      <c r="E615" t="s" s="8">
        <v>4263</v>
      </c>
      <c r="F615" t="s" s="8">
        <v>2033</v>
      </c>
      <c r="G615" t="s" s="8">
        <v>40</v>
      </c>
      <c r="H615" t="s" s="8">
        <v>1791</v>
      </c>
      <c r="I615" s="11"/>
      <c r="J615" t="s" s="8">
        <v>4264</v>
      </c>
      <c r="K615" t="s" s="8">
        <v>120</v>
      </c>
      <c r="L615" t="s" s="8">
        <v>121</v>
      </c>
      <c r="M615" s="11"/>
      <c r="N615" s="11"/>
      <c r="O615" s="11"/>
      <c r="P615" s="11"/>
      <c r="Q615" s="11"/>
      <c r="R615" s="11"/>
      <c r="S615" s="11"/>
      <c r="T615" s="11"/>
      <c r="U615" s="11"/>
      <c r="V615" s="11"/>
      <c r="W615" s="11"/>
      <c r="X615" s="11"/>
      <c r="Y615" s="11"/>
      <c r="Z615" s="11"/>
    </row>
    <row r="616" ht="15" customHeight="1">
      <c r="A616" t="s" s="8">
        <v>4265</v>
      </c>
      <c r="B616" t="s" s="8">
        <v>4266</v>
      </c>
      <c r="C616" s="21">
        <v>2009</v>
      </c>
      <c r="D616" t="s" s="8">
        <v>4267</v>
      </c>
      <c r="E616" t="s" s="8">
        <v>4268</v>
      </c>
      <c r="F616" t="s" s="8">
        <v>128</v>
      </c>
      <c r="G616" t="s" s="8">
        <v>1795</v>
      </c>
      <c r="H616" t="s" s="8">
        <v>129</v>
      </c>
      <c r="I616" s="11"/>
      <c r="J616" t="s" s="8">
        <v>4269</v>
      </c>
      <c r="K616" t="s" s="8">
        <v>120</v>
      </c>
      <c r="L616" t="s" s="8">
        <v>216</v>
      </c>
      <c r="M616" s="11"/>
      <c r="N616" s="11"/>
      <c r="O616" s="11"/>
      <c r="P616" s="11"/>
      <c r="Q616" s="11"/>
      <c r="R616" s="11"/>
      <c r="S616" s="11"/>
      <c r="T616" s="11"/>
      <c r="U616" s="11"/>
      <c r="V616" s="11"/>
      <c r="W616" s="11"/>
      <c r="X616" s="11"/>
      <c r="Y616" s="11"/>
      <c r="Z616" s="11"/>
    </row>
    <row r="617" ht="15" customHeight="1">
      <c r="A617" t="s" s="8">
        <v>4270</v>
      </c>
      <c r="B617" t="s" s="8">
        <v>4271</v>
      </c>
      <c r="C617" s="21">
        <v>2009</v>
      </c>
      <c r="D617" t="s" s="8">
        <v>3581</v>
      </c>
      <c r="E617" t="s" s="8">
        <v>4272</v>
      </c>
      <c r="F617" t="s" s="8">
        <v>1870</v>
      </c>
      <c r="G617" t="s" s="8">
        <v>44</v>
      </c>
      <c r="H617" t="s" s="8">
        <v>1791</v>
      </c>
      <c r="I617" s="11"/>
      <c r="J617" t="s" s="8">
        <v>4273</v>
      </c>
      <c r="K617" t="s" s="8">
        <v>120</v>
      </c>
      <c r="L617" t="s" s="8">
        <v>121</v>
      </c>
      <c r="M617" s="11"/>
      <c r="N617" s="11"/>
      <c r="O617" s="11"/>
      <c r="P617" s="11"/>
      <c r="Q617" s="11"/>
      <c r="R617" s="11"/>
      <c r="S617" s="11"/>
      <c r="T617" s="11"/>
      <c r="U617" s="11"/>
      <c r="V617" s="11"/>
      <c r="W617" s="11"/>
      <c r="X617" s="11"/>
      <c r="Y617" s="11"/>
      <c r="Z617" s="11"/>
    </row>
    <row r="618" ht="15" customHeight="1">
      <c r="A618" t="s" s="8">
        <v>4274</v>
      </c>
      <c r="B618" t="s" s="8">
        <v>4275</v>
      </c>
      <c r="C618" s="21">
        <v>2009</v>
      </c>
      <c r="D618" t="s" s="8">
        <v>4276</v>
      </c>
      <c r="E618" t="s" s="8">
        <v>4277</v>
      </c>
      <c r="F618" t="s" s="8">
        <v>4278</v>
      </c>
      <c r="G618" t="s" s="8">
        <v>82</v>
      </c>
      <c r="H618" t="s" s="8">
        <v>545</v>
      </c>
      <c r="I618" s="11"/>
      <c r="J618" t="s" s="8">
        <v>4279</v>
      </c>
      <c r="K618" t="s" s="8">
        <v>254</v>
      </c>
      <c r="L618" t="s" s="8">
        <v>121</v>
      </c>
      <c r="M618" s="11"/>
      <c r="N618" s="11"/>
      <c r="O618" s="11"/>
      <c r="P618" s="11"/>
      <c r="Q618" s="11"/>
      <c r="R618" s="11"/>
      <c r="S618" s="11"/>
      <c r="T618" s="11"/>
      <c r="U618" s="11"/>
      <c r="V618" s="11"/>
      <c r="W618" s="11"/>
      <c r="X618" s="11"/>
      <c r="Y618" s="11"/>
      <c r="Z618" s="11"/>
    </row>
    <row r="619" ht="15" customHeight="1">
      <c r="A619" t="s" s="130">
        <v>4280</v>
      </c>
      <c r="B619" t="s" s="130">
        <v>4281</v>
      </c>
      <c r="C619" s="131">
        <v>2009</v>
      </c>
      <c r="D619" t="s" s="130">
        <v>4282</v>
      </c>
      <c r="E619" t="s" s="130">
        <v>4283</v>
      </c>
      <c r="F619" t="s" s="130">
        <v>128</v>
      </c>
      <c r="G619" t="s" s="130">
        <v>1784</v>
      </c>
      <c r="H619" t="s" s="130">
        <v>129</v>
      </c>
      <c r="I619" s="132"/>
      <c r="J619" s="132"/>
      <c r="K619" t="s" s="130">
        <v>120</v>
      </c>
      <c r="L619" t="s" s="130">
        <v>121</v>
      </c>
      <c r="M619" s="132"/>
      <c r="N619" s="132"/>
      <c r="O619" s="132"/>
      <c r="P619" s="132"/>
      <c r="Q619" s="132"/>
      <c r="R619" s="132"/>
      <c r="S619" s="132"/>
      <c r="T619" s="132"/>
      <c r="U619" s="132"/>
      <c r="V619" s="132"/>
      <c r="W619" s="132"/>
      <c r="X619" s="132"/>
      <c r="Y619" s="132"/>
      <c r="Z619" s="132"/>
    </row>
    <row r="620" ht="15" customHeight="1">
      <c r="A620" t="s" s="8">
        <v>4284</v>
      </c>
      <c r="B620" t="s" s="8">
        <v>4285</v>
      </c>
      <c r="C620" s="21">
        <v>2009</v>
      </c>
      <c r="D620" t="s" s="8">
        <v>4286</v>
      </c>
      <c r="E620" t="s" s="8">
        <v>4287</v>
      </c>
      <c r="F620" t="s" s="8">
        <v>1928</v>
      </c>
      <c r="G620" t="s" s="8">
        <v>82</v>
      </c>
      <c r="H620" t="s" s="8">
        <v>119</v>
      </c>
      <c r="I620" s="11"/>
      <c r="J620" t="s" s="8">
        <v>4288</v>
      </c>
      <c r="K620" t="s" s="8">
        <v>148</v>
      </c>
      <c r="L620" t="s" s="8">
        <v>121</v>
      </c>
      <c r="M620" s="11"/>
      <c r="N620" s="11"/>
      <c r="O620" s="11"/>
      <c r="P620" s="11"/>
      <c r="Q620" s="11"/>
      <c r="R620" s="11"/>
      <c r="S620" s="11"/>
      <c r="T620" s="11"/>
      <c r="U620" s="11"/>
      <c r="V620" s="11"/>
      <c r="W620" s="11"/>
      <c r="X620" s="11"/>
      <c r="Y620" s="11"/>
      <c r="Z620" s="11"/>
    </row>
    <row r="621" ht="15" customHeight="1">
      <c r="A621" t="s" s="8">
        <v>4289</v>
      </c>
      <c r="B621" t="s" s="8">
        <v>4290</v>
      </c>
      <c r="C621" s="21">
        <v>2009</v>
      </c>
      <c r="D621" t="s" s="8">
        <v>4291</v>
      </c>
      <c r="E621" t="s" s="8">
        <v>4292</v>
      </c>
      <c r="F621" t="s" s="8">
        <v>4293</v>
      </c>
      <c r="G621" t="s" s="8">
        <v>45</v>
      </c>
      <c r="H621" t="s" s="8">
        <v>506</v>
      </c>
      <c r="I621" s="11"/>
      <c r="J621" s="11"/>
      <c r="K621" t="s" s="8">
        <v>120</v>
      </c>
      <c r="L621" t="s" s="8">
        <v>121</v>
      </c>
      <c r="M621" s="11"/>
      <c r="N621" s="11"/>
      <c r="O621" s="11"/>
      <c r="P621" s="11"/>
      <c r="Q621" s="11"/>
      <c r="R621" s="11"/>
      <c r="S621" s="11"/>
      <c r="T621" s="11"/>
      <c r="U621" s="11"/>
      <c r="V621" s="11"/>
      <c r="W621" s="11"/>
      <c r="X621" s="11"/>
      <c r="Y621" s="11"/>
      <c r="Z621" s="11"/>
    </row>
    <row r="622" ht="15" customHeight="1">
      <c r="A622" t="s" s="8">
        <v>4294</v>
      </c>
      <c r="B622" t="s" s="8">
        <v>4295</v>
      </c>
      <c r="C622" s="21">
        <v>2009</v>
      </c>
      <c r="D622" t="s" s="8">
        <v>339</v>
      </c>
      <c r="E622" t="s" s="8">
        <v>4296</v>
      </c>
      <c r="F622" t="s" s="8">
        <v>4104</v>
      </c>
      <c r="G622" t="s" s="8">
        <v>40</v>
      </c>
      <c r="H622" t="s" s="8">
        <v>1791</v>
      </c>
      <c r="I622" s="11"/>
      <c r="J622" t="s" s="8">
        <v>4297</v>
      </c>
      <c r="K622" t="s" s="8">
        <v>120</v>
      </c>
      <c r="L622" t="s" s="8">
        <v>121</v>
      </c>
      <c r="M622" s="11"/>
      <c r="N622" s="11"/>
      <c r="O622" s="11"/>
      <c r="P622" s="11"/>
      <c r="Q622" s="11"/>
      <c r="R622" s="11"/>
      <c r="S622" s="11"/>
      <c r="T622" s="11"/>
      <c r="U622" s="11"/>
      <c r="V622" s="11"/>
      <c r="W622" s="11"/>
      <c r="X622" s="11"/>
      <c r="Y622" s="11"/>
      <c r="Z622" s="11"/>
    </row>
    <row r="623" ht="15" customHeight="1">
      <c r="A623" t="s" s="8">
        <v>4298</v>
      </c>
      <c r="B623" t="s" s="8">
        <v>4299</v>
      </c>
      <c r="C623" s="21">
        <v>2009</v>
      </c>
      <c r="D623" t="s" s="8">
        <v>4300</v>
      </c>
      <c r="E623" t="s" s="8">
        <v>4301</v>
      </c>
      <c r="F623" t="s" s="8">
        <v>4109</v>
      </c>
      <c r="G623" t="s" s="8">
        <v>1454</v>
      </c>
      <c r="H623" t="s" s="8">
        <v>1791</v>
      </c>
      <c r="I623" s="11"/>
      <c r="J623" t="s" s="8">
        <v>4302</v>
      </c>
      <c r="K623" t="s" s="8">
        <v>120</v>
      </c>
      <c r="L623" t="s" s="8">
        <v>121</v>
      </c>
      <c r="M623" s="11"/>
      <c r="N623" s="11"/>
      <c r="O623" s="11"/>
      <c r="P623" s="11"/>
      <c r="Q623" s="11"/>
      <c r="R623" s="11"/>
      <c r="S623" s="11"/>
      <c r="T623" s="11"/>
      <c r="U623" s="11"/>
      <c r="V623" s="11"/>
      <c r="W623" s="11"/>
      <c r="X623" s="11"/>
      <c r="Y623" s="11"/>
      <c r="Z623" s="11"/>
    </row>
    <row r="624" ht="15" customHeight="1">
      <c r="A624" t="s" s="8">
        <v>4303</v>
      </c>
      <c r="B624" t="s" s="8">
        <v>4304</v>
      </c>
      <c r="C624" s="21">
        <v>2009</v>
      </c>
      <c r="D624" t="s" s="8">
        <v>1752</v>
      </c>
      <c r="E624" t="s" s="8">
        <v>4305</v>
      </c>
      <c r="F624" t="s" s="8">
        <v>1905</v>
      </c>
      <c r="G624" t="s" s="8">
        <v>40</v>
      </c>
      <c r="H624" t="s" s="8">
        <v>119</v>
      </c>
      <c r="I624" s="11"/>
      <c r="J624" t="s" s="8">
        <v>4306</v>
      </c>
      <c r="K624" t="s" s="8">
        <v>120</v>
      </c>
      <c r="L624" t="s" s="8">
        <v>121</v>
      </c>
      <c r="M624" s="11"/>
      <c r="N624" s="11"/>
      <c r="O624" s="11"/>
      <c r="P624" s="11"/>
      <c r="Q624" s="11"/>
      <c r="R624" s="11"/>
      <c r="S624" s="11"/>
      <c r="T624" s="11"/>
      <c r="U624" s="11"/>
      <c r="V624" s="11"/>
      <c r="W624" s="11"/>
      <c r="X624" s="11"/>
      <c r="Y624" s="11"/>
      <c r="Z624" s="11"/>
    </row>
    <row r="625" ht="15" customHeight="1">
      <c r="A625" t="s" s="8">
        <v>4307</v>
      </c>
      <c r="B625" t="s" s="8">
        <v>4308</v>
      </c>
      <c r="C625" s="21">
        <v>2009</v>
      </c>
      <c r="D625" t="s" s="8">
        <v>394</v>
      </c>
      <c r="E625" t="s" s="8">
        <v>4309</v>
      </c>
      <c r="F625" t="s" s="8">
        <v>2426</v>
      </c>
      <c r="G625" t="s" s="8">
        <v>82</v>
      </c>
      <c r="H625" t="s" s="8">
        <v>1507</v>
      </c>
      <c r="I625" s="11"/>
      <c r="J625" t="s" s="8">
        <v>4310</v>
      </c>
      <c r="K625" t="s" s="8">
        <v>120</v>
      </c>
      <c r="L625" t="s" s="8">
        <v>121</v>
      </c>
      <c r="M625" s="11"/>
      <c r="N625" s="11"/>
      <c r="O625" s="11"/>
      <c r="P625" s="11"/>
      <c r="Q625" s="11"/>
      <c r="R625" s="11"/>
      <c r="S625" s="11"/>
      <c r="T625" s="11"/>
      <c r="U625" s="11"/>
      <c r="V625" s="11"/>
      <c r="W625" s="11"/>
      <c r="X625" s="11"/>
      <c r="Y625" s="11"/>
      <c r="Z625" s="11"/>
    </row>
    <row r="626" ht="15" customHeight="1">
      <c r="A626" t="s" s="49">
        <v>4311</v>
      </c>
      <c r="B626" t="s" s="49">
        <v>4312</v>
      </c>
      <c r="C626" s="109">
        <v>2009</v>
      </c>
      <c r="D626" t="s" s="49">
        <v>4041</v>
      </c>
      <c r="E626" t="s" s="49">
        <v>4313</v>
      </c>
      <c r="F626" t="s" s="49">
        <v>4314</v>
      </c>
      <c r="G626" t="s" s="49">
        <v>45</v>
      </c>
      <c r="H626" t="s" s="49">
        <v>1791</v>
      </c>
      <c r="I626" s="50"/>
      <c r="J626" t="s" s="49">
        <v>4315</v>
      </c>
      <c r="K626" t="s" s="49">
        <v>120</v>
      </c>
      <c r="L626" t="s" s="49">
        <v>121</v>
      </c>
      <c r="M626" s="50"/>
      <c r="N626" s="50"/>
      <c r="O626" s="50"/>
      <c r="P626" s="50"/>
      <c r="Q626" s="50"/>
      <c r="R626" s="50"/>
      <c r="S626" s="50"/>
      <c r="T626" s="50"/>
      <c r="U626" s="50"/>
      <c r="V626" s="50"/>
      <c r="W626" s="50"/>
      <c r="X626" s="50"/>
      <c r="Y626" s="50"/>
      <c r="Z626" s="50"/>
    </row>
    <row r="627" ht="15" customHeight="1">
      <c r="A627" t="s" s="58">
        <v>385</v>
      </c>
      <c r="B627" t="s" s="59">
        <v>386</v>
      </c>
      <c r="C627" s="60">
        <v>2009</v>
      </c>
      <c r="D627" t="s" s="59">
        <v>387</v>
      </c>
      <c r="E627" t="s" s="59">
        <v>388</v>
      </c>
      <c r="F627" t="s" s="59">
        <v>71</v>
      </c>
      <c r="G627" t="s" s="59">
        <v>82</v>
      </c>
      <c r="H627" t="s" s="59">
        <v>119</v>
      </c>
      <c r="I627" s="61"/>
      <c r="J627" t="s" s="59">
        <v>391</v>
      </c>
      <c r="K627" t="s" s="59">
        <v>120</v>
      </c>
      <c r="L627" t="s" s="59">
        <v>121</v>
      </c>
      <c r="M627" t="s" s="59">
        <v>122</v>
      </c>
      <c r="N627" s="61"/>
      <c r="O627" s="61"/>
      <c r="P627" s="61"/>
      <c r="Q627" s="61"/>
      <c r="R627" s="61"/>
      <c r="S627" s="61"/>
      <c r="T627" s="61"/>
      <c r="U627" s="61"/>
      <c r="V627" s="61"/>
      <c r="W627" s="61"/>
      <c r="X627" s="61"/>
      <c r="Y627" s="61"/>
      <c r="Z627" s="62"/>
    </row>
    <row r="628" ht="15" customHeight="1">
      <c r="A628" t="s" s="77">
        <v>4316</v>
      </c>
      <c r="B628" t="s" s="77">
        <v>4317</v>
      </c>
      <c r="C628" s="76">
        <v>2009</v>
      </c>
      <c r="D628" t="s" s="77">
        <v>514</v>
      </c>
      <c r="E628" t="s" s="77">
        <v>4318</v>
      </c>
      <c r="F628" t="s" s="77">
        <v>1870</v>
      </c>
      <c r="G628" t="s" s="77">
        <v>82</v>
      </c>
      <c r="H628" t="s" s="77">
        <v>1791</v>
      </c>
      <c r="I628" s="47"/>
      <c r="J628" t="s" s="77">
        <v>4319</v>
      </c>
      <c r="K628" t="s" s="77">
        <v>120</v>
      </c>
      <c r="L628" t="s" s="77">
        <v>121</v>
      </c>
      <c r="M628" s="47"/>
      <c r="N628" s="47"/>
      <c r="O628" s="47"/>
      <c r="P628" s="47"/>
      <c r="Q628" s="47"/>
      <c r="R628" s="47"/>
      <c r="S628" s="47"/>
      <c r="T628" s="47"/>
      <c r="U628" s="47"/>
      <c r="V628" s="47"/>
      <c r="W628" s="47"/>
      <c r="X628" s="47"/>
      <c r="Y628" s="47"/>
      <c r="Z628" s="47"/>
    </row>
    <row r="629" ht="15" customHeight="1">
      <c r="A629" t="s" s="130">
        <v>4320</v>
      </c>
      <c r="B629" t="s" s="130">
        <v>4321</v>
      </c>
      <c r="C629" s="131">
        <v>2009</v>
      </c>
      <c r="D629" t="s" s="130">
        <v>45</v>
      </c>
      <c r="E629" t="s" s="130">
        <v>4322</v>
      </c>
      <c r="F629" t="s" s="130">
        <v>1913</v>
      </c>
      <c r="G629" t="s" s="130">
        <v>45</v>
      </c>
      <c r="H629" t="s" s="130">
        <v>1791</v>
      </c>
      <c r="I629" s="132"/>
      <c r="J629" s="132"/>
      <c r="K629" t="s" s="130">
        <v>120</v>
      </c>
      <c r="L629" t="s" s="130">
        <v>121</v>
      </c>
      <c r="M629" s="132"/>
      <c r="N629" s="132"/>
      <c r="O629" s="132"/>
      <c r="P629" s="132"/>
      <c r="Q629" s="132"/>
      <c r="R629" s="132"/>
      <c r="S629" s="132"/>
      <c r="T629" s="132"/>
      <c r="U629" s="132"/>
      <c r="V629" s="132"/>
      <c r="W629" s="132"/>
      <c r="X629" s="132"/>
      <c r="Y629" s="132"/>
      <c r="Z629" s="132"/>
    </row>
    <row r="630" ht="15" customHeight="1">
      <c r="A630" t="s" s="130">
        <v>4323</v>
      </c>
      <c r="B630" t="s" s="130">
        <v>4324</v>
      </c>
      <c r="C630" s="131">
        <v>2009</v>
      </c>
      <c r="D630" t="s" s="130">
        <v>2169</v>
      </c>
      <c r="E630" t="s" s="130">
        <v>4325</v>
      </c>
      <c r="F630" t="s" s="130">
        <v>2304</v>
      </c>
      <c r="G630" t="s" s="130">
        <v>1454</v>
      </c>
      <c r="H630" t="s" s="130">
        <v>119</v>
      </c>
      <c r="I630" s="132"/>
      <c r="J630" s="132"/>
      <c r="K630" t="s" s="130">
        <v>120</v>
      </c>
      <c r="L630" t="s" s="130">
        <v>121</v>
      </c>
      <c r="M630" s="132"/>
      <c r="N630" s="132"/>
      <c r="O630" s="132"/>
      <c r="P630" s="132"/>
      <c r="Q630" s="132"/>
      <c r="R630" s="132"/>
      <c r="S630" s="132"/>
      <c r="T630" s="132"/>
      <c r="U630" s="132"/>
      <c r="V630" s="132"/>
      <c r="W630" s="132"/>
      <c r="X630" s="132"/>
      <c r="Y630" s="132"/>
      <c r="Z630" s="132"/>
    </row>
    <row r="631" ht="15" customHeight="1">
      <c r="A631" t="s" s="8">
        <v>4326</v>
      </c>
      <c r="B631" t="s" s="8">
        <v>4327</v>
      </c>
      <c r="C631" s="21">
        <v>2009</v>
      </c>
      <c r="D631" t="s" s="8">
        <v>1240</v>
      </c>
      <c r="E631" t="s" s="8">
        <v>4328</v>
      </c>
      <c r="F631" t="s" s="8">
        <v>1928</v>
      </c>
      <c r="G631" t="s" s="8">
        <v>82</v>
      </c>
      <c r="H631" t="s" s="8">
        <v>119</v>
      </c>
      <c r="I631" s="11"/>
      <c r="J631" t="s" s="8">
        <v>4329</v>
      </c>
      <c r="K631" t="s" s="8">
        <v>120</v>
      </c>
      <c r="L631" t="s" s="8">
        <v>121</v>
      </c>
      <c r="M631" s="11"/>
      <c r="N631" s="11"/>
      <c r="O631" s="11"/>
      <c r="P631" s="11"/>
      <c r="Q631" s="11"/>
      <c r="R631" s="11"/>
      <c r="S631" s="11"/>
      <c r="T631" s="11"/>
      <c r="U631" s="11"/>
      <c r="V631" s="11"/>
      <c r="W631" s="11"/>
      <c r="X631" s="11"/>
      <c r="Y631" s="11"/>
      <c r="Z631" s="11"/>
    </row>
    <row r="632" ht="15" customHeight="1">
      <c r="A632" t="s" s="8">
        <v>4330</v>
      </c>
      <c r="B632" t="s" s="8">
        <v>4331</v>
      </c>
      <c r="C632" s="21">
        <v>2009</v>
      </c>
      <c r="D632" t="s" s="8">
        <v>4332</v>
      </c>
      <c r="E632" t="s" s="8">
        <v>4333</v>
      </c>
      <c r="F632" t="s" s="8">
        <v>1798</v>
      </c>
      <c r="G632" t="s" s="8">
        <v>45</v>
      </c>
      <c r="H632" t="s" s="8">
        <v>1791</v>
      </c>
      <c r="I632" s="11"/>
      <c r="J632" t="s" s="8">
        <v>4334</v>
      </c>
      <c r="K632" t="s" s="8">
        <v>120</v>
      </c>
      <c r="L632" t="s" s="8">
        <v>121</v>
      </c>
      <c r="M632" s="11"/>
      <c r="N632" s="11"/>
      <c r="O632" s="11"/>
      <c r="P632" s="11"/>
      <c r="Q632" s="11"/>
      <c r="R632" s="11"/>
      <c r="S632" s="11"/>
      <c r="T632" s="11"/>
      <c r="U632" s="11"/>
      <c r="V632" s="11"/>
      <c r="W632" s="11"/>
      <c r="X632" s="11"/>
      <c r="Y632" s="11"/>
      <c r="Z632" s="11"/>
    </row>
    <row r="633" ht="15" customHeight="1">
      <c r="A633" t="s" s="8">
        <v>4335</v>
      </c>
      <c r="B633" t="s" s="8">
        <v>4336</v>
      </c>
      <c r="C633" s="21">
        <v>2009</v>
      </c>
      <c r="D633" t="s" s="8">
        <v>4337</v>
      </c>
      <c r="E633" t="s" s="8">
        <v>4338</v>
      </c>
      <c r="F633" t="s" s="8">
        <v>4293</v>
      </c>
      <c r="G633" t="s" s="8">
        <v>45</v>
      </c>
      <c r="H633" t="s" s="8">
        <v>506</v>
      </c>
      <c r="I633" s="11"/>
      <c r="J633" t="s" s="8">
        <v>4339</v>
      </c>
      <c r="K633" t="s" s="8">
        <v>148</v>
      </c>
      <c r="L633" t="s" s="8">
        <v>121</v>
      </c>
      <c r="M633" s="11"/>
      <c r="N633" s="11"/>
      <c r="O633" s="11"/>
      <c r="P633" s="11"/>
      <c r="Q633" s="11"/>
      <c r="R633" s="11"/>
      <c r="S633" s="11"/>
      <c r="T633" s="11"/>
      <c r="U633" s="11"/>
      <c r="V633" s="11"/>
      <c r="W633" s="11"/>
      <c r="X633" s="11"/>
      <c r="Y633" s="11"/>
      <c r="Z633" s="11"/>
    </row>
    <row r="634" ht="15" customHeight="1">
      <c r="A634" t="s" s="8">
        <v>4340</v>
      </c>
      <c r="B634" t="s" s="8">
        <v>4341</v>
      </c>
      <c r="C634" s="21">
        <v>2009</v>
      </c>
      <c r="D634" t="s" s="8">
        <v>2567</v>
      </c>
      <c r="E634" t="s" s="8">
        <v>4342</v>
      </c>
      <c r="F634" t="s" s="8">
        <v>1928</v>
      </c>
      <c r="G634" t="s" s="8">
        <v>44</v>
      </c>
      <c r="H634" t="s" s="8">
        <v>119</v>
      </c>
      <c r="I634" s="11"/>
      <c r="J634" t="s" s="8">
        <v>4343</v>
      </c>
      <c r="K634" t="s" s="8">
        <v>120</v>
      </c>
      <c r="L634" t="s" s="8">
        <v>121</v>
      </c>
      <c r="M634" s="11"/>
      <c r="N634" s="11"/>
      <c r="O634" s="11"/>
      <c r="P634" s="11"/>
      <c r="Q634" s="11"/>
      <c r="R634" s="11"/>
      <c r="S634" s="11"/>
      <c r="T634" s="11"/>
      <c r="U634" s="11"/>
      <c r="V634" s="11"/>
      <c r="W634" s="11"/>
      <c r="X634" s="11"/>
      <c r="Y634" s="11"/>
      <c r="Z634" s="11"/>
    </row>
    <row r="635" ht="15" customHeight="1">
      <c r="A635" t="s" s="49">
        <v>4344</v>
      </c>
      <c r="B635" t="s" s="49">
        <v>4345</v>
      </c>
      <c r="C635" s="109">
        <v>2009</v>
      </c>
      <c r="D635" t="s" s="49">
        <v>4346</v>
      </c>
      <c r="E635" t="s" s="49">
        <v>4347</v>
      </c>
      <c r="F635" t="s" s="49">
        <v>1303</v>
      </c>
      <c r="G635" t="s" s="49">
        <v>44</v>
      </c>
      <c r="H635" t="s" s="49">
        <v>1304</v>
      </c>
      <c r="I635" s="50"/>
      <c r="J635" s="50"/>
      <c r="K635" t="s" s="49">
        <v>120</v>
      </c>
      <c r="L635" t="s" s="49">
        <v>121</v>
      </c>
      <c r="M635" s="50"/>
      <c r="N635" s="50"/>
      <c r="O635" s="50"/>
      <c r="P635" s="50"/>
      <c r="Q635" s="50"/>
      <c r="R635" s="50"/>
      <c r="S635" s="50"/>
      <c r="T635" s="50"/>
      <c r="U635" s="50"/>
      <c r="V635" s="50"/>
      <c r="W635" s="50"/>
      <c r="X635" s="50"/>
      <c r="Y635" s="50"/>
      <c r="Z635" s="50"/>
    </row>
    <row r="636" ht="15" customHeight="1">
      <c r="A636" t="s" s="58">
        <v>392</v>
      </c>
      <c r="B636" t="s" s="59">
        <v>393</v>
      </c>
      <c r="C636" s="60">
        <v>2009</v>
      </c>
      <c r="D636" t="s" s="59">
        <v>394</v>
      </c>
      <c r="E636" t="s" s="59">
        <v>395</v>
      </c>
      <c r="F636" t="s" s="59">
        <v>71</v>
      </c>
      <c r="G636" t="s" s="59">
        <v>45</v>
      </c>
      <c r="H636" t="s" s="59">
        <v>119</v>
      </c>
      <c r="I636" s="61"/>
      <c r="J636" t="s" s="59">
        <v>397</v>
      </c>
      <c r="K636" t="s" s="59">
        <v>120</v>
      </c>
      <c r="L636" t="s" s="59">
        <v>121</v>
      </c>
      <c r="M636" t="s" s="59">
        <v>122</v>
      </c>
      <c r="N636" s="61"/>
      <c r="O636" s="61"/>
      <c r="P636" s="61"/>
      <c r="Q636" s="61"/>
      <c r="R636" s="61"/>
      <c r="S636" s="61"/>
      <c r="T636" s="61"/>
      <c r="U636" s="61"/>
      <c r="V636" s="61"/>
      <c r="W636" s="61"/>
      <c r="X636" s="61"/>
      <c r="Y636" s="61"/>
      <c r="Z636" s="62"/>
    </row>
    <row r="637" ht="15" customHeight="1">
      <c r="A637" t="s" s="77">
        <v>4348</v>
      </c>
      <c r="B637" t="s" s="77">
        <v>4349</v>
      </c>
      <c r="C637" s="76">
        <v>2009</v>
      </c>
      <c r="D637" t="s" s="77">
        <v>2069</v>
      </c>
      <c r="E637" t="s" s="77">
        <v>4350</v>
      </c>
      <c r="F637" t="s" s="77">
        <v>1905</v>
      </c>
      <c r="G637" t="s" s="77">
        <v>45</v>
      </c>
      <c r="H637" t="s" s="77">
        <v>119</v>
      </c>
      <c r="I637" s="47"/>
      <c r="J637" t="s" s="77">
        <v>4351</v>
      </c>
      <c r="K637" t="s" s="77">
        <v>120</v>
      </c>
      <c r="L637" t="s" s="77">
        <v>121</v>
      </c>
      <c r="M637" s="47"/>
      <c r="N637" s="47"/>
      <c r="O637" s="47"/>
      <c r="P637" s="47"/>
      <c r="Q637" s="47"/>
      <c r="R637" s="47"/>
      <c r="S637" s="47"/>
      <c r="T637" s="47"/>
      <c r="U637" s="47"/>
      <c r="V637" s="47"/>
      <c r="W637" s="47"/>
      <c r="X637" s="47"/>
      <c r="Y637" s="47"/>
      <c r="Z637" s="47"/>
    </row>
    <row r="638" ht="15" customHeight="1">
      <c r="A638" t="s" s="8">
        <v>4352</v>
      </c>
      <c r="B638" t="s" s="8">
        <v>4353</v>
      </c>
      <c r="C638" s="21">
        <v>2009</v>
      </c>
      <c r="D638" t="s" s="8">
        <v>2284</v>
      </c>
      <c r="E638" t="s" s="8">
        <v>4354</v>
      </c>
      <c r="F638" t="s" s="8">
        <v>128</v>
      </c>
      <c r="G638" t="s" s="8">
        <v>1795</v>
      </c>
      <c r="H638" t="s" s="8">
        <v>129</v>
      </c>
      <c r="I638" s="11"/>
      <c r="J638" t="s" s="8">
        <v>4355</v>
      </c>
      <c r="K638" t="s" s="8">
        <v>120</v>
      </c>
      <c r="L638" t="s" s="8">
        <v>121</v>
      </c>
      <c r="M638" s="11"/>
      <c r="N638" s="11"/>
      <c r="O638" s="11"/>
      <c r="P638" s="11"/>
      <c r="Q638" s="11"/>
      <c r="R638" s="11"/>
      <c r="S638" s="11"/>
      <c r="T638" s="11"/>
      <c r="U638" s="11"/>
      <c r="V638" s="11"/>
      <c r="W638" s="11"/>
      <c r="X638" s="11"/>
      <c r="Y638" s="11"/>
      <c r="Z638" s="11"/>
    </row>
    <row r="639" ht="15" customHeight="1">
      <c r="A639" t="s" s="8">
        <v>4356</v>
      </c>
      <c r="B639" t="s" s="8">
        <v>4357</v>
      </c>
      <c r="C639" s="21">
        <v>2009</v>
      </c>
      <c r="D639" t="s" s="8">
        <v>3264</v>
      </c>
      <c r="E639" t="s" s="8">
        <v>4358</v>
      </c>
      <c r="F639" t="s" s="8">
        <v>1875</v>
      </c>
      <c r="G639" t="s" s="8">
        <v>44</v>
      </c>
      <c r="H639" t="s" s="8">
        <v>119</v>
      </c>
      <c r="I639" s="11"/>
      <c r="J639" t="s" s="8">
        <v>4359</v>
      </c>
      <c r="K639" t="s" s="8">
        <v>120</v>
      </c>
      <c r="L639" t="s" s="8">
        <v>121</v>
      </c>
      <c r="M639" s="11"/>
      <c r="N639" s="11"/>
      <c r="O639" s="11"/>
      <c r="P639" s="11"/>
      <c r="Q639" s="11"/>
      <c r="R639" s="11"/>
      <c r="S639" s="11"/>
      <c r="T639" s="11"/>
      <c r="U639" s="11"/>
      <c r="V639" s="11"/>
      <c r="W639" s="11"/>
      <c r="X639" s="11"/>
      <c r="Y639" s="11"/>
      <c r="Z639" s="11"/>
    </row>
    <row r="640" ht="15" customHeight="1">
      <c r="A640" t="s" s="8">
        <v>4360</v>
      </c>
      <c r="B640" t="s" s="8">
        <v>4361</v>
      </c>
      <c r="C640" s="21">
        <v>2009</v>
      </c>
      <c r="D640" t="s" s="8">
        <v>4362</v>
      </c>
      <c r="E640" t="s" s="8">
        <v>4363</v>
      </c>
      <c r="F640" t="s" s="8">
        <v>1875</v>
      </c>
      <c r="G640" t="s" s="8">
        <v>40</v>
      </c>
      <c r="H640" t="s" s="8">
        <v>119</v>
      </c>
      <c r="I640" s="11"/>
      <c r="J640" s="11"/>
      <c r="K640" t="s" s="8">
        <v>120</v>
      </c>
      <c r="L640" t="s" s="8">
        <v>121</v>
      </c>
      <c r="M640" s="11"/>
      <c r="N640" s="11"/>
      <c r="O640" s="11"/>
      <c r="P640" s="11"/>
      <c r="Q640" s="11"/>
      <c r="R640" s="11"/>
      <c r="S640" s="11"/>
      <c r="T640" s="11"/>
      <c r="U640" s="11"/>
      <c r="V640" s="11"/>
      <c r="W640" s="11"/>
      <c r="X640" s="11"/>
      <c r="Y640" s="11"/>
      <c r="Z640" s="11"/>
    </row>
    <row r="641" ht="15" customHeight="1">
      <c r="A641" t="s" s="8">
        <v>4364</v>
      </c>
      <c r="B641" t="s" s="8">
        <v>4365</v>
      </c>
      <c r="C641" s="21">
        <v>2009</v>
      </c>
      <c r="D641" t="s" s="8">
        <v>2909</v>
      </c>
      <c r="E641" t="s" s="8">
        <v>4366</v>
      </c>
      <c r="F641" t="s" s="8">
        <v>1928</v>
      </c>
      <c r="G641" t="s" s="8">
        <v>44</v>
      </c>
      <c r="H641" t="s" s="8">
        <v>119</v>
      </c>
      <c r="I641" s="11"/>
      <c r="J641" t="s" s="8">
        <v>4367</v>
      </c>
      <c r="K641" t="s" s="8">
        <v>120</v>
      </c>
      <c r="L641" t="s" s="8">
        <v>121</v>
      </c>
      <c r="M641" s="11"/>
      <c r="N641" s="11"/>
      <c r="O641" s="11"/>
      <c r="P641" s="11"/>
      <c r="Q641" s="11"/>
      <c r="R641" s="11"/>
      <c r="S641" s="11"/>
      <c r="T641" s="11"/>
      <c r="U641" s="11"/>
      <c r="V641" s="11"/>
      <c r="W641" s="11"/>
      <c r="X641" s="11"/>
      <c r="Y641" s="11"/>
      <c r="Z641" s="11"/>
    </row>
    <row r="642" ht="15" customHeight="1">
      <c r="A642" t="s" s="8">
        <v>4368</v>
      </c>
      <c r="B642" t="s" s="8">
        <v>4369</v>
      </c>
      <c r="C642" s="21">
        <v>2009</v>
      </c>
      <c r="D642" t="s" s="8">
        <v>2284</v>
      </c>
      <c r="E642" t="s" s="8">
        <v>4370</v>
      </c>
      <c r="F642" t="s" s="8">
        <v>1928</v>
      </c>
      <c r="G642" t="s" s="8">
        <v>1784</v>
      </c>
      <c r="H642" t="s" s="8">
        <v>119</v>
      </c>
      <c r="I642" s="11"/>
      <c r="J642" t="s" s="8">
        <v>4371</v>
      </c>
      <c r="K642" t="s" s="8">
        <v>120</v>
      </c>
      <c r="L642" t="s" s="8">
        <v>121</v>
      </c>
      <c r="M642" s="11"/>
      <c r="N642" s="11"/>
      <c r="O642" s="11"/>
      <c r="P642" s="11"/>
      <c r="Q642" s="11"/>
      <c r="R642" s="11"/>
      <c r="S642" s="11"/>
      <c r="T642" s="11"/>
      <c r="U642" s="11"/>
      <c r="V642" s="11"/>
      <c r="W642" s="11"/>
      <c r="X642" s="11"/>
      <c r="Y642" s="11"/>
      <c r="Z642" s="11"/>
    </row>
    <row r="643" ht="15" customHeight="1">
      <c r="A643" t="s" s="8">
        <v>4372</v>
      </c>
      <c r="B643" t="s" s="8">
        <v>4373</v>
      </c>
      <c r="C643" s="21">
        <v>2009</v>
      </c>
      <c r="D643" t="s" s="8">
        <v>3116</v>
      </c>
      <c r="E643" t="s" s="8">
        <v>4374</v>
      </c>
      <c r="F643" t="s" s="8">
        <v>1870</v>
      </c>
      <c r="G643" t="s" s="8">
        <v>45</v>
      </c>
      <c r="H643" t="s" s="8">
        <v>1791</v>
      </c>
      <c r="I643" s="11"/>
      <c r="J643" s="11"/>
      <c r="K643" t="s" s="8">
        <v>120</v>
      </c>
      <c r="L643" t="s" s="8">
        <v>121</v>
      </c>
      <c r="M643" s="11"/>
      <c r="N643" s="11"/>
      <c r="O643" s="11"/>
      <c r="P643" s="11"/>
      <c r="Q643" s="11"/>
      <c r="R643" s="11"/>
      <c r="S643" s="11"/>
      <c r="T643" s="11"/>
      <c r="U643" s="11"/>
      <c r="V643" s="11"/>
      <c r="W643" s="11"/>
      <c r="X643" s="11"/>
      <c r="Y643" s="11"/>
      <c r="Z643" s="11"/>
    </row>
    <row r="644" ht="15" customHeight="1">
      <c r="A644" t="s" s="8">
        <v>4375</v>
      </c>
      <c r="B644" t="s" s="8">
        <v>4376</v>
      </c>
      <c r="C644" s="21">
        <v>2009</v>
      </c>
      <c r="D644" t="s" s="8">
        <v>4377</v>
      </c>
      <c r="E644" t="s" s="8">
        <v>4378</v>
      </c>
      <c r="F644" t="s" s="8">
        <v>1870</v>
      </c>
      <c r="G644" t="s" s="8">
        <v>44</v>
      </c>
      <c r="H644" t="s" s="8">
        <v>1791</v>
      </c>
      <c r="I644" s="11"/>
      <c r="J644" t="s" s="8">
        <v>4379</v>
      </c>
      <c r="K644" t="s" s="8">
        <v>120</v>
      </c>
      <c r="L644" t="s" s="8">
        <v>121</v>
      </c>
      <c r="M644" s="11"/>
      <c r="N644" s="11"/>
      <c r="O644" s="11"/>
      <c r="P644" s="11"/>
      <c r="Q644" s="11"/>
      <c r="R644" s="11"/>
      <c r="S644" s="11"/>
      <c r="T644" s="11"/>
      <c r="U644" s="11"/>
      <c r="V644" s="11"/>
      <c r="W644" s="11"/>
      <c r="X644" s="11"/>
      <c r="Y644" s="11"/>
      <c r="Z644" s="11"/>
    </row>
    <row r="645" ht="15" customHeight="1">
      <c r="A645" t="s" s="8">
        <v>4380</v>
      </c>
      <c r="B645" t="s" s="8">
        <v>4381</v>
      </c>
      <c r="C645" s="21">
        <v>2009</v>
      </c>
      <c r="D645" t="s" s="8">
        <v>4382</v>
      </c>
      <c r="E645" t="s" s="8">
        <v>4383</v>
      </c>
      <c r="F645" t="s" s="8">
        <v>71</v>
      </c>
      <c r="G645" t="s" s="8">
        <v>1876</v>
      </c>
      <c r="H645" t="s" s="8">
        <v>119</v>
      </c>
      <c r="I645" t="s" s="8">
        <v>1923</v>
      </c>
      <c r="J645" s="11"/>
      <c r="K645" t="s" s="8">
        <v>120</v>
      </c>
      <c r="L645" t="s" s="8">
        <v>216</v>
      </c>
      <c r="M645" s="11"/>
      <c r="N645" s="11"/>
      <c r="O645" s="11"/>
      <c r="P645" s="11"/>
      <c r="Q645" s="11"/>
      <c r="R645" s="11"/>
      <c r="S645" s="11"/>
      <c r="T645" s="11"/>
      <c r="U645" s="11"/>
      <c r="V645" s="11"/>
      <c r="W645" s="11"/>
      <c r="X645" s="11"/>
      <c r="Y645" s="11"/>
      <c r="Z645" s="11"/>
    </row>
    <row r="646" ht="15" customHeight="1">
      <c r="A646" t="s" s="8">
        <v>4384</v>
      </c>
      <c r="B646" t="s" s="8">
        <v>4385</v>
      </c>
      <c r="C646" s="21">
        <v>2009</v>
      </c>
      <c r="D646" t="s" s="8">
        <v>4386</v>
      </c>
      <c r="E646" t="s" s="8">
        <v>4387</v>
      </c>
      <c r="F646" t="s" s="8">
        <v>4388</v>
      </c>
      <c r="G646" t="s" s="8">
        <v>82</v>
      </c>
      <c r="H646" t="s" s="8">
        <v>1791</v>
      </c>
      <c r="I646" s="11"/>
      <c r="J646" t="s" s="8">
        <v>4389</v>
      </c>
      <c r="K646" t="s" s="8">
        <v>120</v>
      </c>
      <c r="L646" t="s" s="8">
        <v>121</v>
      </c>
      <c r="M646" s="11"/>
      <c r="N646" s="11"/>
      <c r="O646" s="11"/>
      <c r="P646" s="11"/>
      <c r="Q646" s="11"/>
      <c r="R646" s="11"/>
      <c r="S646" s="11"/>
      <c r="T646" s="11"/>
      <c r="U646" s="11"/>
      <c r="V646" s="11"/>
      <c r="W646" s="11"/>
      <c r="X646" s="11"/>
      <c r="Y646" s="11"/>
      <c r="Z646" s="11"/>
    </row>
    <row r="647" ht="15" customHeight="1">
      <c r="A647" t="s" s="8">
        <v>4390</v>
      </c>
      <c r="B647" t="s" s="8">
        <v>4391</v>
      </c>
      <c r="C647" s="21">
        <v>2009</v>
      </c>
      <c r="D647" t="s" s="8">
        <v>3733</v>
      </c>
      <c r="E647" t="s" s="8">
        <v>4392</v>
      </c>
      <c r="F647" t="s" s="8">
        <v>128</v>
      </c>
      <c r="G647" t="s" s="8">
        <v>44</v>
      </c>
      <c r="H647" t="s" s="8">
        <v>129</v>
      </c>
      <c r="I647" s="11"/>
      <c r="J647" t="s" s="8">
        <v>4393</v>
      </c>
      <c r="K647" t="s" s="8">
        <v>120</v>
      </c>
      <c r="L647" t="s" s="8">
        <v>121</v>
      </c>
      <c r="M647" s="11"/>
      <c r="N647" s="11"/>
      <c r="O647" s="11"/>
      <c r="P647" s="11"/>
      <c r="Q647" s="11"/>
      <c r="R647" s="11"/>
      <c r="S647" s="11"/>
      <c r="T647" s="11"/>
      <c r="U647" s="11"/>
      <c r="V647" s="11"/>
      <c r="W647" s="11"/>
      <c r="X647" s="11"/>
      <c r="Y647" s="11"/>
      <c r="Z647" s="11"/>
    </row>
    <row r="648" ht="15" customHeight="1">
      <c r="A648" t="s" s="130">
        <v>4394</v>
      </c>
      <c r="B648" t="s" s="130">
        <v>4395</v>
      </c>
      <c r="C648" s="131">
        <v>2009</v>
      </c>
      <c r="D648" t="s" s="130">
        <v>831</v>
      </c>
      <c r="E648" t="s" s="130">
        <v>4396</v>
      </c>
      <c r="F648" t="s" s="130">
        <v>1870</v>
      </c>
      <c r="G648" t="s" s="130">
        <v>45</v>
      </c>
      <c r="H648" t="s" s="130">
        <v>1791</v>
      </c>
      <c r="I648" s="132"/>
      <c r="J648" t="s" s="130">
        <v>4397</v>
      </c>
      <c r="K648" t="s" s="130">
        <v>120</v>
      </c>
      <c r="L648" t="s" s="130">
        <v>121</v>
      </c>
      <c r="M648" s="132"/>
      <c r="N648" s="132"/>
      <c r="O648" s="132"/>
      <c r="P648" s="132"/>
      <c r="Q648" s="132"/>
      <c r="R648" s="132"/>
      <c r="S648" s="132"/>
      <c r="T648" s="132"/>
      <c r="U648" s="132"/>
      <c r="V648" s="132"/>
      <c r="W648" s="132"/>
      <c r="X648" s="132"/>
      <c r="Y648" s="132"/>
      <c r="Z648" s="132"/>
    </row>
    <row r="649" ht="15" customHeight="1">
      <c r="A649" t="s" s="8">
        <v>4398</v>
      </c>
      <c r="B649" t="s" s="8">
        <v>4399</v>
      </c>
      <c r="C649" s="21">
        <v>2009</v>
      </c>
      <c r="D649" t="s" s="8">
        <v>4400</v>
      </c>
      <c r="E649" t="s" s="8">
        <v>4401</v>
      </c>
      <c r="F649" t="s" s="8">
        <v>4104</v>
      </c>
      <c r="G649" t="s" s="8">
        <v>45</v>
      </c>
      <c r="H649" t="s" s="8">
        <v>1791</v>
      </c>
      <c r="I649" s="11"/>
      <c r="J649" t="s" s="8">
        <v>4402</v>
      </c>
      <c r="K649" t="s" s="8">
        <v>120</v>
      </c>
      <c r="L649" t="s" s="8">
        <v>121</v>
      </c>
      <c r="M649" s="11"/>
      <c r="N649" s="11"/>
      <c r="O649" s="11"/>
      <c r="P649" s="11"/>
      <c r="Q649" s="11"/>
      <c r="R649" s="11"/>
      <c r="S649" s="11"/>
      <c r="T649" s="11"/>
      <c r="U649" s="11"/>
      <c r="V649" s="11"/>
      <c r="W649" s="11"/>
      <c r="X649" s="11"/>
      <c r="Y649" s="11"/>
      <c r="Z649" s="11"/>
    </row>
    <row r="650" ht="15" customHeight="1">
      <c r="A650" t="s" s="8">
        <v>4403</v>
      </c>
      <c r="B650" t="s" s="8">
        <v>4404</v>
      </c>
      <c r="C650" s="21">
        <v>2009</v>
      </c>
      <c r="D650" t="s" s="8">
        <v>986</v>
      </c>
      <c r="E650" t="s" s="8">
        <v>4405</v>
      </c>
      <c r="F650" t="s" s="8">
        <v>2033</v>
      </c>
      <c r="G650" t="s" s="8">
        <v>45</v>
      </c>
      <c r="H650" t="s" s="8">
        <v>1791</v>
      </c>
      <c r="I650" s="11"/>
      <c r="J650" t="s" s="8">
        <v>4406</v>
      </c>
      <c r="K650" t="s" s="8">
        <v>120</v>
      </c>
      <c r="L650" t="s" s="8">
        <v>121</v>
      </c>
      <c r="M650" s="11"/>
      <c r="N650" s="11"/>
      <c r="O650" s="11"/>
      <c r="P650" s="11"/>
      <c r="Q650" s="11"/>
      <c r="R650" s="11"/>
      <c r="S650" s="11"/>
      <c r="T650" s="11"/>
      <c r="U650" s="11"/>
      <c r="V650" s="11"/>
      <c r="W650" s="11"/>
      <c r="X650" s="11"/>
      <c r="Y650" s="11"/>
      <c r="Z650" s="11"/>
    </row>
    <row r="651" ht="15" customHeight="1">
      <c r="A651" t="s" s="8">
        <v>4407</v>
      </c>
      <c r="B651" t="s" s="8">
        <v>4408</v>
      </c>
      <c r="C651" s="21">
        <v>2009</v>
      </c>
      <c r="D651" t="s" s="8">
        <v>4409</v>
      </c>
      <c r="E651" t="s" s="8">
        <v>4410</v>
      </c>
      <c r="F651" t="s" s="8">
        <v>1928</v>
      </c>
      <c r="G651" t="s" s="8">
        <v>1784</v>
      </c>
      <c r="H651" t="s" s="8">
        <v>119</v>
      </c>
      <c r="I651" s="11"/>
      <c r="J651" t="s" s="8">
        <v>4411</v>
      </c>
      <c r="K651" t="s" s="8">
        <v>120</v>
      </c>
      <c r="L651" t="s" s="8">
        <v>121</v>
      </c>
      <c r="M651" s="11"/>
      <c r="N651" s="11"/>
      <c r="O651" s="11"/>
      <c r="P651" s="11"/>
      <c r="Q651" s="11"/>
      <c r="R651" s="11"/>
      <c r="S651" s="11"/>
      <c r="T651" s="11"/>
      <c r="U651" s="11"/>
      <c r="V651" s="11"/>
      <c r="W651" s="11"/>
      <c r="X651" s="11"/>
      <c r="Y651" s="11"/>
      <c r="Z651" s="11"/>
    </row>
    <row r="652" ht="15" customHeight="1">
      <c r="A652" t="s" s="8">
        <v>4412</v>
      </c>
      <c r="B652" t="s" s="8">
        <v>4413</v>
      </c>
      <c r="C652" s="21">
        <v>2009</v>
      </c>
      <c r="D652" t="s" s="8">
        <v>3899</v>
      </c>
      <c r="E652" t="s" s="8">
        <v>4414</v>
      </c>
      <c r="F652" t="s" s="8">
        <v>2728</v>
      </c>
      <c r="G652" t="s" s="8">
        <v>82</v>
      </c>
      <c r="H652" t="s" s="8">
        <v>119</v>
      </c>
      <c r="I652" s="11"/>
      <c r="J652" t="s" s="8">
        <v>4415</v>
      </c>
      <c r="K652" t="s" s="8">
        <v>120</v>
      </c>
      <c r="L652" t="s" s="8">
        <v>121</v>
      </c>
      <c r="M652" s="11"/>
      <c r="N652" s="11"/>
      <c r="O652" s="11"/>
      <c r="P652" s="11"/>
      <c r="Q652" s="11"/>
      <c r="R652" s="11"/>
      <c r="S652" s="11"/>
      <c r="T652" s="11"/>
      <c r="U652" s="11"/>
      <c r="V652" s="11"/>
      <c r="W652" s="11"/>
      <c r="X652" s="11"/>
      <c r="Y652" s="11"/>
      <c r="Z652" s="11"/>
    </row>
    <row r="653" ht="15" customHeight="1">
      <c r="A653" t="s" s="8">
        <v>4416</v>
      </c>
      <c r="B653" t="s" s="8">
        <v>4417</v>
      </c>
      <c r="C653" s="21">
        <v>2009</v>
      </c>
      <c r="D653" t="s" s="8">
        <v>4418</v>
      </c>
      <c r="E653" t="s" s="8">
        <v>4419</v>
      </c>
      <c r="F653" t="s" s="8">
        <v>4420</v>
      </c>
      <c r="G653" t="s" s="8">
        <v>45</v>
      </c>
      <c r="H653" t="s" s="8">
        <v>506</v>
      </c>
      <c r="I653" s="11"/>
      <c r="J653" t="s" s="8">
        <v>4421</v>
      </c>
      <c r="K653" t="s" s="8">
        <v>148</v>
      </c>
      <c r="L653" t="s" s="8">
        <v>121</v>
      </c>
      <c r="M653" s="11"/>
      <c r="N653" s="11"/>
      <c r="O653" s="11"/>
      <c r="P653" s="11"/>
      <c r="Q653" s="11"/>
      <c r="R653" s="11"/>
      <c r="S653" s="11"/>
      <c r="T653" s="11"/>
      <c r="U653" s="11"/>
      <c r="V653" s="11"/>
      <c r="W653" s="11"/>
      <c r="X653" s="11"/>
      <c r="Y653" s="11"/>
      <c r="Z653" s="11"/>
    </row>
    <row r="654" ht="15" customHeight="1">
      <c r="A654" t="s" s="130">
        <v>4422</v>
      </c>
      <c r="B654" t="s" s="130">
        <v>4423</v>
      </c>
      <c r="C654" s="131">
        <v>2009</v>
      </c>
      <c r="D654" t="s" s="130">
        <v>4424</v>
      </c>
      <c r="E654" t="s" s="130">
        <v>4425</v>
      </c>
      <c r="F654" t="s" s="130">
        <v>2100</v>
      </c>
      <c r="G654" t="s" s="130">
        <v>45</v>
      </c>
      <c r="H654" t="s" s="130">
        <v>1791</v>
      </c>
      <c r="I654" s="132"/>
      <c r="J654" t="s" s="130">
        <v>4426</v>
      </c>
      <c r="K654" t="s" s="130">
        <v>120</v>
      </c>
      <c r="L654" t="s" s="130">
        <v>121</v>
      </c>
      <c r="M654" s="132"/>
      <c r="N654" s="132"/>
      <c r="O654" s="132"/>
      <c r="P654" s="132"/>
      <c r="Q654" s="132"/>
      <c r="R654" s="132"/>
      <c r="S654" s="132"/>
      <c r="T654" s="132"/>
      <c r="U654" s="132"/>
      <c r="V654" s="132"/>
      <c r="W654" s="132"/>
      <c r="X654" s="132"/>
      <c r="Y654" s="132"/>
      <c r="Z654" s="132"/>
    </row>
    <row r="655" ht="15" customHeight="1">
      <c r="A655" t="s" s="8">
        <v>4427</v>
      </c>
      <c r="B655" t="s" s="8">
        <v>4428</v>
      </c>
      <c r="C655" s="21">
        <v>2009</v>
      </c>
      <c r="D655" t="s" s="8">
        <v>4429</v>
      </c>
      <c r="E655" t="s" s="8">
        <v>4430</v>
      </c>
      <c r="F655" t="s" s="8">
        <v>128</v>
      </c>
      <c r="G655" t="s" s="8">
        <v>1795</v>
      </c>
      <c r="H655" t="s" s="8">
        <v>129</v>
      </c>
      <c r="I655" s="11"/>
      <c r="J655" t="s" s="8">
        <v>4431</v>
      </c>
      <c r="K655" t="s" s="8">
        <v>120</v>
      </c>
      <c r="L655" t="s" s="8">
        <v>121</v>
      </c>
      <c r="M655" s="11"/>
      <c r="N655" s="11"/>
      <c r="O655" s="11"/>
      <c r="P655" s="11"/>
      <c r="Q655" s="11"/>
      <c r="R655" s="11"/>
      <c r="S655" s="11"/>
      <c r="T655" s="11"/>
      <c r="U655" s="11"/>
      <c r="V655" s="11"/>
      <c r="W655" s="11"/>
      <c r="X655" s="11"/>
      <c r="Y655" s="11"/>
      <c r="Z655" s="11"/>
    </row>
    <row r="656" ht="15" customHeight="1">
      <c r="A656" t="s" s="8">
        <v>4432</v>
      </c>
      <c r="B656" t="s" s="8">
        <v>4433</v>
      </c>
      <c r="C656" s="21">
        <v>2009</v>
      </c>
      <c r="D656" t="s" s="8">
        <v>3792</v>
      </c>
      <c r="E656" t="s" s="8">
        <v>4434</v>
      </c>
      <c r="F656" t="s" s="8">
        <v>1870</v>
      </c>
      <c r="G656" t="s" s="8">
        <v>82</v>
      </c>
      <c r="H656" t="s" s="8">
        <v>1791</v>
      </c>
      <c r="I656" s="11"/>
      <c r="J656" t="s" s="8">
        <v>4435</v>
      </c>
      <c r="K656" t="s" s="8">
        <v>120</v>
      </c>
      <c r="L656" t="s" s="8">
        <v>121</v>
      </c>
      <c r="M656" s="11"/>
      <c r="N656" s="11"/>
      <c r="O656" s="11"/>
      <c r="P656" s="11"/>
      <c r="Q656" s="11"/>
      <c r="R656" s="11"/>
      <c r="S656" s="11"/>
      <c r="T656" s="11"/>
      <c r="U656" s="11"/>
      <c r="V656" s="11"/>
      <c r="W656" s="11"/>
      <c r="X656" s="11"/>
      <c r="Y656" s="11"/>
      <c r="Z656" s="11"/>
    </row>
    <row r="657" ht="15" customHeight="1">
      <c r="A657" t="s" s="8">
        <v>1843</v>
      </c>
      <c r="B657" t="s" s="8">
        <v>4436</v>
      </c>
      <c r="C657" s="21">
        <v>2010</v>
      </c>
      <c r="D657" t="s" s="8">
        <v>4436</v>
      </c>
      <c r="E657" t="s" s="8">
        <v>4437</v>
      </c>
      <c r="F657" t="s" s="8">
        <v>2645</v>
      </c>
      <c r="G657" t="s" s="8">
        <v>45</v>
      </c>
      <c r="H657" t="s" s="8">
        <v>506</v>
      </c>
      <c r="I657" s="11"/>
      <c r="J657" s="11"/>
      <c r="K657" t="s" s="8">
        <v>4438</v>
      </c>
      <c r="L657" t="s" s="8">
        <v>121</v>
      </c>
      <c r="M657" s="11"/>
      <c r="N657" s="11"/>
      <c r="O657" s="11"/>
      <c r="P657" s="11"/>
      <c r="Q657" s="11"/>
      <c r="R657" s="11"/>
      <c r="S657" s="11"/>
      <c r="T657" s="11"/>
      <c r="U657" s="11"/>
      <c r="V657" s="11"/>
      <c r="W657" s="11"/>
      <c r="X657" s="11"/>
      <c r="Y657" s="11"/>
      <c r="Z657" s="11"/>
    </row>
    <row r="658" ht="15" customHeight="1">
      <c r="A658" t="s" s="8">
        <v>4439</v>
      </c>
      <c r="B658" t="s" s="8">
        <v>4440</v>
      </c>
      <c r="C658" s="21">
        <v>2010</v>
      </c>
      <c r="D658" t="s" s="8">
        <v>4441</v>
      </c>
      <c r="E658" t="s" s="8">
        <v>4442</v>
      </c>
      <c r="F658" t="s" s="8">
        <v>2645</v>
      </c>
      <c r="G658" t="s" s="8">
        <v>45</v>
      </c>
      <c r="H658" t="s" s="8">
        <v>506</v>
      </c>
      <c r="I658" s="11"/>
      <c r="J658" t="s" s="8">
        <v>4443</v>
      </c>
      <c r="K658" t="s" s="8">
        <v>120</v>
      </c>
      <c r="L658" t="s" s="8">
        <v>121</v>
      </c>
      <c r="M658" s="11"/>
      <c r="N658" s="11"/>
      <c r="O658" s="11"/>
      <c r="P658" s="11"/>
      <c r="Q658" s="11"/>
      <c r="R658" s="11"/>
      <c r="S658" s="11"/>
      <c r="T658" s="11"/>
      <c r="U658" s="11"/>
      <c r="V658" s="11"/>
      <c r="W658" s="11"/>
      <c r="X658" s="11"/>
      <c r="Y658" s="11"/>
      <c r="Z658" s="11"/>
    </row>
    <row r="659" ht="15" customHeight="1">
      <c r="A659" t="s" s="8">
        <v>4444</v>
      </c>
      <c r="B659" t="s" s="8">
        <v>4445</v>
      </c>
      <c r="C659" s="21">
        <v>2010</v>
      </c>
      <c r="D659" t="s" s="8">
        <v>4446</v>
      </c>
      <c r="E659" t="s" s="8">
        <v>4447</v>
      </c>
      <c r="F659" t="s" s="8">
        <v>1928</v>
      </c>
      <c r="G659" t="s" s="8">
        <v>44</v>
      </c>
      <c r="H659" t="s" s="8">
        <v>119</v>
      </c>
      <c r="I659" s="11"/>
      <c r="J659" s="11"/>
      <c r="K659" t="s" s="8">
        <v>120</v>
      </c>
      <c r="L659" t="s" s="8">
        <v>121</v>
      </c>
      <c r="M659" s="11"/>
      <c r="N659" s="11"/>
      <c r="O659" s="11"/>
      <c r="P659" s="11"/>
      <c r="Q659" s="11"/>
      <c r="R659" s="11"/>
      <c r="S659" s="11"/>
      <c r="T659" s="11"/>
      <c r="U659" s="11"/>
      <c r="V659" s="11"/>
      <c r="W659" s="11"/>
      <c r="X659" s="11"/>
      <c r="Y659" s="11"/>
      <c r="Z659" s="11"/>
    </row>
    <row r="660" ht="15" customHeight="1">
      <c r="A660" t="s" s="8">
        <v>4448</v>
      </c>
      <c r="B660" t="s" s="8">
        <v>4449</v>
      </c>
      <c r="C660" s="21">
        <v>2010</v>
      </c>
      <c r="D660" t="s" s="8">
        <v>4450</v>
      </c>
      <c r="E660" t="s" s="8">
        <v>4451</v>
      </c>
      <c r="F660" t="s" s="8">
        <v>4452</v>
      </c>
      <c r="G660" t="s" s="8">
        <v>1784</v>
      </c>
      <c r="H660" t="s" s="8">
        <v>506</v>
      </c>
      <c r="I660" t="s" s="8">
        <v>4453</v>
      </c>
      <c r="J660" t="s" s="8">
        <v>4454</v>
      </c>
      <c r="K660" t="s" s="8">
        <v>120</v>
      </c>
      <c r="L660" t="s" s="8">
        <v>121</v>
      </c>
      <c r="M660" s="11"/>
      <c r="N660" s="11"/>
      <c r="O660" s="11"/>
      <c r="P660" s="11"/>
      <c r="Q660" s="11"/>
      <c r="R660" s="11"/>
      <c r="S660" s="11"/>
      <c r="T660" s="11"/>
      <c r="U660" s="11"/>
      <c r="V660" s="11"/>
      <c r="W660" s="11"/>
      <c r="X660" s="11"/>
      <c r="Y660" s="11"/>
      <c r="Z660" s="11"/>
    </row>
    <row r="661" ht="15" customHeight="1">
      <c r="A661" t="s" s="8">
        <v>4455</v>
      </c>
      <c r="B661" t="s" s="8">
        <v>4456</v>
      </c>
      <c r="C661" s="21">
        <v>2010</v>
      </c>
      <c r="D661" t="s" s="8">
        <v>4457</v>
      </c>
      <c r="E661" t="s" s="8">
        <v>4458</v>
      </c>
      <c r="F661" t="s" s="8">
        <v>389</v>
      </c>
      <c r="G661" t="s" s="8">
        <v>45</v>
      </c>
      <c r="H661" t="s" s="8">
        <v>390</v>
      </c>
      <c r="I661" s="11"/>
      <c r="J661" s="11"/>
      <c r="K661" t="s" s="8">
        <v>254</v>
      </c>
      <c r="L661" t="s" s="8">
        <v>121</v>
      </c>
      <c r="M661" s="11"/>
      <c r="N661" s="11"/>
      <c r="O661" s="11"/>
      <c r="P661" s="11"/>
      <c r="Q661" s="11"/>
      <c r="R661" s="11"/>
      <c r="S661" s="11"/>
      <c r="T661" s="11"/>
      <c r="U661" s="11"/>
      <c r="V661" s="11"/>
      <c r="W661" s="11"/>
      <c r="X661" s="11"/>
      <c r="Y661" s="11"/>
      <c r="Z661" s="11"/>
    </row>
    <row r="662" ht="15" customHeight="1">
      <c r="A662" t="s" s="8">
        <v>4459</v>
      </c>
      <c r="B662" t="s" s="8">
        <v>4460</v>
      </c>
      <c r="C662" s="21">
        <v>2010</v>
      </c>
      <c r="D662" t="s" s="8">
        <v>2376</v>
      </c>
      <c r="E662" t="s" s="8">
        <v>4461</v>
      </c>
      <c r="F662" t="s" s="8">
        <v>1823</v>
      </c>
      <c r="G662" t="s" s="8">
        <v>44</v>
      </c>
      <c r="H662" t="s" s="8">
        <v>1507</v>
      </c>
      <c r="I662" s="11"/>
      <c r="J662" t="s" s="8">
        <v>4462</v>
      </c>
      <c r="K662" t="s" s="8">
        <v>120</v>
      </c>
      <c r="L662" t="s" s="8">
        <v>121</v>
      </c>
      <c r="M662" s="11"/>
      <c r="N662" s="11"/>
      <c r="O662" s="11"/>
      <c r="P662" s="11"/>
      <c r="Q662" s="11"/>
      <c r="R662" s="11"/>
      <c r="S662" s="11"/>
      <c r="T662" s="11"/>
      <c r="U662" s="11"/>
      <c r="V662" s="11"/>
      <c r="W662" s="11"/>
      <c r="X662" s="11"/>
      <c r="Y662" s="11"/>
      <c r="Z662" s="11"/>
    </row>
    <row r="663" ht="15" customHeight="1">
      <c r="A663" t="s" s="8">
        <v>4463</v>
      </c>
      <c r="B663" t="s" s="8">
        <v>4464</v>
      </c>
      <c r="C663" s="21">
        <v>2010</v>
      </c>
      <c r="D663" t="s" s="8">
        <v>3876</v>
      </c>
      <c r="E663" t="s" s="8">
        <v>4465</v>
      </c>
      <c r="F663" t="s" s="8">
        <v>4466</v>
      </c>
      <c r="G663" t="s" s="8">
        <v>44</v>
      </c>
      <c r="H663" t="s" s="8">
        <v>1791</v>
      </c>
      <c r="I663" s="11"/>
      <c r="J663" s="11"/>
      <c r="K663" t="s" s="8">
        <v>120</v>
      </c>
      <c r="L663" t="s" s="8">
        <v>121</v>
      </c>
      <c r="M663" s="11"/>
      <c r="N663" s="11"/>
      <c r="O663" s="11"/>
      <c r="P663" s="11"/>
      <c r="Q663" s="11"/>
      <c r="R663" s="11"/>
      <c r="S663" s="11"/>
      <c r="T663" s="11"/>
      <c r="U663" s="11"/>
      <c r="V663" s="11"/>
      <c r="W663" s="11"/>
      <c r="X663" s="11"/>
      <c r="Y663" s="11"/>
      <c r="Z663" s="11"/>
    </row>
    <row r="664" ht="15" customHeight="1">
      <c r="A664" t="s" s="8">
        <v>4187</v>
      </c>
      <c r="B664" t="s" s="8">
        <v>4467</v>
      </c>
      <c r="C664" s="21">
        <v>2010</v>
      </c>
      <c r="D664" t="s" s="8">
        <v>3936</v>
      </c>
      <c r="E664" t="s" s="8">
        <v>4468</v>
      </c>
      <c r="F664" t="s" s="8">
        <v>1870</v>
      </c>
      <c r="G664" t="s" s="8">
        <v>45</v>
      </c>
      <c r="H664" t="s" s="8">
        <v>1791</v>
      </c>
      <c r="I664" s="11"/>
      <c r="J664" t="s" s="8">
        <v>4469</v>
      </c>
      <c r="K664" t="s" s="8">
        <v>120</v>
      </c>
      <c r="L664" t="s" s="8">
        <v>121</v>
      </c>
      <c r="M664" s="11"/>
      <c r="N664" s="11"/>
      <c r="O664" s="11"/>
      <c r="P664" s="11"/>
      <c r="Q664" s="11"/>
      <c r="R664" s="11"/>
      <c r="S664" s="11"/>
      <c r="T664" s="11"/>
      <c r="U664" s="11"/>
      <c r="V664" s="11"/>
      <c r="W664" s="11"/>
      <c r="X664" s="11"/>
      <c r="Y664" s="11"/>
      <c r="Z664" s="11"/>
    </row>
    <row r="665" ht="15" customHeight="1">
      <c r="A665" t="s" s="8">
        <v>4470</v>
      </c>
      <c r="B665" t="s" s="8">
        <v>4471</v>
      </c>
      <c r="C665" s="21">
        <v>2010</v>
      </c>
      <c r="D665" t="s" s="8">
        <v>4472</v>
      </c>
      <c r="E665" t="s" s="8">
        <v>4473</v>
      </c>
      <c r="F665" t="s" s="8">
        <v>1242</v>
      </c>
      <c r="G665" t="s" s="8">
        <v>2327</v>
      </c>
      <c r="H665" t="s" s="8">
        <v>129</v>
      </c>
      <c r="I665" s="11"/>
      <c r="J665" t="s" s="8">
        <v>4474</v>
      </c>
      <c r="K665" t="s" s="8">
        <v>120</v>
      </c>
      <c r="L665" t="s" s="8">
        <v>121</v>
      </c>
      <c r="M665" s="11"/>
      <c r="N665" s="11"/>
      <c r="O665" s="11"/>
      <c r="P665" s="11"/>
      <c r="Q665" s="11"/>
      <c r="R665" s="11"/>
      <c r="S665" s="11"/>
      <c r="T665" s="11"/>
      <c r="U665" s="11"/>
      <c r="V665" s="11"/>
      <c r="W665" s="11"/>
      <c r="X665" s="11"/>
      <c r="Y665" s="11"/>
      <c r="Z665" s="11"/>
    </row>
    <row r="666" ht="15" customHeight="1">
      <c r="A666" t="s" s="49">
        <v>4475</v>
      </c>
      <c r="B666" t="s" s="49">
        <v>4476</v>
      </c>
      <c r="C666" s="109">
        <v>2010</v>
      </c>
      <c r="D666" t="s" s="49">
        <v>4477</v>
      </c>
      <c r="E666" t="s" s="49">
        <v>4478</v>
      </c>
      <c r="F666" t="s" s="49">
        <v>2645</v>
      </c>
      <c r="G666" t="s" s="49">
        <v>45</v>
      </c>
      <c r="H666" t="s" s="49">
        <v>506</v>
      </c>
      <c r="I666" s="50"/>
      <c r="J666" s="50"/>
      <c r="K666" t="s" s="49">
        <v>148</v>
      </c>
      <c r="L666" t="s" s="49">
        <v>121</v>
      </c>
      <c r="M666" s="50"/>
      <c r="N666" s="50"/>
      <c r="O666" s="50"/>
      <c r="P666" s="50"/>
      <c r="Q666" s="50"/>
      <c r="R666" s="50"/>
      <c r="S666" s="50"/>
      <c r="T666" s="50"/>
      <c r="U666" s="50"/>
      <c r="V666" s="50"/>
      <c r="W666" s="50"/>
      <c r="X666" s="50"/>
      <c r="Y666" s="50"/>
      <c r="Z666" s="50"/>
    </row>
    <row r="667" ht="15" customHeight="1">
      <c r="A667" t="s" s="51">
        <v>398</v>
      </c>
      <c r="B667" t="s" s="52">
        <v>399</v>
      </c>
      <c r="C667" s="53">
        <v>2010</v>
      </c>
      <c r="D667" t="s" s="52">
        <v>400</v>
      </c>
      <c r="E667" t="s" s="52">
        <v>401</v>
      </c>
      <c r="F667" t="s" s="52">
        <v>71</v>
      </c>
      <c r="G667" t="s" s="52">
        <v>64</v>
      </c>
      <c r="H667" t="s" s="52">
        <v>119</v>
      </c>
      <c r="I667" s="56"/>
      <c r="J667" s="56"/>
      <c r="K667" t="s" s="52">
        <v>280</v>
      </c>
      <c r="L667" t="s" s="52">
        <v>121</v>
      </c>
      <c r="M667" t="s" s="52">
        <v>122</v>
      </c>
      <c r="N667" s="56"/>
      <c r="O667" s="56"/>
      <c r="P667" s="56"/>
      <c r="Q667" s="56"/>
      <c r="R667" s="56"/>
      <c r="S667" s="56"/>
      <c r="T667" s="56"/>
      <c r="U667" s="56"/>
      <c r="V667" s="56"/>
      <c r="W667" s="56"/>
      <c r="X667" s="56"/>
      <c r="Y667" s="56"/>
      <c r="Z667" s="57"/>
    </row>
    <row r="668" ht="15" customHeight="1">
      <c r="A668" t="s" s="77">
        <v>4479</v>
      </c>
      <c r="B668" t="s" s="77">
        <v>4480</v>
      </c>
      <c r="C668" s="76">
        <v>2010</v>
      </c>
      <c r="D668" t="s" s="77">
        <v>4481</v>
      </c>
      <c r="E668" t="s" s="77">
        <v>4482</v>
      </c>
      <c r="F668" t="s" s="77">
        <v>1928</v>
      </c>
      <c r="G668" t="s" s="77">
        <v>82</v>
      </c>
      <c r="H668" t="s" s="77">
        <v>119</v>
      </c>
      <c r="I668" s="47"/>
      <c r="J668" t="s" s="77">
        <v>4483</v>
      </c>
      <c r="K668" t="s" s="77">
        <v>120</v>
      </c>
      <c r="L668" t="s" s="77">
        <v>121</v>
      </c>
      <c r="M668" s="47"/>
      <c r="N668" s="47"/>
      <c r="O668" s="47"/>
      <c r="P668" s="47"/>
      <c r="Q668" s="47"/>
      <c r="R668" s="47"/>
      <c r="S668" s="47"/>
      <c r="T668" s="47"/>
      <c r="U668" s="47"/>
      <c r="V668" s="47"/>
      <c r="W668" s="47"/>
      <c r="X668" s="47"/>
      <c r="Y668" s="47"/>
      <c r="Z668" s="47"/>
    </row>
    <row r="669" ht="15" customHeight="1">
      <c r="A669" t="s" s="8">
        <v>4484</v>
      </c>
      <c r="B669" t="s" s="8">
        <v>4485</v>
      </c>
      <c r="C669" s="21">
        <v>2010</v>
      </c>
      <c r="D669" t="s" s="8">
        <v>4041</v>
      </c>
      <c r="E669" t="s" s="8">
        <v>4486</v>
      </c>
      <c r="F669" t="s" s="8">
        <v>2100</v>
      </c>
      <c r="G669" t="s" s="8">
        <v>44</v>
      </c>
      <c r="H669" t="s" s="8">
        <v>1791</v>
      </c>
      <c r="I669" s="11"/>
      <c r="J669" t="s" s="8">
        <v>4487</v>
      </c>
      <c r="K669" t="s" s="8">
        <v>120</v>
      </c>
      <c r="L669" t="s" s="8">
        <v>121</v>
      </c>
      <c r="M669" s="11"/>
      <c r="N669" s="11"/>
      <c r="O669" s="11"/>
      <c r="P669" s="11"/>
      <c r="Q669" s="11"/>
      <c r="R669" s="11"/>
      <c r="S669" s="11"/>
      <c r="T669" s="11"/>
      <c r="U669" s="11"/>
      <c r="V669" s="11"/>
      <c r="W669" s="11"/>
      <c r="X669" s="11"/>
      <c r="Y669" s="11"/>
      <c r="Z669" s="11"/>
    </row>
    <row r="670" ht="15" customHeight="1">
      <c r="A670" t="s" s="130">
        <v>4488</v>
      </c>
      <c r="B670" t="s" s="130">
        <v>4489</v>
      </c>
      <c r="C670" s="131">
        <v>2010</v>
      </c>
      <c r="D670" t="s" s="130">
        <v>4490</v>
      </c>
      <c r="E670" t="s" s="130">
        <v>4491</v>
      </c>
      <c r="F670" t="s" s="130">
        <v>1928</v>
      </c>
      <c r="G670" t="s" s="130">
        <v>44</v>
      </c>
      <c r="H670" t="s" s="130">
        <v>119</v>
      </c>
      <c r="I670" s="132"/>
      <c r="J670" t="s" s="130">
        <v>4492</v>
      </c>
      <c r="K670" t="s" s="130">
        <v>120</v>
      </c>
      <c r="L670" t="s" s="130">
        <v>216</v>
      </c>
      <c r="M670" s="132"/>
      <c r="N670" s="132"/>
      <c r="O670" s="132"/>
      <c r="P670" s="132"/>
      <c r="Q670" s="132"/>
      <c r="R670" s="132"/>
      <c r="S670" s="132"/>
      <c r="T670" s="132"/>
      <c r="U670" s="132"/>
      <c r="V670" s="132"/>
      <c r="W670" s="132"/>
      <c r="X670" s="132"/>
      <c r="Y670" s="132"/>
      <c r="Z670" s="132"/>
    </row>
    <row r="671" ht="15" customHeight="1">
      <c r="A671" t="s" s="8">
        <v>4493</v>
      </c>
      <c r="B671" t="s" s="8">
        <v>4494</v>
      </c>
      <c r="C671" s="21">
        <v>2010</v>
      </c>
      <c r="D671" t="s" s="8">
        <v>4495</v>
      </c>
      <c r="E671" t="s" s="8">
        <v>4496</v>
      </c>
      <c r="F671" t="s" s="8">
        <v>1928</v>
      </c>
      <c r="G671" t="s" s="8">
        <v>1784</v>
      </c>
      <c r="H671" t="s" s="8">
        <v>119</v>
      </c>
      <c r="I671" s="137"/>
      <c r="J671" t="s" s="8">
        <v>4497</v>
      </c>
      <c r="K671" t="s" s="8">
        <v>120</v>
      </c>
      <c r="L671" t="s" s="8">
        <v>121</v>
      </c>
      <c r="M671" s="137"/>
      <c r="N671" s="137"/>
      <c r="O671" s="137"/>
      <c r="P671" s="137"/>
      <c r="Q671" s="11"/>
      <c r="R671" s="11"/>
      <c r="S671" s="11"/>
      <c r="T671" s="11"/>
      <c r="U671" s="11"/>
      <c r="V671" s="11"/>
      <c r="W671" s="11"/>
      <c r="X671" s="11"/>
      <c r="Y671" s="11"/>
      <c r="Z671" s="11"/>
    </row>
    <row r="672" ht="15" customHeight="1">
      <c r="A672" t="s" s="8">
        <v>4498</v>
      </c>
      <c r="B672" t="s" s="8">
        <v>4499</v>
      </c>
      <c r="C672" s="21">
        <v>2010</v>
      </c>
      <c r="D672" t="s" s="8">
        <v>4500</v>
      </c>
      <c r="E672" t="s" s="8">
        <v>4501</v>
      </c>
      <c r="F672" t="s" s="8">
        <v>1962</v>
      </c>
      <c r="G672" t="s" s="8">
        <v>45</v>
      </c>
      <c r="H672" t="s" s="8">
        <v>119</v>
      </c>
      <c r="I672" s="11"/>
      <c r="J672" t="s" s="8">
        <v>4502</v>
      </c>
      <c r="K672" t="s" s="8">
        <v>120</v>
      </c>
      <c r="L672" t="s" s="8">
        <v>121</v>
      </c>
      <c r="M672" s="11"/>
      <c r="N672" s="11"/>
      <c r="O672" s="11"/>
      <c r="P672" s="11"/>
      <c r="Q672" s="11"/>
      <c r="R672" s="11"/>
      <c r="S672" s="11"/>
      <c r="T672" s="11"/>
      <c r="U672" s="11"/>
      <c r="V672" s="11"/>
      <c r="W672" s="11"/>
      <c r="X672" s="11"/>
      <c r="Y672" s="11"/>
      <c r="Z672" s="11"/>
    </row>
    <row r="673" ht="15" customHeight="1">
      <c r="A673" t="s" s="8">
        <v>4503</v>
      </c>
      <c r="B673" t="s" s="8">
        <v>4504</v>
      </c>
      <c r="C673" s="21">
        <v>2010</v>
      </c>
      <c r="D673" t="s" s="8">
        <v>4505</v>
      </c>
      <c r="E673" t="s" s="8">
        <v>4506</v>
      </c>
      <c r="F673" t="s" s="8">
        <v>2214</v>
      </c>
      <c r="G673" t="s" s="8">
        <v>45</v>
      </c>
      <c r="H673" t="s" s="8">
        <v>119</v>
      </c>
      <c r="I673" s="11"/>
      <c r="J673" t="s" s="8">
        <v>4507</v>
      </c>
      <c r="K673" t="s" s="8">
        <v>120</v>
      </c>
      <c r="L673" t="s" s="8">
        <v>121</v>
      </c>
      <c r="M673" s="11"/>
      <c r="N673" s="11"/>
      <c r="O673" s="11"/>
      <c r="P673" s="11"/>
      <c r="Q673" s="11"/>
      <c r="R673" s="11"/>
      <c r="S673" s="11"/>
      <c r="T673" s="11"/>
      <c r="U673" s="11"/>
      <c r="V673" s="11"/>
      <c r="W673" s="11"/>
      <c r="X673" s="11"/>
      <c r="Y673" s="11"/>
      <c r="Z673" s="11"/>
    </row>
    <row r="674" ht="15" customHeight="1">
      <c r="A674" t="s" s="8">
        <v>4508</v>
      </c>
      <c r="B674" t="s" s="8">
        <v>4509</v>
      </c>
      <c r="C674" s="21">
        <v>2010</v>
      </c>
      <c r="D674" t="s" s="8">
        <v>4510</v>
      </c>
      <c r="E674" t="s" s="8">
        <v>4511</v>
      </c>
      <c r="F674" t="s" s="8">
        <v>4512</v>
      </c>
      <c r="G674" t="s" s="8">
        <v>1784</v>
      </c>
      <c r="H674" t="s" s="8">
        <v>506</v>
      </c>
      <c r="I674" t="s" s="8">
        <v>4453</v>
      </c>
      <c r="J674" t="s" s="8">
        <v>4513</v>
      </c>
      <c r="K674" t="s" s="8">
        <v>120</v>
      </c>
      <c r="L674" t="s" s="8">
        <v>121</v>
      </c>
      <c r="M674" s="11"/>
      <c r="N674" s="11"/>
      <c r="O674" s="11"/>
      <c r="P674" s="11"/>
      <c r="Q674" s="11"/>
      <c r="R674" s="11"/>
      <c r="S674" s="11"/>
      <c r="T674" s="11"/>
      <c r="U674" s="11"/>
      <c r="V674" s="11"/>
      <c r="W674" s="11"/>
      <c r="X674" s="11"/>
      <c r="Y674" s="11"/>
      <c r="Z674" s="11"/>
    </row>
    <row r="675" ht="15" customHeight="1">
      <c r="A675" t="s" s="8">
        <v>4514</v>
      </c>
      <c r="B675" t="s" s="8">
        <v>4515</v>
      </c>
      <c r="C675" s="21">
        <v>2010</v>
      </c>
      <c r="D675" t="s" s="8">
        <v>4516</v>
      </c>
      <c r="E675" t="s" s="8">
        <v>4517</v>
      </c>
      <c r="F675" t="s" s="8">
        <v>4518</v>
      </c>
      <c r="G675" t="s" s="8">
        <v>40</v>
      </c>
      <c r="H675" t="s" s="8">
        <v>1861</v>
      </c>
      <c r="I675" s="11"/>
      <c r="J675" s="11"/>
      <c r="K675" t="s" s="8">
        <v>120</v>
      </c>
      <c r="L675" t="s" s="8">
        <v>121</v>
      </c>
      <c r="M675" s="11"/>
      <c r="N675" s="11"/>
      <c r="O675" s="11"/>
      <c r="P675" s="11"/>
      <c r="Q675" s="11"/>
      <c r="R675" s="11"/>
      <c r="S675" s="11"/>
      <c r="T675" s="11"/>
      <c r="U675" s="11"/>
      <c r="V675" s="11"/>
      <c r="W675" s="11"/>
      <c r="X675" s="11"/>
      <c r="Y675" s="11"/>
      <c r="Z675" s="11"/>
    </row>
    <row r="676" ht="15" customHeight="1">
      <c r="A676" t="s" s="8">
        <v>4519</v>
      </c>
      <c r="B676" t="s" s="8">
        <v>4520</v>
      </c>
      <c r="C676" s="21">
        <v>2010</v>
      </c>
      <c r="D676" t="s" s="8">
        <v>4521</v>
      </c>
      <c r="E676" t="s" s="8">
        <v>4522</v>
      </c>
      <c r="F676" t="s" s="8">
        <v>1928</v>
      </c>
      <c r="G676" t="s" s="8">
        <v>44</v>
      </c>
      <c r="H676" t="s" s="8">
        <v>119</v>
      </c>
      <c r="I676" s="11"/>
      <c r="J676" s="11"/>
      <c r="K676" t="s" s="8">
        <v>120</v>
      </c>
      <c r="L676" t="s" s="8">
        <v>216</v>
      </c>
      <c r="M676" s="11"/>
      <c r="N676" s="11"/>
      <c r="O676" s="11"/>
      <c r="P676" s="11"/>
      <c r="Q676" s="11"/>
      <c r="R676" s="11"/>
      <c r="S676" s="11"/>
      <c r="T676" s="11"/>
      <c r="U676" s="11"/>
      <c r="V676" s="11"/>
      <c r="W676" s="11"/>
      <c r="X676" s="11"/>
      <c r="Y676" s="11"/>
      <c r="Z676" s="11"/>
    </row>
    <row r="677" ht="15" customHeight="1">
      <c r="A677" t="s" s="8">
        <v>4523</v>
      </c>
      <c r="B677" t="s" s="8">
        <v>4524</v>
      </c>
      <c r="C677" s="21">
        <v>2010</v>
      </c>
      <c r="D677" t="s" s="8">
        <v>4525</v>
      </c>
      <c r="E677" t="s" s="8">
        <v>4526</v>
      </c>
      <c r="F677" t="s" s="8">
        <v>71</v>
      </c>
      <c r="G677" t="s" s="8">
        <v>45</v>
      </c>
      <c r="H677" t="s" s="8">
        <v>119</v>
      </c>
      <c r="I677" t="s" s="8">
        <v>4527</v>
      </c>
      <c r="J677" t="s" s="8">
        <v>4528</v>
      </c>
      <c r="K677" t="s" s="8">
        <v>120</v>
      </c>
      <c r="L677" t="s" s="8">
        <v>216</v>
      </c>
      <c r="M677" s="11"/>
      <c r="N677" s="11"/>
      <c r="O677" s="11"/>
      <c r="P677" s="11"/>
      <c r="Q677" s="137"/>
      <c r="R677" s="137"/>
      <c r="S677" s="137"/>
      <c r="T677" s="137"/>
      <c r="U677" s="137"/>
      <c r="V677" s="137"/>
      <c r="W677" s="137"/>
      <c r="X677" s="137"/>
      <c r="Y677" s="137"/>
      <c r="Z677" s="137"/>
    </row>
    <row r="678" ht="15" customHeight="1">
      <c r="A678" t="s" s="8">
        <v>4529</v>
      </c>
      <c r="B678" t="s" s="8">
        <v>4530</v>
      </c>
      <c r="C678" s="21">
        <v>2010</v>
      </c>
      <c r="D678" t="s" s="8">
        <v>2693</v>
      </c>
      <c r="E678" t="s" s="8">
        <v>4531</v>
      </c>
      <c r="F678" t="s" s="8">
        <v>1823</v>
      </c>
      <c r="G678" t="s" s="8">
        <v>44</v>
      </c>
      <c r="H678" t="s" s="8">
        <v>1507</v>
      </c>
      <c r="I678" s="11"/>
      <c r="J678" t="s" s="8">
        <v>4532</v>
      </c>
      <c r="K678" t="s" s="8">
        <v>120</v>
      </c>
      <c r="L678" t="s" s="8">
        <v>121</v>
      </c>
      <c r="M678" s="11"/>
      <c r="N678" s="11"/>
      <c r="O678" s="11"/>
      <c r="P678" s="11"/>
      <c r="Q678" s="11"/>
      <c r="R678" s="11"/>
      <c r="S678" s="11"/>
      <c r="T678" s="11"/>
      <c r="U678" s="11"/>
      <c r="V678" s="11"/>
      <c r="W678" s="11"/>
      <c r="X678" s="11"/>
      <c r="Y678" s="11"/>
      <c r="Z678" s="11"/>
    </row>
    <row r="679" ht="15" customHeight="1">
      <c r="A679" t="s" s="8">
        <v>1936</v>
      </c>
      <c r="B679" t="s" s="8">
        <v>4533</v>
      </c>
      <c r="C679" s="21">
        <v>2010</v>
      </c>
      <c r="D679" t="s" s="8">
        <v>4534</v>
      </c>
      <c r="E679" t="s" s="8">
        <v>4535</v>
      </c>
      <c r="F679" t="s" s="8">
        <v>2100</v>
      </c>
      <c r="G679" t="s" s="8">
        <v>1454</v>
      </c>
      <c r="H679" t="s" s="8">
        <v>1791</v>
      </c>
      <c r="I679" s="11"/>
      <c r="J679" t="s" s="8">
        <v>4536</v>
      </c>
      <c r="K679" t="s" s="8">
        <v>120</v>
      </c>
      <c r="L679" t="s" s="8">
        <v>121</v>
      </c>
      <c r="M679" s="11"/>
      <c r="N679" s="11"/>
      <c r="O679" s="11"/>
      <c r="P679" s="11"/>
      <c r="Q679" s="11"/>
      <c r="R679" s="11"/>
      <c r="S679" s="11"/>
      <c r="T679" s="11"/>
      <c r="U679" s="11"/>
      <c r="V679" s="11"/>
      <c r="W679" s="11"/>
      <c r="X679" s="11"/>
      <c r="Y679" s="11"/>
      <c r="Z679" s="11"/>
    </row>
    <row r="680" ht="15" customHeight="1">
      <c r="A680" t="s" s="8">
        <v>4537</v>
      </c>
      <c r="B680" t="s" s="8">
        <v>4538</v>
      </c>
      <c r="C680" s="21">
        <v>2010</v>
      </c>
      <c r="D680" t="s" s="8">
        <v>304</v>
      </c>
      <c r="E680" t="s" s="8">
        <v>4539</v>
      </c>
      <c r="F680" t="s" s="8">
        <v>2426</v>
      </c>
      <c r="G680" t="s" s="8">
        <v>64</v>
      </c>
      <c r="H680" t="s" s="8">
        <v>1507</v>
      </c>
      <c r="I680" s="11"/>
      <c r="J680" t="s" s="8">
        <v>4540</v>
      </c>
      <c r="K680" t="s" s="8">
        <v>120</v>
      </c>
      <c r="L680" t="s" s="8">
        <v>121</v>
      </c>
      <c r="M680" s="11"/>
      <c r="N680" s="11"/>
      <c r="O680" s="11"/>
      <c r="P680" s="11"/>
      <c r="Q680" s="11"/>
      <c r="R680" s="11"/>
      <c r="S680" s="11"/>
      <c r="T680" s="11"/>
      <c r="U680" s="11"/>
      <c r="V680" s="11"/>
      <c r="W680" s="11"/>
      <c r="X680" s="11"/>
      <c r="Y680" s="11"/>
      <c r="Z680" s="11"/>
    </row>
    <row r="681" ht="15" customHeight="1">
      <c r="A681" t="s" s="49">
        <v>4541</v>
      </c>
      <c r="B681" t="s" s="49">
        <v>4542</v>
      </c>
      <c r="C681" s="109">
        <v>2010</v>
      </c>
      <c r="D681" t="s" s="49">
        <v>4543</v>
      </c>
      <c r="E681" t="s" s="49">
        <v>4544</v>
      </c>
      <c r="F681" t="s" s="49">
        <v>71</v>
      </c>
      <c r="G681" t="s" s="49">
        <v>29</v>
      </c>
      <c r="H681" t="s" s="49">
        <v>119</v>
      </c>
      <c r="I681" t="s" s="49">
        <v>3407</v>
      </c>
      <c r="J681" t="s" s="49">
        <v>4545</v>
      </c>
      <c r="K681" t="s" s="49">
        <v>280</v>
      </c>
      <c r="L681" t="s" s="49">
        <v>121</v>
      </c>
      <c r="M681" s="50"/>
      <c r="N681" s="50"/>
      <c r="O681" s="50"/>
      <c r="P681" s="50"/>
      <c r="Q681" s="50"/>
      <c r="R681" s="50"/>
      <c r="S681" s="50"/>
      <c r="T681" s="50"/>
      <c r="U681" s="50"/>
      <c r="V681" s="50"/>
      <c r="W681" s="50"/>
      <c r="X681" s="50"/>
      <c r="Y681" s="50"/>
      <c r="Z681" s="50"/>
    </row>
    <row r="682" ht="15" customHeight="1">
      <c r="A682" t="s" s="58">
        <v>402</v>
      </c>
      <c r="B682" t="s" s="59">
        <v>403</v>
      </c>
      <c r="C682" s="60">
        <v>2010</v>
      </c>
      <c r="D682" t="s" s="59">
        <v>202</v>
      </c>
      <c r="E682" t="s" s="59">
        <v>404</v>
      </c>
      <c r="F682" t="s" s="59">
        <v>71</v>
      </c>
      <c r="G682" t="s" s="59">
        <v>40</v>
      </c>
      <c r="H682" t="s" s="59">
        <v>119</v>
      </c>
      <c r="I682" s="61"/>
      <c r="J682" s="61"/>
      <c r="K682" t="s" s="59">
        <v>120</v>
      </c>
      <c r="L682" t="s" s="59">
        <v>121</v>
      </c>
      <c r="M682" t="s" s="59">
        <v>122</v>
      </c>
      <c r="N682" s="61"/>
      <c r="O682" s="61"/>
      <c r="P682" s="61"/>
      <c r="Q682" s="61"/>
      <c r="R682" s="61"/>
      <c r="S682" s="61"/>
      <c r="T682" s="61"/>
      <c r="U682" s="61"/>
      <c r="V682" s="61"/>
      <c r="W682" s="61"/>
      <c r="X682" s="61"/>
      <c r="Y682" s="61"/>
      <c r="Z682" s="62"/>
    </row>
    <row r="683" ht="15" customHeight="1">
      <c r="A683" t="s" s="77">
        <v>4546</v>
      </c>
      <c r="B683" t="s" s="77">
        <v>4547</v>
      </c>
      <c r="C683" s="76">
        <v>2010</v>
      </c>
      <c r="D683" t="s" s="77">
        <v>4548</v>
      </c>
      <c r="E683" t="s" s="77">
        <v>4549</v>
      </c>
      <c r="F683" t="s" s="77">
        <v>1810</v>
      </c>
      <c r="G683" t="s" s="77">
        <v>44</v>
      </c>
      <c r="H683" t="s" s="77">
        <v>506</v>
      </c>
      <c r="I683" s="47"/>
      <c r="J683" t="s" s="77">
        <v>4550</v>
      </c>
      <c r="K683" t="s" s="77">
        <v>120</v>
      </c>
      <c r="L683" t="s" s="77">
        <v>121</v>
      </c>
      <c r="M683" s="47"/>
      <c r="N683" s="47"/>
      <c r="O683" s="47"/>
      <c r="P683" s="47"/>
      <c r="Q683" s="47"/>
      <c r="R683" s="47"/>
      <c r="S683" s="47"/>
      <c r="T683" s="47"/>
      <c r="U683" s="47"/>
      <c r="V683" s="47"/>
      <c r="W683" s="47"/>
      <c r="X683" s="47"/>
      <c r="Y683" s="47"/>
      <c r="Z683" s="47"/>
    </row>
    <row r="684" ht="15" customHeight="1">
      <c r="A684" t="s" s="8">
        <v>4551</v>
      </c>
      <c r="B684" t="s" s="8">
        <v>4552</v>
      </c>
      <c r="C684" s="21">
        <v>2010</v>
      </c>
      <c r="D684" t="s" s="8">
        <v>4553</v>
      </c>
      <c r="E684" t="s" s="8">
        <v>4554</v>
      </c>
      <c r="F684" t="s" s="8">
        <v>389</v>
      </c>
      <c r="G684" t="s" s="8">
        <v>82</v>
      </c>
      <c r="H684" t="s" s="8">
        <v>1507</v>
      </c>
      <c r="I684" s="11"/>
      <c r="J684" t="s" s="8">
        <v>4555</v>
      </c>
      <c r="K684" t="s" s="8">
        <v>120</v>
      </c>
      <c r="L684" t="s" s="8">
        <v>121</v>
      </c>
      <c r="M684" s="11"/>
      <c r="N684" s="11"/>
      <c r="O684" s="11"/>
      <c r="P684" s="11"/>
      <c r="Q684" s="11"/>
      <c r="R684" s="11"/>
      <c r="S684" s="11"/>
      <c r="T684" s="11"/>
      <c r="U684" s="11"/>
      <c r="V684" s="11"/>
      <c r="W684" s="11"/>
      <c r="X684" s="11"/>
      <c r="Y684" s="11"/>
      <c r="Z684" s="11"/>
    </row>
    <row r="685" ht="15" customHeight="1">
      <c r="A685" t="s" s="8">
        <v>4556</v>
      </c>
      <c r="B685" t="s" s="8">
        <v>4557</v>
      </c>
      <c r="C685" s="21">
        <v>2010</v>
      </c>
      <c r="D685" t="s" s="8">
        <v>4558</v>
      </c>
      <c r="E685" t="s" s="8">
        <v>4559</v>
      </c>
      <c r="F685" t="s" s="8">
        <v>1989</v>
      </c>
      <c r="G685" t="s" s="8">
        <v>45</v>
      </c>
      <c r="H685" t="s" s="8">
        <v>1507</v>
      </c>
      <c r="I685" s="11"/>
      <c r="J685" t="s" s="8">
        <v>4560</v>
      </c>
      <c r="K685" t="s" s="8">
        <v>120</v>
      </c>
      <c r="L685" t="s" s="8">
        <v>121</v>
      </c>
      <c r="M685" s="11"/>
      <c r="N685" s="11"/>
      <c r="O685" s="11"/>
      <c r="P685" s="11"/>
      <c r="Q685" s="11"/>
      <c r="R685" s="11"/>
      <c r="S685" s="11"/>
      <c r="T685" s="11"/>
      <c r="U685" s="11"/>
      <c r="V685" s="11"/>
      <c r="W685" s="11"/>
      <c r="X685" s="11"/>
      <c r="Y685" s="11"/>
      <c r="Z685" s="11"/>
    </row>
    <row r="686" ht="15" customHeight="1">
      <c r="A686" t="s" s="8">
        <v>4561</v>
      </c>
      <c r="B686" t="s" s="8">
        <v>4562</v>
      </c>
      <c r="C686" s="21">
        <v>2010</v>
      </c>
      <c r="D686" t="s" s="8">
        <v>4563</v>
      </c>
      <c r="E686" t="s" s="8">
        <v>4564</v>
      </c>
      <c r="F686" t="s" s="8">
        <v>128</v>
      </c>
      <c r="G686" t="s" s="8">
        <v>82</v>
      </c>
      <c r="H686" t="s" s="8">
        <v>129</v>
      </c>
      <c r="I686" t="s" s="8">
        <v>1846</v>
      </c>
      <c r="J686" t="s" s="8">
        <v>4565</v>
      </c>
      <c r="K686" t="s" s="8">
        <v>120</v>
      </c>
      <c r="L686" t="s" s="8">
        <v>121</v>
      </c>
      <c r="M686" s="11"/>
      <c r="N686" s="11"/>
      <c r="O686" s="11"/>
      <c r="P686" s="11"/>
      <c r="Q686" s="11"/>
      <c r="R686" s="11"/>
      <c r="S686" s="11"/>
      <c r="T686" s="11"/>
      <c r="U686" s="11"/>
      <c r="V686" s="11"/>
      <c r="W686" s="11"/>
      <c r="X686" s="11"/>
      <c r="Y686" s="11"/>
      <c r="Z686" s="11"/>
    </row>
    <row r="687" ht="15" customHeight="1">
      <c r="A687" t="s" s="8">
        <v>4566</v>
      </c>
      <c r="B687" t="s" s="8">
        <v>4567</v>
      </c>
      <c r="C687" s="21">
        <v>2010</v>
      </c>
      <c r="D687" t="s" s="8">
        <v>159</v>
      </c>
      <c r="E687" t="s" s="8">
        <v>4568</v>
      </c>
      <c r="F687" t="s" s="8">
        <v>1870</v>
      </c>
      <c r="G687" t="s" s="8">
        <v>82</v>
      </c>
      <c r="H687" t="s" s="8">
        <v>1791</v>
      </c>
      <c r="I687" s="11"/>
      <c r="J687" t="s" s="8">
        <v>4569</v>
      </c>
      <c r="K687" t="s" s="8">
        <v>120</v>
      </c>
      <c r="L687" t="s" s="8">
        <v>121</v>
      </c>
      <c r="M687" s="11"/>
      <c r="N687" s="11"/>
      <c r="O687" s="11"/>
      <c r="P687" s="11"/>
      <c r="Q687" s="11"/>
      <c r="R687" s="11"/>
      <c r="S687" s="11"/>
      <c r="T687" s="11"/>
      <c r="U687" s="11"/>
      <c r="V687" s="11"/>
      <c r="W687" s="11"/>
      <c r="X687" s="11"/>
      <c r="Y687" s="11"/>
      <c r="Z687" s="11"/>
    </row>
    <row r="688" ht="15" customHeight="1">
      <c r="A688" t="s" s="8">
        <v>4570</v>
      </c>
      <c r="B688" t="s" s="8">
        <v>4571</v>
      </c>
      <c r="C688" s="21">
        <v>2010</v>
      </c>
      <c r="D688" t="s" s="8">
        <v>4572</v>
      </c>
      <c r="E688" t="s" s="8">
        <v>4573</v>
      </c>
      <c r="F688" t="s" s="8">
        <v>1928</v>
      </c>
      <c r="G688" t="s" s="8">
        <v>82</v>
      </c>
      <c r="H688" t="s" s="8">
        <v>119</v>
      </c>
      <c r="I688" s="11"/>
      <c r="J688" t="s" s="8">
        <v>4574</v>
      </c>
      <c r="K688" t="s" s="8">
        <v>120</v>
      </c>
      <c r="L688" t="s" s="8">
        <v>121</v>
      </c>
      <c r="M688" s="11"/>
      <c r="N688" s="11"/>
      <c r="O688" s="11"/>
      <c r="P688" s="11"/>
      <c r="Q688" s="11"/>
      <c r="R688" s="11"/>
      <c r="S688" s="11"/>
      <c r="T688" s="11"/>
      <c r="U688" s="11"/>
      <c r="V688" s="11"/>
      <c r="W688" s="11"/>
      <c r="X688" s="11"/>
      <c r="Y688" s="11"/>
      <c r="Z688" s="11"/>
    </row>
    <row r="689" ht="15" customHeight="1">
      <c r="A689" t="s" s="130">
        <v>4575</v>
      </c>
      <c r="B689" t="s" s="130">
        <v>4576</v>
      </c>
      <c r="C689" s="131">
        <v>2010</v>
      </c>
      <c r="D689" t="s" s="130">
        <v>1821</v>
      </c>
      <c r="E689" t="s" s="130">
        <v>4577</v>
      </c>
      <c r="F689" t="s" s="130">
        <v>2556</v>
      </c>
      <c r="G689" t="s" s="130">
        <v>45</v>
      </c>
      <c r="H689" t="s" s="130">
        <v>119</v>
      </c>
      <c r="I689" s="132"/>
      <c r="J689" t="s" s="130">
        <v>4578</v>
      </c>
      <c r="K689" t="s" s="130">
        <v>120</v>
      </c>
      <c r="L689" t="s" s="130">
        <v>121</v>
      </c>
      <c r="M689" s="132"/>
      <c r="N689" s="132"/>
      <c r="O689" s="132"/>
      <c r="P689" s="132"/>
      <c r="Q689" s="132"/>
      <c r="R689" s="132"/>
      <c r="S689" s="132"/>
      <c r="T689" s="132"/>
      <c r="U689" s="132"/>
      <c r="V689" s="132"/>
      <c r="W689" s="132"/>
      <c r="X689" s="132"/>
      <c r="Y689" s="132"/>
      <c r="Z689" s="132"/>
    </row>
    <row r="690" ht="15" customHeight="1">
      <c r="A690" t="s" s="8">
        <v>4579</v>
      </c>
      <c r="B690" t="s" s="8">
        <v>4580</v>
      </c>
      <c r="C690" s="21">
        <v>2010</v>
      </c>
      <c r="D690" t="s" s="8">
        <v>2022</v>
      </c>
      <c r="E690" t="s" s="8">
        <v>4581</v>
      </c>
      <c r="F690" t="s" s="8">
        <v>1928</v>
      </c>
      <c r="G690" t="s" s="8">
        <v>1784</v>
      </c>
      <c r="H690" t="s" s="8">
        <v>119</v>
      </c>
      <c r="I690" s="11"/>
      <c r="J690" t="s" s="8">
        <v>4582</v>
      </c>
      <c r="K690" t="s" s="8">
        <v>120</v>
      </c>
      <c r="L690" t="s" s="8">
        <v>121</v>
      </c>
      <c r="M690" s="11"/>
      <c r="N690" s="11"/>
      <c r="O690" s="11"/>
      <c r="P690" s="11"/>
      <c r="Q690" s="11"/>
      <c r="R690" s="11"/>
      <c r="S690" s="11"/>
      <c r="T690" s="11"/>
      <c r="U690" s="11"/>
      <c r="V690" s="11"/>
      <c r="W690" s="11"/>
      <c r="X690" s="11"/>
      <c r="Y690" s="11"/>
      <c r="Z690" s="11"/>
    </row>
    <row r="691" ht="15" customHeight="1">
      <c r="A691" t="s" s="8">
        <v>4583</v>
      </c>
      <c r="B691" t="s" s="8">
        <v>4584</v>
      </c>
      <c r="C691" s="21">
        <v>2010</v>
      </c>
      <c r="D691" t="s" s="8">
        <v>4207</v>
      </c>
      <c r="E691" t="s" s="8">
        <v>4585</v>
      </c>
      <c r="F691" t="s" s="8">
        <v>4586</v>
      </c>
      <c r="G691" t="s" s="8">
        <v>40</v>
      </c>
      <c r="H691" t="s" s="8">
        <v>1791</v>
      </c>
      <c r="I691" s="11"/>
      <c r="J691" t="s" s="8">
        <v>4587</v>
      </c>
      <c r="K691" t="s" s="8">
        <v>120</v>
      </c>
      <c r="L691" t="s" s="8">
        <v>121</v>
      </c>
      <c r="M691" s="11"/>
      <c r="N691" s="11"/>
      <c r="O691" s="11"/>
      <c r="P691" s="11"/>
      <c r="Q691" s="11"/>
      <c r="R691" s="11"/>
      <c r="S691" s="11"/>
      <c r="T691" s="11"/>
      <c r="U691" s="11"/>
      <c r="V691" s="11"/>
      <c r="W691" s="11"/>
      <c r="X691" s="11"/>
      <c r="Y691" s="11"/>
      <c r="Z691" s="11"/>
    </row>
    <row r="692" ht="15" customHeight="1">
      <c r="A692" t="s" s="8">
        <v>4588</v>
      </c>
      <c r="B692" t="s" s="8">
        <v>4589</v>
      </c>
      <c r="C692" s="21">
        <v>2010</v>
      </c>
      <c r="D692" t="s" s="8">
        <v>831</v>
      </c>
      <c r="E692" t="s" s="8">
        <v>4590</v>
      </c>
      <c r="F692" t="s" s="8">
        <v>1870</v>
      </c>
      <c r="G692" t="s" s="8">
        <v>82</v>
      </c>
      <c r="H692" t="s" s="8">
        <v>1791</v>
      </c>
      <c r="I692" s="11"/>
      <c r="J692" t="s" s="8">
        <v>4591</v>
      </c>
      <c r="K692" t="s" s="8">
        <v>120</v>
      </c>
      <c r="L692" t="s" s="8">
        <v>121</v>
      </c>
      <c r="M692" s="11"/>
      <c r="N692" s="11"/>
      <c r="O692" s="11"/>
      <c r="P692" s="11"/>
      <c r="Q692" s="11"/>
      <c r="R692" s="11"/>
      <c r="S692" s="11"/>
      <c r="T692" s="11"/>
      <c r="U692" s="11"/>
      <c r="V692" s="11"/>
      <c r="W692" s="11"/>
      <c r="X692" s="11"/>
      <c r="Y692" s="11"/>
      <c r="Z692" s="11"/>
    </row>
    <row r="693" ht="15" customHeight="1">
      <c r="A693" t="s" s="130">
        <v>4592</v>
      </c>
      <c r="B693" t="s" s="130">
        <v>4593</v>
      </c>
      <c r="C693" s="131">
        <v>2010</v>
      </c>
      <c r="D693" t="s" s="130">
        <v>4207</v>
      </c>
      <c r="E693" t="s" s="130">
        <v>4594</v>
      </c>
      <c r="F693" t="s" s="130">
        <v>1870</v>
      </c>
      <c r="G693" t="s" s="130">
        <v>82</v>
      </c>
      <c r="H693" t="s" s="130">
        <v>1791</v>
      </c>
      <c r="I693" s="132"/>
      <c r="J693" t="s" s="130">
        <v>4595</v>
      </c>
      <c r="K693" t="s" s="130">
        <v>120</v>
      </c>
      <c r="L693" t="s" s="130">
        <v>121</v>
      </c>
      <c r="M693" s="132"/>
      <c r="N693" s="132"/>
      <c r="O693" s="132"/>
      <c r="P693" s="132"/>
      <c r="Q693" s="132"/>
      <c r="R693" s="132"/>
      <c r="S693" s="132"/>
      <c r="T693" s="132"/>
      <c r="U693" s="132"/>
      <c r="V693" s="132"/>
      <c r="W693" s="132"/>
      <c r="X693" s="132"/>
      <c r="Y693" s="132"/>
      <c r="Z693" s="132"/>
    </row>
    <row r="694" ht="15" customHeight="1">
      <c r="A694" t="s" s="8">
        <v>4596</v>
      </c>
      <c r="B694" t="s" s="8">
        <v>4597</v>
      </c>
      <c r="C694" s="21">
        <v>2010</v>
      </c>
      <c r="D694" t="s" s="8">
        <v>4598</v>
      </c>
      <c r="E694" t="s" s="8">
        <v>4599</v>
      </c>
      <c r="F694" t="s" s="8">
        <v>4600</v>
      </c>
      <c r="G694" t="s" s="8">
        <v>82</v>
      </c>
      <c r="H694" t="s" s="8">
        <v>129</v>
      </c>
      <c r="I694" t="s" s="8">
        <v>1846</v>
      </c>
      <c r="J694" t="s" s="8">
        <v>4601</v>
      </c>
      <c r="K694" t="s" s="8">
        <v>120</v>
      </c>
      <c r="L694" t="s" s="8">
        <v>121</v>
      </c>
      <c r="M694" s="11"/>
      <c r="N694" s="137"/>
      <c r="O694" s="137"/>
      <c r="P694" s="137"/>
      <c r="Q694" s="11"/>
      <c r="R694" s="11"/>
      <c r="S694" s="11"/>
      <c r="T694" s="11"/>
      <c r="U694" s="11"/>
      <c r="V694" s="11"/>
      <c r="W694" s="11"/>
      <c r="X694" s="11"/>
      <c r="Y694" s="11"/>
      <c r="Z694" s="11"/>
    </row>
    <row r="695" ht="15" customHeight="1">
      <c r="A695" t="s" s="8">
        <v>4602</v>
      </c>
      <c r="B695" t="s" s="8">
        <v>4603</v>
      </c>
      <c r="C695" s="21">
        <v>2010</v>
      </c>
      <c r="D695" t="s" s="8">
        <v>3473</v>
      </c>
      <c r="E695" t="s" s="8">
        <v>4604</v>
      </c>
      <c r="F695" t="s" s="8">
        <v>1905</v>
      </c>
      <c r="G695" t="s" s="8">
        <v>45</v>
      </c>
      <c r="H695" t="s" s="8">
        <v>119</v>
      </c>
      <c r="I695" s="11"/>
      <c r="J695" t="s" s="8">
        <v>4605</v>
      </c>
      <c r="K695" t="s" s="8">
        <v>120</v>
      </c>
      <c r="L695" t="s" s="8">
        <v>121</v>
      </c>
      <c r="M695" s="11"/>
      <c r="N695" s="11"/>
      <c r="O695" s="11"/>
      <c r="P695" s="11"/>
      <c r="Q695" s="11"/>
      <c r="R695" s="11"/>
      <c r="S695" s="11"/>
      <c r="T695" s="11"/>
      <c r="U695" s="11"/>
      <c r="V695" s="11"/>
      <c r="W695" s="11"/>
      <c r="X695" s="11"/>
      <c r="Y695" s="11"/>
      <c r="Z695" s="11"/>
    </row>
    <row r="696" ht="15" customHeight="1">
      <c r="A696" t="s" s="8">
        <v>4606</v>
      </c>
      <c r="B696" t="s" s="8">
        <v>4607</v>
      </c>
      <c r="C696" s="21">
        <v>2010</v>
      </c>
      <c r="D696" t="s" s="8">
        <v>4608</v>
      </c>
      <c r="E696" t="s" s="8">
        <v>4609</v>
      </c>
      <c r="F696" t="s" s="8">
        <v>4600</v>
      </c>
      <c r="G696" t="s" s="8">
        <v>1784</v>
      </c>
      <c r="H696" t="s" s="8">
        <v>506</v>
      </c>
      <c r="I696" s="11"/>
      <c r="J696" t="s" s="8">
        <v>4610</v>
      </c>
      <c r="K696" t="s" s="8">
        <v>280</v>
      </c>
      <c r="L696" t="s" s="8">
        <v>121</v>
      </c>
      <c r="M696" s="11"/>
      <c r="N696" s="11"/>
      <c r="O696" s="11"/>
      <c r="P696" s="11"/>
      <c r="Q696" s="11"/>
      <c r="R696" s="11"/>
      <c r="S696" s="11"/>
      <c r="T696" s="11"/>
      <c r="U696" s="11"/>
      <c r="V696" s="11"/>
      <c r="W696" s="11"/>
      <c r="X696" s="11"/>
      <c r="Y696" s="11"/>
      <c r="Z696" s="11"/>
    </row>
    <row r="697" ht="15" customHeight="1">
      <c r="A697" t="s" s="8">
        <v>4611</v>
      </c>
      <c r="B697" t="s" s="8">
        <v>4612</v>
      </c>
      <c r="C697" s="21">
        <v>2010</v>
      </c>
      <c r="D697" t="s" s="8">
        <v>4613</v>
      </c>
      <c r="E697" t="s" s="8">
        <v>4614</v>
      </c>
      <c r="F697" t="s" s="8">
        <v>1870</v>
      </c>
      <c r="G697" t="s" s="8">
        <v>82</v>
      </c>
      <c r="H697" t="s" s="8">
        <v>1791</v>
      </c>
      <c r="I697" s="11"/>
      <c r="J697" t="s" s="8">
        <v>4615</v>
      </c>
      <c r="K697" t="s" s="8">
        <v>120</v>
      </c>
      <c r="L697" t="s" s="8">
        <v>121</v>
      </c>
      <c r="M697" s="11"/>
      <c r="N697" s="11"/>
      <c r="O697" s="11"/>
      <c r="P697" s="11"/>
      <c r="Q697" s="11"/>
      <c r="R697" s="11"/>
      <c r="S697" s="11"/>
      <c r="T697" s="11"/>
      <c r="U697" s="11"/>
      <c r="V697" s="11"/>
      <c r="W697" s="11"/>
      <c r="X697" s="11"/>
      <c r="Y697" s="11"/>
      <c r="Z697" s="11"/>
    </row>
    <row r="698" ht="15" customHeight="1">
      <c r="A698" t="s" s="8">
        <v>4616</v>
      </c>
      <c r="B698" t="s" s="8">
        <v>4617</v>
      </c>
      <c r="C698" s="21">
        <v>2010</v>
      </c>
      <c r="D698" t="s" s="8">
        <v>4618</v>
      </c>
      <c r="E698" t="s" s="8">
        <v>4619</v>
      </c>
      <c r="F698" t="s" s="8">
        <v>4620</v>
      </c>
      <c r="G698" t="s" s="8">
        <v>45</v>
      </c>
      <c r="H698" t="s" s="8">
        <v>1791</v>
      </c>
      <c r="I698" s="11"/>
      <c r="J698" s="11"/>
      <c r="K698" t="s" s="8">
        <v>120</v>
      </c>
      <c r="L698" t="s" s="8">
        <v>121</v>
      </c>
      <c r="M698" s="11"/>
      <c r="N698" s="11"/>
      <c r="O698" s="11"/>
      <c r="P698" s="11"/>
      <c r="Q698" s="11"/>
      <c r="R698" s="11"/>
      <c r="S698" s="11"/>
      <c r="T698" s="11"/>
      <c r="U698" s="11"/>
      <c r="V698" s="11"/>
      <c r="W698" s="11"/>
      <c r="X698" s="11"/>
      <c r="Y698" s="11"/>
      <c r="Z698" s="11"/>
    </row>
    <row r="699" ht="15" customHeight="1">
      <c r="A699" t="s" s="8">
        <v>4621</v>
      </c>
      <c r="B699" t="s" s="8">
        <v>4622</v>
      </c>
      <c r="C699" s="21">
        <v>2010</v>
      </c>
      <c r="D699" t="s" s="8">
        <v>4553</v>
      </c>
      <c r="E699" t="s" s="8">
        <v>4623</v>
      </c>
      <c r="F699" t="s" s="8">
        <v>4624</v>
      </c>
      <c r="G699" t="s" s="8">
        <v>1454</v>
      </c>
      <c r="H699" t="s" s="8">
        <v>1507</v>
      </c>
      <c r="I699" s="11"/>
      <c r="J699" t="s" s="8">
        <v>4625</v>
      </c>
      <c r="K699" t="s" s="8">
        <v>120</v>
      </c>
      <c r="L699" t="s" s="8">
        <v>121</v>
      </c>
      <c r="M699" s="11"/>
      <c r="N699" s="11"/>
      <c r="O699" s="11"/>
      <c r="P699" s="11"/>
      <c r="Q699" s="11"/>
      <c r="R699" s="11"/>
      <c r="S699" s="11"/>
      <c r="T699" s="11"/>
      <c r="U699" s="11"/>
      <c r="V699" s="11"/>
      <c r="W699" s="11"/>
      <c r="X699" s="11"/>
      <c r="Y699" s="11"/>
      <c r="Z699" s="11"/>
    </row>
    <row r="700" ht="15" customHeight="1">
      <c r="A700" t="s" s="8">
        <v>4626</v>
      </c>
      <c r="B700" t="s" s="8">
        <v>4627</v>
      </c>
      <c r="C700" s="21">
        <v>2010</v>
      </c>
      <c r="D700" t="s" s="8">
        <v>3772</v>
      </c>
      <c r="E700" t="s" s="8">
        <v>4628</v>
      </c>
      <c r="F700" t="s" s="8">
        <v>1242</v>
      </c>
      <c r="G700" t="s" s="8">
        <v>44</v>
      </c>
      <c r="H700" t="s" s="8">
        <v>129</v>
      </c>
      <c r="I700" t="s" s="8">
        <v>1846</v>
      </c>
      <c r="J700" t="s" s="8">
        <v>4629</v>
      </c>
      <c r="K700" t="s" s="8">
        <v>120</v>
      </c>
      <c r="L700" t="s" s="8">
        <v>121</v>
      </c>
      <c r="M700" s="11"/>
      <c r="N700" s="11"/>
      <c r="O700" s="11"/>
      <c r="P700" s="11"/>
      <c r="Q700" s="11"/>
      <c r="R700" s="11"/>
      <c r="S700" s="11"/>
      <c r="T700" s="11"/>
      <c r="U700" s="11"/>
      <c r="V700" s="11"/>
      <c r="W700" s="11"/>
      <c r="X700" s="11"/>
      <c r="Y700" s="11"/>
      <c r="Z700" s="11"/>
    </row>
    <row r="701" ht="15" customHeight="1">
      <c r="A701" t="s" s="8">
        <v>4630</v>
      </c>
      <c r="B701" t="s" s="8">
        <v>4631</v>
      </c>
      <c r="C701" s="21">
        <v>2010</v>
      </c>
      <c r="D701" t="s" s="8">
        <v>4041</v>
      </c>
      <c r="E701" t="s" s="8">
        <v>4632</v>
      </c>
      <c r="F701" t="s" s="8">
        <v>389</v>
      </c>
      <c r="G701" t="s" s="8">
        <v>44</v>
      </c>
      <c r="H701" t="s" s="8">
        <v>390</v>
      </c>
      <c r="I701" s="11"/>
      <c r="J701" t="s" s="8">
        <v>4633</v>
      </c>
      <c r="K701" t="s" s="8">
        <v>120</v>
      </c>
      <c r="L701" t="s" s="8">
        <v>121</v>
      </c>
      <c r="M701" s="11"/>
      <c r="N701" s="11"/>
      <c r="O701" s="11"/>
      <c r="P701" s="11"/>
      <c r="Q701" s="11"/>
      <c r="R701" s="11"/>
      <c r="S701" s="11"/>
      <c r="T701" s="11"/>
      <c r="U701" s="11"/>
      <c r="V701" s="11"/>
      <c r="W701" s="11"/>
      <c r="X701" s="11"/>
      <c r="Y701" s="11"/>
      <c r="Z701" s="11"/>
    </row>
    <row r="702" ht="15" customHeight="1">
      <c r="A702" t="s" s="8">
        <v>4634</v>
      </c>
      <c r="B702" t="s" s="8">
        <v>4635</v>
      </c>
      <c r="C702" s="21">
        <v>2010</v>
      </c>
      <c r="D702" t="s" s="8">
        <v>4636</v>
      </c>
      <c r="E702" t="s" s="8">
        <v>4637</v>
      </c>
      <c r="F702" t="s" s="8">
        <v>128</v>
      </c>
      <c r="G702" t="s" s="8">
        <v>2327</v>
      </c>
      <c r="H702" t="s" s="8">
        <v>129</v>
      </c>
      <c r="I702" s="11"/>
      <c r="J702" t="s" s="8">
        <v>4638</v>
      </c>
      <c r="K702" t="s" s="8">
        <v>120</v>
      </c>
      <c r="L702" t="s" s="8">
        <v>121</v>
      </c>
      <c r="M702" s="11"/>
      <c r="N702" s="11"/>
      <c r="O702" s="11"/>
      <c r="P702" s="11"/>
      <c r="Q702" s="11"/>
      <c r="R702" s="11"/>
      <c r="S702" s="11"/>
      <c r="T702" s="11"/>
      <c r="U702" s="11"/>
      <c r="V702" s="11"/>
      <c r="W702" s="11"/>
      <c r="X702" s="11"/>
      <c r="Y702" s="11"/>
      <c r="Z702" s="11"/>
    </row>
    <row r="703" ht="15" customHeight="1">
      <c r="A703" t="s" s="130">
        <v>4639</v>
      </c>
      <c r="B703" t="s" s="130">
        <v>4640</v>
      </c>
      <c r="C703" s="131">
        <v>2010</v>
      </c>
      <c r="D703" t="s" s="130">
        <v>3264</v>
      </c>
      <c r="E703" t="s" s="130">
        <v>4641</v>
      </c>
      <c r="F703" t="s" s="130">
        <v>4642</v>
      </c>
      <c r="G703" t="s" s="130">
        <v>1454</v>
      </c>
      <c r="H703" t="s" s="130">
        <v>119</v>
      </c>
      <c r="I703" s="132"/>
      <c r="J703" t="s" s="130">
        <v>4643</v>
      </c>
      <c r="K703" t="s" s="130">
        <v>120</v>
      </c>
      <c r="L703" t="s" s="130">
        <v>121</v>
      </c>
      <c r="M703" s="132"/>
      <c r="N703" s="132"/>
      <c r="O703" s="132"/>
      <c r="P703" s="132"/>
      <c r="Q703" s="132"/>
      <c r="R703" s="132"/>
      <c r="S703" s="132"/>
      <c r="T703" s="132"/>
      <c r="U703" s="132"/>
      <c r="V703" s="132"/>
      <c r="W703" s="132"/>
      <c r="X703" s="132"/>
      <c r="Y703" s="132"/>
      <c r="Z703" s="132"/>
    </row>
    <row r="704" ht="15" customHeight="1">
      <c r="A704" t="s" s="8">
        <v>4644</v>
      </c>
      <c r="B704" t="s" s="8">
        <v>4645</v>
      </c>
      <c r="C704" s="21">
        <v>2010</v>
      </c>
      <c r="D704" t="s" s="8">
        <v>4646</v>
      </c>
      <c r="E704" t="s" s="8">
        <v>4647</v>
      </c>
      <c r="F704" t="s" s="8">
        <v>2090</v>
      </c>
      <c r="G704" t="s" s="8">
        <v>44</v>
      </c>
      <c r="H704" t="s" s="8">
        <v>1791</v>
      </c>
      <c r="I704" s="11"/>
      <c r="J704" t="s" s="8">
        <v>4648</v>
      </c>
      <c r="K704" t="s" s="8">
        <v>120</v>
      </c>
      <c r="L704" t="s" s="8">
        <v>121</v>
      </c>
      <c r="M704" s="11"/>
      <c r="N704" s="11"/>
      <c r="O704" s="11"/>
      <c r="P704" s="11"/>
      <c r="Q704" s="11"/>
      <c r="R704" s="11"/>
      <c r="S704" s="11"/>
      <c r="T704" s="11"/>
      <c r="U704" s="11"/>
      <c r="V704" s="11"/>
      <c r="W704" s="11"/>
      <c r="X704" s="11"/>
      <c r="Y704" s="11"/>
      <c r="Z704" s="11"/>
    </row>
    <row r="705" ht="15" customHeight="1">
      <c r="A705" t="s" s="8">
        <v>4649</v>
      </c>
      <c r="B705" t="s" s="8">
        <v>4650</v>
      </c>
      <c r="C705" s="21">
        <v>2010</v>
      </c>
      <c r="D705" t="s" s="8">
        <v>4418</v>
      </c>
      <c r="E705" t="s" s="8">
        <v>4651</v>
      </c>
      <c r="F705" t="s" s="8">
        <v>2645</v>
      </c>
      <c r="G705" t="s" s="8">
        <v>45</v>
      </c>
      <c r="H705" t="s" s="8">
        <v>506</v>
      </c>
      <c r="I705" s="11"/>
      <c r="J705" t="s" s="8">
        <v>4652</v>
      </c>
      <c r="K705" t="s" s="8">
        <v>148</v>
      </c>
      <c r="L705" t="s" s="8">
        <v>121</v>
      </c>
      <c r="M705" s="11"/>
      <c r="N705" s="11"/>
      <c r="O705" s="11"/>
      <c r="P705" s="11"/>
      <c r="Q705" s="11"/>
      <c r="R705" s="11"/>
      <c r="S705" s="11"/>
      <c r="T705" s="11"/>
      <c r="U705" s="11"/>
      <c r="V705" s="11"/>
      <c r="W705" s="11"/>
      <c r="X705" s="11"/>
      <c r="Y705" s="11"/>
      <c r="Z705" s="11"/>
    </row>
    <row r="706" ht="15" customHeight="1">
      <c r="A706" t="s" s="8">
        <v>4653</v>
      </c>
      <c r="B706" t="s" s="8">
        <v>4654</v>
      </c>
      <c r="C706" s="21">
        <v>2010</v>
      </c>
      <c r="D706" t="s" s="8">
        <v>394</v>
      </c>
      <c r="E706" t="s" s="8">
        <v>4655</v>
      </c>
      <c r="F706" t="s" s="8">
        <v>1905</v>
      </c>
      <c r="G706" t="s" s="8">
        <v>1454</v>
      </c>
      <c r="H706" t="s" s="8">
        <v>119</v>
      </c>
      <c r="I706" s="11"/>
      <c r="J706" t="s" s="8">
        <v>4656</v>
      </c>
      <c r="K706" t="s" s="8">
        <v>120</v>
      </c>
      <c r="L706" t="s" s="8">
        <v>121</v>
      </c>
      <c r="M706" s="11"/>
      <c r="N706" s="11"/>
      <c r="O706" s="11"/>
      <c r="P706" s="11"/>
      <c r="Q706" s="11"/>
      <c r="R706" s="11"/>
      <c r="S706" s="11"/>
      <c r="T706" s="11"/>
      <c r="U706" s="11"/>
      <c r="V706" s="11"/>
      <c r="W706" s="11"/>
      <c r="X706" s="11"/>
      <c r="Y706" s="11"/>
      <c r="Z706" s="11"/>
    </row>
    <row r="707" ht="15" customHeight="1">
      <c r="A707" t="s" s="8">
        <v>4657</v>
      </c>
      <c r="B707" t="s" s="8">
        <v>4658</v>
      </c>
      <c r="C707" s="21">
        <v>2010</v>
      </c>
      <c r="D707" t="s" s="8">
        <v>2710</v>
      </c>
      <c r="E707" t="s" s="8">
        <v>4659</v>
      </c>
      <c r="F707" t="s" s="8">
        <v>4466</v>
      </c>
      <c r="G707" t="s" s="8">
        <v>82</v>
      </c>
      <c r="H707" t="s" s="8">
        <v>1791</v>
      </c>
      <c r="I707" s="11"/>
      <c r="J707" t="s" s="8">
        <v>4660</v>
      </c>
      <c r="K707" t="s" s="8">
        <v>120</v>
      </c>
      <c r="L707" t="s" s="8">
        <v>121</v>
      </c>
      <c r="M707" s="11"/>
      <c r="N707" s="11"/>
      <c r="O707" s="11"/>
      <c r="P707" s="11"/>
      <c r="Q707" s="11"/>
      <c r="R707" s="11"/>
      <c r="S707" s="11"/>
      <c r="T707" s="11"/>
      <c r="U707" s="11"/>
      <c r="V707" s="11"/>
      <c r="W707" s="11"/>
      <c r="X707" s="11"/>
      <c r="Y707" s="11"/>
      <c r="Z707" s="11"/>
    </row>
    <row r="708" ht="15" customHeight="1">
      <c r="A708" t="s" s="8">
        <v>4661</v>
      </c>
      <c r="B708" t="s" s="8">
        <v>4662</v>
      </c>
      <c r="C708" s="21">
        <v>2010</v>
      </c>
      <c r="D708" t="s" s="8">
        <v>2169</v>
      </c>
      <c r="E708" t="s" s="8">
        <v>4663</v>
      </c>
      <c r="F708" t="s" s="8">
        <v>1798</v>
      </c>
      <c r="G708" t="s" s="8">
        <v>40</v>
      </c>
      <c r="H708" t="s" s="8">
        <v>1791</v>
      </c>
      <c r="I708" s="11"/>
      <c r="J708" s="11"/>
      <c r="K708" t="s" s="8">
        <v>120</v>
      </c>
      <c r="L708" t="s" s="8">
        <v>121</v>
      </c>
      <c r="M708" s="11"/>
      <c r="N708" s="11"/>
      <c r="O708" s="11"/>
      <c r="P708" s="11"/>
      <c r="Q708" s="11"/>
      <c r="R708" s="11"/>
      <c r="S708" s="11"/>
      <c r="T708" s="11"/>
      <c r="U708" s="11"/>
      <c r="V708" s="11"/>
      <c r="W708" s="11"/>
      <c r="X708" s="11"/>
      <c r="Y708" s="11"/>
      <c r="Z708" s="11"/>
    </row>
    <row r="709" ht="15" customHeight="1">
      <c r="A709" t="s" s="8">
        <v>4664</v>
      </c>
      <c r="B709" t="s" s="8">
        <v>4665</v>
      </c>
      <c r="C709" s="21">
        <v>2010</v>
      </c>
      <c r="D709" t="s" s="8">
        <v>1752</v>
      </c>
      <c r="E709" t="s" s="8">
        <v>4666</v>
      </c>
      <c r="F709" t="s" s="8">
        <v>389</v>
      </c>
      <c r="G709" t="s" s="8">
        <v>82</v>
      </c>
      <c r="H709" t="s" s="8">
        <v>1507</v>
      </c>
      <c r="I709" s="11"/>
      <c r="J709" t="s" s="8">
        <v>4667</v>
      </c>
      <c r="K709" t="s" s="8">
        <v>120</v>
      </c>
      <c r="L709" t="s" s="8">
        <v>121</v>
      </c>
      <c r="M709" s="11"/>
      <c r="N709" s="11"/>
      <c r="O709" s="11"/>
      <c r="P709" s="11"/>
      <c r="Q709" s="11"/>
      <c r="R709" s="11"/>
      <c r="S709" s="11"/>
      <c r="T709" s="11"/>
      <c r="U709" s="11"/>
      <c r="V709" s="11"/>
      <c r="W709" s="11"/>
      <c r="X709" s="11"/>
      <c r="Y709" s="11"/>
      <c r="Z709" s="11"/>
    </row>
    <row r="710" ht="15" customHeight="1">
      <c r="A710" t="s" s="8">
        <v>4668</v>
      </c>
      <c r="B710" t="s" s="8">
        <v>4669</v>
      </c>
      <c r="C710" s="21">
        <v>2010</v>
      </c>
      <c r="D710" t="s" s="8">
        <v>4670</v>
      </c>
      <c r="E710" t="s" s="8">
        <v>4671</v>
      </c>
      <c r="F710" t="s" s="8">
        <v>2851</v>
      </c>
      <c r="G710" t="s" s="8">
        <v>64</v>
      </c>
      <c r="H710" t="s" s="8">
        <v>119</v>
      </c>
      <c r="I710" s="11"/>
      <c r="J710" t="s" s="8">
        <v>4672</v>
      </c>
      <c r="K710" t="s" s="8">
        <v>280</v>
      </c>
      <c r="L710" t="s" s="8">
        <v>121</v>
      </c>
      <c r="M710" s="11"/>
      <c r="N710" s="11"/>
      <c r="O710" s="11"/>
      <c r="P710" s="11"/>
      <c r="Q710" s="11"/>
      <c r="R710" s="11"/>
      <c r="S710" s="11"/>
      <c r="T710" s="11"/>
      <c r="U710" s="11"/>
      <c r="V710" s="11"/>
      <c r="W710" s="11"/>
      <c r="X710" s="11"/>
      <c r="Y710" s="11"/>
      <c r="Z710" s="11"/>
    </row>
    <row r="711" ht="15" customHeight="1">
      <c r="A711" t="s" s="8">
        <v>4673</v>
      </c>
      <c r="B711" t="s" s="8">
        <v>4674</v>
      </c>
      <c r="C711" s="21">
        <v>2010</v>
      </c>
      <c r="D711" t="s" s="8">
        <v>1752</v>
      </c>
      <c r="E711" t="s" s="8">
        <v>4675</v>
      </c>
      <c r="F711" t="s" s="8">
        <v>1870</v>
      </c>
      <c r="G711" t="s" s="8">
        <v>1454</v>
      </c>
      <c r="H711" t="s" s="8">
        <v>1791</v>
      </c>
      <c r="I711" s="11"/>
      <c r="J711" t="s" s="8">
        <v>4676</v>
      </c>
      <c r="K711" t="s" s="8">
        <v>120</v>
      </c>
      <c r="L711" t="s" s="8">
        <v>121</v>
      </c>
      <c r="M711" s="11"/>
      <c r="N711" s="11"/>
      <c r="O711" s="11"/>
      <c r="P711" s="11"/>
      <c r="Q711" s="11"/>
      <c r="R711" s="11"/>
      <c r="S711" s="11"/>
      <c r="T711" s="11"/>
      <c r="U711" s="11"/>
      <c r="V711" s="11"/>
      <c r="W711" s="11"/>
      <c r="X711" s="11"/>
      <c r="Y711" s="11"/>
      <c r="Z711" s="11"/>
    </row>
    <row r="712" ht="15" customHeight="1">
      <c r="A712" t="s" s="8">
        <v>4677</v>
      </c>
      <c r="B712" t="s" s="8">
        <v>4678</v>
      </c>
      <c r="C712" s="21">
        <v>2010</v>
      </c>
      <c r="D712" t="s" s="8">
        <v>2451</v>
      </c>
      <c r="E712" t="s" s="8">
        <v>4679</v>
      </c>
      <c r="F712" t="s" s="8">
        <v>4680</v>
      </c>
      <c r="G712" t="s" s="8">
        <v>45</v>
      </c>
      <c r="H712" t="s" s="8">
        <v>119</v>
      </c>
      <c r="I712" s="11"/>
      <c r="J712" t="s" s="8">
        <v>4681</v>
      </c>
      <c r="K712" t="s" s="8">
        <v>120</v>
      </c>
      <c r="L712" t="s" s="8">
        <v>121</v>
      </c>
      <c r="M712" s="11"/>
      <c r="N712" s="11"/>
      <c r="O712" s="11"/>
      <c r="P712" s="11"/>
      <c r="Q712" s="11"/>
      <c r="R712" s="11"/>
      <c r="S712" s="11"/>
      <c r="T712" s="11"/>
      <c r="U712" s="11"/>
      <c r="V712" s="11"/>
      <c r="W712" s="11"/>
      <c r="X712" s="11"/>
      <c r="Y712" s="11"/>
      <c r="Z712" s="11"/>
    </row>
    <row r="713" ht="15" customHeight="1">
      <c r="A713" t="s" s="133">
        <v>4682</v>
      </c>
      <c r="B713" t="s" s="133">
        <v>4683</v>
      </c>
      <c r="C713" s="134">
        <v>2010</v>
      </c>
      <c r="D713" t="s" s="133">
        <v>1363</v>
      </c>
      <c r="E713" t="s" s="133">
        <v>4684</v>
      </c>
      <c r="F713" t="s" s="133">
        <v>1928</v>
      </c>
      <c r="G713" t="s" s="133">
        <v>64</v>
      </c>
      <c r="H713" t="s" s="133">
        <v>119</v>
      </c>
      <c r="I713" s="135"/>
      <c r="J713" t="s" s="133">
        <v>4685</v>
      </c>
      <c r="K713" t="s" s="133">
        <v>120</v>
      </c>
      <c r="L713" t="s" s="133">
        <v>121</v>
      </c>
      <c r="M713" s="135"/>
      <c r="N713" s="135"/>
      <c r="O713" s="135"/>
      <c r="P713" s="135"/>
      <c r="Q713" s="135"/>
      <c r="R713" s="135"/>
      <c r="S713" s="135"/>
      <c r="T713" s="135"/>
      <c r="U713" s="135"/>
      <c r="V713" s="135"/>
      <c r="W713" s="135"/>
      <c r="X713" s="135"/>
      <c r="Y713" s="135"/>
      <c r="Z713" s="135"/>
    </row>
    <row r="714" ht="15" customHeight="1">
      <c r="A714" t="s" s="58">
        <v>405</v>
      </c>
      <c r="B714" t="s" s="59">
        <v>406</v>
      </c>
      <c r="C714" s="60">
        <v>2010</v>
      </c>
      <c r="D714" t="s" s="59">
        <v>407</v>
      </c>
      <c r="E714" t="s" s="59">
        <v>408</v>
      </c>
      <c r="F714" t="s" s="59">
        <v>128</v>
      </c>
      <c r="G714" t="s" s="59">
        <v>55</v>
      </c>
      <c r="H714" t="s" s="59">
        <v>129</v>
      </c>
      <c r="I714" s="61"/>
      <c r="J714" s="61"/>
      <c r="K714" t="s" s="59">
        <v>120</v>
      </c>
      <c r="L714" t="s" s="59">
        <v>121</v>
      </c>
      <c r="M714" t="s" s="59">
        <v>122</v>
      </c>
      <c r="N714" s="61"/>
      <c r="O714" s="61"/>
      <c r="P714" s="61"/>
      <c r="Q714" s="61"/>
      <c r="R714" s="61"/>
      <c r="S714" s="61"/>
      <c r="T714" s="61"/>
      <c r="U714" s="61"/>
      <c r="V714" s="61"/>
      <c r="W714" s="61"/>
      <c r="X714" s="61"/>
      <c r="Y714" s="61"/>
      <c r="Z714" s="62"/>
    </row>
    <row r="715" ht="15" customHeight="1">
      <c r="A715" t="s" s="58">
        <v>409</v>
      </c>
      <c r="B715" t="s" s="59">
        <v>410</v>
      </c>
      <c r="C715" s="60">
        <v>2010</v>
      </c>
      <c r="D715" t="s" s="59">
        <v>411</v>
      </c>
      <c r="E715" t="s" s="59">
        <v>412</v>
      </c>
      <c r="F715" t="s" s="59">
        <v>71</v>
      </c>
      <c r="G715" t="s" s="59">
        <v>40</v>
      </c>
      <c r="H715" t="s" s="59">
        <v>119</v>
      </c>
      <c r="I715" s="61"/>
      <c r="J715" s="61"/>
      <c r="K715" t="s" s="59">
        <v>280</v>
      </c>
      <c r="L715" t="s" s="59">
        <v>121</v>
      </c>
      <c r="M715" t="s" s="59">
        <v>122</v>
      </c>
      <c r="N715" s="61"/>
      <c r="O715" s="61"/>
      <c r="P715" s="61"/>
      <c r="Q715" s="61"/>
      <c r="R715" s="61"/>
      <c r="S715" s="61"/>
      <c r="T715" s="61"/>
      <c r="U715" s="61"/>
      <c r="V715" s="61"/>
      <c r="W715" s="61"/>
      <c r="X715" s="61"/>
      <c r="Y715" s="61"/>
      <c r="Z715" s="62"/>
    </row>
    <row r="716" ht="15" customHeight="1">
      <c r="A716" t="s" s="77">
        <v>4686</v>
      </c>
      <c r="B716" t="s" s="77">
        <v>4687</v>
      </c>
      <c r="C716" s="76">
        <v>2010</v>
      </c>
      <c r="D716" t="s" s="77">
        <v>2376</v>
      </c>
      <c r="E716" t="s" s="77">
        <v>4688</v>
      </c>
      <c r="F716" t="s" s="77">
        <v>1823</v>
      </c>
      <c r="G716" t="s" s="77">
        <v>40</v>
      </c>
      <c r="H716" t="s" s="77">
        <v>1507</v>
      </c>
      <c r="I716" s="47"/>
      <c r="J716" t="s" s="77">
        <v>4689</v>
      </c>
      <c r="K716" t="s" s="77">
        <v>120</v>
      </c>
      <c r="L716" t="s" s="77">
        <v>121</v>
      </c>
      <c r="M716" s="47"/>
      <c r="N716" s="47"/>
      <c r="O716" s="47"/>
      <c r="P716" s="47"/>
      <c r="Q716" s="47"/>
      <c r="R716" s="47"/>
      <c r="S716" s="47"/>
      <c r="T716" s="47"/>
      <c r="U716" s="47"/>
      <c r="V716" s="47"/>
      <c r="W716" s="47"/>
      <c r="X716" s="47"/>
      <c r="Y716" s="47"/>
      <c r="Z716" s="47"/>
    </row>
    <row r="717" ht="15" customHeight="1">
      <c r="A717" t="s" s="8">
        <v>4690</v>
      </c>
      <c r="B717" t="s" s="8">
        <v>4691</v>
      </c>
      <c r="C717" s="21">
        <v>2010</v>
      </c>
      <c r="D717" t="s" s="8">
        <v>4692</v>
      </c>
      <c r="E717" t="s" s="8">
        <v>4693</v>
      </c>
      <c r="F717" t="s" s="8">
        <v>2426</v>
      </c>
      <c r="G717" t="s" s="8">
        <v>44</v>
      </c>
      <c r="H717" t="s" s="8">
        <v>1507</v>
      </c>
      <c r="I717" s="11"/>
      <c r="J717" t="s" s="8">
        <v>4694</v>
      </c>
      <c r="K717" t="s" s="8">
        <v>120</v>
      </c>
      <c r="L717" t="s" s="8">
        <v>121</v>
      </c>
      <c r="M717" s="11"/>
      <c r="N717" s="11"/>
      <c r="O717" s="11"/>
      <c r="P717" s="11"/>
      <c r="Q717" s="11"/>
      <c r="R717" s="11"/>
      <c r="S717" s="11"/>
      <c r="T717" s="11"/>
      <c r="U717" s="11"/>
      <c r="V717" s="11"/>
      <c r="W717" s="11"/>
      <c r="X717" s="11"/>
      <c r="Y717" s="11"/>
      <c r="Z717" s="11"/>
    </row>
    <row r="718" ht="15" customHeight="1">
      <c r="A718" t="s" s="8">
        <v>4695</v>
      </c>
      <c r="B718" t="s" s="8">
        <v>4696</v>
      </c>
      <c r="C718" s="21">
        <v>2010</v>
      </c>
      <c r="D718" t="s" s="8">
        <v>4490</v>
      </c>
      <c r="E718" t="s" s="8">
        <v>4697</v>
      </c>
      <c r="F718" t="s" s="8">
        <v>1928</v>
      </c>
      <c r="G718" t="s" s="8">
        <v>44</v>
      </c>
      <c r="H718" t="s" s="8">
        <v>119</v>
      </c>
      <c r="I718" s="11"/>
      <c r="J718" t="s" s="8">
        <v>4698</v>
      </c>
      <c r="K718" t="s" s="8">
        <v>120</v>
      </c>
      <c r="L718" t="s" s="8">
        <v>216</v>
      </c>
      <c r="M718" s="11"/>
      <c r="N718" s="11"/>
      <c r="O718" s="11"/>
      <c r="P718" s="11"/>
      <c r="Q718" s="11"/>
      <c r="R718" s="11"/>
      <c r="S718" s="11"/>
      <c r="T718" s="11"/>
      <c r="U718" s="11"/>
      <c r="V718" s="11"/>
      <c r="W718" s="11"/>
      <c r="X718" s="11"/>
      <c r="Y718" s="11"/>
      <c r="Z718" s="11"/>
    </row>
    <row r="719" ht="15" customHeight="1">
      <c r="A719" t="s" s="8">
        <v>4699</v>
      </c>
      <c r="B719" t="s" s="8">
        <v>4700</v>
      </c>
      <c r="C719" s="21">
        <v>2010</v>
      </c>
      <c r="D719" t="s" s="8">
        <v>4490</v>
      </c>
      <c r="E719" t="s" s="8">
        <v>4701</v>
      </c>
      <c r="F719" t="s" s="8">
        <v>2656</v>
      </c>
      <c r="G719" t="s" s="8">
        <v>44</v>
      </c>
      <c r="H719" t="s" s="8">
        <v>119</v>
      </c>
      <c r="I719" s="11"/>
      <c r="J719" t="s" s="8">
        <v>4702</v>
      </c>
      <c r="K719" t="s" s="8">
        <v>120</v>
      </c>
      <c r="L719" t="s" s="8">
        <v>216</v>
      </c>
      <c r="M719" s="11"/>
      <c r="N719" s="11"/>
      <c r="O719" s="11"/>
      <c r="P719" s="11"/>
      <c r="Q719" s="11"/>
      <c r="R719" s="11"/>
      <c r="S719" s="11"/>
      <c r="T719" s="11"/>
      <c r="U719" s="11"/>
      <c r="V719" s="11"/>
      <c r="W719" s="11"/>
      <c r="X719" s="11"/>
      <c r="Y719" s="11"/>
      <c r="Z719" s="11"/>
    </row>
    <row r="720" ht="15" customHeight="1">
      <c r="A720" t="s" s="8">
        <v>4703</v>
      </c>
      <c r="B720" t="s" s="8">
        <v>4704</v>
      </c>
      <c r="C720" s="21">
        <v>2010</v>
      </c>
      <c r="D720" t="s" s="8">
        <v>4377</v>
      </c>
      <c r="E720" t="s" s="8">
        <v>4705</v>
      </c>
      <c r="F720" t="s" s="8">
        <v>4706</v>
      </c>
      <c r="G720" t="s" s="8">
        <v>29</v>
      </c>
      <c r="H720" t="s" s="8">
        <v>129</v>
      </c>
      <c r="I720" t="s" s="8">
        <v>2925</v>
      </c>
      <c r="J720" t="s" s="8">
        <v>4707</v>
      </c>
      <c r="K720" t="s" s="8">
        <v>120</v>
      </c>
      <c r="L720" t="s" s="8">
        <v>121</v>
      </c>
      <c r="M720" s="11"/>
      <c r="N720" s="11"/>
      <c r="O720" s="11"/>
      <c r="P720" s="11"/>
      <c r="Q720" s="11"/>
      <c r="R720" s="11"/>
      <c r="S720" s="11"/>
      <c r="T720" s="11"/>
      <c r="U720" s="11"/>
      <c r="V720" s="11"/>
      <c r="W720" s="11"/>
      <c r="X720" s="11"/>
      <c r="Y720" s="11"/>
      <c r="Z720" s="11"/>
    </row>
    <row r="721" ht="15" customHeight="1">
      <c r="A721" t="s" s="8">
        <v>4708</v>
      </c>
      <c r="B721" t="s" s="8">
        <v>4709</v>
      </c>
      <c r="C721" s="21">
        <v>2010</v>
      </c>
      <c r="D721" t="s" s="8">
        <v>3116</v>
      </c>
      <c r="E721" t="s" s="8">
        <v>4710</v>
      </c>
      <c r="F721" t="s" s="8">
        <v>1875</v>
      </c>
      <c r="G721" t="s" s="8">
        <v>1454</v>
      </c>
      <c r="H721" t="s" s="8">
        <v>119</v>
      </c>
      <c r="I721" s="11"/>
      <c r="J721" s="11"/>
      <c r="K721" t="s" s="8">
        <v>120</v>
      </c>
      <c r="L721" t="s" s="8">
        <v>121</v>
      </c>
      <c r="M721" s="11"/>
      <c r="N721" s="11"/>
      <c r="O721" s="11"/>
      <c r="P721" s="11"/>
      <c r="Q721" s="11"/>
      <c r="R721" s="11"/>
      <c r="S721" s="11"/>
      <c r="T721" s="11"/>
      <c r="U721" s="11"/>
      <c r="V721" s="11"/>
      <c r="W721" s="11"/>
      <c r="X721" s="11"/>
      <c r="Y721" s="11"/>
      <c r="Z721" s="11"/>
    </row>
    <row r="722" ht="15" customHeight="1">
      <c r="A722" t="s" s="8">
        <v>4711</v>
      </c>
      <c r="B722" t="s" s="8">
        <v>4712</v>
      </c>
      <c r="C722" s="21">
        <v>2010</v>
      </c>
      <c r="D722" t="s" s="8">
        <v>2345</v>
      </c>
      <c r="E722" t="s" s="8">
        <v>4713</v>
      </c>
      <c r="F722" t="s" s="8">
        <v>1823</v>
      </c>
      <c r="G722" t="s" s="8">
        <v>45</v>
      </c>
      <c r="H722" t="s" s="8">
        <v>1507</v>
      </c>
      <c r="I722" s="11"/>
      <c r="J722" t="s" s="8">
        <v>4714</v>
      </c>
      <c r="K722" t="s" s="8">
        <v>120</v>
      </c>
      <c r="L722" t="s" s="8">
        <v>121</v>
      </c>
      <c r="M722" s="11"/>
      <c r="N722" s="11"/>
      <c r="O722" s="11"/>
      <c r="P722" s="11"/>
      <c r="Q722" s="11"/>
      <c r="R722" s="11"/>
      <c r="S722" s="11"/>
      <c r="T722" s="11"/>
      <c r="U722" s="11"/>
      <c r="V722" s="11"/>
      <c r="W722" s="11"/>
      <c r="X722" s="11"/>
      <c r="Y722" s="11"/>
      <c r="Z722" s="11"/>
    </row>
    <row r="723" ht="15" customHeight="1">
      <c r="A723" t="s" s="8">
        <v>4715</v>
      </c>
      <c r="B723" t="s" s="8">
        <v>4716</v>
      </c>
      <c r="C723" s="21">
        <v>2010</v>
      </c>
      <c r="D723" t="s" s="8">
        <v>4717</v>
      </c>
      <c r="E723" t="s" s="8">
        <v>4718</v>
      </c>
      <c r="F723" t="s" s="8">
        <v>1870</v>
      </c>
      <c r="G723" t="s" s="8">
        <v>45</v>
      </c>
      <c r="H723" t="s" s="8">
        <v>1791</v>
      </c>
      <c r="I723" s="11"/>
      <c r="J723" t="s" s="8">
        <v>4719</v>
      </c>
      <c r="K723" t="s" s="8">
        <v>120</v>
      </c>
      <c r="L723" t="s" s="8">
        <v>121</v>
      </c>
      <c r="M723" s="11"/>
      <c r="N723" s="11"/>
      <c r="O723" s="11"/>
      <c r="P723" s="11"/>
      <c r="Q723" s="11"/>
      <c r="R723" s="11"/>
      <c r="S723" s="11"/>
      <c r="T723" s="11"/>
      <c r="U723" s="11"/>
      <c r="V723" s="11"/>
      <c r="W723" s="11"/>
      <c r="X723" s="11"/>
      <c r="Y723" s="11"/>
      <c r="Z723" s="11"/>
    </row>
    <row r="724" ht="15" customHeight="1">
      <c r="A724" t="s" s="8">
        <v>4720</v>
      </c>
      <c r="B724" t="s" s="8">
        <v>4721</v>
      </c>
      <c r="C724" s="21">
        <v>2010</v>
      </c>
      <c r="D724" t="s" s="8">
        <v>4722</v>
      </c>
      <c r="E724" t="s" s="8">
        <v>4723</v>
      </c>
      <c r="F724" t="s" s="8">
        <v>2645</v>
      </c>
      <c r="G724" t="s" s="8">
        <v>45</v>
      </c>
      <c r="H724" t="s" s="8">
        <v>506</v>
      </c>
      <c r="I724" t="s" s="8">
        <v>3255</v>
      </c>
      <c r="J724" t="s" s="8">
        <v>4724</v>
      </c>
      <c r="K724" t="s" s="8">
        <v>148</v>
      </c>
      <c r="L724" t="s" s="8">
        <v>121</v>
      </c>
      <c r="M724" s="11"/>
      <c r="N724" s="11"/>
      <c r="O724" s="11"/>
      <c r="P724" s="11"/>
      <c r="Q724" s="11"/>
      <c r="R724" s="11"/>
      <c r="S724" s="11"/>
      <c r="T724" s="11"/>
      <c r="U724" s="11"/>
      <c r="V724" s="11"/>
      <c r="W724" s="11"/>
      <c r="X724" s="11"/>
      <c r="Y724" s="11"/>
      <c r="Z724" s="11"/>
    </row>
    <row r="725" ht="15" customHeight="1">
      <c r="A725" t="s" s="8">
        <v>4725</v>
      </c>
      <c r="B725" t="s" s="8">
        <v>4726</v>
      </c>
      <c r="C725" s="21">
        <v>2010</v>
      </c>
      <c r="D725" t="s" s="8">
        <v>4727</v>
      </c>
      <c r="E725" t="s" s="8">
        <v>4728</v>
      </c>
      <c r="F725" t="s" s="8">
        <v>2426</v>
      </c>
      <c r="G725" t="s" s="8">
        <v>64</v>
      </c>
      <c r="H725" t="s" s="8">
        <v>1507</v>
      </c>
      <c r="I725" s="11"/>
      <c r="J725" t="s" s="8">
        <v>4729</v>
      </c>
      <c r="K725" t="s" s="8">
        <v>120</v>
      </c>
      <c r="L725" t="s" s="8">
        <v>121</v>
      </c>
      <c r="M725" s="11"/>
      <c r="N725" s="11"/>
      <c r="O725" s="11"/>
      <c r="P725" s="11"/>
      <c r="Q725" s="11"/>
      <c r="R725" s="11"/>
      <c r="S725" s="11"/>
      <c r="T725" s="11"/>
      <c r="U725" s="11"/>
      <c r="V725" s="11"/>
      <c r="W725" s="11"/>
      <c r="X725" s="11"/>
      <c r="Y725" s="11"/>
      <c r="Z725" s="11"/>
    </row>
    <row r="726" ht="15" customHeight="1">
      <c r="A726" t="s" s="8">
        <v>4730</v>
      </c>
      <c r="B726" t="s" s="8">
        <v>4731</v>
      </c>
      <c r="C726" s="21">
        <v>2010</v>
      </c>
      <c r="D726" t="s" s="8">
        <v>4155</v>
      </c>
      <c r="E726" t="s" s="8">
        <v>4732</v>
      </c>
      <c r="F726" t="s" s="8">
        <v>1870</v>
      </c>
      <c r="G726" t="s" s="8">
        <v>45</v>
      </c>
      <c r="H726" t="s" s="8">
        <v>1791</v>
      </c>
      <c r="I726" s="11"/>
      <c r="J726" t="s" s="8">
        <v>4733</v>
      </c>
      <c r="K726" t="s" s="8">
        <v>120</v>
      </c>
      <c r="L726" t="s" s="8">
        <v>121</v>
      </c>
      <c r="M726" s="11"/>
      <c r="N726" s="11"/>
      <c r="O726" s="11"/>
      <c r="P726" s="11"/>
      <c r="Q726" s="11"/>
      <c r="R726" s="11"/>
      <c r="S726" s="11"/>
      <c r="T726" s="11"/>
      <c r="U726" s="11"/>
      <c r="V726" s="11"/>
      <c r="W726" s="11"/>
      <c r="X726" s="11"/>
      <c r="Y726" s="11"/>
      <c r="Z726" s="11"/>
    </row>
    <row r="727" ht="15" customHeight="1">
      <c r="A727" t="s" s="8">
        <v>4734</v>
      </c>
      <c r="B727" t="s" s="8">
        <v>4735</v>
      </c>
      <c r="C727" s="21">
        <v>2010</v>
      </c>
      <c r="D727" t="s" s="8">
        <v>3358</v>
      </c>
      <c r="E727" t="s" s="8">
        <v>4736</v>
      </c>
      <c r="F727" t="s" s="8">
        <v>4737</v>
      </c>
      <c r="G727" t="s" s="8">
        <v>82</v>
      </c>
      <c r="H727" t="s" s="8">
        <v>119</v>
      </c>
      <c r="I727" s="11"/>
      <c r="J727" t="s" s="8">
        <v>4738</v>
      </c>
      <c r="K727" t="s" s="8">
        <v>120</v>
      </c>
      <c r="L727" t="s" s="8">
        <v>121</v>
      </c>
      <c r="M727" s="11"/>
      <c r="N727" s="11"/>
      <c r="O727" s="11"/>
      <c r="P727" s="11"/>
      <c r="Q727" s="11"/>
      <c r="R727" s="11"/>
      <c r="S727" s="11"/>
      <c r="T727" s="11"/>
      <c r="U727" s="11"/>
      <c r="V727" s="11"/>
      <c r="W727" s="11"/>
      <c r="X727" s="11"/>
      <c r="Y727" s="11"/>
      <c r="Z727" s="11"/>
    </row>
    <row r="728" ht="15" customHeight="1">
      <c r="A728" t="s" s="8">
        <v>4739</v>
      </c>
      <c r="B728" t="s" s="8">
        <v>4740</v>
      </c>
      <c r="C728" s="21">
        <v>2010</v>
      </c>
      <c r="D728" t="s" s="8">
        <v>4741</v>
      </c>
      <c r="E728" t="s" s="8">
        <v>4742</v>
      </c>
      <c r="F728" t="s" s="8">
        <v>2645</v>
      </c>
      <c r="G728" t="s" s="8">
        <v>45</v>
      </c>
      <c r="H728" t="s" s="8">
        <v>506</v>
      </c>
      <c r="I728" s="11"/>
      <c r="J728" s="11"/>
      <c r="K728" t="s" s="8">
        <v>148</v>
      </c>
      <c r="L728" t="s" s="8">
        <v>121</v>
      </c>
      <c r="M728" s="11"/>
      <c r="N728" s="11"/>
      <c r="O728" s="11"/>
      <c r="P728" s="11"/>
      <c r="Q728" s="11"/>
      <c r="R728" s="11"/>
      <c r="S728" s="11"/>
      <c r="T728" s="11"/>
      <c r="U728" s="11"/>
      <c r="V728" s="11"/>
      <c r="W728" s="11"/>
      <c r="X728" s="11"/>
      <c r="Y728" s="11"/>
      <c r="Z728" s="11"/>
    </row>
    <row r="729" ht="15" customHeight="1">
      <c r="A729" t="s" s="130">
        <v>4743</v>
      </c>
      <c r="B729" t="s" s="130">
        <v>4744</v>
      </c>
      <c r="C729" s="131">
        <v>2010</v>
      </c>
      <c r="D729" t="s" s="130">
        <v>4745</v>
      </c>
      <c r="E729" t="s" s="130">
        <v>4746</v>
      </c>
      <c r="F729" t="s" s="130">
        <v>2645</v>
      </c>
      <c r="G729" t="s" s="130">
        <v>45</v>
      </c>
      <c r="H729" t="s" s="130">
        <v>506</v>
      </c>
      <c r="I729" s="132"/>
      <c r="J729" t="s" s="130">
        <v>4747</v>
      </c>
      <c r="K729" t="s" s="130">
        <v>148</v>
      </c>
      <c r="L729" t="s" s="130">
        <v>121</v>
      </c>
      <c r="M729" s="132"/>
      <c r="N729" s="132"/>
      <c r="O729" s="132"/>
      <c r="P729" s="132"/>
      <c r="Q729" s="140"/>
      <c r="R729" s="140"/>
      <c r="S729" s="140"/>
      <c r="T729" s="140"/>
      <c r="U729" s="140"/>
      <c r="V729" s="140"/>
      <c r="W729" s="140"/>
      <c r="X729" s="140"/>
      <c r="Y729" s="140"/>
      <c r="Z729" s="140"/>
    </row>
    <row r="730" ht="15" customHeight="1">
      <c r="A730" t="s" s="8">
        <v>4748</v>
      </c>
      <c r="B730" t="s" s="8">
        <v>4749</v>
      </c>
      <c r="C730" s="21">
        <v>2010</v>
      </c>
      <c r="D730" t="s" s="8">
        <v>3294</v>
      </c>
      <c r="E730" t="s" s="8">
        <v>4750</v>
      </c>
      <c r="F730" t="s" s="8">
        <v>389</v>
      </c>
      <c r="G730" t="s" s="8">
        <v>82</v>
      </c>
      <c r="H730" t="s" s="8">
        <v>390</v>
      </c>
      <c r="I730" s="11"/>
      <c r="J730" t="s" s="8">
        <v>4751</v>
      </c>
      <c r="K730" t="s" s="8">
        <v>120</v>
      </c>
      <c r="L730" t="s" s="8">
        <v>121</v>
      </c>
      <c r="M730" s="11"/>
      <c r="N730" s="11"/>
      <c r="O730" s="11"/>
      <c r="P730" s="11"/>
      <c r="Q730" s="11"/>
      <c r="R730" s="11"/>
      <c r="S730" s="11"/>
      <c r="T730" s="11"/>
      <c r="U730" s="11"/>
      <c r="V730" s="11"/>
      <c r="W730" s="11"/>
      <c r="X730" s="11"/>
      <c r="Y730" s="11"/>
      <c r="Z730" s="11"/>
    </row>
    <row r="731" ht="15" customHeight="1">
      <c r="A731" t="s" s="8">
        <v>4752</v>
      </c>
      <c r="B731" t="s" s="8">
        <v>4753</v>
      </c>
      <c r="C731" s="21">
        <v>2010</v>
      </c>
      <c r="D731" t="s" s="8">
        <v>3792</v>
      </c>
      <c r="E731" t="s" s="8">
        <v>4754</v>
      </c>
      <c r="F731" t="s" s="8">
        <v>1798</v>
      </c>
      <c r="G731" t="s" s="106">
        <v>40</v>
      </c>
      <c r="H731" t="s" s="106">
        <v>1791</v>
      </c>
      <c r="I731" s="107"/>
      <c r="J731" s="11"/>
      <c r="K731" t="s" s="8">
        <v>120</v>
      </c>
      <c r="L731" t="s" s="8">
        <v>121</v>
      </c>
      <c r="M731" s="107"/>
      <c r="N731" s="107"/>
      <c r="O731" s="107"/>
      <c r="P731" s="107"/>
      <c r="Q731" s="107"/>
      <c r="R731" s="107"/>
      <c r="S731" s="107"/>
      <c r="T731" s="107"/>
      <c r="U731" s="107"/>
      <c r="V731" s="107"/>
      <c r="W731" s="107"/>
      <c r="X731" s="107"/>
      <c r="Y731" s="107"/>
      <c r="Z731" s="107"/>
    </row>
    <row r="732" ht="15" customHeight="1">
      <c r="A732" t="s" s="8">
        <v>4755</v>
      </c>
      <c r="B732" t="s" s="8">
        <v>4756</v>
      </c>
      <c r="C732" s="21">
        <v>2010</v>
      </c>
      <c r="D732" t="s" s="8">
        <v>415</v>
      </c>
      <c r="E732" t="s" s="8">
        <v>4757</v>
      </c>
      <c r="F732" t="s" s="8">
        <v>2426</v>
      </c>
      <c r="G732" t="s" s="8">
        <v>45</v>
      </c>
      <c r="H732" t="s" s="8">
        <v>1507</v>
      </c>
      <c r="I732" s="11"/>
      <c r="J732" s="11"/>
      <c r="K732" t="s" s="8">
        <v>120</v>
      </c>
      <c r="L732" t="s" s="8">
        <v>121</v>
      </c>
      <c r="M732" s="11"/>
      <c r="N732" s="11"/>
      <c r="O732" s="11"/>
      <c r="P732" s="11"/>
      <c r="Q732" s="11"/>
      <c r="R732" s="11"/>
      <c r="S732" s="11"/>
      <c r="T732" s="11"/>
      <c r="U732" s="11"/>
      <c r="V732" s="11"/>
      <c r="W732" s="11"/>
      <c r="X732" s="11"/>
      <c r="Y732" s="11"/>
      <c r="Z732" s="11"/>
    </row>
    <row r="733" ht="15" customHeight="1">
      <c r="A733" t="s" s="49">
        <v>4758</v>
      </c>
      <c r="B733" t="s" s="49">
        <v>4759</v>
      </c>
      <c r="C733" s="109">
        <v>2010</v>
      </c>
      <c r="D733" t="s" s="49">
        <v>2355</v>
      </c>
      <c r="E733" t="s" s="49">
        <v>4760</v>
      </c>
      <c r="F733" t="s" s="49">
        <v>2989</v>
      </c>
      <c r="G733" t="s" s="49">
        <v>45</v>
      </c>
      <c r="H733" t="s" s="49">
        <v>1791</v>
      </c>
      <c r="I733" s="50"/>
      <c r="J733" t="s" s="49">
        <v>4761</v>
      </c>
      <c r="K733" t="s" s="49">
        <v>120</v>
      </c>
      <c r="L733" t="s" s="49">
        <v>121</v>
      </c>
      <c r="M733" s="50"/>
      <c r="N733" s="50"/>
      <c r="O733" s="50"/>
      <c r="P733" s="50"/>
      <c r="Q733" s="50"/>
      <c r="R733" s="50"/>
      <c r="S733" s="50"/>
      <c r="T733" s="50"/>
      <c r="U733" s="50"/>
      <c r="V733" s="50"/>
      <c r="W733" s="50"/>
      <c r="X733" s="50"/>
      <c r="Y733" s="50"/>
      <c r="Z733" s="50"/>
    </row>
    <row r="734" ht="15" customHeight="1">
      <c r="A734" t="s" s="58">
        <v>413</v>
      </c>
      <c r="B734" t="s" s="59">
        <v>414</v>
      </c>
      <c r="C734" s="60">
        <v>2010</v>
      </c>
      <c r="D734" t="s" s="59">
        <v>415</v>
      </c>
      <c r="E734" t="s" s="59">
        <v>416</v>
      </c>
      <c r="F734" t="s" s="59">
        <v>71</v>
      </c>
      <c r="G734" t="s" s="59">
        <v>40</v>
      </c>
      <c r="H734" t="s" s="59">
        <v>119</v>
      </c>
      <c r="I734" s="61"/>
      <c r="J734" s="61"/>
      <c r="K734" t="s" s="59">
        <v>120</v>
      </c>
      <c r="L734" t="s" s="59">
        <v>121</v>
      </c>
      <c r="M734" t="s" s="59">
        <v>122</v>
      </c>
      <c r="N734" s="61"/>
      <c r="O734" s="61"/>
      <c r="P734" s="61"/>
      <c r="Q734" s="61"/>
      <c r="R734" s="61"/>
      <c r="S734" s="61"/>
      <c r="T734" s="61"/>
      <c r="U734" s="61"/>
      <c r="V734" s="61"/>
      <c r="W734" s="61"/>
      <c r="X734" s="61"/>
      <c r="Y734" s="61"/>
      <c r="Z734" s="62"/>
    </row>
    <row r="735" ht="15" customHeight="1">
      <c r="A735" t="s" s="58">
        <v>417</v>
      </c>
      <c r="B735" t="s" s="59">
        <v>418</v>
      </c>
      <c r="C735" s="60">
        <v>2010</v>
      </c>
      <c r="D735" t="s" s="59">
        <v>419</v>
      </c>
      <c r="E735" t="s" s="59">
        <v>420</v>
      </c>
      <c r="F735" t="s" s="59">
        <v>71</v>
      </c>
      <c r="G735" t="s" s="59">
        <v>64</v>
      </c>
      <c r="H735" t="s" s="59">
        <v>119</v>
      </c>
      <c r="I735" s="61"/>
      <c r="J735" t="s" s="59">
        <v>421</v>
      </c>
      <c r="K735" t="s" s="59">
        <v>120</v>
      </c>
      <c r="L735" t="s" s="59">
        <v>121</v>
      </c>
      <c r="M735" t="s" s="59">
        <v>122</v>
      </c>
      <c r="N735" s="61"/>
      <c r="O735" s="61"/>
      <c r="P735" s="61"/>
      <c r="Q735" s="61"/>
      <c r="R735" s="61"/>
      <c r="S735" s="61"/>
      <c r="T735" s="61"/>
      <c r="U735" s="61"/>
      <c r="V735" s="61"/>
      <c r="W735" s="61"/>
      <c r="X735" s="61"/>
      <c r="Y735" s="61"/>
      <c r="Z735" s="62"/>
    </row>
    <row r="736" ht="15" customHeight="1">
      <c r="A736" t="s" s="77">
        <v>4762</v>
      </c>
      <c r="B736" t="s" s="77">
        <v>4763</v>
      </c>
      <c r="C736" s="76">
        <v>2010</v>
      </c>
      <c r="D736" t="s" s="77">
        <v>2476</v>
      </c>
      <c r="E736" t="s" s="77">
        <v>4764</v>
      </c>
      <c r="F736" t="s" s="77">
        <v>389</v>
      </c>
      <c r="G736" t="s" s="77">
        <v>82</v>
      </c>
      <c r="H736" t="s" s="77">
        <v>390</v>
      </c>
      <c r="I736" s="47"/>
      <c r="J736" t="s" s="77">
        <v>4765</v>
      </c>
      <c r="K736" t="s" s="77">
        <v>120</v>
      </c>
      <c r="L736" t="s" s="77">
        <v>121</v>
      </c>
      <c r="M736" s="47"/>
      <c r="N736" s="47"/>
      <c r="O736" s="47"/>
      <c r="P736" s="47"/>
      <c r="Q736" s="47"/>
      <c r="R736" s="47"/>
      <c r="S736" s="47"/>
      <c r="T736" s="47"/>
      <c r="U736" s="47"/>
      <c r="V736" s="47"/>
      <c r="W736" s="47"/>
      <c r="X736" s="47"/>
      <c r="Y736" s="47"/>
      <c r="Z736" s="47"/>
    </row>
    <row r="737" ht="15" customHeight="1">
      <c r="A737" t="s" s="8">
        <v>4766</v>
      </c>
      <c r="B737" t="s" s="8">
        <v>4767</v>
      </c>
      <c r="C737" s="21">
        <v>2010</v>
      </c>
      <c r="D737" t="s" s="8">
        <v>1752</v>
      </c>
      <c r="E737" t="s" s="8">
        <v>4768</v>
      </c>
      <c r="F737" t="s" s="8">
        <v>1870</v>
      </c>
      <c r="G737" t="s" s="8">
        <v>82</v>
      </c>
      <c r="H737" t="s" s="8">
        <v>1791</v>
      </c>
      <c r="I737" s="11"/>
      <c r="J737" t="s" s="8">
        <v>4769</v>
      </c>
      <c r="K737" t="s" s="8">
        <v>120</v>
      </c>
      <c r="L737" t="s" s="8">
        <v>121</v>
      </c>
      <c r="M737" s="11"/>
      <c r="N737" s="11"/>
      <c r="O737" s="11"/>
      <c r="P737" s="11"/>
      <c r="Q737" s="11"/>
      <c r="R737" s="11"/>
      <c r="S737" s="11"/>
      <c r="T737" s="11"/>
      <c r="U737" s="11"/>
      <c r="V737" s="11"/>
      <c r="W737" s="11"/>
      <c r="X737" s="11"/>
      <c r="Y737" s="11"/>
      <c r="Z737" s="11"/>
    </row>
    <row r="738" ht="15" customHeight="1">
      <c r="A738" t="s" s="8">
        <v>4770</v>
      </c>
      <c r="B738" t="s" s="8">
        <v>4771</v>
      </c>
      <c r="C738" s="21">
        <v>2010</v>
      </c>
      <c r="D738" t="s" s="8">
        <v>4772</v>
      </c>
      <c r="E738" t="s" s="8">
        <v>4773</v>
      </c>
      <c r="F738" t="s" s="8">
        <v>2645</v>
      </c>
      <c r="G738" t="s" s="8">
        <v>45</v>
      </c>
      <c r="H738" t="s" s="8">
        <v>506</v>
      </c>
      <c r="I738" s="11"/>
      <c r="J738" t="s" s="8">
        <v>4774</v>
      </c>
      <c r="K738" t="s" s="8">
        <v>148</v>
      </c>
      <c r="L738" t="s" s="8">
        <v>121</v>
      </c>
      <c r="M738" s="11"/>
      <c r="N738" s="11"/>
      <c r="O738" s="11"/>
      <c r="P738" s="11"/>
      <c r="Q738" s="11"/>
      <c r="R738" s="11"/>
      <c r="S738" s="11"/>
      <c r="T738" s="11"/>
      <c r="U738" s="11"/>
      <c r="V738" s="11"/>
      <c r="W738" s="11"/>
      <c r="X738" s="11"/>
      <c r="Y738" s="11"/>
      <c r="Z738" s="11"/>
    </row>
    <row r="739" ht="15" customHeight="1">
      <c r="A739" t="s" s="8">
        <v>4775</v>
      </c>
      <c r="B739" t="s" s="8">
        <v>4776</v>
      </c>
      <c r="C739" s="21">
        <v>2010</v>
      </c>
      <c r="D739" t="s" s="8">
        <v>4777</v>
      </c>
      <c r="E739" t="s" s="8">
        <v>4778</v>
      </c>
      <c r="F739" t="s" s="8">
        <v>4779</v>
      </c>
      <c r="G739" t="s" s="8">
        <v>1454</v>
      </c>
      <c r="H739" t="s" s="8">
        <v>119</v>
      </c>
      <c r="I739" s="11"/>
      <c r="J739" t="s" s="8">
        <v>4780</v>
      </c>
      <c r="K739" t="s" s="8">
        <v>120</v>
      </c>
      <c r="L739" t="s" s="8">
        <v>121</v>
      </c>
      <c r="M739" s="11"/>
      <c r="N739" s="11"/>
      <c r="O739" s="11"/>
      <c r="P739" s="11"/>
      <c r="Q739" s="11"/>
      <c r="R739" s="11"/>
      <c r="S739" s="11"/>
      <c r="T739" s="11"/>
      <c r="U739" s="11"/>
      <c r="V739" s="11"/>
      <c r="W739" s="11"/>
      <c r="X739" s="11"/>
      <c r="Y739" s="11"/>
      <c r="Z739" s="11"/>
    </row>
    <row r="740" ht="15" customHeight="1">
      <c r="A740" t="s" s="8">
        <v>4781</v>
      </c>
      <c r="B740" t="s" s="8">
        <v>4782</v>
      </c>
      <c r="C740" s="21">
        <v>2010</v>
      </c>
      <c r="D740" t="s" s="8">
        <v>4783</v>
      </c>
      <c r="E740" t="s" s="8">
        <v>4784</v>
      </c>
      <c r="F740" t="s" s="8">
        <v>4785</v>
      </c>
      <c r="G740" t="s" s="8">
        <v>29</v>
      </c>
      <c r="H740" t="s" s="8">
        <v>129</v>
      </c>
      <c r="I740" t="s" s="8">
        <v>2925</v>
      </c>
      <c r="J740" t="s" s="8">
        <v>4786</v>
      </c>
      <c r="K740" t="s" s="8">
        <v>120</v>
      </c>
      <c r="L740" t="s" s="8">
        <v>121</v>
      </c>
      <c r="M740" s="11"/>
      <c r="N740" s="11"/>
      <c r="O740" s="11"/>
      <c r="P740" s="11"/>
      <c r="Q740" s="11"/>
      <c r="R740" s="11"/>
      <c r="S740" s="11"/>
      <c r="T740" s="11"/>
      <c r="U740" s="11"/>
      <c r="V740" s="11"/>
      <c r="W740" s="11"/>
      <c r="X740" s="11"/>
      <c r="Y740" s="11"/>
      <c r="Z740" s="11"/>
    </row>
    <row r="741" ht="15" customHeight="1">
      <c r="A741" t="s" s="8">
        <v>4787</v>
      </c>
      <c r="B741" t="s" s="8">
        <v>4788</v>
      </c>
      <c r="C741" s="21">
        <v>2010</v>
      </c>
      <c r="D741" t="s" s="8">
        <v>4789</v>
      </c>
      <c r="E741" t="s" s="8">
        <v>4790</v>
      </c>
      <c r="F741" t="s" s="8">
        <v>1928</v>
      </c>
      <c r="G741" t="s" s="8">
        <v>64</v>
      </c>
      <c r="H741" t="s" s="8">
        <v>119</v>
      </c>
      <c r="I741" s="11"/>
      <c r="J741" t="s" s="8">
        <v>4791</v>
      </c>
      <c r="K741" t="s" s="8">
        <v>120</v>
      </c>
      <c r="L741" t="s" s="8">
        <v>121</v>
      </c>
      <c r="M741" s="11"/>
      <c r="N741" s="11"/>
      <c r="O741" s="11"/>
      <c r="P741" s="11"/>
      <c r="Q741" s="11"/>
      <c r="R741" s="11"/>
      <c r="S741" s="11"/>
      <c r="T741" s="11"/>
      <c r="U741" s="11"/>
      <c r="V741" s="11"/>
      <c r="W741" s="11"/>
      <c r="X741" s="11"/>
      <c r="Y741" s="11"/>
      <c r="Z741" s="11"/>
    </row>
    <row r="742" ht="15" customHeight="1">
      <c r="A742" t="s" s="8">
        <v>4792</v>
      </c>
      <c r="B742" t="s" s="8">
        <v>4793</v>
      </c>
      <c r="C742" s="21">
        <v>2010</v>
      </c>
      <c r="D742" t="s" s="8">
        <v>4794</v>
      </c>
      <c r="E742" t="s" s="8">
        <v>4795</v>
      </c>
      <c r="F742" t="s" s="8">
        <v>389</v>
      </c>
      <c r="G742" t="s" s="8">
        <v>82</v>
      </c>
      <c r="H742" t="s" s="8">
        <v>390</v>
      </c>
      <c r="I742" s="11"/>
      <c r="J742" t="s" s="8">
        <v>4796</v>
      </c>
      <c r="K742" t="s" s="8">
        <v>4797</v>
      </c>
      <c r="L742" t="s" s="8">
        <v>216</v>
      </c>
      <c r="M742" s="11"/>
      <c r="N742" s="11"/>
      <c r="O742" s="11"/>
      <c r="P742" s="11"/>
      <c r="Q742" s="11"/>
      <c r="R742" s="11"/>
      <c r="S742" s="11"/>
      <c r="T742" s="11"/>
      <c r="U742" s="11"/>
      <c r="V742" s="11"/>
      <c r="W742" s="11"/>
      <c r="X742" s="11"/>
      <c r="Y742" s="11"/>
      <c r="Z742" s="11"/>
    </row>
    <row r="743" ht="15" customHeight="1">
      <c r="A743" t="s" s="8">
        <v>4798</v>
      </c>
      <c r="B743" t="s" s="8">
        <v>4799</v>
      </c>
      <c r="C743" s="21">
        <v>2010</v>
      </c>
      <c r="D743" t="s" s="8">
        <v>4023</v>
      </c>
      <c r="E743" t="s" s="8">
        <v>4800</v>
      </c>
      <c r="F743" t="s" s="8">
        <v>4600</v>
      </c>
      <c r="G743" t="s" s="8">
        <v>44</v>
      </c>
      <c r="H743" t="s" s="8">
        <v>506</v>
      </c>
      <c r="I743" s="11"/>
      <c r="J743" t="s" s="8">
        <v>4801</v>
      </c>
      <c r="K743" t="s" s="8">
        <v>254</v>
      </c>
      <c r="L743" t="s" s="8">
        <v>121</v>
      </c>
      <c r="M743" s="11"/>
      <c r="N743" s="11"/>
      <c r="O743" s="11"/>
      <c r="P743" s="11"/>
      <c r="Q743" s="11"/>
      <c r="R743" s="11"/>
      <c r="S743" s="11"/>
      <c r="T743" s="11"/>
      <c r="U743" s="11"/>
      <c r="V743" s="11"/>
      <c r="W743" s="11"/>
      <c r="X743" s="11"/>
      <c r="Y743" s="11"/>
      <c r="Z743" s="11"/>
    </row>
    <row r="744" ht="15" customHeight="1">
      <c r="A744" t="s" s="8">
        <v>4802</v>
      </c>
      <c r="B744" t="s" s="8">
        <v>4803</v>
      </c>
      <c r="C744" s="21">
        <v>2010</v>
      </c>
      <c r="D744" t="s" s="8">
        <v>3215</v>
      </c>
      <c r="E744" t="s" s="8">
        <v>4804</v>
      </c>
      <c r="F744" t="s" s="8">
        <v>2100</v>
      </c>
      <c r="G744" t="s" s="8">
        <v>40</v>
      </c>
      <c r="H744" t="s" s="8">
        <v>1791</v>
      </c>
      <c r="I744" s="11"/>
      <c r="J744" s="11"/>
      <c r="K744" t="s" s="8">
        <v>120</v>
      </c>
      <c r="L744" t="s" s="8">
        <v>121</v>
      </c>
      <c r="M744" s="11"/>
      <c r="N744" s="11"/>
      <c r="O744" s="11"/>
      <c r="P744" s="11"/>
      <c r="Q744" s="11"/>
      <c r="R744" s="11"/>
      <c r="S744" s="11"/>
      <c r="T744" s="11"/>
      <c r="U744" s="11"/>
      <c r="V744" s="11"/>
      <c r="W744" s="11"/>
      <c r="X744" s="11"/>
      <c r="Y744" s="11"/>
      <c r="Z744" s="11"/>
    </row>
    <row r="745" ht="15" customHeight="1">
      <c r="A745" t="s" s="8">
        <v>4805</v>
      </c>
      <c r="B745" t="s" s="8">
        <v>4806</v>
      </c>
      <c r="C745" s="21">
        <v>2011</v>
      </c>
      <c r="D745" t="s" s="8">
        <v>4807</v>
      </c>
      <c r="E745" t="s" s="8">
        <v>4808</v>
      </c>
      <c r="F745" t="s" s="8">
        <v>2645</v>
      </c>
      <c r="G745" t="s" s="8">
        <v>45</v>
      </c>
      <c r="H745" t="s" s="8">
        <v>506</v>
      </c>
      <c r="I745" s="11"/>
      <c r="J745" t="s" s="8">
        <v>4809</v>
      </c>
      <c r="K745" t="s" s="8">
        <v>120</v>
      </c>
      <c r="L745" t="s" s="8">
        <v>121</v>
      </c>
      <c r="M745" s="11"/>
      <c r="N745" s="11"/>
      <c r="O745" s="11"/>
      <c r="P745" s="11"/>
      <c r="Q745" s="11"/>
      <c r="R745" s="11"/>
      <c r="S745" s="11"/>
      <c r="T745" s="11"/>
      <c r="U745" s="11"/>
      <c r="V745" s="11"/>
      <c r="W745" s="11"/>
      <c r="X745" s="11"/>
      <c r="Y745" s="11"/>
      <c r="Z745" s="11"/>
    </row>
    <row r="746" ht="15" customHeight="1">
      <c r="A746" t="s" s="8">
        <v>4810</v>
      </c>
      <c r="B746" t="s" s="8">
        <v>4811</v>
      </c>
      <c r="C746" s="21">
        <v>2011</v>
      </c>
      <c r="D746" t="s" s="8">
        <v>4812</v>
      </c>
      <c r="E746" t="s" s="8">
        <v>4813</v>
      </c>
      <c r="F746" t="s" s="8">
        <v>2645</v>
      </c>
      <c r="G746" t="s" s="8">
        <v>45</v>
      </c>
      <c r="H746" t="s" s="8">
        <v>506</v>
      </c>
      <c r="I746" s="11"/>
      <c r="J746" t="s" s="8">
        <v>4814</v>
      </c>
      <c r="K746" t="s" s="8">
        <v>120</v>
      </c>
      <c r="L746" t="s" s="8">
        <v>121</v>
      </c>
      <c r="M746" s="11"/>
      <c r="N746" s="11"/>
      <c r="O746" s="11"/>
      <c r="P746" s="11"/>
      <c r="Q746" s="11"/>
      <c r="R746" s="11"/>
      <c r="S746" s="11"/>
      <c r="T746" s="11"/>
      <c r="U746" s="11"/>
      <c r="V746" s="11"/>
      <c r="W746" s="11"/>
      <c r="X746" s="11"/>
      <c r="Y746" s="11"/>
      <c r="Z746" s="11"/>
    </row>
    <row r="747" ht="15" customHeight="1">
      <c r="A747" t="s" s="8">
        <v>4815</v>
      </c>
      <c r="B747" t="s" s="8">
        <v>4816</v>
      </c>
      <c r="C747" s="21">
        <v>2011</v>
      </c>
      <c r="D747" t="s" s="8">
        <v>4817</v>
      </c>
      <c r="E747" t="s" s="8">
        <v>4818</v>
      </c>
      <c r="F747" t="s" s="8">
        <v>2645</v>
      </c>
      <c r="G747" t="s" s="8">
        <v>45</v>
      </c>
      <c r="H747" t="s" s="8">
        <v>506</v>
      </c>
      <c r="I747" s="11"/>
      <c r="J747" t="s" s="8">
        <v>4819</v>
      </c>
      <c r="K747" t="s" s="8">
        <v>120</v>
      </c>
      <c r="L747" t="s" s="8">
        <v>121</v>
      </c>
      <c r="M747" s="11"/>
      <c r="N747" s="11"/>
      <c r="O747" s="11"/>
      <c r="P747" s="11"/>
      <c r="Q747" s="11"/>
      <c r="R747" s="11"/>
      <c r="S747" s="11"/>
      <c r="T747" s="11"/>
      <c r="U747" s="11"/>
      <c r="V747" s="11"/>
      <c r="W747" s="11"/>
      <c r="X747" s="11"/>
      <c r="Y747" s="11"/>
      <c r="Z747" s="11"/>
    </row>
    <row r="748" ht="15" customHeight="1">
      <c r="A748" t="s" s="8">
        <v>4820</v>
      </c>
      <c r="B748" t="s" s="8">
        <v>4821</v>
      </c>
      <c r="C748" s="21">
        <v>2011</v>
      </c>
      <c r="D748" t="s" s="8">
        <v>614</v>
      </c>
      <c r="E748" t="s" s="8">
        <v>4822</v>
      </c>
      <c r="F748" t="s" s="8">
        <v>572</v>
      </c>
      <c r="G748" t="s" s="8">
        <v>82</v>
      </c>
      <c r="H748" t="s" s="8">
        <v>506</v>
      </c>
      <c r="I748" s="11"/>
      <c r="J748" t="s" s="8">
        <v>4823</v>
      </c>
      <c r="K748" t="s" s="8">
        <v>254</v>
      </c>
      <c r="L748" t="s" s="8">
        <v>121</v>
      </c>
      <c r="M748" s="11"/>
      <c r="N748" s="11"/>
      <c r="O748" s="11"/>
      <c r="P748" s="11"/>
      <c r="Q748" s="11"/>
      <c r="R748" s="11"/>
      <c r="S748" s="11"/>
      <c r="T748" s="11"/>
      <c r="U748" s="11"/>
      <c r="V748" s="11"/>
      <c r="W748" s="11"/>
      <c r="X748" s="11"/>
      <c r="Y748" s="11"/>
      <c r="Z748" s="11"/>
    </row>
    <row r="749" ht="15" customHeight="1">
      <c r="A749" t="s" s="49">
        <v>4824</v>
      </c>
      <c r="B749" t="s" s="49">
        <v>4825</v>
      </c>
      <c r="C749" s="109">
        <v>2011</v>
      </c>
      <c r="D749" t="s" s="49">
        <v>712</v>
      </c>
      <c r="E749" t="s" s="49">
        <v>4826</v>
      </c>
      <c r="F749" t="s" s="49">
        <v>1870</v>
      </c>
      <c r="G749" t="s" s="49">
        <v>82</v>
      </c>
      <c r="H749" t="s" s="49">
        <v>1791</v>
      </c>
      <c r="I749" s="50"/>
      <c r="J749" t="s" s="49">
        <v>4827</v>
      </c>
      <c r="K749" t="s" s="49">
        <v>120</v>
      </c>
      <c r="L749" t="s" s="49">
        <v>121</v>
      </c>
      <c r="M749" s="50"/>
      <c r="N749" s="50"/>
      <c r="O749" s="50"/>
      <c r="P749" s="50"/>
      <c r="Q749" s="50"/>
      <c r="R749" s="50"/>
      <c r="S749" s="50"/>
      <c r="T749" s="50"/>
      <c r="U749" s="50"/>
      <c r="V749" s="50"/>
      <c r="W749" s="50"/>
      <c r="X749" s="50"/>
      <c r="Y749" s="50"/>
      <c r="Z749" s="50"/>
    </row>
    <row r="750" ht="15" customHeight="1">
      <c r="A750" t="s" s="58">
        <v>422</v>
      </c>
      <c r="B750" t="s" s="59">
        <v>423</v>
      </c>
      <c r="C750" s="60">
        <v>2011</v>
      </c>
      <c r="D750" t="s" s="59">
        <v>424</v>
      </c>
      <c r="E750" t="s" s="59">
        <v>425</v>
      </c>
      <c r="F750" t="s" s="59">
        <v>71</v>
      </c>
      <c r="G750" t="s" s="59">
        <v>64</v>
      </c>
      <c r="H750" t="s" s="59">
        <v>119</v>
      </c>
      <c r="I750" s="61"/>
      <c r="J750" t="s" s="59">
        <v>426</v>
      </c>
      <c r="K750" t="s" s="59">
        <v>254</v>
      </c>
      <c r="L750" t="s" s="59">
        <v>121</v>
      </c>
      <c r="M750" t="s" s="59">
        <v>122</v>
      </c>
      <c r="N750" s="61"/>
      <c r="O750" s="61"/>
      <c r="P750" s="61"/>
      <c r="Q750" s="61"/>
      <c r="R750" s="61"/>
      <c r="S750" s="61"/>
      <c r="T750" s="61"/>
      <c r="U750" s="61"/>
      <c r="V750" s="61"/>
      <c r="W750" s="61"/>
      <c r="X750" s="61"/>
      <c r="Y750" s="61"/>
      <c r="Z750" s="62"/>
    </row>
    <row r="751" ht="15" customHeight="1">
      <c r="A751" t="s" s="77">
        <v>4828</v>
      </c>
      <c r="B751" t="s" s="77">
        <v>4829</v>
      </c>
      <c r="C751" s="76">
        <v>2011</v>
      </c>
      <c r="D751" t="s" s="77">
        <v>4830</v>
      </c>
      <c r="E751" t="s" s="77">
        <v>4831</v>
      </c>
      <c r="F751" t="s" s="77">
        <v>71</v>
      </c>
      <c r="G751" t="s" s="77">
        <v>1784</v>
      </c>
      <c r="H751" t="s" s="77">
        <v>119</v>
      </c>
      <c r="I751" s="47"/>
      <c r="J751" t="s" s="77">
        <v>4832</v>
      </c>
      <c r="K751" t="s" s="77">
        <v>120</v>
      </c>
      <c r="L751" t="s" s="77">
        <v>121</v>
      </c>
      <c r="M751" s="47"/>
      <c r="N751" s="47"/>
      <c r="O751" s="47"/>
      <c r="P751" s="47"/>
      <c r="Q751" s="47"/>
      <c r="R751" s="47"/>
      <c r="S751" s="47"/>
      <c r="T751" s="47"/>
      <c r="U751" s="47"/>
      <c r="V751" s="47"/>
      <c r="W751" s="47"/>
      <c r="X751" s="47"/>
      <c r="Y751" s="47"/>
      <c r="Z751" s="47"/>
    </row>
    <row r="752" ht="15" customHeight="1">
      <c r="A752" t="s" s="8">
        <v>4833</v>
      </c>
      <c r="B752" t="s" s="8">
        <v>4834</v>
      </c>
      <c r="C752" s="21">
        <v>2011</v>
      </c>
      <c r="D752" t="s" s="8">
        <v>4835</v>
      </c>
      <c r="E752" t="s" s="8">
        <v>4836</v>
      </c>
      <c r="F752" t="s" s="8">
        <v>4837</v>
      </c>
      <c r="G752" t="s" s="8">
        <v>82</v>
      </c>
      <c r="H752" t="s" s="8">
        <v>1791</v>
      </c>
      <c r="I752" s="11"/>
      <c r="J752" t="s" s="8">
        <v>4838</v>
      </c>
      <c r="K752" t="s" s="8">
        <v>2764</v>
      </c>
      <c r="L752" t="s" s="8">
        <v>216</v>
      </c>
      <c r="M752" s="11"/>
      <c r="N752" s="11"/>
      <c r="O752" s="11"/>
      <c r="P752" s="11"/>
      <c r="Q752" s="11"/>
      <c r="R752" s="11"/>
      <c r="S752" s="11"/>
      <c r="T752" s="11"/>
      <c r="U752" s="11"/>
      <c r="V752" s="11"/>
      <c r="W752" s="11"/>
      <c r="X752" s="11"/>
      <c r="Y752" s="11"/>
      <c r="Z752" s="11"/>
    </row>
    <row r="753" ht="15" customHeight="1">
      <c r="A753" t="s" s="8">
        <v>4839</v>
      </c>
      <c r="B753" t="s" s="8">
        <v>4840</v>
      </c>
      <c r="C753" s="21">
        <v>2011</v>
      </c>
      <c r="D753" t="s" s="8">
        <v>4841</v>
      </c>
      <c r="E753" t="s" s="8">
        <v>4842</v>
      </c>
      <c r="F753" t="s" s="8">
        <v>4170</v>
      </c>
      <c r="G753" t="s" s="8">
        <v>82</v>
      </c>
      <c r="H753" t="s" s="8">
        <v>1507</v>
      </c>
      <c r="I753" s="11"/>
      <c r="J753" t="s" s="8">
        <v>4843</v>
      </c>
      <c r="K753" t="s" s="8">
        <v>120</v>
      </c>
      <c r="L753" t="s" s="8">
        <v>121</v>
      </c>
      <c r="M753" s="11"/>
      <c r="N753" s="11"/>
      <c r="O753" s="11"/>
      <c r="P753" s="11"/>
      <c r="Q753" s="11"/>
      <c r="R753" s="11"/>
      <c r="S753" s="11"/>
      <c r="T753" s="11"/>
      <c r="U753" s="11"/>
      <c r="V753" s="11"/>
      <c r="W753" s="11"/>
      <c r="X753" s="11"/>
      <c r="Y753" s="11"/>
      <c r="Z753" s="11"/>
    </row>
    <row r="754" ht="15" customHeight="1">
      <c r="A754" t="s" s="130">
        <v>4844</v>
      </c>
      <c r="B754" t="s" s="130">
        <v>4845</v>
      </c>
      <c r="C754" s="131">
        <v>2011</v>
      </c>
      <c r="D754" t="s" s="130">
        <v>2069</v>
      </c>
      <c r="E754" t="s" s="130">
        <v>4846</v>
      </c>
      <c r="F754" t="s" s="130">
        <v>1798</v>
      </c>
      <c r="G754" t="s" s="130">
        <v>45</v>
      </c>
      <c r="H754" t="s" s="130">
        <v>1791</v>
      </c>
      <c r="I754" s="132"/>
      <c r="J754" t="s" s="130">
        <v>4847</v>
      </c>
      <c r="K754" t="s" s="130">
        <v>120</v>
      </c>
      <c r="L754" t="s" s="130">
        <v>121</v>
      </c>
      <c r="M754" s="132"/>
      <c r="N754" s="132"/>
      <c r="O754" s="132"/>
      <c r="P754" s="132"/>
      <c r="Q754" s="132"/>
      <c r="R754" s="132"/>
      <c r="S754" s="132"/>
      <c r="T754" s="132"/>
      <c r="U754" s="132"/>
      <c r="V754" s="132"/>
      <c r="W754" s="132"/>
      <c r="X754" s="132"/>
      <c r="Y754" s="132"/>
      <c r="Z754" s="132"/>
    </row>
    <row r="755" ht="15" customHeight="1">
      <c r="A755" t="s" s="49">
        <v>4848</v>
      </c>
      <c r="B755" t="s" s="49">
        <v>4849</v>
      </c>
      <c r="C755" s="109">
        <v>2011</v>
      </c>
      <c r="D755" t="s" s="49">
        <v>4850</v>
      </c>
      <c r="E755" t="s" s="49">
        <v>4851</v>
      </c>
      <c r="F755" t="s" s="49">
        <v>1913</v>
      </c>
      <c r="G755" t="s" s="49">
        <v>45</v>
      </c>
      <c r="H755" t="s" s="49">
        <v>1791</v>
      </c>
      <c r="I755" s="50"/>
      <c r="J755" t="s" s="49">
        <v>4852</v>
      </c>
      <c r="K755" t="s" s="49">
        <v>120</v>
      </c>
      <c r="L755" t="s" s="49">
        <v>121</v>
      </c>
      <c r="M755" s="50"/>
      <c r="N755" s="50"/>
      <c r="O755" s="50"/>
      <c r="P755" s="50"/>
      <c r="Q755" s="50"/>
      <c r="R755" s="50"/>
      <c r="S755" s="50"/>
      <c r="T755" s="50"/>
      <c r="U755" s="50"/>
      <c r="V755" s="50"/>
      <c r="W755" s="50"/>
      <c r="X755" s="50"/>
      <c r="Y755" s="50"/>
      <c r="Z755" s="50"/>
    </row>
    <row r="756" ht="15" customHeight="1">
      <c r="A756" t="s" s="58">
        <v>427</v>
      </c>
      <c r="B756" t="s" s="59">
        <v>428</v>
      </c>
      <c r="C756" s="60">
        <v>2011</v>
      </c>
      <c r="D756" t="s" s="59">
        <v>429</v>
      </c>
      <c r="E756" t="s" s="59">
        <v>430</v>
      </c>
      <c r="F756" t="s" s="59">
        <v>71</v>
      </c>
      <c r="G756" t="s" s="59">
        <v>64</v>
      </c>
      <c r="H756" t="s" s="59">
        <v>119</v>
      </c>
      <c r="I756" s="61"/>
      <c r="J756" s="61"/>
      <c r="K756" t="s" s="59">
        <v>280</v>
      </c>
      <c r="L756" t="s" s="59">
        <v>121</v>
      </c>
      <c r="M756" t="s" s="59">
        <v>122</v>
      </c>
      <c r="N756" s="61"/>
      <c r="O756" s="61"/>
      <c r="P756" s="61"/>
      <c r="Q756" s="61"/>
      <c r="R756" s="61"/>
      <c r="S756" s="61"/>
      <c r="T756" s="61"/>
      <c r="U756" s="61"/>
      <c r="V756" s="61"/>
      <c r="W756" s="61"/>
      <c r="X756" s="61"/>
      <c r="Y756" s="61"/>
      <c r="Z756" s="62"/>
    </row>
    <row r="757" ht="15" customHeight="1">
      <c r="A757" t="s" s="77">
        <v>4853</v>
      </c>
      <c r="B757" t="s" s="77">
        <v>4854</v>
      </c>
      <c r="C757" s="76">
        <v>2011</v>
      </c>
      <c r="D757" t="s" s="77">
        <v>4855</v>
      </c>
      <c r="E757" t="s" s="77">
        <v>4856</v>
      </c>
      <c r="F757" t="s" s="77">
        <v>4600</v>
      </c>
      <c r="G757" t="s" s="77">
        <v>1784</v>
      </c>
      <c r="H757" t="s" s="77">
        <v>506</v>
      </c>
      <c r="I757" t="s" s="77">
        <v>4857</v>
      </c>
      <c r="J757" t="s" s="77">
        <v>4858</v>
      </c>
      <c r="K757" t="s" s="77">
        <v>148</v>
      </c>
      <c r="L757" t="s" s="77">
        <v>121</v>
      </c>
      <c r="M757" s="47"/>
      <c r="N757" s="47"/>
      <c r="O757" s="47"/>
      <c r="P757" s="47"/>
      <c r="Q757" s="47"/>
      <c r="R757" s="47"/>
      <c r="S757" s="47"/>
      <c r="T757" s="47"/>
      <c r="U757" s="47"/>
      <c r="V757" s="47"/>
      <c r="W757" s="47"/>
      <c r="X757" s="47"/>
      <c r="Y757" s="47"/>
      <c r="Z757" s="47"/>
    </row>
    <row r="758" ht="15" customHeight="1">
      <c r="A758" t="s" s="8">
        <v>4859</v>
      </c>
      <c r="B758" t="s" s="8">
        <v>4860</v>
      </c>
      <c r="C758" s="21">
        <v>2011</v>
      </c>
      <c r="D758" t="s" s="8">
        <v>415</v>
      </c>
      <c r="E758" t="s" s="8">
        <v>4861</v>
      </c>
      <c r="F758" t="s" s="8">
        <v>4466</v>
      </c>
      <c r="G758" t="s" s="8">
        <v>40</v>
      </c>
      <c r="H758" t="s" s="8">
        <v>1791</v>
      </c>
      <c r="I758" s="11"/>
      <c r="J758" s="11"/>
      <c r="K758" t="s" s="8">
        <v>120</v>
      </c>
      <c r="L758" t="s" s="8">
        <v>121</v>
      </c>
      <c r="M758" s="11"/>
      <c r="N758" s="11"/>
      <c r="O758" s="11"/>
      <c r="P758" s="11"/>
      <c r="Q758" s="11"/>
      <c r="R758" s="11"/>
      <c r="S758" s="11"/>
      <c r="T758" s="11"/>
      <c r="U758" s="11"/>
      <c r="V758" s="11"/>
      <c r="W758" s="11"/>
      <c r="X758" s="11"/>
      <c r="Y758" s="11"/>
      <c r="Z758" s="11"/>
    </row>
    <row r="759" ht="15" customHeight="1">
      <c r="A759" t="s" s="8">
        <v>4862</v>
      </c>
      <c r="B759" t="s" s="8">
        <v>4863</v>
      </c>
      <c r="C759" s="21">
        <v>2011</v>
      </c>
      <c r="D759" t="s" s="8">
        <v>394</v>
      </c>
      <c r="E759" t="s" s="8">
        <v>4864</v>
      </c>
      <c r="F759" t="s" s="8">
        <v>1905</v>
      </c>
      <c r="G759" t="s" s="8">
        <v>1454</v>
      </c>
      <c r="H759" t="s" s="8">
        <v>119</v>
      </c>
      <c r="I759" s="11"/>
      <c r="J759" t="s" s="8">
        <v>4865</v>
      </c>
      <c r="K759" t="s" s="8">
        <v>120</v>
      </c>
      <c r="L759" t="s" s="8">
        <v>121</v>
      </c>
      <c r="M759" s="11"/>
      <c r="N759" s="11"/>
      <c r="O759" s="11"/>
      <c r="P759" s="11"/>
      <c r="Q759" s="11"/>
      <c r="R759" s="11"/>
      <c r="S759" s="11"/>
      <c r="T759" s="11"/>
      <c r="U759" s="11"/>
      <c r="V759" s="11"/>
      <c r="W759" s="11"/>
      <c r="X759" s="11"/>
      <c r="Y759" s="11"/>
      <c r="Z759" s="11"/>
    </row>
    <row r="760" ht="15" customHeight="1">
      <c r="A760" t="s" s="8">
        <v>4866</v>
      </c>
      <c r="B760" t="s" s="8">
        <v>4867</v>
      </c>
      <c r="C760" s="21">
        <v>2011</v>
      </c>
      <c r="D760" t="s" s="8">
        <v>2576</v>
      </c>
      <c r="E760" t="s" s="8">
        <v>4868</v>
      </c>
      <c r="F760" t="s" s="8">
        <v>4869</v>
      </c>
      <c r="G760" t="s" s="8">
        <v>82</v>
      </c>
      <c r="H760" t="s" s="8">
        <v>119</v>
      </c>
      <c r="I760" s="11"/>
      <c r="J760" t="s" s="8">
        <v>4870</v>
      </c>
      <c r="K760" t="s" s="8">
        <v>120</v>
      </c>
      <c r="L760" t="s" s="8">
        <v>121</v>
      </c>
      <c r="M760" s="11"/>
      <c r="N760" s="11"/>
      <c r="O760" s="11"/>
      <c r="P760" s="11"/>
      <c r="Q760" s="11"/>
      <c r="R760" s="11"/>
      <c r="S760" s="11"/>
      <c r="T760" s="11"/>
      <c r="U760" s="11"/>
      <c r="V760" s="11"/>
      <c r="W760" s="11"/>
      <c r="X760" s="11"/>
      <c r="Y760" s="11"/>
      <c r="Z760" s="11"/>
    </row>
    <row r="761" ht="15" customHeight="1">
      <c r="A761" t="s" s="8">
        <v>4871</v>
      </c>
      <c r="B761" t="s" s="8">
        <v>4872</v>
      </c>
      <c r="C761" s="21">
        <v>2011</v>
      </c>
      <c r="D761" t="s" s="8">
        <v>2069</v>
      </c>
      <c r="E761" t="s" s="8">
        <v>4873</v>
      </c>
      <c r="F761" t="s" s="8">
        <v>4869</v>
      </c>
      <c r="G761" t="s" s="8">
        <v>1454</v>
      </c>
      <c r="H761" t="s" s="8">
        <v>119</v>
      </c>
      <c r="I761" s="11"/>
      <c r="J761" t="s" s="8">
        <v>4874</v>
      </c>
      <c r="K761" t="s" s="8">
        <v>120</v>
      </c>
      <c r="L761" t="s" s="8">
        <v>121</v>
      </c>
      <c r="M761" s="11"/>
      <c r="N761" s="11"/>
      <c r="O761" s="11"/>
      <c r="P761" s="11"/>
      <c r="Q761" s="11"/>
      <c r="R761" s="11"/>
      <c r="S761" s="11"/>
      <c r="T761" s="11"/>
      <c r="U761" s="11"/>
      <c r="V761" s="11"/>
      <c r="W761" s="11"/>
      <c r="X761" s="11"/>
      <c r="Y761" s="11"/>
      <c r="Z761" s="11"/>
    </row>
    <row r="762" ht="15" customHeight="1">
      <c r="A762" t="s" s="8">
        <v>4875</v>
      </c>
      <c r="B762" t="s" s="8">
        <v>4876</v>
      </c>
      <c r="C762" s="21">
        <v>2011</v>
      </c>
      <c r="D762" t="s" s="8">
        <v>4477</v>
      </c>
      <c r="E762" t="s" s="8">
        <v>4877</v>
      </c>
      <c r="F762" t="s" s="8">
        <v>2645</v>
      </c>
      <c r="G762" t="s" s="8">
        <v>45</v>
      </c>
      <c r="H762" t="s" s="8">
        <v>506</v>
      </c>
      <c r="I762" s="11"/>
      <c r="J762" s="11"/>
      <c r="K762" t="s" s="8">
        <v>148</v>
      </c>
      <c r="L762" t="s" s="8">
        <v>121</v>
      </c>
      <c r="M762" s="11"/>
      <c r="N762" s="11"/>
      <c r="O762" s="11"/>
      <c r="P762" s="11"/>
      <c r="Q762" s="11"/>
      <c r="R762" s="11"/>
      <c r="S762" s="11"/>
      <c r="T762" s="11"/>
      <c r="U762" s="11"/>
      <c r="V762" s="11"/>
      <c r="W762" s="11"/>
      <c r="X762" s="11"/>
      <c r="Y762" s="11"/>
      <c r="Z762" s="11"/>
    </row>
    <row r="763" ht="15" customHeight="1">
      <c r="A763" t="s" s="8">
        <v>4878</v>
      </c>
      <c r="B763" t="s" s="8">
        <v>4879</v>
      </c>
      <c r="C763" s="21">
        <v>2011</v>
      </c>
      <c r="D763" t="s" s="8">
        <v>1853</v>
      </c>
      <c r="E763" t="s" s="8">
        <v>4880</v>
      </c>
      <c r="F763" t="s" s="8">
        <v>1823</v>
      </c>
      <c r="G763" t="s" s="8">
        <v>1454</v>
      </c>
      <c r="H763" t="s" s="8">
        <v>1507</v>
      </c>
      <c r="I763" s="11"/>
      <c r="J763" t="s" s="8">
        <v>4881</v>
      </c>
      <c r="K763" t="s" s="8">
        <v>120</v>
      </c>
      <c r="L763" t="s" s="8">
        <v>121</v>
      </c>
      <c r="M763" s="11"/>
      <c r="N763" s="11"/>
      <c r="O763" s="11"/>
      <c r="P763" s="11"/>
      <c r="Q763" s="11"/>
      <c r="R763" s="11"/>
      <c r="S763" s="11"/>
      <c r="T763" s="11"/>
      <c r="U763" s="11"/>
      <c r="V763" s="11"/>
      <c r="W763" s="11"/>
      <c r="X763" s="11"/>
      <c r="Y763" s="11"/>
      <c r="Z763" s="11"/>
    </row>
    <row r="764" ht="15" customHeight="1">
      <c r="A764" t="s" s="8">
        <v>4882</v>
      </c>
      <c r="B764" t="s" s="8">
        <v>4883</v>
      </c>
      <c r="C764" s="21">
        <v>2011</v>
      </c>
      <c r="D764" t="s" s="8">
        <v>4377</v>
      </c>
      <c r="E764" t="s" s="8">
        <v>4884</v>
      </c>
      <c r="F764" t="s" s="8">
        <v>4885</v>
      </c>
      <c r="G764" t="s" s="8">
        <v>29</v>
      </c>
      <c r="H764" t="s" s="8">
        <v>129</v>
      </c>
      <c r="I764" t="s" s="8">
        <v>2925</v>
      </c>
      <c r="J764" t="s" s="8">
        <v>4886</v>
      </c>
      <c r="K764" t="s" s="8">
        <v>120</v>
      </c>
      <c r="L764" t="s" s="8">
        <v>121</v>
      </c>
      <c r="M764" s="11"/>
      <c r="N764" s="11"/>
      <c r="O764" s="11"/>
      <c r="P764" s="11"/>
      <c r="Q764" s="11"/>
      <c r="R764" s="11"/>
      <c r="S764" s="11"/>
      <c r="T764" s="11"/>
      <c r="U764" s="11"/>
      <c r="V764" s="11"/>
      <c r="W764" s="11"/>
      <c r="X764" s="11"/>
      <c r="Y764" s="11"/>
      <c r="Z764" s="11"/>
    </row>
    <row r="765" ht="15" customHeight="1">
      <c r="A765" t="s" s="8">
        <v>4887</v>
      </c>
      <c r="B765" t="s" s="8">
        <v>4888</v>
      </c>
      <c r="C765" s="21">
        <v>2011</v>
      </c>
      <c r="D765" t="s" s="8">
        <v>2169</v>
      </c>
      <c r="E765" t="s" s="8">
        <v>4889</v>
      </c>
      <c r="F765" t="s" s="8">
        <v>2685</v>
      </c>
      <c r="G765" t="s" s="8">
        <v>40</v>
      </c>
      <c r="H765" t="s" s="8">
        <v>1791</v>
      </c>
      <c r="I765" s="11"/>
      <c r="J765" t="s" s="8">
        <v>4890</v>
      </c>
      <c r="K765" t="s" s="8">
        <v>120</v>
      </c>
      <c r="L765" t="s" s="8">
        <v>121</v>
      </c>
      <c r="M765" s="11"/>
      <c r="N765" s="11"/>
      <c r="O765" s="11"/>
      <c r="P765" s="11"/>
      <c r="Q765" s="11"/>
      <c r="R765" s="11"/>
      <c r="S765" s="11"/>
      <c r="T765" s="11"/>
      <c r="U765" s="11"/>
      <c r="V765" s="11"/>
      <c r="W765" s="11"/>
      <c r="X765" s="11"/>
      <c r="Y765" s="11"/>
      <c r="Z765" s="11"/>
    </row>
    <row r="766" ht="15" customHeight="1">
      <c r="A766" t="s" s="8">
        <v>4891</v>
      </c>
      <c r="B766" t="s" s="8">
        <v>4892</v>
      </c>
      <c r="C766" s="21">
        <v>2011</v>
      </c>
      <c r="D766" t="s" s="8">
        <v>4207</v>
      </c>
      <c r="E766" t="s" s="8">
        <v>4893</v>
      </c>
      <c r="F766" t="s" s="8">
        <v>1909</v>
      </c>
      <c r="G766" t="s" s="8">
        <v>1454</v>
      </c>
      <c r="H766" t="s" s="8">
        <v>1791</v>
      </c>
      <c r="I766" s="11"/>
      <c r="J766" t="s" s="8">
        <v>4894</v>
      </c>
      <c r="K766" t="s" s="8">
        <v>120</v>
      </c>
      <c r="L766" t="s" s="8">
        <v>121</v>
      </c>
      <c r="M766" s="11"/>
      <c r="N766" s="11"/>
      <c r="O766" s="11"/>
      <c r="P766" s="11"/>
      <c r="Q766" s="11"/>
      <c r="R766" s="11"/>
      <c r="S766" s="11"/>
      <c r="T766" s="11"/>
      <c r="U766" s="11"/>
      <c r="V766" s="11"/>
      <c r="W766" s="11"/>
      <c r="X766" s="11"/>
      <c r="Y766" s="11"/>
      <c r="Z766" s="11"/>
    </row>
    <row r="767" ht="15" customHeight="1">
      <c r="A767" t="s" s="8">
        <v>4895</v>
      </c>
      <c r="B767" t="s" s="8">
        <v>4896</v>
      </c>
      <c r="C767" s="21">
        <v>2011</v>
      </c>
      <c r="D767" t="s" s="8">
        <v>4112</v>
      </c>
      <c r="E767" t="s" s="8">
        <v>4897</v>
      </c>
      <c r="F767" t="s" s="8">
        <v>4898</v>
      </c>
      <c r="G767" t="s" s="8">
        <v>45</v>
      </c>
      <c r="H767" t="s" s="8">
        <v>1791</v>
      </c>
      <c r="I767" s="11"/>
      <c r="J767" s="11"/>
      <c r="K767" t="s" s="8">
        <v>120</v>
      </c>
      <c r="L767" t="s" s="8">
        <v>121</v>
      </c>
      <c r="M767" s="11"/>
      <c r="N767" s="11"/>
      <c r="O767" s="11"/>
      <c r="P767" s="11"/>
      <c r="Q767" s="11"/>
      <c r="R767" s="11"/>
      <c r="S767" s="11"/>
      <c r="T767" s="11"/>
      <c r="U767" s="11"/>
      <c r="V767" s="11"/>
      <c r="W767" s="11"/>
      <c r="X767" s="11"/>
      <c r="Y767" s="11"/>
      <c r="Z767" s="11"/>
    </row>
    <row r="768" ht="15" customHeight="1">
      <c r="A768" t="s" s="8">
        <v>4899</v>
      </c>
      <c r="B768" t="s" s="8">
        <v>4900</v>
      </c>
      <c r="C768" s="21">
        <v>2011</v>
      </c>
      <c r="D768" t="s" s="8">
        <v>4901</v>
      </c>
      <c r="E768" t="s" s="8">
        <v>4902</v>
      </c>
      <c r="F768" t="s" s="8">
        <v>2645</v>
      </c>
      <c r="G768" t="s" s="8">
        <v>45</v>
      </c>
      <c r="H768" t="s" s="8">
        <v>506</v>
      </c>
      <c r="I768" s="11"/>
      <c r="J768" t="s" s="8">
        <v>4903</v>
      </c>
      <c r="K768" t="s" s="8">
        <v>148</v>
      </c>
      <c r="L768" t="s" s="8">
        <v>121</v>
      </c>
      <c r="M768" s="11"/>
      <c r="N768" s="11"/>
      <c r="O768" s="11"/>
      <c r="P768" s="11"/>
      <c r="Q768" s="11"/>
      <c r="R768" s="11"/>
      <c r="S768" s="11"/>
      <c r="T768" s="11"/>
      <c r="U768" s="11"/>
      <c r="V768" s="11"/>
      <c r="W768" s="11"/>
      <c r="X768" s="11"/>
      <c r="Y768" s="11"/>
      <c r="Z768" s="11"/>
    </row>
    <row r="769" ht="15" customHeight="1">
      <c r="A769" t="s" s="8">
        <v>4904</v>
      </c>
      <c r="B769" t="s" s="8">
        <v>4905</v>
      </c>
      <c r="C769" s="21">
        <v>2011</v>
      </c>
      <c r="D769" t="s" s="8">
        <v>4477</v>
      </c>
      <c r="E769" t="s" s="8">
        <v>4906</v>
      </c>
      <c r="F769" t="s" s="8">
        <v>2645</v>
      </c>
      <c r="G769" t="s" s="8">
        <v>45</v>
      </c>
      <c r="H769" t="s" s="8">
        <v>506</v>
      </c>
      <c r="I769" s="11"/>
      <c r="J769" s="11"/>
      <c r="K769" t="s" s="8">
        <v>148</v>
      </c>
      <c r="L769" t="s" s="8">
        <v>121</v>
      </c>
      <c r="M769" s="11"/>
      <c r="N769" s="11"/>
      <c r="O769" s="11"/>
      <c r="P769" s="11"/>
      <c r="Q769" s="11"/>
      <c r="R769" s="11"/>
      <c r="S769" s="11"/>
      <c r="T769" s="11"/>
      <c r="U769" s="11"/>
      <c r="V769" s="11"/>
      <c r="W769" s="11"/>
      <c r="X769" s="11"/>
      <c r="Y769" s="11"/>
      <c r="Z769" s="11"/>
    </row>
    <row r="770" ht="15" customHeight="1">
      <c r="A770" t="s" s="8">
        <v>4907</v>
      </c>
      <c r="B770" t="s" s="8">
        <v>4908</v>
      </c>
      <c r="C770" s="21">
        <v>2011</v>
      </c>
      <c r="D770" t="s" s="8">
        <v>415</v>
      </c>
      <c r="E770" t="s" s="8">
        <v>4909</v>
      </c>
      <c r="F770" t="s" s="8">
        <v>1823</v>
      </c>
      <c r="G770" t="s" s="8">
        <v>82</v>
      </c>
      <c r="H770" t="s" s="8">
        <v>1507</v>
      </c>
      <c r="I770" s="11"/>
      <c r="J770" s="11"/>
      <c r="K770" t="s" s="8">
        <v>120</v>
      </c>
      <c r="L770" t="s" s="8">
        <v>121</v>
      </c>
      <c r="M770" s="11"/>
      <c r="N770" s="11"/>
      <c r="O770" s="11"/>
      <c r="P770" s="11"/>
      <c r="Q770" s="11"/>
      <c r="R770" s="11"/>
      <c r="S770" s="11"/>
      <c r="T770" s="11"/>
      <c r="U770" s="11"/>
      <c r="V770" s="11"/>
      <c r="W770" s="11"/>
      <c r="X770" s="11"/>
      <c r="Y770" s="11"/>
      <c r="Z770" s="11"/>
    </row>
    <row r="771" ht="15" customHeight="1">
      <c r="A771" t="s" s="8">
        <v>4910</v>
      </c>
      <c r="B771" t="s" s="8">
        <v>4911</v>
      </c>
      <c r="C771" s="21">
        <v>2011</v>
      </c>
      <c r="D771" t="s" s="8">
        <v>831</v>
      </c>
      <c r="E771" t="s" s="8">
        <v>4912</v>
      </c>
      <c r="F771" t="s" s="8">
        <v>1870</v>
      </c>
      <c r="G771" t="s" s="8">
        <v>82</v>
      </c>
      <c r="H771" t="s" s="8">
        <v>1791</v>
      </c>
      <c r="I771" s="11"/>
      <c r="J771" t="s" s="8">
        <v>4913</v>
      </c>
      <c r="K771" t="s" s="8">
        <v>120</v>
      </c>
      <c r="L771" t="s" s="8">
        <v>121</v>
      </c>
      <c r="M771" s="11"/>
      <c r="N771" s="11"/>
      <c r="O771" s="11"/>
      <c r="P771" s="11"/>
      <c r="Q771" s="11"/>
      <c r="R771" s="11"/>
      <c r="S771" s="11"/>
      <c r="T771" s="11"/>
      <c r="U771" s="11"/>
      <c r="V771" s="11"/>
      <c r="W771" s="11"/>
      <c r="X771" s="11"/>
      <c r="Y771" s="11"/>
      <c r="Z771" s="11"/>
    </row>
    <row r="772" ht="15" customHeight="1">
      <c r="A772" t="s" s="8">
        <v>4914</v>
      </c>
      <c r="B772" t="s" s="8">
        <v>4915</v>
      </c>
      <c r="C772" s="21">
        <v>2011</v>
      </c>
      <c r="D772" t="s" s="8">
        <v>1858</v>
      </c>
      <c r="E772" t="s" s="8">
        <v>4916</v>
      </c>
      <c r="F772" t="s" s="8">
        <v>3930</v>
      </c>
      <c r="G772" t="s" s="8">
        <v>45</v>
      </c>
      <c r="H772" t="s" s="8">
        <v>1861</v>
      </c>
      <c r="I772" s="11"/>
      <c r="J772" s="11"/>
      <c r="K772" t="s" s="8">
        <v>120</v>
      </c>
      <c r="L772" t="s" s="8">
        <v>121</v>
      </c>
      <c r="M772" s="11"/>
      <c r="N772" s="11"/>
      <c r="O772" s="11"/>
      <c r="P772" s="11"/>
      <c r="Q772" s="11"/>
      <c r="R772" s="11"/>
      <c r="S772" s="11"/>
      <c r="T772" s="11"/>
      <c r="U772" s="11"/>
      <c r="V772" s="11"/>
      <c r="W772" s="11"/>
      <c r="X772" s="11"/>
      <c r="Y772" s="11"/>
      <c r="Z772" s="11"/>
    </row>
    <row r="773" ht="15" customHeight="1">
      <c r="A773" t="s" s="8">
        <v>4917</v>
      </c>
      <c r="B773" t="s" s="8">
        <v>4918</v>
      </c>
      <c r="C773" s="21">
        <v>2011</v>
      </c>
      <c r="D773" t="s" s="8">
        <v>4919</v>
      </c>
      <c r="E773" t="s" s="8">
        <v>4920</v>
      </c>
      <c r="F773" t="s" s="8">
        <v>71</v>
      </c>
      <c r="G773" t="s" s="8">
        <v>29</v>
      </c>
      <c r="H773" t="s" s="8">
        <v>119</v>
      </c>
      <c r="I773" t="s" s="8">
        <v>1923</v>
      </c>
      <c r="J773" t="s" s="8">
        <v>4921</v>
      </c>
      <c r="K773" t="s" s="8">
        <v>120</v>
      </c>
      <c r="L773" t="s" s="8">
        <v>121</v>
      </c>
      <c r="M773" s="11"/>
      <c r="N773" s="11"/>
      <c r="O773" s="11"/>
      <c r="P773" s="11"/>
      <c r="Q773" s="11"/>
      <c r="R773" s="11"/>
      <c r="S773" s="11"/>
      <c r="T773" s="11"/>
      <c r="U773" s="11"/>
      <c r="V773" s="11"/>
      <c r="W773" s="11"/>
      <c r="X773" s="11"/>
      <c r="Y773" s="11"/>
      <c r="Z773" s="11"/>
    </row>
    <row r="774" ht="15" customHeight="1">
      <c r="A774" t="s" s="8">
        <v>4922</v>
      </c>
      <c r="B774" t="s" s="8">
        <v>4923</v>
      </c>
      <c r="C774" s="21">
        <v>2011</v>
      </c>
      <c r="D774" t="s" s="8">
        <v>4409</v>
      </c>
      <c r="E774" t="s" s="8">
        <v>4924</v>
      </c>
      <c r="F774" t="s" s="8">
        <v>71</v>
      </c>
      <c r="G774" t="s" s="8">
        <v>64</v>
      </c>
      <c r="H774" t="s" s="8">
        <v>119</v>
      </c>
      <c r="I774" t="s" s="8">
        <v>1846</v>
      </c>
      <c r="J774" t="s" s="8">
        <v>4925</v>
      </c>
      <c r="K774" t="s" s="8">
        <v>120</v>
      </c>
      <c r="L774" t="s" s="8">
        <v>121</v>
      </c>
      <c r="M774" s="11"/>
      <c r="N774" s="11"/>
      <c r="O774" s="11"/>
      <c r="P774" s="11"/>
      <c r="Q774" s="11"/>
      <c r="R774" s="11"/>
      <c r="S774" s="11"/>
      <c r="T774" s="11"/>
      <c r="U774" s="11"/>
      <c r="V774" s="11"/>
      <c r="W774" s="11"/>
      <c r="X774" s="11"/>
      <c r="Y774" s="11"/>
      <c r="Z774" s="11"/>
    </row>
    <row r="775" ht="15" customHeight="1">
      <c r="A775" t="s" s="8">
        <v>4926</v>
      </c>
      <c r="B775" t="s" s="8">
        <v>4927</v>
      </c>
      <c r="C775" s="21">
        <v>2011</v>
      </c>
      <c r="D775" t="s" s="8">
        <v>4928</v>
      </c>
      <c r="E775" t="s" s="8">
        <v>4929</v>
      </c>
      <c r="F775" t="s" s="8">
        <v>389</v>
      </c>
      <c r="G775" t="s" s="8">
        <v>64</v>
      </c>
      <c r="H775" t="s" s="8">
        <v>390</v>
      </c>
      <c r="I775" s="11"/>
      <c r="J775" t="s" s="8">
        <v>4930</v>
      </c>
      <c r="K775" t="s" s="8">
        <v>254</v>
      </c>
      <c r="L775" t="s" s="8">
        <v>121</v>
      </c>
      <c r="M775" s="11"/>
      <c r="N775" s="11"/>
      <c r="O775" s="11"/>
      <c r="P775" s="11"/>
      <c r="Q775" s="11"/>
      <c r="R775" s="11"/>
      <c r="S775" s="11"/>
      <c r="T775" s="11"/>
      <c r="U775" s="11"/>
      <c r="V775" s="11"/>
      <c r="W775" s="11"/>
      <c r="X775" s="11"/>
      <c r="Y775" s="11"/>
      <c r="Z775" s="11"/>
    </row>
    <row r="776" ht="15" customHeight="1">
      <c r="A776" t="s" s="8">
        <v>4931</v>
      </c>
      <c r="B776" t="s" s="8">
        <v>4932</v>
      </c>
      <c r="C776" s="21">
        <v>2011</v>
      </c>
      <c r="D776" t="s" s="8">
        <v>1798</v>
      </c>
      <c r="E776" t="s" s="8">
        <v>4933</v>
      </c>
      <c r="F776" t="s" s="8">
        <v>1798</v>
      </c>
      <c r="G776" t="s" s="8">
        <v>45</v>
      </c>
      <c r="H776" t="s" s="8">
        <v>1791</v>
      </c>
      <c r="I776" s="11"/>
      <c r="J776" t="s" s="8">
        <v>4934</v>
      </c>
      <c r="K776" t="s" s="8">
        <v>120</v>
      </c>
      <c r="L776" t="s" s="8">
        <v>121</v>
      </c>
      <c r="M776" s="11"/>
      <c r="N776" s="11"/>
      <c r="O776" s="11"/>
      <c r="P776" s="11"/>
      <c r="Q776" s="11"/>
      <c r="R776" s="11"/>
      <c r="S776" s="11"/>
      <c r="T776" s="11"/>
      <c r="U776" s="11"/>
      <c r="V776" s="11"/>
      <c r="W776" s="11"/>
      <c r="X776" s="11"/>
      <c r="Y776" s="11"/>
      <c r="Z776" s="11"/>
    </row>
    <row r="777" ht="15" customHeight="1">
      <c r="A777" t="s" s="49">
        <v>4935</v>
      </c>
      <c r="B777" t="s" s="49">
        <v>4936</v>
      </c>
      <c r="C777" s="109">
        <v>2011</v>
      </c>
      <c r="D777" t="s" s="49">
        <v>4937</v>
      </c>
      <c r="E777" t="s" s="49">
        <v>4938</v>
      </c>
      <c r="F777" t="s" s="49">
        <v>572</v>
      </c>
      <c r="G777" t="s" s="49">
        <v>82</v>
      </c>
      <c r="H777" t="s" s="49">
        <v>506</v>
      </c>
      <c r="I777" s="50"/>
      <c r="J777" t="s" s="49">
        <v>4939</v>
      </c>
      <c r="K777" t="s" s="49">
        <v>120</v>
      </c>
      <c r="L777" t="s" s="49">
        <v>121</v>
      </c>
      <c r="M777" s="50"/>
      <c r="N777" s="50"/>
      <c r="O777" s="50"/>
      <c r="P777" s="50"/>
      <c r="Q777" s="50"/>
      <c r="R777" s="50"/>
      <c r="S777" s="50"/>
      <c r="T777" s="50"/>
      <c r="U777" s="50"/>
      <c r="V777" s="50"/>
      <c r="W777" s="50"/>
      <c r="X777" s="50"/>
      <c r="Y777" s="50"/>
      <c r="Z777" s="50"/>
    </row>
    <row r="778" ht="15" customHeight="1">
      <c r="A778" t="s" s="51">
        <v>4940</v>
      </c>
      <c r="B778" t="s" s="52">
        <v>4941</v>
      </c>
      <c r="C778" s="53">
        <v>2011</v>
      </c>
      <c r="D778" t="s" s="52">
        <v>4942</v>
      </c>
      <c r="E778" t="s" s="52">
        <v>4943</v>
      </c>
      <c r="F778" t="s" s="52">
        <v>71</v>
      </c>
      <c r="G778" t="s" s="52">
        <v>64</v>
      </c>
      <c r="H778" t="s" s="52">
        <v>119</v>
      </c>
      <c r="I778" t="s" s="52">
        <v>4944</v>
      </c>
      <c r="J778" s="56"/>
      <c r="K778" t="s" s="52">
        <v>280</v>
      </c>
      <c r="L778" t="s" s="52">
        <v>121</v>
      </c>
      <c r="M778" s="56"/>
      <c r="N778" s="56"/>
      <c r="O778" s="56"/>
      <c r="P778" s="56"/>
      <c r="Q778" s="56"/>
      <c r="R778" s="56"/>
      <c r="S778" s="56"/>
      <c r="T778" s="56"/>
      <c r="U778" s="56"/>
      <c r="V778" s="56"/>
      <c r="W778" s="56"/>
      <c r="X778" s="56"/>
      <c r="Y778" s="56"/>
      <c r="Z778" s="57"/>
    </row>
    <row r="779" ht="15" customHeight="1">
      <c r="A779" t="s" s="77">
        <v>4945</v>
      </c>
      <c r="B779" t="s" s="77">
        <v>4946</v>
      </c>
      <c r="C779" s="76">
        <v>2011</v>
      </c>
      <c r="D779" t="s" s="77">
        <v>4947</v>
      </c>
      <c r="E779" t="s" s="77">
        <v>4948</v>
      </c>
      <c r="F779" t="s" s="77">
        <v>2838</v>
      </c>
      <c r="G779" t="s" s="77">
        <v>1876</v>
      </c>
      <c r="H779" t="s" s="77">
        <v>1507</v>
      </c>
      <c r="I779" s="47"/>
      <c r="J779" t="s" s="77">
        <v>4949</v>
      </c>
      <c r="K779" t="s" s="77">
        <v>254</v>
      </c>
      <c r="L779" t="s" s="77">
        <v>121</v>
      </c>
      <c r="M779" s="47"/>
      <c r="N779" s="47"/>
      <c r="O779" s="47"/>
      <c r="P779" s="47"/>
      <c r="Q779" s="47"/>
      <c r="R779" s="47"/>
      <c r="S779" s="47"/>
      <c r="T779" s="47"/>
      <c r="U779" s="47"/>
      <c r="V779" s="47"/>
      <c r="W779" s="47"/>
      <c r="X779" s="47"/>
      <c r="Y779" s="47"/>
      <c r="Z779" s="47"/>
    </row>
    <row r="780" ht="15" customHeight="1">
      <c r="A780" t="s" s="8">
        <v>4950</v>
      </c>
      <c r="B780" t="s" s="8">
        <v>4951</v>
      </c>
      <c r="C780" s="21">
        <v>2011</v>
      </c>
      <c r="D780" t="s" s="8">
        <v>4446</v>
      </c>
      <c r="E780" t="s" s="8">
        <v>4952</v>
      </c>
      <c r="F780" t="s" s="106">
        <v>1810</v>
      </c>
      <c r="G780" t="s" s="106">
        <v>44</v>
      </c>
      <c r="H780" t="s" s="106">
        <v>506</v>
      </c>
      <c r="I780" s="107"/>
      <c r="J780" s="11"/>
      <c r="K780" t="s" s="8">
        <v>120</v>
      </c>
      <c r="L780" t="s" s="8">
        <v>121</v>
      </c>
      <c r="M780" s="107"/>
      <c r="N780" s="107"/>
      <c r="O780" s="107"/>
      <c r="P780" s="107"/>
      <c r="Q780" s="107"/>
      <c r="R780" s="107"/>
      <c r="S780" s="107"/>
      <c r="T780" s="107"/>
      <c r="U780" s="107"/>
      <c r="V780" s="107"/>
      <c r="W780" s="107"/>
      <c r="X780" s="107"/>
      <c r="Y780" s="107"/>
      <c r="Z780" s="107"/>
    </row>
    <row r="781" ht="15" customHeight="1">
      <c r="A781" t="s" s="8">
        <v>4953</v>
      </c>
      <c r="B781" t="s" s="8">
        <v>4954</v>
      </c>
      <c r="C781" s="21">
        <v>2011</v>
      </c>
      <c r="D781" t="s" s="8">
        <v>4955</v>
      </c>
      <c r="E781" t="s" s="8">
        <v>4956</v>
      </c>
      <c r="F781" t="s" s="8">
        <v>572</v>
      </c>
      <c r="G781" t="s" s="8">
        <v>64</v>
      </c>
      <c r="H781" t="s" s="8">
        <v>506</v>
      </c>
      <c r="I781" s="11"/>
      <c r="J781" t="s" s="8">
        <v>4957</v>
      </c>
      <c r="K781" t="s" s="8">
        <v>120</v>
      </c>
      <c r="L781" t="s" s="8">
        <v>121</v>
      </c>
      <c r="M781" s="11"/>
      <c r="N781" s="11"/>
      <c r="O781" s="11"/>
      <c r="P781" s="11"/>
      <c r="Q781" s="11"/>
      <c r="R781" s="11"/>
      <c r="S781" s="11"/>
      <c r="T781" s="11"/>
      <c r="U781" s="11"/>
      <c r="V781" s="11"/>
      <c r="W781" s="11"/>
      <c r="X781" s="11"/>
      <c r="Y781" s="11"/>
      <c r="Z781" s="11"/>
    </row>
    <row r="782" ht="15" customHeight="1">
      <c r="A782" t="s" s="8">
        <v>4958</v>
      </c>
      <c r="B782" t="s" s="8">
        <v>4959</v>
      </c>
      <c r="C782" s="21">
        <v>2011</v>
      </c>
      <c r="D782" t="s" s="8">
        <v>2576</v>
      </c>
      <c r="E782" t="s" s="8">
        <v>4960</v>
      </c>
      <c r="F782" t="s" s="8">
        <v>2556</v>
      </c>
      <c r="G782" t="s" s="8">
        <v>45</v>
      </c>
      <c r="H782" t="s" s="8">
        <v>119</v>
      </c>
      <c r="I782" s="11"/>
      <c r="J782" t="s" s="8">
        <v>4961</v>
      </c>
      <c r="K782" t="s" s="8">
        <v>120</v>
      </c>
      <c r="L782" t="s" s="8">
        <v>121</v>
      </c>
      <c r="M782" s="11"/>
      <c r="N782" s="11"/>
      <c r="O782" s="11"/>
      <c r="P782" s="11"/>
      <c r="Q782" s="11"/>
      <c r="R782" s="11"/>
      <c r="S782" s="11"/>
      <c r="T782" s="11"/>
      <c r="U782" s="11"/>
      <c r="V782" s="11"/>
      <c r="W782" s="11"/>
      <c r="X782" s="11"/>
      <c r="Y782" s="11"/>
      <c r="Z782" s="11"/>
    </row>
    <row r="783" ht="15" customHeight="1">
      <c r="A783" t="s" s="8">
        <v>4962</v>
      </c>
      <c r="B783" t="s" s="8">
        <v>4963</v>
      </c>
      <c r="C783" s="21">
        <v>2011</v>
      </c>
      <c r="D783" t="s" s="8">
        <v>4964</v>
      </c>
      <c r="E783" t="s" s="8">
        <v>4965</v>
      </c>
      <c r="F783" t="s" s="8">
        <v>4966</v>
      </c>
      <c r="G783" t="s" s="8">
        <v>1454</v>
      </c>
      <c r="H783" t="s" s="8">
        <v>1791</v>
      </c>
      <c r="I783" s="11"/>
      <c r="J783" t="s" s="8">
        <v>4967</v>
      </c>
      <c r="K783" t="s" s="8">
        <v>120</v>
      </c>
      <c r="L783" t="s" s="8">
        <v>121</v>
      </c>
      <c r="M783" s="11"/>
      <c r="N783" s="11"/>
      <c r="O783" s="11"/>
      <c r="P783" s="11"/>
      <c r="Q783" s="11"/>
      <c r="R783" s="11"/>
      <c r="S783" s="11"/>
      <c r="T783" s="11"/>
      <c r="U783" s="11"/>
      <c r="V783" s="11"/>
      <c r="W783" s="11"/>
      <c r="X783" s="11"/>
      <c r="Y783" s="11"/>
      <c r="Z783" s="11"/>
    </row>
    <row r="784" ht="15" customHeight="1">
      <c r="A784" t="s" s="8">
        <v>4968</v>
      </c>
      <c r="B784" t="s" s="8">
        <v>4969</v>
      </c>
      <c r="C784" s="21">
        <v>2011</v>
      </c>
      <c r="D784" t="s" s="8">
        <v>415</v>
      </c>
      <c r="E784" t="s" s="8">
        <v>4970</v>
      </c>
      <c r="F784" t="s" s="8">
        <v>1870</v>
      </c>
      <c r="G784" t="s" s="8">
        <v>45</v>
      </c>
      <c r="H784" t="s" s="8">
        <v>1791</v>
      </c>
      <c r="I784" s="11"/>
      <c r="J784" s="11"/>
      <c r="K784" t="s" s="8">
        <v>120</v>
      </c>
      <c r="L784" t="s" s="8">
        <v>121</v>
      </c>
      <c r="M784" s="11"/>
      <c r="N784" s="11"/>
      <c r="O784" s="11"/>
      <c r="P784" s="11"/>
      <c r="Q784" s="11"/>
      <c r="R784" s="11"/>
      <c r="S784" s="11"/>
      <c r="T784" s="11"/>
      <c r="U784" s="11"/>
      <c r="V784" s="11"/>
      <c r="W784" s="11"/>
      <c r="X784" s="11"/>
      <c r="Y784" s="11"/>
      <c r="Z784" s="11"/>
    </row>
    <row r="785" ht="15" customHeight="1">
      <c r="A785" t="s" s="8">
        <v>4971</v>
      </c>
      <c r="B785" t="s" s="8">
        <v>4972</v>
      </c>
      <c r="C785" s="21">
        <v>2011</v>
      </c>
      <c r="D785" t="s" s="8">
        <v>614</v>
      </c>
      <c r="E785" t="s" s="8">
        <v>4973</v>
      </c>
      <c r="F785" t="s" s="8">
        <v>4974</v>
      </c>
      <c r="G785" t="s" s="8">
        <v>82</v>
      </c>
      <c r="H785" t="s" s="8">
        <v>506</v>
      </c>
      <c r="I785" s="11"/>
      <c r="J785" t="s" s="8">
        <v>4975</v>
      </c>
      <c r="K785" t="s" s="8">
        <v>254</v>
      </c>
      <c r="L785" t="s" s="8">
        <v>121</v>
      </c>
      <c r="M785" s="11"/>
      <c r="N785" s="11"/>
      <c r="O785" s="11"/>
      <c r="P785" s="11"/>
      <c r="Q785" s="11"/>
      <c r="R785" s="11"/>
      <c r="S785" s="11"/>
      <c r="T785" s="11"/>
      <c r="U785" s="11"/>
      <c r="V785" s="11"/>
      <c r="W785" s="11"/>
      <c r="X785" s="11"/>
      <c r="Y785" s="11"/>
      <c r="Z785" s="11"/>
    </row>
    <row r="786" ht="15" customHeight="1">
      <c r="A786" t="s" s="8">
        <v>4976</v>
      </c>
      <c r="B786" t="s" s="8">
        <v>4977</v>
      </c>
      <c r="C786" s="21">
        <v>2011</v>
      </c>
      <c r="D786" t="s" s="8">
        <v>4102</v>
      </c>
      <c r="E786" t="s" s="8">
        <v>4978</v>
      </c>
      <c r="F786" t="s" s="8">
        <v>4966</v>
      </c>
      <c r="G786" t="s" s="8">
        <v>40</v>
      </c>
      <c r="H786" t="s" s="8">
        <v>1791</v>
      </c>
      <c r="I786" s="11"/>
      <c r="J786" t="s" s="8">
        <v>4979</v>
      </c>
      <c r="K786" t="s" s="8">
        <v>120</v>
      </c>
      <c r="L786" t="s" s="8">
        <v>121</v>
      </c>
      <c r="M786" s="11"/>
      <c r="N786" s="11"/>
      <c r="O786" s="11"/>
      <c r="P786" s="11"/>
      <c r="Q786" s="11"/>
      <c r="R786" s="11"/>
      <c r="S786" s="11"/>
      <c r="T786" s="11"/>
      <c r="U786" s="11"/>
      <c r="V786" s="11"/>
      <c r="W786" s="11"/>
      <c r="X786" s="11"/>
      <c r="Y786" s="11"/>
      <c r="Z786" s="11"/>
    </row>
    <row r="787" ht="15" customHeight="1">
      <c r="A787" t="s" s="8">
        <v>4980</v>
      </c>
      <c r="B787" t="s" s="8">
        <v>4981</v>
      </c>
      <c r="C787" s="21">
        <v>2011</v>
      </c>
      <c r="D787" t="s" s="8">
        <v>4982</v>
      </c>
      <c r="E787" t="s" s="8">
        <v>4983</v>
      </c>
      <c r="F787" t="s" s="8">
        <v>4600</v>
      </c>
      <c r="G787" t="s" s="8">
        <v>2327</v>
      </c>
      <c r="H787" t="s" s="8">
        <v>506</v>
      </c>
      <c r="I787" s="11"/>
      <c r="J787" t="s" s="8">
        <v>4984</v>
      </c>
      <c r="K787" t="s" s="8">
        <v>120</v>
      </c>
      <c r="L787" t="s" s="8">
        <v>121</v>
      </c>
      <c r="M787" s="11"/>
      <c r="N787" s="11"/>
      <c r="O787" s="11"/>
      <c r="P787" s="11"/>
      <c r="Q787" s="11"/>
      <c r="R787" s="11"/>
      <c r="S787" s="11"/>
      <c r="T787" s="11"/>
      <c r="U787" s="11"/>
      <c r="V787" s="11"/>
      <c r="W787" s="11"/>
      <c r="X787" s="11"/>
      <c r="Y787" s="11"/>
      <c r="Z787" s="11"/>
    </row>
    <row r="788" ht="15" customHeight="1">
      <c r="A788" t="s" s="49">
        <v>4985</v>
      </c>
      <c r="B788" t="s" s="49">
        <v>4986</v>
      </c>
      <c r="C788" s="109">
        <v>2011</v>
      </c>
      <c r="D788" t="s" s="49">
        <v>4987</v>
      </c>
      <c r="E788" t="s" s="49">
        <v>4988</v>
      </c>
      <c r="F788" t="s" s="49">
        <v>128</v>
      </c>
      <c r="G788" t="s" s="49">
        <v>55</v>
      </c>
      <c r="H788" t="s" s="49">
        <v>129</v>
      </c>
      <c r="I788" t="s" s="49">
        <v>1846</v>
      </c>
      <c r="J788" t="s" s="49">
        <v>4989</v>
      </c>
      <c r="K788" t="s" s="49">
        <v>120</v>
      </c>
      <c r="L788" t="s" s="49">
        <v>121</v>
      </c>
      <c r="M788" s="50"/>
      <c r="N788" s="50"/>
      <c r="O788" s="50"/>
      <c r="P788" s="50"/>
      <c r="Q788" s="50"/>
      <c r="R788" s="50"/>
      <c r="S788" s="50"/>
      <c r="T788" s="50"/>
      <c r="U788" s="50"/>
      <c r="V788" s="50"/>
      <c r="W788" s="50"/>
      <c r="X788" s="50"/>
      <c r="Y788" s="50"/>
      <c r="Z788" s="50"/>
    </row>
    <row r="789" ht="15" customHeight="1">
      <c r="A789" t="s" s="58">
        <v>431</v>
      </c>
      <c r="B789" t="s" s="59">
        <v>432</v>
      </c>
      <c r="C789" s="60">
        <v>2011</v>
      </c>
      <c r="D789" t="s" s="59">
        <v>433</v>
      </c>
      <c r="E789" t="s" s="59">
        <v>434</v>
      </c>
      <c r="F789" t="s" s="59">
        <v>71</v>
      </c>
      <c r="G789" t="s" s="59">
        <v>29</v>
      </c>
      <c r="H789" t="s" s="59">
        <v>119</v>
      </c>
      <c r="I789" s="61"/>
      <c r="J789" s="61"/>
      <c r="K789" t="s" s="59">
        <v>280</v>
      </c>
      <c r="L789" t="s" s="59">
        <v>121</v>
      </c>
      <c r="M789" t="s" s="59">
        <v>122</v>
      </c>
      <c r="N789" s="61"/>
      <c r="O789" s="61"/>
      <c r="P789" s="61"/>
      <c r="Q789" s="61"/>
      <c r="R789" s="61"/>
      <c r="S789" s="61"/>
      <c r="T789" s="61"/>
      <c r="U789" s="61"/>
      <c r="V789" s="61"/>
      <c r="W789" s="61"/>
      <c r="X789" s="61"/>
      <c r="Y789" s="61"/>
      <c r="Z789" s="62"/>
    </row>
    <row r="790" ht="15" customHeight="1">
      <c r="A790" t="s" s="77">
        <v>4990</v>
      </c>
      <c r="B790" t="s" s="77">
        <v>4991</v>
      </c>
      <c r="C790" s="76">
        <v>2011</v>
      </c>
      <c r="D790" t="s" s="77">
        <v>3876</v>
      </c>
      <c r="E790" t="s" s="77">
        <v>4992</v>
      </c>
      <c r="F790" t="s" s="77">
        <v>2728</v>
      </c>
      <c r="G790" t="s" s="77">
        <v>82</v>
      </c>
      <c r="H790" t="s" s="77">
        <v>119</v>
      </c>
      <c r="I790" s="47"/>
      <c r="J790" s="47"/>
      <c r="K790" t="s" s="77">
        <v>120</v>
      </c>
      <c r="L790" t="s" s="77">
        <v>121</v>
      </c>
      <c r="M790" s="47"/>
      <c r="N790" s="47"/>
      <c r="O790" s="47"/>
      <c r="P790" s="47"/>
      <c r="Q790" s="47"/>
      <c r="R790" s="47"/>
      <c r="S790" s="47"/>
      <c r="T790" s="47"/>
      <c r="U790" s="47"/>
      <c r="V790" s="47"/>
      <c r="W790" s="47"/>
      <c r="X790" s="47"/>
      <c r="Y790" s="47"/>
      <c r="Z790" s="47"/>
    </row>
    <row r="791" ht="15" customHeight="1">
      <c r="A791" t="s" s="8">
        <v>4993</v>
      </c>
      <c r="B791" t="s" s="8">
        <v>4994</v>
      </c>
      <c r="C791" s="21">
        <v>2011</v>
      </c>
      <c r="D791" t="s" s="8">
        <v>415</v>
      </c>
      <c r="E791" t="s" s="8">
        <v>4995</v>
      </c>
      <c r="F791" t="s" s="8">
        <v>2426</v>
      </c>
      <c r="G791" t="s" s="8">
        <v>1454</v>
      </c>
      <c r="H791" t="s" s="8">
        <v>1507</v>
      </c>
      <c r="I791" s="11"/>
      <c r="J791" s="11"/>
      <c r="K791" t="s" s="8">
        <v>120</v>
      </c>
      <c r="L791" t="s" s="8">
        <v>121</v>
      </c>
      <c r="M791" s="11"/>
      <c r="N791" s="11"/>
      <c r="O791" s="11"/>
      <c r="P791" s="11"/>
      <c r="Q791" s="11"/>
      <c r="R791" s="11"/>
      <c r="S791" s="11"/>
      <c r="T791" s="11"/>
      <c r="U791" s="11"/>
      <c r="V791" s="11"/>
      <c r="W791" s="11"/>
      <c r="X791" s="11"/>
      <c r="Y791" s="11"/>
      <c r="Z791" s="11"/>
    </row>
    <row r="792" ht="15" customHeight="1">
      <c r="A792" t="s" s="8">
        <v>4996</v>
      </c>
      <c r="B792" t="s" s="8">
        <v>4997</v>
      </c>
      <c r="C792" s="21">
        <v>2011</v>
      </c>
      <c r="D792" t="s" s="8">
        <v>4598</v>
      </c>
      <c r="E792" t="s" s="8">
        <v>4998</v>
      </c>
      <c r="F792" t="s" s="8">
        <v>1928</v>
      </c>
      <c r="G792" t="s" s="8">
        <v>1784</v>
      </c>
      <c r="H792" t="s" s="8">
        <v>119</v>
      </c>
      <c r="I792" s="11"/>
      <c r="J792" t="s" s="8">
        <v>4999</v>
      </c>
      <c r="K792" t="s" s="8">
        <v>120</v>
      </c>
      <c r="L792" t="s" s="8">
        <v>121</v>
      </c>
      <c r="M792" s="11"/>
      <c r="N792" s="11"/>
      <c r="O792" s="11"/>
      <c r="P792" s="11"/>
      <c r="Q792" s="11"/>
      <c r="R792" s="11"/>
      <c r="S792" s="11"/>
      <c r="T792" s="11"/>
      <c r="U792" s="11"/>
      <c r="V792" s="11"/>
      <c r="W792" s="11"/>
      <c r="X792" s="11"/>
      <c r="Y792" s="11"/>
      <c r="Z792" s="11"/>
    </row>
    <row r="793" ht="15" customHeight="1">
      <c r="A793" t="s" s="8">
        <v>5000</v>
      </c>
      <c r="B793" t="s" s="8">
        <v>5001</v>
      </c>
      <c r="C793" s="21">
        <v>2011</v>
      </c>
      <c r="D793" t="s" s="8">
        <v>424</v>
      </c>
      <c r="E793" t="s" s="8">
        <v>5002</v>
      </c>
      <c r="F793" t="s" s="8">
        <v>1870</v>
      </c>
      <c r="G793" t="s" s="8">
        <v>82</v>
      </c>
      <c r="H793" t="s" s="8">
        <v>1791</v>
      </c>
      <c r="I793" s="11"/>
      <c r="J793" t="s" s="8">
        <v>5003</v>
      </c>
      <c r="K793" t="s" s="8">
        <v>120</v>
      </c>
      <c r="L793" t="s" s="8">
        <v>121</v>
      </c>
      <c r="M793" s="11"/>
      <c r="N793" s="11"/>
      <c r="O793" s="11"/>
      <c r="P793" s="11"/>
      <c r="Q793" s="11"/>
      <c r="R793" s="11"/>
      <c r="S793" s="11"/>
      <c r="T793" s="11"/>
      <c r="U793" s="11"/>
      <c r="V793" s="11"/>
      <c r="W793" s="11"/>
      <c r="X793" s="11"/>
      <c r="Y793" s="11"/>
      <c r="Z793" s="11"/>
    </row>
    <row r="794" ht="15" customHeight="1">
      <c r="A794" t="s" s="8">
        <v>5004</v>
      </c>
      <c r="B794" t="s" s="8">
        <v>5005</v>
      </c>
      <c r="C794" s="21">
        <v>2011</v>
      </c>
      <c r="D794" t="s" s="8">
        <v>3358</v>
      </c>
      <c r="E794" t="s" s="8">
        <v>5006</v>
      </c>
      <c r="F794" t="s" s="8">
        <v>1913</v>
      </c>
      <c r="G794" t="s" s="8">
        <v>82</v>
      </c>
      <c r="H794" t="s" s="8">
        <v>1791</v>
      </c>
      <c r="I794" s="11"/>
      <c r="J794" t="s" s="8">
        <v>5007</v>
      </c>
      <c r="K794" t="s" s="8">
        <v>120</v>
      </c>
      <c r="L794" t="s" s="8">
        <v>121</v>
      </c>
      <c r="M794" s="11"/>
      <c r="N794" s="11"/>
      <c r="O794" s="11"/>
      <c r="P794" s="11"/>
      <c r="Q794" s="11"/>
      <c r="R794" s="11"/>
      <c r="S794" s="11"/>
      <c r="T794" s="11"/>
      <c r="U794" s="11"/>
      <c r="V794" s="11"/>
      <c r="W794" s="11"/>
      <c r="X794" s="11"/>
      <c r="Y794" s="11"/>
      <c r="Z794" s="11"/>
    </row>
    <row r="795" ht="15" customHeight="1">
      <c r="A795" t="s" s="8">
        <v>5008</v>
      </c>
      <c r="B795" t="s" s="8">
        <v>5009</v>
      </c>
      <c r="C795" s="21">
        <v>2011</v>
      </c>
      <c r="D795" t="s" s="8">
        <v>5010</v>
      </c>
      <c r="E795" t="s" s="8">
        <v>5011</v>
      </c>
      <c r="F795" t="s" s="8">
        <v>389</v>
      </c>
      <c r="G795" t="s" s="8">
        <v>82</v>
      </c>
      <c r="H795" t="s" s="8">
        <v>390</v>
      </c>
      <c r="I795" s="11"/>
      <c r="J795" s="11"/>
      <c r="K795" t="s" s="8">
        <v>120</v>
      </c>
      <c r="L795" t="s" s="8">
        <v>121</v>
      </c>
      <c r="M795" s="11"/>
      <c r="N795" s="11"/>
      <c r="O795" s="11"/>
      <c r="P795" s="11"/>
      <c r="Q795" s="11"/>
      <c r="R795" s="11"/>
      <c r="S795" s="11"/>
      <c r="T795" s="11"/>
      <c r="U795" s="11"/>
      <c r="V795" s="11"/>
      <c r="W795" s="11"/>
      <c r="X795" s="11"/>
      <c r="Y795" s="11"/>
      <c r="Z795" s="11"/>
    </row>
    <row r="796" ht="15" customHeight="1">
      <c r="A796" t="s" s="8">
        <v>5012</v>
      </c>
      <c r="B796" t="s" s="8">
        <v>5013</v>
      </c>
      <c r="C796" s="21">
        <v>2011</v>
      </c>
      <c r="D796" t="s" s="8">
        <v>3061</v>
      </c>
      <c r="E796" t="s" s="8">
        <v>5014</v>
      </c>
      <c r="F796" t="s" s="8">
        <v>389</v>
      </c>
      <c r="G796" t="s" s="8">
        <v>82</v>
      </c>
      <c r="H796" t="s" s="8">
        <v>390</v>
      </c>
      <c r="I796" s="11"/>
      <c r="J796" t="s" s="8">
        <v>5015</v>
      </c>
      <c r="K796" t="s" s="8">
        <v>120</v>
      </c>
      <c r="L796" t="s" s="8">
        <v>121</v>
      </c>
      <c r="M796" s="11"/>
      <c r="N796" s="11"/>
      <c r="O796" s="11"/>
      <c r="P796" s="11"/>
      <c r="Q796" s="11"/>
      <c r="R796" s="11"/>
      <c r="S796" s="11"/>
      <c r="T796" s="11"/>
      <c r="U796" s="11"/>
      <c r="V796" s="11"/>
      <c r="W796" s="11"/>
      <c r="X796" s="11"/>
      <c r="Y796" s="11"/>
      <c r="Z796" s="11"/>
    </row>
    <row r="797" ht="15" customHeight="1">
      <c r="A797" t="s" s="8">
        <v>5012</v>
      </c>
      <c r="B797" t="s" s="8">
        <v>5016</v>
      </c>
      <c r="C797" s="21">
        <v>2011</v>
      </c>
      <c r="D797" t="s" s="8">
        <v>5017</v>
      </c>
      <c r="E797" t="s" s="8">
        <v>5018</v>
      </c>
      <c r="F797" t="s" s="8">
        <v>5019</v>
      </c>
      <c r="G797" t="s" s="8">
        <v>82</v>
      </c>
      <c r="H797" t="s" s="8">
        <v>1791</v>
      </c>
      <c r="I797" s="11"/>
      <c r="J797" t="s" s="8">
        <v>5020</v>
      </c>
      <c r="K797" t="s" s="8">
        <v>148</v>
      </c>
      <c r="L797" t="s" s="8">
        <v>121</v>
      </c>
      <c r="M797" s="11"/>
      <c r="N797" s="11"/>
      <c r="O797" s="11"/>
      <c r="P797" s="11"/>
      <c r="Q797" s="11"/>
      <c r="R797" s="11"/>
      <c r="S797" s="11"/>
      <c r="T797" s="11"/>
      <c r="U797" s="11"/>
      <c r="V797" s="11"/>
      <c r="W797" s="11"/>
      <c r="X797" s="11"/>
      <c r="Y797" s="11"/>
      <c r="Z797" s="11"/>
    </row>
    <row r="798" ht="15" customHeight="1">
      <c r="A798" t="s" s="8">
        <v>5021</v>
      </c>
      <c r="B798" t="s" s="8">
        <v>5022</v>
      </c>
      <c r="C798" s="21">
        <v>2011</v>
      </c>
      <c r="D798" t="s" s="8">
        <v>5023</v>
      </c>
      <c r="E798" t="s" s="8">
        <v>5024</v>
      </c>
      <c r="F798" t="s" s="8">
        <v>5025</v>
      </c>
      <c r="G798" t="s" s="8">
        <v>82</v>
      </c>
      <c r="H798" t="s" s="8">
        <v>1861</v>
      </c>
      <c r="I798" s="11"/>
      <c r="J798" t="s" s="8">
        <v>5026</v>
      </c>
      <c r="K798" t="s" s="8">
        <v>120</v>
      </c>
      <c r="L798" t="s" s="8">
        <v>121</v>
      </c>
      <c r="M798" s="11"/>
      <c r="N798" s="11"/>
      <c r="O798" s="11"/>
      <c r="P798" s="11"/>
      <c r="Q798" s="11"/>
      <c r="R798" s="11"/>
      <c r="S798" s="11"/>
      <c r="T798" s="11"/>
      <c r="U798" s="11"/>
      <c r="V798" s="11"/>
      <c r="W798" s="11"/>
      <c r="X798" s="11"/>
      <c r="Y798" s="11"/>
      <c r="Z798" s="11"/>
    </row>
    <row r="799" ht="15" customHeight="1">
      <c r="A799" t="s" s="8">
        <v>5027</v>
      </c>
      <c r="B799" t="s" s="8">
        <v>5028</v>
      </c>
      <c r="C799" s="21">
        <v>2011</v>
      </c>
      <c r="D799" t="s" s="8">
        <v>5029</v>
      </c>
      <c r="E799" t="s" s="8">
        <v>5030</v>
      </c>
      <c r="F799" t="s" s="8">
        <v>5031</v>
      </c>
      <c r="G799" t="s" s="8">
        <v>1454</v>
      </c>
      <c r="H799" t="s" s="8">
        <v>119</v>
      </c>
      <c r="I799" s="11"/>
      <c r="J799" t="s" s="8">
        <v>5032</v>
      </c>
      <c r="K799" t="s" s="8">
        <v>120</v>
      </c>
      <c r="L799" t="s" s="8">
        <v>121</v>
      </c>
      <c r="M799" s="11"/>
      <c r="N799" s="11"/>
      <c r="O799" s="11"/>
      <c r="P799" s="11"/>
      <c r="Q799" s="11"/>
      <c r="R799" s="11"/>
      <c r="S799" s="11"/>
      <c r="T799" s="11"/>
      <c r="U799" s="11"/>
      <c r="V799" s="11"/>
      <c r="W799" s="11"/>
      <c r="X799" s="11"/>
      <c r="Y799" s="11"/>
      <c r="Z799" s="11"/>
    </row>
    <row r="800" ht="15" customHeight="1">
      <c r="A800" t="s" s="8">
        <v>5033</v>
      </c>
      <c r="B800" t="s" s="8">
        <v>5034</v>
      </c>
      <c r="C800" s="21">
        <v>2011</v>
      </c>
      <c r="D800" t="s" s="8">
        <v>4855</v>
      </c>
      <c r="E800" t="s" s="8">
        <v>5035</v>
      </c>
      <c r="F800" t="s" s="8">
        <v>4600</v>
      </c>
      <c r="G800" t="s" s="8">
        <v>1784</v>
      </c>
      <c r="H800" t="s" s="8">
        <v>506</v>
      </c>
      <c r="I800" s="11"/>
      <c r="J800" t="s" s="8">
        <v>5036</v>
      </c>
      <c r="K800" t="s" s="8">
        <v>148</v>
      </c>
      <c r="L800" t="s" s="8">
        <v>121</v>
      </c>
      <c r="M800" s="11"/>
      <c r="N800" s="11"/>
      <c r="O800" s="11"/>
      <c r="P800" s="11"/>
      <c r="Q800" s="11"/>
      <c r="R800" s="11"/>
      <c r="S800" s="11"/>
      <c r="T800" s="11"/>
      <c r="U800" s="11"/>
      <c r="V800" s="11"/>
      <c r="W800" s="11"/>
      <c r="X800" s="11"/>
      <c r="Y800" s="11"/>
      <c r="Z800" s="11"/>
    </row>
    <row r="801" ht="15" customHeight="1">
      <c r="A801" t="s" s="8">
        <v>5037</v>
      </c>
      <c r="B801" t="s" s="8">
        <v>5038</v>
      </c>
      <c r="C801" s="21">
        <v>2011</v>
      </c>
      <c r="D801" t="s" s="8">
        <v>1798</v>
      </c>
      <c r="E801" t="s" s="8">
        <v>5039</v>
      </c>
      <c r="F801" t="s" s="8">
        <v>1870</v>
      </c>
      <c r="G801" t="s" s="8">
        <v>1876</v>
      </c>
      <c r="H801" t="s" s="8">
        <v>1791</v>
      </c>
      <c r="I801" s="11"/>
      <c r="J801" t="s" s="8">
        <v>5040</v>
      </c>
      <c r="K801" t="s" s="8">
        <v>120</v>
      </c>
      <c r="L801" t="s" s="8">
        <v>121</v>
      </c>
      <c r="M801" s="11"/>
      <c r="N801" s="11"/>
      <c r="O801" s="11"/>
      <c r="P801" s="11"/>
      <c r="Q801" s="11"/>
      <c r="R801" s="11"/>
      <c r="S801" s="11"/>
      <c r="T801" s="11"/>
      <c r="U801" s="11"/>
      <c r="V801" s="11"/>
      <c r="W801" s="11"/>
      <c r="X801" s="11"/>
      <c r="Y801" s="11"/>
      <c r="Z801" s="11"/>
    </row>
    <row r="802" ht="15" customHeight="1">
      <c r="A802" t="s" s="8">
        <v>5041</v>
      </c>
      <c r="B802" t="s" s="8">
        <v>5042</v>
      </c>
      <c r="C802" s="21">
        <v>2011</v>
      </c>
      <c r="D802" t="s" s="8">
        <v>5043</v>
      </c>
      <c r="E802" t="s" s="8">
        <v>5044</v>
      </c>
      <c r="F802" t="s" s="8">
        <v>5045</v>
      </c>
      <c r="G802" t="s" s="8">
        <v>1454</v>
      </c>
      <c r="H802" t="s" s="8">
        <v>1507</v>
      </c>
      <c r="I802" s="11"/>
      <c r="J802" t="s" s="8">
        <v>5046</v>
      </c>
      <c r="K802" t="s" s="8">
        <v>120</v>
      </c>
      <c r="L802" t="s" s="8">
        <v>121</v>
      </c>
      <c r="M802" s="11"/>
      <c r="N802" s="11"/>
      <c r="O802" s="11"/>
      <c r="P802" s="11"/>
      <c r="Q802" s="11"/>
      <c r="R802" s="11"/>
      <c r="S802" s="11"/>
      <c r="T802" s="11"/>
      <c r="U802" s="11"/>
      <c r="V802" s="11"/>
      <c r="W802" s="11"/>
      <c r="X802" s="11"/>
      <c r="Y802" s="11"/>
      <c r="Z802" s="11"/>
    </row>
    <row r="803" ht="15" customHeight="1">
      <c r="A803" t="s" s="8">
        <v>5047</v>
      </c>
      <c r="B803" t="s" s="8">
        <v>5048</v>
      </c>
      <c r="C803" s="21">
        <v>2011</v>
      </c>
      <c r="D803" t="s" s="8">
        <v>831</v>
      </c>
      <c r="E803" t="s" s="8">
        <v>5049</v>
      </c>
      <c r="F803" t="s" s="8">
        <v>1870</v>
      </c>
      <c r="G803" t="s" s="8">
        <v>82</v>
      </c>
      <c r="H803" t="s" s="8">
        <v>1791</v>
      </c>
      <c r="I803" s="11"/>
      <c r="J803" t="s" s="8">
        <v>5050</v>
      </c>
      <c r="K803" t="s" s="8">
        <v>120</v>
      </c>
      <c r="L803" t="s" s="8">
        <v>121</v>
      </c>
      <c r="M803" s="11"/>
      <c r="N803" s="11"/>
      <c r="O803" s="11"/>
      <c r="P803" s="11"/>
      <c r="Q803" s="11"/>
      <c r="R803" s="11"/>
      <c r="S803" s="11"/>
      <c r="T803" s="11"/>
      <c r="U803" s="11"/>
      <c r="V803" s="11"/>
      <c r="W803" s="11"/>
      <c r="X803" s="11"/>
      <c r="Y803" s="11"/>
      <c r="Z803" s="11"/>
    </row>
    <row r="804" ht="15" customHeight="1">
      <c r="A804" t="s" s="8">
        <v>5051</v>
      </c>
      <c r="B804" t="s" s="8">
        <v>5052</v>
      </c>
      <c r="C804" s="21">
        <v>2011</v>
      </c>
      <c r="D804" t="s" s="8">
        <v>5053</v>
      </c>
      <c r="E804" t="s" s="8">
        <v>5054</v>
      </c>
      <c r="F804" t="s" s="8">
        <v>4600</v>
      </c>
      <c r="G804" t="s" s="8">
        <v>2327</v>
      </c>
      <c r="H804" t="s" s="8">
        <v>506</v>
      </c>
      <c r="I804" s="11"/>
      <c r="J804" t="s" s="8">
        <v>5055</v>
      </c>
      <c r="K804" t="s" s="8">
        <v>4797</v>
      </c>
      <c r="L804" t="s" s="8">
        <v>216</v>
      </c>
      <c r="M804" s="11"/>
      <c r="N804" s="11"/>
      <c r="O804" s="11"/>
      <c r="P804" s="11"/>
      <c r="Q804" s="11"/>
      <c r="R804" s="11"/>
      <c r="S804" s="11"/>
      <c r="T804" s="11"/>
      <c r="U804" s="11"/>
      <c r="V804" s="11"/>
      <c r="W804" s="11"/>
      <c r="X804" s="11"/>
      <c r="Y804" s="11"/>
      <c r="Z804" s="11"/>
    </row>
    <row r="805" ht="15" customHeight="1">
      <c r="A805" t="s" s="8">
        <v>5056</v>
      </c>
      <c r="B805" t="s" s="8">
        <v>5057</v>
      </c>
      <c r="C805" s="21">
        <v>2011</v>
      </c>
      <c r="D805" t="s" s="8">
        <v>437</v>
      </c>
      <c r="E805" t="s" s="8">
        <v>5058</v>
      </c>
      <c r="F805" t="s" s="8">
        <v>1870</v>
      </c>
      <c r="G805" t="s" s="8">
        <v>82</v>
      </c>
      <c r="H805" t="s" s="8">
        <v>1791</v>
      </c>
      <c r="I805" s="11"/>
      <c r="J805" t="s" s="8">
        <v>5059</v>
      </c>
      <c r="K805" t="s" s="8">
        <v>120</v>
      </c>
      <c r="L805" t="s" s="8">
        <v>121</v>
      </c>
      <c r="M805" s="11"/>
      <c r="N805" s="11"/>
      <c r="O805" s="11"/>
      <c r="P805" s="11"/>
      <c r="Q805" s="11"/>
      <c r="R805" s="11"/>
      <c r="S805" s="11"/>
      <c r="T805" s="11"/>
      <c r="U805" s="11"/>
      <c r="V805" s="11"/>
      <c r="W805" s="11"/>
      <c r="X805" s="11"/>
      <c r="Y805" s="11"/>
      <c r="Z805" s="11"/>
    </row>
    <row r="806" ht="15" customHeight="1">
      <c r="A806" t="s" s="49">
        <v>5060</v>
      </c>
      <c r="B806" t="s" s="49">
        <v>5061</v>
      </c>
      <c r="C806" s="109">
        <v>2011</v>
      </c>
      <c r="D806" t="s" s="49">
        <v>3215</v>
      </c>
      <c r="E806" t="s" s="49">
        <v>5062</v>
      </c>
      <c r="F806" t="s" s="49">
        <v>5063</v>
      </c>
      <c r="G806" t="s" s="49">
        <v>44</v>
      </c>
      <c r="H806" t="s" s="49">
        <v>1791</v>
      </c>
      <c r="I806" s="50"/>
      <c r="J806" s="50"/>
      <c r="K806" t="s" s="49">
        <v>120</v>
      </c>
      <c r="L806" t="s" s="49">
        <v>121</v>
      </c>
      <c r="M806" s="50"/>
      <c r="N806" s="50"/>
      <c r="O806" s="50"/>
      <c r="P806" s="50"/>
      <c r="Q806" s="50"/>
      <c r="R806" s="50"/>
      <c r="S806" s="50"/>
      <c r="T806" s="50"/>
      <c r="U806" s="50"/>
      <c r="V806" s="50"/>
      <c r="W806" s="50"/>
      <c r="X806" s="50"/>
      <c r="Y806" s="50"/>
      <c r="Z806" s="50"/>
    </row>
    <row r="807" ht="15" customHeight="1">
      <c r="A807" t="s" s="58">
        <v>435</v>
      </c>
      <c r="B807" t="s" s="59">
        <v>436</v>
      </c>
      <c r="C807" s="60">
        <v>2011</v>
      </c>
      <c r="D807" t="s" s="59">
        <v>437</v>
      </c>
      <c r="E807" t="s" s="59">
        <v>438</v>
      </c>
      <c r="F807" t="s" s="59">
        <v>71</v>
      </c>
      <c r="G807" t="s" s="59">
        <v>45</v>
      </c>
      <c r="H807" t="s" s="59">
        <v>119</v>
      </c>
      <c r="I807" s="61"/>
      <c r="J807" t="s" s="59">
        <v>439</v>
      </c>
      <c r="K807" t="s" s="59">
        <v>120</v>
      </c>
      <c r="L807" t="s" s="59">
        <v>121</v>
      </c>
      <c r="M807" t="s" s="59">
        <v>122</v>
      </c>
      <c r="N807" s="61"/>
      <c r="O807" s="61"/>
      <c r="P807" s="61"/>
      <c r="Q807" s="61"/>
      <c r="R807" s="61"/>
      <c r="S807" s="61"/>
      <c r="T807" s="61"/>
      <c r="U807" s="61"/>
      <c r="V807" s="61"/>
      <c r="W807" s="61"/>
      <c r="X807" s="61"/>
      <c r="Y807" s="61"/>
      <c r="Z807" s="62"/>
    </row>
    <row r="808" ht="15" customHeight="1">
      <c r="A808" t="s" s="77">
        <v>5064</v>
      </c>
      <c r="B808" t="s" s="77">
        <v>5065</v>
      </c>
      <c r="C808" s="76">
        <v>2011</v>
      </c>
      <c r="D808" t="s" s="77">
        <v>5066</v>
      </c>
      <c r="E808" t="s" s="77">
        <v>5067</v>
      </c>
      <c r="F808" t="s" s="77">
        <v>2645</v>
      </c>
      <c r="G808" t="s" s="77">
        <v>45</v>
      </c>
      <c r="H808" t="s" s="77">
        <v>506</v>
      </c>
      <c r="I808" s="47"/>
      <c r="J808" t="s" s="77">
        <v>5068</v>
      </c>
      <c r="K808" t="s" s="77">
        <v>120</v>
      </c>
      <c r="L808" t="s" s="77">
        <v>121</v>
      </c>
      <c r="M808" s="47"/>
      <c r="N808" s="47"/>
      <c r="O808" s="47"/>
      <c r="P808" s="47"/>
      <c r="Q808" s="47"/>
      <c r="R808" s="47"/>
      <c r="S808" s="47"/>
      <c r="T808" s="47"/>
      <c r="U808" s="47"/>
      <c r="V808" s="47"/>
      <c r="W808" s="47"/>
      <c r="X808" s="47"/>
      <c r="Y808" s="47"/>
      <c r="Z808" s="47"/>
    </row>
    <row r="809" ht="15" customHeight="1">
      <c r="A809" t="s" s="8">
        <v>5069</v>
      </c>
      <c r="B809" t="s" s="8">
        <v>5070</v>
      </c>
      <c r="C809" s="21">
        <v>2011</v>
      </c>
      <c r="D809" t="s" s="8">
        <v>918</v>
      </c>
      <c r="E809" t="s" s="8">
        <v>5071</v>
      </c>
      <c r="F809" t="s" s="8">
        <v>1870</v>
      </c>
      <c r="G809" t="s" s="8">
        <v>1876</v>
      </c>
      <c r="H809" t="s" s="8">
        <v>1791</v>
      </c>
      <c r="I809" s="11"/>
      <c r="J809" t="s" s="8">
        <v>5072</v>
      </c>
      <c r="K809" t="s" s="8">
        <v>120</v>
      </c>
      <c r="L809" t="s" s="8">
        <v>121</v>
      </c>
      <c r="M809" s="11"/>
      <c r="N809" s="11"/>
      <c r="O809" s="11"/>
      <c r="P809" s="11"/>
      <c r="Q809" s="11"/>
      <c r="R809" s="11"/>
      <c r="S809" s="11"/>
      <c r="T809" s="11"/>
      <c r="U809" s="11"/>
      <c r="V809" s="11"/>
      <c r="W809" s="11"/>
      <c r="X809" s="11"/>
      <c r="Y809" s="11"/>
      <c r="Z809" s="11"/>
    </row>
    <row r="810" ht="15" customHeight="1">
      <c r="A810" t="s" s="8">
        <v>5073</v>
      </c>
      <c r="B810" t="s" s="8">
        <v>5074</v>
      </c>
      <c r="C810" s="21">
        <v>2011</v>
      </c>
      <c r="D810" t="s" s="8">
        <v>159</v>
      </c>
      <c r="E810" t="s" s="8">
        <v>5075</v>
      </c>
      <c r="F810" t="s" s="8">
        <v>128</v>
      </c>
      <c r="G810" t="s" s="8">
        <v>82</v>
      </c>
      <c r="H810" t="s" s="8">
        <v>129</v>
      </c>
      <c r="I810" t="s" s="8">
        <v>1846</v>
      </c>
      <c r="J810" t="s" s="8">
        <v>5076</v>
      </c>
      <c r="K810" t="s" s="8">
        <v>120</v>
      </c>
      <c r="L810" t="s" s="8">
        <v>121</v>
      </c>
      <c r="M810" s="11"/>
      <c r="N810" s="11"/>
      <c r="O810" s="11"/>
      <c r="P810" s="11"/>
      <c r="Q810" s="11"/>
      <c r="R810" s="11"/>
      <c r="S810" s="11"/>
      <c r="T810" s="11"/>
      <c r="U810" s="11"/>
      <c r="V810" s="11"/>
      <c r="W810" s="11"/>
      <c r="X810" s="11"/>
      <c r="Y810" s="11"/>
      <c r="Z810" s="11"/>
    </row>
    <row r="811" ht="15" customHeight="1">
      <c r="A811" t="s" s="8">
        <v>5077</v>
      </c>
      <c r="B811" t="s" s="8">
        <v>5078</v>
      </c>
      <c r="C811" s="21">
        <v>2011</v>
      </c>
      <c r="D811" t="s" s="8">
        <v>1987</v>
      </c>
      <c r="E811" t="s" s="8">
        <v>5079</v>
      </c>
      <c r="F811" t="s" s="8">
        <v>1823</v>
      </c>
      <c r="G811" t="s" s="8">
        <v>40</v>
      </c>
      <c r="H811" t="s" s="8">
        <v>1507</v>
      </c>
      <c r="I811" s="11"/>
      <c r="J811" t="s" s="8">
        <v>5080</v>
      </c>
      <c r="K811" t="s" s="8">
        <v>120</v>
      </c>
      <c r="L811" t="s" s="8">
        <v>121</v>
      </c>
      <c r="M811" s="11"/>
      <c r="N811" s="11"/>
      <c r="O811" s="11"/>
      <c r="P811" s="11"/>
      <c r="Q811" s="11"/>
      <c r="R811" s="11"/>
      <c r="S811" s="11"/>
      <c r="T811" s="11"/>
      <c r="U811" s="11"/>
      <c r="V811" s="11"/>
      <c r="W811" s="11"/>
      <c r="X811" s="11"/>
      <c r="Y811" s="11"/>
      <c r="Z811" s="11"/>
    </row>
    <row r="812" ht="15" customHeight="1">
      <c r="A812" t="s" s="49">
        <v>5081</v>
      </c>
      <c r="B812" t="s" s="49">
        <v>5082</v>
      </c>
      <c r="C812" s="109">
        <v>2011</v>
      </c>
      <c r="D812" t="s" s="49">
        <v>4102</v>
      </c>
      <c r="E812" t="s" s="49">
        <v>5083</v>
      </c>
      <c r="F812" t="s" s="49">
        <v>3794</v>
      </c>
      <c r="G812" t="s" s="49">
        <v>45</v>
      </c>
      <c r="H812" t="s" s="49">
        <v>1791</v>
      </c>
      <c r="I812" s="50"/>
      <c r="J812" t="s" s="49">
        <v>5084</v>
      </c>
      <c r="K812" t="s" s="49">
        <v>120</v>
      </c>
      <c r="L812" t="s" s="49">
        <v>121</v>
      </c>
      <c r="M812" s="50"/>
      <c r="N812" s="50"/>
      <c r="O812" s="50"/>
      <c r="P812" s="50"/>
      <c r="Q812" s="50"/>
      <c r="R812" s="50"/>
      <c r="S812" s="50"/>
      <c r="T812" s="50"/>
      <c r="U812" s="50"/>
      <c r="V812" s="50"/>
      <c r="W812" s="50"/>
      <c r="X812" s="50"/>
      <c r="Y812" s="50"/>
      <c r="Z812" s="50"/>
    </row>
    <row r="813" ht="15" customHeight="1">
      <c r="A813" t="s" s="58">
        <v>440</v>
      </c>
      <c r="B813" t="s" s="59">
        <v>441</v>
      </c>
      <c r="C813" s="60">
        <v>2011</v>
      </c>
      <c r="D813" t="s" s="59">
        <v>202</v>
      </c>
      <c r="E813" t="s" s="59">
        <v>442</v>
      </c>
      <c r="F813" t="s" s="59">
        <v>71</v>
      </c>
      <c r="G813" t="s" s="59">
        <v>40</v>
      </c>
      <c r="H813" t="s" s="59">
        <v>119</v>
      </c>
      <c r="I813" s="61"/>
      <c r="J813" s="61"/>
      <c r="K813" t="s" s="59">
        <v>120</v>
      </c>
      <c r="L813" t="s" s="59">
        <v>121</v>
      </c>
      <c r="M813" t="s" s="59">
        <v>122</v>
      </c>
      <c r="N813" s="61"/>
      <c r="O813" s="61"/>
      <c r="P813" s="61"/>
      <c r="Q813" s="61"/>
      <c r="R813" s="61"/>
      <c r="S813" s="61"/>
      <c r="T813" s="61"/>
      <c r="U813" s="61"/>
      <c r="V813" s="61"/>
      <c r="W813" s="61"/>
      <c r="X813" s="61"/>
      <c r="Y813" s="61"/>
      <c r="Z813" s="62"/>
    </row>
    <row r="814" ht="15" customHeight="1">
      <c r="A814" t="s" s="121">
        <v>5085</v>
      </c>
      <c r="B814" t="s" s="121">
        <v>5086</v>
      </c>
      <c r="C814" s="122">
        <v>2011</v>
      </c>
      <c r="D814" t="s" s="121">
        <v>2523</v>
      </c>
      <c r="E814" t="s" s="121">
        <v>5087</v>
      </c>
      <c r="F814" t="s" s="121">
        <v>1875</v>
      </c>
      <c r="G814" t="s" s="121">
        <v>45</v>
      </c>
      <c r="H814" t="s" s="121">
        <v>119</v>
      </c>
      <c r="I814" s="123"/>
      <c r="J814" t="s" s="121">
        <v>5088</v>
      </c>
      <c r="K814" t="s" s="121">
        <v>120</v>
      </c>
      <c r="L814" t="s" s="121">
        <v>121</v>
      </c>
      <c r="M814" s="123"/>
      <c r="N814" s="123"/>
      <c r="O814" s="123"/>
      <c r="P814" s="123"/>
      <c r="Q814" s="123"/>
      <c r="R814" s="123"/>
      <c r="S814" s="123"/>
      <c r="T814" s="123"/>
      <c r="U814" s="123"/>
      <c r="V814" s="123"/>
      <c r="W814" s="123"/>
      <c r="X814" s="123"/>
      <c r="Y814" s="123"/>
      <c r="Z814" s="123"/>
    </row>
    <row r="815" ht="15" customHeight="1">
      <c r="A815" t="s" s="51">
        <v>443</v>
      </c>
      <c r="B815" t="s" s="52">
        <v>444</v>
      </c>
      <c r="C815" s="53">
        <v>2011</v>
      </c>
      <c r="D815" t="s" s="52">
        <v>445</v>
      </c>
      <c r="E815" t="s" s="52">
        <v>446</v>
      </c>
      <c r="F815" t="s" s="52">
        <v>71</v>
      </c>
      <c r="G815" t="s" s="52">
        <v>29</v>
      </c>
      <c r="H815" t="s" s="52">
        <v>119</v>
      </c>
      <c r="I815" t="s" s="52">
        <v>214</v>
      </c>
      <c r="J815" t="s" s="52">
        <v>447</v>
      </c>
      <c r="K815" t="s" s="52">
        <v>120</v>
      </c>
      <c r="L815" t="s" s="52">
        <v>216</v>
      </c>
      <c r="M815" t="s" s="52">
        <v>122</v>
      </c>
      <c r="N815" s="56"/>
      <c r="O815" s="56"/>
      <c r="P815" s="56"/>
      <c r="Q815" s="56"/>
      <c r="R815" s="56"/>
      <c r="S815" s="56"/>
      <c r="T815" s="56"/>
      <c r="U815" s="56"/>
      <c r="V815" s="56"/>
      <c r="W815" s="56"/>
      <c r="X815" s="56"/>
      <c r="Y815" s="56"/>
      <c r="Z815" s="57"/>
    </row>
    <row r="816" ht="15" customHeight="1">
      <c r="A816" t="s" s="77">
        <v>5089</v>
      </c>
      <c r="B816" t="s" s="77">
        <v>5090</v>
      </c>
      <c r="C816" s="76">
        <v>2011</v>
      </c>
      <c r="D816" t="s" s="77">
        <v>831</v>
      </c>
      <c r="E816" t="s" s="77">
        <v>5091</v>
      </c>
      <c r="F816" t="s" s="77">
        <v>1798</v>
      </c>
      <c r="G816" t="s" s="77">
        <v>1454</v>
      </c>
      <c r="H816" t="s" s="77">
        <v>1791</v>
      </c>
      <c r="I816" s="47"/>
      <c r="J816" t="s" s="77">
        <v>5092</v>
      </c>
      <c r="K816" t="s" s="77">
        <v>120</v>
      </c>
      <c r="L816" t="s" s="77">
        <v>121</v>
      </c>
      <c r="M816" s="47"/>
      <c r="N816" s="47"/>
      <c r="O816" s="47"/>
      <c r="P816" s="47"/>
      <c r="Q816" s="47"/>
      <c r="R816" s="47"/>
      <c r="S816" s="47"/>
      <c r="T816" s="47"/>
      <c r="U816" s="47"/>
      <c r="V816" s="47"/>
      <c r="W816" s="47"/>
      <c r="X816" s="47"/>
      <c r="Y816" s="47"/>
      <c r="Z816" s="47"/>
    </row>
    <row r="817" ht="15" customHeight="1">
      <c r="A817" t="s" s="8">
        <v>5093</v>
      </c>
      <c r="B817" t="s" s="8">
        <v>5094</v>
      </c>
      <c r="C817" s="21">
        <v>2011</v>
      </c>
      <c r="D817" t="s" s="8">
        <v>4855</v>
      </c>
      <c r="E817" t="s" s="8">
        <v>5095</v>
      </c>
      <c r="F817" t="s" s="8">
        <v>4293</v>
      </c>
      <c r="G817" t="s" s="8">
        <v>1784</v>
      </c>
      <c r="H817" t="s" s="8">
        <v>506</v>
      </c>
      <c r="I817" t="s" s="8">
        <v>4857</v>
      </c>
      <c r="J817" t="s" s="8">
        <v>5096</v>
      </c>
      <c r="K817" t="s" s="8">
        <v>148</v>
      </c>
      <c r="L817" t="s" s="8">
        <v>121</v>
      </c>
      <c r="M817" s="11"/>
      <c r="N817" s="11"/>
      <c r="O817" s="11"/>
      <c r="P817" s="11"/>
      <c r="Q817" s="11"/>
      <c r="R817" s="11"/>
      <c r="S817" s="11"/>
      <c r="T817" s="11"/>
      <c r="U817" s="11"/>
      <c r="V817" s="11"/>
      <c r="W817" s="11"/>
      <c r="X817" s="11"/>
      <c r="Y817" s="11"/>
      <c r="Z817" s="11"/>
    </row>
    <row r="818" ht="15" customHeight="1">
      <c r="A818" t="s" s="8">
        <v>5097</v>
      </c>
      <c r="B818" t="s" s="8">
        <v>5098</v>
      </c>
      <c r="C818" s="21">
        <v>2011</v>
      </c>
      <c r="D818" t="s" s="8">
        <v>5099</v>
      </c>
      <c r="E818" t="s" s="8">
        <v>5100</v>
      </c>
      <c r="F818" t="s" s="8">
        <v>4600</v>
      </c>
      <c r="G818" t="s" s="8">
        <v>1784</v>
      </c>
      <c r="H818" t="s" s="8">
        <v>506</v>
      </c>
      <c r="I818" s="11"/>
      <c r="J818" t="s" s="8">
        <v>5101</v>
      </c>
      <c r="K818" t="s" s="8">
        <v>280</v>
      </c>
      <c r="L818" t="s" s="8">
        <v>121</v>
      </c>
      <c r="M818" s="11"/>
      <c r="N818" s="11"/>
      <c r="O818" s="11"/>
      <c r="P818" s="11"/>
      <c r="Q818" s="11"/>
      <c r="R818" s="11"/>
      <c r="S818" s="11"/>
      <c r="T818" s="11"/>
      <c r="U818" s="11"/>
      <c r="V818" s="11"/>
      <c r="W818" s="11"/>
      <c r="X818" s="11"/>
      <c r="Y818" s="11"/>
      <c r="Z818" s="11"/>
    </row>
    <row r="819" ht="15" customHeight="1">
      <c r="A819" t="s" s="130">
        <v>5102</v>
      </c>
      <c r="B819" t="s" s="130">
        <v>5103</v>
      </c>
      <c r="C819" s="131">
        <v>2011</v>
      </c>
      <c r="D819" t="s" s="130">
        <v>5104</v>
      </c>
      <c r="E819" t="s" s="130">
        <v>5105</v>
      </c>
      <c r="F819" t="s" s="130">
        <v>5106</v>
      </c>
      <c r="G819" t="s" s="130">
        <v>44</v>
      </c>
      <c r="H819" t="s" s="130">
        <v>119</v>
      </c>
      <c r="I819" s="132"/>
      <c r="J819" t="s" s="130">
        <v>5107</v>
      </c>
      <c r="K819" t="s" s="130">
        <v>120</v>
      </c>
      <c r="L819" t="s" s="130">
        <v>121</v>
      </c>
      <c r="M819" s="132"/>
      <c r="N819" s="132"/>
      <c r="O819" s="132"/>
      <c r="P819" s="132"/>
      <c r="Q819" s="132"/>
      <c r="R819" s="132"/>
      <c r="S819" s="132"/>
      <c r="T819" s="132"/>
      <c r="U819" s="132"/>
      <c r="V819" s="132"/>
      <c r="W819" s="132"/>
      <c r="X819" s="132"/>
      <c r="Y819" s="132"/>
      <c r="Z819" s="132"/>
    </row>
    <row r="820" ht="15" customHeight="1">
      <c r="A820" t="s" s="8">
        <v>5108</v>
      </c>
      <c r="B820" t="s" s="8">
        <v>5109</v>
      </c>
      <c r="C820" s="21">
        <v>2011</v>
      </c>
      <c r="D820" t="s" s="8">
        <v>304</v>
      </c>
      <c r="E820" t="s" s="8">
        <v>5110</v>
      </c>
      <c r="F820" t="s" s="8">
        <v>2426</v>
      </c>
      <c r="G820" t="s" s="8">
        <v>64</v>
      </c>
      <c r="H820" t="s" s="8">
        <v>1507</v>
      </c>
      <c r="I820" s="11"/>
      <c r="J820" t="s" s="8">
        <v>5111</v>
      </c>
      <c r="K820" t="s" s="8">
        <v>120</v>
      </c>
      <c r="L820" t="s" s="8">
        <v>121</v>
      </c>
      <c r="M820" s="11"/>
      <c r="N820" s="11"/>
      <c r="O820" s="11"/>
      <c r="P820" s="11"/>
      <c r="Q820" s="11"/>
      <c r="R820" s="11"/>
      <c r="S820" s="11"/>
      <c r="T820" s="11"/>
      <c r="U820" s="11"/>
      <c r="V820" s="11"/>
      <c r="W820" s="11"/>
      <c r="X820" s="11"/>
      <c r="Y820" s="11"/>
      <c r="Z820" s="11"/>
    </row>
    <row r="821" ht="15" customHeight="1">
      <c r="A821" t="s" s="8">
        <v>5112</v>
      </c>
      <c r="B821" t="s" s="8">
        <v>5113</v>
      </c>
      <c r="C821" s="21">
        <v>2011</v>
      </c>
      <c r="D821" t="s" s="8">
        <v>5114</v>
      </c>
      <c r="E821" t="s" s="8">
        <v>5115</v>
      </c>
      <c r="F821" t="s" s="8">
        <v>1905</v>
      </c>
      <c r="G821" t="s" s="8">
        <v>1454</v>
      </c>
      <c r="H821" t="s" s="8">
        <v>119</v>
      </c>
      <c r="I821" s="11"/>
      <c r="J821" s="11"/>
      <c r="K821" t="s" s="8">
        <v>120</v>
      </c>
      <c r="L821" t="s" s="8">
        <v>121</v>
      </c>
      <c r="M821" s="11"/>
      <c r="N821" s="11"/>
      <c r="O821" s="11"/>
      <c r="P821" s="11"/>
      <c r="Q821" s="11"/>
      <c r="R821" s="11"/>
      <c r="S821" s="11"/>
      <c r="T821" s="11"/>
      <c r="U821" s="11"/>
      <c r="V821" s="11"/>
      <c r="W821" s="11"/>
      <c r="X821" s="11"/>
      <c r="Y821" s="11"/>
      <c r="Z821" s="11"/>
    </row>
    <row r="822" ht="15" customHeight="1">
      <c r="A822" t="s" s="8">
        <v>5116</v>
      </c>
      <c r="B822" t="s" s="8">
        <v>5117</v>
      </c>
      <c r="C822" s="21">
        <v>2011</v>
      </c>
      <c r="D822" t="s" s="8">
        <v>4112</v>
      </c>
      <c r="E822" t="s" s="8">
        <v>5118</v>
      </c>
      <c r="F822" t="s" s="8">
        <v>1913</v>
      </c>
      <c r="G822" t="s" s="8">
        <v>1454</v>
      </c>
      <c r="H822" t="s" s="8">
        <v>1791</v>
      </c>
      <c r="I822" s="11"/>
      <c r="J822" s="11"/>
      <c r="K822" t="s" s="8">
        <v>120</v>
      </c>
      <c r="L822" t="s" s="8">
        <v>121</v>
      </c>
      <c r="M822" s="11"/>
      <c r="N822" s="11"/>
      <c r="O822" s="11"/>
      <c r="P822" s="11"/>
      <c r="Q822" s="11"/>
      <c r="R822" s="11"/>
      <c r="S822" s="11"/>
      <c r="T822" s="11"/>
      <c r="U822" s="11"/>
      <c r="V822" s="11"/>
      <c r="W822" s="11"/>
      <c r="X822" s="11"/>
      <c r="Y822" s="11"/>
      <c r="Z822" s="11"/>
    </row>
    <row r="823" ht="15" customHeight="1">
      <c r="A823" t="s" s="130">
        <v>5119</v>
      </c>
      <c r="B823" t="s" s="130">
        <v>5120</v>
      </c>
      <c r="C823" s="131">
        <v>2011</v>
      </c>
      <c r="D823" t="s" s="130">
        <v>5121</v>
      </c>
      <c r="E823" t="s" s="130">
        <v>5122</v>
      </c>
      <c r="F823" t="s" s="130">
        <v>71</v>
      </c>
      <c r="G823" t="s" s="130">
        <v>64</v>
      </c>
      <c r="H823" t="s" s="130">
        <v>119</v>
      </c>
      <c r="I823" t="s" s="130">
        <v>1846</v>
      </c>
      <c r="J823" t="s" s="130">
        <v>5123</v>
      </c>
      <c r="K823" t="s" s="130">
        <v>120</v>
      </c>
      <c r="L823" t="s" s="130">
        <v>121</v>
      </c>
      <c r="M823" s="132"/>
      <c r="N823" s="132"/>
      <c r="O823" s="132"/>
      <c r="P823" s="132"/>
      <c r="Q823" s="132"/>
      <c r="R823" s="132"/>
      <c r="S823" s="132"/>
      <c r="T823" s="132"/>
      <c r="U823" s="132"/>
      <c r="V823" s="132"/>
      <c r="W823" s="132"/>
      <c r="X823" s="132"/>
      <c r="Y823" s="132"/>
      <c r="Z823" s="132"/>
    </row>
    <row r="824" ht="15" customHeight="1">
      <c r="A824" t="s" s="8">
        <v>5124</v>
      </c>
      <c r="B824" t="s" s="8">
        <v>5125</v>
      </c>
      <c r="C824" s="21">
        <v>2011</v>
      </c>
      <c r="D824" t="s" s="8">
        <v>5126</v>
      </c>
      <c r="E824" t="s" s="8">
        <v>5127</v>
      </c>
      <c r="F824" t="s" s="8">
        <v>3174</v>
      </c>
      <c r="G824" t="s" s="8">
        <v>40</v>
      </c>
      <c r="H824" t="s" s="8">
        <v>119</v>
      </c>
      <c r="I824" s="11"/>
      <c r="J824" t="s" s="8">
        <v>5128</v>
      </c>
      <c r="K824" t="s" s="8">
        <v>120</v>
      </c>
      <c r="L824" t="s" s="8">
        <v>121</v>
      </c>
      <c r="M824" s="11"/>
      <c r="N824" s="11"/>
      <c r="O824" s="11"/>
      <c r="P824" s="11"/>
      <c r="Q824" s="11"/>
      <c r="R824" s="11"/>
      <c r="S824" s="11"/>
      <c r="T824" s="11"/>
      <c r="U824" s="11"/>
      <c r="V824" s="11"/>
      <c r="W824" s="11"/>
      <c r="X824" s="11"/>
      <c r="Y824" s="11"/>
      <c r="Z824" s="11"/>
    </row>
    <row r="825" ht="15" customHeight="1">
      <c r="A825" t="s" s="130">
        <v>5129</v>
      </c>
      <c r="B825" t="s" s="130">
        <v>5130</v>
      </c>
      <c r="C825" s="131">
        <v>2011</v>
      </c>
      <c r="D825" t="s" s="130">
        <v>5131</v>
      </c>
      <c r="E825" t="s" s="130">
        <v>5132</v>
      </c>
      <c r="F825" t="s" s="130">
        <v>1928</v>
      </c>
      <c r="G825" t="s" s="130">
        <v>64</v>
      </c>
      <c r="H825" t="s" s="130">
        <v>119</v>
      </c>
      <c r="I825" s="132"/>
      <c r="J825" t="s" s="130">
        <v>5133</v>
      </c>
      <c r="K825" t="s" s="130">
        <v>120</v>
      </c>
      <c r="L825" t="s" s="130">
        <v>121</v>
      </c>
      <c r="M825" s="132"/>
      <c r="N825" s="132"/>
      <c r="O825" s="132"/>
      <c r="P825" s="132"/>
      <c r="Q825" s="132"/>
      <c r="R825" s="132"/>
      <c r="S825" s="132"/>
      <c r="T825" s="132"/>
      <c r="U825" s="132"/>
      <c r="V825" s="132"/>
      <c r="W825" s="132"/>
      <c r="X825" s="132"/>
      <c r="Y825" s="132"/>
      <c r="Z825" s="132"/>
    </row>
    <row r="826" ht="15" customHeight="1">
      <c r="A826" t="s" s="49">
        <v>5134</v>
      </c>
      <c r="B826" t="s" s="49">
        <v>5135</v>
      </c>
      <c r="C826" s="109">
        <v>2011</v>
      </c>
      <c r="D826" t="s" s="49">
        <v>1752</v>
      </c>
      <c r="E826" t="s" s="49">
        <v>5136</v>
      </c>
      <c r="F826" t="s" s="49">
        <v>1905</v>
      </c>
      <c r="G826" t="s" s="49">
        <v>1876</v>
      </c>
      <c r="H826" t="s" s="49">
        <v>119</v>
      </c>
      <c r="I826" s="50"/>
      <c r="J826" t="s" s="49">
        <v>5137</v>
      </c>
      <c r="K826" t="s" s="49">
        <v>120</v>
      </c>
      <c r="L826" t="s" s="49">
        <v>121</v>
      </c>
      <c r="M826" s="50"/>
      <c r="N826" s="50"/>
      <c r="O826" s="50"/>
      <c r="P826" s="50"/>
      <c r="Q826" s="50"/>
      <c r="R826" s="50"/>
      <c r="S826" s="50"/>
      <c r="T826" s="50"/>
      <c r="U826" s="50"/>
      <c r="V826" s="50"/>
      <c r="W826" s="50"/>
      <c r="X826" s="50"/>
      <c r="Y826" s="50"/>
      <c r="Z826" s="50"/>
    </row>
    <row r="827" ht="15" customHeight="1">
      <c r="A827" t="s" s="58">
        <v>448</v>
      </c>
      <c r="B827" t="s" s="59">
        <v>449</v>
      </c>
      <c r="C827" s="60">
        <v>2011</v>
      </c>
      <c r="D827" t="s" s="59">
        <v>450</v>
      </c>
      <c r="E827" t="s" s="59">
        <v>451</v>
      </c>
      <c r="F827" t="s" s="59">
        <v>71</v>
      </c>
      <c r="G827" t="s" s="59">
        <v>64</v>
      </c>
      <c r="H827" t="s" s="59">
        <v>119</v>
      </c>
      <c r="I827" s="61"/>
      <c r="J827" s="61"/>
      <c r="K827" t="s" s="59">
        <v>254</v>
      </c>
      <c r="L827" t="s" s="59">
        <v>121</v>
      </c>
      <c r="M827" t="s" s="59">
        <v>122</v>
      </c>
      <c r="N827" s="61"/>
      <c r="O827" s="61"/>
      <c r="P827" s="61"/>
      <c r="Q827" s="61"/>
      <c r="R827" s="61"/>
      <c r="S827" s="61"/>
      <c r="T827" s="61"/>
      <c r="U827" s="61"/>
      <c r="V827" s="61"/>
      <c r="W827" s="61"/>
      <c r="X827" s="61"/>
      <c r="Y827" s="61"/>
      <c r="Z827" s="62"/>
    </row>
    <row r="828" ht="15" customHeight="1">
      <c r="A828" t="s" s="77">
        <v>5138</v>
      </c>
      <c r="B828" t="s" s="77">
        <v>5139</v>
      </c>
      <c r="C828" s="76">
        <v>2011</v>
      </c>
      <c r="D828" t="s" s="77">
        <v>1798</v>
      </c>
      <c r="E828" t="s" s="77">
        <v>5140</v>
      </c>
      <c r="F828" t="s" s="77">
        <v>5141</v>
      </c>
      <c r="G828" t="s" s="77">
        <v>82</v>
      </c>
      <c r="H828" t="s" s="77">
        <v>1791</v>
      </c>
      <c r="I828" s="47"/>
      <c r="J828" t="s" s="77">
        <v>5142</v>
      </c>
      <c r="K828" t="s" s="77">
        <v>120</v>
      </c>
      <c r="L828" t="s" s="77">
        <v>121</v>
      </c>
      <c r="M828" s="47"/>
      <c r="N828" s="47"/>
      <c r="O828" s="47"/>
      <c r="P828" s="47"/>
      <c r="Q828" s="47"/>
      <c r="R828" s="47"/>
      <c r="S828" s="47"/>
      <c r="T828" s="47"/>
      <c r="U828" s="47"/>
      <c r="V828" s="47"/>
      <c r="W828" s="47"/>
      <c r="X828" s="47"/>
      <c r="Y828" s="47"/>
      <c r="Z828" s="47"/>
    </row>
    <row r="829" ht="15" customHeight="1">
      <c r="A829" t="s" s="49">
        <v>5143</v>
      </c>
      <c r="B829" t="s" s="49">
        <v>5144</v>
      </c>
      <c r="C829" s="109">
        <v>2011</v>
      </c>
      <c r="D829" t="s" s="49">
        <v>5145</v>
      </c>
      <c r="E829" t="s" s="49">
        <v>5146</v>
      </c>
      <c r="F829" t="s" s="49">
        <v>2426</v>
      </c>
      <c r="G829" t="s" s="49">
        <v>44</v>
      </c>
      <c r="H829" t="s" s="49">
        <v>1507</v>
      </c>
      <c r="I829" s="50"/>
      <c r="J829" t="s" s="49">
        <v>5147</v>
      </c>
      <c r="K829" t="s" s="49">
        <v>120</v>
      </c>
      <c r="L829" t="s" s="49">
        <v>121</v>
      </c>
      <c r="M829" s="50"/>
      <c r="N829" s="50"/>
      <c r="O829" s="50"/>
      <c r="P829" s="50"/>
      <c r="Q829" s="50"/>
      <c r="R829" s="50"/>
      <c r="S829" s="50"/>
      <c r="T829" s="50"/>
      <c r="U829" s="50"/>
      <c r="V829" s="50"/>
      <c r="W829" s="50"/>
      <c r="X829" s="50"/>
      <c r="Y829" s="50"/>
      <c r="Z829" s="50"/>
    </row>
    <row r="830" ht="15" customHeight="1">
      <c r="A830" t="s" s="58">
        <v>452</v>
      </c>
      <c r="B830" t="s" s="59">
        <v>453</v>
      </c>
      <c r="C830" s="60">
        <v>2011</v>
      </c>
      <c r="D830" t="s" s="59">
        <v>454</v>
      </c>
      <c r="E830" t="s" s="59">
        <v>455</v>
      </c>
      <c r="F830" t="s" s="59">
        <v>71</v>
      </c>
      <c r="G830" t="s" s="59">
        <v>45</v>
      </c>
      <c r="H830" t="s" s="59">
        <v>119</v>
      </c>
      <c r="I830" s="61"/>
      <c r="J830" t="s" s="59">
        <v>456</v>
      </c>
      <c r="K830" t="s" s="59">
        <v>120</v>
      </c>
      <c r="L830" t="s" s="59">
        <v>121</v>
      </c>
      <c r="M830" t="s" s="59">
        <v>122</v>
      </c>
      <c r="N830" s="61"/>
      <c r="O830" s="61"/>
      <c r="P830" s="61"/>
      <c r="Q830" s="61"/>
      <c r="R830" s="61"/>
      <c r="S830" s="61"/>
      <c r="T830" s="61"/>
      <c r="U830" s="61"/>
      <c r="V830" s="61"/>
      <c r="W830" s="61"/>
      <c r="X830" s="61"/>
      <c r="Y830" s="61"/>
      <c r="Z830" s="62"/>
    </row>
    <row r="831" ht="15" customHeight="1">
      <c r="A831" t="s" s="77">
        <v>5148</v>
      </c>
      <c r="B831" t="s" s="77">
        <v>5149</v>
      </c>
      <c r="C831" s="76">
        <v>2011</v>
      </c>
      <c r="D831" t="s" s="77">
        <v>2069</v>
      </c>
      <c r="E831" t="s" s="77">
        <v>5150</v>
      </c>
      <c r="F831" t="s" s="77">
        <v>1905</v>
      </c>
      <c r="G831" t="s" s="77">
        <v>45</v>
      </c>
      <c r="H831" t="s" s="77">
        <v>119</v>
      </c>
      <c r="I831" s="47"/>
      <c r="J831" t="s" s="77">
        <v>5151</v>
      </c>
      <c r="K831" t="s" s="77">
        <v>120</v>
      </c>
      <c r="L831" t="s" s="77">
        <v>121</v>
      </c>
      <c r="M831" s="47"/>
      <c r="N831" s="47"/>
      <c r="O831" s="47"/>
      <c r="P831" s="47"/>
      <c r="Q831" s="47"/>
      <c r="R831" s="47"/>
      <c r="S831" s="47"/>
      <c r="T831" s="47"/>
      <c r="U831" s="47"/>
      <c r="V831" s="47"/>
      <c r="W831" s="47"/>
      <c r="X831" s="47"/>
      <c r="Y831" s="47"/>
      <c r="Z831" s="47"/>
    </row>
    <row r="832" ht="15" customHeight="1">
      <c r="A832" t="s" s="130">
        <v>5152</v>
      </c>
      <c r="B832" t="s" s="130">
        <v>5153</v>
      </c>
      <c r="C832" s="131">
        <v>2011</v>
      </c>
      <c r="D832" t="s" s="130">
        <v>3473</v>
      </c>
      <c r="E832" t="s" s="130">
        <v>5154</v>
      </c>
      <c r="F832" t="s" s="130">
        <v>1905</v>
      </c>
      <c r="G832" t="s" s="130">
        <v>1454</v>
      </c>
      <c r="H832" t="s" s="130">
        <v>119</v>
      </c>
      <c r="I832" s="132"/>
      <c r="J832" t="s" s="130">
        <v>5155</v>
      </c>
      <c r="K832" t="s" s="130">
        <v>120</v>
      </c>
      <c r="L832" t="s" s="130">
        <v>121</v>
      </c>
      <c r="M832" s="132"/>
      <c r="N832" s="132"/>
      <c r="O832" s="132"/>
      <c r="P832" s="132"/>
      <c r="Q832" s="132"/>
      <c r="R832" s="132"/>
      <c r="S832" s="132"/>
      <c r="T832" s="132"/>
      <c r="U832" s="132"/>
      <c r="V832" s="132"/>
      <c r="W832" s="132"/>
      <c r="X832" s="132"/>
      <c r="Y832" s="132"/>
      <c r="Z832" s="132"/>
    </row>
    <row r="833" ht="15" customHeight="1">
      <c r="A833" t="s" s="8">
        <v>5156</v>
      </c>
      <c r="B833" t="s" s="8">
        <v>5157</v>
      </c>
      <c r="C833" s="21">
        <v>2011</v>
      </c>
      <c r="D833" t="s" s="8">
        <v>5158</v>
      </c>
      <c r="E833" t="s" s="8">
        <v>5159</v>
      </c>
      <c r="F833" t="s" s="8">
        <v>3440</v>
      </c>
      <c r="G833" t="s" s="8">
        <v>82</v>
      </c>
      <c r="H833" t="s" s="8">
        <v>1791</v>
      </c>
      <c r="I833" s="11"/>
      <c r="J833" t="s" s="8">
        <v>5160</v>
      </c>
      <c r="K833" t="s" s="8">
        <v>120</v>
      </c>
      <c r="L833" t="s" s="8">
        <v>216</v>
      </c>
      <c r="M833" s="11"/>
      <c r="N833" s="11"/>
      <c r="O833" s="11"/>
      <c r="P833" s="11"/>
      <c r="Q833" s="11"/>
      <c r="R833" s="11"/>
      <c r="S833" s="11"/>
      <c r="T833" s="11"/>
      <c r="U833" s="11"/>
      <c r="V833" s="11"/>
      <c r="W833" s="11"/>
      <c r="X833" s="11"/>
      <c r="Y833" s="11"/>
      <c r="Z833" s="11"/>
    </row>
    <row r="834" ht="15" customHeight="1">
      <c r="A834" t="s" s="8">
        <v>5161</v>
      </c>
      <c r="B834" t="s" s="8">
        <v>5162</v>
      </c>
      <c r="C834" s="21">
        <v>2011</v>
      </c>
      <c r="D834" t="s" s="8">
        <v>4505</v>
      </c>
      <c r="E834" t="s" s="8">
        <v>5163</v>
      </c>
      <c r="F834" t="s" s="8">
        <v>2615</v>
      </c>
      <c r="G834" t="s" s="8">
        <v>45</v>
      </c>
      <c r="H834" t="s" s="8">
        <v>1791</v>
      </c>
      <c r="I834" s="11"/>
      <c r="J834" t="s" s="8">
        <v>5164</v>
      </c>
      <c r="K834" t="s" s="8">
        <v>120</v>
      </c>
      <c r="L834" t="s" s="8">
        <v>121</v>
      </c>
      <c r="M834" s="11"/>
      <c r="N834" s="11"/>
      <c r="O834" s="11"/>
      <c r="P834" s="11"/>
      <c r="Q834" s="11"/>
      <c r="R834" s="11"/>
      <c r="S834" s="11"/>
      <c r="T834" s="11"/>
      <c r="U834" s="11"/>
      <c r="V834" s="11"/>
      <c r="W834" s="11"/>
      <c r="X834" s="11"/>
      <c r="Y834" s="11"/>
      <c r="Z834" s="11"/>
    </row>
    <row r="835" ht="15" customHeight="1">
      <c r="A835" t="s" s="8">
        <v>5165</v>
      </c>
      <c r="B835" t="s" s="8">
        <v>5166</v>
      </c>
      <c r="C835" s="21">
        <v>2011</v>
      </c>
      <c r="D835" t="s" s="8">
        <v>4855</v>
      </c>
      <c r="E835" t="s" s="8">
        <v>5167</v>
      </c>
      <c r="F835" t="s" s="8">
        <v>5168</v>
      </c>
      <c r="G835" t="s" s="8">
        <v>1784</v>
      </c>
      <c r="H835" t="s" s="8">
        <v>506</v>
      </c>
      <c r="I835" s="11"/>
      <c r="J835" t="s" s="8">
        <v>5169</v>
      </c>
      <c r="K835" t="s" s="8">
        <v>148</v>
      </c>
      <c r="L835" t="s" s="8">
        <v>121</v>
      </c>
      <c r="M835" s="11"/>
      <c r="N835" s="11"/>
      <c r="O835" s="11"/>
      <c r="P835" s="11"/>
      <c r="Q835" s="11"/>
      <c r="R835" s="11"/>
      <c r="S835" s="11"/>
      <c r="T835" s="11"/>
      <c r="U835" s="11"/>
      <c r="V835" s="11"/>
      <c r="W835" s="11"/>
      <c r="X835" s="11"/>
      <c r="Y835" s="11"/>
      <c r="Z835" s="11"/>
    </row>
    <row r="836" ht="15" customHeight="1">
      <c r="A836" t="s" s="8">
        <v>5170</v>
      </c>
      <c r="B836" t="s" s="8">
        <v>5171</v>
      </c>
      <c r="C836" s="21">
        <v>2011</v>
      </c>
      <c r="D836" t="s" s="8">
        <v>5172</v>
      </c>
      <c r="E836" t="s" s="8">
        <v>5173</v>
      </c>
      <c r="F836" t="s" s="8">
        <v>1962</v>
      </c>
      <c r="G836" t="s" s="8">
        <v>45</v>
      </c>
      <c r="H836" t="s" s="8">
        <v>119</v>
      </c>
      <c r="I836" s="11"/>
      <c r="J836" s="11"/>
      <c r="K836" t="s" s="8">
        <v>280</v>
      </c>
      <c r="L836" t="s" s="8">
        <v>121</v>
      </c>
      <c r="M836" s="11"/>
      <c r="N836" s="11"/>
      <c r="O836" s="11"/>
      <c r="P836" s="11"/>
      <c r="Q836" s="11"/>
      <c r="R836" s="11"/>
      <c r="S836" s="11"/>
      <c r="T836" s="11"/>
      <c r="U836" s="11"/>
      <c r="V836" s="11"/>
      <c r="W836" s="11"/>
      <c r="X836" s="11"/>
      <c r="Y836" s="11"/>
      <c r="Z836" s="11"/>
    </row>
    <row r="837" ht="15" customHeight="1">
      <c r="A837" t="s" s="130">
        <v>5174</v>
      </c>
      <c r="B837" t="s" s="130">
        <v>5175</v>
      </c>
      <c r="C837" s="131">
        <v>2011</v>
      </c>
      <c r="D837" t="s" s="130">
        <v>3912</v>
      </c>
      <c r="E837" t="s" s="130">
        <v>5176</v>
      </c>
      <c r="F837" t="s" s="130">
        <v>71</v>
      </c>
      <c r="G837" t="s" s="130">
        <v>64</v>
      </c>
      <c r="H837" t="s" s="130">
        <v>119</v>
      </c>
      <c r="I837" t="s" s="130">
        <v>1846</v>
      </c>
      <c r="J837" t="s" s="130">
        <v>5177</v>
      </c>
      <c r="K837" t="s" s="130">
        <v>120</v>
      </c>
      <c r="L837" t="s" s="130">
        <v>121</v>
      </c>
      <c r="M837" s="132"/>
      <c r="N837" s="132"/>
      <c r="O837" s="132"/>
      <c r="P837" s="132"/>
      <c r="Q837" s="132"/>
      <c r="R837" s="132"/>
      <c r="S837" s="132"/>
      <c r="T837" s="132"/>
      <c r="U837" s="132"/>
      <c r="V837" s="132"/>
      <c r="W837" s="132"/>
      <c r="X837" s="132"/>
      <c r="Y837" s="132"/>
      <c r="Z837" s="132"/>
    </row>
    <row r="838" ht="15" customHeight="1">
      <c r="A838" t="s" s="8">
        <v>5178</v>
      </c>
      <c r="B838" t="s" s="8">
        <v>5179</v>
      </c>
      <c r="C838" s="21">
        <v>2011</v>
      </c>
      <c r="D838" t="s" s="8">
        <v>5180</v>
      </c>
      <c r="E838" t="s" s="8">
        <v>5181</v>
      </c>
      <c r="F838" t="s" s="8">
        <v>1810</v>
      </c>
      <c r="G838" t="s" s="8">
        <v>2327</v>
      </c>
      <c r="H838" t="s" s="8">
        <v>506</v>
      </c>
      <c r="I838" s="11"/>
      <c r="J838" t="s" s="8">
        <v>5182</v>
      </c>
      <c r="K838" t="s" s="8">
        <v>120</v>
      </c>
      <c r="L838" t="s" s="8">
        <v>121</v>
      </c>
      <c r="M838" s="11"/>
      <c r="N838" s="11"/>
      <c r="O838" s="11"/>
      <c r="P838" s="11"/>
      <c r="Q838" s="11"/>
      <c r="R838" s="11"/>
      <c r="S838" s="11"/>
      <c r="T838" s="11"/>
      <c r="U838" s="11"/>
      <c r="V838" s="11"/>
      <c r="W838" s="11"/>
      <c r="X838" s="11"/>
      <c r="Y838" s="11"/>
      <c r="Z838" s="11"/>
    </row>
    <row r="839" ht="15" customHeight="1">
      <c r="A839" t="s" s="8">
        <v>5183</v>
      </c>
      <c r="B839" t="s" s="8">
        <v>5184</v>
      </c>
      <c r="C839" s="21">
        <v>2011</v>
      </c>
      <c r="D839" t="s" s="8">
        <v>304</v>
      </c>
      <c r="E839" t="s" s="8">
        <v>5185</v>
      </c>
      <c r="F839" t="s" s="8">
        <v>1928</v>
      </c>
      <c r="G839" t="s" s="8">
        <v>1784</v>
      </c>
      <c r="H839" t="s" s="8">
        <v>119</v>
      </c>
      <c r="I839" s="11"/>
      <c r="J839" t="s" s="8">
        <v>5186</v>
      </c>
      <c r="K839" t="s" s="8">
        <v>120</v>
      </c>
      <c r="L839" t="s" s="8">
        <v>121</v>
      </c>
      <c r="M839" s="11"/>
      <c r="N839" s="11"/>
      <c r="O839" s="11"/>
      <c r="P839" s="11"/>
      <c r="Q839" s="11"/>
      <c r="R839" s="11"/>
      <c r="S839" s="11"/>
      <c r="T839" s="11"/>
      <c r="U839" s="11"/>
      <c r="V839" s="11"/>
      <c r="W839" s="11"/>
      <c r="X839" s="11"/>
      <c r="Y839" s="11"/>
      <c r="Z839" s="11"/>
    </row>
    <row r="840" ht="15" customHeight="1">
      <c r="A840" t="s" s="8">
        <v>5187</v>
      </c>
      <c r="B840" t="s" s="8">
        <v>5188</v>
      </c>
      <c r="C840" s="21">
        <v>2011</v>
      </c>
      <c r="D840" t="s" s="8">
        <v>1868</v>
      </c>
      <c r="E840" t="s" s="8">
        <v>5189</v>
      </c>
      <c r="F840" t="s" s="8">
        <v>1870</v>
      </c>
      <c r="G840" t="s" s="8">
        <v>44</v>
      </c>
      <c r="H840" t="s" s="8">
        <v>1791</v>
      </c>
      <c r="I840" s="11"/>
      <c r="J840" t="s" s="8">
        <v>5190</v>
      </c>
      <c r="K840" t="s" s="8">
        <v>120</v>
      </c>
      <c r="L840" t="s" s="8">
        <v>121</v>
      </c>
      <c r="M840" s="11"/>
      <c r="N840" s="11"/>
      <c r="O840" s="11"/>
      <c r="P840" s="11"/>
      <c r="Q840" s="11"/>
      <c r="R840" s="11"/>
      <c r="S840" s="11"/>
      <c r="T840" s="11"/>
      <c r="U840" s="11"/>
      <c r="V840" s="11"/>
      <c r="W840" s="11"/>
      <c r="X840" s="11"/>
      <c r="Y840" s="11"/>
      <c r="Z840" s="11"/>
    </row>
    <row r="841" ht="15" customHeight="1">
      <c r="A841" t="s" s="8">
        <v>5191</v>
      </c>
      <c r="B841" t="s" s="8">
        <v>5192</v>
      </c>
      <c r="C841" s="21">
        <v>2011</v>
      </c>
      <c r="D841" t="s" s="8">
        <v>5193</v>
      </c>
      <c r="E841" t="s" s="8">
        <v>5194</v>
      </c>
      <c r="F841" t="s" s="8">
        <v>1928</v>
      </c>
      <c r="G841" t="s" s="8">
        <v>1784</v>
      </c>
      <c r="H841" t="s" s="8">
        <v>119</v>
      </c>
      <c r="I841" s="11"/>
      <c r="J841" t="s" s="8">
        <v>5195</v>
      </c>
      <c r="K841" t="s" s="8">
        <v>280</v>
      </c>
      <c r="L841" t="s" s="8">
        <v>121</v>
      </c>
      <c r="M841" s="11"/>
      <c r="N841" s="11"/>
      <c r="O841" s="11"/>
      <c r="P841" s="11"/>
      <c r="Q841" s="11"/>
      <c r="R841" s="11"/>
      <c r="S841" s="11"/>
      <c r="T841" s="11"/>
      <c r="U841" s="11"/>
      <c r="V841" s="11"/>
      <c r="W841" s="11"/>
      <c r="X841" s="11"/>
      <c r="Y841" s="11"/>
      <c r="Z841" s="11"/>
    </row>
    <row r="842" ht="15" customHeight="1">
      <c r="A842" t="s" s="8">
        <v>5196</v>
      </c>
      <c r="B842" t="s" s="8">
        <v>5197</v>
      </c>
      <c r="C842" s="21">
        <v>2011</v>
      </c>
      <c r="D842" t="s" s="8">
        <v>2576</v>
      </c>
      <c r="E842" t="s" s="8">
        <v>5198</v>
      </c>
      <c r="F842" t="s" s="8">
        <v>1870</v>
      </c>
      <c r="G842" t="s" s="8">
        <v>82</v>
      </c>
      <c r="H842" t="s" s="8">
        <v>1791</v>
      </c>
      <c r="I842" s="11"/>
      <c r="J842" t="s" s="8">
        <v>5199</v>
      </c>
      <c r="K842" t="s" s="8">
        <v>120</v>
      </c>
      <c r="L842" t="s" s="8">
        <v>121</v>
      </c>
      <c r="M842" s="11"/>
      <c r="N842" s="11"/>
      <c r="O842" s="11"/>
      <c r="P842" s="11"/>
      <c r="Q842" s="11"/>
      <c r="R842" s="11"/>
      <c r="S842" s="11"/>
      <c r="T842" s="11"/>
      <c r="U842" s="11"/>
      <c r="V842" s="11"/>
      <c r="W842" s="11"/>
      <c r="X842" s="11"/>
      <c r="Y842" s="11"/>
      <c r="Z842" s="11"/>
    </row>
    <row r="843" ht="15" customHeight="1">
      <c r="A843" t="s" s="8">
        <v>5200</v>
      </c>
      <c r="B843" t="s" s="8">
        <v>5201</v>
      </c>
      <c r="C843" s="21">
        <v>2011</v>
      </c>
      <c r="D843" t="s" s="8">
        <v>1575</v>
      </c>
      <c r="E843" t="s" s="8">
        <v>5202</v>
      </c>
      <c r="F843" t="s" s="8">
        <v>2469</v>
      </c>
      <c r="G843" t="s" s="8">
        <v>1454</v>
      </c>
      <c r="H843" t="s" s="8">
        <v>119</v>
      </c>
      <c r="I843" s="11"/>
      <c r="J843" t="s" s="8">
        <v>5203</v>
      </c>
      <c r="K843" t="s" s="8">
        <v>120</v>
      </c>
      <c r="L843" t="s" s="8">
        <v>121</v>
      </c>
      <c r="M843" s="11"/>
      <c r="N843" s="11"/>
      <c r="O843" s="11"/>
      <c r="P843" s="11"/>
      <c r="Q843" s="11"/>
      <c r="R843" s="11"/>
      <c r="S843" s="11"/>
      <c r="T843" s="11"/>
      <c r="U843" s="11"/>
      <c r="V843" s="11"/>
      <c r="W843" s="11"/>
      <c r="X843" s="11"/>
      <c r="Y843" s="11"/>
      <c r="Z843" s="11"/>
    </row>
    <row r="844" ht="15" customHeight="1">
      <c r="A844" t="s" s="8">
        <v>5204</v>
      </c>
      <c r="B844" t="s" s="8">
        <v>5205</v>
      </c>
      <c r="C844" s="21">
        <v>2011</v>
      </c>
      <c r="D844" t="s" s="8">
        <v>5193</v>
      </c>
      <c r="E844" t="s" s="8">
        <v>5206</v>
      </c>
      <c r="F844" t="s" s="8">
        <v>2851</v>
      </c>
      <c r="G844" t="s" s="8">
        <v>1784</v>
      </c>
      <c r="H844" t="s" s="8">
        <v>119</v>
      </c>
      <c r="I844" s="11"/>
      <c r="J844" t="s" s="8">
        <v>5207</v>
      </c>
      <c r="K844" t="s" s="8">
        <v>280</v>
      </c>
      <c r="L844" t="s" s="8">
        <v>121</v>
      </c>
      <c r="M844" s="11"/>
      <c r="N844" s="11"/>
      <c r="O844" s="11"/>
      <c r="P844" s="11"/>
      <c r="Q844" s="11"/>
      <c r="R844" s="11"/>
      <c r="S844" s="11"/>
      <c r="T844" s="11"/>
      <c r="U844" s="11"/>
      <c r="V844" s="11"/>
      <c r="W844" s="11"/>
      <c r="X844" s="11"/>
      <c r="Y844" s="11"/>
      <c r="Z844" s="11"/>
    </row>
    <row r="845" ht="15" customHeight="1">
      <c r="A845" t="s" s="8">
        <v>4752</v>
      </c>
      <c r="B845" t="s" s="8">
        <v>5208</v>
      </c>
      <c r="C845" s="21">
        <v>2011</v>
      </c>
      <c r="D845" t="s" s="8">
        <v>4112</v>
      </c>
      <c r="E845" t="s" s="8">
        <v>5209</v>
      </c>
      <c r="F845" t="s" s="8">
        <v>1798</v>
      </c>
      <c r="G845" t="s" s="8">
        <v>1454</v>
      </c>
      <c r="H845" t="s" s="8">
        <v>1791</v>
      </c>
      <c r="I845" s="11"/>
      <c r="J845" s="11"/>
      <c r="K845" t="s" s="8">
        <v>120</v>
      </c>
      <c r="L845" t="s" s="8">
        <v>121</v>
      </c>
      <c r="M845" s="11"/>
      <c r="N845" s="11"/>
      <c r="O845" s="11"/>
      <c r="P845" s="11"/>
      <c r="Q845" s="11"/>
      <c r="R845" s="11"/>
      <c r="S845" s="11"/>
      <c r="T845" s="11"/>
      <c r="U845" s="11"/>
      <c r="V845" s="11"/>
      <c r="W845" s="11"/>
      <c r="X845" s="11"/>
      <c r="Y845" s="11"/>
      <c r="Z845" s="11"/>
    </row>
    <row r="846" ht="15" customHeight="1">
      <c r="A846" t="s" s="8">
        <v>5210</v>
      </c>
      <c r="B846" t="s" s="8">
        <v>5211</v>
      </c>
      <c r="C846" s="21">
        <v>2011</v>
      </c>
      <c r="D846" t="s" s="8">
        <v>5212</v>
      </c>
      <c r="E846" t="s" s="8">
        <v>5213</v>
      </c>
      <c r="F846" t="s" s="8">
        <v>71</v>
      </c>
      <c r="G846" t="s" s="8">
        <v>29</v>
      </c>
      <c r="H846" t="s" s="8">
        <v>119</v>
      </c>
      <c r="I846" t="s" s="8">
        <v>1923</v>
      </c>
      <c r="J846" t="s" s="8">
        <v>5214</v>
      </c>
      <c r="K846" t="s" s="8">
        <v>120</v>
      </c>
      <c r="L846" t="s" s="8">
        <v>121</v>
      </c>
      <c r="M846" s="11"/>
      <c r="N846" s="11"/>
      <c r="O846" s="11"/>
      <c r="P846" s="11"/>
      <c r="Q846" s="11"/>
      <c r="R846" s="11"/>
      <c r="S846" s="11"/>
      <c r="T846" s="11"/>
      <c r="U846" s="11"/>
      <c r="V846" s="11"/>
      <c r="W846" s="11"/>
      <c r="X846" s="11"/>
      <c r="Y846" s="11"/>
      <c r="Z846" s="11"/>
    </row>
    <row r="847" ht="15" customHeight="1">
      <c r="A847" t="s" s="130">
        <v>5215</v>
      </c>
      <c r="B847" t="s" s="130">
        <v>5216</v>
      </c>
      <c r="C847" s="131">
        <v>2011</v>
      </c>
      <c r="D847" t="s" s="130">
        <v>5217</v>
      </c>
      <c r="E847" t="s" s="130">
        <v>5218</v>
      </c>
      <c r="F847" t="s" s="130">
        <v>1823</v>
      </c>
      <c r="G847" t="s" s="130">
        <v>44</v>
      </c>
      <c r="H847" t="s" s="130">
        <v>1507</v>
      </c>
      <c r="I847" s="132"/>
      <c r="J847" t="s" s="130">
        <v>5219</v>
      </c>
      <c r="K847" t="s" s="130">
        <v>120</v>
      </c>
      <c r="L847" t="s" s="130">
        <v>121</v>
      </c>
      <c r="M847" s="132"/>
      <c r="N847" s="132"/>
      <c r="O847" s="132"/>
      <c r="P847" s="132"/>
      <c r="Q847" s="132"/>
      <c r="R847" s="132"/>
      <c r="S847" s="132"/>
      <c r="T847" s="132"/>
      <c r="U847" s="132"/>
      <c r="V847" s="132"/>
      <c r="W847" s="132"/>
      <c r="X847" s="132"/>
      <c r="Y847" s="132"/>
      <c r="Z847" s="132"/>
    </row>
    <row r="848" ht="15" customHeight="1">
      <c r="A848" t="s" s="49">
        <v>5220</v>
      </c>
      <c r="B848" t="s" s="49">
        <v>5221</v>
      </c>
      <c r="C848" s="109">
        <v>2011</v>
      </c>
      <c r="D848" t="s" s="49">
        <v>5222</v>
      </c>
      <c r="E848" t="s" s="49">
        <v>5223</v>
      </c>
      <c r="F848" t="s" s="49">
        <v>5224</v>
      </c>
      <c r="G848" t="s" s="49">
        <v>2327</v>
      </c>
      <c r="H848" t="s" s="49">
        <v>129</v>
      </c>
      <c r="I848" s="50"/>
      <c r="J848" t="s" s="49">
        <v>5225</v>
      </c>
      <c r="K848" t="s" s="49">
        <v>120</v>
      </c>
      <c r="L848" t="s" s="49">
        <v>121</v>
      </c>
      <c r="M848" s="50"/>
      <c r="N848" s="50"/>
      <c r="O848" s="50"/>
      <c r="P848" s="50"/>
      <c r="Q848" s="50"/>
      <c r="R848" s="50"/>
      <c r="S848" s="50"/>
      <c r="T848" s="50"/>
      <c r="U848" s="50"/>
      <c r="V848" s="50"/>
      <c r="W848" s="50"/>
      <c r="X848" s="50"/>
      <c r="Y848" s="50"/>
      <c r="Z848" s="50"/>
    </row>
    <row r="849" ht="15" customHeight="1">
      <c r="A849" t="s" s="58">
        <v>457</v>
      </c>
      <c r="B849" t="s" s="59">
        <v>458</v>
      </c>
      <c r="C849" s="60">
        <v>2011</v>
      </c>
      <c r="D849" t="s" s="59">
        <v>258</v>
      </c>
      <c r="E849" t="s" s="59">
        <v>459</v>
      </c>
      <c r="F849" t="s" s="59">
        <v>71</v>
      </c>
      <c r="G849" t="s" s="59">
        <v>40</v>
      </c>
      <c r="H849" t="s" s="59">
        <v>119</v>
      </c>
      <c r="I849" s="61"/>
      <c r="J849" t="s" s="59">
        <v>460</v>
      </c>
      <c r="K849" t="s" s="59">
        <v>120</v>
      </c>
      <c r="L849" t="s" s="59">
        <v>121</v>
      </c>
      <c r="M849" t="s" s="59">
        <v>122</v>
      </c>
      <c r="N849" s="61"/>
      <c r="O849" s="61"/>
      <c r="P849" s="61"/>
      <c r="Q849" s="61"/>
      <c r="R849" s="61"/>
      <c r="S849" s="61"/>
      <c r="T849" s="61"/>
      <c r="U849" s="61"/>
      <c r="V849" s="61"/>
      <c r="W849" s="61"/>
      <c r="X849" s="61"/>
      <c r="Y849" s="61"/>
      <c r="Z849" s="62"/>
    </row>
    <row r="850" ht="15" customHeight="1">
      <c r="A850" t="s" s="77">
        <v>5226</v>
      </c>
      <c r="B850" t="s" s="77">
        <v>5227</v>
      </c>
      <c r="C850" s="76">
        <v>2011</v>
      </c>
      <c r="D850" t="s" s="77">
        <v>831</v>
      </c>
      <c r="E850" t="s" s="77">
        <v>5228</v>
      </c>
      <c r="F850" t="s" s="77">
        <v>2426</v>
      </c>
      <c r="G850" t="s" s="77">
        <v>40</v>
      </c>
      <c r="H850" t="s" s="77">
        <v>1507</v>
      </c>
      <c r="I850" s="47"/>
      <c r="J850" t="s" s="77">
        <v>5229</v>
      </c>
      <c r="K850" t="s" s="77">
        <v>120</v>
      </c>
      <c r="L850" t="s" s="77">
        <v>121</v>
      </c>
      <c r="M850" s="47"/>
      <c r="N850" s="47"/>
      <c r="O850" s="47"/>
      <c r="P850" s="47"/>
      <c r="Q850" s="47"/>
      <c r="R850" s="47"/>
      <c r="S850" s="47"/>
      <c r="T850" s="47"/>
      <c r="U850" s="47"/>
      <c r="V850" s="47"/>
      <c r="W850" s="47"/>
      <c r="X850" s="47"/>
      <c r="Y850" s="47"/>
      <c r="Z850" s="47"/>
    </row>
    <row r="851" ht="15" customHeight="1">
      <c r="A851" t="s" s="130">
        <v>5230</v>
      </c>
      <c r="B851" t="s" s="130">
        <v>5231</v>
      </c>
      <c r="C851" s="131">
        <v>2011</v>
      </c>
      <c r="D851" t="s" s="130">
        <v>45</v>
      </c>
      <c r="E851" t="s" s="130">
        <v>5232</v>
      </c>
      <c r="F851" t="s" s="130">
        <v>5045</v>
      </c>
      <c r="G851" t="s" s="130">
        <v>45</v>
      </c>
      <c r="H851" t="s" s="130">
        <v>1507</v>
      </c>
      <c r="I851" s="132"/>
      <c r="J851" s="132"/>
      <c r="K851" t="s" s="130">
        <v>120</v>
      </c>
      <c r="L851" t="s" s="130">
        <v>121</v>
      </c>
      <c r="M851" s="132"/>
      <c r="N851" s="132"/>
      <c r="O851" s="132"/>
      <c r="P851" s="132"/>
      <c r="Q851" s="132"/>
      <c r="R851" s="132"/>
      <c r="S851" s="132"/>
      <c r="T851" s="132"/>
      <c r="U851" s="132"/>
      <c r="V851" s="132"/>
      <c r="W851" s="132"/>
      <c r="X851" s="132"/>
      <c r="Y851" s="132"/>
      <c r="Z851" s="132"/>
    </row>
    <row r="852" ht="15" customHeight="1">
      <c r="A852" t="s" s="49">
        <v>5233</v>
      </c>
      <c r="B852" t="s" s="49">
        <v>5234</v>
      </c>
      <c r="C852" s="109">
        <v>2011</v>
      </c>
      <c r="D852" t="s" s="49">
        <v>5235</v>
      </c>
      <c r="E852" t="s" s="49">
        <v>5236</v>
      </c>
      <c r="F852" t="s" s="49">
        <v>5141</v>
      </c>
      <c r="G852" t="s" s="49">
        <v>82</v>
      </c>
      <c r="H852" t="s" s="49">
        <v>1791</v>
      </c>
      <c r="I852" s="50"/>
      <c r="J852" s="50"/>
      <c r="K852" t="s" s="49">
        <v>120</v>
      </c>
      <c r="L852" t="s" s="49">
        <v>121</v>
      </c>
      <c r="M852" s="50"/>
      <c r="N852" s="50"/>
      <c r="O852" s="50"/>
      <c r="P852" s="50"/>
      <c r="Q852" s="50"/>
      <c r="R852" s="50"/>
      <c r="S852" s="50"/>
      <c r="T852" s="50"/>
      <c r="U852" s="50"/>
      <c r="V852" s="50"/>
      <c r="W852" s="50"/>
      <c r="X852" s="50"/>
      <c r="Y852" s="50"/>
      <c r="Z852" s="50"/>
    </row>
    <row r="853" ht="15" customHeight="1">
      <c r="A853" t="s" s="58">
        <v>461</v>
      </c>
      <c r="B853" t="s" s="59">
        <v>462</v>
      </c>
      <c r="C853" s="60">
        <v>2011</v>
      </c>
      <c r="D853" t="s" s="59">
        <v>463</v>
      </c>
      <c r="E853" t="s" s="59">
        <v>464</v>
      </c>
      <c r="F853" t="s" s="59">
        <v>71</v>
      </c>
      <c r="G853" t="s" s="59">
        <v>64</v>
      </c>
      <c r="H853" t="s" s="59">
        <v>119</v>
      </c>
      <c r="I853" s="61"/>
      <c r="J853" t="s" s="59">
        <v>465</v>
      </c>
      <c r="K853" t="s" s="59">
        <v>120</v>
      </c>
      <c r="L853" t="s" s="59">
        <v>121</v>
      </c>
      <c r="M853" t="s" s="59">
        <v>122</v>
      </c>
      <c r="N853" s="61"/>
      <c r="O853" s="61"/>
      <c r="P853" s="61"/>
      <c r="Q853" s="61"/>
      <c r="R853" s="61"/>
      <c r="S853" s="61"/>
      <c r="T853" s="61"/>
      <c r="U853" s="61"/>
      <c r="V853" s="61"/>
      <c r="W853" s="61"/>
      <c r="X853" s="61"/>
      <c r="Y853" s="61"/>
      <c r="Z853" s="62"/>
    </row>
    <row r="854" ht="15" customHeight="1">
      <c r="A854" t="s" s="77">
        <v>5237</v>
      </c>
      <c r="B854" t="s" s="77">
        <v>5238</v>
      </c>
      <c r="C854" s="76">
        <v>2011</v>
      </c>
      <c r="D854" t="s" s="77">
        <v>5239</v>
      </c>
      <c r="E854" t="s" s="77">
        <v>5240</v>
      </c>
      <c r="F854" t="s" s="77">
        <v>3126</v>
      </c>
      <c r="G854" t="s" s="77">
        <v>82</v>
      </c>
      <c r="H854" t="s" s="77">
        <v>119</v>
      </c>
      <c r="I854" s="47"/>
      <c r="J854" t="s" s="77">
        <v>5241</v>
      </c>
      <c r="K854" t="s" s="77">
        <v>120</v>
      </c>
      <c r="L854" t="s" s="77">
        <v>121</v>
      </c>
      <c r="M854" s="47"/>
      <c r="N854" s="47"/>
      <c r="O854" s="47"/>
      <c r="P854" s="47"/>
      <c r="Q854" s="47"/>
      <c r="R854" s="47"/>
      <c r="S854" s="47"/>
      <c r="T854" s="47"/>
      <c r="U854" s="47"/>
      <c r="V854" s="47"/>
      <c r="W854" s="47"/>
      <c r="X854" s="47"/>
      <c r="Y854" s="47"/>
      <c r="Z854" s="47"/>
    </row>
    <row r="855" ht="15" customHeight="1">
      <c r="A855" t="s" s="8">
        <v>5242</v>
      </c>
      <c r="B855" t="s" s="8">
        <v>5243</v>
      </c>
      <c r="C855" s="21">
        <v>2011</v>
      </c>
      <c r="D855" t="s" s="8">
        <v>5244</v>
      </c>
      <c r="E855" t="s" s="8">
        <v>5245</v>
      </c>
      <c r="F855" t="s" s="8">
        <v>1905</v>
      </c>
      <c r="G855" t="s" s="8">
        <v>45</v>
      </c>
      <c r="H855" t="s" s="8">
        <v>119</v>
      </c>
      <c r="I855" s="11"/>
      <c r="J855" t="s" s="8">
        <v>5246</v>
      </c>
      <c r="K855" t="s" s="8">
        <v>120</v>
      </c>
      <c r="L855" t="s" s="8">
        <v>121</v>
      </c>
      <c r="M855" s="11"/>
      <c r="N855" s="11"/>
      <c r="O855" s="11"/>
      <c r="P855" s="11"/>
      <c r="Q855" s="11"/>
      <c r="R855" s="11"/>
      <c r="S855" s="11"/>
      <c r="T855" s="11"/>
      <c r="U855" s="11"/>
      <c r="V855" s="11"/>
      <c r="W855" s="11"/>
      <c r="X855" s="11"/>
      <c r="Y855" s="11"/>
      <c r="Z855" s="11"/>
    </row>
    <row r="856" ht="15" customHeight="1">
      <c r="A856" t="s" s="8">
        <v>5247</v>
      </c>
      <c r="B856" t="s" s="8">
        <v>5248</v>
      </c>
      <c r="C856" s="21">
        <v>2011</v>
      </c>
      <c r="D856" t="s" s="8">
        <v>5249</v>
      </c>
      <c r="E856" t="s" s="8">
        <v>5250</v>
      </c>
      <c r="F856" t="s" s="8">
        <v>2645</v>
      </c>
      <c r="G856" t="s" s="8">
        <v>45</v>
      </c>
      <c r="H856" t="s" s="8">
        <v>506</v>
      </c>
      <c r="I856" s="11"/>
      <c r="J856" t="s" s="8">
        <v>5251</v>
      </c>
      <c r="K856" t="s" s="8">
        <v>148</v>
      </c>
      <c r="L856" t="s" s="8">
        <v>121</v>
      </c>
      <c r="M856" s="11"/>
      <c r="N856" s="11"/>
      <c r="O856" s="11"/>
      <c r="P856" s="11"/>
      <c r="Q856" s="11"/>
      <c r="R856" s="11"/>
      <c r="S856" s="11"/>
      <c r="T856" s="11"/>
      <c r="U856" s="11"/>
      <c r="V856" s="11"/>
      <c r="W856" s="11"/>
      <c r="X856" s="11"/>
      <c r="Y856" s="11"/>
      <c r="Z856" s="11"/>
    </row>
    <row r="857" ht="15" customHeight="1">
      <c r="A857" t="s" s="8">
        <v>5252</v>
      </c>
      <c r="B857" t="s" s="8">
        <v>5253</v>
      </c>
      <c r="C857" s="21">
        <v>2011</v>
      </c>
      <c r="D857" t="s" s="8">
        <v>5254</v>
      </c>
      <c r="E857" t="s" s="8">
        <v>5255</v>
      </c>
      <c r="F857" t="s" s="8">
        <v>2645</v>
      </c>
      <c r="G857" t="s" s="8">
        <v>45</v>
      </c>
      <c r="H857" t="s" s="8">
        <v>506</v>
      </c>
      <c r="I857" s="11"/>
      <c r="J857" t="s" s="8">
        <v>5256</v>
      </c>
      <c r="K857" t="s" s="8">
        <v>148</v>
      </c>
      <c r="L857" t="s" s="8">
        <v>121</v>
      </c>
      <c r="M857" s="11"/>
      <c r="N857" s="11"/>
      <c r="O857" s="11"/>
      <c r="P857" s="11"/>
      <c r="Q857" s="11"/>
      <c r="R857" s="11"/>
      <c r="S857" s="11"/>
      <c r="T857" s="11"/>
      <c r="U857" s="11"/>
      <c r="V857" s="11"/>
      <c r="W857" s="11"/>
      <c r="X857" s="11"/>
      <c r="Y857" s="11"/>
      <c r="Z857" s="11"/>
    </row>
    <row r="858" ht="15" customHeight="1">
      <c r="A858" t="s" s="130">
        <v>5257</v>
      </c>
      <c r="B858" t="s" s="130">
        <v>5258</v>
      </c>
      <c r="C858" s="131">
        <v>2011</v>
      </c>
      <c r="D858" t="s" s="130">
        <v>5259</v>
      </c>
      <c r="E858" t="s" s="130">
        <v>5260</v>
      </c>
      <c r="F858" t="s" s="130">
        <v>2426</v>
      </c>
      <c r="G858" t="s" s="130">
        <v>82</v>
      </c>
      <c r="H858" t="s" s="130">
        <v>1507</v>
      </c>
      <c r="I858" s="132"/>
      <c r="J858" t="s" s="130">
        <v>5261</v>
      </c>
      <c r="K858" t="s" s="130">
        <v>120</v>
      </c>
      <c r="L858" t="s" s="130">
        <v>121</v>
      </c>
      <c r="M858" s="132"/>
      <c r="N858" s="132"/>
      <c r="O858" s="132"/>
      <c r="P858" s="132"/>
      <c r="Q858" s="132"/>
      <c r="R858" s="132"/>
      <c r="S858" s="132"/>
      <c r="T858" s="132"/>
      <c r="U858" s="132"/>
      <c r="V858" s="132"/>
      <c r="W858" s="132"/>
      <c r="X858" s="132"/>
      <c r="Y858" s="132"/>
      <c r="Z858" s="132"/>
    </row>
    <row r="859" ht="15" customHeight="1">
      <c r="A859" t="s" s="8">
        <v>5262</v>
      </c>
      <c r="B859" t="s" s="8">
        <v>5263</v>
      </c>
      <c r="C859" s="21">
        <v>2011</v>
      </c>
      <c r="D859" t="s" s="8">
        <v>4138</v>
      </c>
      <c r="E859" t="s" s="8">
        <v>5264</v>
      </c>
      <c r="F859" t="s" s="8">
        <v>1905</v>
      </c>
      <c r="G859" t="s" s="8">
        <v>82</v>
      </c>
      <c r="H859" t="s" s="8">
        <v>119</v>
      </c>
      <c r="I859" s="11"/>
      <c r="J859" t="s" s="8">
        <v>5265</v>
      </c>
      <c r="K859" t="s" s="8">
        <v>254</v>
      </c>
      <c r="L859" t="s" s="8">
        <v>121</v>
      </c>
      <c r="M859" s="11"/>
      <c r="N859" s="11"/>
      <c r="O859" s="11"/>
      <c r="P859" s="11"/>
      <c r="Q859" s="11"/>
      <c r="R859" s="11"/>
      <c r="S859" s="11"/>
      <c r="T859" s="11"/>
      <c r="U859" s="11"/>
      <c r="V859" s="11"/>
      <c r="W859" s="11"/>
      <c r="X859" s="11"/>
      <c r="Y859" s="11"/>
      <c r="Z859" s="11"/>
    </row>
    <row r="860" ht="15" customHeight="1">
      <c r="A860" t="s" s="8">
        <v>5266</v>
      </c>
      <c r="B860" t="s" s="8">
        <v>5267</v>
      </c>
      <c r="C860" s="21">
        <v>2011</v>
      </c>
      <c r="D860" t="s" s="8">
        <v>5268</v>
      </c>
      <c r="E860" t="s" s="8">
        <v>5269</v>
      </c>
      <c r="F860" t="s" s="8">
        <v>1928</v>
      </c>
      <c r="G860" t="s" s="8">
        <v>1876</v>
      </c>
      <c r="H860" t="s" s="8">
        <v>119</v>
      </c>
      <c r="I860" s="11"/>
      <c r="J860" t="s" s="8">
        <v>5270</v>
      </c>
      <c r="K860" t="s" s="8">
        <v>254</v>
      </c>
      <c r="L860" t="s" s="8">
        <v>121</v>
      </c>
      <c r="M860" s="11"/>
      <c r="N860" s="11"/>
      <c r="O860" s="11"/>
      <c r="P860" s="11"/>
      <c r="Q860" s="11"/>
      <c r="R860" s="11"/>
      <c r="S860" s="11"/>
      <c r="T860" s="11"/>
      <c r="U860" s="11"/>
      <c r="V860" s="11"/>
      <c r="W860" s="11"/>
      <c r="X860" s="11"/>
      <c r="Y860" s="11"/>
      <c r="Z860" s="11"/>
    </row>
    <row r="861" ht="15" customHeight="1">
      <c r="A861" t="s" s="8">
        <v>5271</v>
      </c>
      <c r="B861" t="s" s="8">
        <v>5272</v>
      </c>
      <c r="C861" s="21">
        <v>2011</v>
      </c>
      <c r="D861" t="s" s="8">
        <v>2447</v>
      </c>
      <c r="E861" t="s" s="8">
        <v>5273</v>
      </c>
      <c r="F861" t="s" s="8">
        <v>2426</v>
      </c>
      <c r="G861" t="s" s="8">
        <v>44</v>
      </c>
      <c r="H861" t="s" s="8">
        <v>1507</v>
      </c>
      <c r="I861" s="11"/>
      <c r="J861" t="s" s="8">
        <v>5274</v>
      </c>
      <c r="K861" t="s" s="8">
        <v>120</v>
      </c>
      <c r="L861" t="s" s="8">
        <v>121</v>
      </c>
      <c r="M861" s="11"/>
      <c r="N861" s="11"/>
      <c r="O861" s="11"/>
      <c r="P861" s="11"/>
      <c r="Q861" s="11"/>
      <c r="R861" s="11"/>
      <c r="S861" s="11"/>
      <c r="T861" s="11"/>
      <c r="U861" s="11"/>
      <c r="V861" s="11"/>
      <c r="W861" s="11"/>
      <c r="X861" s="11"/>
      <c r="Y861" s="11"/>
      <c r="Z861" s="11"/>
    </row>
    <row r="862" ht="15" customHeight="1">
      <c r="A862" t="s" s="133">
        <v>5275</v>
      </c>
      <c r="B862" t="s" s="133">
        <v>5276</v>
      </c>
      <c r="C862" s="134">
        <v>2011</v>
      </c>
      <c r="D862" t="s" s="133">
        <v>5277</v>
      </c>
      <c r="E862" t="s" s="133">
        <v>5278</v>
      </c>
      <c r="F862" t="s" s="133">
        <v>2645</v>
      </c>
      <c r="G862" t="s" s="133">
        <v>45</v>
      </c>
      <c r="H862" t="s" s="133">
        <v>506</v>
      </c>
      <c r="I862" s="135"/>
      <c r="J862" s="135"/>
      <c r="K862" t="s" s="133">
        <v>280</v>
      </c>
      <c r="L862" t="s" s="133">
        <v>121</v>
      </c>
      <c r="M862" s="135"/>
      <c r="N862" s="135"/>
      <c r="O862" s="135"/>
      <c r="P862" s="135"/>
      <c r="Q862" s="135"/>
      <c r="R862" s="135"/>
      <c r="S862" s="135"/>
      <c r="T862" s="135"/>
      <c r="U862" s="135"/>
      <c r="V862" s="135"/>
      <c r="W862" s="135"/>
      <c r="X862" s="135"/>
      <c r="Y862" s="135"/>
      <c r="Z862" s="135"/>
    </row>
    <row r="863" ht="15" customHeight="1">
      <c r="A863" t="s" s="51">
        <v>466</v>
      </c>
      <c r="B863" t="s" s="52">
        <v>467</v>
      </c>
      <c r="C863" s="53">
        <v>2011</v>
      </c>
      <c r="D863" t="s" s="52">
        <v>468</v>
      </c>
      <c r="E863" t="s" s="52">
        <v>469</v>
      </c>
      <c r="F863" t="s" s="52">
        <v>128</v>
      </c>
      <c r="G863" t="s" s="52">
        <v>64</v>
      </c>
      <c r="H863" t="s" s="52">
        <v>129</v>
      </c>
      <c r="I863" s="56"/>
      <c r="J863" t="s" s="52">
        <v>470</v>
      </c>
      <c r="K863" t="s" s="52">
        <v>120</v>
      </c>
      <c r="L863" t="s" s="52">
        <v>121</v>
      </c>
      <c r="M863" t="s" s="52">
        <v>122</v>
      </c>
      <c r="N863" s="56"/>
      <c r="O863" s="56"/>
      <c r="P863" s="56"/>
      <c r="Q863" s="56"/>
      <c r="R863" s="56"/>
      <c r="S863" s="56"/>
      <c r="T863" s="56"/>
      <c r="U863" s="56"/>
      <c r="V863" s="56"/>
      <c r="W863" s="56"/>
      <c r="X863" s="56"/>
      <c r="Y863" s="56"/>
      <c r="Z863" s="57"/>
    </row>
    <row r="864" ht="15" customHeight="1">
      <c r="A864" t="s" s="77">
        <v>5279</v>
      </c>
      <c r="B864" t="s" s="77">
        <v>5280</v>
      </c>
      <c r="C864" s="76">
        <v>2012</v>
      </c>
      <c r="D864" t="s" s="77">
        <v>5281</v>
      </c>
      <c r="E864" t="s" s="77">
        <v>5282</v>
      </c>
      <c r="F864" t="s" s="77">
        <v>5283</v>
      </c>
      <c r="G864" t="s" s="77">
        <v>45</v>
      </c>
      <c r="H864" t="s" s="77">
        <v>5284</v>
      </c>
      <c r="I864" s="47"/>
      <c r="J864" s="47"/>
      <c r="K864" t="s" s="77">
        <v>120</v>
      </c>
      <c r="L864" t="s" s="77">
        <v>121</v>
      </c>
      <c r="M864" s="47"/>
      <c r="N864" s="47"/>
      <c r="O864" s="47"/>
      <c r="P864" s="47"/>
      <c r="Q864" s="47"/>
      <c r="R864" s="47"/>
      <c r="S864" s="47"/>
      <c r="T864" s="47"/>
      <c r="U864" s="47"/>
      <c r="V864" s="47"/>
      <c r="W864" s="47"/>
      <c r="X864" s="47"/>
      <c r="Y864" s="47"/>
      <c r="Z864" s="47"/>
    </row>
    <row r="865" ht="15" customHeight="1">
      <c r="A865" t="s" s="8">
        <v>5285</v>
      </c>
      <c r="B865" t="s" s="8">
        <v>5286</v>
      </c>
      <c r="C865" s="21">
        <v>2012</v>
      </c>
      <c r="D865" t="s" s="8">
        <v>4812</v>
      </c>
      <c r="E865" t="s" s="8">
        <v>5287</v>
      </c>
      <c r="F865" t="s" s="8">
        <v>5283</v>
      </c>
      <c r="G865" t="s" s="8">
        <v>45</v>
      </c>
      <c r="H865" t="s" s="8">
        <v>5284</v>
      </c>
      <c r="I865" s="11"/>
      <c r="J865" t="s" s="8">
        <v>5288</v>
      </c>
      <c r="K865" t="s" s="8">
        <v>120</v>
      </c>
      <c r="L865" t="s" s="8">
        <v>121</v>
      </c>
      <c r="M865" s="11"/>
      <c r="N865" s="11"/>
      <c r="O865" s="11"/>
      <c r="P865" s="11"/>
      <c r="Q865" s="11"/>
      <c r="R865" s="11"/>
      <c r="S865" s="11"/>
      <c r="T865" s="11"/>
      <c r="U865" s="11"/>
      <c r="V865" s="11"/>
      <c r="W865" s="11"/>
      <c r="X865" s="11"/>
      <c r="Y865" s="11"/>
      <c r="Z865" s="11"/>
    </row>
    <row r="866" ht="15" customHeight="1">
      <c r="A866" t="s" s="8">
        <v>5289</v>
      </c>
      <c r="B866" t="s" s="8">
        <v>5290</v>
      </c>
      <c r="C866" s="21">
        <v>2012</v>
      </c>
      <c r="D866" t="s" s="8">
        <v>5291</v>
      </c>
      <c r="E866" t="s" s="8">
        <v>5292</v>
      </c>
      <c r="F866" t="s" s="8">
        <v>5293</v>
      </c>
      <c r="G866" t="s" s="8">
        <v>2327</v>
      </c>
      <c r="H866" t="s" s="8">
        <v>129</v>
      </c>
      <c r="I866" s="11"/>
      <c r="J866" t="s" s="8">
        <v>5294</v>
      </c>
      <c r="K866" t="s" s="8">
        <v>120</v>
      </c>
      <c r="L866" t="s" s="8">
        <v>121</v>
      </c>
      <c r="M866" s="11"/>
      <c r="N866" s="11"/>
      <c r="O866" s="11"/>
      <c r="P866" s="11"/>
      <c r="Q866" s="11"/>
      <c r="R866" s="11"/>
      <c r="S866" s="11"/>
      <c r="T866" s="11"/>
      <c r="U866" s="11"/>
      <c r="V866" s="11"/>
      <c r="W866" s="11"/>
      <c r="X866" s="11"/>
      <c r="Y866" s="11"/>
      <c r="Z866" s="11"/>
    </row>
    <row r="867" ht="15" customHeight="1">
      <c r="A867" t="s" s="8">
        <v>5295</v>
      </c>
      <c r="B867" t="s" s="8">
        <v>5296</v>
      </c>
      <c r="C867" s="21">
        <v>2012</v>
      </c>
      <c r="D867" t="s" s="8">
        <v>5297</v>
      </c>
      <c r="E867" t="s" s="8">
        <v>5298</v>
      </c>
      <c r="F867" t="s" s="8">
        <v>572</v>
      </c>
      <c r="G867" t="s" s="8">
        <v>82</v>
      </c>
      <c r="H867" t="s" s="8">
        <v>506</v>
      </c>
      <c r="I867" s="11"/>
      <c r="J867" t="s" s="8">
        <v>5299</v>
      </c>
      <c r="K867" t="s" s="8">
        <v>148</v>
      </c>
      <c r="L867" t="s" s="8">
        <v>121</v>
      </c>
      <c r="M867" s="11"/>
      <c r="N867" s="11"/>
      <c r="O867" s="11"/>
      <c r="P867" s="11"/>
      <c r="Q867" s="11"/>
      <c r="R867" s="11"/>
      <c r="S867" s="11"/>
      <c r="T867" s="11"/>
      <c r="U867" s="11"/>
      <c r="V867" s="11"/>
      <c r="W867" s="11"/>
      <c r="X867" s="11"/>
      <c r="Y867" s="11"/>
      <c r="Z867" s="11"/>
    </row>
    <row r="868" ht="15" customHeight="1">
      <c r="A868" t="s" s="8">
        <v>5300</v>
      </c>
      <c r="B868" t="s" s="8">
        <v>5301</v>
      </c>
      <c r="C868" s="21">
        <v>2012</v>
      </c>
      <c r="D868" t="s" s="8">
        <v>304</v>
      </c>
      <c r="E868" t="s" s="8">
        <v>5302</v>
      </c>
      <c r="F868" t="s" s="8">
        <v>1928</v>
      </c>
      <c r="G868" t="s" s="8">
        <v>64</v>
      </c>
      <c r="H868" t="s" s="8">
        <v>119</v>
      </c>
      <c r="I868" s="11"/>
      <c r="J868" t="s" s="8">
        <v>5303</v>
      </c>
      <c r="K868" t="s" s="8">
        <v>120</v>
      </c>
      <c r="L868" t="s" s="8">
        <v>121</v>
      </c>
      <c r="M868" s="11"/>
      <c r="N868" s="11"/>
      <c r="O868" s="11"/>
      <c r="P868" s="11"/>
      <c r="Q868" s="11"/>
      <c r="R868" s="11"/>
      <c r="S868" s="11"/>
      <c r="T868" s="11"/>
      <c r="U868" s="11"/>
      <c r="V868" s="11"/>
      <c r="W868" s="11"/>
      <c r="X868" s="11"/>
      <c r="Y868" s="11"/>
      <c r="Z868" s="11"/>
    </row>
    <row r="869" ht="15" customHeight="1">
      <c r="A869" t="s" s="8">
        <v>5304</v>
      </c>
      <c r="B869" t="s" s="8">
        <v>5305</v>
      </c>
      <c r="C869" s="21">
        <v>2012</v>
      </c>
      <c r="D869" t="s" s="8">
        <v>5306</v>
      </c>
      <c r="E869" t="s" s="8">
        <v>5307</v>
      </c>
      <c r="F869" t="s" s="8">
        <v>1815</v>
      </c>
      <c r="G869" t="s" s="8">
        <v>2327</v>
      </c>
      <c r="H869" t="s" s="8">
        <v>506</v>
      </c>
      <c r="I869" s="11"/>
      <c r="J869" t="s" s="8">
        <v>5308</v>
      </c>
      <c r="K869" t="s" s="8">
        <v>254</v>
      </c>
      <c r="L869" t="s" s="8">
        <v>216</v>
      </c>
      <c r="M869" s="11"/>
      <c r="N869" s="11"/>
      <c r="O869" s="11"/>
      <c r="P869" s="11"/>
      <c r="Q869" s="11"/>
      <c r="R869" s="11"/>
      <c r="S869" s="11"/>
      <c r="T869" s="11"/>
      <c r="U869" s="11"/>
      <c r="V869" s="11"/>
      <c r="W869" s="11"/>
      <c r="X869" s="11"/>
      <c r="Y869" s="11"/>
      <c r="Z869" s="11"/>
    </row>
    <row r="870" ht="15" customHeight="1">
      <c r="A870" t="s" s="130">
        <v>5309</v>
      </c>
      <c r="B870" t="s" s="130">
        <v>5310</v>
      </c>
      <c r="C870" s="131">
        <v>2012</v>
      </c>
      <c r="D870" t="s" s="130">
        <v>5311</v>
      </c>
      <c r="E870" t="s" s="130">
        <v>5312</v>
      </c>
      <c r="F870" t="s" s="130">
        <v>1870</v>
      </c>
      <c r="G870" t="s" s="130">
        <v>45</v>
      </c>
      <c r="H870" t="s" s="130">
        <v>1791</v>
      </c>
      <c r="I870" s="132"/>
      <c r="J870" t="s" s="130">
        <v>5313</v>
      </c>
      <c r="K870" t="s" s="130">
        <v>120</v>
      </c>
      <c r="L870" t="s" s="130">
        <v>121</v>
      </c>
      <c r="M870" s="132"/>
      <c r="N870" s="132"/>
      <c r="O870" s="132"/>
      <c r="P870" s="132"/>
      <c r="Q870" s="132"/>
      <c r="R870" s="132"/>
      <c r="S870" s="132"/>
      <c r="T870" s="132"/>
      <c r="U870" s="132"/>
      <c r="V870" s="132"/>
      <c r="W870" s="132"/>
      <c r="X870" s="132"/>
      <c r="Y870" s="132"/>
      <c r="Z870" s="132"/>
    </row>
    <row r="871" ht="15" customHeight="1">
      <c r="A871" t="s" s="8">
        <v>5314</v>
      </c>
      <c r="B871" t="s" s="8">
        <v>5315</v>
      </c>
      <c r="C871" s="21">
        <v>2012</v>
      </c>
      <c r="D871" t="s" s="8">
        <v>1987</v>
      </c>
      <c r="E871" t="s" s="8">
        <v>5316</v>
      </c>
      <c r="F871" t="s" s="8">
        <v>5317</v>
      </c>
      <c r="G871" t="s" s="8">
        <v>29</v>
      </c>
      <c r="H871" t="s" s="8">
        <v>129</v>
      </c>
      <c r="I871" t="s" s="8">
        <v>2925</v>
      </c>
      <c r="J871" t="s" s="8">
        <v>5318</v>
      </c>
      <c r="K871" t="s" s="8">
        <v>120</v>
      </c>
      <c r="L871" t="s" s="8">
        <v>121</v>
      </c>
      <c r="M871" s="11"/>
      <c r="N871" s="11"/>
      <c r="O871" s="11"/>
      <c r="P871" s="11"/>
      <c r="Q871" s="11"/>
      <c r="R871" s="11"/>
      <c r="S871" s="11"/>
      <c r="T871" s="11"/>
      <c r="U871" s="11"/>
      <c r="V871" s="11"/>
      <c r="W871" s="11"/>
      <c r="X871" s="11"/>
      <c r="Y871" s="11"/>
      <c r="Z871" s="11"/>
    </row>
    <row r="872" ht="15" customHeight="1">
      <c r="A872" t="s" s="49">
        <v>5319</v>
      </c>
      <c r="B872" t="s" s="49">
        <v>5320</v>
      </c>
      <c r="C872" s="109">
        <v>2012</v>
      </c>
      <c r="D872" t="s" s="49">
        <v>5321</v>
      </c>
      <c r="E872" t="s" s="49">
        <v>5322</v>
      </c>
      <c r="F872" t="s" s="49">
        <v>4600</v>
      </c>
      <c r="G872" t="s" s="49">
        <v>1784</v>
      </c>
      <c r="H872" t="s" s="49">
        <v>506</v>
      </c>
      <c r="I872" s="50"/>
      <c r="J872" t="s" s="49">
        <v>5323</v>
      </c>
      <c r="K872" t="s" s="49">
        <v>4797</v>
      </c>
      <c r="L872" t="s" s="49">
        <v>216</v>
      </c>
      <c r="M872" s="50"/>
      <c r="N872" s="50"/>
      <c r="O872" s="50"/>
      <c r="P872" s="50"/>
      <c r="Q872" s="50"/>
      <c r="R872" s="50"/>
      <c r="S872" s="50"/>
      <c r="T872" s="50"/>
      <c r="U872" s="50"/>
      <c r="V872" s="50"/>
      <c r="W872" s="50"/>
      <c r="X872" s="50"/>
      <c r="Y872" s="50"/>
      <c r="Z872" s="50"/>
    </row>
    <row r="873" ht="15" customHeight="1">
      <c r="A873" t="s" s="58">
        <v>471</v>
      </c>
      <c r="B873" t="s" s="59">
        <v>472</v>
      </c>
      <c r="C873" s="60">
        <v>2012</v>
      </c>
      <c r="D873" t="s" s="59">
        <v>473</v>
      </c>
      <c r="E873" t="s" s="59">
        <v>474</v>
      </c>
      <c r="F873" t="s" s="59">
        <v>71</v>
      </c>
      <c r="G873" t="s" s="59">
        <v>64</v>
      </c>
      <c r="H873" t="s" s="59">
        <v>119</v>
      </c>
      <c r="I873" s="61"/>
      <c r="J873" t="s" s="59">
        <v>475</v>
      </c>
      <c r="K873" t="s" s="59">
        <v>120</v>
      </c>
      <c r="L873" t="s" s="59">
        <v>121</v>
      </c>
      <c r="M873" t="s" s="59">
        <v>122</v>
      </c>
      <c r="N873" s="61"/>
      <c r="O873" s="61"/>
      <c r="P873" s="61"/>
      <c r="Q873" s="61"/>
      <c r="R873" s="61"/>
      <c r="S873" s="61"/>
      <c r="T873" s="61"/>
      <c r="U873" s="61"/>
      <c r="V873" s="61"/>
      <c r="W873" s="61"/>
      <c r="X873" s="61"/>
      <c r="Y873" s="61"/>
      <c r="Z873" s="62"/>
    </row>
    <row r="874" ht="15" customHeight="1">
      <c r="A874" t="s" s="77">
        <v>5324</v>
      </c>
      <c r="B874" t="s" s="77">
        <v>5325</v>
      </c>
      <c r="C874" s="76">
        <v>2012</v>
      </c>
      <c r="D874" t="s" s="77">
        <v>4964</v>
      </c>
      <c r="E874" t="s" s="77">
        <v>5326</v>
      </c>
      <c r="F874" t="s" s="77">
        <v>5327</v>
      </c>
      <c r="G874" t="s" s="77">
        <v>45</v>
      </c>
      <c r="H874" t="s" s="77">
        <v>119</v>
      </c>
      <c r="I874" s="47"/>
      <c r="J874" t="s" s="77">
        <v>5328</v>
      </c>
      <c r="K874" t="s" s="77">
        <v>120</v>
      </c>
      <c r="L874" t="s" s="77">
        <v>121</v>
      </c>
      <c r="M874" s="47"/>
      <c r="N874" s="47"/>
      <c r="O874" s="47"/>
      <c r="P874" s="47"/>
      <c r="Q874" s="47"/>
      <c r="R874" s="47"/>
      <c r="S874" s="47"/>
      <c r="T874" s="47"/>
      <c r="U874" s="47"/>
      <c r="V874" s="47"/>
      <c r="W874" s="47"/>
      <c r="X874" s="47"/>
      <c r="Y874" s="47"/>
      <c r="Z874" s="47"/>
    </row>
    <row r="875" ht="15" customHeight="1">
      <c r="A875" t="s" s="8">
        <v>5329</v>
      </c>
      <c r="B875" t="s" s="8">
        <v>5330</v>
      </c>
      <c r="C875" s="21">
        <v>2012</v>
      </c>
      <c r="D875" t="s" s="8">
        <v>1675</v>
      </c>
      <c r="E875" t="s" s="8">
        <v>5331</v>
      </c>
      <c r="F875" t="s" s="8">
        <v>4600</v>
      </c>
      <c r="G875" t="s" s="8">
        <v>2327</v>
      </c>
      <c r="H875" t="s" s="8">
        <v>506</v>
      </c>
      <c r="I875" s="11"/>
      <c r="J875" t="s" s="8">
        <v>5332</v>
      </c>
      <c r="K875" t="s" s="8">
        <v>120</v>
      </c>
      <c r="L875" t="s" s="8">
        <v>121</v>
      </c>
      <c r="M875" s="11"/>
      <c r="N875" s="11"/>
      <c r="O875" s="11"/>
      <c r="P875" s="11"/>
      <c r="Q875" s="11"/>
      <c r="R875" s="11"/>
      <c r="S875" s="11"/>
      <c r="T875" s="11"/>
      <c r="U875" s="11"/>
      <c r="V875" s="11"/>
      <c r="W875" s="11"/>
      <c r="X875" s="11"/>
      <c r="Y875" s="11"/>
      <c r="Z875" s="11"/>
    </row>
    <row r="876" ht="15" customHeight="1">
      <c r="A876" t="s" s="8">
        <v>4895</v>
      </c>
      <c r="B876" t="s" s="8">
        <v>5333</v>
      </c>
      <c r="C876" s="21">
        <v>2012</v>
      </c>
      <c r="D876" t="s" s="8">
        <v>4618</v>
      </c>
      <c r="E876" t="s" s="8">
        <v>5334</v>
      </c>
      <c r="F876" t="s" s="8">
        <v>4898</v>
      </c>
      <c r="G876" t="s" s="8">
        <v>45</v>
      </c>
      <c r="H876" t="s" s="8">
        <v>1791</v>
      </c>
      <c r="I876" s="11"/>
      <c r="J876" s="11"/>
      <c r="K876" t="s" s="8">
        <v>120</v>
      </c>
      <c r="L876" t="s" s="8">
        <v>121</v>
      </c>
      <c r="M876" s="11"/>
      <c r="N876" s="11"/>
      <c r="O876" s="11"/>
      <c r="P876" s="11"/>
      <c r="Q876" s="11"/>
      <c r="R876" s="11"/>
      <c r="S876" s="11"/>
      <c r="T876" s="11"/>
      <c r="U876" s="11"/>
      <c r="V876" s="11"/>
      <c r="W876" s="11"/>
      <c r="X876" s="11"/>
      <c r="Y876" s="11"/>
      <c r="Z876" s="11"/>
    </row>
    <row r="877" ht="15" customHeight="1">
      <c r="A877" t="s" s="130">
        <v>5335</v>
      </c>
      <c r="B877" t="s" s="130">
        <v>5336</v>
      </c>
      <c r="C877" s="131">
        <v>2012</v>
      </c>
      <c r="D877" t="s" s="130">
        <v>2613</v>
      </c>
      <c r="E877" t="s" s="130">
        <v>5337</v>
      </c>
      <c r="F877" t="s" s="130">
        <v>5338</v>
      </c>
      <c r="G877" t="s" s="130">
        <v>45</v>
      </c>
      <c r="H877" t="s" s="130">
        <v>119</v>
      </c>
      <c r="I877" s="132"/>
      <c r="J877" t="s" s="130">
        <v>5339</v>
      </c>
      <c r="K877" t="s" s="130">
        <v>120</v>
      </c>
      <c r="L877" t="s" s="130">
        <v>121</v>
      </c>
      <c r="M877" s="132"/>
      <c r="N877" s="132"/>
      <c r="O877" s="132"/>
      <c r="P877" s="132"/>
      <c r="Q877" s="132"/>
      <c r="R877" s="132"/>
      <c r="S877" s="132"/>
      <c r="T877" s="132"/>
      <c r="U877" s="132"/>
      <c r="V877" s="132"/>
      <c r="W877" s="132"/>
      <c r="X877" s="132"/>
      <c r="Y877" s="132"/>
      <c r="Z877" s="132"/>
    </row>
    <row r="878" ht="15" customHeight="1">
      <c r="A878" t="s" s="8">
        <v>5340</v>
      </c>
      <c r="B878" t="s" s="8">
        <v>5341</v>
      </c>
      <c r="C878" s="21">
        <v>2012</v>
      </c>
      <c r="D878" t="s" s="8">
        <v>4332</v>
      </c>
      <c r="E878" t="s" s="8">
        <v>313</v>
      </c>
      <c r="F878" t="s" s="8">
        <v>5019</v>
      </c>
      <c r="G878" t="s" s="8">
        <v>45</v>
      </c>
      <c r="H878" t="s" s="8">
        <v>1791</v>
      </c>
      <c r="I878" s="11"/>
      <c r="J878" t="s" s="8">
        <v>5342</v>
      </c>
      <c r="K878" t="s" s="8">
        <v>120</v>
      </c>
      <c r="L878" t="s" s="8">
        <v>121</v>
      </c>
      <c r="M878" s="11"/>
      <c r="N878" s="11"/>
      <c r="O878" s="11"/>
      <c r="P878" s="11"/>
      <c r="Q878" s="11"/>
      <c r="R878" s="11"/>
      <c r="S878" s="11"/>
      <c r="T878" s="11"/>
      <c r="U878" s="11"/>
      <c r="V878" s="11"/>
      <c r="W878" s="11"/>
      <c r="X878" s="11"/>
      <c r="Y878" s="11"/>
      <c r="Z878" s="11"/>
    </row>
    <row r="879" ht="15" customHeight="1">
      <c r="A879" t="s" s="8">
        <v>5343</v>
      </c>
      <c r="B879" t="s" s="8">
        <v>5344</v>
      </c>
      <c r="C879" s="21">
        <v>2012</v>
      </c>
      <c r="D879" t="s" s="8">
        <v>3264</v>
      </c>
      <c r="E879" t="s" s="8">
        <v>5345</v>
      </c>
      <c r="F879" t="s" s="8">
        <v>1905</v>
      </c>
      <c r="G879" t="s" s="8">
        <v>44</v>
      </c>
      <c r="H879" t="s" s="8">
        <v>119</v>
      </c>
      <c r="I879" s="11"/>
      <c r="J879" t="s" s="8">
        <v>5346</v>
      </c>
      <c r="K879" t="s" s="8">
        <v>120</v>
      </c>
      <c r="L879" t="s" s="8">
        <v>121</v>
      </c>
      <c r="M879" s="11"/>
      <c r="N879" s="11"/>
      <c r="O879" s="11"/>
      <c r="P879" s="11"/>
      <c r="Q879" s="11"/>
      <c r="R879" s="11"/>
      <c r="S879" s="11"/>
      <c r="T879" s="11"/>
      <c r="U879" s="11"/>
      <c r="V879" s="11"/>
      <c r="W879" s="11"/>
      <c r="X879" s="11"/>
      <c r="Y879" s="11"/>
      <c r="Z879" s="11"/>
    </row>
    <row r="880" ht="15" customHeight="1">
      <c r="A880" t="s" s="130">
        <v>5347</v>
      </c>
      <c r="B880" t="s" s="130">
        <v>5348</v>
      </c>
      <c r="C880" s="131">
        <v>2012</v>
      </c>
      <c r="D880" t="s" s="130">
        <v>5349</v>
      </c>
      <c r="E880" t="s" s="130">
        <v>5350</v>
      </c>
      <c r="F880" t="s" s="130">
        <v>2426</v>
      </c>
      <c r="G880" t="s" s="130">
        <v>45</v>
      </c>
      <c r="H880" t="s" s="130">
        <v>1507</v>
      </c>
      <c r="I880" s="132"/>
      <c r="J880" t="s" s="130">
        <v>5351</v>
      </c>
      <c r="K880" t="s" s="130">
        <v>120</v>
      </c>
      <c r="L880" t="s" s="130">
        <v>121</v>
      </c>
      <c r="M880" s="132"/>
      <c r="N880" s="132"/>
      <c r="O880" s="132"/>
      <c r="P880" s="132"/>
      <c r="Q880" s="132"/>
      <c r="R880" s="132"/>
      <c r="S880" s="132"/>
      <c r="T880" s="132"/>
      <c r="U880" s="132"/>
      <c r="V880" s="132"/>
      <c r="W880" s="132"/>
      <c r="X880" s="132"/>
      <c r="Y880" s="132"/>
      <c r="Z880" s="132"/>
    </row>
    <row r="881" ht="15" customHeight="1">
      <c r="A881" t="s" s="8">
        <v>5352</v>
      </c>
      <c r="B881" t="s" s="8">
        <v>5353</v>
      </c>
      <c r="C881" s="21">
        <v>2012</v>
      </c>
      <c r="D881" t="s" s="8">
        <v>5354</v>
      </c>
      <c r="E881" t="s" s="8">
        <v>5355</v>
      </c>
      <c r="F881" t="s" s="8">
        <v>71</v>
      </c>
      <c r="G881" t="s" s="8">
        <v>29</v>
      </c>
      <c r="H881" t="s" s="8">
        <v>119</v>
      </c>
      <c r="I881" t="s" s="8">
        <v>5356</v>
      </c>
      <c r="J881" s="11"/>
      <c r="K881" t="s" s="8">
        <v>280</v>
      </c>
      <c r="L881" t="s" s="8">
        <v>121</v>
      </c>
      <c r="M881" s="11"/>
      <c r="N881" s="11"/>
      <c r="O881" s="11"/>
      <c r="P881" s="11"/>
      <c r="Q881" s="11"/>
      <c r="R881" s="11"/>
      <c r="S881" s="11"/>
      <c r="T881" s="11"/>
      <c r="U881" s="11"/>
      <c r="V881" s="11"/>
      <c r="W881" s="11"/>
      <c r="X881" s="11"/>
      <c r="Y881" s="11"/>
      <c r="Z881" s="11"/>
    </row>
    <row r="882" ht="15" customHeight="1">
      <c r="A882" t="s" s="8">
        <v>5357</v>
      </c>
      <c r="B882" t="s" s="8">
        <v>5358</v>
      </c>
      <c r="C882" s="21">
        <v>2012</v>
      </c>
      <c r="D882" t="s" s="8">
        <v>5359</v>
      </c>
      <c r="E882" t="s" s="8">
        <v>5360</v>
      </c>
      <c r="F882" t="s" s="8">
        <v>2728</v>
      </c>
      <c r="G882" t="s" s="8">
        <v>82</v>
      </c>
      <c r="H882" t="s" s="8">
        <v>119</v>
      </c>
      <c r="I882" s="11"/>
      <c r="J882" t="s" s="8">
        <v>5361</v>
      </c>
      <c r="K882" t="s" s="8">
        <v>120</v>
      </c>
      <c r="L882" t="s" s="8">
        <v>121</v>
      </c>
      <c r="M882" s="11"/>
      <c r="N882" s="11"/>
      <c r="O882" s="11"/>
      <c r="P882" s="11"/>
      <c r="Q882" s="11"/>
      <c r="R882" s="11"/>
      <c r="S882" s="11"/>
      <c r="T882" s="11"/>
      <c r="U882" s="11"/>
      <c r="V882" s="11"/>
      <c r="W882" s="11"/>
      <c r="X882" s="11"/>
      <c r="Y882" s="11"/>
      <c r="Z882" s="11"/>
    </row>
    <row r="883" ht="15" customHeight="1">
      <c r="A883" t="s" s="8">
        <v>5362</v>
      </c>
      <c r="B883" t="s" s="8">
        <v>5363</v>
      </c>
      <c r="C883" s="21">
        <v>2012</v>
      </c>
      <c r="D883" t="s" s="8">
        <v>1736</v>
      </c>
      <c r="E883" t="s" s="8">
        <v>5364</v>
      </c>
      <c r="F883" t="s" s="8">
        <v>1928</v>
      </c>
      <c r="G883" t="s" s="8">
        <v>1784</v>
      </c>
      <c r="H883" t="s" s="8">
        <v>119</v>
      </c>
      <c r="I883" s="11"/>
      <c r="J883" t="s" s="8">
        <v>5365</v>
      </c>
      <c r="K883" t="s" s="8">
        <v>120</v>
      </c>
      <c r="L883" t="s" s="8">
        <v>121</v>
      </c>
      <c r="M883" s="11"/>
      <c r="N883" s="11"/>
      <c r="O883" s="11"/>
      <c r="P883" s="11"/>
      <c r="Q883" s="11"/>
      <c r="R883" s="11"/>
      <c r="S883" s="11"/>
      <c r="T883" s="11"/>
      <c r="U883" s="11"/>
      <c r="V883" s="11"/>
      <c r="W883" s="11"/>
      <c r="X883" s="11"/>
      <c r="Y883" s="11"/>
      <c r="Z883" s="11"/>
    </row>
    <row r="884" ht="15" customHeight="1">
      <c r="A884" t="s" s="8">
        <v>5366</v>
      </c>
      <c r="B884" t="s" s="8">
        <v>5367</v>
      </c>
      <c r="C884" s="21">
        <v>2012</v>
      </c>
      <c r="D884" t="s" s="8">
        <v>5368</v>
      </c>
      <c r="E884" t="s" s="8">
        <v>5369</v>
      </c>
      <c r="F884" t="s" s="8">
        <v>1928</v>
      </c>
      <c r="G884" t="s" s="8">
        <v>64</v>
      </c>
      <c r="H884" t="s" s="8">
        <v>119</v>
      </c>
      <c r="I884" s="11"/>
      <c r="J884" s="11"/>
      <c r="K884" t="s" s="8">
        <v>280</v>
      </c>
      <c r="L884" t="s" s="8">
        <v>121</v>
      </c>
      <c r="M884" s="11"/>
      <c r="N884" s="11"/>
      <c r="O884" s="11"/>
      <c r="P884" s="11"/>
      <c r="Q884" s="11"/>
      <c r="R884" s="11"/>
      <c r="S884" s="11"/>
      <c r="T884" s="11"/>
      <c r="U884" s="11"/>
      <c r="V884" s="11"/>
      <c r="W884" s="11"/>
      <c r="X884" s="11"/>
      <c r="Y884" s="11"/>
      <c r="Z884" s="11"/>
    </row>
    <row r="885" ht="15" customHeight="1">
      <c r="A885" t="s" s="8">
        <v>5370</v>
      </c>
      <c r="B885" t="s" s="8">
        <v>5371</v>
      </c>
      <c r="C885" s="21">
        <v>2012</v>
      </c>
      <c r="D885" t="s" s="8">
        <v>5372</v>
      </c>
      <c r="E885" t="s" s="8">
        <v>5373</v>
      </c>
      <c r="F885" t="s" s="8">
        <v>4600</v>
      </c>
      <c r="G885" t="s" s="8">
        <v>82</v>
      </c>
      <c r="H885" t="s" s="8">
        <v>506</v>
      </c>
      <c r="I885" s="11"/>
      <c r="J885" s="11"/>
      <c r="K885" t="s" s="8">
        <v>120</v>
      </c>
      <c r="L885" t="s" s="8">
        <v>121</v>
      </c>
      <c r="M885" s="11"/>
      <c r="N885" s="11"/>
      <c r="O885" s="11"/>
      <c r="P885" s="11"/>
      <c r="Q885" s="11"/>
      <c r="R885" s="11"/>
      <c r="S885" s="11"/>
      <c r="T885" s="11"/>
      <c r="U885" s="11"/>
      <c r="V885" s="11"/>
      <c r="W885" s="11"/>
      <c r="X885" s="11"/>
      <c r="Y885" s="11"/>
      <c r="Z885" s="11"/>
    </row>
    <row r="886" ht="15" customHeight="1">
      <c r="A886" t="s" s="130">
        <v>5374</v>
      </c>
      <c r="B886" t="s" s="130">
        <v>5375</v>
      </c>
      <c r="C886" s="131">
        <v>2012</v>
      </c>
      <c r="D886" t="s" s="130">
        <v>3511</v>
      </c>
      <c r="E886" t="s" s="130">
        <v>5376</v>
      </c>
      <c r="F886" t="s" s="130">
        <v>1928</v>
      </c>
      <c r="G886" t="s" s="130">
        <v>45</v>
      </c>
      <c r="H886" t="s" s="130">
        <v>119</v>
      </c>
      <c r="I886" s="132"/>
      <c r="J886" t="s" s="130">
        <v>5377</v>
      </c>
      <c r="K886" t="s" s="130">
        <v>120</v>
      </c>
      <c r="L886" t="s" s="130">
        <v>121</v>
      </c>
      <c r="M886" s="132"/>
      <c r="N886" s="132"/>
      <c r="O886" s="132"/>
      <c r="P886" s="132"/>
      <c r="Q886" s="132"/>
      <c r="R886" s="132"/>
      <c r="S886" s="132"/>
      <c r="T886" s="132"/>
      <c r="U886" s="132"/>
      <c r="V886" s="132"/>
      <c r="W886" s="132"/>
      <c r="X886" s="132"/>
      <c r="Y886" s="132"/>
      <c r="Z886" s="132"/>
    </row>
    <row r="887" ht="15" customHeight="1">
      <c r="A887" t="s" s="8">
        <v>5378</v>
      </c>
      <c r="B887" t="s" s="8">
        <v>5379</v>
      </c>
      <c r="C887" s="21">
        <v>2012</v>
      </c>
      <c r="D887" t="s" s="8">
        <v>5380</v>
      </c>
      <c r="E887" t="s" s="8">
        <v>5381</v>
      </c>
      <c r="F887" t="s" s="8">
        <v>5382</v>
      </c>
      <c r="G887" t="s" s="8">
        <v>40</v>
      </c>
      <c r="H887" t="s" s="8">
        <v>1507</v>
      </c>
      <c r="I887" s="11"/>
      <c r="J887" t="s" s="8">
        <v>5383</v>
      </c>
      <c r="K887" t="s" s="8">
        <v>120</v>
      </c>
      <c r="L887" t="s" s="8">
        <v>121</v>
      </c>
      <c r="M887" s="11"/>
      <c r="N887" s="11"/>
      <c r="O887" s="11"/>
      <c r="P887" s="11"/>
      <c r="Q887" s="11"/>
      <c r="R887" s="11"/>
      <c r="S887" s="11"/>
      <c r="T887" s="11"/>
      <c r="U887" s="11"/>
      <c r="V887" s="11"/>
      <c r="W887" s="11"/>
      <c r="X887" s="11"/>
      <c r="Y887" s="11"/>
      <c r="Z887" s="11"/>
    </row>
    <row r="888" ht="15" customHeight="1">
      <c r="A888" t="s" s="49">
        <v>5384</v>
      </c>
      <c r="B888" t="s" s="49">
        <v>5385</v>
      </c>
      <c r="C888" s="109">
        <v>2012</v>
      </c>
      <c r="D888" t="s" s="49">
        <v>3964</v>
      </c>
      <c r="E888" t="s" s="49">
        <v>5386</v>
      </c>
      <c r="F888" t="s" s="49">
        <v>4140</v>
      </c>
      <c r="G888" t="s" s="49">
        <v>44</v>
      </c>
      <c r="H888" t="s" s="49">
        <v>4141</v>
      </c>
      <c r="I888" s="50"/>
      <c r="J888" t="s" s="49">
        <v>5387</v>
      </c>
      <c r="K888" t="s" s="49">
        <v>120</v>
      </c>
      <c r="L888" t="s" s="49">
        <v>121</v>
      </c>
      <c r="M888" s="50"/>
      <c r="N888" s="50"/>
      <c r="O888" s="50"/>
      <c r="P888" s="50"/>
      <c r="Q888" s="50"/>
      <c r="R888" s="50"/>
      <c r="S888" s="50"/>
      <c r="T888" s="50"/>
      <c r="U888" s="50"/>
      <c r="V888" s="50"/>
      <c r="W888" s="50"/>
      <c r="X888" s="50"/>
      <c r="Y888" s="50"/>
      <c r="Z888" s="50"/>
    </row>
    <row r="889" ht="15" customHeight="1">
      <c r="A889" t="s" s="58">
        <v>476</v>
      </c>
      <c r="B889" t="s" s="59">
        <v>477</v>
      </c>
      <c r="C889" s="60">
        <v>2012</v>
      </c>
      <c r="D889" t="s" s="59">
        <v>478</v>
      </c>
      <c r="E889" t="s" s="59">
        <v>479</v>
      </c>
      <c r="F889" t="s" s="59">
        <v>128</v>
      </c>
      <c r="G889" t="s" s="59">
        <v>55</v>
      </c>
      <c r="H889" t="s" s="59">
        <v>129</v>
      </c>
      <c r="I889" s="61"/>
      <c r="J889" t="s" s="59">
        <v>480</v>
      </c>
      <c r="K889" t="s" s="59">
        <v>120</v>
      </c>
      <c r="L889" t="s" s="59">
        <v>216</v>
      </c>
      <c r="M889" t="s" s="59">
        <v>122</v>
      </c>
      <c r="N889" s="61"/>
      <c r="O889" s="61"/>
      <c r="P889" s="61"/>
      <c r="Q889" s="61"/>
      <c r="R889" s="61"/>
      <c r="S889" s="61"/>
      <c r="T889" s="61"/>
      <c r="U889" s="61"/>
      <c r="V889" s="61"/>
      <c r="W889" s="61"/>
      <c r="X889" s="61"/>
      <c r="Y889" s="61"/>
      <c r="Z889" s="62"/>
    </row>
    <row r="890" ht="15" customHeight="1">
      <c r="A890" t="s" s="77">
        <v>5388</v>
      </c>
      <c r="B890" t="s" s="77">
        <v>5389</v>
      </c>
      <c r="C890" s="76">
        <v>2012</v>
      </c>
      <c r="D890" t="s" s="77">
        <v>2693</v>
      </c>
      <c r="E890" t="s" s="77">
        <v>5390</v>
      </c>
      <c r="F890" t="s" s="77">
        <v>2426</v>
      </c>
      <c r="G890" t="s" s="77">
        <v>82</v>
      </c>
      <c r="H890" t="s" s="77">
        <v>1507</v>
      </c>
      <c r="I890" s="47"/>
      <c r="J890" t="s" s="77">
        <v>5391</v>
      </c>
      <c r="K890" t="s" s="77">
        <v>120</v>
      </c>
      <c r="L890" t="s" s="77">
        <v>121</v>
      </c>
      <c r="M890" s="141"/>
      <c r="N890" s="47"/>
      <c r="O890" s="47"/>
      <c r="P890" s="47"/>
      <c r="Q890" s="47"/>
      <c r="R890" s="47"/>
      <c r="S890" s="47"/>
      <c r="T890" s="47"/>
      <c r="U890" s="47"/>
      <c r="V890" s="47"/>
      <c r="W890" s="47"/>
      <c r="X890" s="47"/>
      <c r="Y890" s="47"/>
      <c r="Z890" s="47"/>
    </row>
    <row r="891" ht="15" customHeight="1">
      <c r="A891" t="s" s="8">
        <v>5392</v>
      </c>
      <c r="B891" t="s" s="8">
        <v>5393</v>
      </c>
      <c r="C891" s="21">
        <v>2012</v>
      </c>
      <c r="D891" t="s" s="8">
        <v>3964</v>
      </c>
      <c r="E891" t="s" s="8">
        <v>5394</v>
      </c>
      <c r="F891" t="s" s="8">
        <v>128</v>
      </c>
      <c r="G891" t="s" s="8">
        <v>55</v>
      </c>
      <c r="H891" t="s" s="8">
        <v>129</v>
      </c>
      <c r="I891" t="s" s="8">
        <v>1846</v>
      </c>
      <c r="J891" t="s" s="8">
        <v>5395</v>
      </c>
      <c r="K891" t="s" s="8">
        <v>120</v>
      </c>
      <c r="L891" t="s" s="8">
        <v>121</v>
      </c>
      <c r="M891" s="11"/>
      <c r="N891" s="137"/>
      <c r="O891" s="137"/>
      <c r="P891" s="137"/>
      <c r="Q891" s="137"/>
      <c r="R891" s="137"/>
      <c r="S891" s="137"/>
      <c r="T891" s="137"/>
      <c r="U891" s="137"/>
      <c r="V891" s="137"/>
      <c r="W891" s="137"/>
      <c r="X891" s="137"/>
      <c r="Y891" s="137"/>
      <c r="Z891" s="137"/>
    </row>
    <row r="892" ht="15" customHeight="1">
      <c r="A892" t="s" s="130">
        <v>5396</v>
      </c>
      <c r="B892" t="s" s="130">
        <v>5397</v>
      </c>
      <c r="C892" s="131">
        <v>2012</v>
      </c>
      <c r="D892" t="s" s="130">
        <v>5398</v>
      </c>
      <c r="E892" t="s" s="130">
        <v>5399</v>
      </c>
      <c r="F892" t="s" s="130">
        <v>1870</v>
      </c>
      <c r="G892" t="s" s="130">
        <v>45</v>
      </c>
      <c r="H892" t="s" s="130">
        <v>1791</v>
      </c>
      <c r="I892" s="132"/>
      <c r="J892" t="s" s="130">
        <v>5400</v>
      </c>
      <c r="K892" t="s" s="130">
        <v>500</v>
      </c>
      <c r="L892" t="s" s="130">
        <v>216</v>
      </c>
      <c r="M892" s="132"/>
      <c r="N892" s="132"/>
      <c r="O892" s="132"/>
      <c r="P892" s="132"/>
      <c r="Q892" s="132"/>
      <c r="R892" s="132"/>
      <c r="S892" s="132"/>
      <c r="T892" s="132"/>
      <c r="U892" s="132"/>
      <c r="V892" s="132"/>
      <c r="W892" s="132"/>
      <c r="X892" s="132"/>
      <c r="Y892" s="132"/>
      <c r="Z892" s="132"/>
    </row>
    <row r="893" ht="15" customHeight="1">
      <c r="A893" t="s" s="8">
        <v>5401</v>
      </c>
      <c r="B893" t="s" s="8">
        <v>5402</v>
      </c>
      <c r="C893" s="21">
        <v>2012</v>
      </c>
      <c r="D893" t="s" s="8">
        <v>5403</v>
      </c>
      <c r="E893" t="s" s="8">
        <v>5404</v>
      </c>
      <c r="F893" t="s" s="8">
        <v>1928</v>
      </c>
      <c r="G893" t="s" s="8">
        <v>1784</v>
      </c>
      <c r="H893" t="s" s="8">
        <v>119</v>
      </c>
      <c r="I893" s="11"/>
      <c r="J893" t="s" s="8">
        <v>5405</v>
      </c>
      <c r="K893" t="s" s="8">
        <v>120</v>
      </c>
      <c r="L893" t="s" s="8">
        <v>121</v>
      </c>
      <c r="M893" s="11"/>
      <c r="N893" s="11"/>
      <c r="O893" s="11"/>
      <c r="P893" s="11"/>
      <c r="Q893" s="11"/>
      <c r="R893" s="11"/>
      <c r="S893" s="11"/>
      <c r="T893" s="11"/>
      <c r="U893" s="11"/>
      <c r="V893" s="11"/>
      <c r="W893" s="11"/>
      <c r="X893" s="11"/>
      <c r="Y893" s="11"/>
      <c r="Z893" s="11"/>
    </row>
    <row r="894" ht="15" customHeight="1">
      <c r="A894" t="s" s="8">
        <v>5406</v>
      </c>
      <c r="B894" t="s" s="8">
        <v>5407</v>
      </c>
      <c r="C894" s="21">
        <v>2012</v>
      </c>
      <c r="D894" t="s" s="8">
        <v>5408</v>
      </c>
      <c r="E894" t="s" s="8">
        <v>5409</v>
      </c>
      <c r="F894" t="s" s="8">
        <v>5410</v>
      </c>
      <c r="G894" t="s" s="8">
        <v>82</v>
      </c>
      <c r="H894" t="s" s="8">
        <v>119</v>
      </c>
      <c r="I894" s="11"/>
      <c r="J894" s="11"/>
      <c r="K894" t="s" s="8">
        <v>280</v>
      </c>
      <c r="L894" t="s" s="8">
        <v>121</v>
      </c>
      <c r="M894" s="11"/>
      <c r="N894" s="11"/>
      <c r="O894" s="11"/>
      <c r="P894" s="11"/>
      <c r="Q894" s="11"/>
      <c r="R894" s="11"/>
      <c r="S894" s="11"/>
      <c r="T894" s="11"/>
      <c r="U894" s="11"/>
      <c r="V894" s="11"/>
      <c r="W894" s="11"/>
      <c r="X894" s="11"/>
      <c r="Y894" s="11"/>
      <c r="Z894" s="11"/>
    </row>
    <row r="895" ht="15" customHeight="1">
      <c r="A895" t="s" s="8">
        <v>5411</v>
      </c>
      <c r="B895" t="s" s="8">
        <v>5412</v>
      </c>
      <c r="C895" s="21">
        <v>2012</v>
      </c>
      <c r="D895" t="s" s="8">
        <v>5413</v>
      </c>
      <c r="E895" t="s" s="8">
        <v>5414</v>
      </c>
      <c r="F895" t="s" s="8">
        <v>1823</v>
      </c>
      <c r="G895" t="s" s="8">
        <v>82</v>
      </c>
      <c r="H895" t="s" s="8">
        <v>1507</v>
      </c>
      <c r="I895" s="11"/>
      <c r="J895" s="11"/>
      <c r="K895" t="s" s="8">
        <v>120</v>
      </c>
      <c r="L895" t="s" s="8">
        <v>121</v>
      </c>
      <c r="M895" s="11"/>
      <c r="N895" s="11"/>
      <c r="O895" s="11"/>
      <c r="P895" s="11"/>
      <c r="Q895" s="11"/>
      <c r="R895" s="11"/>
      <c r="S895" s="11"/>
      <c r="T895" s="11"/>
      <c r="U895" s="11"/>
      <c r="V895" s="11"/>
      <c r="W895" s="11"/>
      <c r="X895" s="11"/>
      <c r="Y895" s="11"/>
      <c r="Z895" s="11"/>
    </row>
    <row r="896" ht="15" customHeight="1">
      <c r="A896" t="s" s="8">
        <v>5415</v>
      </c>
      <c r="B896" t="s" s="8">
        <v>5416</v>
      </c>
      <c r="C896" s="21">
        <v>2012</v>
      </c>
      <c r="D896" t="s" s="8">
        <v>5417</v>
      </c>
      <c r="E896" t="s" s="8">
        <v>5418</v>
      </c>
      <c r="F896" t="s" s="8">
        <v>2214</v>
      </c>
      <c r="G896" t="s" s="8">
        <v>1454</v>
      </c>
      <c r="H896" t="s" s="8">
        <v>119</v>
      </c>
      <c r="I896" s="11"/>
      <c r="J896" t="s" s="8">
        <v>5419</v>
      </c>
      <c r="K896" t="s" s="8">
        <v>120</v>
      </c>
      <c r="L896" t="s" s="8">
        <v>216</v>
      </c>
      <c r="M896" s="11"/>
      <c r="N896" s="11"/>
      <c r="O896" s="11"/>
      <c r="P896" s="11"/>
      <c r="Q896" s="11"/>
      <c r="R896" s="11"/>
      <c r="S896" s="11"/>
      <c r="T896" s="11"/>
      <c r="U896" s="11"/>
      <c r="V896" s="11"/>
      <c r="W896" s="11"/>
      <c r="X896" s="11"/>
      <c r="Y896" s="11"/>
      <c r="Z896" s="11"/>
    </row>
    <row r="897" ht="15" customHeight="1">
      <c r="A897" t="s" s="8">
        <v>5420</v>
      </c>
      <c r="B897" t="s" s="8">
        <v>5421</v>
      </c>
      <c r="C897" s="21">
        <v>2012</v>
      </c>
      <c r="D897" t="s" s="8">
        <v>415</v>
      </c>
      <c r="E897" t="s" s="8">
        <v>5422</v>
      </c>
      <c r="F897" t="s" s="8">
        <v>1905</v>
      </c>
      <c r="G897" t="s" s="8">
        <v>82</v>
      </c>
      <c r="H897" t="s" s="8">
        <v>119</v>
      </c>
      <c r="I897" s="11"/>
      <c r="J897" s="11"/>
      <c r="K897" t="s" s="8">
        <v>120</v>
      </c>
      <c r="L897" t="s" s="8">
        <v>121</v>
      </c>
      <c r="M897" s="11"/>
      <c r="N897" s="11"/>
      <c r="O897" s="11"/>
      <c r="P897" s="11"/>
      <c r="Q897" s="11"/>
      <c r="R897" s="11"/>
      <c r="S897" s="11"/>
      <c r="T897" s="11"/>
      <c r="U897" s="11"/>
      <c r="V897" s="11"/>
      <c r="W897" s="11"/>
      <c r="X897" s="11"/>
      <c r="Y897" s="11"/>
      <c r="Z897" s="11"/>
    </row>
    <row r="898" ht="15" customHeight="1">
      <c r="A898" t="s" s="130">
        <v>5423</v>
      </c>
      <c r="B898" t="s" s="130">
        <v>5424</v>
      </c>
      <c r="C898" s="131">
        <v>2012</v>
      </c>
      <c r="D898" t="s" s="130">
        <v>4481</v>
      </c>
      <c r="E898" t="s" s="130">
        <v>5425</v>
      </c>
      <c r="F898" t="s" s="130">
        <v>71</v>
      </c>
      <c r="G898" t="s" s="130">
        <v>64</v>
      </c>
      <c r="H898" t="s" s="130">
        <v>119</v>
      </c>
      <c r="I898" t="s" s="130">
        <v>1846</v>
      </c>
      <c r="J898" t="s" s="130">
        <v>5426</v>
      </c>
      <c r="K898" t="s" s="130">
        <v>120</v>
      </c>
      <c r="L898" t="s" s="130">
        <v>121</v>
      </c>
      <c r="M898" s="132"/>
      <c r="N898" s="132"/>
      <c r="O898" s="132"/>
      <c r="P898" s="132"/>
      <c r="Q898" s="132"/>
      <c r="R898" s="132"/>
      <c r="S898" s="132"/>
      <c r="T898" s="132"/>
      <c r="U898" s="132"/>
      <c r="V898" s="132"/>
      <c r="W898" s="132"/>
      <c r="X898" s="132"/>
      <c r="Y898" s="132"/>
      <c r="Z898" s="132"/>
    </row>
    <row r="899" ht="15" customHeight="1">
      <c r="A899" t="s" s="8">
        <v>5427</v>
      </c>
      <c r="B899" t="s" s="8">
        <v>5428</v>
      </c>
      <c r="C899" s="21">
        <v>2012</v>
      </c>
      <c r="D899" t="s" s="8">
        <v>1752</v>
      </c>
      <c r="E899" t="s" s="8">
        <v>5429</v>
      </c>
      <c r="F899" t="s" s="8">
        <v>1870</v>
      </c>
      <c r="G899" t="s" s="8">
        <v>82</v>
      </c>
      <c r="H899" t="s" s="8">
        <v>1791</v>
      </c>
      <c r="I899" s="11"/>
      <c r="J899" t="s" s="8">
        <v>5430</v>
      </c>
      <c r="K899" t="s" s="8">
        <v>120</v>
      </c>
      <c r="L899" t="s" s="8">
        <v>121</v>
      </c>
      <c r="M899" s="11"/>
      <c r="N899" s="11"/>
      <c r="O899" s="11"/>
      <c r="P899" s="11"/>
      <c r="Q899" s="11"/>
      <c r="R899" s="11"/>
      <c r="S899" s="11"/>
      <c r="T899" s="11"/>
      <c r="U899" s="11"/>
      <c r="V899" s="11"/>
      <c r="W899" s="11"/>
      <c r="X899" s="11"/>
      <c r="Y899" s="11"/>
      <c r="Z899" s="11"/>
    </row>
    <row r="900" ht="15" customHeight="1">
      <c r="A900" t="s" s="8">
        <v>5431</v>
      </c>
      <c r="B900" t="s" s="8">
        <v>5432</v>
      </c>
      <c r="C900" s="21">
        <v>2012</v>
      </c>
      <c r="D900" t="s" s="8">
        <v>5433</v>
      </c>
      <c r="E900" t="s" s="8">
        <v>5434</v>
      </c>
      <c r="F900" t="s" s="8">
        <v>2514</v>
      </c>
      <c r="G900" t="s" s="8">
        <v>1784</v>
      </c>
      <c r="H900" t="s" s="8">
        <v>1304</v>
      </c>
      <c r="I900" s="11"/>
      <c r="J900" t="s" s="8">
        <v>5435</v>
      </c>
      <c r="K900" t="s" s="8">
        <v>120</v>
      </c>
      <c r="L900" t="s" s="8">
        <v>121</v>
      </c>
      <c r="M900" s="11"/>
      <c r="N900" s="11"/>
      <c r="O900" s="11"/>
      <c r="P900" s="11"/>
      <c r="Q900" s="11"/>
      <c r="R900" s="11"/>
      <c r="S900" s="11"/>
      <c r="T900" s="11"/>
      <c r="U900" s="11"/>
      <c r="V900" s="11"/>
      <c r="W900" s="11"/>
      <c r="X900" s="11"/>
      <c r="Y900" s="11"/>
      <c r="Z900" s="11"/>
    </row>
    <row r="901" ht="15" customHeight="1">
      <c r="A901" t="s" s="8">
        <v>5436</v>
      </c>
      <c r="B901" t="s" s="8">
        <v>5437</v>
      </c>
      <c r="C901" s="21">
        <v>2012</v>
      </c>
      <c r="D901" t="s" s="8">
        <v>4014</v>
      </c>
      <c r="E901" t="s" s="8">
        <v>5438</v>
      </c>
      <c r="F901" t="s" s="8">
        <v>5439</v>
      </c>
      <c r="G901" t="s" s="8">
        <v>45</v>
      </c>
      <c r="H901" t="s" s="8">
        <v>3108</v>
      </c>
      <c r="I901" s="11"/>
      <c r="J901" t="s" s="8">
        <v>5440</v>
      </c>
      <c r="K901" t="s" s="8">
        <v>120</v>
      </c>
      <c r="L901" t="s" s="8">
        <v>121</v>
      </c>
      <c r="M901" s="107"/>
      <c r="N901" s="107"/>
      <c r="O901" s="107"/>
      <c r="P901" s="107"/>
      <c r="Q901" s="107"/>
      <c r="R901" s="107"/>
      <c r="S901" s="107"/>
      <c r="T901" s="107"/>
      <c r="U901" s="107"/>
      <c r="V901" s="107"/>
      <c r="W901" s="107"/>
      <c r="X901" s="107"/>
      <c r="Y901" s="107"/>
      <c r="Z901" s="107"/>
    </row>
    <row r="902" ht="15" customHeight="1">
      <c r="A902" t="s" s="8">
        <v>5441</v>
      </c>
      <c r="B902" t="s" s="8">
        <v>5442</v>
      </c>
      <c r="C902" s="21">
        <v>2012</v>
      </c>
      <c r="D902" t="s" s="8">
        <v>5443</v>
      </c>
      <c r="E902" t="s" s="8">
        <v>5444</v>
      </c>
      <c r="F902" t="s" s="8">
        <v>572</v>
      </c>
      <c r="G902" t="s" s="8">
        <v>82</v>
      </c>
      <c r="H902" t="s" s="8">
        <v>506</v>
      </c>
      <c r="I902" t="s" s="8">
        <v>1846</v>
      </c>
      <c r="J902" s="11"/>
      <c r="K902" t="s" s="8">
        <v>148</v>
      </c>
      <c r="L902" t="s" s="8">
        <v>121</v>
      </c>
      <c r="M902" s="11"/>
      <c r="N902" s="11"/>
      <c r="O902" s="11"/>
      <c r="P902" s="11"/>
      <c r="Q902" s="11"/>
      <c r="R902" s="11"/>
      <c r="S902" s="11"/>
      <c r="T902" s="11"/>
      <c r="U902" s="11"/>
      <c r="V902" s="11"/>
      <c r="W902" s="11"/>
      <c r="X902" s="11"/>
      <c r="Y902" s="11"/>
      <c r="Z902" s="11"/>
    </row>
    <row r="903" ht="15" customHeight="1">
      <c r="A903" t="s" s="8">
        <v>5445</v>
      </c>
      <c r="B903" t="s" s="8">
        <v>5446</v>
      </c>
      <c r="C903" s="21">
        <v>2012</v>
      </c>
      <c r="D903" t="s" s="8">
        <v>5447</v>
      </c>
      <c r="E903" t="s" s="8">
        <v>5448</v>
      </c>
      <c r="F903" t="s" s="8">
        <v>1928</v>
      </c>
      <c r="G903" t="s" s="8">
        <v>64</v>
      </c>
      <c r="H903" t="s" s="8">
        <v>119</v>
      </c>
      <c r="I903" s="11"/>
      <c r="J903" t="s" s="8">
        <v>5449</v>
      </c>
      <c r="K903" t="s" s="8">
        <v>120</v>
      </c>
      <c r="L903" t="s" s="8">
        <v>121</v>
      </c>
      <c r="M903" s="11"/>
      <c r="N903" s="11"/>
      <c r="O903" s="11"/>
      <c r="P903" s="11"/>
      <c r="Q903" s="11"/>
      <c r="R903" s="11"/>
      <c r="S903" s="11"/>
      <c r="T903" s="11"/>
      <c r="U903" s="11"/>
      <c r="V903" s="11"/>
      <c r="W903" s="11"/>
      <c r="X903" s="11"/>
      <c r="Y903" s="11"/>
      <c r="Z903" s="11"/>
    </row>
    <row r="904" ht="15" customHeight="1">
      <c r="A904" t="s" s="8">
        <v>5450</v>
      </c>
      <c r="B904" t="s" s="8">
        <v>5451</v>
      </c>
      <c r="C904" s="21">
        <v>2012</v>
      </c>
      <c r="D904" t="s" s="8">
        <v>5452</v>
      </c>
      <c r="E904" t="s" s="8">
        <v>5453</v>
      </c>
      <c r="F904" t="s" s="8">
        <v>1928</v>
      </c>
      <c r="G904" t="s" s="8">
        <v>1784</v>
      </c>
      <c r="H904" t="s" s="8">
        <v>119</v>
      </c>
      <c r="I904" s="11"/>
      <c r="J904" t="s" s="8">
        <v>5454</v>
      </c>
      <c r="K904" t="s" s="8">
        <v>120</v>
      </c>
      <c r="L904" t="s" s="8">
        <v>121</v>
      </c>
      <c r="M904" s="11"/>
      <c r="N904" s="11"/>
      <c r="O904" s="11"/>
      <c r="P904" s="11"/>
      <c r="Q904" s="11"/>
      <c r="R904" s="11"/>
      <c r="S904" s="11"/>
      <c r="T904" s="11"/>
      <c r="U904" s="11"/>
      <c r="V904" s="11"/>
      <c r="W904" s="11"/>
      <c r="X904" s="11"/>
      <c r="Y904" s="11"/>
      <c r="Z904" s="11"/>
    </row>
    <row r="905" ht="15" customHeight="1">
      <c r="A905" t="s" s="130">
        <v>5455</v>
      </c>
      <c r="B905" t="s" s="130">
        <v>5456</v>
      </c>
      <c r="C905" s="131">
        <v>2012</v>
      </c>
      <c r="D905" t="s" s="130">
        <v>918</v>
      </c>
      <c r="E905" t="s" s="130">
        <v>5457</v>
      </c>
      <c r="F905" t="s" s="130">
        <v>4518</v>
      </c>
      <c r="G905" t="s" s="130">
        <v>44</v>
      </c>
      <c r="H905" t="s" s="130">
        <v>1861</v>
      </c>
      <c r="I905" s="132"/>
      <c r="J905" t="s" s="130">
        <v>5458</v>
      </c>
      <c r="K905" t="s" s="130">
        <v>120</v>
      </c>
      <c r="L905" t="s" s="130">
        <v>121</v>
      </c>
      <c r="M905" s="132"/>
      <c r="N905" s="132"/>
      <c r="O905" s="132"/>
      <c r="P905" s="132"/>
      <c r="Q905" s="132"/>
      <c r="R905" s="132"/>
      <c r="S905" s="132"/>
      <c r="T905" s="132"/>
      <c r="U905" s="132"/>
      <c r="V905" s="132"/>
      <c r="W905" s="132"/>
      <c r="X905" s="132"/>
      <c r="Y905" s="132"/>
      <c r="Z905" s="132"/>
    </row>
    <row r="906" ht="15" customHeight="1">
      <c r="A906" t="s" s="8">
        <v>5459</v>
      </c>
      <c r="B906" t="s" s="8">
        <v>5460</v>
      </c>
      <c r="C906" s="21">
        <v>2012</v>
      </c>
      <c r="D906" t="s" s="8">
        <v>4505</v>
      </c>
      <c r="E906" t="s" s="8">
        <v>5461</v>
      </c>
      <c r="F906" t="s" s="8">
        <v>5045</v>
      </c>
      <c r="G906" t="s" s="8">
        <v>45</v>
      </c>
      <c r="H906" t="s" s="8">
        <v>1507</v>
      </c>
      <c r="I906" s="11"/>
      <c r="J906" t="s" s="8">
        <v>5462</v>
      </c>
      <c r="K906" t="s" s="8">
        <v>120</v>
      </c>
      <c r="L906" t="s" s="8">
        <v>121</v>
      </c>
      <c r="M906" s="11"/>
      <c r="N906" s="11"/>
      <c r="O906" s="11"/>
      <c r="P906" s="11"/>
      <c r="Q906" s="11"/>
      <c r="R906" s="11"/>
      <c r="S906" s="11"/>
      <c r="T906" s="11"/>
      <c r="U906" s="11"/>
      <c r="V906" s="11"/>
      <c r="W906" s="11"/>
      <c r="X906" s="11"/>
      <c r="Y906" s="11"/>
      <c r="Z906" s="11"/>
    </row>
    <row r="907" ht="15" customHeight="1">
      <c r="A907" t="s" s="8">
        <v>5463</v>
      </c>
      <c r="B907" t="s" s="8">
        <v>5464</v>
      </c>
      <c r="C907" s="21">
        <v>2012</v>
      </c>
      <c r="D907" t="s" s="8">
        <v>5465</v>
      </c>
      <c r="E907" t="s" s="8">
        <v>5466</v>
      </c>
      <c r="F907" t="s" s="8">
        <v>4966</v>
      </c>
      <c r="G907" t="s" s="8">
        <v>38</v>
      </c>
      <c r="H907" t="s" s="8">
        <v>1791</v>
      </c>
      <c r="I907" s="11"/>
      <c r="J907" t="s" s="8">
        <v>5467</v>
      </c>
      <c r="K907" t="s" s="8">
        <v>120</v>
      </c>
      <c r="L907" t="s" s="8">
        <v>121</v>
      </c>
      <c r="M907" s="11"/>
      <c r="N907" s="11"/>
      <c r="O907" s="11"/>
      <c r="P907" s="11"/>
      <c r="Q907" s="11"/>
      <c r="R907" s="11"/>
      <c r="S907" s="11"/>
      <c r="T907" s="11"/>
      <c r="U907" s="11"/>
      <c r="V907" s="11"/>
      <c r="W907" s="11"/>
      <c r="X907" s="11"/>
      <c r="Y907" s="11"/>
      <c r="Z907" s="11"/>
    </row>
    <row r="908" ht="15" customHeight="1">
      <c r="A908" t="s" s="8">
        <v>5468</v>
      </c>
      <c r="B908" t="s" s="8">
        <v>5469</v>
      </c>
      <c r="C908" s="21">
        <v>2012</v>
      </c>
      <c r="D908" t="s" s="8">
        <v>1795</v>
      </c>
      <c r="E908" t="s" s="8">
        <v>5470</v>
      </c>
      <c r="F908" t="s" s="8">
        <v>128</v>
      </c>
      <c r="G908" t="s" s="8">
        <v>2327</v>
      </c>
      <c r="H908" t="s" s="8">
        <v>129</v>
      </c>
      <c r="I908" s="11"/>
      <c r="J908" s="11"/>
      <c r="K908" t="s" s="8">
        <v>120</v>
      </c>
      <c r="L908" t="s" s="8">
        <v>121</v>
      </c>
      <c r="M908" s="11"/>
      <c r="N908" s="11"/>
      <c r="O908" s="11"/>
      <c r="P908" s="11"/>
      <c r="Q908" s="11"/>
      <c r="R908" s="11"/>
      <c r="S908" s="11"/>
      <c r="T908" s="11"/>
      <c r="U908" s="11"/>
      <c r="V908" s="11"/>
      <c r="W908" s="11"/>
      <c r="X908" s="11"/>
      <c r="Y908" s="11"/>
      <c r="Z908" s="11"/>
    </row>
    <row r="909" ht="15" customHeight="1">
      <c r="A909" t="s" s="8">
        <v>5471</v>
      </c>
      <c r="B909" t="s" s="8">
        <v>5472</v>
      </c>
      <c r="C909" s="21">
        <v>2012</v>
      </c>
      <c r="D909" t="s" s="8">
        <v>1868</v>
      </c>
      <c r="E909" t="s" s="8">
        <v>5473</v>
      </c>
      <c r="F909" t="s" s="8">
        <v>5019</v>
      </c>
      <c r="G909" t="s" s="8">
        <v>82</v>
      </c>
      <c r="H909" t="s" s="8">
        <v>1791</v>
      </c>
      <c r="I909" s="11"/>
      <c r="J909" t="s" s="8">
        <v>5474</v>
      </c>
      <c r="K909" t="s" s="8">
        <v>120</v>
      </c>
      <c r="L909" t="s" s="8">
        <v>121</v>
      </c>
      <c r="M909" s="11"/>
      <c r="N909" s="11"/>
      <c r="O909" s="11"/>
      <c r="P909" s="11"/>
      <c r="Q909" s="11"/>
      <c r="R909" s="11"/>
      <c r="S909" s="11"/>
      <c r="T909" s="11"/>
      <c r="U909" s="11"/>
      <c r="V909" s="11"/>
      <c r="W909" s="11"/>
      <c r="X909" s="11"/>
      <c r="Y909" s="11"/>
      <c r="Z909" s="11"/>
    </row>
    <row r="910" ht="15" customHeight="1">
      <c r="A910" t="s" s="8">
        <v>5475</v>
      </c>
      <c r="B910" t="s" s="8">
        <v>5476</v>
      </c>
      <c r="C910" s="21">
        <v>2012</v>
      </c>
      <c r="D910" t="s" s="8">
        <v>1903</v>
      </c>
      <c r="E910" t="s" s="8">
        <v>5477</v>
      </c>
      <c r="F910" t="s" s="8">
        <v>4642</v>
      </c>
      <c r="G910" t="s" s="8">
        <v>45</v>
      </c>
      <c r="H910" t="s" s="8">
        <v>119</v>
      </c>
      <c r="I910" s="11"/>
      <c r="J910" s="11"/>
      <c r="K910" t="s" s="8">
        <v>120</v>
      </c>
      <c r="L910" t="s" s="8">
        <v>121</v>
      </c>
      <c r="M910" s="11"/>
      <c r="N910" s="11"/>
      <c r="O910" s="11"/>
      <c r="P910" s="11"/>
      <c r="Q910" s="11"/>
      <c r="R910" s="11"/>
      <c r="S910" s="11"/>
      <c r="T910" s="11"/>
      <c r="U910" s="11"/>
      <c r="V910" s="11"/>
      <c r="W910" s="11"/>
      <c r="X910" s="11"/>
      <c r="Y910" s="11"/>
      <c r="Z910" s="11"/>
    </row>
    <row r="911" ht="15" customHeight="1">
      <c r="A911" t="s" s="130">
        <v>5478</v>
      </c>
      <c r="B911" t="s" s="130">
        <v>5479</v>
      </c>
      <c r="C911" s="131">
        <v>2012</v>
      </c>
      <c r="D911" t="s" s="130">
        <v>415</v>
      </c>
      <c r="E911" t="s" s="130">
        <v>5480</v>
      </c>
      <c r="F911" t="s" s="130">
        <v>1870</v>
      </c>
      <c r="G911" t="s" s="130">
        <v>45</v>
      </c>
      <c r="H911" t="s" s="130">
        <v>1791</v>
      </c>
      <c r="I911" s="132"/>
      <c r="J911" s="132"/>
      <c r="K911" t="s" s="130">
        <v>120</v>
      </c>
      <c r="L911" t="s" s="130">
        <v>121</v>
      </c>
      <c r="M911" s="132"/>
      <c r="N911" s="132"/>
      <c r="O911" s="132"/>
      <c r="P911" s="132"/>
      <c r="Q911" s="132"/>
      <c r="R911" s="132"/>
      <c r="S911" s="132"/>
      <c r="T911" s="132"/>
      <c r="U911" s="132"/>
      <c r="V911" s="132"/>
      <c r="W911" s="132"/>
      <c r="X911" s="132"/>
      <c r="Y911" s="132"/>
      <c r="Z911" s="132"/>
    </row>
    <row r="912" ht="15" customHeight="1">
      <c r="A912" t="s" s="8">
        <v>5481</v>
      </c>
      <c r="B912" t="s" s="8">
        <v>5482</v>
      </c>
      <c r="C912" s="21">
        <v>2012</v>
      </c>
      <c r="D912" t="s" s="8">
        <v>5483</v>
      </c>
      <c r="E912" t="s" s="8">
        <v>5484</v>
      </c>
      <c r="F912" t="s" s="8">
        <v>1242</v>
      </c>
      <c r="G912" t="s" s="8">
        <v>82</v>
      </c>
      <c r="H912" t="s" s="8">
        <v>129</v>
      </c>
      <c r="I912" t="s" s="8">
        <v>1846</v>
      </c>
      <c r="J912" t="s" s="8">
        <v>5485</v>
      </c>
      <c r="K912" t="s" s="8">
        <v>148</v>
      </c>
      <c r="L912" t="s" s="8">
        <v>121</v>
      </c>
      <c r="M912" s="11"/>
      <c r="N912" s="11"/>
      <c r="O912" s="11"/>
      <c r="P912" s="11"/>
      <c r="Q912" s="11"/>
      <c r="R912" s="11"/>
      <c r="S912" s="11"/>
      <c r="T912" s="11"/>
      <c r="U912" s="11"/>
      <c r="V912" s="11"/>
      <c r="W912" s="11"/>
      <c r="X912" s="11"/>
      <c r="Y912" s="11"/>
      <c r="Z912" s="11"/>
    </row>
    <row r="913" ht="15" customHeight="1">
      <c r="A913" t="s" s="49">
        <v>5486</v>
      </c>
      <c r="B913" t="s" s="49">
        <v>5487</v>
      </c>
      <c r="C913" s="109">
        <v>2012</v>
      </c>
      <c r="D913" t="s" s="49">
        <v>5488</v>
      </c>
      <c r="E913" t="s" s="49">
        <v>5489</v>
      </c>
      <c r="F913" t="s" s="49">
        <v>4420</v>
      </c>
      <c r="G913" t="s" s="49">
        <v>45</v>
      </c>
      <c r="H913" t="s" s="49">
        <v>506</v>
      </c>
      <c r="I913" s="50"/>
      <c r="J913" t="s" s="49">
        <v>5490</v>
      </c>
      <c r="K913" t="s" s="49">
        <v>4797</v>
      </c>
      <c r="L913" t="s" s="49">
        <v>216</v>
      </c>
      <c r="M913" s="50"/>
      <c r="N913" s="50"/>
      <c r="O913" s="50"/>
      <c r="P913" s="50"/>
      <c r="Q913" s="50"/>
      <c r="R913" s="50"/>
      <c r="S913" s="50"/>
      <c r="T913" s="50"/>
      <c r="U913" s="50"/>
      <c r="V913" s="50"/>
      <c r="W913" s="50"/>
      <c r="X913" s="50"/>
      <c r="Y913" s="50"/>
      <c r="Z913" s="50"/>
    </row>
    <row r="914" ht="15" customHeight="1">
      <c r="A914" t="s" s="58">
        <v>481</v>
      </c>
      <c r="B914" t="s" s="59">
        <v>482</v>
      </c>
      <c r="C914" s="60">
        <v>2012</v>
      </c>
      <c r="D914" t="s" s="59">
        <v>483</v>
      </c>
      <c r="E914" t="s" s="59">
        <v>484</v>
      </c>
      <c r="F914" t="s" s="59">
        <v>71</v>
      </c>
      <c r="G914" t="s" s="59">
        <v>55</v>
      </c>
      <c r="H914" t="s" s="59">
        <v>119</v>
      </c>
      <c r="I914" s="61"/>
      <c r="J914" t="s" s="59">
        <v>485</v>
      </c>
      <c r="K914" t="s" s="59">
        <v>120</v>
      </c>
      <c r="L914" t="s" s="59">
        <v>121</v>
      </c>
      <c r="M914" t="s" s="59">
        <v>122</v>
      </c>
      <c r="N914" s="61"/>
      <c r="O914" s="61"/>
      <c r="P914" s="61"/>
      <c r="Q914" s="61"/>
      <c r="R914" s="61"/>
      <c r="S914" s="61"/>
      <c r="T914" s="61"/>
      <c r="U914" s="61"/>
      <c r="V914" s="61"/>
      <c r="W914" s="61"/>
      <c r="X914" s="61"/>
      <c r="Y914" s="61"/>
      <c r="Z914" s="62"/>
    </row>
    <row r="915" ht="15" customHeight="1">
      <c r="A915" t="s" s="77">
        <v>5491</v>
      </c>
      <c r="B915" t="s" s="77">
        <v>5492</v>
      </c>
      <c r="C915" s="76">
        <v>2012</v>
      </c>
      <c r="D915" t="s" s="77">
        <v>2476</v>
      </c>
      <c r="E915" t="s" s="77">
        <v>5493</v>
      </c>
      <c r="F915" t="s" s="77">
        <v>4518</v>
      </c>
      <c r="G915" t="s" s="77">
        <v>82</v>
      </c>
      <c r="H915" t="s" s="77">
        <v>1861</v>
      </c>
      <c r="I915" s="47"/>
      <c r="J915" t="s" s="77">
        <v>5494</v>
      </c>
      <c r="K915" t="s" s="77">
        <v>120</v>
      </c>
      <c r="L915" t="s" s="77">
        <v>121</v>
      </c>
      <c r="M915" s="47"/>
      <c r="N915" s="47"/>
      <c r="O915" s="47"/>
      <c r="P915" s="47"/>
      <c r="Q915" s="47"/>
      <c r="R915" s="47"/>
      <c r="S915" s="47"/>
      <c r="T915" s="47"/>
      <c r="U915" s="47"/>
      <c r="V915" s="47"/>
      <c r="W915" s="47"/>
      <c r="X915" s="47"/>
      <c r="Y915" s="47"/>
      <c r="Z915" s="47"/>
    </row>
    <row r="916" ht="15" customHeight="1">
      <c r="A916" t="s" s="8">
        <v>5495</v>
      </c>
      <c r="B916" t="s" s="8">
        <v>5496</v>
      </c>
      <c r="C916" s="21">
        <v>2012</v>
      </c>
      <c r="D916" t="s" s="8">
        <v>5497</v>
      </c>
      <c r="E916" t="s" s="8">
        <v>5498</v>
      </c>
      <c r="F916" t="s" s="8">
        <v>5499</v>
      </c>
      <c r="G916" t="s" s="8">
        <v>45</v>
      </c>
      <c r="H916" t="s" s="8">
        <v>1791</v>
      </c>
      <c r="I916" s="11"/>
      <c r="J916" t="s" s="8">
        <v>5500</v>
      </c>
      <c r="K916" t="s" s="8">
        <v>120</v>
      </c>
      <c r="L916" t="s" s="8">
        <v>121</v>
      </c>
      <c r="M916" s="11"/>
      <c r="N916" s="11"/>
      <c r="O916" s="11"/>
      <c r="P916" s="11"/>
      <c r="Q916" s="11"/>
      <c r="R916" s="11"/>
      <c r="S916" s="11"/>
      <c r="T916" s="11"/>
      <c r="U916" s="11"/>
      <c r="V916" s="11"/>
      <c r="W916" s="11"/>
      <c r="X916" s="11"/>
      <c r="Y916" s="11"/>
      <c r="Z916" s="11"/>
    </row>
    <row r="917" ht="15" customHeight="1">
      <c r="A917" t="s" s="8">
        <v>5501</v>
      </c>
      <c r="B917" t="s" s="8">
        <v>5502</v>
      </c>
      <c r="C917" s="21">
        <v>2012</v>
      </c>
      <c r="D917" t="s" s="8">
        <v>5398</v>
      </c>
      <c r="E917" t="s" s="8">
        <v>5503</v>
      </c>
      <c r="F917" t="s" s="8">
        <v>1870</v>
      </c>
      <c r="G917" t="s" s="8">
        <v>82</v>
      </c>
      <c r="H917" t="s" s="8">
        <v>1791</v>
      </c>
      <c r="I917" s="11"/>
      <c r="J917" t="s" s="8">
        <v>5504</v>
      </c>
      <c r="K917" t="s" s="8">
        <v>500</v>
      </c>
      <c r="L917" t="s" s="8">
        <v>216</v>
      </c>
      <c r="M917" s="11"/>
      <c r="N917" s="11"/>
      <c r="O917" s="11"/>
      <c r="P917" s="11"/>
      <c r="Q917" s="11"/>
      <c r="R917" s="11"/>
      <c r="S917" s="11"/>
      <c r="T917" s="11"/>
      <c r="U917" s="11"/>
      <c r="V917" s="11"/>
      <c r="W917" s="11"/>
      <c r="X917" s="11"/>
      <c r="Y917" s="11"/>
      <c r="Z917" s="11"/>
    </row>
    <row r="918" ht="15" customHeight="1">
      <c r="A918" t="s" s="130">
        <v>5505</v>
      </c>
      <c r="B918" t="s" s="130">
        <v>5506</v>
      </c>
      <c r="C918" s="131">
        <v>2012</v>
      </c>
      <c r="D918" t="s" s="130">
        <v>2860</v>
      </c>
      <c r="E918" t="s" s="130">
        <v>5507</v>
      </c>
      <c r="F918" t="s" s="130">
        <v>2547</v>
      </c>
      <c r="G918" t="s" s="130">
        <v>1784</v>
      </c>
      <c r="H918" t="s" s="130">
        <v>1791</v>
      </c>
      <c r="I918" s="132"/>
      <c r="J918" s="132"/>
      <c r="K918" t="s" s="130">
        <v>120</v>
      </c>
      <c r="L918" t="s" s="130">
        <v>121</v>
      </c>
      <c r="M918" s="132"/>
      <c r="N918" s="132"/>
      <c r="O918" s="132"/>
      <c r="P918" s="132"/>
      <c r="Q918" s="132"/>
      <c r="R918" s="132"/>
      <c r="S918" s="132"/>
      <c r="T918" s="132"/>
      <c r="U918" s="132"/>
      <c r="V918" s="132"/>
      <c r="W918" s="132"/>
      <c r="X918" s="132"/>
      <c r="Y918" s="132"/>
      <c r="Z918" s="132"/>
    </row>
    <row r="919" ht="15" customHeight="1">
      <c r="A919" t="s" s="8">
        <v>5508</v>
      </c>
      <c r="B919" t="s" s="8">
        <v>5509</v>
      </c>
      <c r="C919" s="21">
        <v>2012</v>
      </c>
      <c r="D919" t="s" s="8">
        <v>2022</v>
      </c>
      <c r="E919" t="s" s="8">
        <v>5510</v>
      </c>
      <c r="F919" t="s" s="8">
        <v>1928</v>
      </c>
      <c r="G919" t="s" s="8">
        <v>64</v>
      </c>
      <c r="H919" t="s" s="8">
        <v>119</v>
      </c>
      <c r="I919" s="11"/>
      <c r="J919" t="s" s="8">
        <v>5511</v>
      </c>
      <c r="K919" t="s" s="8">
        <v>120</v>
      </c>
      <c r="L919" t="s" s="8">
        <v>121</v>
      </c>
      <c r="M919" s="11"/>
      <c r="N919" s="11"/>
      <c r="O919" s="11"/>
      <c r="P919" s="11"/>
      <c r="Q919" s="11"/>
      <c r="R919" s="11"/>
      <c r="S919" s="11"/>
      <c r="T919" s="11"/>
      <c r="U919" s="11"/>
      <c r="V919" s="11"/>
      <c r="W919" s="11"/>
      <c r="X919" s="11"/>
      <c r="Y919" s="11"/>
      <c r="Z919" s="11"/>
    </row>
    <row r="920" ht="15" customHeight="1">
      <c r="A920" t="s" s="8">
        <v>5512</v>
      </c>
      <c r="B920" t="s" s="8">
        <v>5513</v>
      </c>
      <c r="C920" s="21">
        <v>2012</v>
      </c>
      <c r="D920" t="s" s="8">
        <v>5514</v>
      </c>
      <c r="E920" t="s" s="8">
        <v>5515</v>
      </c>
      <c r="F920" t="s" s="8">
        <v>4898</v>
      </c>
      <c r="G920" t="s" s="8">
        <v>82</v>
      </c>
      <c r="H920" t="s" s="8">
        <v>1791</v>
      </c>
      <c r="I920" s="11"/>
      <c r="J920" t="s" s="8">
        <v>5516</v>
      </c>
      <c r="K920" t="s" s="8">
        <v>120</v>
      </c>
      <c r="L920" t="s" s="8">
        <v>121</v>
      </c>
      <c r="M920" s="11"/>
      <c r="N920" s="11"/>
      <c r="O920" s="11"/>
      <c r="P920" s="11"/>
      <c r="Q920" s="11"/>
      <c r="R920" s="11"/>
      <c r="S920" s="11"/>
      <c r="T920" s="11"/>
      <c r="U920" s="11"/>
      <c r="V920" s="11"/>
      <c r="W920" s="11"/>
      <c r="X920" s="11"/>
      <c r="Y920" s="11"/>
      <c r="Z920" s="11"/>
    </row>
    <row r="921" ht="15" customHeight="1">
      <c r="A921" t="s" s="8">
        <v>5517</v>
      </c>
      <c r="B921" t="s" s="8">
        <v>5518</v>
      </c>
      <c r="C921" s="21">
        <v>2012</v>
      </c>
      <c r="D921" t="s" s="8">
        <v>5519</v>
      </c>
      <c r="E921" t="s" s="8">
        <v>5520</v>
      </c>
      <c r="F921" t="s" s="8">
        <v>5521</v>
      </c>
      <c r="G921" t="s" s="8">
        <v>82</v>
      </c>
      <c r="H921" t="s" s="8">
        <v>4141</v>
      </c>
      <c r="I921" s="11"/>
      <c r="J921" t="s" s="8">
        <v>5522</v>
      </c>
      <c r="K921" t="s" s="8">
        <v>120</v>
      </c>
      <c r="L921" t="s" s="8">
        <v>121</v>
      </c>
      <c r="M921" s="11"/>
      <c r="N921" s="11"/>
      <c r="O921" s="11"/>
      <c r="P921" s="11"/>
      <c r="Q921" s="11"/>
      <c r="R921" s="11"/>
      <c r="S921" s="11"/>
      <c r="T921" s="11"/>
      <c r="U921" s="11"/>
      <c r="V921" s="11"/>
      <c r="W921" s="11"/>
      <c r="X921" s="11"/>
      <c r="Y921" s="11"/>
      <c r="Z921" s="11"/>
    </row>
    <row r="922" ht="15" customHeight="1">
      <c r="A922" t="s" s="8">
        <v>5523</v>
      </c>
      <c r="B922" t="s" s="8">
        <v>5524</v>
      </c>
      <c r="C922" s="21">
        <v>2012</v>
      </c>
      <c r="D922" t="s" s="8">
        <v>5525</v>
      </c>
      <c r="E922" t="s" s="8">
        <v>5526</v>
      </c>
      <c r="F922" t="s" s="8">
        <v>2656</v>
      </c>
      <c r="G922" t="s" s="8">
        <v>38</v>
      </c>
      <c r="H922" t="s" s="8">
        <v>119</v>
      </c>
      <c r="I922" s="11"/>
      <c r="J922" t="s" s="8">
        <v>5527</v>
      </c>
      <c r="K922" t="s" s="8">
        <v>120</v>
      </c>
      <c r="L922" t="s" s="8">
        <v>121</v>
      </c>
      <c r="M922" s="11"/>
      <c r="N922" s="11"/>
      <c r="O922" s="11"/>
      <c r="P922" s="11"/>
      <c r="Q922" s="11"/>
      <c r="R922" s="11"/>
      <c r="S922" s="11"/>
      <c r="T922" s="11"/>
      <c r="U922" s="11"/>
      <c r="V922" s="11"/>
      <c r="W922" s="11"/>
      <c r="X922" s="11"/>
      <c r="Y922" s="11"/>
      <c r="Z922" s="11"/>
    </row>
    <row r="923" ht="15" customHeight="1">
      <c r="A923" t="s" s="8">
        <v>5528</v>
      </c>
      <c r="B923" t="s" s="8">
        <v>5529</v>
      </c>
      <c r="C923" s="21">
        <v>2012</v>
      </c>
      <c r="D923" t="s" s="8">
        <v>2909</v>
      </c>
      <c r="E923" t="s" s="8">
        <v>5530</v>
      </c>
      <c r="F923" t="s" s="8">
        <v>1242</v>
      </c>
      <c r="G923" t="s" s="8">
        <v>82</v>
      </c>
      <c r="H923" t="s" s="8">
        <v>129</v>
      </c>
      <c r="I923" t="s" s="8">
        <v>1846</v>
      </c>
      <c r="J923" t="s" s="8">
        <v>5531</v>
      </c>
      <c r="K923" t="s" s="8">
        <v>120</v>
      </c>
      <c r="L923" t="s" s="8">
        <v>121</v>
      </c>
      <c r="M923" s="11"/>
      <c r="N923" s="11"/>
      <c r="O923" s="11"/>
      <c r="P923" s="11"/>
      <c r="Q923" s="11"/>
      <c r="R923" s="11"/>
      <c r="S923" s="11"/>
      <c r="T923" s="11"/>
      <c r="U923" s="11"/>
      <c r="V923" s="11"/>
      <c r="W923" s="11"/>
      <c r="X923" s="11"/>
      <c r="Y923" s="11"/>
      <c r="Z923" s="11"/>
    </row>
    <row r="924" ht="15" customHeight="1">
      <c r="A924" t="s" s="8">
        <v>5532</v>
      </c>
      <c r="B924" t="s" s="8">
        <v>5533</v>
      </c>
      <c r="C924" s="21">
        <v>2012</v>
      </c>
      <c r="D924" t="s" s="8">
        <v>727</v>
      </c>
      <c r="E924" t="s" s="8">
        <v>5534</v>
      </c>
      <c r="F924" t="s" s="8">
        <v>5535</v>
      </c>
      <c r="G924" t="s" s="8">
        <v>29</v>
      </c>
      <c r="H924" t="s" s="8">
        <v>129</v>
      </c>
      <c r="I924" t="s" s="8">
        <v>5536</v>
      </c>
      <c r="J924" t="s" s="8">
        <v>5537</v>
      </c>
      <c r="K924" t="s" s="8">
        <v>120</v>
      </c>
      <c r="L924" t="s" s="8">
        <v>121</v>
      </c>
      <c r="M924" s="11"/>
      <c r="N924" s="11"/>
      <c r="O924" s="11"/>
      <c r="P924" s="11"/>
      <c r="Q924" s="11"/>
      <c r="R924" s="11"/>
      <c r="S924" s="11"/>
      <c r="T924" s="11"/>
      <c r="U924" s="11"/>
      <c r="V924" s="11"/>
      <c r="W924" s="11"/>
      <c r="X924" s="11"/>
      <c r="Y924" s="11"/>
      <c r="Z924" s="11"/>
    </row>
    <row r="925" ht="15" customHeight="1">
      <c r="A925" t="s" s="8">
        <v>5538</v>
      </c>
      <c r="B925" t="s" s="8">
        <v>5539</v>
      </c>
      <c r="C925" s="21">
        <v>2012</v>
      </c>
      <c r="D925" t="s" s="8">
        <v>5540</v>
      </c>
      <c r="E925" t="s" s="8">
        <v>5541</v>
      </c>
      <c r="F925" t="s" s="8">
        <v>572</v>
      </c>
      <c r="G925" t="s" s="8">
        <v>82</v>
      </c>
      <c r="H925" t="s" s="8">
        <v>506</v>
      </c>
      <c r="I925" s="11"/>
      <c r="J925" t="s" s="8">
        <v>5542</v>
      </c>
      <c r="K925" t="s" s="8">
        <v>120</v>
      </c>
      <c r="L925" t="s" s="8">
        <v>121</v>
      </c>
      <c r="M925" s="11"/>
      <c r="N925" s="11"/>
      <c r="O925" s="11"/>
      <c r="P925" s="11"/>
      <c r="Q925" s="11"/>
      <c r="R925" s="11"/>
      <c r="S925" s="11"/>
      <c r="T925" s="11"/>
      <c r="U925" s="11"/>
      <c r="V925" s="11"/>
      <c r="W925" s="11"/>
      <c r="X925" s="11"/>
      <c r="Y925" s="11"/>
      <c r="Z925" s="11"/>
    </row>
    <row r="926" ht="15" customHeight="1">
      <c r="A926" t="s" s="8">
        <v>5543</v>
      </c>
      <c r="B926" t="s" s="8">
        <v>5544</v>
      </c>
      <c r="C926" s="21">
        <v>2012</v>
      </c>
      <c r="D926" t="s" s="8">
        <v>5239</v>
      </c>
      <c r="E926" t="s" s="8">
        <v>5545</v>
      </c>
      <c r="F926" t="s" s="8">
        <v>2656</v>
      </c>
      <c r="G926" t="s" s="8">
        <v>1784</v>
      </c>
      <c r="H926" t="s" s="8">
        <v>119</v>
      </c>
      <c r="I926" s="11"/>
      <c r="J926" t="s" s="8">
        <v>5546</v>
      </c>
      <c r="K926" t="s" s="8">
        <v>120</v>
      </c>
      <c r="L926" t="s" s="8">
        <v>121</v>
      </c>
      <c r="M926" s="11"/>
      <c r="N926" s="11"/>
      <c r="O926" s="11"/>
      <c r="P926" s="11"/>
      <c r="Q926" s="11"/>
      <c r="R926" s="11"/>
      <c r="S926" s="11"/>
      <c r="T926" s="11"/>
      <c r="U926" s="11"/>
      <c r="V926" s="11"/>
      <c r="W926" s="11"/>
      <c r="X926" s="11"/>
      <c r="Y926" s="11"/>
      <c r="Z926" s="11"/>
    </row>
    <row r="927" ht="15" customHeight="1">
      <c r="A927" t="s" s="130">
        <v>5547</v>
      </c>
      <c r="B927" t="s" s="130">
        <v>5548</v>
      </c>
      <c r="C927" s="131">
        <v>2012</v>
      </c>
      <c r="D927" t="s" s="130">
        <v>304</v>
      </c>
      <c r="E927" t="s" s="130">
        <v>5549</v>
      </c>
      <c r="F927" t="s" s="130">
        <v>5550</v>
      </c>
      <c r="G927" t="s" s="130">
        <v>64</v>
      </c>
      <c r="H927" t="s" s="130">
        <v>119</v>
      </c>
      <c r="I927" s="132"/>
      <c r="J927" t="s" s="130">
        <v>5551</v>
      </c>
      <c r="K927" t="s" s="130">
        <v>120</v>
      </c>
      <c r="L927" t="s" s="130">
        <v>121</v>
      </c>
      <c r="M927" s="132"/>
      <c r="N927" s="132"/>
      <c r="O927" s="132"/>
      <c r="P927" s="132"/>
      <c r="Q927" s="132"/>
      <c r="R927" s="132"/>
      <c r="S927" s="132"/>
      <c r="T927" s="132"/>
      <c r="U927" s="132"/>
      <c r="V927" s="132"/>
      <c r="W927" s="132"/>
      <c r="X927" s="132"/>
      <c r="Y927" s="132"/>
      <c r="Z927" s="132"/>
    </row>
    <row r="928" ht="15" customHeight="1">
      <c r="A928" t="s" s="130">
        <v>5552</v>
      </c>
      <c r="B928" t="s" s="130">
        <v>5553</v>
      </c>
      <c r="C928" s="131">
        <v>2012</v>
      </c>
      <c r="D928" t="s" s="130">
        <v>5554</v>
      </c>
      <c r="E928" t="s" s="130">
        <v>5555</v>
      </c>
      <c r="F928" t="s" s="130">
        <v>1905</v>
      </c>
      <c r="G928" t="s" s="130">
        <v>82</v>
      </c>
      <c r="H928" t="s" s="130">
        <v>119</v>
      </c>
      <c r="I928" s="132"/>
      <c r="J928" t="s" s="130">
        <v>5556</v>
      </c>
      <c r="K928" t="s" s="130">
        <v>120</v>
      </c>
      <c r="L928" t="s" s="130">
        <v>121</v>
      </c>
      <c r="M928" s="132"/>
      <c r="N928" s="132"/>
      <c r="O928" s="132"/>
      <c r="P928" s="132"/>
      <c r="Q928" s="132"/>
      <c r="R928" s="132"/>
      <c r="S928" s="132"/>
      <c r="T928" s="132"/>
      <c r="U928" s="132"/>
      <c r="V928" s="132"/>
      <c r="W928" s="132"/>
      <c r="X928" s="132"/>
      <c r="Y928" s="132"/>
      <c r="Z928" s="132"/>
    </row>
    <row r="929" ht="15" customHeight="1">
      <c r="A929" t="s" s="8">
        <v>5557</v>
      </c>
      <c r="B929" t="s" s="8">
        <v>5558</v>
      </c>
      <c r="C929" s="21">
        <v>2012</v>
      </c>
      <c r="D929" t="s" s="8">
        <v>5559</v>
      </c>
      <c r="E929" t="s" s="8">
        <v>5560</v>
      </c>
      <c r="F929" t="s" s="8">
        <v>1303</v>
      </c>
      <c r="G929" t="s" s="8">
        <v>44</v>
      </c>
      <c r="H929" t="s" s="8">
        <v>1304</v>
      </c>
      <c r="I929" s="11"/>
      <c r="J929" t="s" s="8">
        <v>5561</v>
      </c>
      <c r="K929" t="s" s="8">
        <v>120</v>
      </c>
      <c r="L929" t="s" s="8">
        <v>121</v>
      </c>
      <c r="M929" s="11"/>
      <c r="N929" s="11"/>
      <c r="O929" s="11"/>
      <c r="P929" s="11"/>
      <c r="Q929" s="11"/>
      <c r="R929" s="11"/>
      <c r="S929" s="11"/>
      <c r="T929" s="11"/>
      <c r="U929" s="11"/>
      <c r="V929" s="11"/>
      <c r="W929" s="11"/>
      <c r="X929" s="11"/>
      <c r="Y929" s="11"/>
      <c r="Z929" s="11"/>
    </row>
    <row r="930" ht="15" customHeight="1">
      <c r="A930" t="s" s="8">
        <v>5562</v>
      </c>
      <c r="B930" t="s" s="8">
        <v>5563</v>
      </c>
      <c r="C930" s="21">
        <v>2012</v>
      </c>
      <c r="D930" t="s" s="8">
        <v>5564</v>
      </c>
      <c r="E930" t="s" s="8">
        <v>5565</v>
      </c>
      <c r="F930" t="s" s="8">
        <v>1870</v>
      </c>
      <c r="G930" t="s" s="8">
        <v>45</v>
      </c>
      <c r="H930" t="s" s="8">
        <v>1791</v>
      </c>
      <c r="I930" s="11"/>
      <c r="J930" t="s" s="8">
        <v>5566</v>
      </c>
      <c r="K930" t="s" s="8">
        <v>148</v>
      </c>
      <c r="L930" t="s" s="8">
        <v>121</v>
      </c>
      <c r="M930" s="11"/>
      <c r="N930" s="11"/>
      <c r="O930" s="11"/>
      <c r="P930" s="11"/>
      <c r="Q930" s="11"/>
      <c r="R930" s="11"/>
      <c r="S930" s="11"/>
      <c r="T930" s="11"/>
      <c r="U930" s="11"/>
      <c r="V930" s="11"/>
      <c r="W930" s="11"/>
      <c r="X930" s="11"/>
      <c r="Y930" s="11"/>
      <c r="Z930" s="11"/>
    </row>
    <row r="931" ht="15" customHeight="1">
      <c r="A931" t="s" s="8">
        <v>5567</v>
      </c>
      <c r="B931" t="s" s="8">
        <v>5568</v>
      </c>
      <c r="C931" s="21">
        <v>2012</v>
      </c>
      <c r="D931" t="s" s="8">
        <v>415</v>
      </c>
      <c r="E931" t="s" s="8">
        <v>5569</v>
      </c>
      <c r="F931" t="s" s="8">
        <v>2321</v>
      </c>
      <c r="G931" t="s" s="8">
        <v>45</v>
      </c>
      <c r="H931" t="s" s="8">
        <v>1791</v>
      </c>
      <c r="I931" s="11"/>
      <c r="J931" s="11"/>
      <c r="K931" t="s" s="8">
        <v>120</v>
      </c>
      <c r="L931" t="s" s="8">
        <v>121</v>
      </c>
      <c r="M931" s="11"/>
      <c r="N931" s="11"/>
      <c r="O931" s="11"/>
      <c r="P931" s="11"/>
      <c r="Q931" s="11"/>
      <c r="R931" s="11"/>
      <c r="S931" s="11"/>
      <c r="T931" s="11"/>
      <c r="U931" s="11"/>
      <c r="V931" s="11"/>
      <c r="W931" s="11"/>
      <c r="X931" s="11"/>
      <c r="Y931" s="11"/>
      <c r="Z931" s="11"/>
    </row>
    <row r="932" ht="15" customHeight="1">
      <c r="A932" t="s" s="8">
        <v>5570</v>
      </c>
      <c r="B932" t="s" s="8">
        <v>5571</v>
      </c>
      <c r="C932" s="21">
        <v>2012</v>
      </c>
      <c r="D932" t="s" s="8">
        <v>4490</v>
      </c>
      <c r="E932" t="s" s="8">
        <v>5572</v>
      </c>
      <c r="F932" t="s" s="8">
        <v>5573</v>
      </c>
      <c r="G932" t="s" s="8">
        <v>38</v>
      </c>
      <c r="H932" t="s" s="8">
        <v>119</v>
      </c>
      <c r="I932" s="11"/>
      <c r="J932" t="s" s="8">
        <v>5574</v>
      </c>
      <c r="K932" t="s" s="8">
        <v>120</v>
      </c>
      <c r="L932" t="s" s="8">
        <v>216</v>
      </c>
      <c r="M932" s="11"/>
      <c r="N932" s="11"/>
      <c r="O932" s="11"/>
      <c r="P932" s="11"/>
      <c r="Q932" s="11"/>
      <c r="R932" s="11"/>
      <c r="S932" s="11"/>
      <c r="T932" s="11"/>
      <c r="U932" s="11"/>
      <c r="V932" s="11"/>
      <c r="W932" s="11"/>
      <c r="X932" s="11"/>
      <c r="Y932" s="11"/>
      <c r="Z932" s="11"/>
    </row>
    <row r="933" ht="15" customHeight="1">
      <c r="A933" t="s" s="8">
        <v>5575</v>
      </c>
      <c r="B933" t="s" s="8">
        <v>5576</v>
      </c>
      <c r="C933" s="21">
        <v>2012</v>
      </c>
      <c r="D933" t="s" s="8">
        <v>4490</v>
      </c>
      <c r="E933" t="s" s="8">
        <v>5577</v>
      </c>
      <c r="F933" t="s" s="8">
        <v>2656</v>
      </c>
      <c r="G933" t="s" s="8">
        <v>38</v>
      </c>
      <c r="H933" t="s" s="8">
        <v>119</v>
      </c>
      <c r="I933" s="11"/>
      <c r="J933" t="s" s="8">
        <v>5578</v>
      </c>
      <c r="K933" t="s" s="8">
        <v>120</v>
      </c>
      <c r="L933" t="s" s="8">
        <v>216</v>
      </c>
      <c r="M933" s="11"/>
      <c r="N933" s="11"/>
      <c r="O933" s="11"/>
      <c r="P933" s="11"/>
      <c r="Q933" s="11"/>
      <c r="R933" s="11"/>
      <c r="S933" s="11"/>
      <c r="T933" s="11"/>
      <c r="U933" s="11"/>
      <c r="V933" s="11"/>
      <c r="W933" s="11"/>
      <c r="X933" s="11"/>
      <c r="Y933" s="11"/>
      <c r="Z933" s="11"/>
    </row>
    <row r="934" ht="15" customHeight="1">
      <c r="A934" t="s" s="8">
        <v>5579</v>
      </c>
      <c r="B934" t="s" s="8">
        <v>5580</v>
      </c>
      <c r="C934" s="21">
        <v>2012</v>
      </c>
      <c r="D934" t="s" s="8">
        <v>5581</v>
      </c>
      <c r="E934" t="s" s="8">
        <v>5582</v>
      </c>
      <c r="F934" t="s" s="8">
        <v>5583</v>
      </c>
      <c r="G934" t="s" s="8">
        <v>2327</v>
      </c>
      <c r="H934" t="s" s="8">
        <v>129</v>
      </c>
      <c r="I934" s="11"/>
      <c r="J934" t="s" s="8">
        <v>5584</v>
      </c>
      <c r="K934" t="s" s="8">
        <v>120</v>
      </c>
      <c r="L934" t="s" s="8">
        <v>121</v>
      </c>
      <c r="M934" s="11"/>
      <c r="N934" s="11"/>
      <c r="O934" s="11"/>
      <c r="P934" s="11"/>
      <c r="Q934" s="11"/>
      <c r="R934" s="11"/>
      <c r="S934" s="11"/>
      <c r="T934" s="11"/>
      <c r="U934" s="11"/>
      <c r="V934" s="11"/>
      <c r="W934" s="11"/>
      <c r="X934" s="11"/>
      <c r="Y934" s="11"/>
      <c r="Z934" s="11"/>
    </row>
    <row r="935" ht="15" customHeight="1">
      <c r="A935" t="s" s="8">
        <v>5585</v>
      </c>
      <c r="B935" t="s" s="8">
        <v>5586</v>
      </c>
      <c r="C935" s="21">
        <v>2012</v>
      </c>
      <c r="D935" t="s" s="8">
        <v>5158</v>
      </c>
      <c r="E935" t="s" s="8">
        <v>5587</v>
      </c>
      <c r="F935" t="s" s="8">
        <v>2560</v>
      </c>
      <c r="G935" t="s" s="8">
        <v>45</v>
      </c>
      <c r="H935" t="s" s="8">
        <v>1791</v>
      </c>
      <c r="I935" s="11"/>
      <c r="J935" t="s" s="8">
        <v>5588</v>
      </c>
      <c r="K935" t="s" s="8">
        <v>120</v>
      </c>
      <c r="L935" t="s" s="8">
        <v>216</v>
      </c>
      <c r="M935" s="11"/>
      <c r="N935" s="11"/>
      <c r="O935" s="11"/>
      <c r="P935" s="11"/>
      <c r="Q935" s="11"/>
      <c r="R935" s="11"/>
      <c r="S935" s="11"/>
      <c r="T935" s="11"/>
      <c r="U935" s="11"/>
      <c r="V935" s="11"/>
      <c r="W935" s="11"/>
      <c r="X935" s="11"/>
      <c r="Y935" s="11"/>
      <c r="Z935" s="11"/>
    </row>
    <row r="936" ht="15" customHeight="1">
      <c r="A936" t="s" s="8">
        <v>5589</v>
      </c>
      <c r="B936" t="s" s="8">
        <v>5590</v>
      </c>
      <c r="C936" s="21">
        <v>2012</v>
      </c>
      <c r="D936" t="s" s="8">
        <v>415</v>
      </c>
      <c r="E936" t="s" s="8">
        <v>5591</v>
      </c>
      <c r="F936" t="s" s="8">
        <v>389</v>
      </c>
      <c r="G936" t="s" s="8">
        <v>45</v>
      </c>
      <c r="H936" t="s" s="8">
        <v>390</v>
      </c>
      <c r="I936" s="11"/>
      <c r="J936" s="11"/>
      <c r="K936" t="s" s="8">
        <v>120</v>
      </c>
      <c r="L936" t="s" s="8">
        <v>121</v>
      </c>
      <c r="M936" s="11"/>
      <c r="N936" s="11"/>
      <c r="O936" s="11"/>
      <c r="P936" s="11"/>
      <c r="Q936" s="11"/>
      <c r="R936" s="11"/>
      <c r="S936" s="11"/>
      <c r="T936" s="11"/>
      <c r="U936" s="11"/>
      <c r="V936" s="11"/>
      <c r="W936" s="11"/>
      <c r="X936" s="11"/>
      <c r="Y936" s="11"/>
      <c r="Z936" s="11"/>
    </row>
    <row r="937" ht="15" customHeight="1">
      <c r="A937" t="s" s="8">
        <v>5592</v>
      </c>
      <c r="B937" t="s" s="8">
        <v>5593</v>
      </c>
      <c r="C937" s="21">
        <v>2012</v>
      </c>
      <c r="D937" t="s" s="8">
        <v>5594</v>
      </c>
      <c r="E937" t="s" s="8">
        <v>5595</v>
      </c>
      <c r="F937" t="s" s="8">
        <v>1928</v>
      </c>
      <c r="G937" t="s" s="8">
        <v>82</v>
      </c>
      <c r="H937" t="s" s="8">
        <v>119</v>
      </c>
      <c r="I937" s="11"/>
      <c r="J937" t="s" s="8">
        <v>5596</v>
      </c>
      <c r="K937" t="s" s="8">
        <v>120</v>
      </c>
      <c r="L937" t="s" s="8">
        <v>121</v>
      </c>
      <c r="M937" s="11"/>
      <c r="N937" s="11"/>
      <c r="O937" s="11"/>
      <c r="P937" s="11"/>
      <c r="Q937" s="11"/>
      <c r="R937" s="11"/>
      <c r="S937" s="11"/>
      <c r="T937" s="11"/>
      <c r="U937" s="11"/>
      <c r="V937" s="11"/>
      <c r="W937" s="11"/>
      <c r="X937" s="11"/>
      <c r="Y937" s="11"/>
      <c r="Z937" s="11"/>
    </row>
    <row r="938" ht="15" customHeight="1">
      <c r="A938" t="s" s="8">
        <v>5597</v>
      </c>
      <c r="B938" t="s" s="8">
        <v>5598</v>
      </c>
      <c r="C938" s="21">
        <v>2012</v>
      </c>
      <c r="D938" t="s" s="8">
        <v>4618</v>
      </c>
      <c r="E938" t="s" s="8">
        <v>5599</v>
      </c>
      <c r="F938" t="s" s="8">
        <v>5600</v>
      </c>
      <c r="G938" t="s" s="8">
        <v>45</v>
      </c>
      <c r="H938" t="s" s="8">
        <v>1791</v>
      </c>
      <c r="I938" s="11"/>
      <c r="J938" s="11"/>
      <c r="K938" t="s" s="8">
        <v>120</v>
      </c>
      <c r="L938" t="s" s="8">
        <v>121</v>
      </c>
      <c r="M938" s="11"/>
      <c r="N938" s="11"/>
      <c r="O938" s="11"/>
      <c r="P938" s="11"/>
      <c r="Q938" s="11"/>
      <c r="R938" s="11"/>
      <c r="S938" s="11"/>
      <c r="T938" s="11"/>
      <c r="U938" s="11"/>
      <c r="V938" s="11"/>
      <c r="W938" s="11"/>
      <c r="X938" s="11"/>
      <c r="Y938" s="11"/>
      <c r="Z938" s="11"/>
    </row>
    <row r="939" ht="15" customHeight="1">
      <c r="A939" t="s" s="8">
        <v>5601</v>
      </c>
      <c r="B939" t="s" s="8">
        <v>5602</v>
      </c>
      <c r="C939" s="21">
        <v>2012</v>
      </c>
      <c r="D939" t="s" s="8">
        <v>665</v>
      </c>
      <c r="E939" t="s" s="8">
        <v>5603</v>
      </c>
      <c r="F939" t="s" s="8">
        <v>572</v>
      </c>
      <c r="G939" t="s" s="8">
        <v>82</v>
      </c>
      <c r="H939" t="s" s="8">
        <v>506</v>
      </c>
      <c r="I939" s="11"/>
      <c r="J939" t="s" s="8">
        <v>5604</v>
      </c>
      <c r="K939" t="s" s="8">
        <v>120</v>
      </c>
      <c r="L939" t="s" s="8">
        <v>121</v>
      </c>
      <c r="M939" s="137"/>
      <c r="N939" s="11"/>
      <c r="O939" s="11"/>
      <c r="P939" s="11"/>
      <c r="Q939" s="11"/>
      <c r="R939" s="11"/>
      <c r="S939" s="11"/>
      <c r="T939" s="11"/>
      <c r="U939" s="11"/>
      <c r="V939" s="11"/>
      <c r="W939" s="11"/>
      <c r="X939" s="11"/>
      <c r="Y939" s="11"/>
      <c r="Z939" s="11"/>
    </row>
    <row r="940" ht="15" customHeight="1">
      <c r="A940" t="s" s="8">
        <v>5605</v>
      </c>
      <c r="B940" t="s" s="8">
        <v>5606</v>
      </c>
      <c r="C940" s="21">
        <v>2012</v>
      </c>
      <c r="D940" t="s" s="8">
        <v>5607</v>
      </c>
      <c r="E940" t="s" s="8">
        <v>5608</v>
      </c>
      <c r="F940" t="s" s="8">
        <v>71</v>
      </c>
      <c r="G940" t="s" s="8">
        <v>38</v>
      </c>
      <c r="H940" t="s" s="8">
        <v>119</v>
      </c>
      <c r="I940" t="s" s="8">
        <v>1923</v>
      </c>
      <c r="J940" t="s" s="8">
        <v>5609</v>
      </c>
      <c r="K940" t="s" s="8">
        <v>120</v>
      </c>
      <c r="L940" t="s" s="8">
        <v>121</v>
      </c>
      <c r="M940" s="11"/>
      <c r="N940" s="137"/>
      <c r="O940" s="137"/>
      <c r="P940" s="137"/>
      <c r="Q940" s="137"/>
      <c r="R940" s="137"/>
      <c r="S940" s="137"/>
      <c r="T940" s="137"/>
      <c r="U940" s="137"/>
      <c r="V940" s="137"/>
      <c r="W940" s="137"/>
      <c r="X940" s="137"/>
      <c r="Y940" s="137"/>
      <c r="Z940" s="137"/>
    </row>
    <row r="941" ht="15" customHeight="1">
      <c r="A941" t="s" s="130">
        <v>5610</v>
      </c>
      <c r="B941" t="s" s="130">
        <v>5611</v>
      </c>
      <c r="C941" s="131">
        <v>2012</v>
      </c>
      <c r="D941" t="s" s="130">
        <v>5612</v>
      </c>
      <c r="E941" t="s" s="130">
        <v>5613</v>
      </c>
      <c r="F941" t="s" s="130">
        <v>1823</v>
      </c>
      <c r="G941" t="s" s="130">
        <v>64</v>
      </c>
      <c r="H941" t="s" s="130">
        <v>1507</v>
      </c>
      <c r="I941" s="132"/>
      <c r="J941" t="s" s="130">
        <v>5614</v>
      </c>
      <c r="K941" t="s" s="130">
        <v>120</v>
      </c>
      <c r="L941" t="s" s="130">
        <v>121</v>
      </c>
      <c r="M941" s="132"/>
      <c r="N941" s="132"/>
      <c r="O941" s="132"/>
      <c r="P941" s="132"/>
      <c r="Q941" s="132"/>
      <c r="R941" s="132"/>
      <c r="S941" s="132"/>
      <c r="T941" s="132"/>
      <c r="U941" s="132"/>
      <c r="V941" s="132"/>
      <c r="W941" s="132"/>
      <c r="X941" s="132"/>
      <c r="Y941" s="132"/>
      <c r="Z941" s="132"/>
    </row>
    <row r="942" ht="15" customHeight="1">
      <c r="A942" t="s" s="130">
        <v>5615</v>
      </c>
      <c r="B942" t="s" s="130">
        <v>5616</v>
      </c>
      <c r="C942" s="131">
        <v>2012</v>
      </c>
      <c r="D942" t="s" s="130">
        <v>4067</v>
      </c>
      <c r="E942" t="s" s="130">
        <v>5617</v>
      </c>
      <c r="F942" t="s" s="130">
        <v>5618</v>
      </c>
      <c r="G942" t="s" s="130">
        <v>1454</v>
      </c>
      <c r="H942" t="s" s="130">
        <v>119</v>
      </c>
      <c r="I942" s="132"/>
      <c r="J942" t="s" s="130">
        <v>5619</v>
      </c>
      <c r="K942" t="s" s="130">
        <v>120</v>
      </c>
      <c r="L942" t="s" s="130">
        <v>121</v>
      </c>
      <c r="M942" s="132"/>
      <c r="N942" s="132"/>
      <c r="O942" s="132"/>
      <c r="P942" s="132"/>
      <c r="Q942" s="132"/>
      <c r="R942" s="132"/>
      <c r="S942" s="132"/>
      <c r="T942" s="132"/>
      <c r="U942" s="132"/>
      <c r="V942" s="132"/>
      <c r="W942" s="132"/>
      <c r="X942" s="132"/>
      <c r="Y942" s="132"/>
      <c r="Z942" s="132"/>
    </row>
    <row r="943" ht="15" customHeight="1">
      <c r="A943" t="s" s="8">
        <v>5620</v>
      </c>
      <c r="B943" t="s" s="8">
        <v>5621</v>
      </c>
      <c r="C943" s="21">
        <v>2012</v>
      </c>
      <c r="D943" t="s" s="8">
        <v>3463</v>
      </c>
      <c r="E943" t="s" s="8">
        <v>5622</v>
      </c>
      <c r="F943" t="s" s="8">
        <v>5623</v>
      </c>
      <c r="G943" t="s" s="8">
        <v>45</v>
      </c>
      <c r="H943" t="s" s="8">
        <v>1791</v>
      </c>
      <c r="I943" s="11"/>
      <c r="J943" s="11"/>
      <c r="K943" t="s" s="8">
        <v>120</v>
      </c>
      <c r="L943" t="s" s="8">
        <v>121</v>
      </c>
      <c r="M943" s="11"/>
      <c r="N943" s="11"/>
      <c r="O943" s="11"/>
      <c r="P943" s="11"/>
      <c r="Q943" s="11"/>
      <c r="R943" s="11"/>
      <c r="S943" s="11"/>
      <c r="T943" s="11"/>
      <c r="U943" s="11"/>
      <c r="V943" s="11"/>
      <c r="W943" s="11"/>
      <c r="X943" s="11"/>
      <c r="Y943" s="11"/>
      <c r="Z943" s="11"/>
    </row>
    <row r="944" ht="15" customHeight="1">
      <c r="A944" t="s" s="8">
        <v>5624</v>
      </c>
      <c r="B944" t="s" s="8">
        <v>5625</v>
      </c>
      <c r="C944" s="21">
        <v>2012</v>
      </c>
      <c r="D944" t="s" s="8">
        <v>2288</v>
      </c>
      <c r="E944" t="s" s="8">
        <v>5626</v>
      </c>
      <c r="F944" t="s" s="8">
        <v>1905</v>
      </c>
      <c r="G944" t="s" s="8">
        <v>45</v>
      </c>
      <c r="H944" t="s" s="8">
        <v>119</v>
      </c>
      <c r="I944" s="11"/>
      <c r="J944" t="s" s="8">
        <v>5627</v>
      </c>
      <c r="K944" t="s" s="8">
        <v>120</v>
      </c>
      <c r="L944" t="s" s="8">
        <v>121</v>
      </c>
      <c r="M944" s="11"/>
      <c r="N944" s="11"/>
      <c r="O944" s="11"/>
      <c r="P944" s="11"/>
      <c r="Q944" s="11"/>
      <c r="R944" s="11"/>
      <c r="S944" s="11"/>
      <c r="T944" s="11"/>
      <c r="U944" s="11"/>
      <c r="V944" s="11"/>
      <c r="W944" s="11"/>
      <c r="X944" s="11"/>
      <c r="Y944" s="11"/>
      <c r="Z944" s="11"/>
    </row>
    <row r="945" ht="15" customHeight="1">
      <c r="A945" t="s" s="8">
        <v>5628</v>
      </c>
      <c r="B945" t="s" s="8">
        <v>5629</v>
      </c>
      <c r="C945" s="21">
        <v>2012</v>
      </c>
      <c r="D945" t="s" s="8">
        <v>5630</v>
      </c>
      <c r="E945" t="s" s="8">
        <v>5631</v>
      </c>
      <c r="F945" t="s" s="8">
        <v>71</v>
      </c>
      <c r="G945" t="s" s="8">
        <v>38</v>
      </c>
      <c r="H945" t="s" s="8">
        <v>119</v>
      </c>
      <c r="I945" t="s" s="8">
        <v>5632</v>
      </c>
      <c r="J945" s="11"/>
      <c r="K945" t="s" s="8">
        <v>120</v>
      </c>
      <c r="L945" t="s" s="8">
        <v>121</v>
      </c>
      <c r="M945" s="11"/>
      <c r="N945" s="11"/>
      <c r="O945" s="11"/>
      <c r="P945" s="11"/>
      <c r="Q945" s="11"/>
      <c r="R945" s="11"/>
      <c r="S945" s="11"/>
      <c r="T945" s="11"/>
      <c r="U945" s="11"/>
      <c r="V945" s="11"/>
      <c r="W945" s="11"/>
      <c r="X945" s="11"/>
      <c r="Y945" s="11"/>
      <c r="Z945" s="11"/>
    </row>
    <row r="946" ht="15" customHeight="1">
      <c r="A946" t="s" s="8">
        <v>5633</v>
      </c>
      <c r="B946" t="s" s="8">
        <v>5634</v>
      </c>
      <c r="C946" s="21">
        <v>2012</v>
      </c>
      <c r="D946" t="s" s="8">
        <v>3876</v>
      </c>
      <c r="E946" t="s" s="8">
        <v>5635</v>
      </c>
      <c r="F946" t="s" s="8">
        <v>1989</v>
      </c>
      <c r="G946" t="s" s="8">
        <v>40</v>
      </c>
      <c r="H946" t="s" s="8">
        <v>1507</v>
      </c>
      <c r="I946" s="11"/>
      <c r="J946" s="11"/>
      <c r="K946" t="s" s="8">
        <v>120</v>
      </c>
      <c r="L946" t="s" s="8">
        <v>121</v>
      </c>
      <c r="M946" s="11"/>
      <c r="N946" s="11"/>
      <c r="O946" s="11"/>
      <c r="P946" s="11"/>
      <c r="Q946" s="11"/>
      <c r="R946" s="11"/>
      <c r="S946" s="11"/>
      <c r="T946" s="11"/>
      <c r="U946" s="11"/>
      <c r="V946" s="11"/>
      <c r="W946" s="11"/>
      <c r="X946" s="11"/>
      <c r="Y946" s="11"/>
      <c r="Z946" s="11"/>
    </row>
    <row r="947" ht="15" customHeight="1">
      <c r="A947" t="s" s="8">
        <v>5636</v>
      </c>
      <c r="B947" t="s" s="8">
        <v>5637</v>
      </c>
      <c r="C947" s="21">
        <v>2012</v>
      </c>
      <c r="D947" t="s" s="8">
        <v>2719</v>
      </c>
      <c r="E947" t="s" s="8">
        <v>5638</v>
      </c>
      <c r="F947" t="s" s="8">
        <v>1870</v>
      </c>
      <c r="G947" t="s" s="8">
        <v>45</v>
      </c>
      <c r="H947" t="s" s="8">
        <v>1791</v>
      </c>
      <c r="I947" s="11"/>
      <c r="J947" t="s" s="8">
        <v>5639</v>
      </c>
      <c r="K947" t="s" s="8">
        <v>120</v>
      </c>
      <c r="L947" t="s" s="8">
        <v>121</v>
      </c>
      <c r="M947" s="11"/>
      <c r="N947" s="11"/>
      <c r="O947" s="11"/>
      <c r="P947" s="11"/>
      <c r="Q947" s="11"/>
      <c r="R947" s="11"/>
      <c r="S947" s="11"/>
      <c r="T947" s="11"/>
      <c r="U947" s="11"/>
      <c r="V947" s="11"/>
      <c r="W947" s="11"/>
      <c r="X947" s="11"/>
      <c r="Y947" s="11"/>
      <c r="Z947" s="11"/>
    </row>
    <row r="948" ht="15" customHeight="1">
      <c r="A948" t="s" s="8">
        <v>5640</v>
      </c>
      <c r="B948" t="s" s="8">
        <v>5641</v>
      </c>
      <c r="C948" s="21">
        <v>2012</v>
      </c>
      <c r="D948" t="s" s="8">
        <v>5642</v>
      </c>
      <c r="E948" t="s" s="8">
        <v>5643</v>
      </c>
      <c r="F948" t="s" s="8">
        <v>1928</v>
      </c>
      <c r="G948" t="s" s="8">
        <v>1784</v>
      </c>
      <c r="H948" t="s" s="8">
        <v>119</v>
      </c>
      <c r="I948" s="11"/>
      <c r="J948" t="s" s="8">
        <v>5644</v>
      </c>
      <c r="K948" t="s" s="8">
        <v>280</v>
      </c>
      <c r="L948" t="s" s="8">
        <v>121</v>
      </c>
      <c r="M948" s="11"/>
      <c r="N948" s="11"/>
      <c r="O948" s="11"/>
      <c r="P948" s="11"/>
      <c r="Q948" s="11"/>
      <c r="R948" s="11"/>
      <c r="S948" s="11"/>
      <c r="T948" s="11"/>
      <c r="U948" s="11"/>
      <c r="V948" s="11"/>
      <c r="W948" s="11"/>
      <c r="X948" s="11"/>
      <c r="Y948" s="11"/>
      <c r="Z948" s="11"/>
    </row>
    <row r="949" ht="15" customHeight="1">
      <c r="A949" t="s" s="8">
        <v>5645</v>
      </c>
      <c r="B949" t="s" s="8">
        <v>5646</v>
      </c>
      <c r="C949" s="21">
        <v>2012</v>
      </c>
      <c r="D949" t="s" s="8">
        <v>2631</v>
      </c>
      <c r="E949" t="s" s="8">
        <v>5647</v>
      </c>
      <c r="F949" t="s" s="8">
        <v>1870</v>
      </c>
      <c r="G949" t="s" s="8">
        <v>44</v>
      </c>
      <c r="H949" t="s" s="8">
        <v>1791</v>
      </c>
      <c r="I949" s="11"/>
      <c r="J949" t="s" s="8">
        <v>5648</v>
      </c>
      <c r="K949" t="s" s="8">
        <v>120</v>
      </c>
      <c r="L949" t="s" s="8">
        <v>121</v>
      </c>
      <c r="M949" s="11"/>
      <c r="N949" s="11"/>
      <c r="O949" s="11"/>
      <c r="P949" s="11"/>
      <c r="Q949" s="11"/>
      <c r="R949" s="11"/>
      <c r="S949" s="11"/>
      <c r="T949" s="11"/>
      <c r="U949" s="11"/>
      <c r="V949" s="11"/>
      <c r="W949" s="11"/>
      <c r="X949" s="11"/>
      <c r="Y949" s="11"/>
      <c r="Z949" s="11"/>
    </row>
    <row r="950" ht="15" customHeight="1">
      <c r="A950" t="s" s="8">
        <v>5649</v>
      </c>
      <c r="B950" t="s" s="8">
        <v>5650</v>
      </c>
      <c r="C950" s="21">
        <v>2012</v>
      </c>
      <c r="D950" t="s" s="8">
        <v>3020</v>
      </c>
      <c r="E950" t="s" s="8">
        <v>5651</v>
      </c>
      <c r="F950" t="s" s="8">
        <v>2090</v>
      </c>
      <c r="G950" t="s" s="8">
        <v>1454</v>
      </c>
      <c r="H950" t="s" s="8">
        <v>1791</v>
      </c>
      <c r="I950" s="11"/>
      <c r="J950" t="s" s="8">
        <v>5652</v>
      </c>
      <c r="K950" t="s" s="8">
        <v>120</v>
      </c>
      <c r="L950" t="s" s="8">
        <v>121</v>
      </c>
      <c r="M950" s="11"/>
      <c r="N950" s="11"/>
      <c r="O950" s="11"/>
      <c r="P950" s="11"/>
      <c r="Q950" s="11"/>
      <c r="R950" s="11"/>
      <c r="S950" s="11"/>
      <c r="T950" s="11"/>
      <c r="U950" s="11"/>
      <c r="V950" s="11"/>
      <c r="W950" s="11"/>
      <c r="X950" s="11"/>
      <c r="Y950" s="11"/>
      <c r="Z950" s="11"/>
    </row>
    <row r="951" ht="15" customHeight="1">
      <c r="A951" t="s" s="8">
        <v>5653</v>
      </c>
      <c r="B951" t="s" s="8">
        <v>5654</v>
      </c>
      <c r="C951" s="21">
        <v>2012</v>
      </c>
      <c r="D951" t="s" s="8">
        <v>415</v>
      </c>
      <c r="E951" t="s" s="8">
        <v>5655</v>
      </c>
      <c r="F951" t="s" s="8">
        <v>1905</v>
      </c>
      <c r="G951" t="s" s="8">
        <v>82</v>
      </c>
      <c r="H951" t="s" s="8">
        <v>119</v>
      </c>
      <c r="I951" s="11"/>
      <c r="J951" s="11"/>
      <c r="K951" t="s" s="8">
        <v>120</v>
      </c>
      <c r="L951" t="s" s="8">
        <v>121</v>
      </c>
      <c r="M951" s="11"/>
      <c r="N951" s="11"/>
      <c r="O951" s="11"/>
      <c r="P951" s="11"/>
      <c r="Q951" s="11"/>
      <c r="R951" s="11"/>
      <c r="S951" s="11"/>
      <c r="T951" s="11"/>
      <c r="U951" s="11"/>
      <c r="V951" s="11"/>
      <c r="W951" s="11"/>
      <c r="X951" s="11"/>
      <c r="Y951" s="11"/>
      <c r="Z951" s="11"/>
    </row>
    <row r="952" ht="15" customHeight="1">
      <c r="A952" t="s" s="8">
        <v>5656</v>
      </c>
      <c r="B952" t="s" s="8">
        <v>5657</v>
      </c>
      <c r="C952" s="21">
        <v>2012</v>
      </c>
      <c r="D952" t="s" s="8">
        <v>5658</v>
      </c>
      <c r="E952" t="s" s="8">
        <v>5659</v>
      </c>
      <c r="F952" t="s" s="8">
        <v>1989</v>
      </c>
      <c r="G952" t="s" s="8">
        <v>45</v>
      </c>
      <c r="H952" t="s" s="8">
        <v>1507</v>
      </c>
      <c r="I952" s="11"/>
      <c r="J952" t="s" s="8">
        <v>5660</v>
      </c>
      <c r="K952" t="s" s="8">
        <v>120</v>
      </c>
      <c r="L952" t="s" s="8">
        <v>121</v>
      </c>
      <c r="M952" s="11"/>
      <c r="N952" s="11"/>
      <c r="O952" s="11"/>
      <c r="P952" s="11"/>
      <c r="Q952" s="11"/>
      <c r="R952" s="11"/>
      <c r="S952" s="11"/>
      <c r="T952" s="11"/>
      <c r="U952" s="11"/>
      <c r="V952" s="11"/>
      <c r="W952" s="11"/>
      <c r="X952" s="11"/>
      <c r="Y952" s="11"/>
      <c r="Z952" s="11"/>
    </row>
    <row r="953" ht="15" customHeight="1">
      <c r="A953" t="s" s="8">
        <v>5661</v>
      </c>
      <c r="B953" t="s" s="8">
        <v>5662</v>
      </c>
      <c r="C953" s="21">
        <v>2012</v>
      </c>
      <c r="D953" t="s" s="8">
        <v>1752</v>
      </c>
      <c r="E953" t="s" s="8">
        <v>5663</v>
      </c>
      <c r="F953" t="s" s="8">
        <v>5045</v>
      </c>
      <c r="G953" t="s" s="8">
        <v>40</v>
      </c>
      <c r="H953" t="s" s="8">
        <v>1507</v>
      </c>
      <c r="I953" s="11"/>
      <c r="J953" t="s" s="8">
        <v>5664</v>
      </c>
      <c r="K953" t="s" s="8">
        <v>120</v>
      </c>
      <c r="L953" t="s" s="8">
        <v>121</v>
      </c>
      <c r="M953" s="11"/>
      <c r="N953" s="11"/>
      <c r="O953" s="11"/>
      <c r="P953" s="11"/>
      <c r="Q953" s="11"/>
      <c r="R953" s="11"/>
      <c r="S953" s="11"/>
      <c r="T953" s="11"/>
      <c r="U953" s="11"/>
      <c r="V953" s="11"/>
      <c r="W953" s="11"/>
      <c r="X953" s="11"/>
      <c r="Y953" s="11"/>
      <c r="Z953" s="11"/>
    </row>
    <row r="954" ht="15" customHeight="1">
      <c r="A954" t="s" s="8">
        <v>5665</v>
      </c>
      <c r="B954" t="s" s="8">
        <v>5666</v>
      </c>
      <c r="C954" s="21">
        <v>2012</v>
      </c>
      <c r="D954" t="s" s="8">
        <v>3463</v>
      </c>
      <c r="E954" t="s" s="8">
        <v>5667</v>
      </c>
      <c r="F954" t="s" s="8">
        <v>2246</v>
      </c>
      <c r="G954" t="s" s="8">
        <v>45</v>
      </c>
      <c r="H954" t="s" s="8">
        <v>1791</v>
      </c>
      <c r="I954" s="11"/>
      <c r="J954" s="11"/>
      <c r="K954" t="s" s="8">
        <v>120</v>
      </c>
      <c r="L954" t="s" s="8">
        <v>121</v>
      </c>
      <c r="M954" s="11"/>
      <c r="N954" s="11"/>
      <c r="O954" s="11"/>
      <c r="P954" s="11"/>
      <c r="Q954" s="11"/>
      <c r="R954" s="11"/>
      <c r="S954" s="11"/>
      <c r="T954" s="11"/>
      <c r="U954" s="11"/>
      <c r="V954" s="11"/>
      <c r="W954" s="11"/>
      <c r="X954" s="11"/>
      <c r="Y954" s="11"/>
      <c r="Z954" s="11"/>
    </row>
    <row r="955" ht="15" customHeight="1">
      <c r="A955" t="s" s="8">
        <v>5668</v>
      </c>
      <c r="B955" t="s" s="8">
        <v>5669</v>
      </c>
      <c r="C955" s="21">
        <v>2012</v>
      </c>
      <c r="D955" t="s" s="8">
        <v>2284</v>
      </c>
      <c r="E955" t="s" s="8">
        <v>5670</v>
      </c>
      <c r="F955" t="s" s="8">
        <v>1928</v>
      </c>
      <c r="G955" t="s" s="8">
        <v>64</v>
      </c>
      <c r="H955" t="s" s="8">
        <v>119</v>
      </c>
      <c r="I955" s="11"/>
      <c r="J955" t="s" s="8">
        <v>5671</v>
      </c>
      <c r="K955" t="s" s="8">
        <v>120</v>
      </c>
      <c r="L955" t="s" s="8">
        <v>121</v>
      </c>
      <c r="M955" s="11"/>
      <c r="N955" s="11"/>
      <c r="O955" s="11"/>
      <c r="P955" s="11"/>
      <c r="Q955" s="11"/>
      <c r="R955" s="11"/>
      <c r="S955" s="11"/>
      <c r="T955" s="11"/>
      <c r="U955" s="11"/>
      <c r="V955" s="11"/>
      <c r="W955" s="11"/>
      <c r="X955" s="11"/>
      <c r="Y955" s="11"/>
      <c r="Z955" s="11"/>
    </row>
    <row r="956" ht="15" customHeight="1">
      <c r="A956" t="s" s="8">
        <v>5672</v>
      </c>
      <c r="B956" t="s" s="8">
        <v>5673</v>
      </c>
      <c r="C956" s="21">
        <v>2012</v>
      </c>
      <c r="D956" t="s" s="8">
        <v>5674</v>
      </c>
      <c r="E956" t="s" s="8">
        <v>5675</v>
      </c>
      <c r="F956" t="s" s="8">
        <v>3126</v>
      </c>
      <c r="G956" t="s" s="8">
        <v>38</v>
      </c>
      <c r="H956" t="s" s="8">
        <v>119</v>
      </c>
      <c r="I956" s="11"/>
      <c r="J956" t="s" s="8">
        <v>5676</v>
      </c>
      <c r="K956" t="s" s="8">
        <v>120</v>
      </c>
      <c r="L956" t="s" s="8">
        <v>121</v>
      </c>
      <c r="M956" s="11"/>
      <c r="N956" s="11"/>
      <c r="O956" s="11"/>
      <c r="P956" s="11"/>
      <c r="Q956" s="11"/>
      <c r="R956" s="11"/>
      <c r="S956" s="11"/>
      <c r="T956" s="11"/>
      <c r="U956" s="11"/>
      <c r="V956" s="11"/>
      <c r="W956" s="11"/>
      <c r="X956" s="11"/>
      <c r="Y956" s="11"/>
      <c r="Z956" s="11"/>
    </row>
    <row r="957" ht="15" customHeight="1">
      <c r="A957" t="s" s="8">
        <v>5677</v>
      </c>
      <c r="B957" t="s" s="8">
        <v>5678</v>
      </c>
      <c r="C957" s="21">
        <v>2012</v>
      </c>
      <c r="D957" t="s" s="8">
        <v>2719</v>
      </c>
      <c r="E957" t="s" s="8">
        <v>5679</v>
      </c>
      <c r="F957" t="s" s="8">
        <v>4104</v>
      </c>
      <c r="G957" t="s" s="8">
        <v>82</v>
      </c>
      <c r="H957" t="s" s="8">
        <v>1791</v>
      </c>
      <c r="I957" s="11"/>
      <c r="J957" t="s" s="8">
        <v>5680</v>
      </c>
      <c r="K957" t="s" s="8">
        <v>120</v>
      </c>
      <c r="L957" t="s" s="8">
        <v>121</v>
      </c>
      <c r="M957" s="11"/>
      <c r="N957" s="11"/>
      <c r="O957" s="11"/>
      <c r="P957" s="11"/>
      <c r="Q957" s="11"/>
      <c r="R957" s="11"/>
      <c r="S957" s="11"/>
      <c r="T957" s="11"/>
      <c r="U957" s="11"/>
      <c r="V957" s="11"/>
      <c r="W957" s="11"/>
      <c r="X957" s="11"/>
      <c r="Y957" s="11"/>
      <c r="Z957" s="11"/>
    </row>
    <row r="958" ht="15" customHeight="1">
      <c r="A958" t="s" s="8">
        <v>5681</v>
      </c>
      <c r="B958" t="s" s="8">
        <v>5682</v>
      </c>
      <c r="C958" s="21">
        <v>2012</v>
      </c>
      <c r="D958" t="s" s="8">
        <v>4789</v>
      </c>
      <c r="E958" t="s" s="8">
        <v>5683</v>
      </c>
      <c r="F958" t="s" s="8">
        <v>1928</v>
      </c>
      <c r="G958" t="s" s="8">
        <v>82</v>
      </c>
      <c r="H958" t="s" s="8">
        <v>119</v>
      </c>
      <c r="I958" s="11"/>
      <c r="J958" t="s" s="8">
        <v>5684</v>
      </c>
      <c r="K958" t="s" s="8">
        <v>120</v>
      </c>
      <c r="L958" t="s" s="8">
        <v>121</v>
      </c>
      <c r="M958" s="11"/>
      <c r="N958" s="11"/>
      <c r="O958" s="11"/>
      <c r="P958" s="11"/>
      <c r="Q958" s="11"/>
      <c r="R958" s="11"/>
      <c r="S958" s="11"/>
      <c r="T958" s="11"/>
      <c r="U958" s="11"/>
      <c r="V958" s="11"/>
      <c r="W958" s="11"/>
      <c r="X958" s="11"/>
      <c r="Y958" s="11"/>
      <c r="Z958" s="11"/>
    </row>
    <row r="959" ht="15" customHeight="1">
      <c r="A959" t="s" s="8">
        <v>5685</v>
      </c>
      <c r="B959" t="s" s="8">
        <v>5686</v>
      </c>
      <c r="C959" s="21">
        <v>2012</v>
      </c>
      <c r="D959" t="s" s="8">
        <v>5687</v>
      </c>
      <c r="E959" t="s" s="8">
        <v>5688</v>
      </c>
      <c r="F959" t="s" s="8">
        <v>71</v>
      </c>
      <c r="G959" t="s" s="8">
        <v>1876</v>
      </c>
      <c r="H959" t="s" s="8">
        <v>119</v>
      </c>
      <c r="I959" t="s" s="8">
        <v>5689</v>
      </c>
      <c r="J959" s="11"/>
      <c r="K959" t="s" s="8">
        <v>120</v>
      </c>
      <c r="L959" t="s" s="8">
        <v>121</v>
      </c>
      <c r="M959" s="11"/>
      <c r="N959" s="11"/>
      <c r="O959" s="11"/>
      <c r="P959" s="11"/>
      <c r="Q959" s="11"/>
      <c r="R959" s="11"/>
      <c r="S959" s="11"/>
      <c r="T959" s="11"/>
      <c r="U959" s="11"/>
      <c r="V959" s="11"/>
      <c r="W959" s="11"/>
      <c r="X959" s="11"/>
      <c r="Y959" s="11"/>
      <c r="Z959" s="11"/>
    </row>
    <row r="960" ht="15" customHeight="1">
      <c r="A960" t="s" s="8">
        <v>5690</v>
      </c>
      <c r="B960" t="s" s="8">
        <v>5691</v>
      </c>
      <c r="C960" s="21">
        <v>2012</v>
      </c>
      <c r="D960" t="s" s="8">
        <v>5692</v>
      </c>
      <c r="E960" t="s" s="8">
        <v>5693</v>
      </c>
      <c r="F960" t="s" s="8">
        <v>1815</v>
      </c>
      <c r="G960" t="s" s="8">
        <v>82</v>
      </c>
      <c r="H960" t="s" s="8">
        <v>506</v>
      </c>
      <c r="I960" s="11"/>
      <c r="J960" t="s" s="8">
        <v>5694</v>
      </c>
      <c r="K960" t="s" s="8">
        <v>120</v>
      </c>
      <c r="L960" t="s" s="8">
        <v>121</v>
      </c>
      <c r="M960" s="11"/>
      <c r="N960" s="11"/>
      <c r="O960" s="11"/>
      <c r="P960" s="11"/>
      <c r="Q960" s="11"/>
      <c r="R960" s="11"/>
      <c r="S960" s="11"/>
      <c r="T960" s="11"/>
      <c r="U960" s="11"/>
      <c r="V960" s="11"/>
      <c r="W960" s="11"/>
      <c r="X960" s="11"/>
      <c r="Y960" s="11"/>
      <c r="Z960" s="11"/>
    </row>
    <row r="961" ht="15" customHeight="1">
      <c r="A961" t="s" s="8">
        <v>5695</v>
      </c>
      <c r="B961" t="s" s="8">
        <v>5696</v>
      </c>
      <c r="C961" s="21">
        <v>2012</v>
      </c>
      <c r="D961" t="s" s="8">
        <v>2152</v>
      </c>
      <c r="E961" t="s" s="8">
        <v>5697</v>
      </c>
      <c r="F961" t="s" s="8">
        <v>5141</v>
      </c>
      <c r="G961" t="s" s="8">
        <v>82</v>
      </c>
      <c r="H961" t="s" s="8">
        <v>1791</v>
      </c>
      <c r="I961" s="11"/>
      <c r="J961" t="s" s="8">
        <v>5698</v>
      </c>
      <c r="K961" t="s" s="8">
        <v>120</v>
      </c>
      <c r="L961" t="s" s="8">
        <v>121</v>
      </c>
      <c r="M961" s="11"/>
      <c r="N961" s="11"/>
      <c r="O961" s="11"/>
      <c r="P961" s="11"/>
      <c r="Q961" s="11"/>
      <c r="R961" s="11"/>
      <c r="S961" s="11"/>
      <c r="T961" s="11"/>
      <c r="U961" s="11"/>
      <c r="V961" s="11"/>
      <c r="W961" s="11"/>
      <c r="X961" s="11"/>
      <c r="Y961" s="11"/>
      <c r="Z961" s="11"/>
    </row>
    <row r="962" ht="15" customHeight="1">
      <c r="A962" t="s" s="8">
        <v>5699</v>
      </c>
      <c r="B962" t="s" s="8">
        <v>5700</v>
      </c>
      <c r="C962" s="21">
        <v>2012</v>
      </c>
      <c r="D962" t="s" s="8">
        <v>5701</v>
      </c>
      <c r="E962" t="s" s="8">
        <v>5702</v>
      </c>
      <c r="F962" t="s" s="8">
        <v>4518</v>
      </c>
      <c r="G962" t="s" s="8">
        <v>38</v>
      </c>
      <c r="H962" t="s" s="8">
        <v>1861</v>
      </c>
      <c r="I962" s="11"/>
      <c r="J962" t="s" s="8">
        <v>5703</v>
      </c>
      <c r="K962" t="s" s="8">
        <v>120</v>
      </c>
      <c r="L962" t="s" s="8">
        <v>121</v>
      </c>
      <c r="M962" s="11"/>
      <c r="N962" s="11"/>
      <c r="O962" s="11"/>
      <c r="P962" s="11"/>
      <c r="Q962" s="11"/>
      <c r="R962" s="11"/>
      <c r="S962" s="11"/>
      <c r="T962" s="11"/>
      <c r="U962" s="11"/>
      <c r="V962" s="11"/>
      <c r="W962" s="11"/>
      <c r="X962" s="11"/>
      <c r="Y962" s="11"/>
      <c r="Z962" s="11"/>
    </row>
    <row r="963" ht="15" customHeight="1">
      <c r="A963" t="s" s="8">
        <v>5704</v>
      </c>
      <c r="B963" t="s" s="8">
        <v>5705</v>
      </c>
      <c r="C963" s="21">
        <v>2012</v>
      </c>
      <c r="D963" t="s" s="8">
        <v>5706</v>
      </c>
      <c r="E963" t="s" s="8">
        <v>5707</v>
      </c>
      <c r="F963" t="s" s="8">
        <v>2728</v>
      </c>
      <c r="G963" t="s" s="8">
        <v>82</v>
      </c>
      <c r="H963" t="s" s="8">
        <v>119</v>
      </c>
      <c r="I963" s="11"/>
      <c r="J963" t="s" s="8">
        <v>5708</v>
      </c>
      <c r="K963" t="s" s="8">
        <v>120</v>
      </c>
      <c r="L963" t="s" s="8">
        <v>121</v>
      </c>
      <c r="M963" s="11"/>
      <c r="N963" s="11"/>
      <c r="O963" s="11"/>
      <c r="P963" s="11"/>
      <c r="Q963" s="11"/>
      <c r="R963" s="11"/>
      <c r="S963" s="11"/>
      <c r="T963" s="11"/>
      <c r="U963" s="11"/>
      <c r="V963" s="11"/>
      <c r="W963" s="11"/>
      <c r="X963" s="11"/>
      <c r="Y963" s="11"/>
      <c r="Z963" s="11"/>
    </row>
    <row r="964" ht="15" customHeight="1">
      <c r="A964" t="s" s="8">
        <v>5271</v>
      </c>
      <c r="B964" t="s" s="8">
        <v>5709</v>
      </c>
      <c r="C964" s="21">
        <v>2012</v>
      </c>
      <c r="D964" t="s" s="8">
        <v>5710</v>
      </c>
      <c r="E964" t="s" s="8">
        <v>5711</v>
      </c>
      <c r="F964" t="s" s="8">
        <v>2426</v>
      </c>
      <c r="G964" t="s" s="8">
        <v>82</v>
      </c>
      <c r="H964" t="s" s="8">
        <v>1507</v>
      </c>
      <c r="I964" s="11"/>
      <c r="J964" t="s" s="8">
        <v>5712</v>
      </c>
      <c r="K964" t="s" s="8">
        <v>120</v>
      </c>
      <c r="L964" t="s" s="8">
        <v>121</v>
      </c>
      <c r="M964" s="11"/>
      <c r="N964" s="11"/>
      <c r="O964" s="11"/>
      <c r="P964" s="11"/>
      <c r="Q964" s="11"/>
      <c r="R964" s="11"/>
      <c r="S964" s="11"/>
      <c r="T964" s="11"/>
      <c r="U964" s="11"/>
      <c r="V964" s="11"/>
      <c r="W964" s="11"/>
      <c r="X964" s="11"/>
      <c r="Y964" s="11"/>
      <c r="Z964" s="11"/>
    </row>
    <row r="965" ht="15" customHeight="1">
      <c r="A965" t="s" s="8">
        <v>5713</v>
      </c>
      <c r="B965" t="s" s="8">
        <v>5714</v>
      </c>
      <c r="C965" s="21">
        <v>2012</v>
      </c>
      <c r="D965" t="s" s="8">
        <v>1752</v>
      </c>
      <c r="E965" t="s" s="8">
        <v>5715</v>
      </c>
      <c r="F965" t="s" s="8">
        <v>2426</v>
      </c>
      <c r="G965" t="s" s="8">
        <v>82</v>
      </c>
      <c r="H965" t="s" s="8">
        <v>1507</v>
      </c>
      <c r="I965" s="11"/>
      <c r="J965" t="s" s="8">
        <v>5716</v>
      </c>
      <c r="K965" t="s" s="8">
        <v>120</v>
      </c>
      <c r="L965" t="s" s="8">
        <v>121</v>
      </c>
      <c r="M965" s="11"/>
      <c r="N965" s="11"/>
      <c r="O965" s="11"/>
      <c r="P965" s="11"/>
      <c r="Q965" s="11"/>
      <c r="R965" s="11"/>
      <c r="S965" s="11"/>
      <c r="T965" s="11"/>
      <c r="U965" s="11"/>
      <c r="V965" s="11"/>
      <c r="W965" s="11"/>
      <c r="X965" s="11"/>
      <c r="Y965" s="11"/>
      <c r="Z965" s="11"/>
    </row>
    <row r="966" ht="15" customHeight="1">
      <c r="A966" t="s" s="8">
        <v>5717</v>
      </c>
      <c r="B966" t="s" s="8">
        <v>5718</v>
      </c>
      <c r="C966" s="21">
        <v>2012</v>
      </c>
      <c r="D966" t="s" s="8">
        <v>5719</v>
      </c>
      <c r="E966" t="s" s="8">
        <v>5720</v>
      </c>
      <c r="F966" t="s" s="8">
        <v>572</v>
      </c>
      <c r="G966" t="s" s="8">
        <v>82</v>
      </c>
      <c r="H966" t="s" s="8">
        <v>506</v>
      </c>
      <c r="I966" s="11"/>
      <c r="J966" t="s" s="8">
        <v>5721</v>
      </c>
      <c r="K966" t="s" s="8">
        <v>148</v>
      </c>
      <c r="L966" t="s" s="8">
        <v>121</v>
      </c>
      <c r="M966" s="11"/>
      <c r="N966" s="11"/>
      <c r="O966" s="11"/>
      <c r="P966" s="11"/>
      <c r="Q966" s="11"/>
      <c r="R966" s="11"/>
      <c r="S966" s="11"/>
      <c r="T966" s="11"/>
      <c r="U966" s="11"/>
      <c r="V966" s="11"/>
      <c r="W966" s="11"/>
      <c r="X966" s="11"/>
      <c r="Y966" s="11"/>
      <c r="Z966" s="11"/>
    </row>
    <row r="967" ht="15" customHeight="1">
      <c r="A967" t="s" s="8">
        <v>5722</v>
      </c>
      <c r="B967" t="s" s="8">
        <v>5723</v>
      </c>
      <c r="C967" s="21">
        <v>2012</v>
      </c>
      <c r="D967" t="s" s="8">
        <v>2576</v>
      </c>
      <c r="E967" t="s" s="8">
        <v>5724</v>
      </c>
      <c r="F967" t="s" s="8">
        <v>2357</v>
      </c>
      <c r="G967" t="s" s="8">
        <v>45</v>
      </c>
      <c r="H967" t="s" s="8">
        <v>1861</v>
      </c>
      <c r="I967" s="11"/>
      <c r="J967" t="s" s="8">
        <v>5725</v>
      </c>
      <c r="K967" t="s" s="8">
        <v>120</v>
      </c>
      <c r="L967" t="s" s="8">
        <v>121</v>
      </c>
      <c r="M967" s="11"/>
      <c r="N967" s="11"/>
      <c r="O967" s="11"/>
      <c r="P967" s="11"/>
      <c r="Q967" s="11"/>
      <c r="R967" s="11"/>
      <c r="S967" s="11"/>
      <c r="T967" s="11"/>
      <c r="U967" s="11"/>
      <c r="V967" s="11"/>
      <c r="W967" s="11"/>
      <c r="X967" s="11"/>
      <c r="Y967" s="11"/>
      <c r="Z967" s="11"/>
    </row>
    <row r="968" ht="15" customHeight="1">
      <c r="A968" t="s" s="8">
        <v>5726</v>
      </c>
      <c r="B968" t="s" s="8">
        <v>5727</v>
      </c>
      <c r="C968" s="21">
        <v>2012</v>
      </c>
      <c r="D968" t="s" s="8">
        <v>2476</v>
      </c>
      <c r="E968" t="s" s="8">
        <v>5728</v>
      </c>
      <c r="F968" t="s" s="8">
        <v>4466</v>
      </c>
      <c r="G968" t="s" s="8">
        <v>1454</v>
      </c>
      <c r="H968" t="s" s="8">
        <v>1791</v>
      </c>
      <c r="I968" s="11"/>
      <c r="J968" t="s" s="8">
        <v>5729</v>
      </c>
      <c r="K968" t="s" s="8">
        <v>120</v>
      </c>
      <c r="L968" t="s" s="8">
        <v>121</v>
      </c>
      <c r="M968" s="11"/>
      <c r="N968" s="11"/>
      <c r="O968" s="11"/>
      <c r="P968" s="11"/>
      <c r="Q968" s="11"/>
      <c r="R968" s="11"/>
      <c r="S968" s="11"/>
      <c r="T968" s="11"/>
      <c r="U968" s="11"/>
      <c r="V968" s="11"/>
      <c r="W968" s="11"/>
      <c r="X968" s="11"/>
      <c r="Y968" s="11"/>
      <c r="Z968" s="11"/>
    </row>
    <row r="969" ht="15" customHeight="1">
      <c r="A969" t="s" s="130">
        <v>5730</v>
      </c>
      <c r="B969" t="s" s="130">
        <v>5731</v>
      </c>
      <c r="C969" s="131">
        <v>2012</v>
      </c>
      <c r="D969" t="s" s="130">
        <v>4023</v>
      </c>
      <c r="E969" t="s" s="130">
        <v>5732</v>
      </c>
      <c r="F969" t="s" s="130">
        <v>4600</v>
      </c>
      <c r="G969" t="s" s="130">
        <v>1784</v>
      </c>
      <c r="H969" t="s" s="130">
        <v>506</v>
      </c>
      <c r="I969" s="132"/>
      <c r="J969" t="s" s="130">
        <v>5733</v>
      </c>
      <c r="K969" t="s" s="130">
        <v>254</v>
      </c>
      <c r="L969" t="s" s="130">
        <v>121</v>
      </c>
      <c r="M969" s="132"/>
      <c r="N969" s="132"/>
      <c r="O969" s="132"/>
      <c r="P969" s="132"/>
      <c r="Q969" s="132"/>
      <c r="R969" s="132"/>
      <c r="S969" s="132"/>
      <c r="T969" s="132"/>
      <c r="U969" s="132"/>
      <c r="V969" s="132"/>
      <c r="W969" s="132"/>
      <c r="X969" s="132"/>
      <c r="Y969" s="132"/>
      <c r="Z969" s="132"/>
    </row>
    <row r="970" ht="15" customHeight="1">
      <c r="A970" t="s" s="8">
        <v>5734</v>
      </c>
      <c r="B970" t="s" s="8">
        <v>5735</v>
      </c>
      <c r="C970" s="21">
        <v>2012</v>
      </c>
      <c r="D970" t="s" s="8">
        <v>3473</v>
      </c>
      <c r="E970" t="s" s="8">
        <v>5736</v>
      </c>
      <c r="F970" t="s" s="8">
        <v>1905</v>
      </c>
      <c r="G970" t="s" s="8">
        <v>40</v>
      </c>
      <c r="H970" t="s" s="8">
        <v>119</v>
      </c>
      <c r="I970" s="11"/>
      <c r="J970" t="s" s="8">
        <v>5737</v>
      </c>
      <c r="K970" t="s" s="8">
        <v>120</v>
      </c>
      <c r="L970" t="s" s="8">
        <v>121</v>
      </c>
      <c r="M970" s="11"/>
      <c r="N970" s="11"/>
      <c r="O970" s="11"/>
      <c r="P970" s="11"/>
      <c r="Q970" s="11"/>
      <c r="R970" s="11"/>
      <c r="S970" s="11"/>
      <c r="T970" s="11"/>
      <c r="U970" s="11"/>
      <c r="V970" s="11"/>
      <c r="W970" s="11"/>
      <c r="X970" s="11"/>
      <c r="Y970" s="11"/>
      <c r="Z970" s="11"/>
    </row>
    <row r="971" ht="15" customHeight="1">
      <c r="A971" t="s" s="8">
        <v>5738</v>
      </c>
      <c r="B971" t="s" s="8">
        <v>5739</v>
      </c>
      <c r="C971" s="21">
        <v>2013</v>
      </c>
      <c r="D971" t="s" s="8">
        <v>2476</v>
      </c>
      <c r="E971" t="s" s="8">
        <v>5740</v>
      </c>
      <c r="F971" t="s" s="8">
        <v>1303</v>
      </c>
      <c r="G971" t="s" s="8">
        <v>1454</v>
      </c>
      <c r="H971" t="s" s="8">
        <v>1304</v>
      </c>
      <c r="I971" s="11"/>
      <c r="J971" t="s" s="8">
        <v>5741</v>
      </c>
      <c r="K971" t="s" s="8">
        <v>120</v>
      </c>
      <c r="L971" t="s" s="8">
        <v>121</v>
      </c>
      <c r="M971" s="11"/>
      <c r="N971" s="11"/>
      <c r="O971" s="11"/>
      <c r="P971" s="11"/>
      <c r="Q971" s="11"/>
      <c r="R971" s="11"/>
      <c r="S971" s="11"/>
      <c r="T971" s="11"/>
      <c r="U971" s="11"/>
      <c r="V971" s="11"/>
      <c r="W971" s="11"/>
      <c r="X971" s="11"/>
      <c r="Y971" s="11"/>
      <c r="Z971" s="11"/>
    </row>
    <row r="972" ht="15" customHeight="1">
      <c r="A972" t="s" s="8">
        <v>5742</v>
      </c>
      <c r="B972" t="s" s="8">
        <v>5743</v>
      </c>
      <c r="C972" s="21">
        <v>2013</v>
      </c>
      <c r="D972" t="s" s="8">
        <v>5744</v>
      </c>
      <c r="E972" t="s" s="8">
        <v>5745</v>
      </c>
      <c r="F972" t="s" s="8">
        <v>5283</v>
      </c>
      <c r="G972" t="s" s="8">
        <v>1454</v>
      </c>
      <c r="H972" t="s" s="8">
        <v>5284</v>
      </c>
      <c r="I972" s="11"/>
      <c r="J972" t="s" s="8">
        <v>5746</v>
      </c>
      <c r="K972" t="s" s="8">
        <v>120</v>
      </c>
      <c r="L972" t="s" s="8">
        <v>121</v>
      </c>
      <c r="M972" s="11"/>
      <c r="N972" s="11"/>
      <c r="O972" s="11"/>
      <c r="P972" s="11"/>
      <c r="Q972" s="11"/>
      <c r="R972" s="11"/>
      <c r="S972" s="11"/>
      <c r="T972" s="11"/>
      <c r="U972" s="11"/>
      <c r="V972" s="11"/>
      <c r="W972" s="11"/>
      <c r="X972" s="11"/>
      <c r="Y972" s="11"/>
      <c r="Z972" s="11"/>
    </row>
    <row r="973" ht="15" customHeight="1">
      <c r="A973" t="s" s="8">
        <v>5747</v>
      </c>
      <c r="B973" t="s" s="8">
        <v>5748</v>
      </c>
      <c r="C973" s="21">
        <v>2013</v>
      </c>
      <c r="D973" t="s" s="8">
        <v>1987</v>
      </c>
      <c r="E973" t="s" s="8">
        <v>5749</v>
      </c>
      <c r="F973" t="s" s="8">
        <v>2426</v>
      </c>
      <c r="G973" t="s" s="8">
        <v>45</v>
      </c>
      <c r="H973" t="s" s="8">
        <v>1507</v>
      </c>
      <c r="I973" s="11"/>
      <c r="J973" t="s" s="8">
        <v>5750</v>
      </c>
      <c r="K973" t="s" s="8">
        <v>120</v>
      </c>
      <c r="L973" t="s" s="8">
        <v>121</v>
      </c>
      <c r="M973" s="11"/>
      <c r="N973" s="11"/>
      <c r="O973" s="11"/>
      <c r="P973" s="11"/>
      <c r="Q973" s="11"/>
      <c r="R973" s="11"/>
      <c r="S973" s="11"/>
      <c r="T973" s="11"/>
      <c r="U973" s="11"/>
      <c r="V973" s="11"/>
      <c r="W973" s="11"/>
      <c r="X973" s="11"/>
      <c r="Y973" s="11"/>
      <c r="Z973" s="11"/>
    </row>
    <row r="974" ht="15" customHeight="1">
      <c r="A974" t="s" s="8">
        <v>5751</v>
      </c>
      <c r="B974" t="s" s="8">
        <v>5752</v>
      </c>
      <c r="C974" s="21">
        <v>2013</v>
      </c>
      <c r="D974" t="s" s="8">
        <v>394</v>
      </c>
      <c r="E974" t="s" s="8">
        <v>5753</v>
      </c>
      <c r="F974" t="s" s="8">
        <v>389</v>
      </c>
      <c r="G974" t="s" s="8">
        <v>82</v>
      </c>
      <c r="H974" t="s" s="8">
        <v>390</v>
      </c>
      <c r="I974" s="11"/>
      <c r="J974" t="s" s="8">
        <v>5754</v>
      </c>
      <c r="K974" t="s" s="8">
        <v>120</v>
      </c>
      <c r="L974" t="s" s="8">
        <v>121</v>
      </c>
      <c r="M974" s="11"/>
      <c r="N974" s="11"/>
      <c r="O974" s="11"/>
      <c r="P974" s="11"/>
      <c r="Q974" s="11"/>
      <c r="R974" s="11"/>
      <c r="S974" s="11"/>
      <c r="T974" s="11"/>
      <c r="U974" s="11"/>
      <c r="V974" s="11"/>
      <c r="W974" s="11"/>
      <c r="X974" s="11"/>
      <c r="Y974" s="11"/>
      <c r="Z974" s="11"/>
    </row>
    <row r="975" ht="15" customHeight="1">
      <c r="A975" t="s" s="8">
        <v>5755</v>
      </c>
      <c r="B975" t="s" s="8">
        <v>5756</v>
      </c>
      <c r="C975" s="21">
        <v>2013</v>
      </c>
      <c r="D975" t="s" s="8">
        <v>2443</v>
      </c>
      <c r="E975" t="s" s="8">
        <v>5757</v>
      </c>
      <c r="F975" t="s" s="8">
        <v>1928</v>
      </c>
      <c r="G975" t="s" s="8">
        <v>82</v>
      </c>
      <c r="H975" t="s" s="8">
        <v>119</v>
      </c>
      <c r="I975" s="11"/>
      <c r="J975" s="11"/>
      <c r="K975" t="s" s="8">
        <v>120</v>
      </c>
      <c r="L975" t="s" s="8">
        <v>121</v>
      </c>
      <c r="M975" s="11"/>
      <c r="N975" s="11"/>
      <c r="O975" s="11"/>
      <c r="P975" s="11"/>
      <c r="Q975" s="11"/>
      <c r="R975" s="11"/>
      <c r="S975" s="11"/>
      <c r="T975" s="11"/>
      <c r="U975" s="11"/>
      <c r="V975" s="11"/>
      <c r="W975" s="11"/>
      <c r="X975" s="11"/>
      <c r="Y975" s="11"/>
      <c r="Z975" s="11"/>
    </row>
    <row r="976" ht="15" customHeight="1">
      <c r="A976" t="s" s="8">
        <v>5758</v>
      </c>
      <c r="B976" t="s" s="8">
        <v>5759</v>
      </c>
      <c r="C976" s="21">
        <v>2013</v>
      </c>
      <c r="D976" t="s" s="8">
        <v>1752</v>
      </c>
      <c r="E976" t="s" s="8">
        <v>5760</v>
      </c>
      <c r="F976" t="s" s="8">
        <v>2426</v>
      </c>
      <c r="G976" t="s" s="8">
        <v>82</v>
      </c>
      <c r="H976" t="s" s="8">
        <v>1507</v>
      </c>
      <c r="I976" s="11"/>
      <c r="J976" t="s" s="8">
        <v>5761</v>
      </c>
      <c r="K976" t="s" s="8">
        <v>120</v>
      </c>
      <c r="L976" t="s" s="8">
        <v>121</v>
      </c>
      <c r="M976" s="11"/>
      <c r="N976" s="11"/>
      <c r="O976" s="11"/>
      <c r="P976" s="11"/>
      <c r="Q976" s="11"/>
      <c r="R976" s="11"/>
      <c r="S976" s="11"/>
      <c r="T976" s="11"/>
      <c r="U976" s="11"/>
      <c r="V976" s="11"/>
      <c r="W976" s="11"/>
      <c r="X976" s="11"/>
      <c r="Y976" s="11"/>
      <c r="Z976" s="11"/>
    </row>
    <row r="977" ht="15" customHeight="1">
      <c r="A977" t="s" s="8">
        <v>5762</v>
      </c>
      <c r="B977" t="s" s="8">
        <v>5763</v>
      </c>
      <c r="C977" s="21">
        <v>2013</v>
      </c>
      <c r="D977" t="s" s="8">
        <v>5764</v>
      </c>
      <c r="E977" t="s" s="8">
        <v>5765</v>
      </c>
      <c r="F977" t="s" s="8">
        <v>389</v>
      </c>
      <c r="G977" t="s" s="8">
        <v>44</v>
      </c>
      <c r="H977" t="s" s="8">
        <v>390</v>
      </c>
      <c r="I977" s="11"/>
      <c r="J977" t="s" s="8">
        <v>5766</v>
      </c>
      <c r="K977" t="s" s="8">
        <v>120</v>
      </c>
      <c r="L977" t="s" s="8">
        <v>121</v>
      </c>
      <c r="M977" s="11"/>
      <c r="N977" s="11"/>
      <c r="O977" s="11"/>
      <c r="P977" s="11"/>
      <c r="Q977" s="11"/>
      <c r="R977" s="11"/>
      <c r="S977" s="11"/>
      <c r="T977" s="11"/>
      <c r="U977" s="11"/>
      <c r="V977" s="11"/>
      <c r="W977" s="11"/>
      <c r="X977" s="11"/>
      <c r="Y977" s="11"/>
      <c r="Z977" s="11"/>
    </row>
    <row r="978" ht="15" customHeight="1">
      <c r="A978" t="s" s="8">
        <v>5767</v>
      </c>
      <c r="B978" t="s" s="8">
        <v>5768</v>
      </c>
      <c r="C978" s="21">
        <v>2013</v>
      </c>
      <c r="D978" t="s" s="8">
        <v>5769</v>
      </c>
      <c r="E978" t="s" s="8">
        <v>5770</v>
      </c>
      <c r="F978" t="s" s="8">
        <v>71</v>
      </c>
      <c r="G978" t="s" s="8">
        <v>64</v>
      </c>
      <c r="H978" t="s" s="8">
        <v>119</v>
      </c>
      <c r="I978" t="s" s="8">
        <v>1846</v>
      </c>
      <c r="J978" t="s" s="8">
        <v>5771</v>
      </c>
      <c r="K978" t="s" s="8">
        <v>280</v>
      </c>
      <c r="L978" t="s" s="8">
        <v>121</v>
      </c>
      <c r="M978" s="11"/>
      <c r="N978" s="11"/>
      <c r="O978" s="11"/>
      <c r="P978" s="11"/>
      <c r="Q978" s="11"/>
      <c r="R978" s="11"/>
      <c r="S978" s="11"/>
      <c r="T978" s="11"/>
      <c r="U978" s="11"/>
      <c r="V978" s="11"/>
      <c r="W978" s="11"/>
      <c r="X978" s="11"/>
      <c r="Y978" s="11"/>
      <c r="Z978" s="11"/>
    </row>
    <row r="979" ht="15" customHeight="1">
      <c r="A979" t="s" s="8">
        <v>5772</v>
      </c>
      <c r="B979" t="s" s="8">
        <v>5773</v>
      </c>
      <c r="C979" s="21">
        <v>2013</v>
      </c>
      <c r="D979" t="s" s="8">
        <v>229</v>
      </c>
      <c r="E979" t="s" s="8">
        <v>5774</v>
      </c>
      <c r="F979" t="s" s="8">
        <v>572</v>
      </c>
      <c r="G979" t="s" s="8">
        <v>82</v>
      </c>
      <c r="H979" t="s" s="8">
        <v>506</v>
      </c>
      <c r="I979" s="11"/>
      <c r="J979" t="s" s="8">
        <v>5775</v>
      </c>
      <c r="K979" t="s" s="8">
        <v>120</v>
      </c>
      <c r="L979" t="s" s="8">
        <v>121</v>
      </c>
      <c r="M979" s="11"/>
      <c r="N979" s="11"/>
      <c r="O979" s="11"/>
      <c r="P979" s="11"/>
      <c r="Q979" s="11"/>
      <c r="R979" s="11"/>
      <c r="S979" s="11"/>
      <c r="T979" s="11"/>
      <c r="U979" s="11"/>
      <c r="V979" s="11"/>
      <c r="W979" s="11"/>
      <c r="X979" s="11"/>
      <c r="Y979" s="11"/>
      <c r="Z979" s="11"/>
    </row>
    <row r="980" ht="15" customHeight="1">
      <c r="A980" t="s" s="8">
        <v>5776</v>
      </c>
      <c r="B980" t="s" s="8">
        <v>5777</v>
      </c>
      <c r="C980" s="21">
        <v>2013</v>
      </c>
      <c r="D980" t="s" s="8">
        <v>1752</v>
      </c>
      <c r="E980" t="s" s="8">
        <v>5778</v>
      </c>
      <c r="F980" t="s" s="8">
        <v>572</v>
      </c>
      <c r="G980" t="s" s="8">
        <v>82</v>
      </c>
      <c r="H980" t="s" s="8">
        <v>506</v>
      </c>
      <c r="I980" s="11"/>
      <c r="J980" t="s" s="8">
        <v>5779</v>
      </c>
      <c r="K980" t="s" s="8">
        <v>120</v>
      </c>
      <c r="L980" t="s" s="8">
        <v>121</v>
      </c>
      <c r="M980" s="11"/>
      <c r="N980" s="11"/>
      <c r="O980" s="11"/>
      <c r="P980" s="11"/>
      <c r="Q980" s="11"/>
      <c r="R980" s="11"/>
      <c r="S980" s="11"/>
      <c r="T980" s="11"/>
      <c r="U980" s="11"/>
      <c r="V980" s="11"/>
      <c r="W980" s="11"/>
      <c r="X980" s="11"/>
      <c r="Y980" s="11"/>
      <c r="Z980" s="11"/>
    </row>
    <row r="981" ht="15" customHeight="1">
      <c r="A981" t="s" s="49">
        <v>5780</v>
      </c>
      <c r="B981" t="s" s="49">
        <v>5781</v>
      </c>
      <c r="C981" s="109">
        <v>2013</v>
      </c>
      <c r="D981" t="s" s="49">
        <v>394</v>
      </c>
      <c r="E981" t="s" s="49">
        <v>5782</v>
      </c>
      <c r="F981" t="s" s="49">
        <v>5106</v>
      </c>
      <c r="G981" t="s" s="49">
        <v>1454</v>
      </c>
      <c r="H981" t="s" s="49">
        <v>119</v>
      </c>
      <c r="I981" s="50"/>
      <c r="J981" t="s" s="49">
        <v>5783</v>
      </c>
      <c r="K981" t="s" s="49">
        <v>120</v>
      </c>
      <c r="L981" t="s" s="49">
        <v>121</v>
      </c>
      <c r="M981" s="50"/>
      <c r="N981" s="50"/>
      <c r="O981" s="50"/>
      <c r="P981" s="50"/>
      <c r="Q981" s="50"/>
      <c r="R981" s="50"/>
      <c r="S981" s="50"/>
      <c r="T981" s="50"/>
      <c r="U981" s="50"/>
      <c r="V981" s="50"/>
      <c r="W981" s="50"/>
      <c r="X981" s="50"/>
      <c r="Y981" s="50"/>
      <c r="Z981" s="50"/>
    </row>
    <row r="982" ht="15" customHeight="1">
      <c r="A982" t="s" s="58">
        <v>486</v>
      </c>
      <c r="B982" t="s" s="59">
        <v>487</v>
      </c>
      <c r="C982" s="60">
        <v>2013</v>
      </c>
      <c r="D982" t="s" s="59">
        <v>488</v>
      </c>
      <c r="E982" t="s" s="59">
        <v>489</v>
      </c>
      <c r="F982" t="s" s="59">
        <v>71</v>
      </c>
      <c r="G982" t="s" s="59">
        <v>45</v>
      </c>
      <c r="H982" t="s" s="59">
        <v>119</v>
      </c>
      <c r="I982" s="61"/>
      <c r="J982" t="s" s="59">
        <v>490</v>
      </c>
      <c r="K982" t="s" s="59">
        <v>120</v>
      </c>
      <c r="L982" t="s" s="59">
        <v>121</v>
      </c>
      <c r="M982" t="s" s="59">
        <v>122</v>
      </c>
      <c r="N982" s="61"/>
      <c r="O982" s="61"/>
      <c r="P982" s="61"/>
      <c r="Q982" s="61"/>
      <c r="R982" s="61"/>
      <c r="S982" s="61"/>
      <c r="T982" s="61"/>
      <c r="U982" s="61"/>
      <c r="V982" s="61"/>
      <c r="W982" s="61"/>
      <c r="X982" s="61"/>
      <c r="Y982" s="61"/>
      <c r="Z982" s="62"/>
    </row>
    <row r="983" ht="15" customHeight="1">
      <c r="A983" t="s" s="121">
        <v>5784</v>
      </c>
      <c r="B983" t="s" s="121">
        <v>5785</v>
      </c>
      <c r="C983" s="122">
        <v>2013</v>
      </c>
      <c r="D983" t="s" s="121">
        <v>2407</v>
      </c>
      <c r="E983" t="s" s="121">
        <v>5786</v>
      </c>
      <c r="F983" t="s" s="121">
        <v>1303</v>
      </c>
      <c r="G983" t="s" s="121">
        <v>45</v>
      </c>
      <c r="H983" t="s" s="121">
        <v>1304</v>
      </c>
      <c r="I983" s="123"/>
      <c r="J983" t="s" s="121">
        <v>5787</v>
      </c>
      <c r="K983" t="s" s="121">
        <v>120</v>
      </c>
      <c r="L983" t="s" s="121">
        <v>121</v>
      </c>
      <c r="M983" s="123"/>
      <c r="N983" s="123"/>
      <c r="O983" s="123"/>
      <c r="P983" s="123"/>
      <c r="Q983" s="123"/>
      <c r="R983" s="123"/>
      <c r="S983" s="123"/>
      <c r="T983" s="123"/>
      <c r="U983" s="123"/>
      <c r="V983" s="123"/>
      <c r="W983" s="123"/>
      <c r="X983" s="123"/>
      <c r="Y983" s="123"/>
      <c r="Z983" s="123"/>
    </row>
    <row r="984" ht="15" customHeight="1">
      <c r="A984" t="s" s="58">
        <v>491</v>
      </c>
      <c r="B984" t="s" s="59">
        <v>492</v>
      </c>
      <c r="C984" s="60">
        <v>2013</v>
      </c>
      <c r="D984" t="s" s="59">
        <v>493</v>
      </c>
      <c r="E984" t="s" s="59">
        <v>494</v>
      </c>
      <c r="F984" t="s" s="59">
        <v>71</v>
      </c>
      <c r="G984" t="s" s="59">
        <v>82</v>
      </c>
      <c r="H984" t="s" s="59">
        <v>119</v>
      </c>
      <c r="I984" s="61"/>
      <c r="J984" t="s" s="59">
        <v>495</v>
      </c>
      <c r="K984" t="s" s="59">
        <v>280</v>
      </c>
      <c r="L984" t="s" s="59">
        <v>121</v>
      </c>
      <c r="M984" t="s" s="59">
        <v>122</v>
      </c>
      <c r="N984" s="61"/>
      <c r="O984" s="61"/>
      <c r="P984" s="61"/>
      <c r="Q984" s="61"/>
      <c r="R984" s="61"/>
      <c r="S984" s="61"/>
      <c r="T984" s="61"/>
      <c r="U984" s="61"/>
      <c r="V984" s="61"/>
      <c r="W984" s="61"/>
      <c r="X984" s="61"/>
      <c r="Y984" s="61"/>
      <c r="Z984" s="62"/>
    </row>
    <row r="985" ht="15" customHeight="1">
      <c r="A985" t="s" s="77">
        <v>5788</v>
      </c>
      <c r="B985" t="s" s="77">
        <v>5789</v>
      </c>
      <c r="C985" s="76">
        <v>2013</v>
      </c>
      <c r="D985" t="s" s="77">
        <v>5790</v>
      </c>
      <c r="E985" t="s" s="77">
        <v>5791</v>
      </c>
      <c r="F985" t="s" s="77">
        <v>5792</v>
      </c>
      <c r="G985" t="s" s="77">
        <v>45</v>
      </c>
      <c r="H985" t="s" s="77">
        <v>119</v>
      </c>
      <c r="I985" s="47"/>
      <c r="J985" t="s" s="77">
        <v>5793</v>
      </c>
      <c r="K985" t="s" s="77">
        <v>120</v>
      </c>
      <c r="L985" t="s" s="77">
        <v>121</v>
      </c>
      <c r="M985" s="47"/>
      <c r="N985" s="47"/>
      <c r="O985" s="47"/>
      <c r="P985" s="47"/>
      <c r="Q985" s="47"/>
      <c r="R985" s="47"/>
      <c r="S985" s="47"/>
      <c r="T985" s="47"/>
      <c r="U985" s="47"/>
      <c r="V985" s="47"/>
      <c r="W985" s="47"/>
      <c r="X985" s="47"/>
      <c r="Y985" s="47"/>
      <c r="Z985" s="47"/>
    </row>
    <row r="986" ht="15" customHeight="1">
      <c r="A986" t="s" s="8">
        <v>5794</v>
      </c>
      <c r="B986" t="s" s="8">
        <v>5795</v>
      </c>
      <c r="C986" s="21">
        <v>2013</v>
      </c>
      <c r="D986" t="s" s="8">
        <v>5796</v>
      </c>
      <c r="E986" t="s" s="8">
        <v>5797</v>
      </c>
      <c r="F986" t="s" s="8">
        <v>128</v>
      </c>
      <c r="G986" t="s" s="8">
        <v>2327</v>
      </c>
      <c r="H986" t="s" s="8">
        <v>129</v>
      </c>
      <c r="I986" s="11"/>
      <c r="J986" t="s" s="8">
        <v>5798</v>
      </c>
      <c r="K986" t="s" s="8">
        <v>120</v>
      </c>
      <c r="L986" t="s" s="8">
        <v>121</v>
      </c>
      <c r="M986" s="11"/>
      <c r="N986" s="11"/>
      <c r="O986" s="11"/>
      <c r="P986" s="11"/>
      <c r="Q986" s="11"/>
      <c r="R986" s="11"/>
      <c r="S986" s="11"/>
      <c r="T986" s="11"/>
      <c r="U986" s="11"/>
      <c r="V986" s="11"/>
      <c r="W986" s="11"/>
      <c r="X986" s="11"/>
      <c r="Y986" s="11"/>
      <c r="Z986" s="11"/>
    </row>
    <row r="987" ht="15" customHeight="1">
      <c r="A987" t="s" s="8">
        <v>5799</v>
      </c>
      <c r="B987" t="s" s="8">
        <v>5800</v>
      </c>
      <c r="C987" s="21">
        <v>2013</v>
      </c>
      <c r="D987" t="s" s="8">
        <v>2113</v>
      </c>
      <c r="E987" t="s" s="8">
        <v>5801</v>
      </c>
      <c r="F987" t="s" s="8">
        <v>389</v>
      </c>
      <c r="G987" t="s" s="8">
        <v>1454</v>
      </c>
      <c r="H987" t="s" s="8">
        <v>390</v>
      </c>
      <c r="I987" s="11"/>
      <c r="J987" t="s" s="8">
        <v>5802</v>
      </c>
      <c r="K987" t="s" s="8">
        <v>120</v>
      </c>
      <c r="L987" t="s" s="8">
        <v>121</v>
      </c>
      <c r="M987" s="11"/>
      <c r="N987" s="11"/>
      <c r="O987" s="11"/>
      <c r="P987" s="11"/>
      <c r="Q987" s="11"/>
      <c r="R987" s="11"/>
      <c r="S987" s="11"/>
      <c r="T987" s="11"/>
      <c r="U987" s="11"/>
      <c r="V987" s="11"/>
      <c r="W987" s="11"/>
      <c r="X987" s="11"/>
      <c r="Y987" s="11"/>
      <c r="Z987" s="11"/>
    </row>
    <row r="988" ht="15" customHeight="1">
      <c r="A988" t="s" s="8">
        <v>5803</v>
      </c>
      <c r="B988" t="s" s="8">
        <v>5804</v>
      </c>
      <c r="C988" s="21">
        <v>2013</v>
      </c>
      <c r="D988" t="s" s="8">
        <v>5805</v>
      </c>
      <c r="E988" t="s" s="8">
        <v>5806</v>
      </c>
      <c r="F988" t="s" s="8">
        <v>5807</v>
      </c>
      <c r="G988" t="s" s="8">
        <v>1876</v>
      </c>
      <c r="H988" t="s" s="8">
        <v>119</v>
      </c>
      <c r="I988" s="11"/>
      <c r="J988" t="s" s="8">
        <v>5808</v>
      </c>
      <c r="K988" t="s" s="8">
        <v>120</v>
      </c>
      <c r="L988" t="s" s="8">
        <v>121</v>
      </c>
      <c r="M988" s="11"/>
      <c r="N988" s="11"/>
      <c r="O988" s="11"/>
      <c r="P988" s="11"/>
      <c r="Q988" s="11"/>
      <c r="R988" s="11"/>
      <c r="S988" s="11"/>
      <c r="T988" s="11"/>
      <c r="U988" s="11"/>
      <c r="V988" s="11"/>
      <c r="W988" s="11"/>
      <c r="X988" s="11"/>
      <c r="Y988" s="11"/>
      <c r="Z988" s="11"/>
    </row>
    <row r="989" ht="15" customHeight="1">
      <c r="A989" t="s" s="8">
        <v>5809</v>
      </c>
      <c r="B989" t="s" s="8">
        <v>5810</v>
      </c>
      <c r="C989" s="21">
        <v>2013</v>
      </c>
      <c r="D989" t="s" s="8">
        <v>3463</v>
      </c>
      <c r="E989" t="s" s="8">
        <v>5811</v>
      </c>
      <c r="F989" t="s" s="8">
        <v>5812</v>
      </c>
      <c r="G989" t="s" s="8">
        <v>40</v>
      </c>
      <c r="H989" t="s" s="8">
        <v>1791</v>
      </c>
      <c r="I989" s="11"/>
      <c r="J989" t="s" s="8">
        <v>5813</v>
      </c>
      <c r="K989" t="s" s="8">
        <v>120</v>
      </c>
      <c r="L989" t="s" s="8">
        <v>121</v>
      </c>
      <c r="M989" s="11"/>
      <c r="N989" s="11"/>
      <c r="O989" s="11"/>
      <c r="P989" s="11"/>
      <c r="Q989" s="11"/>
      <c r="R989" s="11"/>
      <c r="S989" s="11"/>
      <c r="T989" s="11"/>
      <c r="U989" s="11"/>
      <c r="V989" s="11"/>
      <c r="W989" s="11"/>
      <c r="X989" s="11"/>
      <c r="Y989" s="11"/>
      <c r="Z989" s="11"/>
    </row>
    <row r="990" ht="15" customHeight="1">
      <c r="A990" t="s" s="49">
        <v>5814</v>
      </c>
      <c r="B990" t="s" s="49">
        <v>5815</v>
      </c>
      <c r="C990" s="109">
        <v>2013</v>
      </c>
      <c r="D990" t="s" s="49">
        <v>1752</v>
      </c>
      <c r="E990" t="s" s="49">
        <v>5816</v>
      </c>
      <c r="F990" t="s" s="49">
        <v>1823</v>
      </c>
      <c r="G990" t="s" s="49">
        <v>82</v>
      </c>
      <c r="H990" t="s" s="49">
        <v>1507</v>
      </c>
      <c r="I990" s="50"/>
      <c r="J990" t="s" s="49">
        <v>5817</v>
      </c>
      <c r="K990" t="s" s="49">
        <v>120</v>
      </c>
      <c r="L990" t="s" s="49">
        <v>121</v>
      </c>
      <c r="M990" s="50"/>
      <c r="N990" s="50"/>
      <c r="O990" s="50"/>
      <c r="P990" s="50"/>
      <c r="Q990" s="50"/>
      <c r="R990" s="50"/>
      <c r="S990" s="50"/>
      <c r="T990" s="50"/>
      <c r="U990" s="50"/>
      <c r="V990" s="50"/>
      <c r="W990" s="50"/>
      <c r="X990" s="50"/>
      <c r="Y990" s="50"/>
      <c r="Z990" s="50"/>
    </row>
    <row r="991" ht="15" customHeight="1">
      <c r="A991" t="s" s="58">
        <v>496</v>
      </c>
      <c r="B991" t="s" s="59">
        <v>497</v>
      </c>
      <c r="C991" s="60">
        <v>2013</v>
      </c>
      <c r="D991" t="s" s="59">
        <v>498</v>
      </c>
      <c r="E991" t="s" s="59">
        <v>499</v>
      </c>
      <c r="F991" t="s" s="59">
        <v>71</v>
      </c>
      <c r="G991" t="s" s="59">
        <v>29</v>
      </c>
      <c r="H991" t="s" s="59">
        <v>119</v>
      </c>
      <c r="I991" s="61"/>
      <c r="J991" s="61"/>
      <c r="K991" t="s" s="59">
        <v>500</v>
      </c>
      <c r="L991" t="s" s="59">
        <v>216</v>
      </c>
      <c r="M991" t="s" s="59">
        <v>122</v>
      </c>
      <c r="N991" s="61"/>
      <c r="O991" s="61"/>
      <c r="P991" s="61"/>
      <c r="Q991" s="61"/>
      <c r="R991" s="61"/>
      <c r="S991" s="61"/>
      <c r="T991" s="61"/>
      <c r="U991" s="61"/>
      <c r="V991" s="61"/>
      <c r="W991" s="61"/>
      <c r="X991" s="61"/>
      <c r="Y991" s="61"/>
      <c r="Z991" s="62"/>
    </row>
    <row r="992" ht="15" customHeight="1">
      <c r="A992" t="s" s="77">
        <v>5818</v>
      </c>
      <c r="B992" t="s" s="77">
        <v>5819</v>
      </c>
      <c r="C992" s="76">
        <v>2013</v>
      </c>
      <c r="D992" t="s" s="77">
        <v>1903</v>
      </c>
      <c r="E992" t="s" s="77">
        <v>5820</v>
      </c>
      <c r="F992" t="s" s="77">
        <v>4466</v>
      </c>
      <c r="G992" t="s" s="77">
        <v>44</v>
      </c>
      <c r="H992" t="s" s="77">
        <v>1791</v>
      </c>
      <c r="I992" s="47"/>
      <c r="J992" t="s" s="77">
        <v>5821</v>
      </c>
      <c r="K992" t="s" s="77">
        <v>120</v>
      </c>
      <c r="L992" t="s" s="77">
        <v>121</v>
      </c>
      <c r="M992" s="47"/>
      <c r="N992" s="47"/>
      <c r="O992" s="47"/>
      <c r="P992" s="47"/>
      <c r="Q992" s="47"/>
      <c r="R992" s="47"/>
      <c r="S992" s="47"/>
      <c r="T992" s="47"/>
      <c r="U992" s="47"/>
      <c r="V992" s="47"/>
      <c r="W992" s="47"/>
      <c r="X992" s="47"/>
      <c r="Y992" s="47"/>
      <c r="Z992" s="47"/>
    </row>
    <row r="993" ht="15" customHeight="1">
      <c r="A993" t="s" s="8">
        <v>5822</v>
      </c>
      <c r="B993" t="s" s="8">
        <v>5823</v>
      </c>
      <c r="C993" s="21">
        <v>2013</v>
      </c>
      <c r="D993" t="s" s="8">
        <v>2576</v>
      </c>
      <c r="E993" t="s" s="8">
        <v>5824</v>
      </c>
      <c r="F993" t="s" s="8">
        <v>5825</v>
      </c>
      <c r="G993" t="s" s="8">
        <v>82</v>
      </c>
      <c r="H993" t="s" s="8">
        <v>119</v>
      </c>
      <c r="I993" s="11"/>
      <c r="J993" t="s" s="8">
        <v>5826</v>
      </c>
      <c r="K993" t="s" s="8">
        <v>120</v>
      </c>
      <c r="L993" t="s" s="8">
        <v>121</v>
      </c>
      <c r="M993" s="11"/>
      <c r="N993" s="11"/>
      <c r="O993" s="11"/>
      <c r="P993" s="11"/>
      <c r="Q993" s="11"/>
      <c r="R993" s="11"/>
      <c r="S993" s="11"/>
      <c r="T993" s="11"/>
      <c r="U993" s="11"/>
      <c r="V993" s="11"/>
      <c r="W993" s="11"/>
      <c r="X993" s="11"/>
      <c r="Y993" s="11"/>
      <c r="Z993" s="11"/>
    </row>
    <row r="994" ht="15" customHeight="1">
      <c r="A994" t="s" s="8">
        <v>5827</v>
      </c>
      <c r="B994" t="s" s="8">
        <v>5828</v>
      </c>
      <c r="C994" s="21">
        <v>2013</v>
      </c>
      <c r="D994" t="s" s="8">
        <v>415</v>
      </c>
      <c r="E994" t="s" s="8">
        <v>5829</v>
      </c>
      <c r="F994" t="s" s="8">
        <v>5830</v>
      </c>
      <c r="G994" t="s" s="8">
        <v>82</v>
      </c>
      <c r="H994" t="s" s="8">
        <v>1791</v>
      </c>
      <c r="I994" s="11"/>
      <c r="J994" s="11"/>
      <c r="K994" t="s" s="8">
        <v>120</v>
      </c>
      <c r="L994" t="s" s="8">
        <v>121</v>
      </c>
      <c r="M994" s="11"/>
      <c r="N994" s="11"/>
      <c r="O994" s="11"/>
      <c r="P994" s="11"/>
      <c r="Q994" s="11"/>
      <c r="R994" s="11"/>
      <c r="S994" s="11"/>
      <c r="T994" s="11"/>
      <c r="U994" s="11"/>
      <c r="V994" s="11"/>
      <c r="W994" s="11"/>
      <c r="X994" s="11"/>
      <c r="Y994" s="11"/>
      <c r="Z994" s="11"/>
    </row>
    <row r="995" ht="15" customHeight="1">
      <c r="A995" t="s" s="49">
        <v>5831</v>
      </c>
      <c r="B995" t="s" s="49">
        <v>5832</v>
      </c>
      <c r="C995" s="109">
        <v>2013</v>
      </c>
      <c r="D995" t="s" s="49">
        <v>3463</v>
      </c>
      <c r="E995" t="s" s="49">
        <v>5833</v>
      </c>
      <c r="F995" t="s" s="49">
        <v>4966</v>
      </c>
      <c r="G995" t="s" s="49">
        <v>38</v>
      </c>
      <c r="H995" t="s" s="49">
        <v>1791</v>
      </c>
      <c r="I995" s="50"/>
      <c r="J995" t="s" s="49">
        <v>5834</v>
      </c>
      <c r="K995" t="s" s="49">
        <v>120</v>
      </c>
      <c r="L995" t="s" s="49">
        <v>121</v>
      </c>
      <c r="M995" s="50"/>
      <c r="N995" s="50"/>
      <c r="O995" s="50"/>
      <c r="P995" s="50"/>
      <c r="Q995" s="50"/>
      <c r="R995" s="50"/>
      <c r="S995" s="50"/>
      <c r="T995" s="50"/>
      <c r="U995" s="50"/>
      <c r="V995" s="50"/>
      <c r="W995" s="50"/>
      <c r="X995" s="50"/>
      <c r="Y995" s="50"/>
      <c r="Z995" s="50"/>
    </row>
    <row r="996" ht="15" customHeight="1">
      <c r="A996" t="s" s="58">
        <v>501</v>
      </c>
      <c r="B996" t="s" s="59">
        <v>502</v>
      </c>
      <c r="C996" s="60">
        <v>2013</v>
      </c>
      <c r="D996" t="s" s="59">
        <v>503</v>
      </c>
      <c r="E996" t="s" s="59">
        <v>504</v>
      </c>
      <c r="F996" t="s" s="59">
        <v>71</v>
      </c>
      <c r="G996" t="s" s="59">
        <v>45</v>
      </c>
      <c r="H996" t="s" s="59">
        <v>119</v>
      </c>
      <c r="I996" s="61"/>
      <c r="J996" t="s" s="59">
        <v>507</v>
      </c>
      <c r="K996" t="s" s="59">
        <v>148</v>
      </c>
      <c r="L996" t="s" s="59">
        <v>121</v>
      </c>
      <c r="M996" t="s" s="59">
        <v>122</v>
      </c>
      <c r="N996" s="61"/>
      <c r="O996" s="61"/>
      <c r="P996" s="61"/>
      <c r="Q996" s="61"/>
      <c r="R996" s="61"/>
      <c r="S996" s="61"/>
      <c r="T996" s="61"/>
      <c r="U996" s="61"/>
      <c r="V996" s="61"/>
      <c r="W996" s="61"/>
      <c r="X996" s="61"/>
      <c r="Y996" s="61"/>
      <c r="Z996" s="62"/>
    </row>
    <row r="997" ht="15" customHeight="1">
      <c r="A997" t="s" s="77">
        <v>5835</v>
      </c>
      <c r="B997" t="s" s="77">
        <v>5836</v>
      </c>
      <c r="C997" s="76">
        <v>2013</v>
      </c>
      <c r="D997" t="s" s="77">
        <v>415</v>
      </c>
      <c r="E997" t="s" s="77">
        <v>5837</v>
      </c>
      <c r="F997" t="s" s="77">
        <v>128</v>
      </c>
      <c r="G997" t="s" s="77">
        <v>2327</v>
      </c>
      <c r="H997" t="s" s="77">
        <v>129</v>
      </c>
      <c r="I997" s="47"/>
      <c r="J997" s="47"/>
      <c r="K997" t="s" s="77">
        <v>120</v>
      </c>
      <c r="L997" t="s" s="77">
        <v>121</v>
      </c>
      <c r="M997" s="47"/>
      <c r="N997" s="47"/>
      <c r="O997" s="47"/>
      <c r="P997" s="47"/>
      <c r="Q997" s="47"/>
      <c r="R997" s="47"/>
      <c r="S997" s="47"/>
      <c r="T997" s="47"/>
      <c r="U997" s="47"/>
      <c r="V997" s="47"/>
      <c r="W997" s="47"/>
      <c r="X997" s="47"/>
      <c r="Y997" s="47"/>
      <c r="Z997" s="47"/>
    </row>
    <row r="998" ht="15" customHeight="1">
      <c r="A998" t="s" s="8">
        <v>5838</v>
      </c>
      <c r="B998" t="s" s="8">
        <v>5839</v>
      </c>
      <c r="C998" s="21">
        <v>2013</v>
      </c>
      <c r="D998" t="s" s="8">
        <v>5840</v>
      </c>
      <c r="E998" t="s" s="8">
        <v>5841</v>
      </c>
      <c r="F998" t="s" s="8">
        <v>5842</v>
      </c>
      <c r="G998" t="s" s="8">
        <v>45</v>
      </c>
      <c r="H998" t="s" s="8">
        <v>1791</v>
      </c>
      <c r="I998" s="11"/>
      <c r="J998" t="s" s="8">
        <v>5843</v>
      </c>
      <c r="K998" t="s" s="8">
        <v>120</v>
      </c>
      <c r="L998" t="s" s="8">
        <v>121</v>
      </c>
      <c r="M998" s="11"/>
      <c r="N998" s="11"/>
      <c r="O998" s="11"/>
      <c r="P998" s="11"/>
      <c r="Q998" s="11"/>
      <c r="R998" s="11"/>
      <c r="S998" s="11"/>
      <c r="T998" s="11"/>
      <c r="U998" s="11"/>
      <c r="V998" s="11"/>
      <c r="W998" s="11"/>
      <c r="X998" s="11"/>
      <c r="Y998" s="11"/>
      <c r="Z998" s="11"/>
    </row>
    <row r="999" ht="15" customHeight="1">
      <c r="A999" t="s" s="8">
        <v>5844</v>
      </c>
      <c r="B999" t="s" s="8">
        <v>5845</v>
      </c>
      <c r="C999" s="21">
        <v>2013</v>
      </c>
      <c r="D999" t="s" s="8">
        <v>5846</v>
      </c>
      <c r="E999" t="s" s="8">
        <v>5847</v>
      </c>
      <c r="F999" t="s" s="8">
        <v>1928</v>
      </c>
      <c r="G999" t="s" s="8">
        <v>1784</v>
      </c>
      <c r="H999" t="s" s="8">
        <v>119</v>
      </c>
      <c r="I999" s="11"/>
      <c r="J999" s="11"/>
      <c r="K999" t="s" s="8">
        <v>120</v>
      </c>
      <c r="L999" t="s" s="8">
        <v>121</v>
      </c>
      <c r="M999" s="11"/>
      <c r="N999" s="11"/>
      <c r="O999" s="11"/>
      <c r="P999" s="11"/>
      <c r="Q999" s="11"/>
      <c r="R999" s="11"/>
      <c r="S999" s="11"/>
      <c r="T999" s="11"/>
      <c r="U999" s="11"/>
      <c r="V999" s="11"/>
      <c r="W999" s="11"/>
      <c r="X999" s="11"/>
      <c r="Y999" s="11"/>
      <c r="Z999" s="11"/>
    </row>
    <row r="1000" ht="15" customHeight="1">
      <c r="A1000" t="s" s="8">
        <v>5848</v>
      </c>
      <c r="B1000" t="s" s="8">
        <v>5849</v>
      </c>
      <c r="C1000" s="21">
        <v>2013</v>
      </c>
      <c r="D1000" t="s" s="8">
        <v>3264</v>
      </c>
      <c r="E1000" t="s" s="8">
        <v>5850</v>
      </c>
      <c r="F1000" t="s" s="8">
        <v>1905</v>
      </c>
      <c r="G1000" t="s" s="8">
        <v>45</v>
      </c>
      <c r="H1000" t="s" s="8">
        <v>119</v>
      </c>
      <c r="I1000" s="11"/>
      <c r="J1000" t="s" s="8">
        <v>5851</v>
      </c>
      <c r="K1000" t="s" s="8">
        <v>120</v>
      </c>
      <c r="L1000" t="s" s="8">
        <v>121</v>
      </c>
      <c r="M1000" s="11"/>
      <c r="N1000" s="11"/>
      <c r="O1000" s="11"/>
      <c r="P1000" s="11"/>
      <c r="Q1000" s="11"/>
      <c r="R1000" s="11"/>
      <c r="S1000" s="11"/>
      <c r="T1000" s="11"/>
      <c r="U1000" s="11"/>
      <c r="V1000" s="11"/>
      <c r="W1000" s="11"/>
      <c r="X1000" s="11"/>
      <c r="Y1000" s="11"/>
      <c r="Z1000" s="11"/>
    </row>
    <row r="1001" ht="15" customHeight="1">
      <c r="A1001" t="s" s="8">
        <v>5852</v>
      </c>
      <c r="B1001" t="s" s="8">
        <v>5853</v>
      </c>
      <c r="C1001" s="21">
        <v>2013</v>
      </c>
      <c r="D1001" t="s" s="8">
        <v>5854</v>
      </c>
      <c r="E1001" t="s" s="8">
        <v>5855</v>
      </c>
      <c r="F1001" t="s" s="8">
        <v>1870</v>
      </c>
      <c r="G1001" t="s" s="8">
        <v>82</v>
      </c>
      <c r="H1001" t="s" s="8">
        <v>1791</v>
      </c>
      <c r="I1001" s="11"/>
      <c r="J1001" t="s" s="8">
        <v>5856</v>
      </c>
      <c r="K1001" t="s" s="8">
        <v>120</v>
      </c>
      <c r="L1001" t="s" s="8">
        <v>121</v>
      </c>
      <c r="M1001" s="11"/>
      <c r="N1001" s="11"/>
      <c r="O1001" s="11"/>
      <c r="P1001" s="11"/>
      <c r="Q1001" s="11"/>
      <c r="R1001" s="11"/>
      <c r="S1001" s="11"/>
      <c r="T1001" s="11"/>
      <c r="U1001" s="11"/>
      <c r="V1001" s="11"/>
      <c r="W1001" s="11"/>
      <c r="X1001" s="11"/>
      <c r="Y1001" s="11"/>
      <c r="Z1001" s="11"/>
    </row>
    <row r="1002" ht="15" customHeight="1">
      <c r="A1002" t="s" s="8">
        <v>5857</v>
      </c>
      <c r="B1002" t="s" s="8">
        <v>5858</v>
      </c>
      <c r="C1002" s="21">
        <v>2013</v>
      </c>
      <c r="D1002" t="s" s="8">
        <v>3061</v>
      </c>
      <c r="E1002" t="s" s="8">
        <v>5859</v>
      </c>
      <c r="F1002" t="s" s="8">
        <v>1870</v>
      </c>
      <c r="G1002" t="s" s="8">
        <v>82</v>
      </c>
      <c r="H1002" t="s" s="8">
        <v>1791</v>
      </c>
      <c r="I1002" s="11"/>
      <c r="J1002" t="s" s="8">
        <v>5860</v>
      </c>
      <c r="K1002" t="s" s="8">
        <v>120</v>
      </c>
      <c r="L1002" t="s" s="8">
        <v>121</v>
      </c>
      <c r="M1002" s="11"/>
      <c r="N1002" s="11"/>
      <c r="O1002" s="11"/>
      <c r="P1002" s="11"/>
      <c r="Q1002" s="11"/>
      <c r="R1002" s="11"/>
      <c r="S1002" s="11"/>
      <c r="T1002" s="11"/>
      <c r="U1002" s="11"/>
      <c r="V1002" s="11"/>
      <c r="W1002" s="11"/>
      <c r="X1002" s="11"/>
      <c r="Y1002" s="11"/>
      <c r="Z1002" s="11"/>
    </row>
    <row r="1003" ht="15" customHeight="1">
      <c r="A1003" t="s" s="8">
        <v>5861</v>
      </c>
      <c r="B1003" t="s" s="8">
        <v>5862</v>
      </c>
      <c r="C1003" s="21">
        <v>2013</v>
      </c>
      <c r="D1003" t="s" s="8">
        <v>5863</v>
      </c>
      <c r="E1003" t="s" s="8">
        <v>5864</v>
      </c>
      <c r="F1003" t="s" s="8">
        <v>389</v>
      </c>
      <c r="G1003" t="s" s="8">
        <v>45</v>
      </c>
      <c r="H1003" t="s" s="8">
        <v>390</v>
      </c>
      <c r="I1003" s="11"/>
      <c r="J1003" t="s" s="8">
        <v>5865</v>
      </c>
      <c r="K1003" t="s" s="8">
        <v>120</v>
      </c>
      <c r="L1003" t="s" s="8">
        <v>121</v>
      </c>
      <c r="M1003" s="11"/>
      <c r="N1003" s="11"/>
      <c r="O1003" s="11"/>
      <c r="P1003" s="11"/>
      <c r="Q1003" s="11"/>
      <c r="R1003" s="11"/>
      <c r="S1003" s="11"/>
      <c r="T1003" s="11"/>
      <c r="U1003" s="11"/>
      <c r="V1003" s="11"/>
      <c r="W1003" s="11"/>
      <c r="X1003" s="11"/>
      <c r="Y1003" s="11"/>
      <c r="Z1003" s="11"/>
    </row>
    <row r="1004" ht="15" customHeight="1">
      <c r="A1004" t="s" s="8">
        <v>5866</v>
      </c>
      <c r="B1004" t="s" s="8">
        <v>5867</v>
      </c>
      <c r="C1004" s="21">
        <v>2013</v>
      </c>
      <c r="D1004" t="s" s="8">
        <v>3463</v>
      </c>
      <c r="E1004" t="s" s="8">
        <v>5868</v>
      </c>
      <c r="F1004" t="s" s="8">
        <v>5869</v>
      </c>
      <c r="G1004" t="s" s="8">
        <v>45</v>
      </c>
      <c r="H1004" t="s" s="8">
        <v>1791</v>
      </c>
      <c r="I1004" s="11"/>
      <c r="J1004" t="s" s="8">
        <v>5870</v>
      </c>
      <c r="K1004" t="s" s="8">
        <v>120</v>
      </c>
      <c r="L1004" t="s" s="8">
        <v>121</v>
      </c>
      <c r="M1004" s="11"/>
      <c r="N1004" s="11"/>
      <c r="O1004" s="11"/>
      <c r="P1004" s="11"/>
      <c r="Q1004" s="11"/>
      <c r="R1004" s="11"/>
      <c r="S1004" s="11"/>
      <c r="T1004" s="11"/>
      <c r="U1004" s="11"/>
      <c r="V1004" s="11"/>
      <c r="W1004" s="11"/>
      <c r="X1004" s="11"/>
      <c r="Y1004" s="11"/>
      <c r="Z1004" s="11"/>
    </row>
    <row r="1005" ht="15" customHeight="1">
      <c r="A1005" t="s" s="133">
        <v>5871</v>
      </c>
      <c r="B1005" t="s" s="133">
        <v>5872</v>
      </c>
      <c r="C1005" s="134">
        <v>2013</v>
      </c>
      <c r="D1005" t="s" s="133">
        <v>5873</v>
      </c>
      <c r="E1005" t="s" s="133">
        <v>5874</v>
      </c>
      <c r="F1005" t="s" s="133">
        <v>5284</v>
      </c>
      <c r="G1005" t="s" s="133">
        <v>2327</v>
      </c>
      <c r="H1005" t="s" s="133">
        <v>5284</v>
      </c>
      <c r="I1005" s="135"/>
      <c r="J1005" t="s" s="133">
        <v>5875</v>
      </c>
      <c r="K1005" t="s" s="133">
        <v>120</v>
      </c>
      <c r="L1005" t="s" s="133">
        <v>121</v>
      </c>
      <c r="M1005" s="135"/>
      <c r="N1005" s="135"/>
      <c r="O1005" s="135"/>
      <c r="P1005" s="135"/>
      <c r="Q1005" s="135"/>
      <c r="R1005" s="135"/>
      <c r="S1005" s="135"/>
      <c r="T1005" s="135"/>
      <c r="U1005" s="135"/>
      <c r="V1005" s="135"/>
      <c r="W1005" s="135"/>
      <c r="X1005" s="135"/>
      <c r="Y1005" s="135"/>
      <c r="Z1005" s="135"/>
    </row>
    <row r="1006" ht="15" customHeight="1">
      <c r="A1006" t="s" s="58">
        <v>508</v>
      </c>
      <c r="B1006" t="s" s="59">
        <v>509</v>
      </c>
      <c r="C1006" s="60">
        <v>2013</v>
      </c>
      <c r="D1006" t="s" s="59">
        <v>510</v>
      </c>
      <c r="E1006" t="s" s="59">
        <v>511</v>
      </c>
      <c r="F1006" t="s" s="59">
        <v>71</v>
      </c>
      <c r="G1006" t="s" s="59">
        <v>29</v>
      </c>
      <c r="H1006" t="s" s="59">
        <v>119</v>
      </c>
      <c r="I1006" s="61"/>
      <c r="J1006" s="61"/>
      <c r="K1006" t="s" s="59">
        <v>280</v>
      </c>
      <c r="L1006" t="s" s="59">
        <v>121</v>
      </c>
      <c r="M1006" t="s" s="59">
        <v>122</v>
      </c>
      <c r="N1006" s="61"/>
      <c r="O1006" s="61"/>
      <c r="P1006" s="61"/>
      <c r="Q1006" s="61"/>
      <c r="R1006" s="61"/>
      <c r="S1006" s="61"/>
      <c r="T1006" s="61"/>
      <c r="U1006" s="61"/>
      <c r="V1006" s="61"/>
      <c r="W1006" s="61"/>
      <c r="X1006" s="61"/>
      <c r="Y1006" s="61"/>
      <c r="Z1006" s="62"/>
    </row>
    <row r="1007" ht="15" customHeight="1">
      <c r="A1007" t="s" s="77">
        <v>5876</v>
      </c>
      <c r="B1007" t="s" s="77">
        <v>5877</v>
      </c>
      <c r="C1007" s="76">
        <v>2013</v>
      </c>
      <c r="D1007" t="s" s="77">
        <v>812</v>
      </c>
      <c r="E1007" t="s" s="77">
        <v>5878</v>
      </c>
      <c r="F1007" t="s" s="77">
        <v>4293</v>
      </c>
      <c r="G1007" t="s" s="77">
        <v>45</v>
      </c>
      <c r="H1007" t="s" s="77">
        <v>506</v>
      </c>
      <c r="I1007" s="47"/>
      <c r="J1007" s="47"/>
      <c r="K1007" t="s" s="77">
        <v>148</v>
      </c>
      <c r="L1007" t="s" s="77">
        <v>121</v>
      </c>
      <c r="M1007" s="47"/>
      <c r="N1007" s="47"/>
      <c r="O1007" s="47"/>
      <c r="P1007" s="47"/>
      <c r="Q1007" s="47"/>
      <c r="R1007" s="47"/>
      <c r="S1007" s="47"/>
      <c r="T1007" s="47"/>
      <c r="U1007" s="47"/>
      <c r="V1007" s="47"/>
      <c r="W1007" s="47"/>
      <c r="X1007" s="47"/>
      <c r="Y1007" s="47"/>
      <c r="Z1007" s="47"/>
    </row>
    <row r="1008" ht="15" customHeight="1">
      <c r="A1008" t="s" s="8">
        <v>5879</v>
      </c>
      <c r="B1008" t="s" s="8">
        <v>5880</v>
      </c>
      <c r="C1008" s="21">
        <v>2013</v>
      </c>
      <c r="D1008" t="s" s="8">
        <v>3463</v>
      </c>
      <c r="E1008" t="s" s="8">
        <v>5881</v>
      </c>
      <c r="F1008" t="s" s="8">
        <v>5499</v>
      </c>
      <c r="G1008" t="s" s="8">
        <v>82</v>
      </c>
      <c r="H1008" t="s" s="8">
        <v>1791</v>
      </c>
      <c r="I1008" s="11"/>
      <c r="J1008" t="s" s="8">
        <v>5882</v>
      </c>
      <c r="K1008" t="s" s="8">
        <v>120</v>
      </c>
      <c r="L1008" t="s" s="8">
        <v>121</v>
      </c>
      <c r="M1008" s="11"/>
      <c r="N1008" s="11"/>
      <c r="O1008" s="11"/>
      <c r="P1008" s="11"/>
      <c r="Q1008" s="11"/>
      <c r="R1008" s="11"/>
      <c r="S1008" s="11"/>
      <c r="T1008" s="11"/>
      <c r="U1008" s="11"/>
      <c r="V1008" s="11"/>
      <c r="W1008" s="11"/>
      <c r="X1008" s="11"/>
      <c r="Y1008" s="11"/>
      <c r="Z1008" s="11"/>
    </row>
    <row r="1009" ht="15" customHeight="1">
      <c r="A1009" t="s" s="49">
        <v>5883</v>
      </c>
      <c r="B1009" t="s" s="49">
        <v>5884</v>
      </c>
      <c r="C1009" s="109">
        <v>2013</v>
      </c>
      <c r="D1009" t="s" s="49">
        <v>5885</v>
      </c>
      <c r="E1009" t="s" s="49">
        <v>5886</v>
      </c>
      <c r="F1009" t="s" s="49">
        <v>2426</v>
      </c>
      <c r="G1009" t="s" s="49">
        <v>44</v>
      </c>
      <c r="H1009" t="s" s="49">
        <v>1507</v>
      </c>
      <c r="I1009" s="50"/>
      <c r="J1009" t="s" s="49">
        <v>5887</v>
      </c>
      <c r="K1009" t="s" s="49">
        <v>120</v>
      </c>
      <c r="L1009" t="s" s="49">
        <v>121</v>
      </c>
      <c r="M1009" s="50"/>
      <c r="N1009" s="50"/>
      <c r="O1009" s="50"/>
      <c r="P1009" s="50"/>
      <c r="Q1009" s="50"/>
      <c r="R1009" s="50"/>
      <c r="S1009" s="50"/>
      <c r="T1009" s="50"/>
      <c r="U1009" s="50"/>
      <c r="V1009" s="50"/>
      <c r="W1009" s="50"/>
      <c r="X1009" s="50"/>
      <c r="Y1009" s="50"/>
      <c r="Z1009" s="50"/>
    </row>
    <row r="1010" ht="15" customHeight="1">
      <c r="A1010" t="s" s="58">
        <v>512</v>
      </c>
      <c r="B1010" t="s" s="59">
        <v>513</v>
      </c>
      <c r="C1010" s="60">
        <v>2013</v>
      </c>
      <c r="D1010" t="s" s="59">
        <v>514</v>
      </c>
      <c r="E1010" t="s" s="59">
        <v>515</v>
      </c>
      <c r="F1010" t="s" s="59">
        <v>71</v>
      </c>
      <c r="G1010" t="s" s="59">
        <v>38</v>
      </c>
      <c r="H1010" t="s" s="59">
        <v>119</v>
      </c>
      <c r="I1010" s="61"/>
      <c r="J1010" t="s" s="59">
        <v>516</v>
      </c>
      <c r="K1010" t="s" s="59">
        <v>120</v>
      </c>
      <c r="L1010" t="s" s="59">
        <v>121</v>
      </c>
      <c r="M1010" t="s" s="59">
        <v>122</v>
      </c>
      <c r="N1010" s="61"/>
      <c r="O1010" s="61"/>
      <c r="P1010" s="61"/>
      <c r="Q1010" s="61"/>
      <c r="R1010" s="61"/>
      <c r="S1010" s="61"/>
      <c r="T1010" s="61"/>
      <c r="U1010" s="61"/>
      <c r="V1010" s="61"/>
      <c r="W1010" s="61"/>
      <c r="X1010" s="61"/>
      <c r="Y1010" s="61"/>
      <c r="Z1010" s="62"/>
    </row>
    <row r="1011" ht="15" customHeight="1">
      <c r="A1011" t="s" s="77">
        <v>5888</v>
      </c>
      <c r="B1011" t="s" s="77">
        <v>5889</v>
      </c>
      <c r="C1011" s="76">
        <v>2013</v>
      </c>
      <c r="D1011" t="s" s="77">
        <v>4377</v>
      </c>
      <c r="E1011" t="s" s="77">
        <v>5890</v>
      </c>
      <c r="F1011" t="s" s="77">
        <v>1909</v>
      </c>
      <c r="G1011" t="s" s="77">
        <v>82</v>
      </c>
      <c r="H1011" t="s" s="77">
        <v>1791</v>
      </c>
      <c r="I1011" s="47"/>
      <c r="J1011" t="s" s="77">
        <v>5891</v>
      </c>
      <c r="K1011" t="s" s="77">
        <v>120</v>
      </c>
      <c r="L1011" t="s" s="77">
        <v>121</v>
      </c>
      <c r="M1011" s="47"/>
      <c r="N1011" s="47"/>
      <c r="O1011" s="47"/>
      <c r="P1011" s="47"/>
      <c r="Q1011" s="47"/>
      <c r="R1011" s="47"/>
      <c r="S1011" s="47"/>
      <c r="T1011" s="47"/>
      <c r="U1011" s="47"/>
      <c r="V1011" s="47"/>
      <c r="W1011" s="47"/>
      <c r="X1011" s="47"/>
      <c r="Y1011" s="47"/>
      <c r="Z1011" s="47"/>
    </row>
    <row r="1012" ht="15" customHeight="1">
      <c r="A1012" t="s" s="8">
        <v>5892</v>
      </c>
      <c r="B1012" t="s" s="8">
        <v>5893</v>
      </c>
      <c r="C1012" s="21">
        <v>2013</v>
      </c>
      <c r="D1012" t="s" s="8">
        <v>831</v>
      </c>
      <c r="E1012" t="s" s="8">
        <v>5894</v>
      </c>
      <c r="F1012" t="s" s="8">
        <v>1870</v>
      </c>
      <c r="G1012" t="s" s="8">
        <v>82</v>
      </c>
      <c r="H1012" t="s" s="8">
        <v>1791</v>
      </c>
      <c r="I1012" s="11"/>
      <c r="J1012" t="s" s="8">
        <v>5895</v>
      </c>
      <c r="K1012" t="s" s="8">
        <v>120</v>
      </c>
      <c r="L1012" t="s" s="8">
        <v>121</v>
      </c>
      <c r="M1012" s="11"/>
      <c r="N1012" s="11"/>
      <c r="O1012" s="11"/>
      <c r="P1012" s="11"/>
      <c r="Q1012" s="11"/>
      <c r="R1012" s="11"/>
      <c r="S1012" s="11"/>
      <c r="T1012" s="11"/>
      <c r="U1012" s="11"/>
      <c r="V1012" s="11"/>
      <c r="W1012" s="11"/>
      <c r="X1012" s="11"/>
      <c r="Y1012" s="11"/>
      <c r="Z1012" s="11"/>
    </row>
    <row r="1013" ht="15" customHeight="1">
      <c r="A1013" t="s" s="8">
        <v>5896</v>
      </c>
      <c r="B1013" t="s" s="8">
        <v>5897</v>
      </c>
      <c r="C1013" s="21">
        <v>2013</v>
      </c>
      <c r="D1013" t="s" s="8">
        <v>2447</v>
      </c>
      <c r="E1013" t="s" s="8">
        <v>5898</v>
      </c>
      <c r="F1013" t="s" s="8">
        <v>2426</v>
      </c>
      <c r="G1013" t="s" s="8">
        <v>82</v>
      </c>
      <c r="H1013" t="s" s="8">
        <v>1507</v>
      </c>
      <c r="I1013" s="11"/>
      <c r="J1013" t="s" s="8">
        <v>5899</v>
      </c>
      <c r="K1013" t="s" s="8">
        <v>120</v>
      </c>
      <c r="L1013" t="s" s="8">
        <v>121</v>
      </c>
      <c r="M1013" s="11"/>
      <c r="N1013" s="11"/>
      <c r="O1013" s="11"/>
      <c r="P1013" s="11"/>
      <c r="Q1013" s="11"/>
      <c r="R1013" s="11"/>
      <c r="S1013" s="11"/>
      <c r="T1013" s="11"/>
      <c r="U1013" s="11"/>
      <c r="V1013" s="11"/>
      <c r="W1013" s="11"/>
      <c r="X1013" s="11"/>
      <c r="Y1013" s="11"/>
      <c r="Z1013" s="11"/>
    </row>
    <row r="1014" ht="15" customHeight="1">
      <c r="A1014" t="s" s="8">
        <v>5900</v>
      </c>
      <c r="B1014" t="s" s="8">
        <v>5901</v>
      </c>
      <c r="C1014" s="21">
        <v>2013</v>
      </c>
      <c r="D1014" t="s" s="8">
        <v>5902</v>
      </c>
      <c r="E1014" t="s" s="8">
        <v>5903</v>
      </c>
      <c r="F1014" t="s" s="8">
        <v>1870</v>
      </c>
      <c r="G1014" t="s" s="8">
        <v>45</v>
      </c>
      <c r="H1014" t="s" s="8">
        <v>1791</v>
      </c>
      <c r="I1014" s="11"/>
      <c r="J1014" t="s" s="8">
        <v>5904</v>
      </c>
      <c r="K1014" t="s" s="8">
        <v>120</v>
      </c>
      <c r="L1014" t="s" s="8">
        <v>121</v>
      </c>
      <c r="M1014" s="11"/>
      <c r="N1014" s="11"/>
      <c r="O1014" s="11"/>
      <c r="P1014" s="11"/>
      <c r="Q1014" s="11"/>
      <c r="R1014" s="11"/>
      <c r="S1014" s="11"/>
      <c r="T1014" s="11"/>
      <c r="U1014" s="11"/>
      <c r="V1014" s="11"/>
      <c r="W1014" s="11"/>
      <c r="X1014" s="11"/>
      <c r="Y1014" s="11"/>
      <c r="Z1014" s="11"/>
    </row>
    <row r="1015" ht="15" customHeight="1">
      <c r="A1015" t="s" s="8">
        <v>5905</v>
      </c>
      <c r="B1015" t="s" s="8">
        <v>5906</v>
      </c>
      <c r="C1015" s="21">
        <v>2013</v>
      </c>
      <c r="D1015" t="s" s="8">
        <v>304</v>
      </c>
      <c r="E1015" t="s" s="8">
        <v>5907</v>
      </c>
      <c r="F1015" t="s" s="8">
        <v>1928</v>
      </c>
      <c r="G1015" t="s" s="8">
        <v>1784</v>
      </c>
      <c r="H1015" t="s" s="8">
        <v>119</v>
      </c>
      <c r="I1015" s="11"/>
      <c r="J1015" t="s" s="8">
        <v>5908</v>
      </c>
      <c r="K1015" t="s" s="8">
        <v>120</v>
      </c>
      <c r="L1015" t="s" s="8">
        <v>121</v>
      </c>
      <c r="M1015" s="11"/>
      <c r="N1015" s="11"/>
      <c r="O1015" s="11"/>
      <c r="P1015" s="11"/>
      <c r="Q1015" s="11"/>
      <c r="R1015" s="11"/>
      <c r="S1015" s="11"/>
      <c r="T1015" s="11"/>
      <c r="U1015" s="11"/>
      <c r="V1015" s="11"/>
      <c r="W1015" s="11"/>
      <c r="X1015" s="11"/>
      <c r="Y1015" s="11"/>
      <c r="Z1015" s="11"/>
    </row>
    <row r="1016" ht="15" customHeight="1">
      <c r="A1016" t="s" s="49">
        <v>5909</v>
      </c>
      <c r="B1016" t="s" s="49">
        <v>5910</v>
      </c>
      <c r="C1016" s="109">
        <v>2013</v>
      </c>
      <c r="D1016" t="s" s="49">
        <v>5911</v>
      </c>
      <c r="E1016" t="s" s="49">
        <v>5912</v>
      </c>
      <c r="F1016" t="s" s="49">
        <v>1928</v>
      </c>
      <c r="G1016" t="s" s="49">
        <v>64</v>
      </c>
      <c r="H1016" t="s" s="49">
        <v>119</v>
      </c>
      <c r="I1016" s="50"/>
      <c r="J1016" t="s" s="49">
        <v>5913</v>
      </c>
      <c r="K1016" t="s" s="49">
        <v>254</v>
      </c>
      <c r="L1016" t="s" s="49">
        <v>216</v>
      </c>
      <c r="M1016" s="50"/>
      <c r="N1016" s="50"/>
      <c r="O1016" s="50"/>
      <c r="P1016" s="50"/>
      <c r="Q1016" s="50"/>
      <c r="R1016" s="50"/>
      <c r="S1016" s="50"/>
      <c r="T1016" s="50"/>
      <c r="U1016" s="50"/>
      <c r="V1016" s="50"/>
      <c r="W1016" s="50"/>
      <c r="X1016" s="50"/>
      <c r="Y1016" s="50"/>
      <c r="Z1016" s="50"/>
    </row>
    <row r="1017" ht="15" customHeight="1">
      <c r="A1017" t="s" s="51">
        <v>517</v>
      </c>
      <c r="B1017" t="s" s="52">
        <v>518</v>
      </c>
      <c r="C1017" s="53">
        <v>2013</v>
      </c>
      <c r="D1017" t="s" s="52">
        <v>519</v>
      </c>
      <c r="E1017" t="s" s="52">
        <v>520</v>
      </c>
      <c r="F1017" t="s" s="52">
        <v>71</v>
      </c>
      <c r="G1017" t="s" s="52">
        <v>29</v>
      </c>
      <c r="H1017" t="s" s="52">
        <v>119</v>
      </c>
      <c r="I1017" s="56"/>
      <c r="J1017" t="s" s="52">
        <v>521</v>
      </c>
      <c r="K1017" t="s" s="52">
        <v>120</v>
      </c>
      <c r="L1017" t="s" s="52">
        <v>121</v>
      </c>
      <c r="M1017" t="s" s="52">
        <v>122</v>
      </c>
      <c r="N1017" s="56"/>
      <c r="O1017" s="56"/>
      <c r="P1017" s="56"/>
      <c r="Q1017" s="56"/>
      <c r="R1017" s="56"/>
      <c r="S1017" s="56"/>
      <c r="T1017" s="56"/>
      <c r="U1017" s="56"/>
      <c r="V1017" s="56"/>
      <c r="W1017" s="56"/>
      <c r="X1017" s="56"/>
      <c r="Y1017" s="56"/>
      <c r="Z1017" s="57"/>
    </row>
    <row r="1018" ht="15" customHeight="1">
      <c r="A1018" t="s" s="77">
        <v>5914</v>
      </c>
      <c r="B1018" t="s" s="77">
        <v>5915</v>
      </c>
      <c r="C1018" s="76">
        <v>2013</v>
      </c>
      <c r="D1018" t="s" s="77">
        <v>5916</v>
      </c>
      <c r="E1018" t="s" s="77">
        <v>5917</v>
      </c>
      <c r="F1018" t="s" s="77">
        <v>1303</v>
      </c>
      <c r="G1018" t="s" s="77">
        <v>44</v>
      </c>
      <c r="H1018" t="s" s="77">
        <v>1304</v>
      </c>
      <c r="I1018" s="47"/>
      <c r="J1018" t="s" s="77">
        <v>5918</v>
      </c>
      <c r="K1018" t="s" s="77">
        <v>120</v>
      </c>
      <c r="L1018" t="s" s="77">
        <v>121</v>
      </c>
      <c r="M1018" s="47"/>
      <c r="N1018" s="47"/>
      <c r="O1018" s="47"/>
      <c r="P1018" s="47"/>
      <c r="Q1018" s="47"/>
      <c r="R1018" s="47"/>
      <c r="S1018" s="47"/>
      <c r="T1018" s="47"/>
      <c r="U1018" s="47"/>
      <c r="V1018" s="47"/>
      <c r="W1018" s="47"/>
      <c r="X1018" s="47"/>
      <c r="Y1018" s="47"/>
      <c r="Z1018" s="47"/>
    </row>
    <row r="1019" ht="15" customHeight="1">
      <c r="A1019" t="s" s="8">
        <v>5919</v>
      </c>
      <c r="B1019" t="s" s="8">
        <v>5920</v>
      </c>
      <c r="C1019" s="21">
        <v>2013</v>
      </c>
      <c r="D1019" t="s" s="8">
        <v>2169</v>
      </c>
      <c r="E1019" t="s" s="8">
        <v>5921</v>
      </c>
      <c r="F1019" t="s" s="8">
        <v>389</v>
      </c>
      <c r="G1019" t="s" s="8">
        <v>82</v>
      </c>
      <c r="H1019" t="s" s="8">
        <v>390</v>
      </c>
      <c r="I1019" s="11"/>
      <c r="J1019" s="11"/>
      <c r="K1019" t="s" s="8">
        <v>120</v>
      </c>
      <c r="L1019" t="s" s="8">
        <v>121</v>
      </c>
      <c r="M1019" s="11"/>
      <c r="N1019" s="11"/>
      <c r="O1019" s="11"/>
      <c r="P1019" s="11"/>
      <c r="Q1019" s="11"/>
      <c r="R1019" s="11"/>
      <c r="S1019" s="11"/>
      <c r="T1019" s="11"/>
      <c r="U1019" s="11"/>
      <c r="V1019" s="11"/>
      <c r="W1019" s="11"/>
      <c r="X1019" s="11"/>
      <c r="Y1019" s="11"/>
      <c r="Z1019" s="11"/>
    </row>
    <row r="1020" ht="15" customHeight="1">
      <c r="A1020" t="s" s="49">
        <v>5922</v>
      </c>
      <c r="B1020" t="s" s="49">
        <v>5923</v>
      </c>
      <c r="C1020" s="109">
        <v>2013</v>
      </c>
      <c r="D1020" t="s" s="49">
        <v>4041</v>
      </c>
      <c r="E1020" t="s" s="49">
        <v>5924</v>
      </c>
      <c r="F1020" t="s" s="49">
        <v>4966</v>
      </c>
      <c r="G1020" t="s" s="49">
        <v>38</v>
      </c>
      <c r="H1020" t="s" s="49">
        <v>1791</v>
      </c>
      <c r="I1020" s="50"/>
      <c r="J1020" t="s" s="49">
        <v>5925</v>
      </c>
      <c r="K1020" t="s" s="49">
        <v>120</v>
      </c>
      <c r="L1020" t="s" s="49">
        <v>121</v>
      </c>
      <c r="M1020" s="50"/>
      <c r="N1020" s="50"/>
      <c r="O1020" s="50"/>
      <c r="P1020" s="50"/>
      <c r="Q1020" s="50"/>
      <c r="R1020" s="50"/>
      <c r="S1020" s="50"/>
      <c r="T1020" s="50"/>
      <c r="U1020" s="50"/>
      <c r="V1020" s="50"/>
      <c r="W1020" s="50"/>
      <c r="X1020" s="50"/>
      <c r="Y1020" s="50"/>
      <c r="Z1020" s="50"/>
    </row>
    <row r="1021" ht="15" customHeight="1">
      <c r="A1021" t="s" s="58">
        <v>522</v>
      </c>
      <c r="B1021" t="s" s="59">
        <v>523</v>
      </c>
      <c r="C1021" s="60">
        <v>2013</v>
      </c>
      <c r="D1021" t="s" s="59">
        <v>524</v>
      </c>
      <c r="E1021" t="s" s="59">
        <v>525</v>
      </c>
      <c r="F1021" t="s" s="59">
        <v>128</v>
      </c>
      <c r="G1021" t="s" s="59">
        <v>55</v>
      </c>
      <c r="H1021" t="s" s="59">
        <v>129</v>
      </c>
      <c r="I1021" s="61"/>
      <c r="J1021" t="s" s="59">
        <v>526</v>
      </c>
      <c r="K1021" t="s" s="59">
        <v>120</v>
      </c>
      <c r="L1021" t="s" s="59">
        <v>121</v>
      </c>
      <c r="M1021" t="s" s="59">
        <v>122</v>
      </c>
      <c r="N1021" s="61"/>
      <c r="O1021" s="61"/>
      <c r="P1021" s="61"/>
      <c r="Q1021" s="61"/>
      <c r="R1021" s="61"/>
      <c r="S1021" s="61"/>
      <c r="T1021" s="61"/>
      <c r="U1021" s="61"/>
      <c r="V1021" s="61"/>
      <c r="W1021" s="61"/>
      <c r="X1021" s="61"/>
      <c r="Y1021" s="61"/>
      <c r="Z1021" s="62"/>
    </row>
    <row r="1022" ht="15" customHeight="1">
      <c r="A1022" t="s" s="58">
        <v>527</v>
      </c>
      <c r="B1022" t="s" s="59">
        <v>528</v>
      </c>
      <c r="C1022" s="60">
        <v>2013</v>
      </c>
      <c r="D1022" t="s" s="59">
        <v>529</v>
      </c>
      <c r="E1022" t="s" s="59">
        <v>530</v>
      </c>
      <c r="F1022" t="s" s="59">
        <v>71</v>
      </c>
      <c r="G1022" t="s" s="59">
        <v>29</v>
      </c>
      <c r="H1022" t="s" s="59">
        <v>119</v>
      </c>
      <c r="I1022" s="61"/>
      <c r="J1022" t="s" s="59">
        <v>531</v>
      </c>
      <c r="K1022" t="s" s="59">
        <v>120</v>
      </c>
      <c r="L1022" t="s" s="59">
        <v>121</v>
      </c>
      <c r="M1022" t="s" s="59">
        <v>122</v>
      </c>
      <c r="N1022" s="61"/>
      <c r="O1022" s="61"/>
      <c r="P1022" s="61"/>
      <c r="Q1022" s="61"/>
      <c r="R1022" s="61"/>
      <c r="S1022" s="61"/>
      <c r="T1022" s="61"/>
      <c r="U1022" s="61"/>
      <c r="V1022" s="61"/>
      <c r="W1022" s="61"/>
      <c r="X1022" s="61"/>
      <c r="Y1022" s="61"/>
      <c r="Z1022" s="62"/>
    </row>
    <row r="1023" ht="15" customHeight="1">
      <c r="A1023" t="s" s="77">
        <v>5926</v>
      </c>
      <c r="B1023" t="s" s="77">
        <v>5927</v>
      </c>
      <c r="C1023" s="76">
        <v>2013</v>
      </c>
      <c r="D1023" t="s" s="77">
        <v>304</v>
      </c>
      <c r="E1023" t="s" s="77">
        <v>5928</v>
      </c>
      <c r="F1023" t="s" s="77">
        <v>1940</v>
      </c>
      <c r="G1023" t="s" s="77">
        <v>38</v>
      </c>
      <c r="H1023" t="s" s="77">
        <v>119</v>
      </c>
      <c r="I1023" s="47"/>
      <c r="J1023" t="s" s="77">
        <v>5929</v>
      </c>
      <c r="K1023" t="s" s="77">
        <v>120</v>
      </c>
      <c r="L1023" t="s" s="77">
        <v>121</v>
      </c>
      <c r="M1023" s="47"/>
      <c r="N1023" s="47"/>
      <c r="O1023" s="47"/>
      <c r="P1023" s="47"/>
      <c r="Q1023" s="47"/>
      <c r="R1023" s="47"/>
      <c r="S1023" s="47"/>
      <c r="T1023" s="47"/>
      <c r="U1023" s="47"/>
      <c r="V1023" s="47"/>
      <c r="W1023" s="47"/>
      <c r="X1023" s="47"/>
      <c r="Y1023" s="47"/>
      <c r="Z1023" s="47"/>
    </row>
    <row r="1024" ht="15" customHeight="1">
      <c r="A1024" t="s" s="8">
        <v>5930</v>
      </c>
      <c r="B1024" t="s" s="8">
        <v>5931</v>
      </c>
      <c r="C1024" s="21">
        <v>2013</v>
      </c>
      <c r="D1024" t="s" s="8">
        <v>5932</v>
      </c>
      <c r="E1024" t="s" s="8">
        <v>5933</v>
      </c>
      <c r="F1024" t="s" s="8">
        <v>572</v>
      </c>
      <c r="G1024" t="s" s="8">
        <v>82</v>
      </c>
      <c r="H1024" t="s" s="8">
        <v>506</v>
      </c>
      <c r="I1024" s="11"/>
      <c r="J1024" t="s" s="8">
        <v>5934</v>
      </c>
      <c r="K1024" t="s" s="8">
        <v>280</v>
      </c>
      <c r="L1024" t="s" s="8">
        <v>121</v>
      </c>
      <c r="M1024" s="11"/>
      <c r="N1024" s="11"/>
      <c r="O1024" s="11"/>
      <c r="P1024" s="11"/>
      <c r="Q1024" s="11"/>
      <c r="R1024" s="11"/>
      <c r="S1024" s="11"/>
      <c r="T1024" s="11"/>
      <c r="U1024" s="11"/>
      <c r="V1024" s="11"/>
      <c r="W1024" s="11"/>
      <c r="X1024" s="11"/>
      <c r="Y1024" s="11"/>
      <c r="Z1024" s="11"/>
    </row>
    <row r="1025" ht="15" customHeight="1">
      <c r="A1025" t="s" s="8">
        <v>5935</v>
      </c>
      <c r="B1025" t="s" s="8">
        <v>5936</v>
      </c>
      <c r="C1025" s="21">
        <v>2013</v>
      </c>
      <c r="D1025" t="s" s="8">
        <v>5937</v>
      </c>
      <c r="E1025" t="s" s="8">
        <v>5938</v>
      </c>
      <c r="F1025" t="s" s="8">
        <v>5939</v>
      </c>
      <c r="G1025" t="s" s="8">
        <v>2327</v>
      </c>
      <c r="H1025" t="s" s="8">
        <v>129</v>
      </c>
      <c r="I1025" s="11"/>
      <c r="J1025" s="11"/>
      <c r="K1025" t="s" s="8">
        <v>280</v>
      </c>
      <c r="L1025" t="s" s="8">
        <v>121</v>
      </c>
      <c r="M1025" s="11"/>
      <c r="N1025" s="11"/>
      <c r="O1025" s="11"/>
      <c r="P1025" s="11"/>
      <c r="Q1025" s="11"/>
      <c r="R1025" s="11"/>
      <c r="S1025" s="11"/>
      <c r="T1025" s="11"/>
      <c r="U1025" s="11"/>
      <c r="V1025" s="11"/>
      <c r="W1025" s="11"/>
      <c r="X1025" s="11"/>
      <c r="Y1025" s="11"/>
      <c r="Z1025" s="11"/>
    </row>
    <row r="1026" ht="15" customHeight="1">
      <c r="A1026" t="s" s="130">
        <v>5940</v>
      </c>
      <c r="B1026" t="s" s="130">
        <v>5941</v>
      </c>
      <c r="C1026" s="131">
        <v>2013</v>
      </c>
      <c r="D1026" t="s" s="130">
        <v>5465</v>
      </c>
      <c r="E1026" t="s" s="130">
        <v>5942</v>
      </c>
      <c r="F1026" t="s" s="130">
        <v>2750</v>
      </c>
      <c r="G1026" t="s" s="130">
        <v>45</v>
      </c>
      <c r="H1026" t="s" s="130">
        <v>1791</v>
      </c>
      <c r="I1026" s="132"/>
      <c r="J1026" t="s" s="130">
        <v>5943</v>
      </c>
      <c r="K1026" t="s" s="130">
        <v>120</v>
      </c>
      <c r="L1026" t="s" s="130">
        <v>121</v>
      </c>
      <c r="M1026" s="132"/>
      <c r="N1026" s="132"/>
      <c r="O1026" s="132"/>
      <c r="P1026" s="132"/>
      <c r="Q1026" s="132"/>
      <c r="R1026" s="132"/>
      <c r="S1026" s="132"/>
      <c r="T1026" s="132"/>
      <c r="U1026" s="132"/>
      <c r="V1026" s="132"/>
      <c r="W1026" s="132"/>
      <c r="X1026" s="132"/>
      <c r="Y1026" s="132"/>
      <c r="Z1026" s="132"/>
    </row>
    <row r="1027" ht="15" customHeight="1">
      <c r="A1027" t="s" s="8">
        <v>5944</v>
      </c>
      <c r="B1027" t="s" s="8">
        <v>5945</v>
      </c>
      <c r="C1027" s="21">
        <v>2013</v>
      </c>
      <c r="D1027" t="s" s="8">
        <v>5946</v>
      </c>
      <c r="E1027" t="s" s="8">
        <v>5947</v>
      </c>
      <c r="F1027" t="s" s="8">
        <v>389</v>
      </c>
      <c r="G1027" t="s" s="8">
        <v>82</v>
      </c>
      <c r="H1027" t="s" s="8">
        <v>390</v>
      </c>
      <c r="I1027" s="11"/>
      <c r="J1027" t="s" s="8">
        <v>5948</v>
      </c>
      <c r="K1027" t="s" s="8">
        <v>120</v>
      </c>
      <c r="L1027" t="s" s="8">
        <v>121</v>
      </c>
      <c r="M1027" s="11"/>
      <c r="N1027" s="11"/>
      <c r="O1027" s="11"/>
      <c r="P1027" s="11"/>
      <c r="Q1027" s="11"/>
      <c r="R1027" s="11"/>
      <c r="S1027" s="11"/>
      <c r="T1027" s="11"/>
      <c r="U1027" s="11"/>
      <c r="V1027" s="11"/>
      <c r="W1027" s="11"/>
      <c r="X1027" s="11"/>
      <c r="Y1027" s="11"/>
      <c r="Z1027" s="11"/>
    </row>
    <row r="1028" ht="15" customHeight="1">
      <c r="A1028" t="s" s="49">
        <v>5949</v>
      </c>
      <c r="B1028" t="s" s="49">
        <v>5950</v>
      </c>
      <c r="C1028" s="109">
        <v>2013</v>
      </c>
      <c r="D1028" t="s" s="49">
        <v>5951</v>
      </c>
      <c r="E1028" t="s" s="49">
        <v>5952</v>
      </c>
      <c r="F1028" t="s" s="49">
        <v>5953</v>
      </c>
      <c r="G1028" t="s" s="49">
        <v>82</v>
      </c>
      <c r="H1028" t="s" s="49">
        <v>1791</v>
      </c>
      <c r="I1028" s="50"/>
      <c r="J1028" t="s" s="49">
        <v>5954</v>
      </c>
      <c r="K1028" t="s" s="49">
        <v>120</v>
      </c>
      <c r="L1028" t="s" s="49">
        <v>121</v>
      </c>
      <c r="M1028" s="50"/>
      <c r="N1028" s="50"/>
      <c r="O1028" s="50"/>
      <c r="P1028" s="50"/>
      <c r="Q1028" s="50"/>
      <c r="R1028" s="50"/>
      <c r="S1028" s="50"/>
      <c r="T1028" s="50"/>
      <c r="U1028" s="50"/>
      <c r="V1028" s="50"/>
      <c r="W1028" s="50"/>
      <c r="X1028" s="50"/>
      <c r="Y1028" s="50"/>
      <c r="Z1028" s="50"/>
    </row>
    <row r="1029" ht="15" customHeight="1">
      <c r="A1029" t="s" s="51">
        <v>532</v>
      </c>
      <c r="B1029" t="s" s="52">
        <v>533</v>
      </c>
      <c r="C1029" s="53">
        <v>2013</v>
      </c>
      <c r="D1029" t="s" s="52">
        <v>339</v>
      </c>
      <c r="E1029" t="s" s="52">
        <v>534</v>
      </c>
      <c r="F1029" t="s" s="52">
        <v>71</v>
      </c>
      <c r="G1029" t="s" s="52">
        <v>45</v>
      </c>
      <c r="H1029" t="s" s="52">
        <v>119</v>
      </c>
      <c r="I1029" s="56"/>
      <c r="J1029" t="s" s="52">
        <v>535</v>
      </c>
      <c r="K1029" t="s" s="52">
        <v>120</v>
      </c>
      <c r="L1029" t="s" s="52">
        <v>121</v>
      </c>
      <c r="M1029" t="s" s="52">
        <v>122</v>
      </c>
      <c r="N1029" s="56"/>
      <c r="O1029" s="56"/>
      <c r="P1029" s="56"/>
      <c r="Q1029" s="56"/>
      <c r="R1029" s="56"/>
      <c r="S1029" s="56"/>
      <c r="T1029" s="56"/>
      <c r="U1029" s="56"/>
      <c r="V1029" s="56"/>
      <c r="W1029" s="56"/>
      <c r="X1029" s="56"/>
      <c r="Y1029" s="56"/>
      <c r="Z1029" s="57"/>
    </row>
    <row r="1030" ht="15" customHeight="1">
      <c r="A1030" t="s" s="77">
        <v>5955</v>
      </c>
      <c r="B1030" t="s" s="77">
        <v>5956</v>
      </c>
      <c r="C1030" s="76">
        <v>2013</v>
      </c>
      <c r="D1030" t="s" s="77">
        <v>831</v>
      </c>
      <c r="E1030" t="s" s="77">
        <v>5957</v>
      </c>
      <c r="F1030" t="s" s="77">
        <v>2827</v>
      </c>
      <c r="G1030" t="s" s="77">
        <v>44</v>
      </c>
      <c r="H1030" t="s" s="77">
        <v>1791</v>
      </c>
      <c r="I1030" s="47"/>
      <c r="J1030" t="s" s="77">
        <v>5958</v>
      </c>
      <c r="K1030" t="s" s="77">
        <v>120</v>
      </c>
      <c r="L1030" t="s" s="77">
        <v>121</v>
      </c>
      <c r="M1030" s="47"/>
      <c r="N1030" s="47"/>
      <c r="O1030" s="47"/>
      <c r="P1030" s="47"/>
      <c r="Q1030" s="47"/>
      <c r="R1030" s="47"/>
      <c r="S1030" s="47"/>
      <c r="T1030" s="47"/>
      <c r="U1030" s="47"/>
      <c r="V1030" s="47"/>
      <c r="W1030" s="47"/>
      <c r="X1030" s="47"/>
      <c r="Y1030" s="47"/>
      <c r="Z1030" s="47"/>
    </row>
    <row r="1031" ht="15" customHeight="1">
      <c r="A1031" t="s" s="8">
        <v>5427</v>
      </c>
      <c r="B1031" t="s" s="8">
        <v>5959</v>
      </c>
      <c r="C1031" s="21">
        <v>2013</v>
      </c>
      <c r="D1031" t="s" s="8">
        <v>3560</v>
      </c>
      <c r="E1031" t="s" s="8">
        <v>5960</v>
      </c>
      <c r="F1031" t="s" s="8">
        <v>1870</v>
      </c>
      <c r="G1031" t="s" s="8">
        <v>82</v>
      </c>
      <c r="H1031" t="s" s="8">
        <v>1791</v>
      </c>
      <c r="I1031" s="11"/>
      <c r="J1031" t="s" s="8">
        <v>5961</v>
      </c>
      <c r="K1031" t="s" s="8">
        <v>120</v>
      </c>
      <c r="L1031" t="s" s="8">
        <v>121</v>
      </c>
      <c r="M1031" s="11"/>
      <c r="N1031" s="11"/>
      <c r="O1031" s="11"/>
      <c r="P1031" s="11"/>
      <c r="Q1031" s="11"/>
      <c r="R1031" s="11"/>
      <c r="S1031" s="11"/>
      <c r="T1031" s="11"/>
      <c r="U1031" s="11"/>
      <c r="V1031" s="11"/>
      <c r="W1031" s="11"/>
      <c r="X1031" s="11"/>
      <c r="Y1031" s="11"/>
      <c r="Z1031" s="11"/>
    </row>
    <row r="1032" ht="15" customHeight="1">
      <c r="A1032" t="s" s="130">
        <v>5962</v>
      </c>
      <c r="B1032" t="s" s="130">
        <v>5963</v>
      </c>
      <c r="C1032" s="131">
        <v>2013</v>
      </c>
      <c r="D1032" t="s" s="130">
        <v>5964</v>
      </c>
      <c r="E1032" t="s" s="130">
        <v>5965</v>
      </c>
      <c r="F1032" t="s" s="130">
        <v>71</v>
      </c>
      <c r="G1032" t="s" s="130">
        <v>64</v>
      </c>
      <c r="H1032" t="s" s="130">
        <v>119</v>
      </c>
      <c r="I1032" t="s" s="130">
        <v>5966</v>
      </c>
      <c r="J1032" t="s" s="130">
        <v>5967</v>
      </c>
      <c r="K1032" t="s" s="130">
        <v>120</v>
      </c>
      <c r="L1032" t="s" s="130">
        <v>121</v>
      </c>
      <c r="M1032" s="132"/>
      <c r="N1032" s="132"/>
      <c r="O1032" s="132"/>
      <c r="P1032" s="132"/>
      <c r="Q1032" s="132"/>
      <c r="R1032" s="132"/>
      <c r="S1032" s="132"/>
      <c r="T1032" s="132"/>
      <c r="U1032" s="132"/>
      <c r="V1032" s="132"/>
      <c r="W1032" s="132"/>
      <c r="X1032" s="132"/>
      <c r="Y1032" s="132"/>
      <c r="Z1032" s="132"/>
    </row>
    <row r="1033" ht="15" customHeight="1">
      <c r="A1033" t="s" s="8">
        <v>5968</v>
      </c>
      <c r="B1033" t="s" s="8">
        <v>5969</v>
      </c>
      <c r="C1033" s="21">
        <v>2013</v>
      </c>
      <c r="D1033" t="s" s="8">
        <v>339</v>
      </c>
      <c r="E1033" t="s" s="8">
        <v>5970</v>
      </c>
      <c r="F1033" t="s" s="8">
        <v>2426</v>
      </c>
      <c r="G1033" t="s" s="8">
        <v>82</v>
      </c>
      <c r="H1033" t="s" s="8">
        <v>1507</v>
      </c>
      <c r="I1033" s="11"/>
      <c r="J1033" t="s" s="8">
        <v>5971</v>
      </c>
      <c r="K1033" t="s" s="8">
        <v>120</v>
      </c>
      <c r="L1033" t="s" s="8">
        <v>121</v>
      </c>
      <c r="M1033" s="11"/>
      <c r="N1033" s="11"/>
      <c r="O1033" s="11"/>
      <c r="P1033" s="11"/>
      <c r="Q1033" s="11"/>
      <c r="R1033" s="11"/>
      <c r="S1033" s="11"/>
      <c r="T1033" s="11"/>
      <c r="U1033" s="11"/>
      <c r="V1033" s="11"/>
      <c r="W1033" s="11"/>
      <c r="X1033" s="11"/>
      <c r="Y1033" s="11"/>
      <c r="Z1033" s="11"/>
    </row>
    <row r="1034" ht="15" customHeight="1">
      <c r="A1034" t="s" s="8">
        <v>5972</v>
      </c>
      <c r="B1034" t="s" s="8">
        <v>5973</v>
      </c>
      <c r="C1034" s="21">
        <v>2013</v>
      </c>
      <c r="D1034" t="s" s="8">
        <v>665</v>
      </c>
      <c r="E1034" t="s" s="8">
        <v>5974</v>
      </c>
      <c r="F1034" t="s" s="8">
        <v>1928</v>
      </c>
      <c r="G1034" t="s" s="8">
        <v>64</v>
      </c>
      <c r="H1034" t="s" s="8">
        <v>119</v>
      </c>
      <c r="I1034" s="11"/>
      <c r="J1034" t="s" s="8">
        <v>5975</v>
      </c>
      <c r="K1034" t="s" s="8">
        <v>120</v>
      </c>
      <c r="L1034" t="s" s="8">
        <v>121</v>
      </c>
      <c r="M1034" s="11"/>
      <c r="N1034" s="11"/>
      <c r="O1034" s="11"/>
      <c r="P1034" s="11"/>
      <c r="Q1034" s="11"/>
      <c r="R1034" s="11"/>
      <c r="S1034" s="11"/>
      <c r="T1034" s="11"/>
      <c r="U1034" s="11"/>
      <c r="V1034" s="11"/>
      <c r="W1034" s="11"/>
      <c r="X1034" s="11"/>
      <c r="Y1034" s="11"/>
      <c r="Z1034" s="11"/>
    </row>
    <row r="1035" ht="15" customHeight="1">
      <c r="A1035" t="s" s="49">
        <v>5976</v>
      </c>
      <c r="B1035" t="s" s="49">
        <v>5977</v>
      </c>
      <c r="C1035" s="109">
        <v>2013</v>
      </c>
      <c r="D1035" t="s" s="49">
        <v>5978</v>
      </c>
      <c r="E1035" t="s" s="49">
        <v>5979</v>
      </c>
      <c r="F1035" t="s" s="49">
        <v>128</v>
      </c>
      <c r="G1035" t="s" s="49">
        <v>2327</v>
      </c>
      <c r="H1035" t="s" s="49">
        <v>129</v>
      </c>
      <c r="I1035" s="50"/>
      <c r="J1035" t="s" s="49">
        <v>5980</v>
      </c>
      <c r="K1035" t="s" s="49">
        <v>120</v>
      </c>
      <c r="L1035" t="s" s="49">
        <v>121</v>
      </c>
      <c r="M1035" s="50"/>
      <c r="N1035" s="50"/>
      <c r="O1035" s="50"/>
      <c r="P1035" s="50"/>
      <c r="Q1035" s="50"/>
      <c r="R1035" s="50"/>
      <c r="S1035" s="50"/>
      <c r="T1035" s="50"/>
      <c r="U1035" s="50"/>
      <c r="V1035" s="50"/>
      <c r="W1035" s="50"/>
      <c r="X1035" s="50"/>
      <c r="Y1035" s="50"/>
      <c r="Z1035" s="50"/>
    </row>
    <row r="1036" ht="15" customHeight="1">
      <c r="A1036" t="s" s="58">
        <v>536</v>
      </c>
      <c r="B1036" t="s" s="59">
        <v>537</v>
      </c>
      <c r="C1036" s="60">
        <v>2013</v>
      </c>
      <c r="D1036" t="s" s="59">
        <v>538</v>
      </c>
      <c r="E1036" t="s" s="59">
        <v>539</v>
      </c>
      <c r="F1036" t="s" s="59">
        <v>128</v>
      </c>
      <c r="G1036" t="s" s="59">
        <v>55</v>
      </c>
      <c r="H1036" t="s" s="59">
        <v>129</v>
      </c>
      <c r="I1036" s="61"/>
      <c r="J1036" t="s" s="59">
        <v>540</v>
      </c>
      <c r="K1036" t="s" s="59">
        <v>120</v>
      </c>
      <c r="L1036" t="s" s="59">
        <v>121</v>
      </c>
      <c r="M1036" t="s" s="59">
        <v>122</v>
      </c>
      <c r="N1036" s="61"/>
      <c r="O1036" s="61"/>
      <c r="P1036" s="61"/>
      <c r="Q1036" s="61"/>
      <c r="R1036" s="61"/>
      <c r="S1036" s="61"/>
      <c r="T1036" s="61"/>
      <c r="U1036" s="61"/>
      <c r="V1036" s="61"/>
      <c r="W1036" s="61"/>
      <c r="X1036" s="61"/>
      <c r="Y1036" s="61"/>
      <c r="Z1036" s="62"/>
    </row>
    <row r="1037" ht="15" customHeight="1">
      <c r="A1037" t="s" s="77">
        <v>5981</v>
      </c>
      <c r="B1037" t="s" s="77">
        <v>5982</v>
      </c>
      <c r="C1037" s="76">
        <v>2013</v>
      </c>
      <c r="D1037" t="s" s="77">
        <v>5983</v>
      </c>
      <c r="E1037" t="s" s="77">
        <v>5984</v>
      </c>
      <c r="F1037" t="s" s="77">
        <v>2509</v>
      </c>
      <c r="G1037" t="s" s="77">
        <v>45</v>
      </c>
      <c r="H1037" t="s" s="77">
        <v>1791</v>
      </c>
      <c r="I1037" s="47"/>
      <c r="J1037" t="s" s="77">
        <v>5985</v>
      </c>
      <c r="K1037" t="s" s="77">
        <v>120</v>
      </c>
      <c r="L1037" t="s" s="77">
        <v>121</v>
      </c>
      <c r="M1037" s="47"/>
      <c r="N1037" s="47"/>
      <c r="O1037" s="47"/>
      <c r="P1037" s="47"/>
      <c r="Q1037" s="47"/>
      <c r="R1037" s="47"/>
      <c r="S1037" s="47"/>
      <c r="T1037" s="47"/>
      <c r="U1037" s="47"/>
      <c r="V1037" s="47"/>
      <c r="W1037" s="47"/>
      <c r="X1037" s="47"/>
      <c r="Y1037" s="47"/>
      <c r="Z1037" s="47"/>
    </row>
    <row r="1038" ht="15" customHeight="1">
      <c r="A1038" t="s" s="49">
        <v>5986</v>
      </c>
      <c r="B1038" t="s" s="49">
        <v>5987</v>
      </c>
      <c r="C1038" s="109">
        <v>2013</v>
      </c>
      <c r="D1038" t="s" s="49">
        <v>2699</v>
      </c>
      <c r="E1038" t="s" s="49">
        <v>5988</v>
      </c>
      <c r="F1038" t="s" s="49">
        <v>5989</v>
      </c>
      <c r="G1038" t="s" s="49">
        <v>82</v>
      </c>
      <c r="H1038" t="s" s="49">
        <v>119</v>
      </c>
      <c r="I1038" s="50"/>
      <c r="J1038" t="s" s="49">
        <v>5990</v>
      </c>
      <c r="K1038" t="s" s="49">
        <v>120</v>
      </c>
      <c r="L1038" t="s" s="49">
        <v>121</v>
      </c>
      <c r="M1038" s="50"/>
      <c r="N1038" s="50"/>
      <c r="O1038" s="50"/>
      <c r="P1038" s="50"/>
      <c r="Q1038" s="50"/>
      <c r="R1038" s="50"/>
      <c r="S1038" s="50"/>
      <c r="T1038" s="50"/>
      <c r="U1038" s="50"/>
      <c r="V1038" s="50"/>
      <c r="W1038" s="50"/>
      <c r="X1038" s="50"/>
      <c r="Y1038" s="50"/>
      <c r="Z1038" s="50"/>
    </row>
    <row r="1039" ht="15" customHeight="1">
      <c r="A1039" t="s" s="51">
        <v>541</v>
      </c>
      <c r="B1039" t="s" s="52">
        <v>542</v>
      </c>
      <c r="C1039" s="53">
        <v>2013</v>
      </c>
      <c r="D1039" t="s" s="52">
        <v>543</v>
      </c>
      <c r="E1039" t="s" s="52">
        <v>544</v>
      </c>
      <c r="F1039" t="s" s="52">
        <v>71</v>
      </c>
      <c r="G1039" t="s" s="52">
        <v>45</v>
      </c>
      <c r="H1039" t="s" s="52">
        <v>119</v>
      </c>
      <c r="I1039" s="56"/>
      <c r="J1039" t="s" s="52">
        <v>546</v>
      </c>
      <c r="K1039" t="s" s="52">
        <v>280</v>
      </c>
      <c r="L1039" t="s" s="52">
        <v>121</v>
      </c>
      <c r="M1039" t="s" s="52">
        <v>122</v>
      </c>
      <c r="N1039" s="56"/>
      <c r="O1039" s="56"/>
      <c r="P1039" s="56"/>
      <c r="Q1039" s="56"/>
      <c r="R1039" s="56"/>
      <c r="S1039" s="56"/>
      <c r="T1039" s="56"/>
      <c r="U1039" s="56"/>
      <c r="V1039" s="56"/>
      <c r="W1039" s="56"/>
      <c r="X1039" s="56"/>
      <c r="Y1039" s="56"/>
      <c r="Z1039" s="57"/>
    </row>
    <row r="1040" ht="15" customHeight="1">
      <c r="A1040" t="s" s="77">
        <v>5991</v>
      </c>
      <c r="B1040" t="s" s="77">
        <v>5992</v>
      </c>
      <c r="C1040" s="76">
        <v>2013</v>
      </c>
      <c r="D1040" t="s" s="77">
        <v>304</v>
      </c>
      <c r="E1040" t="s" s="77">
        <v>5993</v>
      </c>
      <c r="F1040" t="s" s="77">
        <v>2426</v>
      </c>
      <c r="G1040" t="s" s="77">
        <v>64</v>
      </c>
      <c r="H1040" t="s" s="77">
        <v>1507</v>
      </c>
      <c r="I1040" s="47"/>
      <c r="J1040" t="s" s="77">
        <v>5994</v>
      </c>
      <c r="K1040" t="s" s="77">
        <v>120</v>
      </c>
      <c r="L1040" t="s" s="77">
        <v>121</v>
      </c>
      <c r="M1040" s="47"/>
      <c r="N1040" s="47"/>
      <c r="O1040" s="47"/>
      <c r="P1040" s="47"/>
      <c r="Q1040" s="47"/>
      <c r="R1040" s="47"/>
      <c r="S1040" s="47"/>
      <c r="T1040" s="47"/>
      <c r="U1040" s="47"/>
      <c r="V1040" s="47"/>
      <c r="W1040" s="47"/>
      <c r="X1040" s="47"/>
      <c r="Y1040" s="47"/>
      <c r="Z1040" s="47"/>
    </row>
    <row r="1041" ht="15" customHeight="1">
      <c r="A1041" t="s" s="8">
        <v>5995</v>
      </c>
      <c r="B1041" t="s" s="8">
        <v>5996</v>
      </c>
      <c r="C1041" s="21">
        <v>2013</v>
      </c>
      <c r="D1041" t="s" s="8">
        <v>614</v>
      </c>
      <c r="E1041" t="s" s="8">
        <v>5997</v>
      </c>
      <c r="F1041" t="s" s="8">
        <v>71</v>
      </c>
      <c r="G1041" t="s" s="8">
        <v>82</v>
      </c>
      <c r="H1041" t="s" s="8">
        <v>119</v>
      </c>
      <c r="I1041" t="s" s="8">
        <v>1846</v>
      </c>
      <c r="J1041" t="s" s="8">
        <v>5998</v>
      </c>
      <c r="K1041" t="s" s="8">
        <v>120</v>
      </c>
      <c r="L1041" t="s" s="8">
        <v>121</v>
      </c>
      <c r="M1041" s="11"/>
      <c r="N1041" s="11"/>
      <c r="O1041" s="11"/>
      <c r="P1041" s="11"/>
      <c r="Q1041" s="11"/>
      <c r="R1041" s="11"/>
      <c r="S1041" s="11"/>
      <c r="T1041" s="11"/>
      <c r="U1041" s="11"/>
      <c r="V1041" s="11"/>
      <c r="W1041" s="11"/>
      <c r="X1041" s="11"/>
      <c r="Y1041" s="11"/>
      <c r="Z1041" s="11"/>
    </row>
    <row r="1042" ht="15" customHeight="1">
      <c r="A1042" t="s" s="8">
        <v>5999</v>
      </c>
      <c r="B1042" t="s" s="8">
        <v>6000</v>
      </c>
      <c r="C1042" s="21">
        <v>2013</v>
      </c>
      <c r="D1042" t="s" s="8">
        <v>415</v>
      </c>
      <c r="E1042" t="s" s="8">
        <v>6001</v>
      </c>
      <c r="F1042" t="s" s="8">
        <v>2426</v>
      </c>
      <c r="G1042" t="s" s="8">
        <v>44</v>
      </c>
      <c r="H1042" t="s" s="8">
        <v>1507</v>
      </c>
      <c r="I1042" s="11"/>
      <c r="J1042" s="11"/>
      <c r="K1042" t="s" s="8">
        <v>120</v>
      </c>
      <c r="L1042" t="s" s="8">
        <v>121</v>
      </c>
      <c r="M1042" s="11"/>
      <c r="N1042" s="11"/>
      <c r="O1042" s="11"/>
      <c r="P1042" s="11"/>
      <c r="Q1042" s="11"/>
      <c r="R1042" s="11"/>
      <c r="S1042" s="11"/>
      <c r="T1042" s="11"/>
      <c r="U1042" s="11"/>
      <c r="V1042" s="11"/>
      <c r="W1042" s="11"/>
      <c r="X1042" s="11"/>
      <c r="Y1042" s="11"/>
      <c r="Z1042" s="11"/>
    </row>
    <row r="1043" ht="15" customHeight="1">
      <c r="A1043" t="s" s="8">
        <v>6002</v>
      </c>
      <c r="B1043" t="s" s="8">
        <v>6003</v>
      </c>
      <c r="C1043" s="21">
        <v>2013</v>
      </c>
      <c r="D1043" t="s" s="8">
        <v>6004</v>
      </c>
      <c r="E1043" t="s" s="8">
        <v>6005</v>
      </c>
      <c r="F1043" t="s" s="8">
        <v>572</v>
      </c>
      <c r="G1043" t="s" s="8">
        <v>82</v>
      </c>
      <c r="H1043" t="s" s="8">
        <v>506</v>
      </c>
      <c r="I1043" s="11"/>
      <c r="J1043" t="s" s="8">
        <v>6006</v>
      </c>
      <c r="K1043" t="s" s="8">
        <v>4797</v>
      </c>
      <c r="L1043" t="s" s="8">
        <v>216</v>
      </c>
      <c r="M1043" s="11"/>
      <c r="N1043" s="11"/>
      <c r="O1043" s="11"/>
      <c r="P1043" s="11"/>
      <c r="Q1043" s="11"/>
      <c r="R1043" s="11"/>
      <c r="S1043" s="11"/>
      <c r="T1043" s="11"/>
      <c r="U1043" s="11"/>
      <c r="V1043" s="11"/>
      <c r="W1043" s="11"/>
      <c r="X1043" s="11"/>
      <c r="Y1043" s="11"/>
      <c r="Z1043" s="11"/>
    </row>
    <row r="1044" ht="15" customHeight="1">
      <c r="A1044" t="s" s="49">
        <v>6007</v>
      </c>
      <c r="B1044" t="s" s="49">
        <v>6008</v>
      </c>
      <c r="C1044" s="109">
        <v>2013</v>
      </c>
      <c r="D1044" t="s" s="49">
        <v>6009</v>
      </c>
      <c r="E1044" t="s" s="49">
        <v>6010</v>
      </c>
      <c r="F1044" t="s" s="49">
        <v>1815</v>
      </c>
      <c r="G1044" t="s" s="49">
        <v>44</v>
      </c>
      <c r="H1044" t="s" s="49">
        <v>506</v>
      </c>
      <c r="I1044" s="50"/>
      <c r="J1044" t="s" s="49">
        <v>6011</v>
      </c>
      <c r="K1044" t="s" s="49">
        <v>120</v>
      </c>
      <c r="L1044" t="s" s="49">
        <v>121</v>
      </c>
      <c r="M1044" s="50"/>
      <c r="N1044" s="50"/>
      <c r="O1044" s="50"/>
      <c r="P1044" s="50"/>
      <c r="Q1044" s="50"/>
      <c r="R1044" s="50"/>
      <c r="S1044" s="50"/>
      <c r="T1044" s="50"/>
      <c r="U1044" s="50"/>
      <c r="V1044" s="50"/>
      <c r="W1044" s="50"/>
      <c r="X1044" s="50"/>
      <c r="Y1044" s="50"/>
      <c r="Z1044" s="50"/>
    </row>
    <row r="1045" ht="15" customHeight="1">
      <c r="A1045" t="s" s="51">
        <v>547</v>
      </c>
      <c r="B1045" t="s" s="52">
        <v>548</v>
      </c>
      <c r="C1045" s="53">
        <v>2013</v>
      </c>
      <c r="D1045" t="s" s="52">
        <v>407</v>
      </c>
      <c r="E1045" t="s" s="52">
        <v>549</v>
      </c>
      <c r="F1045" t="s" s="52">
        <v>128</v>
      </c>
      <c r="G1045" t="s" s="52">
        <v>55</v>
      </c>
      <c r="H1045" t="s" s="52">
        <v>129</v>
      </c>
      <c r="I1045" s="56"/>
      <c r="J1045" s="56"/>
      <c r="K1045" t="s" s="52">
        <v>120</v>
      </c>
      <c r="L1045" t="s" s="52">
        <v>121</v>
      </c>
      <c r="M1045" t="s" s="52">
        <v>122</v>
      </c>
      <c r="N1045" s="56"/>
      <c r="O1045" s="56"/>
      <c r="P1045" s="56"/>
      <c r="Q1045" s="56"/>
      <c r="R1045" s="56"/>
      <c r="S1045" s="56"/>
      <c r="T1045" s="56"/>
      <c r="U1045" s="56"/>
      <c r="V1045" s="56"/>
      <c r="W1045" s="56"/>
      <c r="X1045" s="56"/>
      <c r="Y1045" s="56"/>
      <c r="Z1045" s="57"/>
    </row>
    <row r="1046" ht="15" customHeight="1">
      <c r="A1046" t="s" s="77">
        <v>6012</v>
      </c>
      <c r="B1046" t="s" s="77">
        <v>6013</v>
      </c>
      <c r="C1046" s="76">
        <v>2013</v>
      </c>
      <c r="D1046" t="s" s="77">
        <v>6014</v>
      </c>
      <c r="E1046" t="s" s="77">
        <v>6015</v>
      </c>
      <c r="F1046" t="s" s="77">
        <v>572</v>
      </c>
      <c r="G1046" t="s" s="77">
        <v>1784</v>
      </c>
      <c r="H1046" t="s" s="77">
        <v>506</v>
      </c>
      <c r="I1046" s="47"/>
      <c r="J1046" t="s" s="77">
        <v>6016</v>
      </c>
      <c r="K1046" t="s" s="77">
        <v>148</v>
      </c>
      <c r="L1046" t="s" s="77">
        <v>121</v>
      </c>
      <c r="M1046" s="47"/>
      <c r="N1046" s="47"/>
      <c r="O1046" s="47"/>
      <c r="P1046" s="47"/>
      <c r="Q1046" s="47"/>
      <c r="R1046" s="47"/>
      <c r="S1046" s="47"/>
      <c r="T1046" s="47"/>
      <c r="U1046" s="47"/>
      <c r="V1046" s="47"/>
      <c r="W1046" s="47"/>
      <c r="X1046" s="47"/>
      <c r="Y1046" s="47"/>
      <c r="Z1046" s="47"/>
    </row>
    <row r="1047" ht="15" customHeight="1">
      <c r="A1047" t="s" s="8">
        <v>6017</v>
      </c>
      <c r="B1047" t="s" s="8">
        <v>6018</v>
      </c>
      <c r="C1047" s="21">
        <v>2013</v>
      </c>
      <c r="D1047" t="s" s="8">
        <v>4505</v>
      </c>
      <c r="E1047" t="s" s="8">
        <v>6019</v>
      </c>
      <c r="F1047" t="s" s="8">
        <v>1875</v>
      </c>
      <c r="G1047" t="s" s="8">
        <v>45</v>
      </c>
      <c r="H1047" t="s" s="8">
        <v>119</v>
      </c>
      <c r="I1047" s="11"/>
      <c r="J1047" t="s" s="8">
        <v>6020</v>
      </c>
      <c r="K1047" t="s" s="8">
        <v>120</v>
      </c>
      <c r="L1047" t="s" s="8">
        <v>121</v>
      </c>
      <c r="M1047" s="11"/>
      <c r="N1047" s="11"/>
      <c r="O1047" s="11"/>
      <c r="P1047" s="11"/>
      <c r="Q1047" s="11"/>
      <c r="R1047" s="11"/>
      <c r="S1047" s="11"/>
      <c r="T1047" s="11"/>
      <c r="U1047" s="11"/>
      <c r="V1047" s="11"/>
      <c r="W1047" s="11"/>
      <c r="X1047" s="11"/>
      <c r="Y1047" s="11"/>
      <c r="Z1047" s="11"/>
    </row>
    <row r="1048" ht="15" customHeight="1">
      <c r="A1048" t="s" s="8">
        <v>6021</v>
      </c>
      <c r="B1048" t="s" s="8">
        <v>6022</v>
      </c>
      <c r="C1048" s="21">
        <v>2013</v>
      </c>
      <c r="D1048" t="s" s="8">
        <v>6023</v>
      </c>
      <c r="E1048" t="s" s="8">
        <v>6024</v>
      </c>
      <c r="F1048" t="s" s="8">
        <v>5939</v>
      </c>
      <c r="G1048" t="s" s="8">
        <v>2327</v>
      </c>
      <c r="H1048" t="s" s="8">
        <v>129</v>
      </c>
      <c r="I1048" s="11"/>
      <c r="J1048" t="s" s="8">
        <v>6025</v>
      </c>
      <c r="K1048" t="s" s="8">
        <v>280</v>
      </c>
      <c r="L1048" t="s" s="8">
        <v>121</v>
      </c>
      <c r="M1048" s="11"/>
      <c r="N1048" s="11"/>
      <c r="O1048" s="11"/>
      <c r="P1048" s="11"/>
      <c r="Q1048" s="11"/>
      <c r="R1048" s="11"/>
      <c r="S1048" s="11"/>
      <c r="T1048" s="11"/>
      <c r="U1048" s="11"/>
      <c r="V1048" s="11"/>
      <c r="W1048" s="11"/>
      <c r="X1048" s="11"/>
      <c r="Y1048" s="11"/>
      <c r="Z1048" s="11"/>
    </row>
    <row r="1049" ht="15" customHeight="1">
      <c r="A1049" t="s" s="8">
        <v>6026</v>
      </c>
      <c r="B1049" t="s" s="8">
        <v>6027</v>
      </c>
      <c r="C1049" s="21">
        <v>2013</v>
      </c>
      <c r="D1049" t="s" s="8">
        <v>5291</v>
      </c>
      <c r="E1049" t="s" s="8">
        <v>6028</v>
      </c>
      <c r="F1049" t="s" s="8">
        <v>1928</v>
      </c>
      <c r="G1049" t="s" s="8">
        <v>1784</v>
      </c>
      <c r="H1049" t="s" s="8">
        <v>119</v>
      </c>
      <c r="I1049" s="11"/>
      <c r="J1049" t="s" s="8">
        <v>6029</v>
      </c>
      <c r="K1049" t="s" s="8">
        <v>120</v>
      </c>
      <c r="L1049" t="s" s="8">
        <v>121</v>
      </c>
      <c r="M1049" s="11"/>
      <c r="N1049" s="11"/>
      <c r="O1049" s="11"/>
      <c r="P1049" s="11"/>
      <c r="Q1049" s="11"/>
      <c r="R1049" s="11"/>
      <c r="S1049" s="11"/>
      <c r="T1049" s="11"/>
      <c r="U1049" s="11"/>
      <c r="V1049" s="11"/>
      <c r="W1049" s="11"/>
      <c r="X1049" s="11"/>
      <c r="Y1049" s="11"/>
      <c r="Z1049" s="11"/>
    </row>
    <row r="1050" ht="15" customHeight="1">
      <c r="A1050" t="s" s="49">
        <v>6030</v>
      </c>
      <c r="B1050" t="s" s="49">
        <v>6031</v>
      </c>
      <c r="C1050" s="109">
        <v>2013</v>
      </c>
      <c r="D1050" t="s" s="49">
        <v>415</v>
      </c>
      <c r="E1050" t="s" s="49">
        <v>6032</v>
      </c>
      <c r="F1050" t="s" s="49">
        <v>1905</v>
      </c>
      <c r="G1050" t="s" s="49">
        <v>82</v>
      </c>
      <c r="H1050" t="s" s="49">
        <v>119</v>
      </c>
      <c r="I1050" s="50"/>
      <c r="J1050" s="50"/>
      <c r="K1050" t="s" s="49">
        <v>120</v>
      </c>
      <c r="L1050" t="s" s="49">
        <v>121</v>
      </c>
      <c r="M1050" s="50"/>
      <c r="N1050" s="50"/>
      <c r="O1050" s="50"/>
      <c r="P1050" s="50"/>
      <c r="Q1050" s="50"/>
      <c r="R1050" s="50"/>
      <c r="S1050" s="50"/>
      <c r="T1050" s="50"/>
      <c r="U1050" s="50"/>
      <c r="V1050" s="50"/>
      <c r="W1050" s="50"/>
      <c r="X1050" s="50"/>
      <c r="Y1050" s="50"/>
      <c r="Z1050" s="50"/>
    </row>
    <row r="1051" ht="15" customHeight="1">
      <c r="A1051" t="s" s="58">
        <v>550</v>
      </c>
      <c r="B1051" t="s" s="59">
        <v>551</v>
      </c>
      <c r="C1051" s="60">
        <v>2013</v>
      </c>
      <c r="D1051" t="s" s="59">
        <v>552</v>
      </c>
      <c r="E1051" t="s" s="59">
        <v>553</v>
      </c>
      <c r="F1051" t="s" s="59">
        <v>71</v>
      </c>
      <c r="G1051" t="s" s="59">
        <v>45</v>
      </c>
      <c r="H1051" t="s" s="59">
        <v>119</v>
      </c>
      <c r="I1051" s="61"/>
      <c r="J1051" t="s" s="59">
        <v>554</v>
      </c>
      <c r="K1051" t="s" s="59">
        <v>120</v>
      </c>
      <c r="L1051" t="s" s="59">
        <v>121</v>
      </c>
      <c r="M1051" t="s" s="59">
        <v>122</v>
      </c>
      <c r="N1051" s="61"/>
      <c r="O1051" s="61"/>
      <c r="P1051" s="61"/>
      <c r="Q1051" s="61"/>
      <c r="R1051" s="61"/>
      <c r="S1051" s="61"/>
      <c r="T1051" s="61"/>
      <c r="U1051" s="61"/>
      <c r="V1051" s="61"/>
      <c r="W1051" s="61"/>
      <c r="X1051" s="61"/>
      <c r="Y1051" s="61"/>
      <c r="Z1051" s="62"/>
    </row>
    <row r="1052" ht="15" customHeight="1">
      <c r="A1052" t="s" s="77">
        <v>6033</v>
      </c>
      <c r="B1052" t="s" s="77">
        <v>6034</v>
      </c>
      <c r="C1052" s="76">
        <v>2013</v>
      </c>
      <c r="D1052" t="s" s="77">
        <v>3792</v>
      </c>
      <c r="E1052" t="s" s="77">
        <v>6035</v>
      </c>
      <c r="F1052" t="s" s="77">
        <v>6036</v>
      </c>
      <c r="G1052" t="s" s="77">
        <v>45</v>
      </c>
      <c r="H1052" t="s" s="77">
        <v>1791</v>
      </c>
      <c r="I1052" s="47"/>
      <c r="J1052" s="47"/>
      <c r="K1052" t="s" s="77">
        <v>120</v>
      </c>
      <c r="L1052" t="s" s="77">
        <v>121</v>
      </c>
      <c r="M1052" s="47"/>
      <c r="N1052" s="47"/>
      <c r="O1052" s="47"/>
      <c r="P1052" s="47"/>
      <c r="Q1052" s="47"/>
      <c r="R1052" s="47"/>
      <c r="S1052" s="47"/>
      <c r="T1052" s="47"/>
      <c r="U1052" s="47"/>
      <c r="V1052" s="47"/>
      <c r="W1052" s="47"/>
      <c r="X1052" s="47"/>
      <c r="Y1052" s="47"/>
      <c r="Z1052" s="47"/>
    </row>
    <row r="1053" ht="15" customHeight="1">
      <c r="A1053" t="s" s="8">
        <v>6037</v>
      </c>
      <c r="B1053" t="s" s="8">
        <v>6038</v>
      </c>
      <c r="C1053" s="21">
        <v>2013</v>
      </c>
      <c r="D1053" t="s" s="8">
        <v>1752</v>
      </c>
      <c r="E1053" t="s" s="8">
        <v>6039</v>
      </c>
      <c r="F1053" t="s" s="8">
        <v>1870</v>
      </c>
      <c r="G1053" t="s" s="8">
        <v>82</v>
      </c>
      <c r="H1053" t="s" s="8">
        <v>1791</v>
      </c>
      <c r="I1053" s="11"/>
      <c r="J1053" t="s" s="8">
        <v>6040</v>
      </c>
      <c r="K1053" t="s" s="8">
        <v>120</v>
      </c>
      <c r="L1053" t="s" s="8">
        <v>121</v>
      </c>
      <c r="M1053" s="11"/>
      <c r="N1053" s="11"/>
      <c r="O1053" s="11"/>
      <c r="P1053" s="11"/>
      <c r="Q1053" s="11"/>
      <c r="R1053" s="11"/>
      <c r="S1053" s="11"/>
      <c r="T1053" s="11"/>
      <c r="U1053" s="11"/>
      <c r="V1053" s="11"/>
      <c r="W1053" s="11"/>
      <c r="X1053" s="11"/>
      <c r="Y1053" s="11"/>
      <c r="Z1053" s="11"/>
    </row>
    <row r="1054" ht="15" customHeight="1">
      <c r="A1054" t="s" s="130">
        <v>6041</v>
      </c>
      <c r="B1054" t="s" s="130">
        <v>6042</v>
      </c>
      <c r="C1054" s="131">
        <v>2013</v>
      </c>
      <c r="D1054" t="s" s="130">
        <v>3264</v>
      </c>
      <c r="E1054" t="s" s="130">
        <v>6043</v>
      </c>
      <c r="F1054" t="s" s="130">
        <v>5106</v>
      </c>
      <c r="G1054" t="s" s="130">
        <v>45</v>
      </c>
      <c r="H1054" t="s" s="130">
        <v>119</v>
      </c>
      <c r="I1054" s="132"/>
      <c r="J1054" t="s" s="130">
        <v>6044</v>
      </c>
      <c r="K1054" t="s" s="130">
        <v>120</v>
      </c>
      <c r="L1054" t="s" s="130">
        <v>121</v>
      </c>
      <c r="M1054" s="132"/>
      <c r="N1054" s="132"/>
      <c r="O1054" s="132"/>
      <c r="P1054" s="132"/>
      <c r="Q1054" s="132"/>
      <c r="R1054" s="132"/>
      <c r="S1054" s="132"/>
      <c r="T1054" s="132"/>
      <c r="U1054" s="132"/>
      <c r="V1054" s="132"/>
      <c r="W1054" s="132"/>
      <c r="X1054" s="132"/>
      <c r="Y1054" s="132"/>
      <c r="Z1054" s="132"/>
    </row>
    <row r="1055" ht="15" customHeight="1">
      <c r="A1055" t="s" s="8">
        <v>6045</v>
      </c>
      <c r="B1055" t="s" s="8">
        <v>6046</v>
      </c>
      <c r="C1055" s="21">
        <v>2013</v>
      </c>
      <c r="D1055" t="s" s="8">
        <v>3215</v>
      </c>
      <c r="E1055" t="s" s="8">
        <v>6047</v>
      </c>
      <c r="F1055" t="s" s="8">
        <v>2750</v>
      </c>
      <c r="G1055" t="s" s="8">
        <v>38</v>
      </c>
      <c r="H1055" t="s" s="8">
        <v>1791</v>
      </c>
      <c r="I1055" s="11"/>
      <c r="J1055" s="11"/>
      <c r="K1055" t="s" s="8">
        <v>120</v>
      </c>
      <c r="L1055" t="s" s="8">
        <v>121</v>
      </c>
      <c r="M1055" s="11"/>
      <c r="N1055" s="11"/>
      <c r="O1055" s="11"/>
      <c r="P1055" s="11"/>
      <c r="Q1055" s="11"/>
      <c r="R1055" s="11"/>
      <c r="S1055" s="11"/>
      <c r="T1055" s="11"/>
      <c r="U1055" s="11"/>
      <c r="V1055" s="11"/>
      <c r="W1055" s="11"/>
      <c r="X1055" s="11"/>
      <c r="Y1055" s="11"/>
      <c r="Z1055" s="11"/>
    </row>
    <row r="1056" ht="15" customHeight="1">
      <c r="A1056" t="s" s="49">
        <v>6048</v>
      </c>
      <c r="B1056" t="s" s="49">
        <v>6049</v>
      </c>
      <c r="C1056" s="109">
        <v>2013</v>
      </c>
      <c r="D1056" t="s" s="49">
        <v>6050</v>
      </c>
      <c r="E1056" t="s" s="49">
        <v>6051</v>
      </c>
      <c r="F1056" t="s" s="49">
        <v>1996</v>
      </c>
      <c r="G1056" t="s" s="49">
        <v>45</v>
      </c>
      <c r="H1056" t="s" s="49">
        <v>1791</v>
      </c>
      <c r="I1056" s="50"/>
      <c r="J1056" t="s" s="49">
        <v>6052</v>
      </c>
      <c r="K1056" t="s" s="49">
        <v>120</v>
      </c>
      <c r="L1056" t="s" s="49">
        <v>121</v>
      </c>
      <c r="M1056" s="50"/>
      <c r="N1056" s="50"/>
      <c r="O1056" s="50"/>
      <c r="P1056" s="50"/>
      <c r="Q1056" s="50"/>
      <c r="R1056" s="50"/>
      <c r="S1056" s="50"/>
      <c r="T1056" s="50"/>
      <c r="U1056" s="50"/>
      <c r="V1056" s="50"/>
      <c r="W1056" s="50"/>
      <c r="X1056" s="50"/>
      <c r="Y1056" s="50"/>
      <c r="Z1056" s="50"/>
    </row>
    <row r="1057" ht="15" customHeight="1">
      <c r="A1057" t="s" s="58">
        <v>555</v>
      </c>
      <c r="B1057" t="s" s="59">
        <v>556</v>
      </c>
      <c r="C1057" s="60">
        <v>2013</v>
      </c>
      <c r="D1057" t="s" s="59">
        <v>557</v>
      </c>
      <c r="E1057" t="s" s="59">
        <v>558</v>
      </c>
      <c r="F1057" t="s" s="59">
        <v>71</v>
      </c>
      <c r="G1057" t="s" s="59">
        <v>64</v>
      </c>
      <c r="H1057" t="s" s="59">
        <v>119</v>
      </c>
      <c r="I1057" s="61"/>
      <c r="J1057" t="s" s="59">
        <v>559</v>
      </c>
      <c r="K1057" t="s" s="59">
        <v>120</v>
      </c>
      <c r="L1057" t="s" s="59">
        <v>121</v>
      </c>
      <c r="M1057" t="s" s="59">
        <v>122</v>
      </c>
      <c r="N1057" s="61"/>
      <c r="O1057" s="61"/>
      <c r="P1057" s="61"/>
      <c r="Q1057" s="61"/>
      <c r="R1057" s="61"/>
      <c r="S1057" s="61"/>
      <c r="T1057" s="61"/>
      <c r="U1057" s="61"/>
      <c r="V1057" s="61"/>
      <c r="W1057" s="61"/>
      <c r="X1057" s="61"/>
      <c r="Y1057" s="61"/>
      <c r="Z1057" s="62"/>
    </row>
    <row r="1058" ht="15" customHeight="1">
      <c r="A1058" t="s" s="121">
        <v>6053</v>
      </c>
      <c r="B1058" t="s" s="121">
        <v>6054</v>
      </c>
      <c r="C1058" s="122">
        <v>2013</v>
      </c>
      <c r="D1058" t="s" s="121">
        <v>5554</v>
      </c>
      <c r="E1058" t="s" s="121">
        <v>6055</v>
      </c>
      <c r="F1058" t="s" s="121">
        <v>1905</v>
      </c>
      <c r="G1058" t="s" s="121">
        <v>44</v>
      </c>
      <c r="H1058" t="s" s="121">
        <v>119</v>
      </c>
      <c r="I1058" s="123"/>
      <c r="J1058" t="s" s="121">
        <v>6056</v>
      </c>
      <c r="K1058" t="s" s="121">
        <v>120</v>
      </c>
      <c r="L1058" t="s" s="121">
        <v>121</v>
      </c>
      <c r="M1058" s="138"/>
      <c r="N1058" s="138"/>
      <c r="O1058" s="138"/>
      <c r="P1058" s="138"/>
      <c r="Q1058" s="138"/>
      <c r="R1058" s="138"/>
      <c r="S1058" s="138"/>
      <c r="T1058" s="138"/>
      <c r="U1058" s="138"/>
      <c r="V1058" s="138"/>
      <c r="W1058" s="138"/>
      <c r="X1058" s="138"/>
      <c r="Y1058" s="138"/>
      <c r="Z1058" s="138"/>
    </row>
    <row r="1059" ht="15" customHeight="1">
      <c r="A1059" t="s" s="51">
        <v>560</v>
      </c>
      <c r="B1059" t="s" s="52">
        <v>561</v>
      </c>
      <c r="C1059" s="53">
        <v>2013</v>
      </c>
      <c r="D1059" t="s" s="52">
        <v>562</v>
      </c>
      <c r="E1059" t="s" s="52">
        <v>563</v>
      </c>
      <c r="F1059" t="s" s="52">
        <v>213</v>
      </c>
      <c r="G1059" t="s" s="52">
        <v>64</v>
      </c>
      <c r="H1059" t="s" s="52">
        <v>119</v>
      </c>
      <c r="I1059" t="s" s="52">
        <v>214</v>
      </c>
      <c r="J1059" s="56"/>
      <c r="K1059" t="s" s="52">
        <v>120</v>
      </c>
      <c r="L1059" t="s" s="52">
        <v>216</v>
      </c>
      <c r="M1059" t="s" s="52">
        <v>122</v>
      </c>
      <c r="N1059" s="56"/>
      <c r="O1059" s="56"/>
      <c r="P1059" s="56"/>
      <c r="Q1059" s="56"/>
      <c r="R1059" s="56"/>
      <c r="S1059" s="56"/>
      <c r="T1059" s="56"/>
      <c r="U1059" s="56"/>
      <c r="V1059" s="56"/>
      <c r="W1059" s="56"/>
      <c r="X1059" s="56"/>
      <c r="Y1059" s="56"/>
      <c r="Z1059" s="57"/>
    </row>
    <row r="1060" ht="15" customHeight="1">
      <c r="A1060" t="s" s="127">
        <v>6057</v>
      </c>
      <c r="B1060" t="s" s="127">
        <v>6058</v>
      </c>
      <c r="C1060" s="128">
        <v>2013</v>
      </c>
      <c r="D1060" t="s" s="127">
        <v>6059</v>
      </c>
      <c r="E1060" t="s" s="127">
        <v>6060</v>
      </c>
      <c r="F1060" t="s" s="127">
        <v>6061</v>
      </c>
      <c r="G1060" t="s" s="127">
        <v>64</v>
      </c>
      <c r="H1060" t="s" s="127">
        <v>119</v>
      </c>
      <c r="I1060" s="129"/>
      <c r="J1060" t="s" s="127">
        <v>6062</v>
      </c>
      <c r="K1060" t="s" s="127">
        <v>120</v>
      </c>
      <c r="L1060" t="s" s="127">
        <v>121</v>
      </c>
      <c r="M1060" s="139"/>
      <c r="N1060" s="139"/>
      <c r="O1060" s="139"/>
      <c r="P1060" s="139"/>
      <c r="Q1060" s="139"/>
      <c r="R1060" s="139"/>
      <c r="S1060" s="139"/>
      <c r="T1060" s="139"/>
      <c r="U1060" s="139"/>
      <c r="V1060" s="139"/>
      <c r="W1060" s="139"/>
      <c r="X1060" s="139"/>
      <c r="Y1060" s="139"/>
      <c r="Z1060" s="139"/>
    </row>
    <row r="1061" ht="15" customHeight="1">
      <c r="A1061" t="s" s="8">
        <v>6063</v>
      </c>
      <c r="B1061" t="s" s="8">
        <v>6064</v>
      </c>
      <c r="C1061" s="21">
        <v>2013</v>
      </c>
      <c r="D1061" t="s" s="8">
        <v>6065</v>
      </c>
      <c r="E1061" t="s" s="8">
        <v>6066</v>
      </c>
      <c r="F1061" t="s" s="8">
        <v>572</v>
      </c>
      <c r="G1061" t="s" s="8">
        <v>44</v>
      </c>
      <c r="H1061" t="s" s="8">
        <v>506</v>
      </c>
      <c r="I1061" s="11"/>
      <c r="J1061" t="s" s="8">
        <v>6067</v>
      </c>
      <c r="K1061" t="s" s="8">
        <v>4797</v>
      </c>
      <c r="L1061" t="s" s="8">
        <v>216</v>
      </c>
      <c r="M1061" s="137"/>
      <c r="N1061" s="137"/>
      <c r="O1061" s="137"/>
      <c r="P1061" s="137"/>
      <c r="Q1061" s="137"/>
      <c r="R1061" s="137"/>
      <c r="S1061" s="137"/>
      <c r="T1061" s="137"/>
      <c r="U1061" s="137"/>
      <c r="V1061" s="137"/>
      <c r="W1061" s="137"/>
      <c r="X1061" s="137"/>
      <c r="Y1061" s="137"/>
      <c r="Z1061" s="137"/>
    </row>
    <row r="1062" ht="15" customHeight="1">
      <c r="A1062" t="s" s="8">
        <v>6068</v>
      </c>
      <c r="B1062" t="s" s="8">
        <v>6069</v>
      </c>
      <c r="C1062" s="21">
        <v>2013</v>
      </c>
      <c r="D1062" t="s" s="8">
        <v>2284</v>
      </c>
      <c r="E1062" t="s" s="8">
        <v>6070</v>
      </c>
      <c r="F1062" t="s" s="8">
        <v>1940</v>
      </c>
      <c r="G1062" t="s" s="8">
        <v>38</v>
      </c>
      <c r="H1062" t="s" s="8">
        <v>119</v>
      </c>
      <c r="I1062" s="11"/>
      <c r="J1062" t="s" s="8">
        <v>6071</v>
      </c>
      <c r="K1062" t="s" s="8">
        <v>120</v>
      </c>
      <c r="L1062" t="s" s="8">
        <v>121</v>
      </c>
      <c r="M1062" s="107"/>
      <c r="N1062" s="107"/>
      <c r="O1062" s="107"/>
      <c r="P1062" s="107"/>
      <c r="Q1062" s="107"/>
      <c r="R1062" s="107"/>
      <c r="S1062" s="107"/>
      <c r="T1062" s="107"/>
      <c r="U1062" s="107"/>
      <c r="V1062" s="107"/>
      <c r="W1062" s="107"/>
      <c r="X1062" s="107"/>
      <c r="Y1062" s="107"/>
      <c r="Z1062" s="107"/>
    </row>
    <row r="1063" ht="15" customHeight="1">
      <c r="A1063" t="s" s="8">
        <v>6072</v>
      </c>
      <c r="B1063" t="s" s="8">
        <v>6073</v>
      </c>
      <c r="C1063" s="21">
        <v>2013</v>
      </c>
      <c r="D1063" t="s" s="8">
        <v>3690</v>
      </c>
      <c r="E1063" t="s" s="8">
        <v>6074</v>
      </c>
      <c r="F1063" t="s" s="8">
        <v>572</v>
      </c>
      <c r="G1063" t="s" s="8">
        <v>1784</v>
      </c>
      <c r="H1063" t="s" s="8">
        <v>506</v>
      </c>
      <c r="I1063" s="11"/>
      <c r="J1063" t="s" s="8">
        <v>6075</v>
      </c>
      <c r="K1063" t="s" s="8">
        <v>120</v>
      </c>
      <c r="L1063" t="s" s="8">
        <v>121</v>
      </c>
      <c r="M1063" s="107"/>
      <c r="N1063" s="107"/>
      <c r="O1063" s="107"/>
      <c r="P1063" s="107"/>
      <c r="Q1063" s="107"/>
      <c r="R1063" s="107"/>
      <c r="S1063" s="107"/>
      <c r="T1063" s="107"/>
      <c r="U1063" s="107"/>
      <c r="V1063" s="107"/>
      <c r="W1063" s="107"/>
      <c r="X1063" s="107"/>
      <c r="Y1063" s="107"/>
      <c r="Z1063" s="107"/>
    </row>
    <row r="1064" ht="15" customHeight="1">
      <c r="A1064" t="s" s="49">
        <v>6076</v>
      </c>
      <c r="B1064" t="s" s="49">
        <v>6077</v>
      </c>
      <c r="C1064" s="109">
        <v>2013</v>
      </c>
      <c r="D1064" t="s" s="49">
        <v>2222</v>
      </c>
      <c r="E1064" t="s" s="49">
        <v>6078</v>
      </c>
      <c r="F1064" t="s" s="49">
        <v>4779</v>
      </c>
      <c r="G1064" t="s" s="49">
        <v>82</v>
      </c>
      <c r="H1064" t="s" s="49">
        <v>119</v>
      </c>
      <c r="I1064" s="50"/>
      <c r="J1064" t="s" s="49">
        <v>6079</v>
      </c>
      <c r="K1064" t="s" s="49">
        <v>120</v>
      </c>
      <c r="L1064" t="s" s="49">
        <v>121</v>
      </c>
      <c r="M1064" s="113"/>
      <c r="N1064" s="113"/>
      <c r="O1064" s="113"/>
      <c r="P1064" s="113"/>
      <c r="Q1064" s="113"/>
      <c r="R1064" s="113"/>
      <c r="S1064" s="113"/>
      <c r="T1064" s="113"/>
      <c r="U1064" s="113"/>
      <c r="V1064" s="113"/>
      <c r="W1064" s="113"/>
      <c r="X1064" s="113"/>
      <c r="Y1064" s="113"/>
      <c r="Z1064" s="113"/>
    </row>
    <row r="1065" ht="15" customHeight="1">
      <c r="A1065" t="s" s="58">
        <v>564</v>
      </c>
      <c r="B1065" t="s" s="59">
        <v>565</v>
      </c>
      <c r="C1065" s="60">
        <v>2013</v>
      </c>
      <c r="D1065" t="s" s="59">
        <v>133</v>
      </c>
      <c r="E1065" t="s" s="59">
        <v>566</v>
      </c>
      <c r="F1065" t="s" s="59">
        <v>71</v>
      </c>
      <c r="G1065" t="s" s="59">
        <v>64</v>
      </c>
      <c r="H1065" t="s" s="59">
        <v>119</v>
      </c>
      <c r="I1065" s="61"/>
      <c r="J1065" t="s" s="59">
        <v>567</v>
      </c>
      <c r="K1065" t="s" s="59">
        <v>120</v>
      </c>
      <c r="L1065" t="s" s="59">
        <v>121</v>
      </c>
      <c r="M1065" t="s" s="63">
        <v>122</v>
      </c>
      <c r="N1065" s="67"/>
      <c r="O1065" s="67"/>
      <c r="P1065" s="67"/>
      <c r="Q1065" s="67"/>
      <c r="R1065" s="67"/>
      <c r="S1065" s="67"/>
      <c r="T1065" s="67"/>
      <c r="U1065" s="67"/>
      <c r="V1065" s="67"/>
      <c r="W1065" s="67"/>
      <c r="X1065" s="67"/>
      <c r="Y1065" s="67"/>
      <c r="Z1065" s="68"/>
    </row>
    <row r="1066" ht="15" customHeight="1">
      <c r="A1066" t="s" s="77">
        <v>6080</v>
      </c>
      <c r="B1066" t="s" s="77">
        <v>6081</v>
      </c>
      <c r="C1066" s="76">
        <v>2013</v>
      </c>
      <c r="D1066" t="s" s="77">
        <v>6082</v>
      </c>
      <c r="E1066" t="s" s="77">
        <v>6083</v>
      </c>
      <c r="F1066" t="s" s="77">
        <v>6084</v>
      </c>
      <c r="G1066" t="s" s="77">
        <v>1876</v>
      </c>
      <c r="H1066" t="s" s="77">
        <v>129</v>
      </c>
      <c r="I1066" t="s" s="77">
        <v>6085</v>
      </c>
      <c r="J1066" t="s" s="77">
        <v>6086</v>
      </c>
      <c r="K1066" t="s" s="77">
        <v>120</v>
      </c>
      <c r="L1066" t="s" s="77">
        <v>121</v>
      </c>
      <c r="M1066" s="115"/>
      <c r="N1066" s="115"/>
      <c r="O1066" s="115"/>
      <c r="P1066" s="115"/>
      <c r="Q1066" s="115"/>
      <c r="R1066" s="115"/>
      <c r="S1066" s="115"/>
      <c r="T1066" s="115"/>
      <c r="U1066" s="115"/>
      <c r="V1066" s="115"/>
      <c r="W1066" s="115"/>
      <c r="X1066" s="115"/>
      <c r="Y1066" s="115"/>
      <c r="Z1066" s="115"/>
    </row>
    <row r="1067" ht="15" customHeight="1">
      <c r="A1067" t="s" s="8">
        <v>6087</v>
      </c>
      <c r="B1067" t="s" s="8">
        <v>6088</v>
      </c>
      <c r="C1067" s="21">
        <v>2013</v>
      </c>
      <c r="D1067" t="s" s="8">
        <v>6089</v>
      </c>
      <c r="E1067" t="s" s="8">
        <v>6090</v>
      </c>
      <c r="F1067" t="s" s="8">
        <v>6091</v>
      </c>
      <c r="G1067" t="s" s="8">
        <v>44</v>
      </c>
      <c r="H1067" t="s" s="8">
        <v>3108</v>
      </c>
      <c r="I1067" s="11"/>
      <c r="J1067" t="s" s="8">
        <v>6092</v>
      </c>
      <c r="K1067" t="s" s="8">
        <v>120</v>
      </c>
      <c r="L1067" t="s" s="8">
        <v>121</v>
      </c>
      <c r="M1067" s="107"/>
      <c r="N1067" s="107"/>
      <c r="O1067" s="107"/>
      <c r="P1067" s="107"/>
      <c r="Q1067" s="107"/>
      <c r="R1067" s="107"/>
      <c r="S1067" s="107"/>
      <c r="T1067" s="107"/>
      <c r="U1067" s="107"/>
      <c r="V1067" s="107"/>
      <c r="W1067" s="107"/>
      <c r="X1067" s="107"/>
      <c r="Y1067" s="107"/>
      <c r="Z1067" s="107"/>
    </row>
    <row r="1068" ht="15" customHeight="1">
      <c r="A1068" t="s" s="8">
        <v>6093</v>
      </c>
      <c r="B1068" t="s" s="8">
        <v>6094</v>
      </c>
      <c r="C1068" s="21">
        <v>2013</v>
      </c>
      <c r="D1068" t="s" s="8">
        <v>6095</v>
      </c>
      <c r="E1068" t="s" s="8">
        <v>6096</v>
      </c>
      <c r="F1068" t="s" s="8">
        <v>6097</v>
      </c>
      <c r="G1068" t="s" s="8">
        <v>45</v>
      </c>
      <c r="H1068" t="s" s="8">
        <v>119</v>
      </c>
      <c r="I1068" s="11"/>
      <c r="J1068" t="s" s="8">
        <v>6098</v>
      </c>
      <c r="K1068" t="s" s="8">
        <v>120</v>
      </c>
      <c r="L1068" t="s" s="8">
        <v>121</v>
      </c>
      <c r="M1068" s="107"/>
      <c r="N1068" s="107"/>
      <c r="O1068" s="107"/>
      <c r="P1068" s="107"/>
      <c r="Q1068" s="107"/>
      <c r="R1068" s="107"/>
      <c r="S1068" s="107"/>
      <c r="T1068" s="107"/>
      <c r="U1068" s="107"/>
      <c r="V1068" s="107"/>
      <c r="W1068" s="107"/>
      <c r="X1068" s="107"/>
      <c r="Y1068" s="107"/>
      <c r="Z1068" s="107"/>
    </row>
    <row r="1069" ht="15" customHeight="1">
      <c r="A1069" t="s" s="8">
        <v>6099</v>
      </c>
      <c r="B1069" t="s" s="8">
        <v>6100</v>
      </c>
      <c r="C1069" s="21">
        <v>2013</v>
      </c>
      <c r="D1069" t="s" s="8">
        <v>5554</v>
      </c>
      <c r="E1069" t="s" s="8">
        <v>6101</v>
      </c>
      <c r="F1069" t="s" s="8">
        <v>1905</v>
      </c>
      <c r="G1069" t="s" s="8">
        <v>1454</v>
      </c>
      <c r="H1069" t="s" s="8">
        <v>119</v>
      </c>
      <c r="I1069" s="11"/>
      <c r="J1069" t="s" s="8">
        <v>6102</v>
      </c>
      <c r="K1069" t="s" s="8">
        <v>120</v>
      </c>
      <c r="L1069" t="s" s="8">
        <v>121</v>
      </c>
      <c r="M1069" s="107"/>
      <c r="N1069" s="107"/>
      <c r="O1069" s="107"/>
      <c r="P1069" s="107"/>
      <c r="Q1069" s="107"/>
      <c r="R1069" s="107"/>
      <c r="S1069" s="107"/>
      <c r="T1069" s="107"/>
      <c r="U1069" s="107"/>
      <c r="V1069" s="107"/>
      <c r="W1069" s="107"/>
      <c r="X1069" s="107"/>
      <c r="Y1069" s="107"/>
      <c r="Z1069" s="107"/>
    </row>
    <row r="1070" ht="15" customHeight="1">
      <c r="A1070" t="s" s="49">
        <v>6103</v>
      </c>
      <c r="B1070" t="s" s="49">
        <v>6104</v>
      </c>
      <c r="C1070" s="109">
        <v>2013</v>
      </c>
      <c r="D1070" t="s" s="49">
        <v>6105</v>
      </c>
      <c r="E1070" t="s" s="49">
        <v>6106</v>
      </c>
      <c r="F1070" t="s" s="49">
        <v>128</v>
      </c>
      <c r="G1070" t="s" s="49">
        <v>2327</v>
      </c>
      <c r="H1070" t="s" s="49">
        <v>129</v>
      </c>
      <c r="I1070" s="50"/>
      <c r="J1070" t="s" s="49">
        <v>6107</v>
      </c>
      <c r="K1070" t="s" s="49">
        <v>120</v>
      </c>
      <c r="L1070" t="s" s="49">
        <v>121</v>
      </c>
      <c r="M1070" s="113"/>
      <c r="N1070" s="113"/>
      <c r="O1070" s="113"/>
      <c r="P1070" s="113"/>
      <c r="Q1070" s="113"/>
      <c r="R1070" s="113"/>
      <c r="S1070" s="113"/>
      <c r="T1070" s="113"/>
      <c r="U1070" s="113"/>
      <c r="V1070" s="113"/>
      <c r="W1070" s="113"/>
      <c r="X1070" s="113"/>
      <c r="Y1070" s="113"/>
      <c r="Z1070" s="113"/>
    </row>
    <row r="1071" ht="15" customHeight="1">
      <c r="A1071" t="s" s="58">
        <v>568</v>
      </c>
      <c r="B1071" t="s" s="59">
        <v>569</v>
      </c>
      <c r="C1071" s="60">
        <v>2013</v>
      </c>
      <c r="D1071" t="s" s="59">
        <v>570</v>
      </c>
      <c r="E1071" t="s" s="59">
        <v>571</v>
      </c>
      <c r="F1071" t="s" s="59">
        <v>572</v>
      </c>
      <c r="G1071" t="s" s="59">
        <v>82</v>
      </c>
      <c r="H1071" t="s" s="59">
        <v>506</v>
      </c>
      <c r="I1071" s="61"/>
      <c r="J1071" t="s" s="59">
        <v>573</v>
      </c>
      <c r="K1071" t="s" s="59">
        <v>120</v>
      </c>
      <c r="L1071" t="s" s="59">
        <v>121</v>
      </c>
      <c r="M1071" t="s" s="63">
        <v>122</v>
      </c>
      <c r="N1071" s="67"/>
      <c r="O1071" s="67"/>
      <c r="P1071" s="67"/>
      <c r="Q1071" s="67"/>
      <c r="R1071" s="67"/>
      <c r="S1071" s="67"/>
      <c r="T1071" s="67"/>
      <c r="U1071" s="67"/>
      <c r="V1071" s="67"/>
      <c r="W1071" s="67"/>
      <c r="X1071" s="67"/>
      <c r="Y1071" s="67"/>
      <c r="Z1071" s="68"/>
    </row>
    <row r="1072" ht="15" customHeight="1">
      <c r="A1072" t="s" s="77">
        <v>6108</v>
      </c>
      <c r="B1072" t="s" s="77">
        <v>6109</v>
      </c>
      <c r="C1072" s="76">
        <v>2013</v>
      </c>
      <c r="D1072" t="s" s="77">
        <v>5978</v>
      </c>
      <c r="E1072" t="s" s="77">
        <v>6110</v>
      </c>
      <c r="F1072" t="s" s="77">
        <v>1928</v>
      </c>
      <c r="G1072" t="s" s="77">
        <v>82</v>
      </c>
      <c r="H1072" t="s" s="77">
        <v>119</v>
      </c>
      <c r="I1072" s="47"/>
      <c r="J1072" t="s" s="77">
        <v>6111</v>
      </c>
      <c r="K1072" t="s" s="77">
        <v>120</v>
      </c>
      <c r="L1072" t="s" s="77">
        <v>121</v>
      </c>
      <c r="M1072" s="115"/>
      <c r="N1072" s="115"/>
      <c r="O1072" s="115"/>
      <c r="P1072" s="115"/>
      <c r="Q1072" s="115"/>
      <c r="R1072" s="115"/>
      <c r="S1072" s="115"/>
      <c r="T1072" s="115"/>
      <c r="U1072" s="115"/>
      <c r="V1072" s="115"/>
      <c r="W1072" s="115"/>
      <c r="X1072" s="115"/>
      <c r="Y1072" s="115"/>
      <c r="Z1072" s="115"/>
    </row>
    <row r="1073" ht="15" customHeight="1">
      <c r="A1073" t="s" s="8">
        <v>6112</v>
      </c>
      <c r="B1073" t="s" s="8">
        <v>6113</v>
      </c>
      <c r="C1073" s="21">
        <v>2013</v>
      </c>
      <c r="D1073" t="s" s="8">
        <v>159</v>
      </c>
      <c r="E1073" t="s" s="8">
        <v>6114</v>
      </c>
      <c r="F1073" t="s" s="8">
        <v>6115</v>
      </c>
      <c r="G1073" t="s" s="8">
        <v>29</v>
      </c>
      <c r="H1073" t="s" s="8">
        <v>129</v>
      </c>
      <c r="I1073" t="s" s="8">
        <v>1846</v>
      </c>
      <c r="J1073" t="s" s="8">
        <v>6116</v>
      </c>
      <c r="K1073" t="s" s="8">
        <v>120</v>
      </c>
      <c r="L1073" t="s" s="8">
        <v>121</v>
      </c>
      <c r="M1073" s="107"/>
      <c r="N1073" s="107"/>
      <c r="O1073" s="107"/>
      <c r="P1073" s="107"/>
      <c r="Q1073" s="107"/>
      <c r="R1073" s="107"/>
      <c r="S1073" s="107"/>
      <c r="T1073" s="107"/>
      <c r="U1073" s="107"/>
      <c r="V1073" s="107"/>
      <c r="W1073" s="107"/>
      <c r="X1073" s="107"/>
      <c r="Y1073" s="107"/>
      <c r="Z1073" s="107"/>
    </row>
    <row r="1074" ht="15" customHeight="1">
      <c r="A1074" t="s" s="8">
        <v>6117</v>
      </c>
      <c r="B1074" t="s" s="8">
        <v>6118</v>
      </c>
      <c r="C1074" s="21">
        <v>2013</v>
      </c>
      <c r="D1074" t="s" s="8">
        <v>6119</v>
      </c>
      <c r="E1074" t="s" s="8">
        <v>6120</v>
      </c>
      <c r="F1074" t="s" s="8">
        <v>2426</v>
      </c>
      <c r="G1074" t="s" s="8">
        <v>1784</v>
      </c>
      <c r="H1074" t="s" s="8">
        <v>1507</v>
      </c>
      <c r="I1074" s="11"/>
      <c r="J1074" t="s" s="8">
        <v>6121</v>
      </c>
      <c r="K1074" t="s" s="8">
        <v>148</v>
      </c>
      <c r="L1074" t="s" s="8">
        <v>121</v>
      </c>
      <c r="M1074" s="107"/>
      <c r="N1074" s="107"/>
      <c r="O1074" s="107"/>
      <c r="P1074" s="107"/>
      <c r="Q1074" s="107"/>
      <c r="R1074" s="107"/>
      <c r="S1074" s="107"/>
      <c r="T1074" s="107"/>
      <c r="U1074" s="107"/>
      <c r="V1074" s="107"/>
      <c r="W1074" s="107"/>
      <c r="X1074" s="107"/>
      <c r="Y1074" s="107"/>
      <c r="Z1074" s="107"/>
    </row>
    <row r="1075" ht="15" customHeight="1">
      <c r="A1075" t="s" s="8">
        <v>6122</v>
      </c>
      <c r="B1075" t="s" s="8">
        <v>6123</v>
      </c>
      <c r="C1075" s="21">
        <v>2013</v>
      </c>
      <c r="D1075" t="s" s="8">
        <v>2523</v>
      </c>
      <c r="E1075" t="s" s="8">
        <v>6124</v>
      </c>
      <c r="F1075" t="s" s="8">
        <v>1875</v>
      </c>
      <c r="G1075" t="s" s="8">
        <v>45</v>
      </c>
      <c r="H1075" t="s" s="8">
        <v>119</v>
      </c>
      <c r="I1075" s="11"/>
      <c r="J1075" t="s" s="8">
        <v>6125</v>
      </c>
      <c r="K1075" t="s" s="8">
        <v>120</v>
      </c>
      <c r="L1075" t="s" s="8">
        <v>121</v>
      </c>
      <c r="M1075" s="107"/>
      <c r="N1075" s="107"/>
      <c r="O1075" s="107"/>
      <c r="P1075" s="107"/>
      <c r="Q1075" s="107"/>
      <c r="R1075" s="107"/>
      <c r="S1075" s="107"/>
      <c r="T1075" s="107"/>
      <c r="U1075" s="107"/>
      <c r="V1075" s="107"/>
      <c r="W1075" s="107"/>
      <c r="X1075" s="107"/>
      <c r="Y1075" s="107"/>
      <c r="Z1075" s="107"/>
    </row>
    <row r="1076" ht="15" customHeight="1">
      <c r="A1076" t="s" s="130">
        <v>6126</v>
      </c>
      <c r="B1076" t="s" s="130">
        <v>6127</v>
      </c>
      <c r="C1076" s="131">
        <v>2013</v>
      </c>
      <c r="D1076" t="s" s="130">
        <v>1987</v>
      </c>
      <c r="E1076" t="s" s="130">
        <v>6128</v>
      </c>
      <c r="F1076" t="s" s="130">
        <v>2094</v>
      </c>
      <c r="G1076" t="s" s="130">
        <v>82</v>
      </c>
      <c r="H1076" t="s" s="130">
        <v>1507</v>
      </c>
      <c r="I1076" s="132"/>
      <c r="J1076" t="s" s="130">
        <v>6129</v>
      </c>
      <c r="K1076" t="s" s="130">
        <v>120</v>
      </c>
      <c r="L1076" t="s" s="130">
        <v>121</v>
      </c>
      <c r="M1076" s="3"/>
      <c r="N1076" s="3"/>
      <c r="O1076" s="3"/>
      <c r="P1076" s="3"/>
      <c r="Q1076" s="3"/>
      <c r="R1076" s="3"/>
      <c r="S1076" s="3"/>
      <c r="T1076" s="3"/>
      <c r="U1076" s="3"/>
      <c r="V1076" s="3"/>
      <c r="W1076" s="3"/>
      <c r="X1076" s="3"/>
      <c r="Y1076" s="3"/>
      <c r="Z1076" s="3"/>
    </row>
    <row r="1077" ht="15" customHeight="1">
      <c r="A1077" t="s" s="49">
        <v>6130</v>
      </c>
      <c r="B1077" t="s" s="49">
        <v>6131</v>
      </c>
      <c r="C1077" s="109">
        <v>2013</v>
      </c>
      <c r="D1077" t="s" s="49">
        <v>3750</v>
      </c>
      <c r="E1077" t="s" s="49">
        <v>6132</v>
      </c>
      <c r="F1077" t="s" s="49">
        <v>1928</v>
      </c>
      <c r="G1077" t="s" s="49">
        <v>1784</v>
      </c>
      <c r="H1077" t="s" s="49">
        <v>119</v>
      </c>
      <c r="I1077" s="50"/>
      <c r="J1077" t="s" s="49">
        <v>6133</v>
      </c>
      <c r="K1077" t="s" s="49">
        <v>120</v>
      </c>
      <c r="L1077" t="s" s="49">
        <v>121</v>
      </c>
      <c r="M1077" s="113"/>
      <c r="N1077" s="113"/>
      <c r="O1077" s="113"/>
      <c r="P1077" s="113"/>
      <c r="Q1077" s="113"/>
      <c r="R1077" s="113"/>
      <c r="S1077" s="113"/>
      <c r="T1077" s="113"/>
      <c r="U1077" s="113"/>
      <c r="V1077" s="113"/>
      <c r="W1077" s="113"/>
      <c r="X1077" s="113"/>
      <c r="Y1077" s="113"/>
      <c r="Z1077" s="113"/>
    </row>
    <row r="1078" ht="15" customHeight="1">
      <c r="A1078" t="s" s="58">
        <v>574</v>
      </c>
      <c r="B1078" t="s" s="59">
        <v>575</v>
      </c>
      <c r="C1078" s="60">
        <v>2013</v>
      </c>
      <c r="D1078" t="s" s="59">
        <v>202</v>
      </c>
      <c r="E1078" t="s" s="59">
        <v>576</v>
      </c>
      <c r="F1078" t="s" s="59">
        <v>71</v>
      </c>
      <c r="G1078" t="s" s="59">
        <v>38</v>
      </c>
      <c r="H1078" t="s" s="59">
        <v>119</v>
      </c>
      <c r="I1078" s="61"/>
      <c r="J1078" s="61"/>
      <c r="K1078" t="s" s="59">
        <v>120</v>
      </c>
      <c r="L1078" t="s" s="59">
        <v>121</v>
      </c>
      <c r="M1078" t="s" s="63">
        <v>122</v>
      </c>
      <c r="N1078" s="67"/>
      <c r="O1078" s="67"/>
      <c r="P1078" s="67"/>
      <c r="Q1078" s="67"/>
      <c r="R1078" s="67"/>
      <c r="S1078" s="67"/>
      <c r="T1078" s="67"/>
      <c r="U1078" s="67"/>
      <c r="V1078" s="67"/>
      <c r="W1078" s="67"/>
      <c r="X1078" s="67"/>
      <c r="Y1078" s="67"/>
      <c r="Z1078" s="68"/>
    </row>
    <row r="1079" ht="15" customHeight="1">
      <c r="A1079" t="s" s="77">
        <v>6134</v>
      </c>
      <c r="B1079" t="s" s="77">
        <v>6135</v>
      </c>
      <c r="C1079" s="76">
        <v>2013</v>
      </c>
      <c r="D1079" t="s" s="77">
        <v>304</v>
      </c>
      <c r="E1079" t="s" s="77">
        <v>6136</v>
      </c>
      <c r="F1079" t="s" s="77">
        <v>1928</v>
      </c>
      <c r="G1079" t="s" s="77">
        <v>64</v>
      </c>
      <c r="H1079" t="s" s="77">
        <v>119</v>
      </c>
      <c r="I1079" s="47"/>
      <c r="J1079" t="s" s="77">
        <v>6137</v>
      </c>
      <c r="K1079" t="s" s="77">
        <v>254</v>
      </c>
      <c r="L1079" t="s" s="77">
        <v>121</v>
      </c>
      <c r="M1079" s="115"/>
      <c r="N1079" s="115"/>
      <c r="O1079" s="115"/>
      <c r="P1079" s="115"/>
      <c r="Q1079" s="115"/>
      <c r="R1079" s="115"/>
      <c r="S1079" s="115"/>
      <c r="T1079" s="115"/>
      <c r="U1079" s="115"/>
      <c r="V1079" s="115"/>
      <c r="W1079" s="115"/>
      <c r="X1079" s="115"/>
      <c r="Y1079" s="115"/>
      <c r="Z1079" s="115"/>
    </row>
    <row r="1080" ht="15" customHeight="1">
      <c r="A1080" t="s" s="130">
        <v>6138</v>
      </c>
      <c r="B1080" t="s" s="130">
        <v>6139</v>
      </c>
      <c r="C1080" s="131">
        <v>2013</v>
      </c>
      <c r="D1080" t="s" s="130">
        <v>5932</v>
      </c>
      <c r="E1080" t="s" s="130">
        <v>6140</v>
      </c>
      <c r="F1080" t="s" s="130">
        <v>572</v>
      </c>
      <c r="G1080" t="s" s="130">
        <v>64</v>
      </c>
      <c r="H1080" t="s" s="130">
        <v>506</v>
      </c>
      <c r="I1080" s="132"/>
      <c r="J1080" t="s" s="130">
        <v>6141</v>
      </c>
      <c r="K1080" t="s" s="130">
        <v>280</v>
      </c>
      <c r="L1080" t="s" s="130">
        <v>121</v>
      </c>
      <c r="M1080" s="3"/>
      <c r="N1080" s="3"/>
      <c r="O1080" s="3"/>
      <c r="P1080" s="3"/>
      <c r="Q1080" s="3"/>
      <c r="R1080" s="3"/>
      <c r="S1080" s="3"/>
      <c r="T1080" s="3"/>
      <c r="U1080" s="3"/>
      <c r="V1080" s="3"/>
      <c r="W1080" s="3"/>
      <c r="X1080" s="3"/>
      <c r="Y1080" s="3"/>
      <c r="Z1080" s="3"/>
    </row>
    <row r="1081" ht="15" customHeight="1">
      <c r="A1081" t="s" s="8">
        <v>6142</v>
      </c>
      <c r="B1081" t="s" s="8">
        <v>6143</v>
      </c>
      <c r="C1081" s="21">
        <v>2013</v>
      </c>
      <c r="D1081" t="s" s="8">
        <v>1019</v>
      </c>
      <c r="E1081" t="s" s="8">
        <v>6144</v>
      </c>
      <c r="F1081" t="s" s="8">
        <v>572</v>
      </c>
      <c r="G1081" t="s" s="8">
        <v>82</v>
      </c>
      <c r="H1081" t="s" s="8">
        <v>506</v>
      </c>
      <c r="I1081" s="11"/>
      <c r="J1081" t="s" s="8">
        <v>6145</v>
      </c>
      <c r="K1081" t="s" s="8">
        <v>120</v>
      </c>
      <c r="L1081" t="s" s="8">
        <v>121</v>
      </c>
      <c r="M1081" s="107"/>
      <c r="N1081" s="107"/>
      <c r="O1081" s="107"/>
      <c r="P1081" s="107"/>
      <c r="Q1081" s="107"/>
      <c r="R1081" s="107"/>
      <c r="S1081" s="107"/>
      <c r="T1081" s="107"/>
      <c r="U1081" s="107"/>
      <c r="V1081" s="107"/>
      <c r="W1081" s="107"/>
      <c r="X1081" s="107"/>
      <c r="Y1081" s="107"/>
      <c r="Z1081" s="107"/>
    </row>
    <row r="1082" ht="15" customHeight="1">
      <c r="A1082" t="s" s="8">
        <v>6146</v>
      </c>
      <c r="B1082" t="s" s="8">
        <v>6147</v>
      </c>
      <c r="C1082" s="21">
        <v>2013</v>
      </c>
      <c r="D1082" t="s" s="8">
        <v>6148</v>
      </c>
      <c r="E1082" t="s" s="8">
        <v>6149</v>
      </c>
      <c r="F1082" t="s" s="8">
        <v>2656</v>
      </c>
      <c r="G1082" t="s" s="8">
        <v>1784</v>
      </c>
      <c r="H1082" t="s" s="8">
        <v>119</v>
      </c>
      <c r="I1082" s="11"/>
      <c r="J1082" t="s" s="8">
        <v>6150</v>
      </c>
      <c r="K1082" t="s" s="8">
        <v>120</v>
      </c>
      <c r="L1082" t="s" s="8">
        <v>121</v>
      </c>
      <c r="M1082" s="107"/>
      <c r="N1082" s="107"/>
      <c r="O1082" s="107"/>
      <c r="P1082" s="107"/>
      <c r="Q1082" s="107"/>
      <c r="R1082" s="107"/>
      <c r="S1082" s="107"/>
      <c r="T1082" s="107"/>
      <c r="U1082" s="107"/>
      <c r="V1082" s="107"/>
      <c r="W1082" s="107"/>
      <c r="X1082" s="107"/>
      <c r="Y1082" s="107"/>
      <c r="Z1082" s="107"/>
    </row>
    <row r="1083" ht="15" customHeight="1">
      <c r="A1083" t="s" s="8">
        <v>6151</v>
      </c>
      <c r="B1083" t="s" s="8">
        <v>6152</v>
      </c>
      <c r="C1083" s="21">
        <v>2013</v>
      </c>
      <c r="D1083" t="s" s="8">
        <v>3792</v>
      </c>
      <c r="E1083" t="s" s="8">
        <v>6153</v>
      </c>
      <c r="F1083" t="s" s="8">
        <v>6154</v>
      </c>
      <c r="G1083" t="s" s="8">
        <v>45</v>
      </c>
      <c r="H1083" t="s" s="8">
        <v>1791</v>
      </c>
      <c r="I1083" s="11"/>
      <c r="J1083" s="11"/>
      <c r="K1083" t="s" s="8">
        <v>120</v>
      </c>
      <c r="L1083" t="s" s="8">
        <v>121</v>
      </c>
      <c r="M1083" s="107"/>
      <c r="N1083" s="107"/>
      <c r="O1083" s="107"/>
      <c r="P1083" s="107"/>
      <c r="Q1083" s="107"/>
      <c r="R1083" s="107"/>
      <c r="S1083" s="107"/>
      <c r="T1083" s="107"/>
      <c r="U1083" s="107"/>
      <c r="V1083" s="107"/>
      <c r="W1083" s="107"/>
      <c r="X1083" s="107"/>
      <c r="Y1083" s="107"/>
      <c r="Z1083" s="107"/>
    </row>
    <row r="1084" ht="15" customHeight="1">
      <c r="A1084" t="s" s="8">
        <v>6155</v>
      </c>
      <c r="B1084" t="s" s="8">
        <v>6156</v>
      </c>
      <c r="C1084" s="21">
        <v>2013</v>
      </c>
      <c r="D1084" t="s" s="8">
        <v>6157</v>
      </c>
      <c r="E1084" t="s" s="8">
        <v>6158</v>
      </c>
      <c r="F1084" t="s" s="8">
        <v>1928</v>
      </c>
      <c r="G1084" t="s" s="8">
        <v>64</v>
      </c>
      <c r="H1084" t="s" s="8">
        <v>119</v>
      </c>
      <c r="I1084" s="11"/>
      <c r="J1084" t="s" s="8">
        <v>6159</v>
      </c>
      <c r="K1084" t="s" s="8">
        <v>120</v>
      </c>
      <c r="L1084" t="s" s="8">
        <v>121</v>
      </c>
      <c r="M1084" s="107"/>
      <c r="N1084" s="107"/>
      <c r="O1084" s="107"/>
      <c r="P1084" s="107"/>
      <c r="Q1084" s="107"/>
      <c r="R1084" s="107"/>
      <c r="S1084" s="107"/>
      <c r="T1084" s="107"/>
      <c r="U1084" s="107"/>
      <c r="V1084" s="107"/>
      <c r="W1084" s="107"/>
      <c r="X1084" s="107"/>
      <c r="Y1084" s="107"/>
      <c r="Z1084" s="107"/>
    </row>
    <row r="1085" ht="15" customHeight="1">
      <c r="A1085" t="s" s="8">
        <v>6160</v>
      </c>
      <c r="B1085" t="s" s="8">
        <v>6161</v>
      </c>
      <c r="C1085" s="21">
        <v>2013</v>
      </c>
      <c r="D1085" t="s" s="8">
        <v>1868</v>
      </c>
      <c r="E1085" t="s" s="8">
        <v>6162</v>
      </c>
      <c r="F1085" t="s" s="106">
        <v>4466</v>
      </c>
      <c r="G1085" t="s" s="8">
        <v>44</v>
      </c>
      <c r="H1085" t="s" s="8">
        <v>1791</v>
      </c>
      <c r="I1085" s="11"/>
      <c r="J1085" t="s" s="8">
        <v>6163</v>
      </c>
      <c r="K1085" t="s" s="8">
        <v>120</v>
      </c>
      <c r="L1085" t="s" s="8">
        <v>121</v>
      </c>
      <c r="M1085" s="107"/>
      <c r="N1085" s="107"/>
      <c r="O1085" s="107"/>
      <c r="P1085" s="107"/>
      <c r="Q1085" s="107"/>
      <c r="R1085" s="107"/>
      <c r="S1085" s="107"/>
      <c r="T1085" s="107"/>
      <c r="U1085" s="107"/>
      <c r="V1085" s="107"/>
      <c r="W1085" s="107"/>
      <c r="X1085" s="107"/>
      <c r="Y1085" s="107"/>
      <c r="Z1085" s="107"/>
    </row>
    <row r="1086" ht="15" customHeight="1">
      <c r="A1086" t="s" s="49">
        <v>6164</v>
      </c>
      <c r="B1086" t="s" s="49">
        <v>6165</v>
      </c>
      <c r="C1086" s="109">
        <v>2013</v>
      </c>
      <c r="D1086" t="s" s="49">
        <v>5268</v>
      </c>
      <c r="E1086" t="s" s="49">
        <v>6166</v>
      </c>
      <c r="F1086" t="s" s="49">
        <v>1928</v>
      </c>
      <c r="G1086" t="s" s="49">
        <v>1876</v>
      </c>
      <c r="H1086" t="s" s="49">
        <v>119</v>
      </c>
      <c r="I1086" s="50"/>
      <c r="J1086" t="s" s="49">
        <v>6167</v>
      </c>
      <c r="K1086" t="s" s="49">
        <v>120</v>
      </c>
      <c r="L1086" t="s" s="49">
        <v>121</v>
      </c>
      <c r="M1086" s="113"/>
      <c r="N1086" s="113"/>
      <c r="O1086" s="113"/>
      <c r="P1086" s="113"/>
      <c r="Q1086" s="113"/>
      <c r="R1086" s="113"/>
      <c r="S1086" s="113"/>
      <c r="T1086" s="113"/>
      <c r="U1086" s="113"/>
      <c r="V1086" s="113"/>
      <c r="W1086" s="113"/>
      <c r="X1086" s="113"/>
      <c r="Y1086" s="113"/>
      <c r="Z1086" s="113"/>
    </row>
    <row r="1087" ht="15" customHeight="1">
      <c r="A1087" t="s" s="58">
        <v>577</v>
      </c>
      <c r="B1087" t="s" s="59">
        <v>578</v>
      </c>
      <c r="C1087" s="60">
        <v>2013</v>
      </c>
      <c r="D1087" t="s" s="59">
        <v>263</v>
      </c>
      <c r="E1087" t="s" s="59">
        <v>579</v>
      </c>
      <c r="F1087" t="s" s="59">
        <v>71</v>
      </c>
      <c r="G1087" t="s" s="59">
        <v>1876</v>
      </c>
      <c r="H1087" t="s" s="59">
        <v>119</v>
      </c>
      <c r="I1087" s="61"/>
      <c r="J1087" t="s" s="59">
        <v>580</v>
      </c>
      <c r="K1087" t="s" s="59">
        <v>120</v>
      </c>
      <c r="L1087" t="s" s="59">
        <v>121</v>
      </c>
      <c r="M1087" t="s" s="63">
        <v>122</v>
      </c>
      <c r="N1087" s="67"/>
      <c r="O1087" s="67"/>
      <c r="P1087" s="67"/>
      <c r="Q1087" s="67"/>
      <c r="R1087" s="67"/>
      <c r="S1087" s="67"/>
      <c r="T1087" s="67"/>
      <c r="U1087" s="67"/>
      <c r="V1087" s="67"/>
      <c r="W1087" s="67"/>
      <c r="X1087" s="67"/>
      <c r="Y1087" s="67"/>
      <c r="Z1087" s="68"/>
    </row>
    <row r="1088" ht="15" customHeight="1">
      <c r="A1088" t="s" s="77">
        <v>1843</v>
      </c>
      <c r="B1088" t="s" s="77">
        <v>6168</v>
      </c>
      <c r="C1088" s="76">
        <v>2014</v>
      </c>
      <c r="D1088" t="s" s="77">
        <v>6169</v>
      </c>
      <c r="E1088" t="s" s="77">
        <v>313</v>
      </c>
      <c r="F1088" t="s" s="77">
        <v>71</v>
      </c>
      <c r="G1088" t="s" s="77">
        <v>45</v>
      </c>
      <c r="H1088" t="s" s="77">
        <v>119</v>
      </c>
      <c r="I1088" s="47"/>
      <c r="J1088" s="47"/>
      <c r="K1088" t="s" s="77">
        <v>120</v>
      </c>
      <c r="L1088" t="s" s="77">
        <v>121</v>
      </c>
      <c r="M1088" s="115"/>
      <c r="N1088" s="115"/>
      <c r="O1088" s="115"/>
      <c r="P1088" s="115"/>
      <c r="Q1088" s="115"/>
      <c r="R1088" s="115"/>
      <c r="S1088" s="115"/>
      <c r="T1088" s="115"/>
      <c r="U1088" s="115"/>
      <c r="V1088" s="115"/>
      <c r="W1088" s="115"/>
      <c r="X1088" s="115"/>
      <c r="Y1088" s="115"/>
      <c r="Z1088" s="115"/>
    </row>
    <row r="1089" ht="15" customHeight="1">
      <c r="A1089" t="s" s="8">
        <v>6170</v>
      </c>
      <c r="B1089" t="s" s="8">
        <v>6171</v>
      </c>
      <c r="C1089" s="21">
        <v>2014</v>
      </c>
      <c r="D1089" t="s" s="8">
        <v>6172</v>
      </c>
      <c r="E1089" t="s" s="8">
        <v>6173</v>
      </c>
      <c r="F1089" t="s" s="106">
        <v>4466</v>
      </c>
      <c r="G1089" t="s" s="8">
        <v>44</v>
      </c>
      <c r="H1089" t="s" s="8">
        <v>1791</v>
      </c>
      <c r="I1089" s="11"/>
      <c r="J1089" t="s" s="8">
        <v>6174</v>
      </c>
      <c r="K1089" t="s" s="8">
        <v>120</v>
      </c>
      <c r="L1089" t="s" s="8">
        <v>121</v>
      </c>
      <c r="M1089" s="107"/>
      <c r="N1089" s="107"/>
      <c r="O1089" s="107"/>
      <c r="P1089" s="107"/>
      <c r="Q1089" s="107"/>
      <c r="R1089" s="107"/>
      <c r="S1089" s="107"/>
      <c r="T1089" s="107"/>
      <c r="U1089" s="107"/>
      <c r="V1089" s="107"/>
      <c r="W1089" s="107"/>
      <c r="X1089" s="107"/>
      <c r="Y1089" s="107"/>
      <c r="Z1089" s="107"/>
    </row>
    <row r="1090" ht="15" customHeight="1">
      <c r="A1090" t="s" s="8">
        <v>6175</v>
      </c>
      <c r="B1090" t="s" s="8">
        <v>6176</v>
      </c>
      <c r="C1090" s="21">
        <v>2014</v>
      </c>
      <c r="D1090" t="s" s="8">
        <v>6177</v>
      </c>
      <c r="E1090" t="s" s="8">
        <v>6178</v>
      </c>
      <c r="F1090" t="s" s="8">
        <v>2426</v>
      </c>
      <c r="G1090" t="s" s="8">
        <v>1784</v>
      </c>
      <c r="H1090" t="s" s="8">
        <v>1507</v>
      </c>
      <c r="I1090" s="11"/>
      <c r="J1090" t="s" s="8">
        <v>6179</v>
      </c>
      <c r="K1090" t="s" s="8">
        <v>120</v>
      </c>
      <c r="L1090" t="s" s="8">
        <v>121</v>
      </c>
      <c r="M1090" s="107"/>
      <c r="N1090" s="107"/>
      <c r="O1090" s="107"/>
      <c r="P1090" s="107"/>
      <c r="Q1090" s="107"/>
      <c r="R1090" s="107"/>
      <c r="S1090" s="107"/>
      <c r="T1090" s="107"/>
      <c r="U1090" s="107"/>
      <c r="V1090" s="107"/>
      <c r="W1090" s="107"/>
      <c r="X1090" s="107"/>
      <c r="Y1090" s="107"/>
      <c r="Z1090" s="107"/>
    </row>
    <row r="1091" ht="15" customHeight="1">
      <c r="A1091" t="s" s="8">
        <v>6180</v>
      </c>
      <c r="B1091" t="s" s="8">
        <v>6181</v>
      </c>
      <c r="C1091" s="21">
        <v>2014</v>
      </c>
      <c r="D1091" t="s" s="8">
        <v>3912</v>
      </c>
      <c r="E1091" t="s" s="8">
        <v>6182</v>
      </c>
      <c r="F1091" t="s" s="8">
        <v>1928</v>
      </c>
      <c r="G1091" t="s" s="8">
        <v>1784</v>
      </c>
      <c r="H1091" t="s" s="8">
        <v>119</v>
      </c>
      <c r="I1091" s="11"/>
      <c r="J1091" t="s" s="8">
        <v>6183</v>
      </c>
      <c r="K1091" t="s" s="8">
        <v>120</v>
      </c>
      <c r="L1091" t="s" s="8">
        <v>121</v>
      </c>
      <c r="M1091" s="107"/>
      <c r="N1091" s="107"/>
      <c r="O1091" s="107"/>
      <c r="P1091" s="107"/>
      <c r="Q1091" s="107"/>
      <c r="R1091" s="107"/>
      <c r="S1091" s="107"/>
      <c r="T1091" s="107"/>
      <c r="U1091" s="107"/>
      <c r="V1091" s="107"/>
      <c r="W1091" s="107"/>
      <c r="X1091" s="107"/>
      <c r="Y1091" s="107"/>
      <c r="Z1091" s="107"/>
    </row>
    <row r="1092" ht="15" customHeight="1">
      <c r="A1092" t="s" s="8">
        <v>6184</v>
      </c>
      <c r="B1092" t="s" s="8">
        <v>6185</v>
      </c>
      <c r="C1092" s="21">
        <v>2014</v>
      </c>
      <c r="D1092" t="s" s="8">
        <v>2152</v>
      </c>
      <c r="E1092" t="s" s="8">
        <v>6186</v>
      </c>
      <c r="F1092" t="s" s="8">
        <v>1905</v>
      </c>
      <c r="G1092" t="s" s="8">
        <v>1454</v>
      </c>
      <c r="H1092" t="s" s="8">
        <v>119</v>
      </c>
      <c r="I1092" s="11"/>
      <c r="J1092" t="s" s="8">
        <v>6187</v>
      </c>
      <c r="K1092" t="s" s="8">
        <v>120</v>
      </c>
      <c r="L1092" t="s" s="8">
        <v>121</v>
      </c>
      <c r="M1092" s="107"/>
      <c r="N1092" s="107"/>
      <c r="O1092" s="107"/>
      <c r="P1092" s="107"/>
      <c r="Q1092" s="107"/>
      <c r="R1092" s="107"/>
      <c r="S1092" s="107"/>
      <c r="T1092" s="107"/>
      <c r="U1092" s="107"/>
      <c r="V1092" s="107"/>
      <c r="W1092" s="107"/>
      <c r="X1092" s="107"/>
      <c r="Y1092" s="107"/>
      <c r="Z1092" s="107"/>
    </row>
    <row r="1093" ht="15" customHeight="1">
      <c r="A1093" t="s" s="8">
        <v>6188</v>
      </c>
      <c r="B1093" t="s" s="8">
        <v>6189</v>
      </c>
      <c r="C1093" s="21">
        <v>2014</v>
      </c>
      <c r="D1093" t="s" s="8">
        <v>6190</v>
      </c>
      <c r="E1093" t="s" s="8">
        <v>6191</v>
      </c>
      <c r="F1093" t="s" s="8">
        <v>128</v>
      </c>
      <c r="G1093" t="s" s="8">
        <v>38</v>
      </c>
      <c r="H1093" t="s" s="8">
        <v>129</v>
      </c>
      <c r="I1093" t="s" s="8">
        <v>1846</v>
      </c>
      <c r="J1093" t="s" s="8">
        <v>6192</v>
      </c>
      <c r="K1093" t="s" s="8">
        <v>120</v>
      </c>
      <c r="L1093" t="s" s="8">
        <v>121</v>
      </c>
      <c r="M1093" s="107"/>
      <c r="N1093" s="107"/>
      <c r="O1093" s="107"/>
      <c r="P1093" s="107"/>
      <c r="Q1093" s="107"/>
      <c r="R1093" s="107"/>
      <c r="S1093" s="107"/>
      <c r="T1093" s="107"/>
      <c r="U1093" s="107"/>
      <c r="V1093" s="107"/>
      <c r="W1093" s="107"/>
      <c r="X1093" s="107"/>
      <c r="Y1093" s="107"/>
      <c r="Z1093" s="107"/>
    </row>
    <row r="1094" ht="15" customHeight="1">
      <c r="A1094" t="s" s="8">
        <v>6193</v>
      </c>
      <c r="B1094" t="s" s="8">
        <v>6194</v>
      </c>
      <c r="C1094" s="21">
        <v>2014</v>
      </c>
      <c r="D1094" t="s" s="8">
        <v>1903</v>
      </c>
      <c r="E1094" t="s" s="8">
        <v>6195</v>
      </c>
      <c r="F1094" t="s" s="106">
        <v>4466</v>
      </c>
      <c r="G1094" t="s" s="8">
        <v>44</v>
      </c>
      <c r="H1094" t="s" s="8">
        <v>1791</v>
      </c>
      <c r="I1094" s="11"/>
      <c r="J1094" t="s" s="8">
        <v>6196</v>
      </c>
      <c r="K1094" t="s" s="8">
        <v>120</v>
      </c>
      <c r="L1094" t="s" s="8">
        <v>121</v>
      </c>
      <c r="M1094" s="107"/>
      <c r="N1094" s="107"/>
      <c r="O1094" s="107"/>
      <c r="P1094" s="107"/>
      <c r="Q1094" s="107"/>
      <c r="R1094" s="107"/>
      <c r="S1094" s="107"/>
      <c r="T1094" s="107"/>
      <c r="U1094" s="107"/>
      <c r="V1094" s="107"/>
      <c r="W1094" s="107"/>
      <c r="X1094" s="107"/>
      <c r="Y1094" s="107"/>
      <c r="Z1094" s="107"/>
    </row>
    <row r="1095" ht="15" customHeight="1">
      <c r="A1095" t="s" s="8">
        <v>6197</v>
      </c>
      <c r="B1095" t="s" s="8">
        <v>6198</v>
      </c>
      <c r="C1095" s="21">
        <v>2014</v>
      </c>
      <c r="D1095" t="s" s="8">
        <v>6199</v>
      </c>
      <c r="E1095" t="s" s="8">
        <v>6200</v>
      </c>
      <c r="F1095" t="s" s="8">
        <v>2656</v>
      </c>
      <c r="G1095" t="s" s="8">
        <v>82</v>
      </c>
      <c r="H1095" t="s" s="8">
        <v>119</v>
      </c>
      <c r="I1095" s="11"/>
      <c r="J1095" t="s" s="8">
        <v>6201</v>
      </c>
      <c r="K1095" t="s" s="8">
        <v>120</v>
      </c>
      <c r="L1095" t="s" s="8">
        <v>121</v>
      </c>
      <c r="M1095" s="107"/>
      <c r="N1095" s="107"/>
      <c r="O1095" s="107"/>
      <c r="P1095" s="107"/>
      <c r="Q1095" s="107"/>
      <c r="R1095" s="107"/>
      <c r="S1095" s="107"/>
      <c r="T1095" s="107"/>
      <c r="U1095" s="107"/>
      <c r="V1095" s="107"/>
      <c r="W1095" s="107"/>
      <c r="X1095" s="107"/>
      <c r="Y1095" s="107"/>
      <c r="Z1095" s="107"/>
    </row>
    <row r="1096" ht="15" customHeight="1">
      <c r="A1096" t="s" s="8">
        <v>6202</v>
      </c>
      <c r="B1096" t="s" s="8">
        <v>6203</v>
      </c>
      <c r="C1096" s="21">
        <v>2014</v>
      </c>
      <c r="D1096" t="s" s="8">
        <v>6204</v>
      </c>
      <c r="E1096" t="s" s="8">
        <v>6205</v>
      </c>
      <c r="F1096" t="s" s="8">
        <v>71</v>
      </c>
      <c r="G1096" t="s" s="8">
        <v>1876</v>
      </c>
      <c r="H1096" t="s" s="8">
        <v>119</v>
      </c>
      <c r="I1096" t="s" s="8">
        <v>1923</v>
      </c>
      <c r="J1096" t="s" s="8">
        <v>6206</v>
      </c>
      <c r="K1096" t="s" s="8">
        <v>120</v>
      </c>
      <c r="L1096" t="s" s="8">
        <v>121</v>
      </c>
      <c r="M1096" s="107"/>
      <c r="N1096" s="107"/>
      <c r="O1096" s="107"/>
      <c r="P1096" s="107"/>
      <c r="Q1096" s="107"/>
      <c r="R1096" s="107"/>
      <c r="S1096" s="107"/>
      <c r="T1096" s="107"/>
      <c r="U1096" s="107"/>
      <c r="V1096" s="107"/>
      <c r="W1096" s="107"/>
      <c r="X1096" s="107"/>
      <c r="Y1096" s="107"/>
      <c r="Z1096" s="107"/>
    </row>
    <row r="1097" ht="15" customHeight="1">
      <c r="A1097" t="s" s="8">
        <v>6207</v>
      </c>
      <c r="B1097" t="s" s="8">
        <v>6208</v>
      </c>
      <c r="C1097" s="21">
        <v>2014</v>
      </c>
      <c r="D1097" t="s" s="8">
        <v>317</v>
      </c>
      <c r="E1097" t="s" s="8">
        <v>6209</v>
      </c>
      <c r="F1097" t="s" s="8">
        <v>1928</v>
      </c>
      <c r="G1097" t="s" s="8">
        <v>64</v>
      </c>
      <c r="H1097" t="s" s="8">
        <v>119</v>
      </c>
      <c r="I1097" s="11"/>
      <c r="J1097" t="s" s="8">
        <v>6210</v>
      </c>
      <c r="K1097" t="s" s="8">
        <v>120</v>
      </c>
      <c r="L1097" t="s" s="8">
        <v>121</v>
      </c>
      <c r="M1097" s="107"/>
      <c r="N1097" s="107"/>
      <c r="O1097" s="107"/>
      <c r="P1097" s="107"/>
      <c r="Q1097" s="107"/>
      <c r="R1097" s="107"/>
      <c r="S1097" s="107"/>
      <c r="T1097" s="107"/>
      <c r="U1097" s="107"/>
      <c r="V1097" s="107"/>
      <c r="W1097" s="107"/>
      <c r="X1097" s="107"/>
      <c r="Y1097" s="107"/>
      <c r="Z1097" s="107"/>
    </row>
    <row r="1098" ht="15" customHeight="1">
      <c r="A1098" t="s" s="8">
        <v>6211</v>
      </c>
      <c r="B1098" t="s" s="8">
        <v>6212</v>
      </c>
      <c r="C1098" s="21">
        <v>2014</v>
      </c>
      <c r="D1098" t="s" s="8">
        <v>6213</v>
      </c>
      <c r="E1098" t="s" s="8">
        <v>6214</v>
      </c>
      <c r="F1098" t="s" s="8">
        <v>4420</v>
      </c>
      <c r="G1098" t="s" s="8">
        <v>45</v>
      </c>
      <c r="H1098" t="s" s="8">
        <v>506</v>
      </c>
      <c r="I1098" s="11"/>
      <c r="J1098" t="s" s="8">
        <v>6215</v>
      </c>
      <c r="K1098" t="s" s="8">
        <v>120</v>
      </c>
      <c r="L1098" t="s" s="8">
        <v>121</v>
      </c>
      <c r="M1098" s="107"/>
      <c r="N1098" s="107"/>
      <c r="O1098" s="107"/>
      <c r="P1098" s="107"/>
      <c r="Q1098" s="107"/>
      <c r="R1098" s="107"/>
      <c r="S1098" s="107"/>
      <c r="T1098" s="107"/>
      <c r="U1098" s="107"/>
      <c r="V1098" s="107"/>
      <c r="W1098" s="107"/>
      <c r="X1098" s="107"/>
      <c r="Y1098" s="107"/>
      <c r="Z1098" s="107"/>
    </row>
    <row r="1099" ht="15" customHeight="1">
      <c r="A1099" t="s" s="8">
        <v>6216</v>
      </c>
      <c r="B1099" t="s" s="8">
        <v>6217</v>
      </c>
      <c r="C1099" s="21">
        <v>2014</v>
      </c>
      <c r="D1099" t="s" s="8">
        <v>415</v>
      </c>
      <c r="E1099" t="s" s="8">
        <v>6218</v>
      </c>
      <c r="F1099" t="s" s="106">
        <v>5106</v>
      </c>
      <c r="G1099" t="s" s="8">
        <v>1454</v>
      </c>
      <c r="H1099" t="s" s="8">
        <v>119</v>
      </c>
      <c r="I1099" s="11"/>
      <c r="J1099" s="11"/>
      <c r="K1099" t="s" s="8">
        <v>120</v>
      </c>
      <c r="L1099" t="s" s="8">
        <v>121</v>
      </c>
      <c r="M1099" s="107"/>
      <c r="N1099" s="107"/>
      <c r="O1099" s="107"/>
      <c r="P1099" s="107"/>
      <c r="Q1099" s="107"/>
      <c r="R1099" s="107"/>
      <c r="S1099" s="107"/>
      <c r="T1099" s="107"/>
      <c r="U1099" s="107"/>
      <c r="V1099" s="107"/>
      <c r="W1099" s="107"/>
      <c r="X1099" s="107"/>
      <c r="Y1099" s="107"/>
      <c r="Z1099" s="107"/>
    </row>
    <row r="1100" ht="15" customHeight="1">
      <c r="A1100" t="s" s="49">
        <v>6219</v>
      </c>
      <c r="B1100" t="s" s="49">
        <v>6220</v>
      </c>
      <c r="C1100" s="109">
        <v>2014</v>
      </c>
      <c r="D1100" t="s" s="49">
        <v>6221</v>
      </c>
      <c r="E1100" t="s" s="49">
        <v>6222</v>
      </c>
      <c r="F1100" t="s" s="49">
        <v>1928</v>
      </c>
      <c r="G1100" t="s" s="49">
        <v>64</v>
      </c>
      <c r="H1100" t="s" s="49">
        <v>119</v>
      </c>
      <c r="I1100" s="50"/>
      <c r="J1100" t="s" s="49">
        <v>6223</v>
      </c>
      <c r="K1100" t="s" s="49">
        <v>120</v>
      </c>
      <c r="L1100" t="s" s="49">
        <v>121</v>
      </c>
      <c r="M1100" s="113"/>
      <c r="N1100" s="113"/>
      <c r="O1100" s="113"/>
      <c r="P1100" s="113"/>
      <c r="Q1100" s="113"/>
      <c r="R1100" s="113"/>
      <c r="S1100" s="113"/>
      <c r="T1100" s="113"/>
      <c r="U1100" s="113"/>
      <c r="V1100" s="113"/>
      <c r="W1100" s="113"/>
      <c r="X1100" s="113"/>
      <c r="Y1100" s="113"/>
      <c r="Z1100" s="113"/>
    </row>
    <row r="1101" ht="15" customHeight="1">
      <c r="A1101" t="s" s="58">
        <v>581</v>
      </c>
      <c r="B1101" t="s" s="59">
        <v>582</v>
      </c>
      <c r="C1101" s="60">
        <v>2014</v>
      </c>
      <c r="D1101" t="s" s="59">
        <v>583</v>
      </c>
      <c r="E1101" t="s" s="59">
        <v>584</v>
      </c>
      <c r="F1101" t="s" s="59">
        <v>572</v>
      </c>
      <c r="G1101" t="s" s="59">
        <v>82</v>
      </c>
      <c r="H1101" t="s" s="59">
        <v>506</v>
      </c>
      <c r="I1101" s="61"/>
      <c r="J1101" s="61"/>
      <c r="K1101" t="s" s="59">
        <v>280</v>
      </c>
      <c r="L1101" t="s" s="59">
        <v>121</v>
      </c>
      <c r="M1101" t="s" s="63">
        <v>122</v>
      </c>
      <c r="N1101" s="67"/>
      <c r="O1101" s="67"/>
      <c r="P1101" s="67"/>
      <c r="Q1101" s="67"/>
      <c r="R1101" s="67"/>
      <c r="S1101" s="67"/>
      <c r="T1101" s="67"/>
      <c r="U1101" s="67"/>
      <c r="V1101" s="67"/>
      <c r="W1101" s="67"/>
      <c r="X1101" s="67"/>
      <c r="Y1101" s="67"/>
      <c r="Z1101" s="68"/>
    </row>
    <row r="1102" ht="15" customHeight="1">
      <c r="A1102" t="s" s="58">
        <v>585</v>
      </c>
      <c r="B1102" t="s" s="59">
        <v>586</v>
      </c>
      <c r="C1102" s="60">
        <v>2014</v>
      </c>
      <c r="D1102" t="s" s="59">
        <v>587</v>
      </c>
      <c r="E1102" t="s" s="59">
        <v>588</v>
      </c>
      <c r="F1102" t="s" s="59">
        <v>71</v>
      </c>
      <c r="G1102" t="s" s="59">
        <v>64</v>
      </c>
      <c r="H1102" t="s" s="59">
        <v>119</v>
      </c>
      <c r="I1102" s="61"/>
      <c r="J1102" t="s" s="59">
        <v>589</v>
      </c>
      <c r="K1102" t="s" s="59">
        <v>120</v>
      </c>
      <c r="L1102" t="s" s="59">
        <v>121</v>
      </c>
      <c r="M1102" t="s" s="63">
        <v>122</v>
      </c>
      <c r="N1102" s="67"/>
      <c r="O1102" s="67"/>
      <c r="P1102" s="67"/>
      <c r="Q1102" s="67"/>
      <c r="R1102" s="67"/>
      <c r="S1102" s="67"/>
      <c r="T1102" s="67"/>
      <c r="U1102" s="67"/>
      <c r="V1102" s="67"/>
      <c r="W1102" s="67"/>
      <c r="X1102" s="67"/>
      <c r="Y1102" s="67"/>
      <c r="Z1102" s="68"/>
    </row>
    <row r="1103" ht="15" customHeight="1">
      <c r="A1103" t="s" s="77">
        <v>6224</v>
      </c>
      <c r="B1103" t="s" s="77">
        <v>6225</v>
      </c>
      <c r="C1103" s="76">
        <v>2014</v>
      </c>
      <c r="D1103" t="s" s="77">
        <v>6226</v>
      </c>
      <c r="E1103" t="s" s="77">
        <v>6227</v>
      </c>
      <c r="F1103" t="s" s="77">
        <v>6228</v>
      </c>
      <c r="G1103" t="s" s="77">
        <v>45</v>
      </c>
      <c r="H1103" t="s" s="77">
        <v>1791</v>
      </c>
      <c r="I1103" s="47"/>
      <c r="J1103" t="s" s="77">
        <v>6229</v>
      </c>
      <c r="K1103" t="s" s="77">
        <v>120</v>
      </c>
      <c r="L1103" t="s" s="77">
        <v>216</v>
      </c>
      <c r="M1103" s="115"/>
      <c r="N1103" s="115"/>
      <c r="O1103" s="115"/>
      <c r="P1103" s="115"/>
      <c r="Q1103" s="115"/>
      <c r="R1103" s="115"/>
      <c r="S1103" s="115"/>
      <c r="T1103" s="115"/>
      <c r="U1103" s="115"/>
      <c r="V1103" s="115"/>
      <c r="W1103" s="115"/>
      <c r="X1103" s="115"/>
      <c r="Y1103" s="115"/>
      <c r="Z1103" s="115"/>
    </row>
    <row r="1104" ht="15" customHeight="1">
      <c r="A1104" t="s" s="8">
        <v>6230</v>
      </c>
      <c r="B1104" t="s" s="8">
        <v>6231</v>
      </c>
      <c r="C1104" s="21">
        <v>2014</v>
      </c>
      <c r="D1104" t="s" s="8">
        <v>6050</v>
      </c>
      <c r="E1104" t="s" s="8">
        <v>6232</v>
      </c>
      <c r="F1104" t="s" s="8">
        <v>6233</v>
      </c>
      <c r="G1104" t="s" s="8">
        <v>82</v>
      </c>
      <c r="H1104" t="s" s="8">
        <v>1791</v>
      </c>
      <c r="I1104" s="11"/>
      <c r="J1104" t="s" s="8">
        <v>6234</v>
      </c>
      <c r="K1104" t="s" s="8">
        <v>120</v>
      </c>
      <c r="L1104" t="s" s="8">
        <v>121</v>
      </c>
      <c r="M1104" s="107"/>
      <c r="N1104" s="107"/>
      <c r="O1104" s="107"/>
      <c r="P1104" s="107"/>
      <c r="Q1104" s="107"/>
      <c r="R1104" s="107"/>
      <c r="S1104" s="107"/>
      <c r="T1104" s="107"/>
      <c r="U1104" s="107"/>
      <c r="V1104" s="107"/>
      <c r="W1104" s="107"/>
      <c r="X1104" s="107"/>
      <c r="Y1104" s="107"/>
      <c r="Z1104" s="107"/>
    </row>
    <row r="1105" ht="15" customHeight="1">
      <c r="A1105" t="s" s="8">
        <v>6235</v>
      </c>
      <c r="B1105" t="s" s="8">
        <v>6236</v>
      </c>
      <c r="C1105" s="21">
        <v>2014</v>
      </c>
      <c r="D1105" t="s" s="8">
        <v>2250</v>
      </c>
      <c r="E1105" t="s" s="8">
        <v>6237</v>
      </c>
      <c r="F1105" t="s" s="8">
        <v>2426</v>
      </c>
      <c r="G1105" t="s" s="8">
        <v>82</v>
      </c>
      <c r="H1105" t="s" s="8">
        <v>1507</v>
      </c>
      <c r="I1105" s="11"/>
      <c r="J1105" t="s" s="8">
        <v>6238</v>
      </c>
      <c r="K1105" t="s" s="8">
        <v>120</v>
      </c>
      <c r="L1105" t="s" s="8">
        <v>121</v>
      </c>
      <c r="M1105" s="107"/>
      <c r="N1105" s="107"/>
      <c r="O1105" s="107"/>
      <c r="P1105" s="107"/>
      <c r="Q1105" s="107"/>
      <c r="R1105" s="107"/>
      <c r="S1105" s="107"/>
      <c r="T1105" s="107"/>
      <c r="U1105" s="107"/>
      <c r="V1105" s="107"/>
      <c r="W1105" s="107"/>
      <c r="X1105" s="107"/>
      <c r="Y1105" s="107"/>
      <c r="Z1105" s="107"/>
    </row>
    <row r="1106" ht="15" customHeight="1">
      <c r="A1106" t="s" s="8">
        <v>6239</v>
      </c>
      <c r="B1106" t="s" s="8">
        <v>6240</v>
      </c>
      <c r="C1106" s="21">
        <v>2014</v>
      </c>
      <c r="D1106" t="s" s="8">
        <v>2710</v>
      </c>
      <c r="E1106" t="s" s="8">
        <v>6241</v>
      </c>
      <c r="F1106" t="s" s="8">
        <v>2090</v>
      </c>
      <c r="G1106" t="s" s="8">
        <v>1454</v>
      </c>
      <c r="H1106" t="s" s="8">
        <v>1791</v>
      </c>
      <c r="I1106" s="11"/>
      <c r="J1106" t="s" s="8">
        <v>6242</v>
      </c>
      <c r="K1106" t="s" s="8">
        <v>120</v>
      </c>
      <c r="L1106" t="s" s="8">
        <v>121</v>
      </c>
      <c r="M1106" s="107"/>
      <c r="N1106" s="107"/>
      <c r="O1106" s="107"/>
      <c r="P1106" s="107"/>
      <c r="Q1106" s="107"/>
      <c r="R1106" s="107"/>
      <c r="S1106" s="107"/>
      <c r="T1106" s="107"/>
      <c r="U1106" s="107"/>
      <c r="V1106" s="107"/>
      <c r="W1106" s="107"/>
      <c r="X1106" s="107"/>
      <c r="Y1106" s="107"/>
      <c r="Z1106" s="107"/>
    </row>
    <row r="1107" ht="15" customHeight="1">
      <c r="A1107" t="s" s="8">
        <v>6243</v>
      </c>
      <c r="B1107" t="s" s="8">
        <v>6244</v>
      </c>
      <c r="C1107" s="21">
        <v>2014</v>
      </c>
      <c r="D1107" t="s" s="8">
        <v>1752</v>
      </c>
      <c r="E1107" t="s" s="8">
        <v>6245</v>
      </c>
      <c r="F1107" t="s" s="8">
        <v>1870</v>
      </c>
      <c r="G1107" t="s" s="8">
        <v>82</v>
      </c>
      <c r="H1107" t="s" s="8">
        <v>1791</v>
      </c>
      <c r="I1107" s="11"/>
      <c r="J1107" t="s" s="8">
        <v>6246</v>
      </c>
      <c r="K1107" t="s" s="8">
        <v>120</v>
      </c>
      <c r="L1107" t="s" s="8">
        <v>121</v>
      </c>
      <c r="M1107" s="107"/>
      <c r="N1107" s="107"/>
      <c r="O1107" s="107"/>
      <c r="P1107" s="107"/>
      <c r="Q1107" s="107"/>
      <c r="R1107" s="107"/>
      <c r="S1107" s="107"/>
      <c r="T1107" s="107"/>
      <c r="U1107" s="107"/>
      <c r="V1107" s="107"/>
      <c r="W1107" s="107"/>
      <c r="X1107" s="107"/>
      <c r="Y1107" s="107"/>
      <c r="Z1107" s="107"/>
    </row>
    <row r="1108" ht="15" customHeight="1">
      <c r="A1108" t="s" s="130">
        <v>5838</v>
      </c>
      <c r="B1108" t="s" s="130">
        <v>6247</v>
      </c>
      <c r="C1108" s="131">
        <v>2014</v>
      </c>
      <c r="D1108" t="s" s="130">
        <v>3792</v>
      </c>
      <c r="E1108" t="s" s="130">
        <v>6248</v>
      </c>
      <c r="F1108" t="s" s="130">
        <v>5842</v>
      </c>
      <c r="G1108" t="s" s="130">
        <v>38</v>
      </c>
      <c r="H1108" t="s" s="130">
        <v>1791</v>
      </c>
      <c r="I1108" s="132"/>
      <c r="J1108" t="s" s="130">
        <v>6249</v>
      </c>
      <c r="K1108" t="s" s="130">
        <v>120</v>
      </c>
      <c r="L1108" t="s" s="130">
        <v>121</v>
      </c>
      <c r="M1108" s="3"/>
      <c r="N1108" s="3"/>
      <c r="O1108" s="3"/>
      <c r="P1108" s="3"/>
      <c r="Q1108" s="3"/>
      <c r="R1108" s="3"/>
      <c r="S1108" s="3"/>
      <c r="T1108" s="3"/>
      <c r="U1108" s="3"/>
      <c r="V1108" s="3"/>
      <c r="W1108" s="3"/>
      <c r="X1108" s="3"/>
      <c r="Y1108" s="3"/>
      <c r="Z1108" s="3"/>
    </row>
    <row r="1109" ht="15" customHeight="1">
      <c r="A1109" t="s" s="8">
        <v>6250</v>
      </c>
      <c r="B1109" t="s" s="8">
        <v>6251</v>
      </c>
      <c r="C1109" s="21">
        <v>2014</v>
      </c>
      <c r="D1109" t="s" s="8">
        <v>6252</v>
      </c>
      <c r="E1109" t="s" s="8">
        <v>6253</v>
      </c>
      <c r="F1109" t="s" s="8">
        <v>1928</v>
      </c>
      <c r="G1109" t="s" s="8">
        <v>44</v>
      </c>
      <c r="H1109" t="s" s="8">
        <v>119</v>
      </c>
      <c r="I1109" s="11"/>
      <c r="J1109" t="s" s="8">
        <v>6254</v>
      </c>
      <c r="K1109" t="s" s="8">
        <v>120</v>
      </c>
      <c r="L1109" t="s" s="8">
        <v>121</v>
      </c>
      <c r="M1109" s="107"/>
      <c r="N1109" s="107"/>
      <c r="O1109" s="107"/>
      <c r="P1109" s="107"/>
      <c r="Q1109" s="107"/>
      <c r="R1109" s="107"/>
      <c r="S1109" s="107"/>
      <c r="T1109" s="107"/>
      <c r="U1109" s="107"/>
      <c r="V1109" s="107"/>
      <c r="W1109" s="107"/>
      <c r="X1109" s="107"/>
      <c r="Y1109" s="107"/>
      <c r="Z1109" s="107"/>
    </row>
    <row r="1110" ht="15" customHeight="1">
      <c r="A1110" t="s" s="8">
        <v>6255</v>
      </c>
      <c r="B1110" t="s" s="8">
        <v>6256</v>
      </c>
      <c r="C1110" s="21">
        <v>2014</v>
      </c>
      <c r="D1110" t="s" s="8">
        <v>6257</v>
      </c>
      <c r="E1110" t="s" s="8">
        <v>6258</v>
      </c>
      <c r="F1110" t="s" s="8">
        <v>128</v>
      </c>
      <c r="G1110" t="s" s="8">
        <v>2327</v>
      </c>
      <c r="H1110" t="s" s="8">
        <v>129</v>
      </c>
      <c r="I1110" s="11"/>
      <c r="J1110" t="s" s="8">
        <v>6259</v>
      </c>
      <c r="K1110" t="s" s="8">
        <v>120</v>
      </c>
      <c r="L1110" t="s" s="8">
        <v>121</v>
      </c>
      <c r="M1110" s="107"/>
      <c r="N1110" s="107"/>
      <c r="O1110" s="107"/>
      <c r="P1110" s="107"/>
      <c r="Q1110" s="107"/>
      <c r="R1110" s="107"/>
      <c r="S1110" s="107"/>
      <c r="T1110" s="107"/>
      <c r="U1110" s="107"/>
      <c r="V1110" s="107"/>
      <c r="W1110" s="107"/>
      <c r="X1110" s="107"/>
      <c r="Y1110" s="107"/>
      <c r="Z1110" s="107"/>
    </row>
    <row r="1111" ht="15" customHeight="1">
      <c r="A1111" t="s" s="8">
        <v>6260</v>
      </c>
      <c r="B1111" t="s" s="8">
        <v>6261</v>
      </c>
      <c r="C1111" s="21">
        <v>2014</v>
      </c>
      <c r="D1111" t="s" s="8">
        <v>6262</v>
      </c>
      <c r="E1111" t="s" s="8">
        <v>6263</v>
      </c>
      <c r="F1111" t="s" s="8">
        <v>4600</v>
      </c>
      <c r="G1111" t="s" s="8">
        <v>1784</v>
      </c>
      <c r="H1111" t="s" s="8">
        <v>506</v>
      </c>
      <c r="I1111" s="11"/>
      <c r="J1111" t="s" s="8">
        <v>6264</v>
      </c>
      <c r="K1111" t="s" s="8">
        <v>120</v>
      </c>
      <c r="L1111" t="s" s="8">
        <v>121</v>
      </c>
      <c r="M1111" s="107"/>
      <c r="N1111" s="107"/>
      <c r="O1111" s="107"/>
      <c r="P1111" s="107"/>
      <c r="Q1111" s="107"/>
      <c r="R1111" s="107"/>
      <c r="S1111" s="107"/>
      <c r="T1111" s="107"/>
      <c r="U1111" s="107"/>
      <c r="V1111" s="107"/>
      <c r="W1111" s="107"/>
      <c r="X1111" s="107"/>
      <c r="Y1111" s="107"/>
      <c r="Z1111" s="107"/>
    </row>
    <row r="1112" ht="15" customHeight="1">
      <c r="A1112" t="s" s="8">
        <v>6265</v>
      </c>
      <c r="B1112" t="s" s="8">
        <v>6266</v>
      </c>
      <c r="C1112" s="21">
        <v>2014</v>
      </c>
      <c r="D1112" t="s" s="8">
        <v>3597</v>
      </c>
      <c r="E1112" t="s" s="8">
        <v>6267</v>
      </c>
      <c r="F1112" t="s" s="8">
        <v>71</v>
      </c>
      <c r="G1112" t="s" s="8">
        <v>1784</v>
      </c>
      <c r="H1112" t="s" s="8">
        <v>119</v>
      </c>
      <c r="I1112" s="11"/>
      <c r="J1112" t="s" s="8">
        <v>6268</v>
      </c>
      <c r="K1112" t="s" s="8">
        <v>120</v>
      </c>
      <c r="L1112" t="s" s="8">
        <v>121</v>
      </c>
      <c r="M1112" s="107"/>
      <c r="N1112" s="107"/>
      <c r="O1112" s="107"/>
      <c r="P1112" s="107"/>
      <c r="Q1112" s="107"/>
      <c r="R1112" s="107"/>
      <c r="S1112" s="107"/>
      <c r="T1112" s="107"/>
      <c r="U1112" s="107"/>
      <c r="V1112" s="107"/>
      <c r="W1112" s="107"/>
      <c r="X1112" s="107"/>
      <c r="Y1112" s="107"/>
      <c r="Z1112" s="107"/>
    </row>
    <row r="1113" ht="15" customHeight="1">
      <c r="A1113" t="s" s="130">
        <v>6269</v>
      </c>
      <c r="B1113" t="s" s="130">
        <v>6270</v>
      </c>
      <c r="C1113" s="131">
        <v>2014</v>
      </c>
      <c r="D1113" t="s" s="130">
        <v>2975</v>
      </c>
      <c r="E1113" t="s" s="130">
        <v>6271</v>
      </c>
      <c r="F1113" t="s" s="130">
        <v>1905</v>
      </c>
      <c r="G1113" t="s" s="130">
        <v>44</v>
      </c>
      <c r="H1113" t="s" s="130">
        <v>119</v>
      </c>
      <c r="I1113" s="132"/>
      <c r="J1113" t="s" s="130">
        <v>6272</v>
      </c>
      <c r="K1113" t="s" s="130">
        <v>148</v>
      </c>
      <c r="L1113" t="s" s="130">
        <v>121</v>
      </c>
      <c r="M1113" s="3"/>
      <c r="N1113" s="3"/>
      <c r="O1113" s="3"/>
      <c r="P1113" s="3"/>
      <c r="Q1113" s="3"/>
      <c r="R1113" s="3"/>
      <c r="S1113" s="3"/>
      <c r="T1113" s="3"/>
      <c r="U1113" s="3"/>
      <c r="V1113" s="3"/>
      <c r="W1113" s="3"/>
      <c r="X1113" s="3"/>
      <c r="Y1113" s="3"/>
      <c r="Z1113" s="3"/>
    </row>
    <row r="1114" ht="15" customHeight="1">
      <c r="A1114" t="s" s="8">
        <v>6273</v>
      </c>
      <c r="B1114" t="s" s="8">
        <v>6274</v>
      </c>
      <c r="C1114" s="21">
        <v>2014</v>
      </c>
      <c r="D1114" t="s" s="8">
        <v>2975</v>
      </c>
      <c r="E1114" t="s" s="8">
        <v>6275</v>
      </c>
      <c r="F1114" t="s" s="8">
        <v>1905</v>
      </c>
      <c r="G1114" t="s" s="8">
        <v>44</v>
      </c>
      <c r="H1114" t="s" s="8">
        <v>119</v>
      </c>
      <c r="I1114" s="11"/>
      <c r="J1114" t="s" s="8">
        <v>6276</v>
      </c>
      <c r="K1114" t="s" s="8">
        <v>148</v>
      </c>
      <c r="L1114" t="s" s="8">
        <v>121</v>
      </c>
      <c r="M1114" s="107"/>
      <c r="N1114" s="107"/>
      <c r="O1114" s="107"/>
      <c r="P1114" s="107"/>
      <c r="Q1114" s="107"/>
      <c r="R1114" s="107"/>
      <c r="S1114" s="107"/>
      <c r="T1114" s="107"/>
      <c r="U1114" s="107"/>
      <c r="V1114" s="107"/>
      <c r="W1114" s="107"/>
      <c r="X1114" s="107"/>
      <c r="Y1114" s="107"/>
      <c r="Z1114" s="107"/>
    </row>
    <row r="1115" ht="15" customHeight="1">
      <c r="A1115" t="s" s="8">
        <v>6277</v>
      </c>
      <c r="B1115" t="s" s="8">
        <v>6278</v>
      </c>
      <c r="C1115" s="21">
        <v>2014</v>
      </c>
      <c r="D1115" t="s" s="8">
        <v>6279</v>
      </c>
      <c r="E1115" t="s" s="8">
        <v>6280</v>
      </c>
      <c r="F1115" t="s" s="8">
        <v>71</v>
      </c>
      <c r="G1115" t="s" s="8">
        <v>45</v>
      </c>
      <c r="H1115" t="s" s="8">
        <v>119</v>
      </c>
      <c r="I1115" t="s" s="8">
        <v>1923</v>
      </c>
      <c r="J1115" t="s" s="8">
        <v>6281</v>
      </c>
      <c r="K1115" t="s" s="8">
        <v>120</v>
      </c>
      <c r="L1115" t="s" s="8">
        <v>216</v>
      </c>
      <c r="M1115" s="107"/>
      <c r="N1115" s="107"/>
      <c r="O1115" s="107"/>
      <c r="P1115" s="107"/>
      <c r="Q1115" s="107"/>
      <c r="R1115" s="107"/>
      <c r="S1115" s="107"/>
      <c r="T1115" s="107"/>
      <c r="U1115" s="107"/>
      <c r="V1115" s="107"/>
      <c r="W1115" s="107"/>
      <c r="X1115" s="107"/>
      <c r="Y1115" s="107"/>
      <c r="Z1115" s="107"/>
    </row>
    <row r="1116" ht="15" customHeight="1">
      <c r="A1116" t="s" s="8">
        <v>6282</v>
      </c>
      <c r="B1116" t="s" s="8">
        <v>6283</v>
      </c>
      <c r="C1116" s="21">
        <v>2014</v>
      </c>
      <c r="D1116" t="s" s="8">
        <v>6284</v>
      </c>
      <c r="E1116" t="s" s="8">
        <v>6285</v>
      </c>
      <c r="F1116" t="s" s="8">
        <v>389</v>
      </c>
      <c r="G1116" t="s" s="8">
        <v>82</v>
      </c>
      <c r="H1116" t="s" s="8">
        <v>390</v>
      </c>
      <c r="I1116" s="11"/>
      <c r="J1116" s="11"/>
      <c r="K1116" t="s" s="8">
        <v>280</v>
      </c>
      <c r="L1116" t="s" s="8">
        <v>121</v>
      </c>
      <c r="M1116" s="107"/>
      <c r="N1116" s="107"/>
      <c r="O1116" s="107"/>
      <c r="P1116" s="107"/>
      <c r="Q1116" s="107"/>
      <c r="R1116" s="107"/>
      <c r="S1116" s="107"/>
      <c r="T1116" s="107"/>
      <c r="U1116" s="107"/>
      <c r="V1116" s="107"/>
      <c r="W1116" s="107"/>
      <c r="X1116" s="107"/>
      <c r="Y1116" s="107"/>
      <c r="Z1116" s="107"/>
    </row>
    <row r="1117" ht="15" customHeight="1">
      <c r="A1117" t="s" s="8">
        <v>6286</v>
      </c>
      <c r="B1117" t="s" s="8">
        <v>6287</v>
      </c>
      <c r="C1117" s="21">
        <v>2014</v>
      </c>
      <c r="D1117" t="s" s="8">
        <v>415</v>
      </c>
      <c r="E1117" t="s" s="8">
        <v>6288</v>
      </c>
      <c r="F1117" t="s" s="8">
        <v>2426</v>
      </c>
      <c r="G1117" t="s" s="8">
        <v>45</v>
      </c>
      <c r="H1117" t="s" s="8">
        <v>1507</v>
      </c>
      <c r="I1117" s="11"/>
      <c r="J1117" s="11"/>
      <c r="K1117" t="s" s="8">
        <v>120</v>
      </c>
      <c r="L1117" t="s" s="8">
        <v>121</v>
      </c>
      <c r="M1117" s="107"/>
      <c r="N1117" s="107"/>
      <c r="O1117" s="107"/>
      <c r="P1117" s="107"/>
      <c r="Q1117" s="107"/>
      <c r="R1117" s="107"/>
      <c r="S1117" s="107"/>
      <c r="T1117" s="107"/>
      <c r="U1117" s="107"/>
      <c r="V1117" s="107"/>
      <c r="W1117" s="107"/>
      <c r="X1117" s="107"/>
      <c r="Y1117" s="107"/>
      <c r="Z1117" s="107"/>
    </row>
    <row r="1118" ht="15" customHeight="1">
      <c r="A1118" t="s" s="8">
        <v>6286</v>
      </c>
      <c r="B1118" t="s" s="8">
        <v>6289</v>
      </c>
      <c r="C1118" s="21">
        <v>2014</v>
      </c>
      <c r="D1118" t="s" s="8">
        <v>6290</v>
      </c>
      <c r="E1118" t="s" s="8">
        <v>6291</v>
      </c>
      <c r="F1118" t="s" s="8">
        <v>2426</v>
      </c>
      <c r="G1118" t="s" s="8">
        <v>45</v>
      </c>
      <c r="H1118" t="s" s="8">
        <v>1507</v>
      </c>
      <c r="I1118" s="11"/>
      <c r="J1118" s="11"/>
      <c r="K1118" t="s" s="8">
        <v>120</v>
      </c>
      <c r="L1118" t="s" s="8">
        <v>121</v>
      </c>
      <c r="M1118" s="107"/>
      <c r="N1118" s="107"/>
      <c r="O1118" s="107"/>
      <c r="P1118" s="107"/>
      <c r="Q1118" s="107"/>
      <c r="R1118" s="107"/>
      <c r="S1118" s="107"/>
      <c r="T1118" s="107"/>
      <c r="U1118" s="107"/>
      <c r="V1118" s="107"/>
      <c r="W1118" s="107"/>
      <c r="X1118" s="107"/>
      <c r="Y1118" s="107"/>
      <c r="Z1118" s="107"/>
    </row>
    <row r="1119" ht="15" customHeight="1">
      <c r="A1119" t="s" s="8">
        <v>6292</v>
      </c>
      <c r="B1119" t="s" s="8">
        <v>6293</v>
      </c>
      <c r="C1119" s="21">
        <v>2014</v>
      </c>
      <c r="D1119" t="s" s="8">
        <v>415</v>
      </c>
      <c r="E1119" t="s" s="8">
        <v>6294</v>
      </c>
      <c r="F1119" t="s" s="8">
        <v>2426</v>
      </c>
      <c r="G1119" t="s" s="8">
        <v>82</v>
      </c>
      <c r="H1119" t="s" s="8">
        <v>1507</v>
      </c>
      <c r="I1119" s="11"/>
      <c r="J1119" s="11"/>
      <c r="K1119" t="s" s="8">
        <v>120</v>
      </c>
      <c r="L1119" t="s" s="8">
        <v>121</v>
      </c>
      <c r="M1119" s="107"/>
      <c r="N1119" s="107"/>
      <c r="O1119" s="107"/>
      <c r="P1119" s="107"/>
      <c r="Q1119" s="107"/>
      <c r="R1119" s="107"/>
      <c r="S1119" s="107"/>
      <c r="T1119" s="107"/>
      <c r="U1119" s="107"/>
      <c r="V1119" s="107"/>
      <c r="W1119" s="107"/>
      <c r="X1119" s="107"/>
      <c r="Y1119" s="107"/>
      <c r="Z1119" s="107"/>
    </row>
    <row r="1120" ht="15" customHeight="1">
      <c r="A1120" t="s" s="8">
        <v>6295</v>
      </c>
      <c r="B1120" t="s" s="8">
        <v>6296</v>
      </c>
      <c r="C1120" s="21">
        <v>2014</v>
      </c>
      <c r="D1120" t="s" s="8">
        <v>3241</v>
      </c>
      <c r="E1120" t="s" s="8">
        <v>6297</v>
      </c>
      <c r="F1120" t="s" s="8">
        <v>389</v>
      </c>
      <c r="G1120" t="s" s="8">
        <v>45</v>
      </c>
      <c r="H1120" t="s" s="8">
        <v>390</v>
      </c>
      <c r="I1120" s="11"/>
      <c r="J1120" t="s" s="8">
        <v>6298</v>
      </c>
      <c r="K1120" t="s" s="8">
        <v>120</v>
      </c>
      <c r="L1120" t="s" s="8">
        <v>121</v>
      </c>
      <c r="M1120" s="107"/>
      <c r="N1120" s="107"/>
      <c r="O1120" s="107"/>
      <c r="P1120" s="107"/>
      <c r="Q1120" s="107"/>
      <c r="R1120" s="107"/>
      <c r="S1120" s="107"/>
      <c r="T1120" s="107"/>
      <c r="U1120" s="107"/>
      <c r="V1120" s="107"/>
      <c r="W1120" s="107"/>
      <c r="X1120" s="107"/>
      <c r="Y1120" s="107"/>
      <c r="Z1120" s="107"/>
    </row>
    <row r="1121" ht="15" customHeight="1">
      <c r="A1121" t="s" s="8">
        <v>6299</v>
      </c>
      <c r="B1121" t="s" s="8">
        <v>6300</v>
      </c>
      <c r="C1121" s="21">
        <v>2014</v>
      </c>
      <c r="D1121" t="s" s="8">
        <v>6301</v>
      </c>
      <c r="E1121" t="s" s="8">
        <v>6302</v>
      </c>
      <c r="F1121" t="s" s="8">
        <v>128</v>
      </c>
      <c r="G1121" t="s" s="8">
        <v>82</v>
      </c>
      <c r="H1121" t="s" s="8">
        <v>129</v>
      </c>
      <c r="I1121" t="s" s="8">
        <v>6303</v>
      </c>
      <c r="J1121" t="s" s="8">
        <v>6304</v>
      </c>
      <c r="K1121" t="s" s="8">
        <v>120</v>
      </c>
      <c r="L1121" t="s" s="8">
        <v>121</v>
      </c>
      <c r="M1121" s="107"/>
      <c r="N1121" s="107"/>
      <c r="O1121" s="107"/>
      <c r="P1121" s="107"/>
      <c r="Q1121" s="107"/>
      <c r="R1121" s="107"/>
      <c r="S1121" s="107"/>
      <c r="T1121" s="107"/>
      <c r="U1121" s="107"/>
      <c r="V1121" s="107"/>
      <c r="W1121" s="107"/>
      <c r="X1121" s="107"/>
      <c r="Y1121" s="107"/>
      <c r="Z1121" s="107"/>
    </row>
    <row r="1122" ht="15" customHeight="1">
      <c r="A1122" t="s" s="8">
        <v>6305</v>
      </c>
      <c r="B1122" t="s" s="8">
        <v>6306</v>
      </c>
      <c r="C1122" s="21">
        <v>2014</v>
      </c>
      <c r="D1122" t="s" s="8">
        <v>4490</v>
      </c>
      <c r="E1122" t="s" s="8">
        <v>6307</v>
      </c>
      <c r="F1122" t="s" s="8">
        <v>1928</v>
      </c>
      <c r="G1122" t="s" s="8">
        <v>1784</v>
      </c>
      <c r="H1122" t="s" s="8">
        <v>119</v>
      </c>
      <c r="I1122" s="11"/>
      <c r="J1122" t="s" s="8">
        <v>6308</v>
      </c>
      <c r="K1122" t="s" s="8">
        <v>120</v>
      </c>
      <c r="L1122" t="s" s="8">
        <v>216</v>
      </c>
      <c r="M1122" s="107"/>
      <c r="N1122" s="107"/>
      <c r="O1122" s="107"/>
      <c r="P1122" s="107"/>
      <c r="Q1122" s="107"/>
      <c r="R1122" s="107"/>
      <c r="S1122" s="107"/>
      <c r="T1122" s="107"/>
      <c r="U1122" s="107"/>
      <c r="V1122" s="107"/>
      <c r="W1122" s="107"/>
      <c r="X1122" s="107"/>
      <c r="Y1122" s="107"/>
      <c r="Z1122" s="107"/>
    </row>
    <row r="1123" ht="15" customHeight="1">
      <c r="A1123" t="s" s="8">
        <v>6309</v>
      </c>
      <c r="B1123" t="s" s="8">
        <v>6310</v>
      </c>
      <c r="C1123" s="21">
        <v>2014</v>
      </c>
      <c r="D1123" t="s" s="8">
        <v>6311</v>
      </c>
      <c r="E1123" t="s" s="8">
        <v>6312</v>
      </c>
      <c r="F1123" t="s" s="8">
        <v>2094</v>
      </c>
      <c r="G1123" t="s" s="8">
        <v>40</v>
      </c>
      <c r="H1123" t="s" s="8">
        <v>1507</v>
      </c>
      <c r="I1123" s="11"/>
      <c r="J1123" t="s" s="8">
        <v>6313</v>
      </c>
      <c r="K1123" t="s" s="8">
        <v>120</v>
      </c>
      <c r="L1123" t="s" s="8">
        <v>121</v>
      </c>
      <c r="M1123" s="107"/>
      <c r="N1123" s="107"/>
      <c r="O1123" s="107"/>
      <c r="P1123" s="107"/>
      <c r="Q1123" s="107"/>
      <c r="R1123" s="107"/>
      <c r="S1123" s="107"/>
      <c r="T1123" s="107"/>
      <c r="U1123" s="107"/>
      <c r="V1123" s="107"/>
      <c r="W1123" s="107"/>
      <c r="X1123" s="107"/>
      <c r="Y1123" s="107"/>
      <c r="Z1123" s="107"/>
    </row>
    <row r="1124" ht="15" customHeight="1">
      <c r="A1124" t="s" s="130">
        <v>6314</v>
      </c>
      <c r="B1124" t="s" s="130">
        <v>6315</v>
      </c>
      <c r="C1124" s="131">
        <v>2014</v>
      </c>
      <c r="D1124" t="s" s="130">
        <v>2104</v>
      </c>
      <c r="E1124" t="s" s="130">
        <v>6316</v>
      </c>
      <c r="F1124" t="s" s="130">
        <v>1905</v>
      </c>
      <c r="G1124" t="s" s="130">
        <v>40</v>
      </c>
      <c r="H1124" t="s" s="130">
        <v>119</v>
      </c>
      <c r="I1124" s="132"/>
      <c r="J1124" t="s" s="130">
        <v>6317</v>
      </c>
      <c r="K1124" t="s" s="130">
        <v>120</v>
      </c>
      <c r="L1124" t="s" s="130">
        <v>121</v>
      </c>
      <c r="M1124" s="3"/>
      <c r="N1124" s="3"/>
      <c r="O1124" s="3"/>
      <c r="P1124" s="3"/>
      <c r="Q1124" s="3"/>
      <c r="R1124" s="3"/>
      <c r="S1124" s="3"/>
      <c r="T1124" s="3"/>
      <c r="U1124" s="3"/>
      <c r="V1124" s="3"/>
      <c r="W1124" s="3"/>
      <c r="X1124" s="3"/>
      <c r="Y1124" s="3"/>
      <c r="Z1124" s="3"/>
    </row>
    <row r="1125" ht="15" customHeight="1">
      <c r="A1125" t="s" s="8">
        <v>6318</v>
      </c>
      <c r="B1125" t="s" s="8">
        <v>6319</v>
      </c>
      <c r="C1125" s="21">
        <v>2014</v>
      </c>
      <c r="D1125" t="s" s="8">
        <v>4207</v>
      </c>
      <c r="E1125" t="s" s="8">
        <v>6320</v>
      </c>
      <c r="F1125" t="s" s="8">
        <v>1870</v>
      </c>
      <c r="G1125" t="s" s="8">
        <v>45</v>
      </c>
      <c r="H1125" t="s" s="8">
        <v>1791</v>
      </c>
      <c r="I1125" s="11"/>
      <c r="J1125" t="s" s="8">
        <v>6321</v>
      </c>
      <c r="K1125" t="s" s="8">
        <v>120</v>
      </c>
      <c r="L1125" t="s" s="8">
        <v>121</v>
      </c>
      <c r="M1125" s="107"/>
      <c r="N1125" s="107"/>
      <c r="O1125" s="107"/>
      <c r="P1125" s="107"/>
      <c r="Q1125" s="107"/>
      <c r="R1125" s="107"/>
      <c r="S1125" s="107"/>
      <c r="T1125" s="107"/>
      <c r="U1125" s="107"/>
      <c r="V1125" s="107"/>
      <c r="W1125" s="107"/>
      <c r="X1125" s="107"/>
      <c r="Y1125" s="107"/>
      <c r="Z1125" s="107"/>
    </row>
    <row r="1126" ht="15" customHeight="1">
      <c r="A1126" t="s" s="8">
        <v>6322</v>
      </c>
      <c r="B1126" t="s" s="8">
        <v>6323</v>
      </c>
      <c r="C1126" s="21">
        <v>2014</v>
      </c>
      <c r="D1126" t="s" s="8">
        <v>6324</v>
      </c>
      <c r="E1126" t="s" s="8">
        <v>6325</v>
      </c>
      <c r="F1126" t="s" s="8">
        <v>128</v>
      </c>
      <c r="G1126" t="s" s="8">
        <v>2327</v>
      </c>
      <c r="H1126" t="s" s="8">
        <v>129</v>
      </c>
      <c r="I1126" s="11"/>
      <c r="J1126" t="s" s="8">
        <v>6326</v>
      </c>
      <c r="K1126" t="s" s="8">
        <v>120</v>
      </c>
      <c r="L1126" t="s" s="8">
        <v>121</v>
      </c>
      <c r="M1126" s="107"/>
      <c r="N1126" s="107"/>
      <c r="O1126" s="107"/>
      <c r="P1126" s="107"/>
      <c r="Q1126" s="107"/>
      <c r="R1126" s="107"/>
      <c r="S1126" s="107"/>
      <c r="T1126" s="107"/>
      <c r="U1126" s="107"/>
      <c r="V1126" s="107"/>
      <c r="W1126" s="107"/>
      <c r="X1126" s="107"/>
      <c r="Y1126" s="107"/>
      <c r="Z1126" s="107"/>
    </row>
    <row r="1127" ht="15" customHeight="1">
      <c r="A1127" t="s" s="8">
        <v>6327</v>
      </c>
      <c r="B1127" t="s" s="8">
        <v>6328</v>
      </c>
      <c r="C1127" s="21">
        <v>2014</v>
      </c>
      <c r="D1127" t="s" s="8">
        <v>2169</v>
      </c>
      <c r="E1127" t="s" s="8">
        <v>6329</v>
      </c>
      <c r="F1127" t="s" s="8">
        <v>2304</v>
      </c>
      <c r="G1127" t="s" s="8">
        <v>82</v>
      </c>
      <c r="H1127" t="s" s="8">
        <v>119</v>
      </c>
      <c r="I1127" s="11"/>
      <c r="J1127" t="s" s="8">
        <v>6330</v>
      </c>
      <c r="K1127" t="s" s="8">
        <v>120</v>
      </c>
      <c r="L1127" t="s" s="8">
        <v>121</v>
      </c>
      <c r="M1127" s="107"/>
      <c r="N1127" s="107"/>
      <c r="O1127" s="107"/>
      <c r="P1127" s="107"/>
      <c r="Q1127" s="107"/>
      <c r="R1127" s="107"/>
      <c r="S1127" s="107"/>
      <c r="T1127" s="107"/>
      <c r="U1127" s="107"/>
      <c r="V1127" s="107"/>
      <c r="W1127" s="107"/>
      <c r="X1127" s="107"/>
      <c r="Y1127" s="107"/>
      <c r="Z1127" s="107"/>
    </row>
    <row r="1128" ht="15" customHeight="1">
      <c r="A1128" t="s" s="49">
        <v>6331</v>
      </c>
      <c r="B1128" t="s" s="49">
        <v>6332</v>
      </c>
      <c r="C1128" s="109">
        <v>2014</v>
      </c>
      <c r="D1128" t="s" s="49">
        <v>3899</v>
      </c>
      <c r="E1128" t="s" s="49">
        <v>6333</v>
      </c>
      <c r="F1128" t="s" s="49">
        <v>3052</v>
      </c>
      <c r="G1128" t="s" s="49">
        <v>45</v>
      </c>
      <c r="H1128" t="s" s="49">
        <v>1791</v>
      </c>
      <c r="I1128" s="50"/>
      <c r="J1128" t="s" s="49">
        <v>6334</v>
      </c>
      <c r="K1128" t="s" s="49">
        <v>120</v>
      </c>
      <c r="L1128" t="s" s="49">
        <v>121</v>
      </c>
      <c r="M1128" s="113"/>
      <c r="N1128" s="113"/>
      <c r="O1128" s="113"/>
      <c r="P1128" s="113"/>
      <c r="Q1128" s="113"/>
      <c r="R1128" s="113"/>
      <c r="S1128" s="113"/>
      <c r="T1128" s="113"/>
      <c r="U1128" s="113"/>
      <c r="V1128" s="113"/>
      <c r="W1128" s="113"/>
      <c r="X1128" s="113"/>
      <c r="Y1128" s="113"/>
      <c r="Z1128" s="113"/>
    </row>
    <row r="1129" ht="15" customHeight="1">
      <c r="A1129" t="s" s="58">
        <v>590</v>
      </c>
      <c r="B1129" t="s" s="59">
        <v>591</v>
      </c>
      <c r="C1129" s="60">
        <v>2014</v>
      </c>
      <c r="D1129" t="s" s="59">
        <v>592</v>
      </c>
      <c r="E1129" t="s" s="59">
        <v>313</v>
      </c>
      <c r="F1129" t="s" s="59">
        <v>71</v>
      </c>
      <c r="G1129" t="s" s="59">
        <v>45</v>
      </c>
      <c r="H1129" t="s" s="59">
        <v>119</v>
      </c>
      <c r="I1129" s="61"/>
      <c r="J1129" s="61"/>
      <c r="K1129" t="s" s="59">
        <v>593</v>
      </c>
      <c r="L1129" t="s" s="59">
        <v>121</v>
      </c>
      <c r="M1129" t="s" s="63">
        <v>122</v>
      </c>
      <c r="N1129" s="67"/>
      <c r="O1129" s="67"/>
      <c r="P1129" s="67"/>
      <c r="Q1129" s="67"/>
      <c r="R1129" s="67"/>
      <c r="S1129" s="67"/>
      <c r="T1129" s="67"/>
      <c r="U1129" s="67"/>
      <c r="V1129" s="67"/>
      <c r="W1129" s="67"/>
      <c r="X1129" s="67"/>
      <c r="Y1129" s="67"/>
      <c r="Z1129" s="68"/>
    </row>
    <row r="1130" ht="15" customHeight="1">
      <c r="A1130" t="s" s="77">
        <v>6335</v>
      </c>
      <c r="B1130" t="s" s="77">
        <v>6336</v>
      </c>
      <c r="C1130" s="76">
        <v>2014</v>
      </c>
      <c r="D1130" t="s" s="77">
        <v>2161</v>
      </c>
      <c r="E1130" t="s" s="77">
        <v>6337</v>
      </c>
      <c r="F1130" t="s" s="77">
        <v>1542</v>
      </c>
      <c r="G1130" t="s" s="77">
        <v>82</v>
      </c>
      <c r="H1130" t="s" s="77">
        <v>1507</v>
      </c>
      <c r="I1130" s="47"/>
      <c r="J1130" t="s" s="77">
        <v>6338</v>
      </c>
      <c r="K1130" t="s" s="77">
        <v>120</v>
      </c>
      <c r="L1130" t="s" s="77">
        <v>121</v>
      </c>
      <c r="M1130" s="115"/>
      <c r="N1130" s="115"/>
      <c r="O1130" s="115"/>
      <c r="P1130" s="115"/>
      <c r="Q1130" s="115"/>
      <c r="R1130" s="115"/>
      <c r="S1130" s="115"/>
      <c r="T1130" s="115"/>
      <c r="U1130" s="115"/>
      <c r="V1130" s="115"/>
      <c r="W1130" s="115"/>
      <c r="X1130" s="115"/>
      <c r="Y1130" s="115"/>
      <c r="Z1130" s="115"/>
    </row>
    <row r="1131" ht="15" customHeight="1">
      <c r="A1131" t="s" s="8">
        <v>6335</v>
      </c>
      <c r="B1131" t="s" s="8">
        <v>6339</v>
      </c>
      <c r="C1131" s="21">
        <v>2014</v>
      </c>
      <c r="D1131" t="s" s="8">
        <v>5259</v>
      </c>
      <c r="E1131" t="s" s="8">
        <v>6340</v>
      </c>
      <c r="F1131" t="s" s="8">
        <v>6341</v>
      </c>
      <c r="G1131" t="s" s="8">
        <v>29</v>
      </c>
      <c r="H1131" t="s" s="8">
        <v>129</v>
      </c>
      <c r="I1131" t="s" s="8">
        <v>6303</v>
      </c>
      <c r="J1131" t="s" s="8">
        <v>6342</v>
      </c>
      <c r="K1131" t="s" s="8">
        <v>120</v>
      </c>
      <c r="L1131" t="s" s="8">
        <v>121</v>
      </c>
      <c r="M1131" s="107"/>
      <c r="N1131" s="107"/>
      <c r="O1131" s="107"/>
      <c r="P1131" s="107"/>
      <c r="Q1131" s="107"/>
      <c r="R1131" s="107"/>
      <c r="S1131" s="107"/>
      <c r="T1131" s="107"/>
      <c r="U1131" s="107"/>
      <c r="V1131" s="107"/>
      <c r="W1131" s="107"/>
      <c r="X1131" s="107"/>
      <c r="Y1131" s="107"/>
      <c r="Z1131" s="107"/>
    </row>
    <row r="1132" ht="15" customHeight="1">
      <c r="A1132" t="s" s="8">
        <v>6343</v>
      </c>
      <c r="B1132" t="s" s="8">
        <v>6344</v>
      </c>
      <c r="C1132" s="21">
        <v>2014</v>
      </c>
      <c r="D1132" t="s" s="8">
        <v>6221</v>
      </c>
      <c r="E1132" t="s" s="8">
        <v>6345</v>
      </c>
      <c r="F1132" t="s" s="8">
        <v>1928</v>
      </c>
      <c r="G1132" t="s" s="8">
        <v>1784</v>
      </c>
      <c r="H1132" t="s" s="8">
        <v>119</v>
      </c>
      <c r="I1132" s="11"/>
      <c r="J1132" t="s" s="8">
        <v>6346</v>
      </c>
      <c r="K1132" t="s" s="8">
        <v>120</v>
      </c>
      <c r="L1132" t="s" s="8">
        <v>121</v>
      </c>
      <c r="M1132" s="107"/>
      <c r="N1132" s="107"/>
      <c r="O1132" s="107"/>
      <c r="P1132" s="107"/>
      <c r="Q1132" s="107"/>
      <c r="R1132" s="107"/>
      <c r="S1132" s="107"/>
      <c r="T1132" s="107"/>
      <c r="U1132" s="107"/>
      <c r="V1132" s="107"/>
      <c r="W1132" s="107"/>
      <c r="X1132" s="107"/>
      <c r="Y1132" s="107"/>
      <c r="Z1132" s="107"/>
    </row>
    <row r="1133" ht="15" customHeight="1">
      <c r="A1133" t="s" s="8">
        <v>6347</v>
      </c>
      <c r="B1133" t="s" s="8">
        <v>6348</v>
      </c>
      <c r="C1133" s="21">
        <v>2014</v>
      </c>
      <c r="D1133" t="s" s="8">
        <v>6349</v>
      </c>
      <c r="E1133" t="s" s="8">
        <v>6350</v>
      </c>
      <c r="F1133" t="s" s="8">
        <v>2033</v>
      </c>
      <c r="G1133" t="s" s="8">
        <v>29</v>
      </c>
      <c r="H1133" t="s" s="8">
        <v>1791</v>
      </c>
      <c r="I1133" s="11"/>
      <c r="J1133" t="s" s="8">
        <v>6351</v>
      </c>
      <c r="K1133" t="s" s="8">
        <v>120</v>
      </c>
      <c r="L1133" t="s" s="8">
        <v>121</v>
      </c>
      <c r="M1133" s="107"/>
      <c r="N1133" s="107"/>
      <c r="O1133" s="107"/>
      <c r="P1133" s="107"/>
      <c r="Q1133" s="107"/>
      <c r="R1133" s="107"/>
      <c r="S1133" s="107"/>
      <c r="T1133" s="107"/>
      <c r="U1133" s="107"/>
      <c r="V1133" s="107"/>
      <c r="W1133" s="107"/>
      <c r="X1133" s="107"/>
      <c r="Y1133" s="107"/>
      <c r="Z1133" s="107"/>
    </row>
    <row r="1134" ht="15" customHeight="1">
      <c r="A1134" t="s" s="130">
        <v>6352</v>
      </c>
      <c r="B1134" t="s" s="130">
        <v>6353</v>
      </c>
      <c r="C1134" s="131">
        <v>2014</v>
      </c>
      <c r="D1134" t="s" s="130">
        <v>6354</v>
      </c>
      <c r="E1134" t="s" s="130">
        <v>6355</v>
      </c>
      <c r="F1134" t="s" s="130">
        <v>1815</v>
      </c>
      <c r="G1134" t="s" s="130">
        <v>82</v>
      </c>
      <c r="H1134" t="s" s="130">
        <v>506</v>
      </c>
      <c r="I1134" s="132"/>
      <c r="J1134" t="s" s="130">
        <v>6356</v>
      </c>
      <c r="K1134" t="s" s="130">
        <v>120</v>
      </c>
      <c r="L1134" t="s" s="130">
        <v>121</v>
      </c>
      <c r="M1134" s="3"/>
      <c r="N1134" s="3"/>
      <c r="O1134" s="3"/>
      <c r="P1134" s="3"/>
      <c r="Q1134" s="3"/>
      <c r="R1134" s="3"/>
      <c r="S1134" s="3"/>
      <c r="T1134" s="3"/>
      <c r="U1134" s="3"/>
      <c r="V1134" s="3"/>
      <c r="W1134" s="3"/>
      <c r="X1134" s="3"/>
      <c r="Y1134" s="3"/>
      <c r="Z1134" s="3"/>
    </row>
    <row r="1135" ht="15" customHeight="1">
      <c r="A1135" t="s" s="8">
        <v>6352</v>
      </c>
      <c r="B1135" t="s" s="8">
        <v>6357</v>
      </c>
      <c r="C1135" s="21">
        <v>2014</v>
      </c>
      <c r="D1135" t="s" s="8">
        <v>6358</v>
      </c>
      <c r="E1135" t="s" s="8">
        <v>6359</v>
      </c>
      <c r="F1135" t="s" s="8">
        <v>1815</v>
      </c>
      <c r="G1135" t="s" s="8">
        <v>82</v>
      </c>
      <c r="H1135" t="s" s="8">
        <v>506</v>
      </c>
      <c r="I1135" s="11"/>
      <c r="J1135" t="s" s="8">
        <v>6356</v>
      </c>
      <c r="K1135" t="s" s="8">
        <v>120</v>
      </c>
      <c r="L1135" t="s" s="8">
        <v>121</v>
      </c>
      <c r="M1135" s="107"/>
      <c r="N1135" s="107"/>
      <c r="O1135" s="107"/>
      <c r="P1135" s="107"/>
      <c r="Q1135" s="107"/>
      <c r="R1135" s="107"/>
      <c r="S1135" s="107"/>
      <c r="T1135" s="107"/>
      <c r="U1135" s="107"/>
      <c r="V1135" s="107"/>
      <c r="W1135" s="107"/>
      <c r="X1135" s="107"/>
      <c r="Y1135" s="107"/>
      <c r="Z1135" s="107"/>
    </row>
    <row r="1136" ht="15" customHeight="1">
      <c r="A1136" t="s" s="8">
        <v>6360</v>
      </c>
      <c r="B1136" t="s" s="8">
        <v>6361</v>
      </c>
      <c r="C1136" s="21">
        <v>2014</v>
      </c>
      <c r="D1136" t="s" s="8">
        <v>6362</v>
      </c>
      <c r="E1136" t="s" s="8">
        <v>6363</v>
      </c>
      <c r="F1136" t="s" s="8">
        <v>2426</v>
      </c>
      <c r="G1136" t="s" s="8">
        <v>82</v>
      </c>
      <c r="H1136" t="s" s="8">
        <v>1507</v>
      </c>
      <c r="I1136" s="11"/>
      <c r="J1136" t="s" s="8">
        <v>6364</v>
      </c>
      <c r="K1136" t="s" s="8">
        <v>120</v>
      </c>
      <c r="L1136" t="s" s="8">
        <v>121</v>
      </c>
      <c r="M1136" s="107"/>
      <c r="N1136" s="107"/>
      <c r="O1136" s="107"/>
      <c r="P1136" s="107"/>
      <c r="Q1136" s="107"/>
      <c r="R1136" s="107"/>
      <c r="S1136" s="107"/>
      <c r="T1136" s="107"/>
      <c r="U1136" s="107"/>
      <c r="V1136" s="107"/>
      <c r="W1136" s="107"/>
      <c r="X1136" s="107"/>
      <c r="Y1136" s="107"/>
      <c r="Z1136" s="107"/>
    </row>
    <row r="1137" ht="15" customHeight="1">
      <c r="A1137" t="s" s="8">
        <v>6365</v>
      </c>
      <c r="B1137" t="s" s="8">
        <v>6366</v>
      </c>
      <c r="C1137" s="21">
        <v>2014</v>
      </c>
      <c r="D1137" t="s" s="8">
        <v>2518</v>
      </c>
      <c r="E1137" t="s" s="8">
        <v>6367</v>
      </c>
      <c r="F1137" t="s" s="8">
        <v>2033</v>
      </c>
      <c r="G1137" t="s" s="8">
        <v>45</v>
      </c>
      <c r="H1137" t="s" s="8">
        <v>1791</v>
      </c>
      <c r="I1137" s="11"/>
      <c r="J1137" t="s" s="8">
        <v>6368</v>
      </c>
      <c r="K1137" t="s" s="8">
        <v>120</v>
      </c>
      <c r="L1137" t="s" s="8">
        <v>121</v>
      </c>
      <c r="M1137" s="107"/>
      <c r="N1137" s="107"/>
      <c r="O1137" s="107"/>
      <c r="P1137" s="107"/>
      <c r="Q1137" s="107"/>
      <c r="R1137" s="107"/>
      <c r="S1137" s="107"/>
      <c r="T1137" s="107"/>
      <c r="U1137" s="107"/>
      <c r="V1137" s="107"/>
      <c r="W1137" s="107"/>
      <c r="X1137" s="107"/>
      <c r="Y1137" s="107"/>
      <c r="Z1137" s="107"/>
    </row>
    <row r="1138" ht="15" customHeight="1">
      <c r="A1138" t="s" s="8">
        <v>6369</v>
      </c>
      <c r="B1138" t="s" s="8">
        <v>6370</v>
      </c>
      <c r="C1138" s="21">
        <v>2014</v>
      </c>
      <c r="D1138" t="s" s="8">
        <v>4112</v>
      </c>
      <c r="E1138" t="s" s="8">
        <v>6371</v>
      </c>
      <c r="F1138" t="s" s="8">
        <v>3886</v>
      </c>
      <c r="G1138" t="s" s="8">
        <v>82</v>
      </c>
      <c r="H1138" t="s" s="8">
        <v>1791</v>
      </c>
      <c r="I1138" s="11"/>
      <c r="J1138" s="11"/>
      <c r="K1138" t="s" s="8">
        <v>120</v>
      </c>
      <c r="L1138" t="s" s="8">
        <v>121</v>
      </c>
      <c r="M1138" s="107"/>
      <c r="N1138" s="107"/>
      <c r="O1138" s="107"/>
      <c r="P1138" s="107"/>
      <c r="Q1138" s="107"/>
      <c r="R1138" s="107"/>
      <c r="S1138" s="107"/>
      <c r="T1138" s="107"/>
      <c r="U1138" s="107"/>
      <c r="V1138" s="107"/>
      <c r="W1138" s="107"/>
      <c r="X1138" s="107"/>
      <c r="Y1138" s="107"/>
      <c r="Z1138" s="107"/>
    </row>
    <row r="1139" ht="15" customHeight="1">
      <c r="A1139" t="s" s="8">
        <v>6372</v>
      </c>
      <c r="B1139" t="s" s="8">
        <v>6373</v>
      </c>
      <c r="C1139" s="21">
        <v>2014</v>
      </c>
      <c r="D1139" t="s" s="8">
        <v>2875</v>
      </c>
      <c r="E1139" t="s" s="8">
        <v>6374</v>
      </c>
      <c r="F1139" t="s" s="8">
        <v>1928</v>
      </c>
      <c r="G1139" t="s" s="8">
        <v>1784</v>
      </c>
      <c r="H1139" t="s" s="8">
        <v>119</v>
      </c>
      <c r="I1139" s="11"/>
      <c r="J1139" t="s" s="8">
        <v>6375</v>
      </c>
      <c r="K1139" t="s" s="8">
        <v>254</v>
      </c>
      <c r="L1139" t="s" s="8">
        <v>121</v>
      </c>
      <c r="M1139" s="107"/>
      <c r="N1139" s="107"/>
      <c r="O1139" s="107"/>
      <c r="P1139" s="107"/>
      <c r="Q1139" s="107"/>
      <c r="R1139" s="107"/>
      <c r="S1139" s="107"/>
      <c r="T1139" s="107"/>
      <c r="U1139" s="107"/>
      <c r="V1139" s="107"/>
      <c r="W1139" s="107"/>
      <c r="X1139" s="107"/>
      <c r="Y1139" s="107"/>
      <c r="Z1139" s="107"/>
    </row>
    <row r="1140" ht="15" customHeight="1">
      <c r="A1140" t="s" s="8">
        <v>6376</v>
      </c>
      <c r="B1140" t="s" s="8">
        <v>6377</v>
      </c>
      <c r="C1140" s="21">
        <v>2014</v>
      </c>
      <c r="D1140" t="s" s="8">
        <v>6378</v>
      </c>
      <c r="E1140" t="s" s="8">
        <v>6379</v>
      </c>
      <c r="F1140" t="s" s="8">
        <v>6380</v>
      </c>
      <c r="G1140" t="s" s="8">
        <v>40</v>
      </c>
      <c r="H1140" t="s" s="8">
        <v>129</v>
      </c>
      <c r="I1140" t="s" s="8">
        <v>6303</v>
      </c>
      <c r="J1140" t="s" s="8">
        <v>6381</v>
      </c>
      <c r="K1140" t="s" s="8">
        <v>120</v>
      </c>
      <c r="L1140" t="s" s="8">
        <v>121</v>
      </c>
      <c r="M1140" s="107"/>
      <c r="N1140" s="107"/>
      <c r="O1140" s="107"/>
      <c r="P1140" s="107"/>
      <c r="Q1140" s="107"/>
      <c r="R1140" s="107"/>
      <c r="S1140" s="107"/>
      <c r="T1140" s="107"/>
      <c r="U1140" s="107"/>
      <c r="V1140" s="107"/>
      <c r="W1140" s="107"/>
      <c r="X1140" s="107"/>
      <c r="Y1140" s="107"/>
      <c r="Z1140" s="107"/>
    </row>
    <row r="1141" ht="15" customHeight="1">
      <c r="A1141" t="s" s="8">
        <v>6382</v>
      </c>
      <c r="B1141" t="s" s="8">
        <v>6383</v>
      </c>
      <c r="C1141" s="21">
        <v>2014</v>
      </c>
      <c r="D1141" t="s" s="8">
        <v>6384</v>
      </c>
      <c r="E1141" t="s" s="8">
        <v>6385</v>
      </c>
      <c r="F1141" t="s" s="8">
        <v>2209</v>
      </c>
      <c r="G1141" t="s" s="8">
        <v>40</v>
      </c>
      <c r="H1141" t="s" s="8">
        <v>1791</v>
      </c>
      <c r="I1141" s="11"/>
      <c r="J1141" t="s" s="8">
        <v>6386</v>
      </c>
      <c r="K1141" t="s" s="8">
        <v>120</v>
      </c>
      <c r="L1141" t="s" s="8">
        <v>216</v>
      </c>
      <c r="M1141" s="107"/>
      <c r="N1141" s="107"/>
      <c r="O1141" s="107"/>
      <c r="P1141" s="107"/>
      <c r="Q1141" s="107"/>
      <c r="R1141" s="107"/>
      <c r="S1141" s="107"/>
      <c r="T1141" s="107"/>
      <c r="U1141" s="107"/>
      <c r="V1141" s="107"/>
      <c r="W1141" s="107"/>
      <c r="X1141" s="107"/>
      <c r="Y1141" s="107"/>
      <c r="Z1141" s="107"/>
    </row>
    <row r="1142" ht="15" customHeight="1">
      <c r="A1142" t="s" s="8">
        <v>6387</v>
      </c>
      <c r="B1142" t="s" s="8">
        <v>6388</v>
      </c>
      <c r="C1142" s="21">
        <v>2014</v>
      </c>
      <c r="D1142" t="s" s="8">
        <v>2311</v>
      </c>
      <c r="E1142" t="s" s="8">
        <v>6389</v>
      </c>
      <c r="F1142" t="s" s="8">
        <v>71</v>
      </c>
      <c r="G1142" t="s" s="8">
        <v>38</v>
      </c>
      <c r="H1142" t="s" s="8">
        <v>119</v>
      </c>
      <c r="I1142" t="s" s="8">
        <v>1923</v>
      </c>
      <c r="J1142" t="s" s="8">
        <v>6390</v>
      </c>
      <c r="K1142" t="s" s="8">
        <v>120</v>
      </c>
      <c r="L1142" t="s" s="8">
        <v>216</v>
      </c>
      <c r="M1142" s="107"/>
      <c r="N1142" s="107"/>
      <c r="O1142" s="107"/>
      <c r="P1142" s="107"/>
      <c r="Q1142" s="107"/>
      <c r="R1142" s="107"/>
      <c r="S1142" s="107"/>
      <c r="T1142" s="107"/>
      <c r="U1142" s="107"/>
      <c r="V1142" s="107"/>
      <c r="W1142" s="107"/>
      <c r="X1142" s="107"/>
      <c r="Y1142" s="107"/>
      <c r="Z1142" s="107"/>
    </row>
    <row r="1143" ht="15" customHeight="1">
      <c r="A1143" t="s" s="8">
        <v>6391</v>
      </c>
      <c r="B1143" t="s" s="8">
        <v>6392</v>
      </c>
      <c r="C1143" s="21">
        <v>2014</v>
      </c>
      <c r="D1143" t="s" s="8">
        <v>6393</v>
      </c>
      <c r="E1143" t="s" s="8">
        <v>6394</v>
      </c>
      <c r="F1143" t="s" s="106">
        <v>1823</v>
      </c>
      <c r="G1143" t="s" s="8">
        <v>45</v>
      </c>
      <c r="H1143" t="s" s="8">
        <v>1507</v>
      </c>
      <c r="I1143" s="11"/>
      <c r="J1143" t="s" s="8">
        <v>6395</v>
      </c>
      <c r="K1143" t="s" s="8">
        <v>120</v>
      </c>
      <c r="L1143" t="s" s="8">
        <v>121</v>
      </c>
      <c r="M1143" s="107"/>
      <c r="N1143" s="107"/>
      <c r="O1143" s="107"/>
      <c r="P1143" s="107"/>
      <c r="Q1143" s="107"/>
      <c r="R1143" s="107"/>
      <c r="S1143" s="107"/>
      <c r="T1143" s="107"/>
      <c r="U1143" s="107"/>
      <c r="V1143" s="107"/>
      <c r="W1143" s="107"/>
      <c r="X1143" s="107"/>
      <c r="Y1143" s="107"/>
      <c r="Z1143" s="107"/>
    </row>
    <row r="1144" ht="15" customHeight="1">
      <c r="A1144" t="s" s="8">
        <v>3326</v>
      </c>
      <c r="B1144" t="s" s="8">
        <v>6396</v>
      </c>
      <c r="C1144" s="21">
        <v>2014</v>
      </c>
      <c r="D1144" t="s" s="8">
        <v>6397</v>
      </c>
      <c r="E1144" t="s" s="8">
        <v>6398</v>
      </c>
      <c r="F1144" t="s" s="8">
        <v>6399</v>
      </c>
      <c r="G1144" t="s" s="8">
        <v>82</v>
      </c>
      <c r="H1144" t="s" s="8">
        <v>506</v>
      </c>
      <c r="I1144" s="11"/>
      <c r="J1144" s="11"/>
      <c r="K1144" t="s" s="8">
        <v>120</v>
      </c>
      <c r="L1144" t="s" s="8">
        <v>121</v>
      </c>
      <c r="M1144" s="107"/>
      <c r="N1144" s="107"/>
      <c r="O1144" s="107"/>
      <c r="P1144" s="107"/>
      <c r="Q1144" s="107"/>
      <c r="R1144" s="107"/>
      <c r="S1144" s="107"/>
      <c r="T1144" s="107"/>
      <c r="U1144" s="107"/>
      <c r="V1144" s="107"/>
      <c r="W1144" s="107"/>
      <c r="X1144" s="107"/>
      <c r="Y1144" s="107"/>
      <c r="Z1144" s="107"/>
    </row>
    <row r="1145" ht="15" customHeight="1">
      <c r="A1145" t="s" s="130">
        <v>6400</v>
      </c>
      <c r="B1145" t="s" s="130">
        <v>6401</v>
      </c>
      <c r="C1145" s="131">
        <v>2014</v>
      </c>
      <c r="D1145" t="s" s="130">
        <v>2719</v>
      </c>
      <c r="E1145" t="s" s="130">
        <v>6402</v>
      </c>
      <c r="F1145" t="s" s="130">
        <v>1870</v>
      </c>
      <c r="G1145" t="s" s="130">
        <v>82</v>
      </c>
      <c r="H1145" t="s" s="130">
        <v>1791</v>
      </c>
      <c r="I1145" s="132"/>
      <c r="J1145" t="s" s="130">
        <v>6403</v>
      </c>
      <c r="K1145" t="s" s="130">
        <v>120</v>
      </c>
      <c r="L1145" t="s" s="130">
        <v>121</v>
      </c>
      <c r="M1145" s="3"/>
      <c r="N1145" s="3"/>
      <c r="O1145" s="3"/>
      <c r="P1145" s="3"/>
      <c r="Q1145" s="3"/>
      <c r="R1145" s="3"/>
      <c r="S1145" s="3"/>
      <c r="T1145" s="3"/>
      <c r="U1145" s="3"/>
      <c r="V1145" s="3"/>
      <c r="W1145" s="3"/>
      <c r="X1145" s="3"/>
      <c r="Y1145" s="3"/>
      <c r="Z1145" s="3"/>
    </row>
    <row r="1146" ht="15" customHeight="1">
      <c r="A1146" t="s" s="8">
        <v>6404</v>
      </c>
      <c r="B1146" t="s" s="8">
        <v>6405</v>
      </c>
      <c r="C1146" s="21">
        <v>2014</v>
      </c>
      <c r="D1146" t="s" s="8">
        <v>3733</v>
      </c>
      <c r="E1146" t="s" s="8">
        <v>6406</v>
      </c>
      <c r="F1146" t="s" s="8">
        <v>572</v>
      </c>
      <c r="G1146" t="s" s="8">
        <v>1784</v>
      </c>
      <c r="H1146" t="s" s="8">
        <v>506</v>
      </c>
      <c r="I1146" s="11"/>
      <c r="J1146" t="s" s="8">
        <v>6407</v>
      </c>
      <c r="K1146" t="s" s="8">
        <v>120</v>
      </c>
      <c r="L1146" t="s" s="8">
        <v>121</v>
      </c>
      <c r="M1146" s="107"/>
      <c r="N1146" s="107"/>
      <c r="O1146" s="107"/>
      <c r="P1146" s="107"/>
      <c r="Q1146" s="107"/>
      <c r="R1146" s="107"/>
      <c r="S1146" s="107"/>
      <c r="T1146" s="107"/>
      <c r="U1146" s="107"/>
      <c r="V1146" s="107"/>
      <c r="W1146" s="107"/>
      <c r="X1146" s="107"/>
      <c r="Y1146" s="107"/>
      <c r="Z1146" s="107"/>
    </row>
    <row r="1147" ht="15" customHeight="1">
      <c r="A1147" t="s" s="8">
        <v>6408</v>
      </c>
      <c r="B1147" t="s" s="8">
        <v>6409</v>
      </c>
      <c r="C1147" s="21">
        <v>2014</v>
      </c>
      <c r="D1147" t="s" s="8">
        <v>6410</v>
      </c>
      <c r="E1147" t="s" s="8">
        <v>6411</v>
      </c>
      <c r="F1147" t="s" s="8">
        <v>4779</v>
      </c>
      <c r="G1147" t="s" s="8">
        <v>40</v>
      </c>
      <c r="H1147" t="s" s="8">
        <v>119</v>
      </c>
      <c r="I1147" s="11"/>
      <c r="J1147" s="11"/>
      <c r="K1147" t="s" s="8">
        <v>280</v>
      </c>
      <c r="L1147" t="s" s="8">
        <v>121</v>
      </c>
      <c r="M1147" s="107"/>
      <c r="N1147" s="107"/>
      <c r="O1147" s="107"/>
      <c r="P1147" s="107"/>
      <c r="Q1147" s="107"/>
      <c r="R1147" s="107"/>
      <c r="S1147" s="107"/>
      <c r="T1147" s="107"/>
      <c r="U1147" s="107"/>
      <c r="V1147" s="107"/>
      <c r="W1147" s="107"/>
      <c r="X1147" s="107"/>
      <c r="Y1147" s="107"/>
      <c r="Z1147" s="107"/>
    </row>
    <row r="1148" ht="15" customHeight="1">
      <c r="A1148" t="s" s="8">
        <v>6412</v>
      </c>
      <c r="B1148" t="s" s="8">
        <v>6413</v>
      </c>
      <c r="C1148" s="21">
        <v>2014</v>
      </c>
      <c r="D1148" t="s" s="8">
        <v>631</v>
      </c>
      <c r="E1148" t="s" s="8">
        <v>6414</v>
      </c>
      <c r="F1148" t="s" s="8">
        <v>2426</v>
      </c>
      <c r="G1148" t="s" s="8">
        <v>1784</v>
      </c>
      <c r="H1148" t="s" s="8">
        <v>1507</v>
      </c>
      <c r="I1148" s="11"/>
      <c r="J1148" t="s" s="8">
        <v>6415</v>
      </c>
      <c r="K1148" t="s" s="8">
        <v>120</v>
      </c>
      <c r="L1148" t="s" s="8">
        <v>121</v>
      </c>
      <c r="M1148" s="107"/>
      <c r="N1148" s="107"/>
      <c r="O1148" s="107"/>
      <c r="P1148" s="107"/>
      <c r="Q1148" s="107"/>
      <c r="R1148" s="107"/>
      <c r="S1148" s="107"/>
      <c r="T1148" s="107"/>
      <c r="U1148" s="107"/>
      <c r="V1148" s="107"/>
      <c r="W1148" s="107"/>
      <c r="X1148" s="107"/>
      <c r="Y1148" s="107"/>
      <c r="Z1148" s="107"/>
    </row>
    <row r="1149" ht="15" customHeight="1">
      <c r="A1149" t="s" s="8">
        <v>6416</v>
      </c>
      <c r="B1149" t="s" s="8">
        <v>6417</v>
      </c>
      <c r="C1149" s="21">
        <v>2014</v>
      </c>
      <c r="D1149" t="s" s="8">
        <v>5447</v>
      </c>
      <c r="E1149" t="s" s="8">
        <v>6418</v>
      </c>
      <c r="F1149" t="s" s="8">
        <v>1940</v>
      </c>
      <c r="G1149" t="s" s="8">
        <v>1784</v>
      </c>
      <c r="H1149" t="s" s="8">
        <v>119</v>
      </c>
      <c r="I1149" s="11"/>
      <c r="J1149" t="s" s="8">
        <v>6419</v>
      </c>
      <c r="K1149" t="s" s="8">
        <v>120</v>
      </c>
      <c r="L1149" t="s" s="8">
        <v>121</v>
      </c>
      <c r="M1149" s="107"/>
      <c r="N1149" s="107"/>
      <c r="O1149" s="107"/>
      <c r="P1149" s="107"/>
      <c r="Q1149" s="107"/>
      <c r="R1149" s="107"/>
      <c r="S1149" s="107"/>
      <c r="T1149" s="107"/>
      <c r="U1149" s="107"/>
      <c r="V1149" s="107"/>
      <c r="W1149" s="107"/>
      <c r="X1149" s="107"/>
      <c r="Y1149" s="107"/>
      <c r="Z1149" s="107"/>
    </row>
    <row r="1150" ht="15" customHeight="1">
      <c r="A1150" t="s" s="8">
        <v>6420</v>
      </c>
      <c r="B1150" t="s" s="8">
        <v>6421</v>
      </c>
      <c r="C1150" s="21">
        <v>2014</v>
      </c>
      <c r="D1150" t="s" s="8">
        <v>6422</v>
      </c>
      <c r="E1150" t="s" s="8">
        <v>6423</v>
      </c>
      <c r="F1150" t="s" s="8">
        <v>128</v>
      </c>
      <c r="G1150" t="s" s="8">
        <v>2327</v>
      </c>
      <c r="H1150" t="s" s="8">
        <v>129</v>
      </c>
      <c r="I1150" s="11"/>
      <c r="J1150" t="s" s="8">
        <v>6424</v>
      </c>
      <c r="K1150" t="s" s="8">
        <v>120</v>
      </c>
      <c r="L1150" t="s" s="8">
        <v>121</v>
      </c>
      <c r="M1150" s="107"/>
      <c r="N1150" s="107"/>
      <c r="O1150" s="107"/>
      <c r="P1150" s="107"/>
      <c r="Q1150" s="107"/>
      <c r="R1150" s="107"/>
      <c r="S1150" s="107"/>
      <c r="T1150" s="107"/>
      <c r="U1150" s="107"/>
      <c r="V1150" s="107"/>
      <c r="W1150" s="107"/>
      <c r="X1150" s="107"/>
      <c r="Y1150" s="107"/>
      <c r="Z1150" s="107"/>
    </row>
    <row r="1151" ht="15" customHeight="1">
      <c r="A1151" t="s" s="8">
        <v>6425</v>
      </c>
      <c r="B1151" t="s" s="8">
        <v>6426</v>
      </c>
      <c r="C1151" s="21">
        <v>2014</v>
      </c>
      <c r="D1151" t="s" s="8">
        <v>304</v>
      </c>
      <c r="E1151" t="s" s="8">
        <v>6427</v>
      </c>
      <c r="F1151" t="s" s="8">
        <v>1928</v>
      </c>
      <c r="G1151" t="s" s="8">
        <v>1784</v>
      </c>
      <c r="H1151" t="s" s="8">
        <v>119</v>
      </c>
      <c r="I1151" s="11"/>
      <c r="J1151" t="s" s="8">
        <v>6428</v>
      </c>
      <c r="K1151" t="s" s="8">
        <v>120</v>
      </c>
      <c r="L1151" t="s" s="8">
        <v>121</v>
      </c>
      <c r="M1151" s="107"/>
      <c r="N1151" s="107"/>
      <c r="O1151" s="107"/>
      <c r="P1151" s="107"/>
      <c r="Q1151" s="107"/>
      <c r="R1151" s="107"/>
      <c r="S1151" s="107"/>
      <c r="T1151" s="107"/>
      <c r="U1151" s="107"/>
      <c r="V1151" s="107"/>
      <c r="W1151" s="107"/>
      <c r="X1151" s="107"/>
      <c r="Y1151" s="107"/>
      <c r="Z1151" s="107"/>
    </row>
    <row r="1152" ht="15" customHeight="1">
      <c r="A1152" t="s" s="8">
        <v>6429</v>
      </c>
      <c r="B1152" t="s" s="8">
        <v>6430</v>
      </c>
      <c r="C1152" s="21">
        <v>2014</v>
      </c>
      <c r="D1152" t="s" s="8">
        <v>4041</v>
      </c>
      <c r="E1152" t="s" s="8">
        <v>6431</v>
      </c>
      <c r="F1152" t="s" s="8">
        <v>2209</v>
      </c>
      <c r="G1152" t="s" s="8">
        <v>44</v>
      </c>
      <c r="H1152" t="s" s="8">
        <v>1791</v>
      </c>
      <c r="I1152" s="11"/>
      <c r="J1152" s="11"/>
      <c r="K1152" t="s" s="8">
        <v>120</v>
      </c>
      <c r="L1152" t="s" s="8">
        <v>121</v>
      </c>
      <c r="M1152" s="107"/>
      <c r="N1152" s="107"/>
      <c r="O1152" s="107"/>
      <c r="P1152" s="107"/>
      <c r="Q1152" s="107"/>
      <c r="R1152" s="107"/>
      <c r="S1152" s="107"/>
      <c r="T1152" s="107"/>
      <c r="U1152" s="107"/>
      <c r="V1152" s="107"/>
      <c r="W1152" s="107"/>
      <c r="X1152" s="107"/>
      <c r="Y1152" s="107"/>
      <c r="Z1152" s="107"/>
    </row>
    <row r="1153" ht="15" customHeight="1">
      <c r="A1153" t="s" s="8">
        <v>6432</v>
      </c>
      <c r="B1153" t="s" s="8">
        <v>6433</v>
      </c>
      <c r="C1153" s="21">
        <v>2014</v>
      </c>
      <c r="D1153" t="s" s="8">
        <v>6434</v>
      </c>
      <c r="E1153" t="s" s="8">
        <v>6435</v>
      </c>
      <c r="F1153" t="s" s="8">
        <v>71</v>
      </c>
      <c r="G1153" t="s" s="8">
        <v>1876</v>
      </c>
      <c r="H1153" t="s" s="8">
        <v>119</v>
      </c>
      <c r="I1153" t="s" s="8">
        <v>1923</v>
      </c>
      <c r="J1153" s="11"/>
      <c r="K1153" t="s" s="8">
        <v>120</v>
      </c>
      <c r="L1153" t="s" s="8">
        <v>121</v>
      </c>
      <c r="M1153" s="107"/>
      <c r="N1153" s="107"/>
      <c r="O1153" s="107"/>
      <c r="P1153" s="107"/>
      <c r="Q1153" s="107"/>
      <c r="R1153" s="107"/>
      <c r="S1153" s="107"/>
      <c r="T1153" s="107"/>
      <c r="U1153" s="107"/>
      <c r="V1153" s="107"/>
      <c r="W1153" s="107"/>
      <c r="X1153" s="107"/>
      <c r="Y1153" s="107"/>
      <c r="Z1153" s="107"/>
    </row>
    <row r="1154" ht="15" customHeight="1">
      <c r="A1154" t="s" s="8">
        <v>6436</v>
      </c>
      <c r="B1154" t="s" s="8">
        <v>6437</v>
      </c>
      <c r="C1154" s="21">
        <v>2014</v>
      </c>
      <c r="D1154" t="s" s="8">
        <v>6438</v>
      </c>
      <c r="E1154" t="s" s="8">
        <v>6439</v>
      </c>
      <c r="F1154" t="s" s="8">
        <v>2426</v>
      </c>
      <c r="G1154" t="s" s="8">
        <v>82</v>
      </c>
      <c r="H1154" t="s" s="8">
        <v>1507</v>
      </c>
      <c r="I1154" s="11"/>
      <c r="J1154" s="11"/>
      <c r="K1154" t="s" s="8">
        <v>120</v>
      </c>
      <c r="L1154" t="s" s="8">
        <v>121</v>
      </c>
      <c r="M1154" s="107"/>
      <c r="N1154" s="107"/>
      <c r="O1154" s="107"/>
      <c r="P1154" s="107"/>
      <c r="Q1154" s="107"/>
      <c r="R1154" s="107"/>
      <c r="S1154" s="107"/>
      <c r="T1154" s="107"/>
      <c r="U1154" s="107"/>
      <c r="V1154" s="107"/>
      <c r="W1154" s="107"/>
      <c r="X1154" s="107"/>
      <c r="Y1154" s="107"/>
      <c r="Z1154" s="107"/>
    </row>
    <row r="1155" ht="15" customHeight="1">
      <c r="A1155" t="s" s="8">
        <v>6440</v>
      </c>
      <c r="B1155" t="s" s="8">
        <v>6441</v>
      </c>
      <c r="C1155" s="21">
        <v>2014</v>
      </c>
      <c r="D1155" t="s" s="8">
        <v>6442</v>
      </c>
      <c r="E1155" t="s" s="8">
        <v>6443</v>
      </c>
      <c r="F1155" t="s" s="8">
        <v>1870</v>
      </c>
      <c r="G1155" t="s" s="8">
        <v>82</v>
      </c>
      <c r="H1155" t="s" s="8">
        <v>1791</v>
      </c>
      <c r="I1155" s="11"/>
      <c r="J1155" t="s" s="8">
        <v>6444</v>
      </c>
      <c r="K1155" t="s" s="8">
        <v>120</v>
      </c>
      <c r="L1155" t="s" s="8">
        <v>121</v>
      </c>
      <c r="M1155" s="107"/>
      <c r="N1155" s="107"/>
      <c r="O1155" s="107"/>
      <c r="P1155" s="107"/>
      <c r="Q1155" s="107"/>
      <c r="R1155" s="107"/>
      <c r="S1155" s="107"/>
      <c r="T1155" s="107"/>
      <c r="U1155" s="107"/>
      <c r="V1155" s="107"/>
      <c r="W1155" s="107"/>
      <c r="X1155" s="107"/>
      <c r="Y1155" s="107"/>
      <c r="Z1155" s="107"/>
    </row>
    <row r="1156" ht="15" customHeight="1">
      <c r="A1156" t="s" s="8">
        <v>6445</v>
      </c>
      <c r="B1156" t="s" s="8">
        <v>6446</v>
      </c>
      <c r="C1156" s="21">
        <v>2014</v>
      </c>
      <c r="D1156" t="s" s="8">
        <v>6447</v>
      </c>
      <c r="E1156" t="s" s="8">
        <v>6448</v>
      </c>
      <c r="F1156" t="s" s="8">
        <v>71</v>
      </c>
      <c r="G1156" t="s" s="8">
        <v>38</v>
      </c>
      <c r="H1156" t="s" s="8">
        <v>119</v>
      </c>
      <c r="I1156" t="s" s="8">
        <v>1923</v>
      </c>
      <c r="J1156" t="s" s="8">
        <v>6449</v>
      </c>
      <c r="K1156" t="s" s="8">
        <v>120</v>
      </c>
      <c r="L1156" t="s" s="8">
        <v>121</v>
      </c>
      <c r="M1156" s="107"/>
      <c r="N1156" s="107"/>
      <c r="O1156" s="107"/>
      <c r="P1156" s="107"/>
      <c r="Q1156" s="107"/>
      <c r="R1156" s="107"/>
      <c r="S1156" s="107"/>
      <c r="T1156" s="107"/>
      <c r="U1156" s="107"/>
      <c r="V1156" s="107"/>
      <c r="W1156" s="107"/>
      <c r="X1156" s="107"/>
      <c r="Y1156" s="107"/>
      <c r="Z1156" s="107"/>
    </row>
    <row r="1157" ht="15" customHeight="1">
      <c r="A1157" t="s" s="130">
        <v>6450</v>
      </c>
      <c r="B1157" t="s" s="130">
        <v>6451</v>
      </c>
      <c r="C1157" s="131">
        <v>2014</v>
      </c>
      <c r="D1157" t="s" s="130">
        <v>1752</v>
      </c>
      <c r="E1157" t="s" s="130">
        <v>6452</v>
      </c>
      <c r="F1157" t="s" s="130">
        <v>2426</v>
      </c>
      <c r="G1157" t="s" s="130">
        <v>82</v>
      </c>
      <c r="H1157" t="s" s="130">
        <v>1507</v>
      </c>
      <c r="I1157" s="132"/>
      <c r="J1157" t="s" s="130">
        <v>6453</v>
      </c>
      <c r="K1157" t="s" s="130">
        <v>120</v>
      </c>
      <c r="L1157" t="s" s="130">
        <v>121</v>
      </c>
      <c r="M1157" s="3"/>
      <c r="N1157" s="3"/>
      <c r="O1157" s="3"/>
      <c r="P1157" s="3"/>
      <c r="Q1157" s="3"/>
      <c r="R1157" s="3"/>
      <c r="S1157" s="3"/>
      <c r="T1157" s="3"/>
      <c r="U1157" s="3"/>
      <c r="V1157" s="3"/>
      <c r="W1157" s="3"/>
      <c r="X1157" s="3"/>
      <c r="Y1157" s="3"/>
      <c r="Z1157" s="3"/>
    </row>
    <row r="1158" ht="15" customHeight="1">
      <c r="A1158" t="s" s="8">
        <v>6454</v>
      </c>
      <c r="B1158" t="s" s="8">
        <v>6455</v>
      </c>
      <c r="C1158" s="21">
        <v>2014</v>
      </c>
      <c r="D1158" t="s" s="8">
        <v>1798</v>
      </c>
      <c r="E1158" t="s" s="8">
        <v>6456</v>
      </c>
      <c r="F1158" t="s" s="8">
        <v>2615</v>
      </c>
      <c r="G1158" t="s" s="8">
        <v>38</v>
      </c>
      <c r="H1158" t="s" s="8">
        <v>1791</v>
      </c>
      <c r="I1158" s="11"/>
      <c r="J1158" t="s" s="8">
        <v>6457</v>
      </c>
      <c r="K1158" t="s" s="8">
        <v>120</v>
      </c>
      <c r="L1158" t="s" s="8">
        <v>121</v>
      </c>
      <c r="M1158" s="107"/>
      <c r="N1158" s="107"/>
      <c r="O1158" s="107"/>
      <c r="P1158" s="107"/>
      <c r="Q1158" s="107"/>
      <c r="R1158" s="107"/>
      <c r="S1158" s="107"/>
      <c r="T1158" s="107"/>
      <c r="U1158" s="107"/>
      <c r="V1158" s="107"/>
      <c r="W1158" s="107"/>
      <c r="X1158" s="107"/>
      <c r="Y1158" s="107"/>
      <c r="Z1158" s="107"/>
    </row>
    <row r="1159" ht="15" customHeight="1">
      <c r="A1159" t="s" s="8">
        <v>6458</v>
      </c>
      <c r="B1159" t="s" s="8">
        <v>6459</v>
      </c>
      <c r="C1159" s="21">
        <v>2014</v>
      </c>
      <c r="D1159" t="s" s="8">
        <v>5581</v>
      </c>
      <c r="E1159" t="s" s="8">
        <v>6460</v>
      </c>
      <c r="F1159" t="s" s="8">
        <v>128</v>
      </c>
      <c r="G1159" t="s" s="8">
        <v>2327</v>
      </c>
      <c r="H1159" t="s" s="8">
        <v>129</v>
      </c>
      <c r="I1159" s="11"/>
      <c r="J1159" t="s" s="8">
        <v>6461</v>
      </c>
      <c r="K1159" t="s" s="8">
        <v>120</v>
      </c>
      <c r="L1159" t="s" s="8">
        <v>121</v>
      </c>
      <c r="M1159" s="107"/>
      <c r="N1159" s="107"/>
      <c r="O1159" s="107"/>
      <c r="P1159" s="107"/>
      <c r="Q1159" s="107"/>
      <c r="R1159" s="107"/>
      <c r="S1159" s="107"/>
      <c r="T1159" s="107"/>
      <c r="U1159" s="107"/>
      <c r="V1159" s="107"/>
      <c r="W1159" s="107"/>
      <c r="X1159" s="107"/>
      <c r="Y1159" s="107"/>
      <c r="Z1159" s="107"/>
    </row>
    <row r="1160" ht="15" customHeight="1">
      <c r="A1160" t="s" s="8">
        <v>6462</v>
      </c>
      <c r="B1160" t="s" s="8">
        <v>6463</v>
      </c>
      <c r="C1160" s="21">
        <v>2014</v>
      </c>
      <c r="D1160" t="s" s="8">
        <v>831</v>
      </c>
      <c r="E1160" t="s" s="8">
        <v>6464</v>
      </c>
      <c r="F1160" t="s" s="8">
        <v>1875</v>
      </c>
      <c r="G1160" t="s" s="8">
        <v>82</v>
      </c>
      <c r="H1160" t="s" s="8">
        <v>119</v>
      </c>
      <c r="I1160" s="11"/>
      <c r="J1160" t="s" s="8">
        <v>6465</v>
      </c>
      <c r="K1160" t="s" s="8">
        <v>120</v>
      </c>
      <c r="L1160" t="s" s="8">
        <v>121</v>
      </c>
      <c r="M1160" s="107"/>
      <c r="N1160" s="107"/>
      <c r="O1160" s="107"/>
      <c r="P1160" s="107"/>
      <c r="Q1160" s="107"/>
      <c r="R1160" s="107"/>
      <c r="S1160" s="107"/>
      <c r="T1160" s="107"/>
      <c r="U1160" s="107"/>
      <c r="V1160" s="107"/>
      <c r="W1160" s="107"/>
      <c r="X1160" s="107"/>
      <c r="Y1160" s="107"/>
      <c r="Z1160" s="107"/>
    </row>
    <row r="1161" ht="15" customHeight="1">
      <c r="A1161" t="s" s="8">
        <v>6466</v>
      </c>
      <c r="B1161" t="s" s="8">
        <v>6467</v>
      </c>
      <c r="C1161" s="21">
        <v>2014</v>
      </c>
      <c r="D1161" t="s" s="8">
        <v>6468</v>
      </c>
      <c r="E1161" t="s" s="8">
        <v>6469</v>
      </c>
      <c r="F1161" t="s" s="8">
        <v>1875</v>
      </c>
      <c r="G1161" t="s" s="8">
        <v>45</v>
      </c>
      <c r="H1161" t="s" s="8">
        <v>119</v>
      </c>
      <c r="I1161" s="11"/>
      <c r="J1161" t="s" s="8">
        <v>6470</v>
      </c>
      <c r="K1161" t="s" s="8">
        <v>120</v>
      </c>
      <c r="L1161" t="s" s="8">
        <v>121</v>
      </c>
      <c r="M1161" s="107"/>
      <c r="N1161" s="107"/>
      <c r="O1161" s="107"/>
      <c r="P1161" s="107"/>
      <c r="Q1161" s="107"/>
      <c r="R1161" s="107"/>
      <c r="S1161" s="107"/>
      <c r="T1161" s="107"/>
      <c r="U1161" s="107"/>
      <c r="V1161" s="107"/>
      <c r="W1161" s="107"/>
      <c r="X1161" s="107"/>
      <c r="Y1161" s="107"/>
      <c r="Z1161" s="107"/>
    </row>
    <row r="1162" ht="15" customHeight="1">
      <c r="A1162" t="s" s="8">
        <v>6471</v>
      </c>
      <c r="B1162" t="s" s="8">
        <v>6472</v>
      </c>
      <c r="C1162" s="21">
        <v>2014</v>
      </c>
      <c r="D1162" t="s" s="8">
        <v>6473</v>
      </c>
      <c r="E1162" t="s" s="8">
        <v>6474</v>
      </c>
      <c r="F1162" t="s" s="8">
        <v>128</v>
      </c>
      <c r="G1162" t="s" s="8">
        <v>2327</v>
      </c>
      <c r="H1162" t="s" s="8">
        <v>129</v>
      </c>
      <c r="I1162" s="11"/>
      <c r="J1162" t="s" s="8">
        <v>6475</v>
      </c>
      <c r="K1162" t="s" s="8">
        <v>120</v>
      </c>
      <c r="L1162" t="s" s="8">
        <v>121</v>
      </c>
      <c r="M1162" s="107"/>
      <c r="N1162" s="107"/>
      <c r="O1162" s="107"/>
      <c r="P1162" s="107"/>
      <c r="Q1162" s="107"/>
      <c r="R1162" s="107"/>
      <c r="S1162" s="107"/>
      <c r="T1162" s="107"/>
      <c r="U1162" s="107"/>
      <c r="V1162" s="107"/>
      <c r="W1162" s="107"/>
      <c r="X1162" s="107"/>
      <c r="Y1162" s="107"/>
      <c r="Z1162" s="107"/>
    </row>
    <row r="1163" ht="15" customHeight="1">
      <c r="A1163" t="s" s="8">
        <v>6476</v>
      </c>
      <c r="B1163" t="s" s="8">
        <v>6477</v>
      </c>
      <c r="C1163" s="21">
        <v>2014</v>
      </c>
      <c r="D1163" t="s" s="8">
        <v>304</v>
      </c>
      <c r="E1163" t="s" s="8">
        <v>6478</v>
      </c>
      <c r="F1163" t="s" s="8">
        <v>2547</v>
      </c>
      <c r="G1163" t="s" s="8">
        <v>1784</v>
      </c>
      <c r="H1163" t="s" s="8">
        <v>1791</v>
      </c>
      <c r="I1163" s="11"/>
      <c r="J1163" t="s" s="8">
        <v>6479</v>
      </c>
      <c r="K1163" t="s" s="8">
        <v>120</v>
      </c>
      <c r="L1163" t="s" s="8">
        <v>121</v>
      </c>
      <c r="M1163" s="107"/>
      <c r="N1163" s="107"/>
      <c r="O1163" s="107"/>
      <c r="P1163" s="107"/>
      <c r="Q1163" s="107"/>
      <c r="R1163" s="107"/>
      <c r="S1163" s="107"/>
      <c r="T1163" s="107"/>
      <c r="U1163" s="107"/>
      <c r="V1163" s="107"/>
      <c r="W1163" s="107"/>
      <c r="X1163" s="107"/>
      <c r="Y1163" s="107"/>
      <c r="Z1163" s="107"/>
    </row>
    <row r="1164" ht="15" customHeight="1">
      <c r="A1164" t="s" s="49">
        <v>6480</v>
      </c>
      <c r="B1164" t="s" s="49">
        <v>6481</v>
      </c>
      <c r="C1164" s="109">
        <v>2014</v>
      </c>
      <c r="D1164" t="s" s="49">
        <v>2576</v>
      </c>
      <c r="E1164" t="s" s="49">
        <v>6482</v>
      </c>
      <c r="F1164" t="s" s="49">
        <v>1905</v>
      </c>
      <c r="G1164" t="s" s="49">
        <v>1454</v>
      </c>
      <c r="H1164" t="s" s="49">
        <v>119</v>
      </c>
      <c r="I1164" s="50"/>
      <c r="J1164" t="s" s="49">
        <v>6483</v>
      </c>
      <c r="K1164" t="s" s="49">
        <v>120</v>
      </c>
      <c r="L1164" t="s" s="49">
        <v>121</v>
      </c>
      <c r="M1164" s="113"/>
      <c r="N1164" s="113"/>
      <c r="O1164" s="113"/>
      <c r="P1164" s="113"/>
      <c r="Q1164" s="113"/>
      <c r="R1164" s="113"/>
      <c r="S1164" s="113"/>
      <c r="T1164" s="113"/>
      <c r="U1164" s="113"/>
      <c r="V1164" s="113"/>
      <c r="W1164" s="113"/>
      <c r="X1164" s="113"/>
      <c r="Y1164" s="113"/>
      <c r="Z1164" s="113"/>
    </row>
    <row r="1165" ht="15" customHeight="1">
      <c r="A1165" t="s" s="58">
        <v>594</v>
      </c>
      <c r="B1165" t="s" s="59">
        <v>595</v>
      </c>
      <c r="C1165" s="60">
        <v>2014</v>
      </c>
      <c r="D1165" t="s" s="59">
        <v>592</v>
      </c>
      <c r="E1165" t="s" s="59">
        <v>596</v>
      </c>
      <c r="F1165" t="s" s="59">
        <v>71</v>
      </c>
      <c r="G1165" t="s" s="59">
        <v>82</v>
      </c>
      <c r="H1165" t="s" s="59">
        <v>119</v>
      </c>
      <c r="I1165" s="61"/>
      <c r="J1165" t="s" s="59">
        <v>597</v>
      </c>
      <c r="K1165" t="s" s="59">
        <v>120</v>
      </c>
      <c r="L1165" t="s" s="59">
        <v>121</v>
      </c>
      <c r="M1165" t="s" s="63">
        <v>122</v>
      </c>
      <c r="N1165" s="67"/>
      <c r="O1165" s="67"/>
      <c r="P1165" s="67"/>
      <c r="Q1165" s="67"/>
      <c r="R1165" s="67"/>
      <c r="S1165" s="67"/>
      <c r="T1165" s="67"/>
      <c r="U1165" s="67"/>
      <c r="V1165" s="67"/>
      <c r="W1165" s="67"/>
      <c r="X1165" s="67"/>
      <c r="Y1165" s="67"/>
      <c r="Z1165" s="68"/>
    </row>
    <row r="1166" ht="15" customHeight="1">
      <c r="A1166" t="s" s="127">
        <v>5517</v>
      </c>
      <c r="B1166" t="s" s="127">
        <v>6484</v>
      </c>
      <c r="C1166" s="128">
        <v>2014</v>
      </c>
      <c r="D1166" t="s" s="127">
        <v>6485</v>
      </c>
      <c r="E1166" t="s" s="127">
        <v>6486</v>
      </c>
      <c r="F1166" t="s" s="127">
        <v>1860</v>
      </c>
      <c r="G1166" t="s" s="127">
        <v>45</v>
      </c>
      <c r="H1166" t="s" s="127">
        <v>1861</v>
      </c>
      <c r="I1166" s="129"/>
      <c r="J1166" t="s" s="127">
        <v>6487</v>
      </c>
      <c r="K1166" t="s" s="127">
        <v>120</v>
      </c>
      <c r="L1166" t="s" s="127">
        <v>121</v>
      </c>
      <c r="M1166" s="139"/>
      <c r="N1166" s="139"/>
      <c r="O1166" s="139"/>
      <c r="P1166" s="139"/>
      <c r="Q1166" s="139"/>
      <c r="R1166" s="139"/>
      <c r="S1166" s="139"/>
      <c r="T1166" s="139"/>
      <c r="U1166" s="139"/>
      <c r="V1166" s="139"/>
      <c r="W1166" s="139"/>
      <c r="X1166" s="139"/>
      <c r="Y1166" s="139"/>
      <c r="Z1166" s="139"/>
    </row>
    <row r="1167" ht="15" customHeight="1">
      <c r="A1167" t="s" s="8">
        <v>6488</v>
      </c>
      <c r="B1167" t="s" s="8">
        <v>6489</v>
      </c>
      <c r="C1167" s="21">
        <v>2014</v>
      </c>
      <c r="D1167" t="s" s="8">
        <v>5873</v>
      </c>
      <c r="E1167" t="s" s="8">
        <v>6490</v>
      </c>
      <c r="F1167" t="s" s="8">
        <v>6491</v>
      </c>
      <c r="G1167" t="s" s="8">
        <v>2327</v>
      </c>
      <c r="H1167" t="s" s="8">
        <v>129</v>
      </c>
      <c r="I1167" s="11"/>
      <c r="J1167" t="s" s="8">
        <v>6492</v>
      </c>
      <c r="K1167" t="s" s="8">
        <v>120</v>
      </c>
      <c r="L1167" t="s" s="8">
        <v>121</v>
      </c>
      <c r="M1167" s="107"/>
      <c r="N1167" s="107"/>
      <c r="O1167" s="107"/>
      <c r="P1167" s="107"/>
      <c r="Q1167" s="107"/>
      <c r="R1167" s="107"/>
      <c r="S1167" s="107"/>
      <c r="T1167" s="107"/>
      <c r="U1167" s="107"/>
      <c r="V1167" s="107"/>
      <c r="W1167" s="107"/>
      <c r="X1167" s="107"/>
      <c r="Y1167" s="107"/>
      <c r="Z1167" s="107"/>
    </row>
    <row r="1168" ht="15" customHeight="1">
      <c r="A1168" t="s" s="8">
        <v>6493</v>
      </c>
      <c r="B1168" t="s" s="8">
        <v>6494</v>
      </c>
      <c r="C1168" s="21">
        <v>2014</v>
      </c>
      <c r="D1168" t="s" s="8">
        <v>3358</v>
      </c>
      <c r="E1168" t="s" s="8">
        <v>6495</v>
      </c>
      <c r="F1168" t="s" s="8">
        <v>1905</v>
      </c>
      <c r="G1168" t="s" s="8">
        <v>45</v>
      </c>
      <c r="H1168" t="s" s="8">
        <v>119</v>
      </c>
      <c r="I1168" s="11"/>
      <c r="J1168" t="s" s="8">
        <v>6496</v>
      </c>
      <c r="K1168" t="s" s="8">
        <v>120</v>
      </c>
      <c r="L1168" t="s" s="8">
        <v>121</v>
      </c>
      <c r="M1168" s="107"/>
      <c r="N1168" s="107"/>
      <c r="O1168" s="107"/>
      <c r="P1168" s="107"/>
      <c r="Q1168" s="107"/>
      <c r="R1168" s="107"/>
      <c r="S1168" s="107"/>
      <c r="T1168" s="107"/>
      <c r="U1168" s="107"/>
      <c r="V1168" s="107"/>
      <c r="W1168" s="107"/>
      <c r="X1168" s="107"/>
      <c r="Y1168" s="107"/>
      <c r="Z1168" s="107"/>
    </row>
    <row r="1169" ht="15" customHeight="1">
      <c r="A1169" t="s" s="8">
        <v>6497</v>
      </c>
      <c r="B1169" t="s" s="8">
        <v>6498</v>
      </c>
      <c r="C1169" s="21">
        <v>2014</v>
      </c>
      <c r="D1169" t="s" s="8">
        <v>6499</v>
      </c>
      <c r="E1169" t="s" s="8">
        <v>6500</v>
      </c>
      <c r="F1169" t="s" s="8">
        <v>1905</v>
      </c>
      <c r="G1169" t="s" s="8">
        <v>45</v>
      </c>
      <c r="H1169" t="s" s="8">
        <v>119</v>
      </c>
      <c r="I1169" s="11"/>
      <c r="J1169" t="s" s="8">
        <v>6501</v>
      </c>
      <c r="K1169" t="s" s="8">
        <v>120</v>
      </c>
      <c r="L1169" t="s" s="8">
        <v>121</v>
      </c>
      <c r="M1169" s="107"/>
      <c r="N1169" s="107"/>
      <c r="O1169" s="107"/>
      <c r="P1169" s="107"/>
      <c r="Q1169" s="107"/>
      <c r="R1169" s="107"/>
      <c r="S1169" s="107"/>
      <c r="T1169" s="107"/>
      <c r="U1169" s="107"/>
      <c r="V1169" s="107"/>
      <c r="W1169" s="107"/>
      <c r="X1169" s="107"/>
      <c r="Y1169" s="107"/>
      <c r="Z1169" s="107"/>
    </row>
    <row r="1170" ht="15" customHeight="1">
      <c r="A1170" t="s" s="8">
        <v>6502</v>
      </c>
      <c r="B1170" t="s" s="8">
        <v>6503</v>
      </c>
      <c r="C1170" s="21">
        <v>2014</v>
      </c>
      <c r="D1170" t="s" s="8">
        <v>3581</v>
      </c>
      <c r="E1170" t="s" s="8">
        <v>6504</v>
      </c>
      <c r="F1170" t="s" s="8">
        <v>1870</v>
      </c>
      <c r="G1170" t="s" s="8">
        <v>45</v>
      </c>
      <c r="H1170" t="s" s="8">
        <v>1791</v>
      </c>
      <c r="I1170" s="11"/>
      <c r="J1170" t="s" s="8">
        <v>6505</v>
      </c>
      <c r="K1170" t="s" s="8">
        <v>120</v>
      </c>
      <c r="L1170" t="s" s="8">
        <v>121</v>
      </c>
      <c r="M1170" s="107"/>
      <c r="N1170" s="107"/>
      <c r="O1170" s="107"/>
      <c r="P1170" s="107"/>
      <c r="Q1170" s="107"/>
      <c r="R1170" s="107"/>
      <c r="S1170" s="107"/>
      <c r="T1170" s="107"/>
      <c r="U1170" s="107"/>
      <c r="V1170" s="107"/>
      <c r="W1170" s="107"/>
      <c r="X1170" s="107"/>
      <c r="Y1170" s="107"/>
      <c r="Z1170" s="107"/>
    </row>
    <row r="1171" ht="15" customHeight="1">
      <c r="A1171" t="s" s="8">
        <v>6506</v>
      </c>
      <c r="B1171" t="s" s="8">
        <v>6507</v>
      </c>
      <c r="C1171" s="21">
        <v>2014</v>
      </c>
      <c r="D1171" t="s" s="8">
        <v>6508</v>
      </c>
      <c r="E1171" t="s" s="8">
        <v>6509</v>
      </c>
      <c r="F1171" t="s" s="8">
        <v>1870</v>
      </c>
      <c r="G1171" t="s" s="8">
        <v>82</v>
      </c>
      <c r="H1171" t="s" s="8">
        <v>1791</v>
      </c>
      <c r="I1171" s="11"/>
      <c r="J1171" t="s" s="8">
        <v>6510</v>
      </c>
      <c r="K1171" t="s" s="8">
        <v>120</v>
      </c>
      <c r="L1171" t="s" s="8">
        <v>121</v>
      </c>
      <c r="M1171" s="107"/>
      <c r="N1171" s="107"/>
      <c r="O1171" s="107"/>
      <c r="P1171" s="107"/>
      <c r="Q1171" s="107"/>
      <c r="R1171" s="107"/>
      <c r="S1171" s="107"/>
      <c r="T1171" s="107"/>
      <c r="U1171" s="107"/>
      <c r="V1171" s="107"/>
      <c r="W1171" s="107"/>
      <c r="X1171" s="107"/>
      <c r="Y1171" s="107"/>
      <c r="Z1171" s="107"/>
    </row>
    <row r="1172" ht="15" customHeight="1">
      <c r="A1172" t="s" s="8">
        <v>6511</v>
      </c>
      <c r="B1172" t="s" s="8">
        <v>6512</v>
      </c>
      <c r="C1172" s="21">
        <v>2014</v>
      </c>
      <c r="D1172" t="s" s="8">
        <v>6513</v>
      </c>
      <c r="E1172" t="s" s="8">
        <v>6514</v>
      </c>
      <c r="F1172" t="s" s="8">
        <v>1928</v>
      </c>
      <c r="G1172" t="s" s="8">
        <v>64</v>
      </c>
      <c r="H1172" t="s" s="8">
        <v>119</v>
      </c>
      <c r="I1172" s="11"/>
      <c r="J1172" t="s" s="8">
        <v>6515</v>
      </c>
      <c r="K1172" t="s" s="8">
        <v>120</v>
      </c>
      <c r="L1172" t="s" s="8">
        <v>121</v>
      </c>
      <c r="M1172" s="107"/>
      <c r="N1172" s="107"/>
      <c r="O1172" s="107"/>
      <c r="P1172" s="107"/>
      <c r="Q1172" s="107"/>
      <c r="R1172" s="107"/>
      <c r="S1172" s="107"/>
      <c r="T1172" s="107"/>
      <c r="U1172" s="107"/>
      <c r="V1172" s="107"/>
      <c r="W1172" s="107"/>
      <c r="X1172" s="107"/>
      <c r="Y1172" s="107"/>
      <c r="Z1172" s="107"/>
    </row>
    <row r="1173" ht="15" customHeight="1">
      <c r="A1173" t="s" s="8">
        <v>6516</v>
      </c>
      <c r="B1173" t="s" s="8">
        <v>6517</v>
      </c>
      <c r="C1173" s="21">
        <v>2014</v>
      </c>
      <c r="D1173" t="s" s="8">
        <v>304</v>
      </c>
      <c r="E1173" t="s" s="8">
        <v>6518</v>
      </c>
      <c r="F1173" t="s" s="8">
        <v>2851</v>
      </c>
      <c r="G1173" t="s" s="8">
        <v>64</v>
      </c>
      <c r="H1173" t="s" s="8">
        <v>119</v>
      </c>
      <c r="I1173" s="11"/>
      <c r="J1173" t="s" s="8">
        <v>6519</v>
      </c>
      <c r="K1173" t="s" s="8">
        <v>120</v>
      </c>
      <c r="L1173" t="s" s="8">
        <v>121</v>
      </c>
      <c r="M1173" s="107"/>
      <c r="N1173" s="107"/>
      <c r="O1173" s="107"/>
      <c r="P1173" s="107"/>
      <c r="Q1173" s="107"/>
      <c r="R1173" s="107"/>
      <c r="S1173" s="107"/>
      <c r="T1173" s="107"/>
      <c r="U1173" s="107"/>
      <c r="V1173" s="107"/>
      <c r="W1173" s="107"/>
      <c r="X1173" s="107"/>
      <c r="Y1173" s="107"/>
      <c r="Z1173" s="107"/>
    </row>
    <row r="1174" ht="15" customHeight="1">
      <c r="A1174" t="s" s="8">
        <v>6520</v>
      </c>
      <c r="B1174" t="s" s="8">
        <v>6521</v>
      </c>
      <c r="C1174" s="21">
        <v>2014</v>
      </c>
      <c r="D1174" t="s" s="8">
        <v>2817</v>
      </c>
      <c r="E1174" t="s" s="8">
        <v>6522</v>
      </c>
      <c r="F1174" t="s" s="8">
        <v>390</v>
      </c>
      <c r="G1174" t="s" s="8">
        <v>82</v>
      </c>
      <c r="H1174" t="s" s="8">
        <v>390</v>
      </c>
      <c r="I1174" s="11"/>
      <c r="J1174" t="s" s="8">
        <v>6523</v>
      </c>
      <c r="K1174" t="s" s="8">
        <v>120</v>
      </c>
      <c r="L1174" t="s" s="8">
        <v>121</v>
      </c>
      <c r="M1174" s="107"/>
      <c r="N1174" s="107"/>
      <c r="O1174" s="107"/>
      <c r="P1174" s="107"/>
      <c r="Q1174" s="107"/>
      <c r="R1174" s="107"/>
      <c r="S1174" s="107"/>
      <c r="T1174" s="107"/>
      <c r="U1174" s="107"/>
      <c r="V1174" s="107"/>
      <c r="W1174" s="107"/>
      <c r="X1174" s="107"/>
      <c r="Y1174" s="107"/>
      <c r="Z1174" s="107"/>
    </row>
    <row r="1175" ht="15" customHeight="1">
      <c r="A1175" t="s" s="8">
        <v>6524</v>
      </c>
      <c r="B1175" t="s" s="8">
        <v>6525</v>
      </c>
      <c r="C1175" s="21">
        <v>2014</v>
      </c>
      <c r="D1175" t="s" s="8">
        <v>6526</v>
      </c>
      <c r="E1175" t="s" s="8">
        <v>6527</v>
      </c>
      <c r="F1175" t="s" s="8">
        <v>1928</v>
      </c>
      <c r="G1175" t="s" s="8">
        <v>1784</v>
      </c>
      <c r="H1175" t="s" s="8">
        <v>119</v>
      </c>
      <c r="I1175" s="11"/>
      <c r="J1175" t="s" s="8">
        <v>6528</v>
      </c>
      <c r="K1175" t="s" s="8">
        <v>120</v>
      </c>
      <c r="L1175" t="s" s="8">
        <v>121</v>
      </c>
      <c r="M1175" s="107"/>
      <c r="N1175" s="107"/>
      <c r="O1175" s="107"/>
      <c r="P1175" s="107"/>
      <c r="Q1175" s="107"/>
      <c r="R1175" s="107"/>
      <c r="S1175" s="107"/>
      <c r="T1175" s="107"/>
      <c r="U1175" s="107"/>
      <c r="V1175" s="107"/>
      <c r="W1175" s="107"/>
      <c r="X1175" s="107"/>
      <c r="Y1175" s="107"/>
      <c r="Z1175" s="107"/>
    </row>
    <row r="1176" ht="15" customHeight="1">
      <c r="A1176" t="s" s="49">
        <v>6529</v>
      </c>
      <c r="B1176" t="s" s="49">
        <v>6530</v>
      </c>
      <c r="C1176" s="109">
        <v>2014</v>
      </c>
      <c r="D1176" t="s" s="49">
        <v>304</v>
      </c>
      <c r="E1176" t="s" s="49">
        <v>6531</v>
      </c>
      <c r="F1176" t="s" s="49">
        <v>1928</v>
      </c>
      <c r="G1176" t="s" s="49">
        <v>1784</v>
      </c>
      <c r="H1176" t="s" s="49">
        <v>119</v>
      </c>
      <c r="I1176" s="50"/>
      <c r="J1176" t="s" s="49">
        <v>6532</v>
      </c>
      <c r="K1176" t="s" s="49">
        <v>120</v>
      </c>
      <c r="L1176" t="s" s="49">
        <v>121</v>
      </c>
      <c r="M1176" s="113"/>
      <c r="N1176" s="113"/>
      <c r="O1176" s="113"/>
      <c r="P1176" s="113"/>
      <c r="Q1176" s="113"/>
      <c r="R1176" s="113"/>
      <c r="S1176" s="113"/>
      <c r="T1176" s="113"/>
      <c r="U1176" s="113"/>
      <c r="V1176" s="113"/>
      <c r="W1176" s="113"/>
      <c r="X1176" s="113"/>
      <c r="Y1176" s="113"/>
      <c r="Z1176" s="113"/>
    </row>
    <row r="1177" ht="15" customHeight="1">
      <c r="A1177" t="s" s="58">
        <v>598</v>
      </c>
      <c r="B1177" t="s" s="59">
        <v>599</v>
      </c>
      <c r="C1177" s="60">
        <v>2014</v>
      </c>
      <c r="D1177" t="s" s="59">
        <v>600</v>
      </c>
      <c r="E1177" t="s" s="59">
        <v>601</v>
      </c>
      <c r="F1177" t="s" s="59">
        <v>602</v>
      </c>
      <c r="G1177" t="s" s="59">
        <v>55</v>
      </c>
      <c r="H1177" t="s" s="59">
        <v>129</v>
      </c>
      <c r="I1177" s="61"/>
      <c r="J1177" t="s" s="59">
        <v>603</v>
      </c>
      <c r="K1177" t="s" s="59">
        <v>120</v>
      </c>
      <c r="L1177" t="s" s="59">
        <v>121</v>
      </c>
      <c r="M1177" t="s" s="63">
        <v>122</v>
      </c>
      <c r="N1177" s="67"/>
      <c r="O1177" s="67"/>
      <c r="P1177" s="67"/>
      <c r="Q1177" s="67"/>
      <c r="R1177" s="67"/>
      <c r="S1177" s="67"/>
      <c r="T1177" s="67"/>
      <c r="U1177" s="67"/>
      <c r="V1177" s="67"/>
      <c r="W1177" s="67"/>
      <c r="X1177" s="67"/>
      <c r="Y1177" s="67"/>
      <c r="Z1177" s="68"/>
    </row>
    <row r="1178" ht="15" customHeight="1">
      <c r="A1178" t="s" s="127">
        <v>6533</v>
      </c>
      <c r="B1178" t="s" s="127">
        <v>6534</v>
      </c>
      <c r="C1178" s="128">
        <v>2014</v>
      </c>
      <c r="D1178" t="s" s="127">
        <v>6089</v>
      </c>
      <c r="E1178" t="s" s="127">
        <v>6535</v>
      </c>
      <c r="F1178" t="s" s="127">
        <v>6536</v>
      </c>
      <c r="G1178" t="s" s="127">
        <v>44</v>
      </c>
      <c r="H1178" t="s" s="127">
        <v>1507</v>
      </c>
      <c r="I1178" s="129"/>
      <c r="J1178" t="s" s="127">
        <v>6537</v>
      </c>
      <c r="K1178" t="s" s="127">
        <v>120</v>
      </c>
      <c r="L1178" t="s" s="127">
        <v>121</v>
      </c>
      <c r="M1178" s="139"/>
      <c r="N1178" s="139"/>
      <c r="O1178" s="139"/>
      <c r="P1178" s="139"/>
      <c r="Q1178" s="139"/>
      <c r="R1178" s="139"/>
      <c r="S1178" s="139"/>
      <c r="T1178" s="139"/>
      <c r="U1178" s="139"/>
      <c r="V1178" s="139"/>
      <c r="W1178" s="139"/>
      <c r="X1178" s="139"/>
      <c r="Y1178" s="139"/>
      <c r="Z1178" s="139"/>
    </row>
    <row r="1179" ht="15" customHeight="1">
      <c r="A1179" t="s" s="8">
        <v>6538</v>
      </c>
      <c r="B1179" t="s" s="8">
        <v>6539</v>
      </c>
      <c r="C1179" s="21">
        <v>2014</v>
      </c>
      <c r="D1179" t="s" s="8">
        <v>831</v>
      </c>
      <c r="E1179" t="s" s="8">
        <v>6540</v>
      </c>
      <c r="F1179" t="s" s="8">
        <v>1870</v>
      </c>
      <c r="G1179" t="s" s="8">
        <v>82</v>
      </c>
      <c r="H1179" t="s" s="8">
        <v>1791</v>
      </c>
      <c r="I1179" s="11"/>
      <c r="J1179" t="s" s="8">
        <v>6541</v>
      </c>
      <c r="K1179" t="s" s="8">
        <v>120</v>
      </c>
      <c r="L1179" t="s" s="8">
        <v>121</v>
      </c>
      <c r="M1179" s="107"/>
      <c r="N1179" s="107"/>
      <c r="O1179" s="107"/>
      <c r="P1179" s="107"/>
      <c r="Q1179" s="107"/>
      <c r="R1179" s="107"/>
      <c r="S1179" s="107"/>
      <c r="T1179" s="107"/>
      <c r="U1179" s="107"/>
      <c r="V1179" s="107"/>
      <c r="W1179" s="107"/>
      <c r="X1179" s="107"/>
      <c r="Y1179" s="107"/>
      <c r="Z1179" s="107"/>
    </row>
    <row r="1180" ht="15" customHeight="1">
      <c r="A1180" t="s" s="8">
        <v>6542</v>
      </c>
      <c r="B1180" t="s" s="8">
        <v>6543</v>
      </c>
      <c r="C1180" s="21">
        <v>2014</v>
      </c>
      <c r="D1180" t="s" s="8">
        <v>1752</v>
      </c>
      <c r="E1180" t="s" s="8">
        <v>6544</v>
      </c>
      <c r="F1180" t="s" s="8">
        <v>2154</v>
      </c>
      <c r="G1180" t="s" s="8">
        <v>45</v>
      </c>
      <c r="H1180" t="s" s="8">
        <v>119</v>
      </c>
      <c r="I1180" s="11"/>
      <c r="J1180" t="s" s="8">
        <v>6545</v>
      </c>
      <c r="K1180" t="s" s="8">
        <v>120</v>
      </c>
      <c r="L1180" t="s" s="8">
        <v>121</v>
      </c>
      <c r="M1180" s="107"/>
      <c r="N1180" s="107"/>
      <c r="O1180" s="107"/>
      <c r="P1180" s="107"/>
      <c r="Q1180" s="107"/>
      <c r="R1180" s="107"/>
      <c r="S1180" s="107"/>
      <c r="T1180" s="107"/>
      <c r="U1180" s="107"/>
      <c r="V1180" s="107"/>
      <c r="W1180" s="107"/>
      <c r="X1180" s="107"/>
      <c r="Y1180" s="107"/>
      <c r="Z1180" s="107"/>
    </row>
    <row r="1181" ht="15" customHeight="1">
      <c r="A1181" t="s" s="8">
        <v>6546</v>
      </c>
      <c r="B1181" t="s" s="8">
        <v>6547</v>
      </c>
      <c r="C1181" s="21">
        <v>2014</v>
      </c>
      <c r="D1181" t="s" s="8">
        <v>2518</v>
      </c>
      <c r="E1181" t="s" s="8">
        <v>6548</v>
      </c>
      <c r="F1181" t="s" s="8">
        <v>6549</v>
      </c>
      <c r="G1181" t="s" s="8">
        <v>45</v>
      </c>
      <c r="H1181" t="s" s="8">
        <v>1791</v>
      </c>
      <c r="I1181" s="11"/>
      <c r="J1181" t="s" s="8">
        <v>6550</v>
      </c>
      <c r="K1181" t="s" s="8">
        <v>120</v>
      </c>
      <c r="L1181" t="s" s="8">
        <v>121</v>
      </c>
      <c r="M1181" s="107"/>
      <c r="N1181" s="107"/>
      <c r="O1181" s="107"/>
      <c r="P1181" s="107"/>
      <c r="Q1181" s="107"/>
      <c r="R1181" s="107"/>
      <c r="S1181" s="107"/>
      <c r="T1181" s="107"/>
      <c r="U1181" s="107"/>
      <c r="V1181" s="107"/>
      <c r="W1181" s="107"/>
      <c r="X1181" s="107"/>
      <c r="Y1181" s="107"/>
      <c r="Z1181" s="107"/>
    </row>
    <row r="1182" ht="15" customHeight="1">
      <c r="A1182" t="s" s="8">
        <v>6551</v>
      </c>
      <c r="B1182" t="s" s="8">
        <v>6552</v>
      </c>
      <c r="C1182" s="21">
        <v>2014</v>
      </c>
      <c r="D1182" t="s" s="8">
        <v>4553</v>
      </c>
      <c r="E1182" t="s" s="8">
        <v>6553</v>
      </c>
      <c r="F1182" t="s" s="8">
        <v>1542</v>
      </c>
      <c r="G1182" t="s" s="8">
        <v>82</v>
      </c>
      <c r="H1182" t="s" s="8">
        <v>1507</v>
      </c>
      <c r="I1182" s="11"/>
      <c r="J1182" t="s" s="8">
        <v>6554</v>
      </c>
      <c r="K1182" t="s" s="8">
        <v>120</v>
      </c>
      <c r="L1182" t="s" s="8">
        <v>121</v>
      </c>
      <c r="M1182" s="107"/>
      <c r="N1182" s="107"/>
      <c r="O1182" s="107"/>
      <c r="P1182" s="107"/>
      <c r="Q1182" s="107"/>
      <c r="R1182" s="107"/>
      <c r="S1182" s="107"/>
      <c r="T1182" s="107"/>
      <c r="U1182" s="107"/>
      <c r="V1182" s="107"/>
      <c r="W1182" s="107"/>
      <c r="X1182" s="107"/>
      <c r="Y1182" s="107"/>
      <c r="Z1182" s="107"/>
    </row>
    <row r="1183" ht="15" customHeight="1">
      <c r="A1183" t="s" s="8">
        <v>6555</v>
      </c>
      <c r="B1183" t="s" s="8">
        <v>6556</v>
      </c>
      <c r="C1183" s="21">
        <v>2014</v>
      </c>
      <c r="D1183" t="s" s="8">
        <v>1752</v>
      </c>
      <c r="E1183" t="s" s="8">
        <v>6557</v>
      </c>
      <c r="F1183" t="s" s="8">
        <v>1303</v>
      </c>
      <c r="G1183" t="s" s="8">
        <v>82</v>
      </c>
      <c r="H1183" t="s" s="8">
        <v>1304</v>
      </c>
      <c r="I1183" s="11"/>
      <c r="J1183" t="s" s="8">
        <v>6558</v>
      </c>
      <c r="K1183" t="s" s="8">
        <v>120</v>
      </c>
      <c r="L1183" t="s" s="8">
        <v>121</v>
      </c>
      <c r="M1183" s="107"/>
      <c r="N1183" s="107"/>
      <c r="O1183" s="107"/>
      <c r="P1183" s="107"/>
      <c r="Q1183" s="107"/>
      <c r="R1183" s="107"/>
      <c r="S1183" s="107"/>
      <c r="T1183" s="107"/>
      <c r="U1183" s="107"/>
      <c r="V1183" s="107"/>
      <c r="W1183" s="107"/>
      <c r="X1183" s="107"/>
      <c r="Y1183" s="107"/>
      <c r="Z1183" s="107"/>
    </row>
    <row r="1184" ht="15" customHeight="1">
      <c r="A1184" t="s" s="8">
        <v>6559</v>
      </c>
      <c r="B1184" t="s" s="8">
        <v>6560</v>
      </c>
      <c r="C1184" s="21">
        <v>2014</v>
      </c>
      <c r="D1184" t="s" s="8">
        <v>5239</v>
      </c>
      <c r="E1184" t="s" s="8">
        <v>6561</v>
      </c>
      <c r="F1184" t="s" s="8">
        <v>1928</v>
      </c>
      <c r="G1184" t="s" s="8">
        <v>1784</v>
      </c>
      <c r="H1184" t="s" s="8">
        <v>119</v>
      </c>
      <c r="I1184" s="11"/>
      <c r="J1184" t="s" s="8">
        <v>6562</v>
      </c>
      <c r="K1184" t="s" s="8">
        <v>120</v>
      </c>
      <c r="L1184" t="s" s="8">
        <v>121</v>
      </c>
      <c r="M1184" s="107"/>
      <c r="N1184" s="107"/>
      <c r="O1184" s="107"/>
      <c r="P1184" s="107"/>
      <c r="Q1184" s="107"/>
      <c r="R1184" s="107"/>
      <c r="S1184" s="107"/>
      <c r="T1184" s="107"/>
      <c r="U1184" s="107"/>
      <c r="V1184" s="107"/>
      <c r="W1184" s="107"/>
      <c r="X1184" s="107"/>
      <c r="Y1184" s="107"/>
      <c r="Z1184" s="107"/>
    </row>
    <row r="1185" ht="15" customHeight="1">
      <c r="A1185" t="s" s="49">
        <v>6563</v>
      </c>
      <c r="B1185" t="s" s="49">
        <v>6564</v>
      </c>
      <c r="C1185" s="109">
        <v>2014</v>
      </c>
      <c r="D1185" t="s" s="49">
        <v>1752</v>
      </c>
      <c r="E1185" t="s" s="49">
        <v>6565</v>
      </c>
      <c r="F1185" t="s" s="49">
        <v>1542</v>
      </c>
      <c r="G1185" t="s" s="49">
        <v>82</v>
      </c>
      <c r="H1185" t="s" s="49">
        <v>1507</v>
      </c>
      <c r="I1185" s="50"/>
      <c r="J1185" t="s" s="49">
        <v>6566</v>
      </c>
      <c r="K1185" t="s" s="49">
        <v>120</v>
      </c>
      <c r="L1185" t="s" s="49">
        <v>121</v>
      </c>
      <c r="M1185" s="113"/>
      <c r="N1185" s="113"/>
      <c r="O1185" s="113"/>
      <c r="P1185" s="113"/>
      <c r="Q1185" s="113"/>
      <c r="R1185" s="113"/>
      <c r="S1185" s="113"/>
      <c r="T1185" s="113"/>
      <c r="U1185" s="113"/>
      <c r="V1185" s="113"/>
      <c r="W1185" s="113"/>
      <c r="X1185" s="113"/>
      <c r="Y1185" s="113"/>
      <c r="Z1185" s="113"/>
    </row>
    <row r="1186" ht="15" customHeight="1">
      <c r="A1186" t="s" s="51">
        <v>604</v>
      </c>
      <c r="B1186" t="s" s="52">
        <v>605</v>
      </c>
      <c r="C1186" s="53">
        <v>2014</v>
      </c>
      <c r="D1186" t="s" s="52">
        <v>606</v>
      </c>
      <c r="E1186" t="s" s="52">
        <v>607</v>
      </c>
      <c r="F1186" t="s" s="52">
        <v>71</v>
      </c>
      <c r="G1186" t="s" s="52">
        <v>40</v>
      </c>
      <c r="H1186" t="s" s="52">
        <v>119</v>
      </c>
      <c r="I1186" s="56"/>
      <c r="J1186" s="56"/>
      <c r="K1186" t="s" s="52">
        <v>120</v>
      </c>
      <c r="L1186" t="s" s="52">
        <v>121</v>
      </c>
      <c r="M1186" t="s" s="54">
        <v>122</v>
      </c>
      <c r="N1186" s="55"/>
      <c r="O1186" s="55"/>
      <c r="P1186" s="55"/>
      <c r="Q1186" s="55"/>
      <c r="R1186" s="55"/>
      <c r="S1186" s="55"/>
      <c r="T1186" s="55"/>
      <c r="U1186" s="55"/>
      <c r="V1186" s="55"/>
      <c r="W1186" s="55"/>
      <c r="X1186" s="55"/>
      <c r="Y1186" s="55"/>
      <c r="Z1186" s="69"/>
    </row>
    <row r="1187" ht="15" customHeight="1">
      <c r="A1187" t="s" s="77">
        <v>6567</v>
      </c>
      <c r="B1187" t="s" s="77">
        <v>6568</v>
      </c>
      <c r="C1187" s="76">
        <v>2014</v>
      </c>
      <c r="D1187" t="s" s="77">
        <v>2675</v>
      </c>
      <c r="E1187" t="s" s="77">
        <v>6569</v>
      </c>
      <c r="F1187" t="s" s="77">
        <v>4518</v>
      </c>
      <c r="G1187" t="s" s="77">
        <v>82</v>
      </c>
      <c r="H1187" t="s" s="77">
        <v>1861</v>
      </c>
      <c r="I1187" s="47"/>
      <c r="J1187" t="s" s="77">
        <v>6570</v>
      </c>
      <c r="K1187" t="s" s="77">
        <v>120</v>
      </c>
      <c r="L1187" t="s" s="77">
        <v>121</v>
      </c>
      <c r="M1187" s="115"/>
      <c r="N1187" s="115"/>
      <c r="O1187" s="115"/>
      <c r="P1187" s="115"/>
      <c r="Q1187" s="115"/>
      <c r="R1187" s="115"/>
      <c r="S1187" s="115"/>
      <c r="T1187" s="115"/>
      <c r="U1187" s="115"/>
      <c r="V1187" s="115"/>
      <c r="W1187" s="115"/>
      <c r="X1187" s="115"/>
      <c r="Y1187" s="115"/>
      <c r="Z1187" s="115"/>
    </row>
    <row r="1188" ht="15" customHeight="1">
      <c r="A1188" t="s" s="49">
        <v>6571</v>
      </c>
      <c r="B1188" t="s" s="49">
        <v>6572</v>
      </c>
      <c r="C1188" s="109">
        <v>2014</v>
      </c>
      <c r="D1188" t="s" s="49">
        <v>6573</v>
      </c>
      <c r="E1188" t="s" s="49">
        <v>6574</v>
      </c>
      <c r="F1188" t="s" s="49">
        <v>2426</v>
      </c>
      <c r="G1188" t="s" s="49">
        <v>82</v>
      </c>
      <c r="H1188" t="s" s="49">
        <v>1507</v>
      </c>
      <c r="I1188" s="50"/>
      <c r="J1188" t="s" s="49">
        <v>6575</v>
      </c>
      <c r="K1188" t="s" s="49">
        <v>120</v>
      </c>
      <c r="L1188" t="s" s="49">
        <v>121</v>
      </c>
      <c r="M1188" s="113"/>
      <c r="N1188" s="113"/>
      <c r="O1188" s="113"/>
      <c r="P1188" s="113"/>
      <c r="Q1188" s="113"/>
      <c r="R1188" s="113"/>
      <c r="S1188" s="113"/>
      <c r="T1188" s="113"/>
      <c r="U1188" s="113"/>
      <c r="V1188" s="113"/>
      <c r="W1188" s="113"/>
      <c r="X1188" s="113"/>
      <c r="Y1188" s="113"/>
      <c r="Z1188" s="113"/>
    </row>
    <row r="1189" ht="15" customHeight="1">
      <c r="A1189" t="s" s="58">
        <v>608</v>
      </c>
      <c r="B1189" t="s" s="59">
        <v>609</v>
      </c>
      <c r="C1189" s="60">
        <v>2014</v>
      </c>
      <c r="D1189" t="s" s="59">
        <v>317</v>
      </c>
      <c r="E1189" t="s" s="59">
        <v>610</v>
      </c>
      <c r="F1189" t="s" s="59">
        <v>71</v>
      </c>
      <c r="G1189" t="s" s="59">
        <v>82</v>
      </c>
      <c r="H1189" t="s" s="59">
        <v>119</v>
      </c>
      <c r="I1189" s="61"/>
      <c r="J1189" t="s" s="59">
        <v>611</v>
      </c>
      <c r="K1189" t="s" s="59">
        <v>120</v>
      </c>
      <c r="L1189" t="s" s="59">
        <v>121</v>
      </c>
      <c r="M1189" t="s" s="63">
        <v>122</v>
      </c>
      <c r="N1189" s="67"/>
      <c r="O1189" s="67"/>
      <c r="P1189" s="67"/>
      <c r="Q1189" s="67"/>
      <c r="R1189" s="67"/>
      <c r="S1189" s="67"/>
      <c r="T1189" s="67"/>
      <c r="U1189" s="67"/>
      <c r="V1189" s="67"/>
      <c r="W1189" s="67"/>
      <c r="X1189" s="67"/>
      <c r="Y1189" s="67"/>
      <c r="Z1189" s="68"/>
    </row>
    <row r="1190" ht="15" customHeight="1">
      <c r="A1190" t="s" s="77">
        <v>6576</v>
      </c>
      <c r="B1190" t="s" s="77">
        <v>6577</v>
      </c>
      <c r="C1190" s="76">
        <v>2014</v>
      </c>
      <c r="D1190" t="s" s="77">
        <v>6578</v>
      </c>
      <c r="E1190" t="s" s="77">
        <v>6579</v>
      </c>
      <c r="F1190" t="s" s="77">
        <v>6580</v>
      </c>
      <c r="G1190" t="s" s="77">
        <v>82</v>
      </c>
      <c r="H1190" t="s" s="77">
        <v>1791</v>
      </c>
      <c r="I1190" s="47"/>
      <c r="J1190" t="s" s="77">
        <v>6581</v>
      </c>
      <c r="K1190" t="s" s="77">
        <v>120</v>
      </c>
      <c r="L1190" t="s" s="77">
        <v>121</v>
      </c>
      <c r="M1190" s="115"/>
      <c r="N1190" s="115"/>
      <c r="O1190" s="115"/>
      <c r="P1190" s="115"/>
      <c r="Q1190" s="115"/>
      <c r="R1190" s="115"/>
      <c r="S1190" s="115"/>
      <c r="T1190" s="115"/>
      <c r="U1190" s="115"/>
      <c r="V1190" s="115"/>
      <c r="W1190" s="115"/>
      <c r="X1190" s="115"/>
      <c r="Y1190" s="115"/>
      <c r="Z1190" s="115"/>
    </row>
    <row r="1191" ht="15" customHeight="1">
      <c r="A1191" t="s" s="49">
        <v>6582</v>
      </c>
      <c r="B1191" t="s" s="49">
        <v>6583</v>
      </c>
      <c r="C1191" s="109">
        <v>2014</v>
      </c>
      <c r="D1191" t="s" s="49">
        <v>2022</v>
      </c>
      <c r="E1191" t="s" s="49">
        <v>6584</v>
      </c>
      <c r="F1191" t="s" s="49">
        <v>6585</v>
      </c>
      <c r="G1191" t="s" s="49">
        <v>82</v>
      </c>
      <c r="H1191" t="s" s="49">
        <v>129</v>
      </c>
      <c r="I1191" t="s" s="49">
        <v>6586</v>
      </c>
      <c r="J1191" t="s" s="49">
        <v>6587</v>
      </c>
      <c r="K1191" t="s" s="49">
        <v>254</v>
      </c>
      <c r="L1191" t="s" s="49">
        <v>121</v>
      </c>
      <c r="M1191" s="113"/>
      <c r="N1191" s="113"/>
      <c r="O1191" s="113"/>
      <c r="P1191" s="113"/>
      <c r="Q1191" s="113"/>
      <c r="R1191" s="113"/>
      <c r="S1191" s="113"/>
      <c r="T1191" s="113"/>
      <c r="U1191" s="113"/>
      <c r="V1191" s="113"/>
      <c r="W1191" s="113"/>
      <c r="X1191" s="113"/>
      <c r="Y1191" s="113"/>
      <c r="Z1191" s="113"/>
    </row>
    <row r="1192" ht="15" customHeight="1">
      <c r="A1192" t="s" s="58">
        <v>612</v>
      </c>
      <c r="B1192" t="s" s="59">
        <v>613</v>
      </c>
      <c r="C1192" s="60">
        <v>2014</v>
      </c>
      <c r="D1192" t="s" s="59">
        <v>614</v>
      </c>
      <c r="E1192" t="s" s="59">
        <v>615</v>
      </c>
      <c r="F1192" t="s" s="59">
        <v>71</v>
      </c>
      <c r="G1192" t="s" s="59">
        <v>82</v>
      </c>
      <c r="H1192" t="s" s="59">
        <v>119</v>
      </c>
      <c r="I1192" s="61"/>
      <c r="J1192" t="s" s="59">
        <v>616</v>
      </c>
      <c r="K1192" t="s" s="59">
        <v>120</v>
      </c>
      <c r="L1192" t="s" s="59">
        <v>121</v>
      </c>
      <c r="M1192" t="s" s="63">
        <v>122</v>
      </c>
      <c r="N1192" s="67"/>
      <c r="O1192" s="67"/>
      <c r="P1192" s="67"/>
      <c r="Q1192" s="67"/>
      <c r="R1192" s="67"/>
      <c r="S1192" s="67"/>
      <c r="T1192" s="67"/>
      <c r="U1192" s="67"/>
      <c r="V1192" s="67"/>
      <c r="W1192" s="67"/>
      <c r="X1192" s="67"/>
      <c r="Y1192" s="67"/>
      <c r="Z1192" s="68"/>
    </row>
    <row r="1193" ht="15" customHeight="1">
      <c r="A1193" t="s" s="127">
        <v>6588</v>
      </c>
      <c r="B1193" t="s" s="127">
        <v>6589</v>
      </c>
      <c r="C1193" s="128">
        <v>2014</v>
      </c>
      <c r="D1193" t="s" s="127">
        <v>6590</v>
      </c>
      <c r="E1193" t="s" s="127">
        <v>6591</v>
      </c>
      <c r="F1193" t="s" s="127">
        <v>389</v>
      </c>
      <c r="G1193" t="s" s="127">
        <v>45</v>
      </c>
      <c r="H1193" t="s" s="127">
        <v>390</v>
      </c>
      <c r="I1193" s="129"/>
      <c r="J1193" t="s" s="127">
        <v>6592</v>
      </c>
      <c r="K1193" t="s" s="127">
        <v>280</v>
      </c>
      <c r="L1193" t="s" s="127">
        <v>121</v>
      </c>
      <c r="M1193" s="139"/>
      <c r="N1193" s="139"/>
      <c r="O1193" s="139"/>
      <c r="P1193" s="139"/>
      <c r="Q1193" s="139"/>
      <c r="R1193" s="139"/>
      <c r="S1193" s="139"/>
      <c r="T1193" s="139"/>
      <c r="U1193" s="139"/>
      <c r="V1193" s="139"/>
      <c r="W1193" s="139"/>
      <c r="X1193" s="139"/>
      <c r="Y1193" s="139"/>
      <c r="Z1193" s="139"/>
    </row>
    <row r="1194" ht="15" customHeight="1">
      <c r="A1194" t="s" s="8">
        <v>6593</v>
      </c>
      <c r="B1194" t="s" s="8">
        <v>6594</v>
      </c>
      <c r="C1194" s="21">
        <v>2014</v>
      </c>
      <c r="D1194" t="s" s="8">
        <v>6595</v>
      </c>
      <c r="E1194" t="s" s="8">
        <v>6596</v>
      </c>
      <c r="F1194" t="s" s="8">
        <v>4420</v>
      </c>
      <c r="G1194" t="s" s="8">
        <v>45</v>
      </c>
      <c r="H1194" t="s" s="8">
        <v>506</v>
      </c>
      <c r="I1194" s="11"/>
      <c r="J1194" t="s" s="8">
        <v>6597</v>
      </c>
      <c r="K1194" t="s" s="8">
        <v>4797</v>
      </c>
      <c r="L1194" t="s" s="8">
        <v>216</v>
      </c>
      <c r="M1194" s="107"/>
      <c r="N1194" s="107"/>
      <c r="O1194" s="107"/>
      <c r="P1194" s="107"/>
      <c r="Q1194" s="107"/>
      <c r="R1194" s="107"/>
      <c r="S1194" s="107"/>
      <c r="T1194" s="107"/>
      <c r="U1194" s="107"/>
      <c r="V1194" s="107"/>
      <c r="W1194" s="107"/>
      <c r="X1194" s="107"/>
      <c r="Y1194" s="107"/>
      <c r="Z1194" s="107"/>
    </row>
    <row r="1195" ht="15" customHeight="1">
      <c r="A1195" t="s" s="8">
        <v>6598</v>
      </c>
      <c r="B1195" t="s" s="8">
        <v>6599</v>
      </c>
      <c r="C1195" s="21">
        <v>2014</v>
      </c>
      <c r="D1195" t="s" s="8">
        <v>2390</v>
      </c>
      <c r="E1195" t="s" s="8">
        <v>6600</v>
      </c>
      <c r="F1195" t="s" s="8">
        <v>4600</v>
      </c>
      <c r="G1195" t="s" s="8">
        <v>2327</v>
      </c>
      <c r="H1195" t="s" s="8">
        <v>506</v>
      </c>
      <c r="I1195" s="11"/>
      <c r="J1195" t="s" s="8">
        <v>6601</v>
      </c>
      <c r="K1195" t="s" s="8">
        <v>120</v>
      </c>
      <c r="L1195" t="s" s="8">
        <v>121</v>
      </c>
      <c r="M1195" s="107"/>
      <c r="N1195" s="107"/>
      <c r="O1195" s="107"/>
      <c r="P1195" s="107"/>
      <c r="Q1195" s="107"/>
      <c r="R1195" s="107"/>
      <c r="S1195" s="107"/>
      <c r="T1195" s="107"/>
      <c r="U1195" s="107"/>
      <c r="V1195" s="107"/>
      <c r="W1195" s="107"/>
      <c r="X1195" s="107"/>
      <c r="Y1195" s="107"/>
      <c r="Z1195" s="107"/>
    </row>
    <row r="1196" ht="15" customHeight="1">
      <c r="A1196" t="s" s="8">
        <v>6602</v>
      </c>
      <c r="B1196" t="s" s="8">
        <v>6603</v>
      </c>
      <c r="C1196" s="21">
        <v>2014</v>
      </c>
      <c r="D1196" t="s" s="8">
        <v>6604</v>
      </c>
      <c r="E1196" t="s" s="8">
        <v>6605</v>
      </c>
      <c r="F1196" t="s" s="8">
        <v>4420</v>
      </c>
      <c r="G1196" t="s" s="8">
        <v>45</v>
      </c>
      <c r="H1196" t="s" s="8">
        <v>506</v>
      </c>
      <c r="I1196" s="11"/>
      <c r="J1196" t="s" s="8">
        <v>6121</v>
      </c>
      <c r="K1196" t="s" s="8">
        <v>120</v>
      </c>
      <c r="L1196" t="s" s="8">
        <v>121</v>
      </c>
      <c r="M1196" s="107"/>
      <c r="N1196" s="107"/>
      <c r="O1196" s="107"/>
      <c r="P1196" s="107"/>
      <c r="Q1196" s="107"/>
      <c r="R1196" s="107"/>
      <c r="S1196" s="107"/>
      <c r="T1196" s="107"/>
      <c r="U1196" s="107"/>
      <c r="V1196" s="107"/>
      <c r="W1196" s="107"/>
      <c r="X1196" s="107"/>
      <c r="Y1196" s="107"/>
      <c r="Z1196" s="107"/>
    </row>
    <row r="1197" ht="15" customHeight="1">
      <c r="A1197" t="s" s="8">
        <v>6606</v>
      </c>
      <c r="B1197" t="s" s="8">
        <v>6607</v>
      </c>
      <c r="C1197" s="21">
        <v>2014</v>
      </c>
      <c r="D1197" t="s" s="8">
        <v>6499</v>
      </c>
      <c r="E1197" t="s" s="8">
        <v>6608</v>
      </c>
      <c r="F1197" t="s" s="8">
        <v>6609</v>
      </c>
      <c r="G1197" t="s" s="8">
        <v>38</v>
      </c>
      <c r="H1197" t="s" s="8">
        <v>119</v>
      </c>
      <c r="I1197" s="11"/>
      <c r="J1197" t="s" s="8">
        <v>6610</v>
      </c>
      <c r="K1197" t="s" s="8">
        <v>120</v>
      </c>
      <c r="L1197" t="s" s="8">
        <v>121</v>
      </c>
      <c r="M1197" s="107"/>
      <c r="N1197" s="107"/>
      <c r="O1197" s="107"/>
      <c r="P1197" s="107"/>
      <c r="Q1197" s="107"/>
      <c r="R1197" s="107"/>
      <c r="S1197" s="107"/>
      <c r="T1197" s="107"/>
      <c r="U1197" s="107"/>
      <c r="V1197" s="107"/>
      <c r="W1197" s="107"/>
      <c r="X1197" s="107"/>
      <c r="Y1197" s="107"/>
      <c r="Z1197" s="107"/>
    </row>
    <row r="1198" ht="15" customHeight="1">
      <c r="A1198" t="s" s="49">
        <v>6611</v>
      </c>
      <c r="B1198" t="s" s="49">
        <v>6612</v>
      </c>
      <c r="C1198" s="109">
        <v>2014</v>
      </c>
      <c r="D1198" t="s" s="49">
        <v>1868</v>
      </c>
      <c r="E1198" t="s" s="49">
        <v>6613</v>
      </c>
      <c r="F1198" t="s" s="49">
        <v>1870</v>
      </c>
      <c r="G1198" t="s" s="49">
        <v>82</v>
      </c>
      <c r="H1198" t="s" s="49">
        <v>1791</v>
      </c>
      <c r="I1198" s="50"/>
      <c r="J1198" t="s" s="49">
        <v>6614</v>
      </c>
      <c r="K1198" t="s" s="49">
        <v>120</v>
      </c>
      <c r="L1198" t="s" s="49">
        <v>121</v>
      </c>
      <c r="M1198" s="50"/>
      <c r="N1198" s="50"/>
      <c r="O1198" s="50"/>
      <c r="P1198" s="50"/>
      <c r="Q1198" s="50"/>
      <c r="R1198" s="50"/>
      <c r="S1198" s="50"/>
      <c r="T1198" s="50"/>
      <c r="U1198" s="50"/>
      <c r="V1198" s="50"/>
      <c r="W1198" s="50"/>
      <c r="X1198" s="50"/>
      <c r="Y1198" s="50"/>
      <c r="Z1198" s="50"/>
    </row>
    <row r="1199" ht="15" customHeight="1">
      <c r="A1199" t="s" s="58">
        <v>617</v>
      </c>
      <c r="B1199" t="s" s="59">
        <v>618</v>
      </c>
      <c r="C1199" s="60">
        <v>2014</v>
      </c>
      <c r="D1199" t="s" s="59">
        <v>619</v>
      </c>
      <c r="E1199" t="s" s="59">
        <v>620</v>
      </c>
      <c r="F1199" t="s" s="59">
        <v>71</v>
      </c>
      <c r="G1199" t="s" s="59">
        <v>44</v>
      </c>
      <c r="H1199" t="s" s="59">
        <v>119</v>
      </c>
      <c r="I1199" s="61"/>
      <c r="J1199" s="61"/>
      <c r="K1199" t="s" s="59">
        <v>120</v>
      </c>
      <c r="L1199" t="s" s="59">
        <v>121</v>
      </c>
      <c r="M1199" t="s" s="59">
        <v>122</v>
      </c>
      <c r="N1199" s="61"/>
      <c r="O1199" s="61"/>
      <c r="P1199" s="61"/>
      <c r="Q1199" s="61"/>
      <c r="R1199" s="61"/>
      <c r="S1199" s="61"/>
      <c r="T1199" s="61"/>
      <c r="U1199" s="61"/>
      <c r="V1199" s="61"/>
      <c r="W1199" s="61"/>
      <c r="X1199" s="61"/>
      <c r="Y1199" s="61"/>
      <c r="Z1199" s="62"/>
    </row>
    <row r="1200" ht="15" customHeight="1">
      <c r="A1200" t="s" s="127">
        <v>6615</v>
      </c>
      <c r="B1200" t="s" s="127">
        <v>6616</v>
      </c>
      <c r="C1200" s="128">
        <v>2014</v>
      </c>
      <c r="D1200" t="s" s="127">
        <v>6617</v>
      </c>
      <c r="E1200" t="s" s="127">
        <v>6618</v>
      </c>
      <c r="F1200" t="s" s="127">
        <v>6619</v>
      </c>
      <c r="G1200" t="s" s="127">
        <v>82</v>
      </c>
      <c r="H1200" t="s" s="127">
        <v>119</v>
      </c>
      <c r="I1200" s="129"/>
      <c r="J1200" t="s" s="127">
        <v>6620</v>
      </c>
      <c r="K1200" t="s" s="127">
        <v>120</v>
      </c>
      <c r="L1200" t="s" s="127">
        <v>121</v>
      </c>
      <c r="M1200" s="129"/>
      <c r="N1200" s="129"/>
      <c r="O1200" s="129"/>
      <c r="P1200" s="129"/>
      <c r="Q1200" s="129"/>
      <c r="R1200" s="129"/>
      <c r="S1200" s="129"/>
      <c r="T1200" s="129"/>
      <c r="U1200" s="129"/>
      <c r="V1200" s="129"/>
      <c r="W1200" s="129"/>
      <c r="X1200" s="129"/>
      <c r="Y1200" s="129"/>
      <c r="Z1200" s="129"/>
    </row>
    <row r="1201" ht="15" customHeight="1">
      <c r="A1201" t="s" s="8">
        <v>6621</v>
      </c>
      <c r="B1201" t="s" s="8">
        <v>6622</v>
      </c>
      <c r="C1201" s="21">
        <v>2014</v>
      </c>
      <c r="D1201" t="s" s="8">
        <v>1752</v>
      </c>
      <c r="E1201" t="s" s="8">
        <v>6623</v>
      </c>
      <c r="F1201" t="s" s="8">
        <v>1870</v>
      </c>
      <c r="G1201" t="s" s="8">
        <v>82</v>
      </c>
      <c r="H1201" t="s" s="8">
        <v>1791</v>
      </c>
      <c r="I1201" s="11"/>
      <c r="J1201" t="s" s="8">
        <v>6624</v>
      </c>
      <c r="K1201" t="s" s="8">
        <v>120</v>
      </c>
      <c r="L1201" t="s" s="8">
        <v>121</v>
      </c>
      <c r="M1201" s="11"/>
      <c r="N1201" s="11"/>
      <c r="O1201" s="11"/>
      <c r="P1201" s="11"/>
      <c r="Q1201" s="11"/>
      <c r="R1201" s="11"/>
      <c r="S1201" s="11"/>
      <c r="T1201" s="11"/>
      <c r="U1201" s="11"/>
      <c r="V1201" s="11"/>
      <c r="W1201" s="11"/>
      <c r="X1201" s="11"/>
      <c r="Y1201" s="11"/>
      <c r="Z1201" s="11"/>
    </row>
    <row r="1202" ht="15" customHeight="1">
      <c r="A1202" t="s" s="8">
        <v>6625</v>
      </c>
      <c r="B1202" t="s" s="8">
        <v>6626</v>
      </c>
      <c r="C1202" s="21">
        <v>2014</v>
      </c>
      <c r="D1202" t="s" s="8">
        <v>6627</v>
      </c>
      <c r="E1202" t="s" s="8">
        <v>6628</v>
      </c>
      <c r="F1202" t="s" s="8">
        <v>1815</v>
      </c>
      <c r="G1202" t="s" s="8">
        <v>2327</v>
      </c>
      <c r="H1202" t="s" s="8">
        <v>506</v>
      </c>
      <c r="I1202" s="11"/>
      <c r="J1202" t="s" s="8">
        <v>6629</v>
      </c>
      <c r="K1202" t="s" s="8">
        <v>120</v>
      </c>
      <c r="L1202" t="s" s="8">
        <v>216</v>
      </c>
      <c r="M1202" s="11"/>
      <c r="N1202" s="11"/>
      <c r="O1202" s="11"/>
      <c r="P1202" s="11"/>
      <c r="Q1202" s="11"/>
      <c r="R1202" s="11"/>
      <c r="S1202" s="11"/>
      <c r="T1202" s="11"/>
      <c r="U1202" s="11"/>
      <c r="V1202" s="11"/>
      <c r="W1202" s="11"/>
      <c r="X1202" s="11"/>
      <c r="Y1202" s="11"/>
      <c r="Z1202" s="11"/>
    </row>
    <row r="1203" ht="15" customHeight="1">
      <c r="A1203" t="s" s="8">
        <v>6630</v>
      </c>
      <c r="B1203" t="s" s="8">
        <v>6631</v>
      </c>
      <c r="C1203" s="21">
        <v>2014</v>
      </c>
      <c r="D1203" t="s" s="8">
        <v>3463</v>
      </c>
      <c r="E1203" t="s" s="8">
        <v>6632</v>
      </c>
      <c r="F1203" t="s" s="8">
        <v>6633</v>
      </c>
      <c r="G1203" t="s" s="8">
        <v>45</v>
      </c>
      <c r="H1203" t="s" s="8">
        <v>1791</v>
      </c>
      <c r="I1203" s="11"/>
      <c r="J1203" t="s" s="8">
        <v>6634</v>
      </c>
      <c r="K1203" t="s" s="8">
        <v>120</v>
      </c>
      <c r="L1203" t="s" s="8">
        <v>121</v>
      </c>
      <c r="M1203" s="11"/>
      <c r="N1203" s="11"/>
      <c r="O1203" s="11"/>
      <c r="P1203" s="11"/>
      <c r="Q1203" s="11"/>
      <c r="R1203" s="11"/>
      <c r="S1203" s="11"/>
      <c r="T1203" s="11"/>
      <c r="U1203" s="11"/>
      <c r="V1203" s="11"/>
      <c r="W1203" s="11"/>
      <c r="X1203" s="11"/>
      <c r="Y1203" s="11"/>
      <c r="Z1203" s="11"/>
    </row>
    <row r="1204" ht="15" customHeight="1">
      <c r="A1204" t="s" s="49">
        <v>6635</v>
      </c>
      <c r="B1204" t="s" s="49">
        <v>6636</v>
      </c>
      <c r="C1204" s="109">
        <v>2014</v>
      </c>
      <c r="D1204" t="s" s="49">
        <v>831</v>
      </c>
      <c r="E1204" t="s" s="49">
        <v>6637</v>
      </c>
      <c r="F1204" t="s" s="49">
        <v>5830</v>
      </c>
      <c r="G1204" t="s" s="49">
        <v>1454</v>
      </c>
      <c r="H1204" t="s" s="49">
        <v>1791</v>
      </c>
      <c r="I1204" s="50"/>
      <c r="J1204" t="s" s="49">
        <v>6638</v>
      </c>
      <c r="K1204" t="s" s="49">
        <v>120</v>
      </c>
      <c r="L1204" t="s" s="49">
        <v>121</v>
      </c>
      <c r="M1204" s="50"/>
      <c r="N1204" s="50"/>
      <c r="O1204" s="50"/>
      <c r="P1204" s="50"/>
      <c r="Q1204" s="50"/>
      <c r="R1204" s="50"/>
      <c r="S1204" s="50"/>
      <c r="T1204" s="50"/>
      <c r="U1204" s="50"/>
      <c r="V1204" s="50"/>
      <c r="W1204" s="50"/>
      <c r="X1204" s="50"/>
      <c r="Y1204" s="50"/>
      <c r="Z1204" s="50"/>
    </row>
    <row r="1205" ht="15" customHeight="1">
      <c r="A1205" t="s" s="58">
        <v>621</v>
      </c>
      <c r="B1205" t="s" s="59">
        <v>622</v>
      </c>
      <c r="C1205" s="60">
        <v>2014</v>
      </c>
      <c r="D1205" t="s" s="59">
        <v>163</v>
      </c>
      <c r="E1205" t="s" s="59">
        <v>623</v>
      </c>
      <c r="F1205" t="s" s="59">
        <v>71</v>
      </c>
      <c r="G1205" t="s" s="59">
        <v>38</v>
      </c>
      <c r="H1205" t="s" s="59">
        <v>119</v>
      </c>
      <c r="I1205" s="61"/>
      <c r="J1205" t="s" s="59">
        <v>624</v>
      </c>
      <c r="K1205" t="s" s="59">
        <v>120</v>
      </c>
      <c r="L1205" t="s" s="59">
        <v>121</v>
      </c>
      <c r="M1205" t="s" s="59">
        <v>122</v>
      </c>
      <c r="N1205" s="61"/>
      <c r="O1205" s="61"/>
      <c r="P1205" s="61"/>
      <c r="Q1205" s="61"/>
      <c r="R1205" s="61"/>
      <c r="S1205" s="61"/>
      <c r="T1205" s="61"/>
      <c r="U1205" s="61"/>
      <c r="V1205" s="61"/>
      <c r="W1205" s="61"/>
      <c r="X1205" s="61"/>
      <c r="Y1205" s="61"/>
      <c r="Z1205" s="62"/>
    </row>
    <row r="1206" ht="15" customHeight="1">
      <c r="A1206" t="s" s="77">
        <v>6639</v>
      </c>
      <c r="B1206" t="s" s="77">
        <v>6640</v>
      </c>
      <c r="C1206" s="76">
        <v>2014</v>
      </c>
      <c r="D1206" t="s" s="77">
        <v>6641</v>
      </c>
      <c r="E1206" t="s" s="77">
        <v>6642</v>
      </c>
      <c r="F1206" t="s" s="77">
        <v>2838</v>
      </c>
      <c r="G1206" t="s" s="77">
        <v>45</v>
      </c>
      <c r="H1206" t="s" s="77">
        <v>1507</v>
      </c>
      <c r="I1206" s="47"/>
      <c r="J1206" t="s" s="77">
        <v>6643</v>
      </c>
      <c r="K1206" t="s" s="77">
        <v>120</v>
      </c>
      <c r="L1206" t="s" s="77">
        <v>121</v>
      </c>
      <c r="M1206" s="47"/>
      <c r="N1206" s="47"/>
      <c r="O1206" s="47"/>
      <c r="P1206" s="47"/>
      <c r="Q1206" s="47"/>
      <c r="R1206" s="47"/>
      <c r="S1206" s="47"/>
      <c r="T1206" s="47"/>
      <c r="U1206" s="47"/>
      <c r="V1206" s="47"/>
      <c r="W1206" s="47"/>
      <c r="X1206" s="47"/>
      <c r="Y1206" s="47"/>
      <c r="Z1206" s="47"/>
    </row>
    <row r="1207" ht="15" customHeight="1">
      <c r="A1207" t="s" s="8">
        <v>6644</v>
      </c>
      <c r="B1207" t="s" s="8">
        <v>6645</v>
      </c>
      <c r="C1207" s="21">
        <v>2014</v>
      </c>
      <c r="D1207" t="s" s="8">
        <v>6646</v>
      </c>
      <c r="E1207" t="s" s="8">
        <v>6647</v>
      </c>
      <c r="F1207" t="s" s="8">
        <v>3200</v>
      </c>
      <c r="G1207" t="s" s="8">
        <v>1454</v>
      </c>
      <c r="H1207" t="s" s="8">
        <v>1791</v>
      </c>
      <c r="I1207" s="11"/>
      <c r="J1207" t="s" s="8">
        <v>6648</v>
      </c>
      <c r="K1207" t="s" s="8">
        <v>120</v>
      </c>
      <c r="L1207" t="s" s="8">
        <v>121</v>
      </c>
      <c r="M1207" s="11"/>
      <c r="N1207" s="11"/>
      <c r="O1207" s="11"/>
      <c r="P1207" s="11"/>
      <c r="Q1207" s="11"/>
      <c r="R1207" s="11"/>
      <c r="S1207" s="11"/>
      <c r="T1207" s="11"/>
      <c r="U1207" s="11"/>
      <c r="V1207" s="11"/>
      <c r="W1207" s="11"/>
      <c r="X1207" s="11"/>
      <c r="Y1207" s="11"/>
      <c r="Z1207" s="11"/>
    </row>
    <row r="1208" ht="15" customHeight="1">
      <c r="A1208" t="s" s="8">
        <v>6649</v>
      </c>
      <c r="B1208" t="s" s="8">
        <v>6650</v>
      </c>
      <c r="C1208" s="21">
        <v>2014</v>
      </c>
      <c r="D1208" t="s" s="8">
        <v>1736</v>
      </c>
      <c r="E1208" t="s" s="8">
        <v>6651</v>
      </c>
      <c r="F1208" t="s" s="8">
        <v>6652</v>
      </c>
      <c r="G1208" t="s" s="8">
        <v>38</v>
      </c>
      <c r="H1208" t="s" s="8">
        <v>119</v>
      </c>
      <c r="I1208" s="11"/>
      <c r="J1208" t="s" s="8">
        <v>6653</v>
      </c>
      <c r="K1208" t="s" s="8">
        <v>120</v>
      </c>
      <c r="L1208" t="s" s="8">
        <v>121</v>
      </c>
      <c r="M1208" s="11"/>
      <c r="N1208" s="11"/>
      <c r="O1208" s="11"/>
      <c r="P1208" s="11"/>
      <c r="Q1208" s="11"/>
      <c r="R1208" s="11"/>
      <c r="S1208" s="11"/>
      <c r="T1208" s="11"/>
      <c r="U1208" s="11"/>
      <c r="V1208" s="11"/>
      <c r="W1208" s="11"/>
      <c r="X1208" s="11"/>
      <c r="Y1208" s="11"/>
      <c r="Z1208" s="11"/>
    </row>
    <row r="1209" ht="15" customHeight="1">
      <c r="A1209" t="s" s="8">
        <v>6654</v>
      </c>
      <c r="B1209" t="s" s="8">
        <v>6655</v>
      </c>
      <c r="C1209" s="21">
        <v>2014</v>
      </c>
      <c r="D1209" t="s" s="8">
        <v>5902</v>
      </c>
      <c r="E1209" t="s" s="8">
        <v>6656</v>
      </c>
      <c r="F1209" t="s" s="8">
        <v>6657</v>
      </c>
      <c r="G1209" t="s" s="8">
        <v>45</v>
      </c>
      <c r="H1209" t="s" s="8">
        <v>1791</v>
      </c>
      <c r="I1209" s="11"/>
      <c r="J1209" t="s" s="8">
        <v>6658</v>
      </c>
      <c r="K1209" t="s" s="8">
        <v>120</v>
      </c>
      <c r="L1209" t="s" s="8">
        <v>121</v>
      </c>
      <c r="M1209" s="11"/>
      <c r="N1209" s="11"/>
      <c r="O1209" s="11"/>
      <c r="P1209" s="11"/>
      <c r="Q1209" s="11"/>
      <c r="R1209" s="11"/>
      <c r="S1209" s="11"/>
      <c r="T1209" s="11"/>
      <c r="U1209" s="11"/>
      <c r="V1209" s="11"/>
      <c r="W1209" s="11"/>
      <c r="X1209" s="11"/>
      <c r="Y1209" s="11"/>
      <c r="Z1209" s="11"/>
    </row>
    <row r="1210" ht="15" customHeight="1">
      <c r="A1210" t="s" s="8">
        <v>6659</v>
      </c>
      <c r="B1210" t="s" s="8">
        <v>6660</v>
      </c>
      <c r="C1210" s="21">
        <v>2014</v>
      </c>
      <c r="D1210" t="s" s="8">
        <v>6661</v>
      </c>
      <c r="E1210" t="s" s="8">
        <v>6662</v>
      </c>
      <c r="F1210" t="s" s="8">
        <v>2633</v>
      </c>
      <c r="G1210" t="s" s="8">
        <v>29</v>
      </c>
      <c r="H1210" t="s" s="8">
        <v>129</v>
      </c>
      <c r="I1210" t="s" s="8">
        <v>6303</v>
      </c>
      <c r="J1210" t="s" s="8">
        <v>6663</v>
      </c>
      <c r="K1210" t="s" s="8">
        <v>120</v>
      </c>
      <c r="L1210" t="s" s="8">
        <v>121</v>
      </c>
      <c r="M1210" s="11"/>
      <c r="N1210" s="11"/>
      <c r="O1210" s="11"/>
      <c r="P1210" s="11"/>
      <c r="Q1210" s="11"/>
      <c r="R1210" s="11"/>
      <c r="S1210" s="11"/>
      <c r="T1210" s="11"/>
      <c r="U1210" s="11"/>
      <c r="V1210" s="11"/>
      <c r="W1210" s="11"/>
      <c r="X1210" s="11"/>
      <c r="Y1210" s="11"/>
      <c r="Z1210" s="11"/>
    </row>
    <row r="1211" ht="15" customHeight="1">
      <c r="A1211" t="s" s="8">
        <v>6664</v>
      </c>
      <c r="B1211" t="s" s="8">
        <v>6665</v>
      </c>
      <c r="C1211" s="21">
        <v>2014</v>
      </c>
      <c r="D1211" t="s" s="8">
        <v>229</v>
      </c>
      <c r="E1211" t="s" s="8">
        <v>6666</v>
      </c>
      <c r="F1211" t="s" s="8">
        <v>1928</v>
      </c>
      <c r="G1211" t="s" s="8">
        <v>64</v>
      </c>
      <c r="H1211" t="s" s="8">
        <v>119</v>
      </c>
      <c r="I1211" s="11"/>
      <c r="J1211" t="s" s="8">
        <v>6667</v>
      </c>
      <c r="K1211" t="s" s="8">
        <v>120</v>
      </c>
      <c r="L1211" t="s" s="8">
        <v>121</v>
      </c>
      <c r="M1211" s="11"/>
      <c r="N1211" s="11"/>
      <c r="O1211" s="11"/>
      <c r="P1211" s="11"/>
      <c r="Q1211" s="11"/>
      <c r="R1211" s="11"/>
      <c r="S1211" s="11"/>
      <c r="T1211" s="11"/>
      <c r="U1211" s="11"/>
      <c r="V1211" s="11"/>
      <c r="W1211" s="11"/>
      <c r="X1211" s="11"/>
      <c r="Y1211" s="11"/>
      <c r="Z1211" s="11"/>
    </row>
    <row r="1212" ht="15" customHeight="1">
      <c r="A1212" t="s" s="130">
        <v>6668</v>
      </c>
      <c r="B1212" t="s" s="130">
        <v>6669</v>
      </c>
      <c r="C1212" s="131">
        <v>2014</v>
      </c>
      <c r="D1212" t="s" s="130">
        <v>3946</v>
      </c>
      <c r="E1212" t="s" s="130">
        <v>6670</v>
      </c>
      <c r="F1212" t="s" s="130">
        <v>6671</v>
      </c>
      <c r="G1212" t="s" s="130">
        <v>82</v>
      </c>
      <c r="H1212" t="s" s="130">
        <v>1791</v>
      </c>
      <c r="I1212" s="132"/>
      <c r="J1212" t="s" s="130">
        <v>6672</v>
      </c>
      <c r="K1212" t="s" s="130">
        <v>254</v>
      </c>
      <c r="L1212" t="s" s="130">
        <v>121</v>
      </c>
      <c r="M1212" s="132"/>
      <c r="N1212" s="132"/>
      <c r="O1212" s="132"/>
      <c r="P1212" s="132"/>
      <c r="Q1212" s="132"/>
      <c r="R1212" s="132"/>
      <c r="S1212" s="132"/>
      <c r="T1212" s="132"/>
      <c r="U1212" s="132"/>
      <c r="V1212" s="132"/>
      <c r="W1212" s="132"/>
      <c r="X1212" s="132"/>
      <c r="Y1212" s="132"/>
      <c r="Z1212" s="132"/>
    </row>
    <row r="1213" ht="15" customHeight="1">
      <c r="A1213" t="s" s="49">
        <v>6673</v>
      </c>
      <c r="B1213" t="s" s="49">
        <v>6674</v>
      </c>
      <c r="C1213" s="109">
        <v>2014</v>
      </c>
      <c r="D1213" t="s" s="49">
        <v>2355</v>
      </c>
      <c r="E1213" t="s" s="49">
        <v>6675</v>
      </c>
      <c r="F1213" t="s" s="49">
        <v>2469</v>
      </c>
      <c r="G1213" t="s" s="49">
        <v>40</v>
      </c>
      <c r="H1213" t="s" s="49">
        <v>119</v>
      </c>
      <c r="I1213" s="50"/>
      <c r="J1213" t="s" s="49">
        <v>6676</v>
      </c>
      <c r="K1213" t="s" s="49">
        <v>120</v>
      </c>
      <c r="L1213" t="s" s="49">
        <v>121</v>
      </c>
      <c r="M1213" s="50"/>
      <c r="N1213" s="50"/>
      <c r="O1213" s="50"/>
      <c r="P1213" s="50"/>
      <c r="Q1213" s="50"/>
      <c r="R1213" s="50"/>
      <c r="S1213" s="50"/>
      <c r="T1213" s="50"/>
      <c r="U1213" s="50"/>
      <c r="V1213" s="50"/>
      <c r="W1213" s="50"/>
      <c r="X1213" s="50"/>
      <c r="Y1213" s="50"/>
      <c r="Z1213" s="50"/>
    </row>
    <row r="1214" ht="15" customHeight="1">
      <c r="A1214" t="s" s="58">
        <v>625</v>
      </c>
      <c r="B1214" t="s" s="59">
        <v>626</v>
      </c>
      <c r="C1214" s="60">
        <v>2014</v>
      </c>
      <c r="D1214" t="s" s="59">
        <v>241</v>
      </c>
      <c r="E1214" t="s" s="59">
        <v>627</v>
      </c>
      <c r="F1214" t="s" s="59">
        <v>71</v>
      </c>
      <c r="G1214" t="s" s="59">
        <v>64</v>
      </c>
      <c r="H1214" t="s" s="59">
        <v>119</v>
      </c>
      <c r="I1214" s="61"/>
      <c r="J1214" t="s" s="59">
        <v>628</v>
      </c>
      <c r="K1214" t="s" s="59">
        <v>593</v>
      </c>
      <c r="L1214" t="s" s="59">
        <v>121</v>
      </c>
      <c r="M1214" t="s" s="59">
        <v>122</v>
      </c>
      <c r="N1214" s="61"/>
      <c r="O1214" s="61"/>
      <c r="P1214" s="61"/>
      <c r="Q1214" s="61"/>
      <c r="R1214" s="61"/>
      <c r="S1214" s="61"/>
      <c r="T1214" s="61"/>
      <c r="U1214" s="61"/>
      <c r="V1214" s="61"/>
      <c r="W1214" s="61"/>
      <c r="X1214" s="61"/>
      <c r="Y1214" s="61"/>
      <c r="Z1214" s="62"/>
    </row>
    <row r="1215" ht="15" customHeight="1">
      <c r="A1215" t="s" s="77">
        <v>6677</v>
      </c>
      <c r="B1215" t="s" s="77">
        <v>6678</v>
      </c>
      <c r="C1215" s="76">
        <v>2014</v>
      </c>
      <c r="D1215" t="s" s="77">
        <v>5268</v>
      </c>
      <c r="E1215" t="s" s="77">
        <v>6679</v>
      </c>
      <c r="F1215" t="s" s="77">
        <v>1928</v>
      </c>
      <c r="G1215" t="s" s="77">
        <v>64</v>
      </c>
      <c r="H1215" t="s" s="77">
        <v>119</v>
      </c>
      <c r="I1215" s="47"/>
      <c r="J1215" t="s" s="77">
        <v>6680</v>
      </c>
      <c r="K1215" t="s" s="77">
        <v>120</v>
      </c>
      <c r="L1215" t="s" s="77">
        <v>121</v>
      </c>
      <c r="M1215" s="47"/>
      <c r="N1215" s="47"/>
      <c r="O1215" s="47"/>
      <c r="P1215" s="47"/>
      <c r="Q1215" s="47"/>
      <c r="R1215" s="47"/>
      <c r="S1215" s="47"/>
      <c r="T1215" s="47"/>
      <c r="U1215" s="47"/>
      <c r="V1215" s="47"/>
      <c r="W1215" s="47"/>
      <c r="X1215" s="47"/>
      <c r="Y1215" s="47"/>
      <c r="Z1215" s="47"/>
    </row>
    <row r="1216" ht="15" customHeight="1">
      <c r="A1216" t="s" s="8">
        <v>6681</v>
      </c>
      <c r="B1216" t="s" s="8">
        <v>6682</v>
      </c>
      <c r="C1216" s="21">
        <v>2014</v>
      </c>
      <c r="D1216" t="s" s="8">
        <v>6513</v>
      </c>
      <c r="E1216" t="s" s="8">
        <v>6683</v>
      </c>
      <c r="F1216" t="s" s="8">
        <v>1928</v>
      </c>
      <c r="G1216" t="s" s="8">
        <v>64</v>
      </c>
      <c r="H1216" t="s" s="8">
        <v>119</v>
      </c>
      <c r="I1216" s="11"/>
      <c r="J1216" t="s" s="8">
        <v>6684</v>
      </c>
      <c r="K1216" t="s" s="8">
        <v>120</v>
      </c>
      <c r="L1216" t="s" s="8">
        <v>121</v>
      </c>
      <c r="M1216" s="11"/>
      <c r="N1216" s="11"/>
      <c r="O1216" s="11"/>
      <c r="P1216" s="11"/>
      <c r="Q1216" s="11"/>
      <c r="R1216" s="11"/>
      <c r="S1216" s="11"/>
      <c r="T1216" s="11"/>
      <c r="U1216" s="11"/>
      <c r="V1216" s="11"/>
      <c r="W1216" s="11"/>
      <c r="X1216" s="11"/>
      <c r="Y1216" s="11"/>
      <c r="Z1216" s="11"/>
    </row>
    <row r="1217" ht="15" customHeight="1">
      <c r="A1217" t="s" s="8">
        <v>6685</v>
      </c>
      <c r="B1217" t="s" s="8">
        <v>6686</v>
      </c>
      <c r="C1217" s="21">
        <v>2014</v>
      </c>
      <c r="D1217" t="s" s="8">
        <v>4481</v>
      </c>
      <c r="E1217" t="s" s="8">
        <v>6687</v>
      </c>
      <c r="F1217" t="s" s="8">
        <v>572</v>
      </c>
      <c r="G1217" t="s" s="8">
        <v>82</v>
      </c>
      <c r="H1217" t="s" s="8">
        <v>506</v>
      </c>
      <c r="I1217" s="11"/>
      <c r="J1217" t="s" s="8">
        <v>6688</v>
      </c>
      <c r="K1217" t="s" s="8">
        <v>254</v>
      </c>
      <c r="L1217" t="s" s="8">
        <v>121</v>
      </c>
      <c r="M1217" s="11"/>
      <c r="N1217" s="11"/>
      <c r="O1217" s="11"/>
      <c r="P1217" s="11"/>
      <c r="Q1217" s="11"/>
      <c r="R1217" s="11"/>
      <c r="S1217" s="11"/>
      <c r="T1217" s="11"/>
      <c r="U1217" s="11"/>
      <c r="V1217" s="11"/>
      <c r="W1217" s="11"/>
      <c r="X1217" s="11"/>
      <c r="Y1217" s="11"/>
      <c r="Z1217" s="11"/>
    </row>
    <row r="1218" ht="15" customHeight="1">
      <c r="A1218" t="s" s="49">
        <v>1843</v>
      </c>
      <c r="B1218" t="s" s="49">
        <v>6689</v>
      </c>
      <c r="C1218" s="109">
        <v>2015</v>
      </c>
      <c r="D1218" t="s" s="49">
        <v>6689</v>
      </c>
      <c r="E1218" t="s" s="49">
        <v>6690</v>
      </c>
      <c r="F1218" t="s" s="49">
        <v>1905</v>
      </c>
      <c r="G1218" t="s" s="49">
        <v>45</v>
      </c>
      <c r="H1218" t="s" s="49">
        <v>119</v>
      </c>
      <c r="I1218" s="50"/>
      <c r="J1218" s="50"/>
      <c r="K1218" t="s" s="49">
        <v>4438</v>
      </c>
      <c r="L1218" t="s" s="49">
        <v>121</v>
      </c>
      <c r="M1218" s="50"/>
      <c r="N1218" t="s" s="49">
        <v>255</v>
      </c>
      <c r="O1218" s="50"/>
      <c r="P1218" s="50"/>
      <c r="Q1218" s="50"/>
      <c r="R1218" s="50"/>
      <c r="S1218" s="50"/>
      <c r="T1218" s="50"/>
      <c r="U1218" s="50"/>
      <c r="V1218" s="50"/>
      <c r="W1218" s="50"/>
      <c r="X1218" s="50"/>
      <c r="Y1218" s="50"/>
      <c r="Z1218" s="50"/>
    </row>
    <row r="1219" ht="15" customHeight="1">
      <c r="A1219" t="s" s="58">
        <v>629</v>
      </c>
      <c r="B1219" t="s" s="59">
        <v>630</v>
      </c>
      <c r="C1219" s="60">
        <v>2015</v>
      </c>
      <c r="D1219" t="s" s="59">
        <v>631</v>
      </c>
      <c r="E1219" t="s" s="59">
        <v>632</v>
      </c>
      <c r="F1219" t="s" s="59">
        <v>128</v>
      </c>
      <c r="G1219" t="s" s="59">
        <v>64</v>
      </c>
      <c r="H1219" t="s" s="59">
        <v>129</v>
      </c>
      <c r="I1219" s="61"/>
      <c r="J1219" t="s" s="59">
        <v>633</v>
      </c>
      <c r="K1219" t="s" s="59">
        <v>120</v>
      </c>
      <c r="L1219" t="s" s="59">
        <v>121</v>
      </c>
      <c r="M1219" t="s" s="59">
        <v>122</v>
      </c>
      <c r="N1219" t="s" s="59">
        <v>123</v>
      </c>
      <c r="O1219" s="61"/>
      <c r="P1219" s="61"/>
      <c r="Q1219" s="61"/>
      <c r="R1219" s="61"/>
      <c r="S1219" s="61"/>
      <c r="T1219" s="61"/>
      <c r="U1219" s="61"/>
      <c r="V1219" s="61"/>
      <c r="W1219" s="61"/>
      <c r="X1219" s="61"/>
      <c r="Y1219" s="61"/>
      <c r="Z1219" s="62"/>
    </row>
    <row r="1220" ht="15" customHeight="1">
      <c r="A1220" t="s" s="77">
        <v>6691</v>
      </c>
      <c r="B1220" t="s" s="77">
        <v>6692</v>
      </c>
      <c r="C1220" s="76">
        <v>2015</v>
      </c>
      <c r="D1220" t="s" s="77">
        <v>6693</v>
      </c>
      <c r="E1220" t="s" s="77">
        <v>6694</v>
      </c>
      <c r="F1220" t="s" s="77">
        <v>6695</v>
      </c>
      <c r="G1220" t="s" s="77">
        <v>45</v>
      </c>
      <c r="H1220" t="s" s="77">
        <v>119</v>
      </c>
      <c r="I1220" s="47"/>
      <c r="J1220" t="s" s="77">
        <v>6696</v>
      </c>
      <c r="K1220" t="s" s="77">
        <v>120</v>
      </c>
      <c r="L1220" t="s" s="77">
        <v>121</v>
      </c>
      <c r="M1220" s="47"/>
      <c r="N1220" t="s" s="77">
        <v>275</v>
      </c>
      <c r="O1220" s="47"/>
      <c r="P1220" s="47"/>
      <c r="Q1220" s="47"/>
      <c r="R1220" s="47"/>
      <c r="S1220" s="47"/>
      <c r="T1220" s="47"/>
      <c r="U1220" s="47"/>
      <c r="V1220" s="47"/>
      <c r="W1220" s="47"/>
      <c r="X1220" s="47"/>
      <c r="Y1220" s="47"/>
      <c r="Z1220" s="47"/>
    </row>
    <row r="1221" ht="15" customHeight="1">
      <c r="A1221" t="s" s="130">
        <v>6691</v>
      </c>
      <c r="B1221" t="s" s="130">
        <v>6697</v>
      </c>
      <c r="C1221" s="131">
        <v>2015</v>
      </c>
      <c r="D1221" t="s" s="130">
        <v>1752</v>
      </c>
      <c r="E1221" t="s" s="130">
        <v>6698</v>
      </c>
      <c r="F1221" t="s" s="130">
        <v>6695</v>
      </c>
      <c r="G1221" t="s" s="130">
        <v>45</v>
      </c>
      <c r="H1221" t="s" s="130">
        <v>119</v>
      </c>
      <c r="I1221" s="132"/>
      <c r="J1221" t="s" s="130">
        <v>6699</v>
      </c>
      <c r="K1221" t="s" s="130">
        <v>120</v>
      </c>
      <c r="L1221" t="s" s="130">
        <v>121</v>
      </c>
      <c r="M1221" s="132"/>
      <c r="N1221" t="s" s="130">
        <v>275</v>
      </c>
      <c r="O1221" s="132"/>
      <c r="P1221" s="132"/>
      <c r="Q1221" s="132"/>
      <c r="R1221" s="132"/>
      <c r="S1221" s="132"/>
      <c r="T1221" s="132"/>
      <c r="U1221" s="132"/>
      <c r="V1221" s="132"/>
      <c r="W1221" s="132"/>
      <c r="X1221" s="132"/>
      <c r="Y1221" s="132"/>
      <c r="Z1221" s="132"/>
    </row>
    <row r="1222" ht="15" customHeight="1">
      <c r="A1222" t="s" s="8">
        <v>6700</v>
      </c>
      <c r="B1222" t="s" s="8">
        <v>6701</v>
      </c>
      <c r="C1222" s="21">
        <v>2015</v>
      </c>
      <c r="D1222" t="s" s="8">
        <v>6702</v>
      </c>
      <c r="E1222" s="11"/>
      <c r="F1222" t="s" s="8">
        <v>128</v>
      </c>
      <c r="G1222" t="s" s="8">
        <v>1784</v>
      </c>
      <c r="H1222" t="s" s="8">
        <v>129</v>
      </c>
      <c r="I1222" s="11"/>
      <c r="J1222" s="11"/>
      <c r="K1222" t="s" s="8">
        <v>500</v>
      </c>
      <c r="L1222" t="s" s="8">
        <v>216</v>
      </c>
      <c r="M1222" s="11"/>
      <c r="N1222" t="s" s="8">
        <v>123</v>
      </c>
      <c r="O1222" s="11"/>
      <c r="P1222" s="11"/>
      <c r="Q1222" s="11"/>
      <c r="R1222" s="11"/>
      <c r="S1222" s="11"/>
      <c r="T1222" s="11"/>
      <c r="U1222" s="11"/>
      <c r="V1222" s="11"/>
      <c r="W1222" s="11"/>
      <c r="X1222" s="11"/>
      <c r="Y1222" s="11"/>
      <c r="Z1222" s="11"/>
    </row>
    <row r="1223" ht="15" customHeight="1">
      <c r="A1223" t="s" s="8">
        <v>6703</v>
      </c>
      <c r="B1223" t="s" s="8">
        <v>6704</v>
      </c>
      <c r="C1223" s="21">
        <v>2015</v>
      </c>
      <c r="D1223" t="s" s="8">
        <v>4495</v>
      </c>
      <c r="E1223" t="s" s="8">
        <v>6705</v>
      </c>
      <c r="F1223" t="s" s="8">
        <v>2426</v>
      </c>
      <c r="G1223" t="s" s="8">
        <v>45</v>
      </c>
      <c r="H1223" t="s" s="8">
        <v>1507</v>
      </c>
      <c r="I1223" s="11"/>
      <c r="J1223" t="s" s="8">
        <v>6706</v>
      </c>
      <c r="K1223" t="s" s="8">
        <v>120</v>
      </c>
      <c r="L1223" t="s" s="8">
        <v>121</v>
      </c>
      <c r="M1223" s="11"/>
      <c r="N1223" t="s" s="8">
        <v>123</v>
      </c>
      <c r="O1223" s="11"/>
      <c r="P1223" s="11"/>
      <c r="Q1223" s="11"/>
      <c r="R1223" s="11"/>
      <c r="S1223" s="11"/>
      <c r="T1223" s="11"/>
      <c r="U1223" s="11"/>
      <c r="V1223" s="11"/>
      <c r="W1223" s="11"/>
      <c r="X1223" s="11"/>
      <c r="Y1223" s="11"/>
      <c r="Z1223" s="11"/>
    </row>
    <row r="1224" ht="15" customHeight="1">
      <c r="A1224" t="s" s="8">
        <v>6707</v>
      </c>
      <c r="B1224" t="s" s="8">
        <v>6708</v>
      </c>
      <c r="C1224" s="21">
        <v>2015</v>
      </c>
      <c r="D1224" t="s" s="8">
        <v>2169</v>
      </c>
      <c r="E1224" t="s" s="8">
        <v>6709</v>
      </c>
      <c r="F1224" t="s" s="8">
        <v>1905</v>
      </c>
      <c r="G1224" t="s" s="8">
        <v>40</v>
      </c>
      <c r="H1224" t="s" s="8">
        <v>119</v>
      </c>
      <c r="I1224" s="11"/>
      <c r="J1224" t="s" s="8">
        <v>6710</v>
      </c>
      <c r="K1224" t="s" s="8">
        <v>120</v>
      </c>
      <c r="L1224" t="s" s="8">
        <v>121</v>
      </c>
      <c r="M1224" s="11"/>
      <c r="N1224" t="s" s="8">
        <v>275</v>
      </c>
      <c r="O1224" s="11"/>
      <c r="P1224" s="11"/>
      <c r="Q1224" s="11"/>
      <c r="R1224" s="11"/>
      <c r="S1224" s="11"/>
      <c r="T1224" s="11"/>
      <c r="U1224" s="11"/>
      <c r="V1224" s="11"/>
      <c r="W1224" s="11"/>
      <c r="X1224" s="11"/>
      <c r="Y1224" s="11"/>
      <c r="Z1224" s="11"/>
    </row>
    <row r="1225" ht="15" customHeight="1">
      <c r="A1225" t="s" s="8">
        <v>6711</v>
      </c>
      <c r="B1225" t="s" s="8">
        <v>6712</v>
      </c>
      <c r="C1225" s="21">
        <v>2015</v>
      </c>
      <c r="D1225" t="s" s="8">
        <v>1542</v>
      </c>
      <c r="E1225" t="s" s="8">
        <v>6713</v>
      </c>
      <c r="F1225" t="s" s="8">
        <v>2426</v>
      </c>
      <c r="G1225" t="s" s="8">
        <v>40</v>
      </c>
      <c r="H1225" t="s" s="8">
        <v>1507</v>
      </c>
      <c r="I1225" s="11"/>
      <c r="J1225" t="s" s="8">
        <v>6714</v>
      </c>
      <c r="K1225" t="s" s="8">
        <v>120</v>
      </c>
      <c r="L1225" t="s" s="8">
        <v>121</v>
      </c>
      <c r="M1225" s="11"/>
      <c r="N1225" s="11"/>
      <c r="O1225" s="11"/>
      <c r="P1225" s="11"/>
      <c r="Q1225" s="11"/>
      <c r="R1225" s="11"/>
      <c r="S1225" s="11"/>
      <c r="T1225" s="11"/>
      <c r="U1225" s="11"/>
      <c r="V1225" s="11"/>
      <c r="W1225" s="11"/>
      <c r="X1225" s="11"/>
      <c r="Y1225" s="11"/>
      <c r="Z1225" s="11"/>
    </row>
    <row r="1226" ht="15" customHeight="1">
      <c r="A1226" t="s" s="8">
        <v>6715</v>
      </c>
      <c r="B1226" t="s" s="8">
        <v>6716</v>
      </c>
      <c r="C1226" s="21">
        <v>2015</v>
      </c>
      <c r="D1226" t="s" s="8">
        <v>3592</v>
      </c>
      <c r="E1226" t="s" s="8">
        <v>6717</v>
      </c>
      <c r="F1226" t="s" s="8">
        <v>1542</v>
      </c>
      <c r="G1226" t="s" s="8">
        <v>82</v>
      </c>
      <c r="H1226" t="s" s="8">
        <v>1507</v>
      </c>
      <c r="I1226" s="11"/>
      <c r="J1226" t="s" s="8">
        <v>6718</v>
      </c>
      <c r="K1226" t="s" s="8">
        <v>120</v>
      </c>
      <c r="L1226" t="s" s="8">
        <v>121</v>
      </c>
      <c r="M1226" s="11"/>
      <c r="N1226" t="s" s="8">
        <v>255</v>
      </c>
      <c r="O1226" s="11"/>
      <c r="P1226" s="11"/>
      <c r="Q1226" s="11"/>
      <c r="R1226" s="11"/>
      <c r="S1226" s="11"/>
      <c r="T1226" s="11"/>
      <c r="U1226" s="11"/>
      <c r="V1226" s="11"/>
      <c r="W1226" s="11"/>
      <c r="X1226" s="11"/>
      <c r="Y1226" s="11"/>
      <c r="Z1226" s="11"/>
    </row>
    <row r="1227" ht="15" customHeight="1">
      <c r="A1227" t="s" s="142">
        <v>6719</v>
      </c>
      <c r="B1227" t="s" s="142">
        <v>6720</v>
      </c>
      <c r="C1227" s="143">
        <v>2015</v>
      </c>
      <c r="D1227" t="s" s="142">
        <v>6721</v>
      </c>
      <c r="E1227" s="144"/>
      <c r="F1227" t="s" s="142">
        <v>389</v>
      </c>
      <c r="G1227" t="s" s="142">
        <v>44</v>
      </c>
      <c r="H1227" t="s" s="142">
        <v>390</v>
      </c>
      <c r="I1227" s="144"/>
      <c r="J1227" s="144"/>
      <c r="K1227" t="s" s="142">
        <v>1914</v>
      </c>
      <c r="L1227" t="s" s="142">
        <v>216</v>
      </c>
      <c r="M1227" s="144"/>
      <c r="N1227" t="s" s="142">
        <v>275</v>
      </c>
      <c r="O1227" s="144"/>
      <c r="P1227" s="144"/>
      <c r="Q1227" s="144"/>
      <c r="R1227" s="144"/>
      <c r="S1227" s="144"/>
      <c r="T1227" s="144"/>
      <c r="U1227" s="144"/>
      <c r="V1227" s="144"/>
      <c r="W1227" s="144"/>
      <c r="X1227" s="144"/>
      <c r="Y1227" s="144"/>
      <c r="Z1227" s="144"/>
    </row>
    <row r="1228" ht="15" customHeight="1">
      <c r="A1228" t="s" s="8">
        <v>6722</v>
      </c>
      <c r="B1228" t="s" s="8">
        <v>6723</v>
      </c>
      <c r="C1228" s="21">
        <v>2015</v>
      </c>
      <c r="D1228" t="s" s="8">
        <v>6724</v>
      </c>
      <c r="E1228" t="s" s="8">
        <v>6725</v>
      </c>
      <c r="F1228" t="s" s="8">
        <v>505</v>
      </c>
      <c r="G1228" t="s" s="8">
        <v>1784</v>
      </c>
      <c r="H1228" t="s" s="8">
        <v>506</v>
      </c>
      <c r="I1228" s="11"/>
      <c r="J1228" t="s" s="8">
        <v>6726</v>
      </c>
      <c r="K1228" t="s" s="8">
        <v>280</v>
      </c>
      <c r="L1228" t="s" s="8">
        <v>121</v>
      </c>
      <c r="M1228" s="11"/>
      <c r="N1228" s="11"/>
      <c r="O1228" s="11"/>
      <c r="P1228" s="11"/>
      <c r="Q1228" s="11"/>
      <c r="R1228" s="11"/>
      <c r="S1228" s="11"/>
      <c r="T1228" s="11"/>
      <c r="U1228" s="11"/>
      <c r="V1228" s="11"/>
      <c r="W1228" s="11"/>
      <c r="X1228" s="11"/>
      <c r="Y1228" s="11"/>
      <c r="Z1228" s="11"/>
    </row>
    <row r="1229" ht="15" customHeight="1">
      <c r="A1229" t="s" s="8">
        <v>6727</v>
      </c>
      <c r="B1229" t="s" s="8">
        <v>6728</v>
      </c>
      <c r="C1229" s="21">
        <v>2015</v>
      </c>
      <c r="D1229" t="s" s="8">
        <v>6729</v>
      </c>
      <c r="E1229" t="s" s="8">
        <v>6730</v>
      </c>
      <c r="F1229" t="s" s="8">
        <v>1913</v>
      </c>
      <c r="G1229" t="s" s="8">
        <v>40</v>
      </c>
      <c r="H1229" t="s" s="8">
        <v>1791</v>
      </c>
      <c r="I1229" s="11"/>
      <c r="J1229" t="s" s="8">
        <v>6731</v>
      </c>
      <c r="K1229" t="s" s="8">
        <v>120</v>
      </c>
      <c r="L1229" t="s" s="8">
        <v>121</v>
      </c>
      <c r="M1229" s="11"/>
      <c r="N1229" t="s" s="8">
        <v>275</v>
      </c>
      <c r="O1229" s="11"/>
      <c r="P1229" s="11"/>
      <c r="Q1229" s="11"/>
      <c r="R1229" s="11"/>
      <c r="S1229" s="11"/>
      <c r="T1229" s="11"/>
      <c r="U1229" s="11"/>
      <c r="V1229" s="11"/>
      <c r="W1229" s="11"/>
      <c r="X1229" s="11"/>
      <c r="Y1229" s="11"/>
      <c r="Z1229" s="11"/>
    </row>
    <row r="1230" ht="15" customHeight="1">
      <c r="A1230" t="s" s="8">
        <v>6732</v>
      </c>
      <c r="B1230" t="s" s="8">
        <v>6733</v>
      </c>
      <c r="C1230" s="21">
        <v>2015</v>
      </c>
      <c r="D1230" t="s" s="8">
        <v>5239</v>
      </c>
      <c r="E1230" t="s" s="8">
        <v>6734</v>
      </c>
      <c r="F1230" t="s" s="8">
        <v>128</v>
      </c>
      <c r="G1230" t="s" s="8">
        <v>2327</v>
      </c>
      <c r="H1230" t="s" s="8">
        <v>129</v>
      </c>
      <c r="I1230" s="11"/>
      <c r="J1230" t="s" s="8">
        <v>6735</v>
      </c>
      <c r="K1230" t="s" s="8">
        <v>120</v>
      </c>
      <c r="L1230" t="s" s="8">
        <v>121</v>
      </c>
      <c r="M1230" s="11"/>
      <c r="N1230" t="s" s="8">
        <v>123</v>
      </c>
      <c r="O1230" s="11"/>
      <c r="P1230" s="11"/>
      <c r="Q1230" s="11"/>
      <c r="R1230" s="11"/>
      <c r="S1230" s="11"/>
      <c r="T1230" s="11"/>
      <c r="U1230" s="11"/>
      <c r="V1230" s="11"/>
      <c r="W1230" s="11"/>
      <c r="X1230" s="11"/>
      <c r="Y1230" s="11"/>
      <c r="Z1230" s="11"/>
    </row>
    <row r="1231" ht="15" customHeight="1">
      <c r="A1231" t="s" s="8">
        <v>6736</v>
      </c>
      <c r="B1231" t="s" s="8">
        <v>6737</v>
      </c>
      <c r="C1231" s="21">
        <v>2015</v>
      </c>
      <c r="D1231" t="s" s="8">
        <v>2631</v>
      </c>
      <c r="E1231" t="s" s="8">
        <v>6738</v>
      </c>
      <c r="F1231" t="s" s="8">
        <v>4518</v>
      </c>
      <c r="G1231" t="s" s="8">
        <v>44</v>
      </c>
      <c r="H1231" t="s" s="8">
        <v>1861</v>
      </c>
      <c r="I1231" s="11"/>
      <c r="J1231" t="s" s="8">
        <v>6739</v>
      </c>
      <c r="K1231" t="s" s="8">
        <v>120</v>
      </c>
      <c r="L1231" t="s" s="8">
        <v>121</v>
      </c>
      <c r="M1231" s="11"/>
      <c r="N1231" t="s" s="8">
        <v>6740</v>
      </c>
      <c r="O1231" s="11"/>
      <c r="P1231" s="11"/>
      <c r="Q1231" s="11"/>
      <c r="R1231" s="11"/>
      <c r="S1231" s="11"/>
      <c r="T1231" s="11"/>
      <c r="U1231" s="11"/>
      <c r="V1231" s="11"/>
      <c r="W1231" s="11"/>
      <c r="X1231" s="11"/>
      <c r="Y1231" s="11"/>
      <c r="Z1231" s="11"/>
    </row>
    <row r="1232" ht="15" customHeight="1">
      <c r="A1232" t="s" s="8">
        <v>6741</v>
      </c>
      <c r="B1232" t="s" s="8">
        <v>6742</v>
      </c>
      <c r="C1232" s="21">
        <v>2015</v>
      </c>
      <c r="D1232" t="s" s="8">
        <v>3264</v>
      </c>
      <c r="E1232" t="s" s="8">
        <v>6743</v>
      </c>
      <c r="F1232" t="s" s="8">
        <v>1905</v>
      </c>
      <c r="G1232" t="s" s="8">
        <v>44</v>
      </c>
      <c r="H1232" t="s" s="8">
        <v>119</v>
      </c>
      <c r="I1232" s="11"/>
      <c r="J1232" t="s" s="8">
        <v>6744</v>
      </c>
      <c r="K1232" t="s" s="8">
        <v>120</v>
      </c>
      <c r="L1232" t="s" s="8">
        <v>121</v>
      </c>
      <c r="M1232" s="11"/>
      <c r="N1232" t="s" s="8">
        <v>1689</v>
      </c>
      <c r="O1232" s="11"/>
      <c r="P1232" s="11"/>
      <c r="Q1232" s="11"/>
      <c r="R1232" s="11"/>
      <c r="S1232" s="11"/>
      <c r="T1232" s="11"/>
      <c r="U1232" s="11"/>
      <c r="V1232" s="11"/>
      <c r="W1232" s="11"/>
      <c r="X1232" s="11"/>
      <c r="Y1232" s="11"/>
      <c r="Z1232" s="11"/>
    </row>
    <row r="1233" ht="15" customHeight="1">
      <c r="A1233" t="s" s="8">
        <v>6745</v>
      </c>
      <c r="B1233" t="s" s="8">
        <v>6746</v>
      </c>
      <c r="C1233" s="21">
        <v>2015</v>
      </c>
      <c r="D1233" t="s" s="8">
        <v>3473</v>
      </c>
      <c r="E1233" t="s" s="8">
        <v>6747</v>
      </c>
      <c r="F1233" t="s" s="8">
        <v>1905</v>
      </c>
      <c r="G1233" t="s" s="8">
        <v>45</v>
      </c>
      <c r="H1233" t="s" s="8">
        <v>119</v>
      </c>
      <c r="I1233" s="11"/>
      <c r="J1233" t="s" s="8">
        <v>6748</v>
      </c>
      <c r="K1233" t="s" s="8">
        <v>120</v>
      </c>
      <c r="L1233" t="s" s="8">
        <v>121</v>
      </c>
      <c r="M1233" s="11"/>
      <c r="N1233" t="s" s="8">
        <v>275</v>
      </c>
      <c r="O1233" s="11"/>
      <c r="P1233" s="11"/>
      <c r="Q1233" s="11"/>
      <c r="R1233" s="11"/>
      <c r="S1233" s="11"/>
      <c r="T1233" s="11"/>
      <c r="U1233" s="11"/>
      <c r="V1233" s="11"/>
      <c r="W1233" s="11"/>
      <c r="X1233" s="11"/>
      <c r="Y1233" s="11"/>
      <c r="Z1233" s="11"/>
    </row>
    <row r="1234" ht="15" customHeight="1">
      <c r="A1234" t="s" s="49">
        <v>6749</v>
      </c>
      <c r="B1234" t="s" s="49">
        <v>6750</v>
      </c>
      <c r="C1234" s="109">
        <v>2015</v>
      </c>
      <c r="D1234" t="s" s="49">
        <v>5540</v>
      </c>
      <c r="E1234" t="s" s="49">
        <v>6751</v>
      </c>
      <c r="F1234" t="s" s="49">
        <v>505</v>
      </c>
      <c r="G1234" t="s" s="49">
        <v>2327</v>
      </c>
      <c r="H1234" t="s" s="49">
        <v>506</v>
      </c>
      <c r="I1234" s="50"/>
      <c r="J1234" t="s" s="49">
        <v>6752</v>
      </c>
      <c r="K1234" t="s" s="49">
        <v>120</v>
      </c>
      <c r="L1234" t="s" s="49">
        <v>121</v>
      </c>
      <c r="M1234" s="50"/>
      <c r="N1234" t="s" s="49">
        <v>123</v>
      </c>
      <c r="O1234" s="50"/>
      <c r="P1234" s="50"/>
      <c r="Q1234" s="50"/>
      <c r="R1234" s="50"/>
      <c r="S1234" s="50"/>
      <c r="T1234" s="50"/>
      <c r="U1234" s="50"/>
      <c r="V1234" s="50"/>
      <c r="W1234" s="50"/>
      <c r="X1234" s="50"/>
      <c r="Y1234" s="50"/>
      <c r="Z1234" s="50"/>
    </row>
    <row r="1235" ht="15" customHeight="1">
      <c r="A1235" t="s" s="58">
        <v>634</v>
      </c>
      <c r="B1235" t="s" s="59">
        <v>635</v>
      </c>
      <c r="C1235" s="60">
        <v>2015</v>
      </c>
      <c r="D1235" t="s" s="59">
        <v>636</v>
      </c>
      <c r="E1235" t="s" s="59">
        <v>637</v>
      </c>
      <c r="F1235" t="s" s="59">
        <v>71</v>
      </c>
      <c r="G1235" t="s" s="59">
        <v>29</v>
      </c>
      <c r="H1235" t="s" s="59">
        <v>119</v>
      </c>
      <c r="I1235" s="70"/>
      <c r="J1235" s="61"/>
      <c r="K1235" t="s" s="59">
        <v>280</v>
      </c>
      <c r="L1235" t="s" s="59">
        <v>121</v>
      </c>
      <c r="M1235" t="s" s="59">
        <v>122</v>
      </c>
      <c r="N1235" s="61"/>
      <c r="O1235" s="61"/>
      <c r="P1235" s="61"/>
      <c r="Q1235" s="61"/>
      <c r="R1235" s="61"/>
      <c r="S1235" s="61"/>
      <c r="T1235" s="61"/>
      <c r="U1235" s="61"/>
      <c r="V1235" s="61"/>
      <c r="W1235" s="61"/>
      <c r="X1235" s="61"/>
      <c r="Y1235" s="61"/>
      <c r="Z1235" s="62"/>
    </row>
    <row r="1236" ht="15" customHeight="1">
      <c r="A1236" t="s" s="127">
        <v>6753</v>
      </c>
      <c r="B1236" t="s" s="127">
        <v>6754</v>
      </c>
      <c r="C1236" s="128">
        <v>2015</v>
      </c>
      <c r="D1236" t="s" s="127">
        <v>5217</v>
      </c>
      <c r="E1236" t="s" s="127">
        <v>6755</v>
      </c>
      <c r="F1236" t="s" s="127">
        <v>6756</v>
      </c>
      <c r="G1236" t="s" s="127">
        <v>45</v>
      </c>
      <c r="H1236" t="s" s="127">
        <v>119</v>
      </c>
      <c r="I1236" s="129"/>
      <c r="J1236" t="s" s="127">
        <v>6757</v>
      </c>
      <c r="K1236" t="s" s="127">
        <v>120</v>
      </c>
      <c r="L1236" t="s" s="127">
        <v>121</v>
      </c>
      <c r="M1236" s="129"/>
      <c r="N1236" t="s" s="127">
        <v>1689</v>
      </c>
      <c r="O1236" s="129"/>
      <c r="P1236" s="129"/>
      <c r="Q1236" s="129"/>
      <c r="R1236" s="129"/>
      <c r="S1236" s="129"/>
      <c r="T1236" s="129"/>
      <c r="U1236" s="129"/>
      <c r="V1236" s="129"/>
      <c r="W1236" s="129"/>
      <c r="X1236" s="129"/>
      <c r="Y1236" s="129"/>
      <c r="Z1236" s="129"/>
    </row>
    <row r="1237" ht="15" customHeight="1">
      <c r="A1237" t="s" s="8">
        <v>6758</v>
      </c>
      <c r="B1237" t="s" s="8">
        <v>6759</v>
      </c>
      <c r="C1237" s="21">
        <v>2015</v>
      </c>
      <c r="D1237" t="s" s="8">
        <v>6760</v>
      </c>
      <c r="E1237" t="s" s="8">
        <v>6761</v>
      </c>
      <c r="F1237" t="s" s="8">
        <v>128</v>
      </c>
      <c r="G1237" t="s" s="8">
        <v>2327</v>
      </c>
      <c r="H1237" t="s" s="8">
        <v>129</v>
      </c>
      <c r="I1237" s="11"/>
      <c r="J1237" t="s" s="8">
        <v>6762</v>
      </c>
      <c r="K1237" t="s" s="8">
        <v>120</v>
      </c>
      <c r="L1237" t="s" s="8">
        <v>121</v>
      </c>
      <c r="M1237" s="11"/>
      <c r="N1237" t="s" s="8">
        <v>123</v>
      </c>
      <c r="O1237" s="11"/>
      <c r="P1237" s="11"/>
      <c r="Q1237" s="11"/>
      <c r="R1237" s="11"/>
      <c r="S1237" s="11"/>
      <c r="T1237" s="11"/>
      <c r="U1237" s="11"/>
      <c r="V1237" s="11"/>
      <c r="W1237" s="11"/>
      <c r="X1237" s="11"/>
      <c r="Y1237" s="11"/>
      <c r="Z1237" s="11"/>
    </row>
    <row r="1238" ht="15" customHeight="1">
      <c r="A1238" t="s" s="49">
        <v>6763</v>
      </c>
      <c r="B1238" t="s" s="49">
        <v>6764</v>
      </c>
      <c r="C1238" s="109">
        <v>2015</v>
      </c>
      <c r="D1238" t="s" s="49">
        <v>6765</v>
      </c>
      <c r="E1238" t="s" s="49">
        <v>6766</v>
      </c>
      <c r="F1238" t="s" s="49">
        <v>1542</v>
      </c>
      <c r="G1238" t="s" s="49">
        <v>45</v>
      </c>
      <c r="H1238" t="s" s="49">
        <v>1507</v>
      </c>
      <c r="I1238" s="50"/>
      <c r="J1238" t="s" s="49">
        <v>6767</v>
      </c>
      <c r="K1238" t="s" s="49">
        <v>120</v>
      </c>
      <c r="L1238" t="s" s="49">
        <v>121</v>
      </c>
      <c r="M1238" s="50"/>
      <c r="N1238" t="s" s="49">
        <v>123</v>
      </c>
      <c r="O1238" s="50"/>
      <c r="P1238" s="50"/>
      <c r="Q1238" s="50"/>
      <c r="R1238" s="50"/>
      <c r="S1238" s="50"/>
      <c r="T1238" s="50"/>
      <c r="U1238" s="50"/>
      <c r="V1238" s="50"/>
      <c r="W1238" s="50"/>
      <c r="X1238" s="50"/>
      <c r="Y1238" s="50"/>
      <c r="Z1238" s="50"/>
    </row>
    <row r="1239" ht="15" customHeight="1">
      <c r="A1239" t="s" s="58">
        <v>638</v>
      </c>
      <c r="B1239" t="s" s="59">
        <v>639</v>
      </c>
      <c r="C1239" s="60">
        <v>2015</v>
      </c>
      <c r="D1239" t="s" s="59">
        <v>640</v>
      </c>
      <c r="E1239" t="s" s="59">
        <v>641</v>
      </c>
      <c r="F1239" t="s" s="59">
        <v>128</v>
      </c>
      <c r="G1239" t="s" s="59">
        <v>64</v>
      </c>
      <c r="H1239" t="s" s="59">
        <v>129</v>
      </c>
      <c r="I1239" s="61"/>
      <c r="J1239" t="s" s="59">
        <v>642</v>
      </c>
      <c r="K1239" t="s" s="59">
        <v>120</v>
      </c>
      <c r="L1239" t="s" s="59">
        <v>121</v>
      </c>
      <c r="M1239" t="s" s="59">
        <v>122</v>
      </c>
      <c r="N1239" t="s" s="59">
        <v>123</v>
      </c>
      <c r="O1239" s="61"/>
      <c r="P1239" s="61"/>
      <c r="Q1239" s="61"/>
      <c r="R1239" s="61"/>
      <c r="S1239" s="61"/>
      <c r="T1239" s="61"/>
      <c r="U1239" s="61"/>
      <c r="V1239" s="61"/>
      <c r="W1239" s="61"/>
      <c r="X1239" s="61"/>
      <c r="Y1239" s="61"/>
      <c r="Z1239" s="62"/>
    </row>
    <row r="1240" ht="15" customHeight="1">
      <c r="A1240" t="s" s="77">
        <v>6768</v>
      </c>
      <c r="B1240" t="s" s="77">
        <v>6769</v>
      </c>
      <c r="C1240" s="76">
        <v>2015</v>
      </c>
      <c r="D1240" t="s" s="77">
        <v>859</v>
      </c>
      <c r="E1240" t="s" s="77">
        <v>6770</v>
      </c>
      <c r="F1240" t="s" s="77">
        <v>71</v>
      </c>
      <c r="G1240" t="s" s="77">
        <v>82</v>
      </c>
      <c r="H1240" t="s" s="77">
        <v>119</v>
      </c>
      <c r="I1240" t="s" s="77">
        <v>1846</v>
      </c>
      <c r="J1240" t="s" s="77">
        <v>6771</v>
      </c>
      <c r="K1240" t="s" s="77">
        <v>120</v>
      </c>
      <c r="L1240" t="s" s="77">
        <v>121</v>
      </c>
      <c r="M1240" s="47"/>
      <c r="N1240" t="s" s="77">
        <v>123</v>
      </c>
      <c r="O1240" s="47"/>
      <c r="P1240" s="47"/>
      <c r="Q1240" s="47"/>
      <c r="R1240" s="47"/>
      <c r="S1240" s="47"/>
      <c r="T1240" s="47"/>
      <c r="U1240" s="47"/>
      <c r="V1240" s="47"/>
      <c r="W1240" s="47"/>
      <c r="X1240" s="47"/>
      <c r="Y1240" s="47"/>
      <c r="Z1240" s="47"/>
    </row>
    <row r="1241" ht="15" customHeight="1">
      <c r="A1241" t="s" s="8">
        <v>6772</v>
      </c>
      <c r="B1241" t="s" s="8">
        <v>6773</v>
      </c>
      <c r="C1241" s="21">
        <v>2015</v>
      </c>
      <c r="D1241" t="s" s="8">
        <v>6774</v>
      </c>
      <c r="E1241" t="s" s="8">
        <v>6775</v>
      </c>
      <c r="F1241" t="s" s="8">
        <v>71</v>
      </c>
      <c r="G1241" t="s" s="8">
        <v>1784</v>
      </c>
      <c r="H1241" t="s" s="8">
        <v>119</v>
      </c>
      <c r="I1241" s="11"/>
      <c r="J1241" t="s" s="8">
        <v>6776</v>
      </c>
      <c r="K1241" t="s" s="8">
        <v>280</v>
      </c>
      <c r="L1241" t="s" s="8">
        <v>121</v>
      </c>
      <c r="M1241" s="11"/>
      <c r="N1241" s="11"/>
      <c r="O1241" s="11"/>
      <c r="P1241" s="11"/>
      <c r="Q1241" s="11"/>
      <c r="R1241" s="11"/>
      <c r="S1241" s="11"/>
      <c r="T1241" s="11"/>
      <c r="U1241" s="11"/>
      <c r="V1241" s="11"/>
      <c r="W1241" s="11"/>
      <c r="X1241" s="11"/>
      <c r="Y1241" s="11"/>
      <c r="Z1241" s="11"/>
    </row>
    <row r="1242" ht="15" customHeight="1">
      <c r="A1242" t="s" s="8">
        <v>6777</v>
      </c>
      <c r="B1242" t="s" s="8">
        <v>6778</v>
      </c>
      <c r="C1242" s="21">
        <v>2015</v>
      </c>
      <c r="D1242" t="s" s="8">
        <v>3066</v>
      </c>
      <c r="E1242" t="s" s="8">
        <v>6779</v>
      </c>
      <c r="F1242" t="s" s="8">
        <v>1870</v>
      </c>
      <c r="G1242" t="s" s="8">
        <v>82</v>
      </c>
      <c r="H1242" t="s" s="8">
        <v>1791</v>
      </c>
      <c r="I1242" s="11"/>
      <c r="J1242" t="s" s="8">
        <v>6780</v>
      </c>
      <c r="K1242" t="s" s="8">
        <v>120</v>
      </c>
      <c r="L1242" t="s" s="8">
        <v>121</v>
      </c>
      <c r="M1242" s="11"/>
      <c r="N1242" t="s" s="8">
        <v>275</v>
      </c>
      <c r="O1242" s="11"/>
      <c r="P1242" s="11"/>
      <c r="Q1242" s="11"/>
      <c r="R1242" s="11"/>
      <c r="S1242" s="11"/>
      <c r="T1242" s="11"/>
      <c r="U1242" s="11"/>
      <c r="V1242" s="11"/>
      <c r="W1242" s="11"/>
      <c r="X1242" s="11"/>
      <c r="Y1242" s="11"/>
      <c r="Z1242" s="11"/>
    </row>
    <row r="1243" ht="15" customHeight="1">
      <c r="A1243" t="s" s="8">
        <v>6781</v>
      </c>
      <c r="B1243" t="s" s="8">
        <v>6782</v>
      </c>
      <c r="C1243" s="21">
        <v>2015</v>
      </c>
      <c r="D1243" t="s" s="8">
        <v>1752</v>
      </c>
      <c r="E1243" t="s" s="8">
        <v>6783</v>
      </c>
      <c r="F1243" t="s" s="8">
        <v>1870</v>
      </c>
      <c r="G1243" t="s" s="8">
        <v>82</v>
      </c>
      <c r="H1243" t="s" s="8">
        <v>1791</v>
      </c>
      <c r="I1243" s="11"/>
      <c r="J1243" t="s" s="8">
        <v>6784</v>
      </c>
      <c r="K1243" t="s" s="8">
        <v>120</v>
      </c>
      <c r="L1243" t="s" s="8">
        <v>121</v>
      </c>
      <c r="M1243" s="11"/>
      <c r="N1243" s="11"/>
      <c r="O1243" s="11"/>
      <c r="P1243" s="11"/>
      <c r="Q1243" s="11"/>
      <c r="R1243" s="11"/>
      <c r="S1243" s="11"/>
      <c r="T1243" s="11"/>
      <c r="U1243" s="11"/>
      <c r="V1243" s="11"/>
      <c r="W1243" s="11"/>
      <c r="X1243" s="11"/>
      <c r="Y1243" s="11"/>
      <c r="Z1243" s="11"/>
    </row>
    <row r="1244" ht="15" customHeight="1">
      <c r="A1244" t="s" s="8">
        <v>6785</v>
      </c>
      <c r="B1244" t="s" s="8">
        <v>6786</v>
      </c>
      <c r="C1244" s="21">
        <v>2015</v>
      </c>
      <c r="D1244" t="s" s="8">
        <v>5259</v>
      </c>
      <c r="E1244" t="s" s="8">
        <v>6787</v>
      </c>
      <c r="F1244" t="s" s="8">
        <v>1542</v>
      </c>
      <c r="G1244" t="s" s="8">
        <v>82</v>
      </c>
      <c r="H1244" t="s" s="8">
        <v>1507</v>
      </c>
      <c r="I1244" s="11"/>
      <c r="J1244" t="s" s="8">
        <v>6788</v>
      </c>
      <c r="K1244" t="s" s="8">
        <v>120</v>
      </c>
      <c r="L1244" t="s" s="8">
        <v>121</v>
      </c>
      <c r="M1244" s="11"/>
      <c r="N1244" t="s" s="8">
        <v>255</v>
      </c>
      <c r="O1244" s="11"/>
      <c r="P1244" s="11"/>
      <c r="Q1244" s="11"/>
      <c r="R1244" s="11"/>
      <c r="S1244" s="11"/>
      <c r="T1244" s="11"/>
      <c r="U1244" s="11"/>
      <c r="V1244" s="11"/>
      <c r="W1244" s="11"/>
      <c r="X1244" s="11"/>
      <c r="Y1244" s="11"/>
      <c r="Z1244" s="11"/>
    </row>
    <row r="1245" ht="15" customHeight="1">
      <c r="A1245" t="s" s="8">
        <v>6789</v>
      </c>
      <c r="B1245" t="s" s="8">
        <v>6790</v>
      </c>
      <c r="C1245" s="21">
        <v>2015</v>
      </c>
      <c r="D1245" t="s" s="8">
        <v>6791</v>
      </c>
      <c r="E1245" t="s" s="8">
        <v>6792</v>
      </c>
      <c r="F1245" t="s" s="8">
        <v>128</v>
      </c>
      <c r="G1245" t="s" s="8">
        <v>2327</v>
      </c>
      <c r="H1245" t="s" s="8">
        <v>129</v>
      </c>
      <c r="I1245" s="11"/>
      <c r="J1245" t="s" s="8">
        <v>6793</v>
      </c>
      <c r="K1245" t="s" s="8">
        <v>120</v>
      </c>
      <c r="L1245" t="s" s="8">
        <v>121</v>
      </c>
      <c r="M1245" s="11"/>
      <c r="N1245" t="s" s="8">
        <v>123</v>
      </c>
      <c r="O1245" s="11"/>
      <c r="P1245" s="11"/>
      <c r="Q1245" s="11"/>
      <c r="R1245" s="11"/>
      <c r="S1245" s="11"/>
      <c r="T1245" s="11"/>
      <c r="U1245" s="11"/>
      <c r="V1245" s="11"/>
      <c r="W1245" s="11"/>
      <c r="X1245" s="11"/>
      <c r="Y1245" s="11"/>
      <c r="Z1245" s="11"/>
    </row>
    <row r="1246" ht="15" customHeight="1">
      <c r="A1246" t="s" s="8">
        <v>6794</v>
      </c>
      <c r="B1246" t="s" s="8">
        <v>6795</v>
      </c>
      <c r="C1246" s="21">
        <v>2015</v>
      </c>
      <c r="D1246" t="s" s="8">
        <v>6796</v>
      </c>
      <c r="E1246" t="s" s="8">
        <v>6797</v>
      </c>
      <c r="F1246" t="s" s="8">
        <v>572</v>
      </c>
      <c r="G1246" t="s" s="8">
        <v>82</v>
      </c>
      <c r="H1246" t="s" s="8">
        <v>506</v>
      </c>
      <c r="I1246" s="11"/>
      <c r="J1246" t="s" s="8">
        <v>6798</v>
      </c>
      <c r="K1246" t="s" s="8">
        <v>120</v>
      </c>
      <c r="L1246" t="s" s="8">
        <v>121</v>
      </c>
      <c r="M1246" s="11"/>
      <c r="N1246" s="11"/>
      <c r="O1246" s="11"/>
      <c r="P1246" s="11"/>
      <c r="Q1246" s="11"/>
      <c r="R1246" s="11"/>
      <c r="S1246" s="11"/>
      <c r="T1246" s="11"/>
      <c r="U1246" s="11"/>
      <c r="V1246" s="11"/>
      <c r="W1246" s="11"/>
      <c r="X1246" s="11"/>
      <c r="Y1246" s="11"/>
      <c r="Z1246" s="11"/>
    </row>
    <row r="1247" ht="15" customHeight="1">
      <c r="A1247" t="s" s="8">
        <v>6799</v>
      </c>
      <c r="B1247" t="s" s="8">
        <v>6800</v>
      </c>
      <c r="C1247" s="21">
        <v>2015</v>
      </c>
      <c r="D1247" t="s" s="8">
        <v>1752</v>
      </c>
      <c r="E1247" t="s" s="8">
        <v>6801</v>
      </c>
      <c r="F1247" t="s" s="8">
        <v>1870</v>
      </c>
      <c r="G1247" t="s" s="8">
        <v>82</v>
      </c>
      <c r="H1247" t="s" s="8">
        <v>1791</v>
      </c>
      <c r="I1247" s="11"/>
      <c r="J1247" t="s" s="8">
        <v>6802</v>
      </c>
      <c r="K1247" t="s" s="8">
        <v>120</v>
      </c>
      <c r="L1247" t="s" s="8">
        <v>121</v>
      </c>
      <c r="M1247" s="11"/>
      <c r="N1247" t="s" s="8">
        <v>275</v>
      </c>
      <c r="O1247" s="11"/>
      <c r="P1247" s="11"/>
      <c r="Q1247" s="11"/>
      <c r="R1247" s="11"/>
      <c r="S1247" s="11"/>
      <c r="T1247" s="11"/>
      <c r="U1247" s="11"/>
      <c r="V1247" s="11"/>
      <c r="W1247" s="11"/>
      <c r="X1247" s="11"/>
      <c r="Y1247" s="11"/>
      <c r="Z1247" s="11"/>
    </row>
    <row r="1248" ht="15" customHeight="1">
      <c r="A1248" t="s" s="8">
        <v>6803</v>
      </c>
      <c r="B1248" t="s" s="8">
        <v>6804</v>
      </c>
      <c r="C1248" s="21">
        <v>2015</v>
      </c>
      <c r="D1248" t="s" s="8">
        <v>3602</v>
      </c>
      <c r="E1248" t="s" s="8">
        <v>6805</v>
      </c>
      <c r="F1248" t="s" s="8">
        <v>4466</v>
      </c>
      <c r="G1248" t="s" s="8">
        <v>45</v>
      </c>
      <c r="H1248" t="s" s="8">
        <v>1791</v>
      </c>
      <c r="I1248" s="11"/>
      <c r="J1248" t="s" s="8">
        <v>6806</v>
      </c>
      <c r="K1248" t="s" s="8">
        <v>120</v>
      </c>
      <c r="L1248" t="s" s="8">
        <v>121</v>
      </c>
      <c r="M1248" s="11"/>
      <c r="N1248" t="s" s="8">
        <v>6740</v>
      </c>
      <c r="O1248" s="11"/>
      <c r="P1248" s="11"/>
      <c r="Q1248" s="11"/>
      <c r="R1248" s="11"/>
      <c r="S1248" s="11"/>
      <c r="T1248" s="11"/>
      <c r="U1248" s="11"/>
      <c r="V1248" s="11"/>
      <c r="W1248" s="11"/>
      <c r="X1248" s="11"/>
      <c r="Y1248" s="11"/>
      <c r="Z1248" s="11"/>
    </row>
    <row r="1249" ht="15" customHeight="1">
      <c r="A1249" t="s" s="8">
        <v>6807</v>
      </c>
      <c r="B1249" t="s" s="8">
        <v>6808</v>
      </c>
      <c r="C1249" s="21">
        <v>2015</v>
      </c>
      <c r="D1249" t="s" s="8">
        <v>2407</v>
      </c>
      <c r="E1249" t="s" s="8">
        <v>6809</v>
      </c>
      <c r="F1249" t="s" s="8">
        <v>2426</v>
      </c>
      <c r="G1249" t="s" s="8">
        <v>82</v>
      </c>
      <c r="H1249" t="s" s="8">
        <v>1507</v>
      </c>
      <c r="I1249" s="11"/>
      <c r="J1249" t="s" s="8">
        <v>6810</v>
      </c>
      <c r="K1249" t="s" s="8">
        <v>120</v>
      </c>
      <c r="L1249" t="s" s="8">
        <v>121</v>
      </c>
      <c r="M1249" s="11"/>
      <c r="N1249" t="s" s="8">
        <v>123</v>
      </c>
      <c r="O1249" s="11"/>
      <c r="P1249" s="11"/>
      <c r="Q1249" s="11"/>
      <c r="R1249" s="11"/>
      <c r="S1249" s="11"/>
      <c r="T1249" s="11"/>
      <c r="U1249" s="11"/>
      <c r="V1249" s="11"/>
      <c r="W1249" s="11"/>
      <c r="X1249" s="11"/>
      <c r="Y1249" s="11"/>
      <c r="Z1249" s="11"/>
    </row>
    <row r="1250" ht="15" customHeight="1">
      <c r="A1250" t="s" s="130">
        <v>6811</v>
      </c>
      <c r="B1250" t="s" s="130">
        <v>6812</v>
      </c>
      <c r="C1250" s="131">
        <v>2015</v>
      </c>
      <c r="D1250" t="s" s="130">
        <v>6813</v>
      </c>
      <c r="E1250" t="s" s="130">
        <v>6814</v>
      </c>
      <c r="F1250" t="s" s="130">
        <v>1810</v>
      </c>
      <c r="G1250" t="s" s="130">
        <v>44</v>
      </c>
      <c r="H1250" t="s" s="130">
        <v>506</v>
      </c>
      <c r="I1250" s="132"/>
      <c r="J1250" t="s" s="130">
        <v>6815</v>
      </c>
      <c r="K1250" t="s" s="130">
        <v>500</v>
      </c>
      <c r="L1250" t="s" s="130">
        <v>216</v>
      </c>
      <c r="M1250" s="132"/>
      <c r="N1250" t="s" s="130">
        <v>255</v>
      </c>
      <c r="O1250" s="132"/>
      <c r="P1250" s="132"/>
      <c r="Q1250" s="132"/>
      <c r="R1250" s="132"/>
      <c r="S1250" s="132"/>
      <c r="T1250" s="132"/>
      <c r="U1250" s="132"/>
      <c r="V1250" s="132"/>
      <c r="W1250" s="132"/>
      <c r="X1250" s="132"/>
      <c r="Y1250" s="132"/>
      <c r="Z1250" s="132"/>
    </row>
    <row r="1251" ht="15" customHeight="1">
      <c r="A1251" t="s" s="8">
        <v>6816</v>
      </c>
      <c r="B1251" t="s" s="8">
        <v>6817</v>
      </c>
      <c r="C1251" s="21">
        <v>2015</v>
      </c>
      <c r="D1251" t="s" s="8">
        <v>3876</v>
      </c>
      <c r="E1251" t="s" s="8">
        <v>6818</v>
      </c>
      <c r="F1251" t="s" s="8">
        <v>128</v>
      </c>
      <c r="G1251" t="s" s="8">
        <v>82</v>
      </c>
      <c r="H1251" t="s" s="8">
        <v>129</v>
      </c>
      <c r="I1251" t="s" s="8">
        <v>6085</v>
      </c>
      <c r="J1251" s="11"/>
      <c r="K1251" t="s" s="8">
        <v>120</v>
      </c>
      <c r="L1251" t="s" s="8">
        <v>121</v>
      </c>
      <c r="M1251" s="11"/>
      <c r="N1251" t="s" s="8">
        <v>255</v>
      </c>
      <c r="O1251" s="11"/>
      <c r="P1251" s="11"/>
      <c r="Q1251" s="11"/>
      <c r="R1251" s="11"/>
      <c r="S1251" s="11"/>
      <c r="T1251" s="11"/>
      <c r="U1251" s="11"/>
      <c r="V1251" s="11"/>
      <c r="W1251" s="11"/>
      <c r="X1251" s="11"/>
      <c r="Y1251" s="11"/>
      <c r="Z1251" s="11"/>
    </row>
    <row r="1252" ht="15" customHeight="1">
      <c r="A1252" t="s" s="8">
        <v>6819</v>
      </c>
      <c r="B1252" t="s" s="8">
        <v>6820</v>
      </c>
      <c r="C1252" s="21">
        <v>2015</v>
      </c>
      <c r="D1252" t="s" s="8">
        <v>4429</v>
      </c>
      <c r="E1252" t="s" s="8">
        <v>6821</v>
      </c>
      <c r="F1252" t="s" s="8">
        <v>4600</v>
      </c>
      <c r="G1252" t="s" s="8">
        <v>1784</v>
      </c>
      <c r="H1252" t="s" s="8">
        <v>506</v>
      </c>
      <c r="I1252" s="11"/>
      <c r="J1252" t="s" s="8">
        <v>6822</v>
      </c>
      <c r="K1252" t="s" s="8">
        <v>120</v>
      </c>
      <c r="L1252" t="s" s="8">
        <v>121</v>
      </c>
      <c r="M1252" s="11"/>
      <c r="N1252" t="s" s="8">
        <v>123</v>
      </c>
      <c r="O1252" s="11"/>
      <c r="P1252" s="11"/>
      <c r="Q1252" s="11"/>
      <c r="R1252" s="11"/>
      <c r="S1252" s="11"/>
      <c r="T1252" s="11"/>
      <c r="U1252" s="11"/>
      <c r="V1252" s="11"/>
      <c r="W1252" s="11"/>
      <c r="X1252" s="11"/>
      <c r="Y1252" s="11"/>
      <c r="Z1252" s="11"/>
    </row>
    <row r="1253" ht="15" customHeight="1">
      <c r="A1253" t="s" s="8">
        <v>6823</v>
      </c>
      <c r="B1253" t="s" s="8">
        <v>6824</v>
      </c>
      <c r="C1253" s="21">
        <v>2015</v>
      </c>
      <c r="D1253" t="s" s="8">
        <v>2771</v>
      </c>
      <c r="E1253" t="s" s="8">
        <v>6825</v>
      </c>
      <c r="F1253" t="s" s="8">
        <v>128</v>
      </c>
      <c r="G1253" t="s" s="8">
        <v>2327</v>
      </c>
      <c r="H1253" t="s" s="8">
        <v>129</v>
      </c>
      <c r="I1253" s="11"/>
      <c r="J1253" t="s" s="8">
        <v>6826</v>
      </c>
      <c r="K1253" t="s" s="8">
        <v>148</v>
      </c>
      <c r="L1253" t="s" s="8">
        <v>121</v>
      </c>
      <c r="M1253" s="11"/>
      <c r="N1253" t="s" s="8">
        <v>123</v>
      </c>
      <c r="O1253" s="11"/>
      <c r="P1253" s="11"/>
      <c r="Q1253" s="11"/>
      <c r="R1253" s="11"/>
      <c r="S1253" s="11"/>
      <c r="T1253" s="11"/>
      <c r="U1253" s="11"/>
      <c r="V1253" s="11"/>
      <c r="W1253" s="11"/>
      <c r="X1253" s="11"/>
      <c r="Y1253" s="11"/>
      <c r="Z1253" s="11"/>
    </row>
    <row r="1254" ht="15" customHeight="1">
      <c r="A1254" t="s" s="49">
        <v>6827</v>
      </c>
      <c r="B1254" t="s" s="49">
        <v>6828</v>
      </c>
      <c r="C1254" s="109">
        <v>2015</v>
      </c>
      <c r="D1254" t="s" s="49">
        <v>4267</v>
      </c>
      <c r="E1254" t="s" s="49">
        <v>6829</v>
      </c>
      <c r="F1254" t="s" s="49">
        <v>128</v>
      </c>
      <c r="G1254" t="s" s="49">
        <v>2327</v>
      </c>
      <c r="H1254" t="s" s="49">
        <v>129</v>
      </c>
      <c r="I1254" s="50"/>
      <c r="J1254" t="s" s="49">
        <v>6830</v>
      </c>
      <c r="K1254" t="s" s="49">
        <v>120</v>
      </c>
      <c r="L1254" t="s" s="49">
        <v>216</v>
      </c>
      <c r="M1254" s="50"/>
      <c r="N1254" t="s" s="49">
        <v>123</v>
      </c>
      <c r="O1254" s="50"/>
      <c r="P1254" s="50"/>
      <c r="Q1254" s="50"/>
      <c r="R1254" s="50"/>
      <c r="S1254" s="50"/>
      <c r="T1254" s="50"/>
      <c r="U1254" s="50"/>
      <c r="V1254" s="50"/>
      <c r="W1254" s="50"/>
      <c r="X1254" s="50"/>
      <c r="Y1254" s="50"/>
      <c r="Z1254" s="50"/>
    </row>
    <row r="1255" ht="15" customHeight="1">
      <c r="A1255" t="s" s="51">
        <v>643</v>
      </c>
      <c r="B1255" t="s" s="52">
        <v>644</v>
      </c>
      <c r="C1255" s="53">
        <v>2015</v>
      </c>
      <c r="D1255" t="s" s="52">
        <v>645</v>
      </c>
      <c r="E1255" t="s" s="52">
        <v>646</v>
      </c>
      <c r="F1255" t="s" s="52">
        <v>128</v>
      </c>
      <c r="G1255" t="s" s="52">
        <v>64</v>
      </c>
      <c r="H1255" t="s" s="52">
        <v>129</v>
      </c>
      <c r="I1255" s="56"/>
      <c r="J1255" t="s" s="52">
        <v>647</v>
      </c>
      <c r="K1255" t="s" s="52">
        <v>120</v>
      </c>
      <c r="L1255" t="s" s="52">
        <v>121</v>
      </c>
      <c r="M1255" t="s" s="52">
        <v>122</v>
      </c>
      <c r="N1255" s="56"/>
      <c r="O1255" s="56"/>
      <c r="P1255" s="56"/>
      <c r="Q1255" s="56"/>
      <c r="R1255" s="56"/>
      <c r="S1255" s="56"/>
      <c r="T1255" s="56"/>
      <c r="U1255" s="56"/>
      <c r="V1255" s="56"/>
      <c r="W1255" s="56"/>
      <c r="X1255" s="56"/>
      <c r="Y1255" s="56"/>
      <c r="Z1255" s="57"/>
    </row>
    <row r="1256" ht="15" customHeight="1">
      <c r="A1256" t="s" s="77">
        <v>6831</v>
      </c>
      <c r="B1256" t="s" s="77">
        <v>6832</v>
      </c>
      <c r="C1256" s="76">
        <v>2015</v>
      </c>
      <c r="D1256" t="s" s="77">
        <v>6833</v>
      </c>
      <c r="E1256" t="s" s="77">
        <v>6834</v>
      </c>
      <c r="F1256" t="s" s="77">
        <v>71</v>
      </c>
      <c r="G1256" t="s" s="77">
        <v>1784</v>
      </c>
      <c r="H1256" t="s" s="77">
        <v>119</v>
      </c>
      <c r="I1256" s="47"/>
      <c r="J1256" t="s" s="77">
        <v>6835</v>
      </c>
      <c r="K1256" t="s" s="77">
        <v>120</v>
      </c>
      <c r="L1256" t="s" s="77">
        <v>121</v>
      </c>
      <c r="M1256" s="47"/>
      <c r="N1256" t="s" s="77">
        <v>123</v>
      </c>
      <c r="O1256" s="47"/>
      <c r="P1256" s="47"/>
      <c r="Q1256" s="47"/>
      <c r="R1256" s="47"/>
      <c r="S1256" s="47"/>
      <c r="T1256" s="47"/>
      <c r="U1256" s="47"/>
      <c r="V1256" s="47"/>
      <c r="W1256" s="47"/>
      <c r="X1256" s="47"/>
      <c r="Y1256" s="47"/>
      <c r="Z1256" s="47"/>
    </row>
    <row r="1257" ht="15" customHeight="1">
      <c r="A1257" t="s" s="8">
        <v>6836</v>
      </c>
      <c r="B1257" t="s" s="8">
        <v>6837</v>
      </c>
      <c r="C1257" s="21">
        <v>2015</v>
      </c>
      <c r="D1257" t="s" s="8">
        <v>415</v>
      </c>
      <c r="E1257" t="s" s="8">
        <v>6838</v>
      </c>
      <c r="F1257" t="s" s="8">
        <v>2426</v>
      </c>
      <c r="G1257" t="s" s="8">
        <v>44</v>
      </c>
      <c r="H1257" t="s" s="8">
        <v>1507</v>
      </c>
      <c r="I1257" s="11"/>
      <c r="J1257" s="11"/>
      <c r="K1257" t="s" s="8">
        <v>120</v>
      </c>
      <c r="L1257" t="s" s="8">
        <v>121</v>
      </c>
      <c r="M1257" s="11"/>
      <c r="N1257" t="s" s="8">
        <v>123</v>
      </c>
      <c r="O1257" s="11"/>
      <c r="P1257" s="11"/>
      <c r="Q1257" s="11"/>
      <c r="R1257" s="11"/>
      <c r="S1257" s="11"/>
      <c r="T1257" s="11"/>
      <c r="U1257" s="11"/>
      <c r="V1257" s="11"/>
      <c r="W1257" s="11"/>
      <c r="X1257" s="11"/>
      <c r="Y1257" s="11"/>
      <c r="Z1257" s="11"/>
    </row>
    <row r="1258" ht="15" customHeight="1">
      <c r="A1258" t="s" s="130">
        <v>6839</v>
      </c>
      <c r="B1258" t="s" s="130">
        <v>6840</v>
      </c>
      <c r="C1258" s="131">
        <v>2015</v>
      </c>
      <c r="D1258" t="s" s="130">
        <v>415</v>
      </c>
      <c r="E1258" t="s" s="130">
        <v>6841</v>
      </c>
      <c r="F1258" t="s" s="130">
        <v>1905</v>
      </c>
      <c r="G1258" t="s" s="130">
        <v>1454</v>
      </c>
      <c r="H1258" t="s" s="130">
        <v>119</v>
      </c>
      <c r="I1258" s="132"/>
      <c r="J1258" s="132"/>
      <c r="K1258" t="s" s="130">
        <v>120</v>
      </c>
      <c r="L1258" t="s" s="130">
        <v>121</v>
      </c>
      <c r="M1258" s="132"/>
      <c r="N1258" t="s" s="130">
        <v>255</v>
      </c>
      <c r="O1258" s="132"/>
      <c r="P1258" s="132"/>
      <c r="Q1258" s="132"/>
      <c r="R1258" s="132"/>
      <c r="S1258" s="132"/>
      <c r="T1258" s="132"/>
      <c r="U1258" s="132"/>
      <c r="V1258" s="132"/>
      <c r="W1258" s="132"/>
      <c r="X1258" s="132"/>
      <c r="Y1258" s="132"/>
      <c r="Z1258" s="132"/>
    </row>
    <row r="1259" ht="15" customHeight="1">
      <c r="A1259" t="s" s="8">
        <v>6842</v>
      </c>
      <c r="B1259" t="s" s="8">
        <v>6843</v>
      </c>
      <c r="C1259" s="21">
        <v>2015</v>
      </c>
      <c r="D1259" t="s" s="8">
        <v>2355</v>
      </c>
      <c r="E1259" t="s" s="8">
        <v>6844</v>
      </c>
      <c r="F1259" t="s" s="8">
        <v>1823</v>
      </c>
      <c r="G1259" t="s" s="8">
        <v>45</v>
      </c>
      <c r="H1259" t="s" s="8">
        <v>1507</v>
      </c>
      <c r="I1259" s="11"/>
      <c r="J1259" t="s" s="8">
        <v>6845</v>
      </c>
      <c r="K1259" t="s" s="8">
        <v>120</v>
      </c>
      <c r="L1259" t="s" s="8">
        <v>121</v>
      </c>
      <c r="M1259" s="11"/>
      <c r="N1259" t="s" s="8">
        <v>123</v>
      </c>
      <c r="O1259" s="11"/>
      <c r="P1259" s="11"/>
      <c r="Q1259" s="11"/>
      <c r="R1259" s="11"/>
      <c r="S1259" s="11"/>
      <c r="T1259" s="11"/>
      <c r="U1259" s="11"/>
      <c r="V1259" s="11"/>
      <c r="W1259" s="11"/>
      <c r="X1259" s="11"/>
      <c r="Y1259" s="11"/>
      <c r="Z1259" s="11"/>
    </row>
    <row r="1260" ht="15" customHeight="1">
      <c r="A1260" t="s" s="8">
        <v>6846</v>
      </c>
      <c r="B1260" t="s" s="8">
        <v>6847</v>
      </c>
      <c r="C1260" s="21">
        <v>2015</v>
      </c>
      <c r="D1260" t="s" s="8">
        <v>6848</v>
      </c>
      <c r="E1260" t="s" s="8">
        <v>6849</v>
      </c>
      <c r="F1260" t="s" s="8">
        <v>1905</v>
      </c>
      <c r="G1260" t="s" s="8">
        <v>44</v>
      </c>
      <c r="H1260" t="s" s="8">
        <v>119</v>
      </c>
      <c r="I1260" s="11"/>
      <c r="J1260" t="s" s="8">
        <v>6850</v>
      </c>
      <c r="K1260" t="s" s="8">
        <v>120</v>
      </c>
      <c r="L1260" t="s" s="8">
        <v>121</v>
      </c>
      <c r="M1260" s="11"/>
      <c r="N1260" t="s" s="8">
        <v>275</v>
      </c>
      <c r="O1260" s="11"/>
      <c r="P1260" s="11"/>
      <c r="Q1260" s="11"/>
      <c r="R1260" s="11"/>
      <c r="S1260" s="11"/>
      <c r="T1260" s="11"/>
      <c r="U1260" s="11"/>
      <c r="V1260" s="11"/>
      <c r="W1260" s="11"/>
      <c r="X1260" s="11"/>
      <c r="Y1260" s="11"/>
      <c r="Z1260" s="11"/>
    </row>
    <row r="1261" ht="15" customHeight="1">
      <c r="A1261" t="s" s="8">
        <v>6851</v>
      </c>
      <c r="B1261" t="s" s="8">
        <v>6852</v>
      </c>
      <c r="C1261" s="21">
        <v>2015</v>
      </c>
      <c r="D1261" t="s" s="8">
        <v>6050</v>
      </c>
      <c r="E1261" t="s" s="8">
        <v>6853</v>
      </c>
      <c r="F1261" t="s" s="8">
        <v>1870</v>
      </c>
      <c r="G1261" t="s" s="8">
        <v>45</v>
      </c>
      <c r="H1261" t="s" s="8">
        <v>1791</v>
      </c>
      <c r="I1261" s="11"/>
      <c r="J1261" t="s" s="8">
        <v>6854</v>
      </c>
      <c r="K1261" t="s" s="8">
        <v>120</v>
      </c>
      <c r="L1261" t="s" s="8">
        <v>121</v>
      </c>
      <c r="M1261" s="11"/>
      <c r="N1261" t="s" s="8">
        <v>275</v>
      </c>
      <c r="O1261" s="11"/>
      <c r="P1261" s="11"/>
      <c r="Q1261" s="11"/>
      <c r="R1261" s="11"/>
      <c r="S1261" s="11"/>
      <c r="T1261" s="11"/>
      <c r="U1261" s="11"/>
      <c r="V1261" s="11"/>
      <c r="W1261" s="11"/>
      <c r="X1261" s="11"/>
      <c r="Y1261" s="11"/>
      <c r="Z1261" s="11"/>
    </row>
    <row r="1262" ht="15" customHeight="1">
      <c r="A1262" t="s" s="8">
        <v>6855</v>
      </c>
      <c r="B1262" t="s" s="8">
        <v>6856</v>
      </c>
      <c r="C1262" s="21">
        <v>2015</v>
      </c>
      <c r="D1262" t="s" s="8">
        <v>4102</v>
      </c>
      <c r="E1262" t="s" s="8">
        <v>6857</v>
      </c>
      <c r="F1262" t="s" s="8">
        <v>2033</v>
      </c>
      <c r="G1262" t="s" s="8">
        <v>29</v>
      </c>
      <c r="H1262" t="s" s="8">
        <v>1791</v>
      </c>
      <c r="I1262" s="11"/>
      <c r="J1262" t="s" s="8">
        <v>6858</v>
      </c>
      <c r="K1262" t="s" s="8">
        <v>120</v>
      </c>
      <c r="L1262" t="s" s="8">
        <v>121</v>
      </c>
      <c r="M1262" s="11"/>
      <c r="N1262" t="s" s="8">
        <v>275</v>
      </c>
      <c r="O1262" s="11"/>
      <c r="P1262" s="11"/>
      <c r="Q1262" s="11"/>
      <c r="R1262" s="11"/>
      <c r="S1262" s="11"/>
      <c r="T1262" s="11"/>
      <c r="U1262" s="11"/>
      <c r="V1262" s="11"/>
      <c r="W1262" s="11"/>
      <c r="X1262" s="11"/>
      <c r="Y1262" s="11"/>
      <c r="Z1262" s="11"/>
    </row>
    <row r="1263" ht="15" customHeight="1">
      <c r="A1263" t="s" s="8">
        <v>6859</v>
      </c>
      <c r="B1263" t="s" s="8">
        <v>6860</v>
      </c>
      <c r="C1263" s="21">
        <v>2015</v>
      </c>
      <c r="D1263" t="s" s="8">
        <v>5873</v>
      </c>
      <c r="E1263" t="s" s="8">
        <v>6861</v>
      </c>
      <c r="F1263" t="s" s="8">
        <v>128</v>
      </c>
      <c r="G1263" t="s" s="8">
        <v>2327</v>
      </c>
      <c r="H1263" t="s" s="8">
        <v>129</v>
      </c>
      <c r="I1263" s="11"/>
      <c r="J1263" t="s" s="8">
        <v>6862</v>
      </c>
      <c r="K1263" t="s" s="8">
        <v>120</v>
      </c>
      <c r="L1263" t="s" s="8">
        <v>121</v>
      </c>
      <c r="M1263" s="11"/>
      <c r="N1263" t="s" s="8">
        <v>123</v>
      </c>
      <c r="O1263" s="11"/>
      <c r="P1263" s="11"/>
      <c r="Q1263" s="11"/>
      <c r="R1263" s="11"/>
      <c r="S1263" s="11"/>
      <c r="T1263" s="11"/>
      <c r="U1263" s="11"/>
      <c r="V1263" s="11"/>
      <c r="W1263" s="11"/>
      <c r="X1263" s="11"/>
      <c r="Y1263" s="11"/>
      <c r="Z1263" s="11"/>
    </row>
    <row r="1264" ht="15" customHeight="1">
      <c r="A1264" t="s" s="8">
        <v>6863</v>
      </c>
      <c r="B1264" t="s" s="8">
        <v>6864</v>
      </c>
      <c r="C1264" s="21">
        <v>2015</v>
      </c>
      <c r="D1264" t="s" s="8">
        <v>1675</v>
      </c>
      <c r="E1264" t="s" s="8">
        <v>6865</v>
      </c>
      <c r="F1264" t="s" s="8">
        <v>2426</v>
      </c>
      <c r="G1264" t="s" s="8">
        <v>45</v>
      </c>
      <c r="H1264" t="s" s="8">
        <v>1507</v>
      </c>
      <c r="I1264" s="11"/>
      <c r="J1264" t="s" s="8">
        <v>6866</v>
      </c>
      <c r="K1264" t="s" s="8">
        <v>120</v>
      </c>
      <c r="L1264" t="s" s="8">
        <v>121</v>
      </c>
      <c r="M1264" s="11"/>
      <c r="N1264" t="s" s="8">
        <v>123</v>
      </c>
      <c r="O1264" s="11"/>
      <c r="P1264" s="11"/>
      <c r="Q1264" s="11"/>
      <c r="R1264" s="11"/>
      <c r="S1264" s="11"/>
      <c r="T1264" s="11"/>
      <c r="U1264" s="11"/>
      <c r="V1264" s="11"/>
      <c r="W1264" s="11"/>
      <c r="X1264" s="11"/>
      <c r="Y1264" s="11"/>
      <c r="Z1264" s="11"/>
    </row>
    <row r="1265" ht="15" customHeight="1">
      <c r="A1265" t="s" s="8">
        <v>6335</v>
      </c>
      <c r="B1265" t="s" s="8">
        <v>6867</v>
      </c>
      <c r="C1265" s="21">
        <v>2015</v>
      </c>
      <c r="D1265" t="s" s="8">
        <v>2250</v>
      </c>
      <c r="E1265" t="s" s="8">
        <v>6868</v>
      </c>
      <c r="F1265" t="s" s="8">
        <v>2426</v>
      </c>
      <c r="G1265" t="s" s="8">
        <v>1454</v>
      </c>
      <c r="H1265" t="s" s="8">
        <v>1507</v>
      </c>
      <c r="I1265" s="11"/>
      <c r="J1265" t="s" s="8">
        <v>6869</v>
      </c>
      <c r="K1265" t="s" s="8">
        <v>120</v>
      </c>
      <c r="L1265" t="s" s="8">
        <v>121</v>
      </c>
      <c r="M1265" s="11"/>
      <c r="N1265" t="s" s="8">
        <v>275</v>
      </c>
      <c r="O1265" s="11"/>
      <c r="P1265" s="11"/>
      <c r="Q1265" s="11"/>
      <c r="R1265" s="11"/>
      <c r="S1265" s="11"/>
      <c r="T1265" s="11"/>
      <c r="U1265" s="11"/>
      <c r="V1265" s="11"/>
      <c r="W1265" s="11"/>
      <c r="X1265" s="11"/>
      <c r="Y1265" s="11"/>
      <c r="Z1265" s="11"/>
    </row>
    <row r="1266" ht="15" customHeight="1">
      <c r="A1266" t="s" s="49">
        <v>6870</v>
      </c>
      <c r="B1266" t="s" s="49">
        <v>6871</v>
      </c>
      <c r="C1266" s="109">
        <v>2015</v>
      </c>
      <c r="D1266" t="s" s="49">
        <v>1752</v>
      </c>
      <c r="E1266" t="s" s="49">
        <v>6872</v>
      </c>
      <c r="F1266" t="s" s="49">
        <v>1542</v>
      </c>
      <c r="G1266" t="s" s="49">
        <v>45</v>
      </c>
      <c r="H1266" t="s" s="49">
        <v>1507</v>
      </c>
      <c r="I1266" s="50"/>
      <c r="J1266" t="s" s="49">
        <v>6873</v>
      </c>
      <c r="K1266" t="s" s="49">
        <v>120</v>
      </c>
      <c r="L1266" t="s" s="49">
        <v>121</v>
      </c>
      <c r="M1266" s="50"/>
      <c r="N1266" t="s" s="49">
        <v>275</v>
      </c>
      <c r="O1266" s="50"/>
      <c r="P1266" s="50"/>
      <c r="Q1266" s="50"/>
      <c r="R1266" s="50"/>
      <c r="S1266" s="50"/>
      <c r="T1266" s="50"/>
      <c r="U1266" s="50"/>
      <c r="V1266" s="50"/>
      <c r="W1266" s="50"/>
      <c r="X1266" s="50"/>
      <c r="Y1266" s="50"/>
      <c r="Z1266" s="50"/>
    </row>
    <row r="1267" ht="15" customHeight="1">
      <c r="A1267" t="s" s="58">
        <v>648</v>
      </c>
      <c r="B1267" t="s" s="59">
        <v>649</v>
      </c>
      <c r="C1267" s="60">
        <v>2015</v>
      </c>
      <c r="D1267" t="s" s="59">
        <v>327</v>
      </c>
      <c r="E1267" t="s" s="59">
        <v>650</v>
      </c>
      <c r="F1267" t="s" s="59">
        <v>71</v>
      </c>
      <c r="G1267" t="s" s="59">
        <v>64</v>
      </c>
      <c r="H1267" t="s" s="59">
        <v>119</v>
      </c>
      <c r="I1267" s="61"/>
      <c r="J1267" t="s" s="59">
        <v>651</v>
      </c>
      <c r="K1267" t="s" s="59">
        <v>254</v>
      </c>
      <c r="L1267" t="s" s="59">
        <v>121</v>
      </c>
      <c r="M1267" t="s" s="59">
        <v>122</v>
      </c>
      <c r="N1267" t="s" s="59">
        <v>123</v>
      </c>
      <c r="O1267" s="61"/>
      <c r="P1267" s="61"/>
      <c r="Q1267" s="61"/>
      <c r="R1267" s="61"/>
      <c r="S1267" s="61"/>
      <c r="T1267" s="61"/>
      <c r="U1267" s="61"/>
      <c r="V1267" s="61"/>
      <c r="W1267" s="61"/>
      <c r="X1267" s="61"/>
      <c r="Y1267" s="61"/>
      <c r="Z1267" s="62"/>
    </row>
    <row r="1268" ht="15" customHeight="1">
      <c r="A1268" t="s" s="77">
        <v>6874</v>
      </c>
      <c r="B1268" t="s" s="77">
        <v>6875</v>
      </c>
      <c r="C1268" s="76">
        <v>2015</v>
      </c>
      <c r="D1268" t="s" s="77">
        <v>6876</v>
      </c>
      <c r="E1268" t="s" s="77">
        <v>6877</v>
      </c>
      <c r="F1268" t="s" s="77">
        <v>2357</v>
      </c>
      <c r="G1268" t="s" s="77">
        <v>45</v>
      </c>
      <c r="H1268" t="s" s="77">
        <v>1861</v>
      </c>
      <c r="I1268" s="47"/>
      <c r="J1268" t="s" s="77">
        <v>6878</v>
      </c>
      <c r="K1268" t="s" s="77">
        <v>120</v>
      </c>
      <c r="L1268" t="s" s="77">
        <v>121</v>
      </c>
      <c r="M1268" s="47"/>
      <c r="N1268" t="s" s="77">
        <v>275</v>
      </c>
      <c r="O1268" s="47"/>
      <c r="P1268" s="47"/>
      <c r="Q1268" s="47"/>
      <c r="R1268" s="47"/>
      <c r="S1268" s="47"/>
      <c r="T1268" s="47"/>
      <c r="U1268" s="47"/>
      <c r="V1268" s="47"/>
      <c r="W1268" s="47"/>
      <c r="X1268" s="47"/>
      <c r="Y1268" s="47"/>
      <c r="Z1268" s="47"/>
    </row>
    <row r="1269" ht="15" customHeight="1">
      <c r="A1269" t="s" s="8">
        <v>6879</v>
      </c>
      <c r="B1269" t="s" s="8">
        <v>6880</v>
      </c>
      <c r="C1269" s="21">
        <v>2015</v>
      </c>
      <c r="D1269" t="s" s="8">
        <v>6729</v>
      </c>
      <c r="E1269" t="s" s="8">
        <v>6881</v>
      </c>
      <c r="F1269" t="s" s="8">
        <v>1913</v>
      </c>
      <c r="G1269" t="s" s="8">
        <v>45</v>
      </c>
      <c r="H1269" t="s" s="8">
        <v>1791</v>
      </c>
      <c r="I1269" s="11"/>
      <c r="J1269" t="s" s="8">
        <v>6882</v>
      </c>
      <c r="K1269" t="s" s="8">
        <v>120</v>
      </c>
      <c r="L1269" t="s" s="8">
        <v>121</v>
      </c>
      <c r="M1269" s="11"/>
      <c r="N1269" t="s" s="8">
        <v>275</v>
      </c>
      <c r="O1269" s="11"/>
      <c r="P1269" s="11"/>
      <c r="Q1269" s="11"/>
      <c r="R1269" s="11"/>
      <c r="S1269" s="11"/>
      <c r="T1269" s="11"/>
      <c r="U1269" s="11"/>
      <c r="V1269" s="11"/>
      <c r="W1269" s="11"/>
      <c r="X1269" s="11"/>
      <c r="Y1269" s="11"/>
      <c r="Z1269" s="11"/>
    </row>
    <row r="1270" ht="15" customHeight="1">
      <c r="A1270" t="s" s="8">
        <v>6883</v>
      </c>
      <c r="B1270" t="s" s="8">
        <v>6884</v>
      </c>
      <c r="C1270" s="21">
        <v>2015</v>
      </c>
      <c r="D1270" t="s" s="8">
        <v>6885</v>
      </c>
      <c r="E1270" t="s" s="8">
        <v>6886</v>
      </c>
      <c r="F1270" t="s" s="8">
        <v>1870</v>
      </c>
      <c r="G1270" t="s" s="8">
        <v>44</v>
      </c>
      <c r="H1270" t="s" s="8">
        <v>1791</v>
      </c>
      <c r="I1270" s="11"/>
      <c r="J1270" t="s" s="8">
        <v>6887</v>
      </c>
      <c r="K1270" t="s" s="8">
        <v>120</v>
      </c>
      <c r="L1270" t="s" s="8">
        <v>121</v>
      </c>
      <c r="M1270" s="11"/>
      <c r="N1270" t="s" s="8">
        <v>275</v>
      </c>
      <c r="O1270" s="11"/>
      <c r="P1270" s="11"/>
      <c r="Q1270" s="11"/>
      <c r="R1270" s="11"/>
      <c r="S1270" s="11"/>
      <c r="T1270" s="11"/>
      <c r="U1270" s="11"/>
      <c r="V1270" s="11"/>
      <c r="W1270" s="11"/>
      <c r="X1270" s="11"/>
      <c r="Y1270" s="11"/>
      <c r="Z1270" s="11"/>
    </row>
    <row r="1271" ht="15" customHeight="1">
      <c r="A1271" t="s" s="49">
        <v>6888</v>
      </c>
      <c r="B1271" t="s" s="49">
        <v>6889</v>
      </c>
      <c r="C1271" s="109">
        <v>2015</v>
      </c>
      <c r="D1271" t="s" s="49">
        <v>6890</v>
      </c>
      <c r="E1271" t="s" s="49">
        <v>6891</v>
      </c>
      <c r="F1271" t="s" s="49">
        <v>3583</v>
      </c>
      <c r="G1271" t="s" s="49">
        <v>82</v>
      </c>
      <c r="H1271" t="s" s="49">
        <v>1791</v>
      </c>
      <c r="I1271" s="50"/>
      <c r="J1271" t="s" s="49">
        <v>6892</v>
      </c>
      <c r="K1271" t="s" s="49">
        <v>120</v>
      </c>
      <c r="L1271" t="s" s="49">
        <v>121</v>
      </c>
      <c r="M1271" s="50"/>
      <c r="N1271" t="s" s="49">
        <v>123</v>
      </c>
      <c r="O1271" s="50"/>
      <c r="P1271" s="50"/>
      <c r="Q1271" s="50"/>
      <c r="R1271" s="50"/>
      <c r="S1271" s="50"/>
      <c r="T1271" s="50"/>
      <c r="U1271" s="50"/>
      <c r="V1271" s="50"/>
      <c r="W1271" s="50"/>
      <c r="X1271" s="50"/>
      <c r="Y1271" s="50"/>
      <c r="Z1271" s="50"/>
    </row>
    <row r="1272" ht="15" customHeight="1">
      <c r="A1272" t="s" s="51">
        <v>652</v>
      </c>
      <c r="B1272" t="s" s="52">
        <v>653</v>
      </c>
      <c r="C1272" s="53">
        <v>2015</v>
      </c>
      <c r="D1272" t="s" s="52">
        <v>133</v>
      </c>
      <c r="E1272" t="s" s="52">
        <v>654</v>
      </c>
      <c r="F1272" t="s" s="52">
        <v>71</v>
      </c>
      <c r="G1272" t="s" s="52">
        <v>64</v>
      </c>
      <c r="H1272" t="s" s="52">
        <v>119</v>
      </c>
      <c r="I1272" s="56"/>
      <c r="J1272" t="s" s="52">
        <v>655</v>
      </c>
      <c r="K1272" t="s" s="52">
        <v>120</v>
      </c>
      <c r="L1272" t="s" s="52">
        <v>121</v>
      </c>
      <c r="M1272" t="s" s="52">
        <v>122</v>
      </c>
      <c r="N1272" s="56"/>
      <c r="O1272" s="56"/>
      <c r="P1272" s="56"/>
      <c r="Q1272" s="56"/>
      <c r="R1272" s="56"/>
      <c r="S1272" s="56"/>
      <c r="T1272" s="56"/>
      <c r="U1272" s="56"/>
      <c r="V1272" s="56"/>
      <c r="W1272" s="56"/>
      <c r="X1272" s="56"/>
      <c r="Y1272" s="56"/>
      <c r="Z1272" s="57"/>
    </row>
    <row r="1273" ht="15" customHeight="1">
      <c r="A1273" t="s" s="127">
        <v>6893</v>
      </c>
      <c r="B1273" t="s" s="127">
        <v>6894</v>
      </c>
      <c r="C1273" s="128">
        <v>2015</v>
      </c>
      <c r="D1273" t="s" s="127">
        <v>2567</v>
      </c>
      <c r="E1273" t="s" s="127">
        <v>6895</v>
      </c>
      <c r="F1273" t="s" s="127">
        <v>2426</v>
      </c>
      <c r="G1273" t="s" s="127">
        <v>44</v>
      </c>
      <c r="H1273" t="s" s="127">
        <v>1507</v>
      </c>
      <c r="I1273" s="129"/>
      <c r="J1273" t="s" s="127">
        <v>6896</v>
      </c>
      <c r="K1273" t="s" s="127">
        <v>120</v>
      </c>
      <c r="L1273" t="s" s="127">
        <v>121</v>
      </c>
      <c r="M1273" s="129"/>
      <c r="N1273" t="s" s="127">
        <v>275</v>
      </c>
      <c r="O1273" s="129"/>
      <c r="P1273" s="129"/>
      <c r="Q1273" s="129"/>
      <c r="R1273" s="129"/>
      <c r="S1273" s="129"/>
      <c r="T1273" s="129"/>
      <c r="U1273" s="129"/>
      <c r="V1273" s="129"/>
      <c r="W1273" s="129"/>
      <c r="X1273" s="129"/>
      <c r="Y1273" s="129"/>
      <c r="Z1273" s="129"/>
    </row>
    <row r="1274" ht="15" customHeight="1">
      <c r="A1274" t="s" s="8">
        <v>6897</v>
      </c>
      <c r="B1274" t="s" s="8">
        <v>6898</v>
      </c>
      <c r="C1274" s="21">
        <v>2015</v>
      </c>
      <c r="D1274" t="s" s="8">
        <v>6899</v>
      </c>
      <c r="E1274" t="s" s="8">
        <v>6900</v>
      </c>
      <c r="F1274" t="s" s="8">
        <v>1870</v>
      </c>
      <c r="G1274" t="s" s="8">
        <v>45</v>
      </c>
      <c r="H1274" t="s" s="8">
        <v>1791</v>
      </c>
      <c r="I1274" s="11"/>
      <c r="J1274" t="s" s="8">
        <v>6901</v>
      </c>
      <c r="K1274" t="s" s="8">
        <v>120</v>
      </c>
      <c r="L1274" t="s" s="8">
        <v>121</v>
      </c>
      <c r="M1274" s="11"/>
      <c r="N1274" t="s" s="8">
        <v>275</v>
      </c>
      <c r="O1274" s="11"/>
      <c r="P1274" s="11"/>
      <c r="Q1274" s="11"/>
      <c r="R1274" s="11"/>
      <c r="S1274" s="11"/>
      <c r="T1274" s="11"/>
      <c r="U1274" s="11"/>
      <c r="V1274" s="11"/>
      <c r="W1274" s="11"/>
      <c r="X1274" s="11"/>
      <c r="Y1274" s="11"/>
      <c r="Z1274" s="11"/>
    </row>
    <row r="1275" ht="15" customHeight="1">
      <c r="A1275" t="s" s="8">
        <v>6902</v>
      </c>
      <c r="B1275" t="s" s="8">
        <v>6903</v>
      </c>
      <c r="C1275" s="21">
        <v>2015</v>
      </c>
      <c r="D1275" t="s" s="8">
        <v>6904</v>
      </c>
      <c r="E1275" t="s" s="8">
        <v>6905</v>
      </c>
      <c r="F1275" t="s" s="8">
        <v>2357</v>
      </c>
      <c r="G1275" t="s" s="8">
        <v>45</v>
      </c>
      <c r="H1275" t="s" s="8">
        <v>1861</v>
      </c>
      <c r="I1275" s="11"/>
      <c r="J1275" s="11"/>
      <c r="K1275" t="s" s="8">
        <v>120</v>
      </c>
      <c r="L1275" t="s" s="8">
        <v>121</v>
      </c>
      <c r="M1275" s="11"/>
      <c r="N1275" t="s" s="8">
        <v>255</v>
      </c>
      <c r="O1275" s="11"/>
      <c r="P1275" s="11"/>
      <c r="Q1275" s="11"/>
      <c r="R1275" s="11"/>
      <c r="S1275" s="11"/>
      <c r="T1275" s="11"/>
      <c r="U1275" s="11"/>
      <c r="V1275" s="11"/>
      <c r="W1275" s="11"/>
      <c r="X1275" s="11"/>
      <c r="Y1275" s="11"/>
      <c r="Z1275" s="11"/>
    </row>
    <row r="1276" ht="15" customHeight="1">
      <c r="A1276" t="s" s="8">
        <v>6906</v>
      </c>
      <c r="B1276" t="s" s="8">
        <v>6907</v>
      </c>
      <c r="C1276" s="21">
        <v>2015</v>
      </c>
      <c r="D1276" t="s" s="8">
        <v>6908</v>
      </c>
      <c r="E1276" t="s" s="8">
        <v>6909</v>
      </c>
      <c r="F1276" t="s" s="8">
        <v>2426</v>
      </c>
      <c r="G1276" t="s" s="8">
        <v>45</v>
      </c>
      <c r="H1276" t="s" s="8">
        <v>1507</v>
      </c>
      <c r="I1276" s="11"/>
      <c r="J1276" t="s" s="8">
        <v>6910</v>
      </c>
      <c r="K1276" t="s" s="8">
        <v>120</v>
      </c>
      <c r="L1276" t="s" s="8">
        <v>121</v>
      </c>
      <c r="M1276" s="11"/>
      <c r="N1276" t="s" s="8">
        <v>1689</v>
      </c>
      <c r="O1276" s="11"/>
      <c r="P1276" s="11"/>
      <c r="Q1276" s="11"/>
      <c r="R1276" s="11"/>
      <c r="S1276" s="11"/>
      <c r="T1276" s="11"/>
      <c r="U1276" s="11"/>
      <c r="V1276" s="11"/>
      <c r="W1276" s="11"/>
      <c r="X1276" s="11"/>
      <c r="Y1276" s="11"/>
      <c r="Z1276" s="11"/>
    </row>
    <row r="1277" ht="15" customHeight="1">
      <c r="A1277" t="s" s="8">
        <v>6911</v>
      </c>
      <c r="B1277" t="s" s="8">
        <v>6912</v>
      </c>
      <c r="C1277" s="21">
        <v>2015</v>
      </c>
      <c r="D1277" t="s" s="8">
        <v>2161</v>
      </c>
      <c r="E1277" t="s" s="8">
        <v>6913</v>
      </c>
      <c r="F1277" t="s" s="8">
        <v>6914</v>
      </c>
      <c r="G1277" t="s" s="8">
        <v>82</v>
      </c>
      <c r="H1277" t="s" s="8">
        <v>390</v>
      </c>
      <c r="I1277" s="11"/>
      <c r="J1277" t="s" s="8">
        <v>6915</v>
      </c>
      <c r="K1277" t="s" s="8">
        <v>120</v>
      </c>
      <c r="L1277" t="s" s="8">
        <v>121</v>
      </c>
      <c r="M1277" s="11"/>
      <c r="N1277" t="s" s="8">
        <v>275</v>
      </c>
      <c r="O1277" s="11"/>
      <c r="P1277" s="11"/>
      <c r="Q1277" s="11"/>
      <c r="R1277" s="11"/>
      <c r="S1277" s="11"/>
      <c r="T1277" s="11"/>
      <c r="U1277" s="11"/>
      <c r="V1277" s="11"/>
      <c r="W1277" s="11"/>
      <c r="X1277" s="11"/>
      <c r="Y1277" s="11"/>
      <c r="Z1277" s="11"/>
    </row>
    <row r="1278" ht="15" customHeight="1">
      <c r="A1278" t="s" s="8">
        <v>6916</v>
      </c>
      <c r="B1278" t="s" s="8">
        <v>6917</v>
      </c>
      <c r="C1278" s="21">
        <v>2015</v>
      </c>
      <c r="D1278" t="s" s="8">
        <v>4505</v>
      </c>
      <c r="E1278" t="s" s="8">
        <v>6918</v>
      </c>
      <c r="F1278" t="s" s="8">
        <v>2033</v>
      </c>
      <c r="G1278" t="s" s="8">
        <v>45</v>
      </c>
      <c r="H1278" t="s" s="8">
        <v>1791</v>
      </c>
      <c r="I1278" s="11"/>
      <c r="J1278" t="s" s="8">
        <v>6919</v>
      </c>
      <c r="K1278" t="s" s="8">
        <v>120</v>
      </c>
      <c r="L1278" t="s" s="8">
        <v>121</v>
      </c>
      <c r="M1278" s="11"/>
      <c r="N1278" t="s" s="8">
        <v>275</v>
      </c>
      <c r="O1278" s="11"/>
      <c r="P1278" s="11"/>
      <c r="Q1278" s="11"/>
      <c r="R1278" s="11"/>
      <c r="S1278" s="11"/>
      <c r="T1278" s="11"/>
      <c r="U1278" s="11"/>
      <c r="V1278" s="11"/>
      <c r="W1278" s="11"/>
      <c r="X1278" s="11"/>
      <c r="Y1278" s="11"/>
      <c r="Z1278" s="11"/>
    </row>
    <row r="1279" ht="15" customHeight="1">
      <c r="A1279" t="s" s="8">
        <v>6920</v>
      </c>
      <c r="B1279" t="s" s="8">
        <v>6921</v>
      </c>
      <c r="C1279" s="21">
        <v>2015</v>
      </c>
      <c r="D1279" t="s" s="8">
        <v>415</v>
      </c>
      <c r="E1279" t="s" s="8">
        <v>6922</v>
      </c>
      <c r="F1279" t="s" s="8">
        <v>1905</v>
      </c>
      <c r="G1279" t="s" s="8">
        <v>82</v>
      </c>
      <c r="H1279" t="s" s="8">
        <v>119</v>
      </c>
      <c r="I1279" s="11"/>
      <c r="J1279" s="11"/>
      <c r="K1279" t="s" s="8">
        <v>120</v>
      </c>
      <c r="L1279" t="s" s="8">
        <v>121</v>
      </c>
      <c r="M1279" s="11"/>
      <c r="N1279" t="s" s="8">
        <v>123</v>
      </c>
      <c r="O1279" s="11"/>
      <c r="P1279" s="11"/>
      <c r="Q1279" s="11"/>
      <c r="R1279" s="11"/>
      <c r="S1279" s="11"/>
      <c r="T1279" s="11"/>
      <c r="U1279" s="11"/>
      <c r="V1279" s="11"/>
      <c r="W1279" s="11"/>
      <c r="X1279" s="11"/>
      <c r="Y1279" s="11"/>
      <c r="Z1279" s="11"/>
    </row>
    <row r="1280" ht="15" customHeight="1">
      <c r="A1280" t="s" s="8">
        <v>6923</v>
      </c>
      <c r="B1280" t="s" s="8">
        <v>6924</v>
      </c>
      <c r="C1280" s="21">
        <v>2015</v>
      </c>
      <c r="D1280" t="s" s="8">
        <v>6925</v>
      </c>
      <c r="E1280" t="s" s="8">
        <v>6926</v>
      </c>
      <c r="F1280" t="s" s="8">
        <v>128</v>
      </c>
      <c r="G1280" t="s" s="8">
        <v>40</v>
      </c>
      <c r="H1280" t="s" s="8">
        <v>129</v>
      </c>
      <c r="I1280" t="s" s="8">
        <v>2925</v>
      </c>
      <c r="J1280" t="s" s="8">
        <v>6927</v>
      </c>
      <c r="K1280" t="s" s="8">
        <v>120</v>
      </c>
      <c r="L1280" t="s" s="8">
        <v>121</v>
      </c>
      <c r="M1280" s="11"/>
      <c r="N1280" t="s" s="8">
        <v>275</v>
      </c>
      <c r="O1280" s="11"/>
      <c r="P1280" s="11"/>
      <c r="Q1280" s="11"/>
      <c r="R1280" s="11"/>
      <c r="S1280" s="11"/>
      <c r="T1280" s="11"/>
      <c r="U1280" s="11"/>
      <c r="V1280" s="11"/>
      <c r="W1280" s="11"/>
      <c r="X1280" s="11"/>
      <c r="Y1280" s="11"/>
      <c r="Z1280" s="11"/>
    </row>
    <row r="1281" ht="15" customHeight="1">
      <c r="A1281" t="s" s="8">
        <v>6928</v>
      </c>
      <c r="B1281" t="s" s="8">
        <v>6929</v>
      </c>
      <c r="C1281" s="21">
        <v>2015</v>
      </c>
      <c r="D1281" t="s" s="8">
        <v>5983</v>
      </c>
      <c r="E1281" t="s" s="8">
        <v>6930</v>
      </c>
      <c r="F1281" t="s" s="8">
        <v>1875</v>
      </c>
      <c r="G1281" t="s" s="8">
        <v>82</v>
      </c>
      <c r="H1281" t="s" s="8">
        <v>119</v>
      </c>
      <c r="I1281" s="11"/>
      <c r="J1281" t="s" s="8">
        <v>6931</v>
      </c>
      <c r="K1281" t="s" s="8">
        <v>120</v>
      </c>
      <c r="L1281" t="s" s="8">
        <v>121</v>
      </c>
      <c r="M1281" s="11"/>
      <c r="N1281" t="s" s="8">
        <v>255</v>
      </c>
      <c r="O1281" s="11"/>
      <c r="P1281" s="11"/>
      <c r="Q1281" s="11"/>
      <c r="R1281" s="11"/>
      <c r="S1281" s="11"/>
      <c r="T1281" s="11"/>
      <c r="U1281" s="11"/>
      <c r="V1281" s="11"/>
      <c r="W1281" s="11"/>
      <c r="X1281" s="11"/>
      <c r="Y1281" s="11"/>
      <c r="Z1281" s="11"/>
    </row>
    <row r="1282" ht="15" customHeight="1">
      <c r="A1282" t="s" s="49">
        <v>6932</v>
      </c>
      <c r="B1282" t="s" s="49">
        <v>6933</v>
      </c>
      <c r="C1282" s="109">
        <v>2015</v>
      </c>
      <c r="D1282" t="s" s="49">
        <v>3840</v>
      </c>
      <c r="E1282" t="s" s="49">
        <v>6934</v>
      </c>
      <c r="F1282" t="s" s="49">
        <v>2426</v>
      </c>
      <c r="G1282" t="s" s="49">
        <v>82</v>
      </c>
      <c r="H1282" t="s" s="49">
        <v>1507</v>
      </c>
      <c r="I1282" s="50"/>
      <c r="J1282" t="s" s="49">
        <v>6935</v>
      </c>
      <c r="K1282" t="s" s="49">
        <v>120</v>
      </c>
      <c r="L1282" t="s" s="49">
        <v>121</v>
      </c>
      <c r="M1282" s="50"/>
      <c r="N1282" t="s" s="49">
        <v>275</v>
      </c>
      <c r="O1282" s="50"/>
      <c r="P1282" s="50"/>
      <c r="Q1282" s="50"/>
      <c r="R1282" s="50"/>
      <c r="S1282" s="50"/>
      <c r="T1282" s="50"/>
      <c r="U1282" s="50"/>
      <c r="V1282" s="50"/>
      <c r="W1282" s="50"/>
      <c r="X1282" s="50"/>
      <c r="Y1282" s="50"/>
      <c r="Z1282" s="50"/>
    </row>
    <row r="1283" ht="15" customHeight="1">
      <c r="A1283" t="s" s="51">
        <v>656</v>
      </c>
      <c r="B1283" t="s" s="52">
        <v>657</v>
      </c>
      <c r="C1283" s="53">
        <v>2015</v>
      </c>
      <c r="D1283" t="s" s="52">
        <v>658</v>
      </c>
      <c r="E1283" s="56"/>
      <c r="F1283" t="s" s="52">
        <v>71</v>
      </c>
      <c r="G1283" t="s" s="52">
        <v>82</v>
      </c>
      <c r="H1283" t="s" s="52">
        <v>119</v>
      </c>
      <c r="I1283" s="56"/>
      <c r="J1283" s="56"/>
      <c r="K1283" t="s" s="52">
        <v>500</v>
      </c>
      <c r="L1283" t="s" s="52">
        <v>216</v>
      </c>
      <c r="M1283" t="s" s="52">
        <v>122</v>
      </c>
      <c r="N1283" s="56"/>
      <c r="O1283" s="56"/>
      <c r="P1283" s="56"/>
      <c r="Q1283" s="56"/>
      <c r="R1283" s="56"/>
      <c r="S1283" s="56"/>
      <c r="T1283" s="56"/>
      <c r="U1283" s="56"/>
      <c r="V1283" s="56"/>
      <c r="W1283" s="56"/>
      <c r="X1283" s="56"/>
      <c r="Y1283" s="56"/>
      <c r="Z1283" s="57"/>
    </row>
    <row r="1284" ht="15" customHeight="1">
      <c r="A1284" t="s" s="127">
        <v>6936</v>
      </c>
      <c r="B1284" t="s" s="127">
        <v>6937</v>
      </c>
      <c r="C1284" s="128">
        <v>2015</v>
      </c>
      <c r="D1284" t="s" s="127">
        <v>6938</v>
      </c>
      <c r="E1284" t="s" s="127">
        <v>6939</v>
      </c>
      <c r="F1284" t="s" s="127">
        <v>1989</v>
      </c>
      <c r="G1284" t="s" s="127">
        <v>45</v>
      </c>
      <c r="H1284" t="s" s="127">
        <v>1507</v>
      </c>
      <c r="I1284" s="129"/>
      <c r="J1284" t="s" s="127">
        <v>6940</v>
      </c>
      <c r="K1284" t="s" s="127">
        <v>120</v>
      </c>
      <c r="L1284" t="s" s="127">
        <v>121</v>
      </c>
      <c r="M1284" s="129"/>
      <c r="N1284" t="s" s="127">
        <v>1689</v>
      </c>
      <c r="O1284" s="129"/>
      <c r="P1284" s="129"/>
      <c r="Q1284" s="129"/>
      <c r="R1284" s="129"/>
      <c r="S1284" s="129"/>
      <c r="T1284" s="129"/>
      <c r="U1284" s="129"/>
      <c r="V1284" s="129"/>
      <c r="W1284" s="129"/>
      <c r="X1284" s="129"/>
      <c r="Y1284" s="129"/>
      <c r="Z1284" s="129"/>
    </row>
    <row r="1285" ht="15" customHeight="1">
      <c r="A1285" t="s" s="8">
        <v>6941</v>
      </c>
      <c r="B1285" t="s" s="8">
        <v>6942</v>
      </c>
      <c r="C1285" s="21">
        <v>2015</v>
      </c>
      <c r="D1285" t="s" s="8">
        <v>2693</v>
      </c>
      <c r="E1285" t="s" s="8">
        <v>6943</v>
      </c>
      <c r="F1285" t="s" s="8">
        <v>1989</v>
      </c>
      <c r="G1285" t="s" s="8">
        <v>45</v>
      </c>
      <c r="H1285" t="s" s="8">
        <v>1507</v>
      </c>
      <c r="I1285" s="11"/>
      <c r="J1285" t="s" s="8">
        <v>6944</v>
      </c>
      <c r="K1285" t="s" s="8">
        <v>120</v>
      </c>
      <c r="L1285" t="s" s="8">
        <v>121</v>
      </c>
      <c r="M1285" s="11"/>
      <c r="N1285" s="11"/>
      <c r="O1285" s="11"/>
      <c r="P1285" s="11"/>
      <c r="Q1285" s="11"/>
      <c r="R1285" s="11"/>
      <c r="S1285" s="11"/>
      <c r="T1285" s="11"/>
      <c r="U1285" s="11"/>
      <c r="V1285" s="11"/>
      <c r="W1285" s="11"/>
      <c r="X1285" s="11"/>
      <c r="Y1285" s="11"/>
      <c r="Z1285" s="11"/>
    </row>
    <row r="1286" ht="15" customHeight="1">
      <c r="A1286" t="s" s="8">
        <v>6945</v>
      </c>
      <c r="B1286" t="s" s="8">
        <v>6946</v>
      </c>
      <c r="C1286" s="21">
        <v>2015</v>
      </c>
      <c r="D1286" t="s" s="8">
        <v>2710</v>
      </c>
      <c r="E1286" t="s" s="8">
        <v>6947</v>
      </c>
      <c r="F1286" t="s" s="8">
        <v>5141</v>
      </c>
      <c r="G1286" t="s" s="8">
        <v>1454</v>
      </c>
      <c r="H1286" t="s" s="8">
        <v>1791</v>
      </c>
      <c r="I1286" s="11"/>
      <c r="J1286" t="s" s="8">
        <v>6948</v>
      </c>
      <c r="K1286" t="s" s="8">
        <v>120</v>
      </c>
      <c r="L1286" t="s" s="8">
        <v>121</v>
      </c>
      <c r="M1286" s="11"/>
      <c r="N1286" t="s" s="8">
        <v>123</v>
      </c>
      <c r="O1286" s="11"/>
      <c r="P1286" s="11"/>
      <c r="Q1286" s="11"/>
      <c r="R1286" s="11"/>
      <c r="S1286" s="11"/>
      <c r="T1286" s="11"/>
      <c r="U1286" s="11"/>
      <c r="V1286" s="11"/>
      <c r="W1286" s="11"/>
      <c r="X1286" s="11"/>
      <c r="Y1286" s="11"/>
      <c r="Z1286" s="11"/>
    </row>
    <row r="1287" ht="15" customHeight="1">
      <c r="A1287" t="s" s="8">
        <v>6949</v>
      </c>
      <c r="B1287" t="s" s="8">
        <v>6950</v>
      </c>
      <c r="C1287" s="21">
        <v>2015</v>
      </c>
      <c r="D1287" t="s" s="8">
        <v>6951</v>
      </c>
      <c r="E1287" t="s" s="8">
        <v>6952</v>
      </c>
      <c r="F1287" t="s" s="8">
        <v>505</v>
      </c>
      <c r="G1287" t="s" s="8">
        <v>64</v>
      </c>
      <c r="H1287" t="s" s="8">
        <v>506</v>
      </c>
      <c r="I1287" t="s" s="8">
        <v>6953</v>
      </c>
      <c r="J1287" s="11"/>
      <c r="K1287" t="s" s="8">
        <v>280</v>
      </c>
      <c r="L1287" t="s" s="8">
        <v>121</v>
      </c>
      <c r="M1287" s="11"/>
      <c r="N1287" s="11"/>
      <c r="O1287" s="11"/>
      <c r="P1287" s="11"/>
      <c r="Q1287" s="11"/>
      <c r="R1287" s="11"/>
      <c r="S1287" s="11"/>
      <c r="T1287" s="11"/>
      <c r="U1287" s="11"/>
      <c r="V1287" s="11"/>
      <c r="W1287" s="11"/>
      <c r="X1287" s="11"/>
      <c r="Y1287" s="11"/>
      <c r="Z1287" s="11"/>
    </row>
    <row r="1288" ht="15" customHeight="1">
      <c r="A1288" t="s" s="8">
        <v>6954</v>
      </c>
      <c r="B1288" t="s" s="8">
        <v>6955</v>
      </c>
      <c r="C1288" s="21">
        <v>2015</v>
      </c>
      <c r="D1288" t="s" s="8">
        <v>415</v>
      </c>
      <c r="E1288" t="s" s="8">
        <v>6956</v>
      </c>
      <c r="F1288" t="s" s="8">
        <v>2426</v>
      </c>
      <c r="G1288" t="s" s="8">
        <v>40</v>
      </c>
      <c r="H1288" t="s" s="8">
        <v>1507</v>
      </c>
      <c r="I1288" s="11"/>
      <c r="J1288" s="11"/>
      <c r="K1288" t="s" s="8">
        <v>120</v>
      </c>
      <c r="L1288" t="s" s="8">
        <v>121</v>
      </c>
      <c r="M1288" s="11"/>
      <c r="N1288" t="s" s="8">
        <v>123</v>
      </c>
      <c r="O1288" s="11"/>
      <c r="P1288" s="11"/>
      <c r="Q1288" s="11"/>
      <c r="R1288" s="11"/>
      <c r="S1288" s="11"/>
      <c r="T1288" s="11"/>
      <c r="U1288" s="11"/>
      <c r="V1288" s="11"/>
      <c r="W1288" s="11"/>
      <c r="X1288" s="11"/>
      <c r="Y1288" s="11"/>
      <c r="Z1288" s="11"/>
    </row>
    <row r="1289" ht="15" customHeight="1">
      <c r="A1289" t="s" s="8">
        <v>6957</v>
      </c>
      <c r="B1289" t="s" s="8">
        <v>6958</v>
      </c>
      <c r="C1289" s="21">
        <v>2015</v>
      </c>
      <c r="D1289" t="s" s="8">
        <v>631</v>
      </c>
      <c r="E1289" t="s" s="8">
        <v>6959</v>
      </c>
      <c r="F1289" t="s" s="8">
        <v>71</v>
      </c>
      <c r="G1289" t="s" s="8">
        <v>82</v>
      </c>
      <c r="H1289" t="s" s="8">
        <v>119</v>
      </c>
      <c r="I1289" t="s" s="8">
        <v>1846</v>
      </c>
      <c r="J1289" t="s" s="8">
        <v>6960</v>
      </c>
      <c r="K1289" t="s" s="8">
        <v>120</v>
      </c>
      <c r="L1289" t="s" s="8">
        <v>121</v>
      </c>
      <c r="M1289" s="11"/>
      <c r="N1289" t="s" s="8">
        <v>123</v>
      </c>
      <c r="O1289" s="11"/>
      <c r="P1289" s="11"/>
      <c r="Q1289" s="11"/>
      <c r="R1289" s="11"/>
      <c r="S1289" s="11"/>
      <c r="T1289" s="11"/>
      <c r="U1289" s="11"/>
      <c r="V1289" s="11"/>
      <c r="W1289" s="11"/>
      <c r="X1289" s="11"/>
      <c r="Y1289" s="11"/>
      <c r="Z1289" s="11"/>
    </row>
    <row r="1290" ht="15" customHeight="1">
      <c r="A1290" t="s" s="8">
        <v>6961</v>
      </c>
      <c r="B1290" t="s" s="8">
        <v>6962</v>
      </c>
      <c r="C1290" s="21">
        <v>2015</v>
      </c>
      <c r="D1290" t="s" s="8">
        <v>6963</v>
      </c>
      <c r="E1290" t="s" s="8">
        <v>6964</v>
      </c>
      <c r="F1290" t="s" s="8">
        <v>1542</v>
      </c>
      <c r="G1290" t="s" s="8">
        <v>2327</v>
      </c>
      <c r="H1290" t="s" s="8">
        <v>1507</v>
      </c>
      <c r="I1290" s="11"/>
      <c r="J1290" t="s" s="8">
        <v>6965</v>
      </c>
      <c r="K1290" t="s" s="8">
        <v>120</v>
      </c>
      <c r="L1290" t="s" s="8">
        <v>121</v>
      </c>
      <c r="M1290" s="11"/>
      <c r="N1290" t="s" s="8">
        <v>123</v>
      </c>
      <c r="O1290" s="11"/>
      <c r="P1290" s="11"/>
      <c r="Q1290" s="11"/>
      <c r="R1290" s="11"/>
      <c r="S1290" s="11"/>
      <c r="T1290" s="11"/>
      <c r="U1290" s="11"/>
      <c r="V1290" s="11"/>
      <c r="W1290" s="11"/>
      <c r="X1290" s="11"/>
      <c r="Y1290" s="11"/>
      <c r="Z1290" s="11"/>
    </row>
    <row r="1291" ht="15" customHeight="1">
      <c r="A1291" t="s" s="8">
        <v>6966</v>
      </c>
      <c r="B1291" t="s" s="8">
        <v>6967</v>
      </c>
      <c r="C1291" s="21">
        <v>2015</v>
      </c>
      <c r="D1291" t="s" s="8">
        <v>5497</v>
      </c>
      <c r="E1291" t="s" s="8">
        <v>6968</v>
      </c>
      <c r="F1291" t="s" s="8">
        <v>1823</v>
      </c>
      <c r="G1291" t="s" s="8">
        <v>45</v>
      </c>
      <c r="H1291" t="s" s="8">
        <v>1507</v>
      </c>
      <c r="I1291" s="11"/>
      <c r="J1291" t="s" s="8">
        <v>6969</v>
      </c>
      <c r="K1291" t="s" s="8">
        <v>120</v>
      </c>
      <c r="L1291" t="s" s="8">
        <v>121</v>
      </c>
      <c r="M1291" s="11"/>
      <c r="N1291" t="s" s="8">
        <v>275</v>
      </c>
      <c r="O1291" s="11"/>
      <c r="P1291" s="11"/>
      <c r="Q1291" s="11"/>
      <c r="R1291" s="11"/>
      <c r="S1291" s="11"/>
      <c r="T1291" s="11"/>
      <c r="U1291" s="11"/>
      <c r="V1291" s="11"/>
      <c r="W1291" s="11"/>
      <c r="X1291" s="11"/>
      <c r="Y1291" s="11"/>
      <c r="Z1291" s="11"/>
    </row>
    <row r="1292" ht="15" customHeight="1">
      <c r="A1292" t="s" s="49">
        <v>6970</v>
      </c>
      <c r="B1292" t="s" s="49">
        <v>6971</v>
      </c>
      <c r="C1292" s="109">
        <v>2015</v>
      </c>
      <c r="D1292" t="s" s="49">
        <v>6972</v>
      </c>
      <c r="E1292" t="s" s="49">
        <v>6973</v>
      </c>
      <c r="F1292" t="s" s="49">
        <v>1815</v>
      </c>
      <c r="G1292" t="s" s="49">
        <v>82</v>
      </c>
      <c r="H1292" t="s" s="49">
        <v>506</v>
      </c>
      <c r="I1292" s="50"/>
      <c r="J1292" t="s" s="49">
        <v>6974</v>
      </c>
      <c r="K1292" t="s" s="49">
        <v>120</v>
      </c>
      <c r="L1292" t="s" s="49">
        <v>121</v>
      </c>
      <c r="M1292" s="50"/>
      <c r="N1292" t="s" s="49">
        <v>123</v>
      </c>
      <c r="O1292" s="50"/>
      <c r="P1292" s="50"/>
      <c r="Q1292" s="50"/>
      <c r="R1292" s="50"/>
      <c r="S1292" s="50"/>
      <c r="T1292" s="50"/>
      <c r="U1292" s="50"/>
      <c r="V1292" s="50"/>
      <c r="W1292" s="50"/>
      <c r="X1292" s="50"/>
      <c r="Y1292" s="50"/>
      <c r="Z1292" s="50"/>
    </row>
    <row r="1293" ht="15" customHeight="1">
      <c r="A1293" t="s" s="58">
        <v>659</v>
      </c>
      <c r="B1293" t="s" s="59">
        <v>660</v>
      </c>
      <c r="C1293" s="60">
        <v>2015</v>
      </c>
      <c r="D1293" t="s" s="59">
        <v>263</v>
      </c>
      <c r="E1293" t="s" s="59">
        <v>661</v>
      </c>
      <c r="F1293" t="s" s="59">
        <v>71</v>
      </c>
      <c r="G1293" t="s" s="59">
        <v>40</v>
      </c>
      <c r="H1293" t="s" s="59">
        <v>119</v>
      </c>
      <c r="I1293" s="61"/>
      <c r="J1293" t="s" s="59">
        <v>662</v>
      </c>
      <c r="K1293" t="s" s="59">
        <v>120</v>
      </c>
      <c r="L1293" t="s" s="59">
        <v>121</v>
      </c>
      <c r="M1293" t="s" s="59">
        <v>122</v>
      </c>
      <c r="N1293" s="61"/>
      <c r="O1293" s="61"/>
      <c r="P1293" s="61"/>
      <c r="Q1293" s="61"/>
      <c r="R1293" s="61"/>
      <c r="S1293" s="61"/>
      <c r="T1293" s="61"/>
      <c r="U1293" s="61"/>
      <c r="V1293" s="61"/>
      <c r="W1293" s="61"/>
      <c r="X1293" s="61"/>
      <c r="Y1293" s="61"/>
      <c r="Z1293" s="62"/>
    </row>
    <row r="1294" ht="15" customHeight="1">
      <c r="A1294" t="s" s="77">
        <v>6975</v>
      </c>
      <c r="B1294" t="s" s="77">
        <v>6976</v>
      </c>
      <c r="C1294" s="76">
        <v>2015</v>
      </c>
      <c r="D1294" t="s" s="77">
        <v>1575</v>
      </c>
      <c r="E1294" t="s" s="77">
        <v>6977</v>
      </c>
      <c r="F1294" t="s" s="77">
        <v>5106</v>
      </c>
      <c r="G1294" t="s" s="77">
        <v>45</v>
      </c>
      <c r="H1294" t="s" s="77">
        <v>119</v>
      </c>
      <c r="I1294" s="47"/>
      <c r="J1294" t="s" s="77">
        <v>6978</v>
      </c>
      <c r="K1294" t="s" s="77">
        <v>120</v>
      </c>
      <c r="L1294" t="s" s="77">
        <v>121</v>
      </c>
      <c r="M1294" s="47"/>
      <c r="N1294" t="s" s="77">
        <v>275</v>
      </c>
      <c r="O1294" s="47"/>
      <c r="P1294" s="47"/>
      <c r="Q1294" s="47"/>
      <c r="R1294" s="47"/>
      <c r="S1294" s="47"/>
      <c r="T1294" s="47"/>
      <c r="U1294" s="47"/>
      <c r="V1294" s="47"/>
      <c r="W1294" s="47"/>
      <c r="X1294" s="47"/>
      <c r="Y1294" s="47"/>
      <c r="Z1294" s="47"/>
    </row>
    <row r="1295" ht="15" customHeight="1">
      <c r="A1295" t="s" s="8">
        <v>6979</v>
      </c>
      <c r="B1295" t="s" s="8">
        <v>6980</v>
      </c>
      <c r="C1295" s="21">
        <v>2015</v>
      </c>
      <c r="D1295" t="s" s="8">
        <v>6981</v>
      </c>
      <c r="E1295" t="s" s="8">
        <v>6982</v>
      </c>
      <c r="F1295" t="s" s="8">
        <v>1870</v>
      </c>
      <c r="G1295" t="s" s="8">
        <v>45</v>
      </c>
      <c r="H1295" t="s" s="8">
        <v>1791</v>
      </c>
      <c r="I1295" s="11"/>
      <c r="J1295" t="s" s="8">
        <v>6983</v>
      </c>
      <c r="K1295" t="s" s="8">
        <v>120</v>
      </c>
      <c r="L1295" t="s" s="8">
        <v>121</v>
      </c>
      <c r="M1295" s="11"/>
      <c r="N1295" t="s" s="8">
        <v>275</v>
      </c>
      <c r="O1295" s="11"/>
      <c r="P1295" s="11"/>
      <c r="Q1295" s="11"/>
      <c r="R1295" s="11"/>
      <c r="S1295" s="11"/>
      <c r="T1295" s="11"/>
      <c r="U1295" s="11"/>
      <c r="V1295" s="11"/>
      <c r="W1295" s="11"/>
      <c r="X1295" s="11"/>
      <c r="Y1295" s="11"/>
      <c r="Z1295" s="11"/>
    </row>
    <row r="1296" ht="15" customHeight="1">
      <c r="A1296" t="s" s="8">
        <v>6984</v>
      </c>
      <c r="B1296" t="s" s="8">
        <v>6985</v>
      </c>
      <c r="C1296" s="21">
        <v>2015</v>
      </c>
      <c r="D1296" t="s" s="8">
        <v>6986</v>
      </c>
      <c r="E1296" t="s" s="8">
        <v>6987</v>
      </c>
      <c r="F1296" t="s" s="8">
        <v>1870</v>
      </c>
      <c r="G1296" t="s" s="8">
        <v>1454</v>
      </c>
      <c r="H1296" t="s" s="8">
        <v>1791</v>
      </c>
      <c r="I1296" s="11"/>
      <c r="J1296" t="s" s="8">
        <v>6988</v>
      </c>
      <c r="K1296" t="s" s="8">
        <v>120</v>
      </c>
      <c r="L1296" t="s" s="8">
        <v>121</v>
      </c>
      <c r="M1296" s="11"/>
      <c r="N1296" t="s" s="8">
        <v>255</v>
      </c>
      <c r="O1296" s="11"/>
      <c r="P1296" s="11"/>
      <c r="Q1296" s="11"/>
      <c r="R1296" s="11"/>
      <c r="S1296" s="11"/>
      <c r="T1296" s="11"/>
      <c r="U1296" s="11"/>
      <c r="V1296" s="11"/>
      <c r="W1296" s="11"/>
      <c r="X1296" s="11"/>
      <c r="Y1296" s="11"/>
      <c r="Z1296" s="11"/>
    </row>
    <row r="1297" ht="15" customHeight="1">
      <c r="A1297" t="s" s="8">
        <v>6989</v>
      </c>
      <c r="B1297" t="s" s="8">
        <v>6990</v>
      </c>
      <c r="C1297" s="21">
        <v>2015</v>
      </c>
      <c r="D1297" t="s" s="8">
        <v>415</v>
      </c>
      <c r="E1297" t="s" s="8">
        <v>6991</v>
      </c>
      <c r="F1297" t="s" s="8">
        <v>1905</v>
      </c>
      <c r="G1297" t="s" s="8">
        <v>82</v>
      </c>
      <c r="H1297" t="s" s="8">
        <v>119</v>
      </c>
      <c r="I1297" s="11"/>
      <c r="J1297" s="11"/>
      <c r="K1297" t="s" s="8">
        <v>120</v>
      </c>
      <c r="L1297" t="s" s="8">
        <v>121</v>
      </c>
      <c r="M1297" s="11"/>
      <c r="N1297" t="s" s="8">
        <v>275</v>
      </c>
      <c r="O1297" s="11"/>
      <c r="P1297" s="11"/>
      <c r="Q1297" s="11"/>
      <c r="R1297" s="11"/>
      <c r="S1297" s="11"/>
      <c r="T1297" s="11"/>
      <c r="U1297" s="11"/>
      <c r="V1297" s="11"/>
      <c r="W1297" s="11"/>
      <c r="X1297" s="11"/>
      <c r="Y1297" s="11"/>
      <c r="Z1297" s="11"/>
    </row>
    <row r="1298" ht="15" customHeight="1">
      <c r="A1298" t="s" s="8">
        <v>6992</v>
      </c>
      <c r="B1298" t="s" s="8">
        <v>6993</v>
      </c>
      <c r="C1298" s="21">
        <v>2015</v>
      </c>
      <c r="D1298" t="s" s="8">
        <v>394</v>
      </c>
      <c r="E1298" t="s" s="8">
        <v>6994</v>
      </c>
      <c r="F1298" t="s" s="8">
        <v>1905</v>
      </c>
      <c r="G1298" t="s" s="8">
        <v>82</v>
      </c>
      <c r="H1298" t="s" s="8">
        <v>119</v>
      </c>
      <c r="I1298" s="11"/>
      <c r="J1298" t="s" s="8">
        <v>6995</v>
      </c>
      <c r="K1298" t="s" s="8">
        <v>120</v>
      </c>
      <c r="L1298" t="s" s="8">
        <v>121</v>
      </c>
      <c r="M1298" s="11"/>
      <c r="N1298" t="s" s="8">
        <v>275</v>
      </c>
      <c r="O1298" s="11"/>
      <c r="P1298" s="11"/>
      <c r="Q1298" s="11"/>
      <c r="R1298" s="11"/>
      <c r="S1298" s="11"/>
      <c r="T1298" s="11"/>
      <c r="U1298" s="11"/>
      <c r="V1298" s="11"/>
      <c r="W1298" s="11"/>
      <c r="X1298" s="11"/>
      <c r="Y1298" s="11"/>
      <c r="Z1298" s="11"/>
    </row>
    <row r="1299" ht="15" customHeight="1">
      <c r="A1299" t="s" s="8">
        <v>6996</v>
      </c>
      <c r="B1299" t="s" s="8">
        <v>6997</v>
      </c>
      <c r="C1299" s="21">
        <v>2015</v>
      </c>
      <c r="D1299" t="s" s="8">
        <v>1752</v>
      </c>
      <c r="E1299" t="s" s="8">
        <v>6998</v>
      </c>
      <c r="F1299" t="s" s="8">
        <v>2426</v>
      </c>
      <c r="G1299" t="s" s="8">
        <v>82</v>
      </c>
      <c r="H1299" t="s" s="8">
        <v>1507</v>
      </c>
      <c r="I1299" s="11"/>
      <c r="J1299" t="s" s="8">
        <v>6999</v>
      </c>
      <c r="K1299" t="s" s="8">
        <v>120</v>
      </c>
      <c r="L1299" t="s" s="8">
        <v>121</v>
      </c>
      <c r="M1299" s="11"/>
      <c r="N1299" t="s" s="8">
        <v>275</v>
      </c>
      <c r="O1299" s="11"/>
      <c r="P1299" s="11"/>
      <c r="Q1299" s="11"/>
      <c r="R1299" s="11"/>
      <c r="S1299" s="11"/>
      <c r="T1299" s="11"/>
      <c r="U1299" s="11"/>
      <c r="V1299" s="11"/>
      <c r="W1299" s="11"/>
      <c r="X1299" s="11"/>
      <c r="Y1299" s="11"/>
      <c r="Z1299" s="11"/>
    </row>
    <row r="1300" ht="15" customHeight="1">
      <c r="A1300" t="s" s="8">
        <v>7000</v>
      </c>
      <c r="B1300" t="s" s="8">
        <v>7001</v>
      </c>
      <c r="C1300" s="21">
        <v>2015</v>
      </c>
      <c r="D1300" t="s" s="8">
        <v>7002</v>
      </c>
      <c r="E1300" t="s" s="8">
        <v>7003</v>
      </c>
      <c r="F1300" t="s" s="8">
        <v>1542</v>
      </c>
      <c r="G1300" t="s" s="8">
        <v>82</v>
      </c>
      <c r="H1300" t="s" s="8">
        <v>1507</v>
      </c>
      <c r="I1300" s="11"/>
      <c r="J1300" t="s" s="8">
        <v>7004</v>
      </c>
      <c r="K1300" t="s" s="8">
        <v>500</v>
      </c>
      <c r="L1300" t="s" s="8">
        <v>216</v>
      </c>
      <c r="M1300" s="11"/>
      <c r="N1300" t="s" s="8">
        <v>275</v>
      </c>
      <c r="O1300" s="11"/>
      <c r="P1300" s="11"/>
      <c r="Q1300" s="11"/>
      <c r="R1300" s="11"/>
      <c r="S1300" s="11"/>
      <c r="T1300" s="11"/>
      <c r="U1300" s="11"/>
      <c r="V1300" s="11"/>
      <c r="W1300" s="11"/>
      <c r="X1300" s="11"/>
      <c r="Y1300" s="11"/>
      <c r="Z1300" s="11"/>
    </row>
    <row r="1301" ht="15" customHeight="1">
      <c r="A1301" t="s" s="8">
        <v>7005</v>
      </c>
      <c r="B1301" t="s" s="8">
        <v>7006</v>
      </c>
      <c r="C1301" s="21">
        <v>2015</v>
      </c>
      <c r="D1301" t="s" s="8">
        <v>7007</v>
      </c>
      <c r="E1301" t="s" s="8">
        <v>7008</v>
      </c>
      <c r="F1301" t="s" s="8">
        <v>3200</v>
      </c>
      <c r="G1301" t="s" s="8">
        <v>45</v>
      </c>
      <c r="H1301" t="s" s="8">
        <v>1791</v>
      </c>
      <c r="I1301" s="11"/>
      <c r="J1301" t="s" s="8">
        <v>7009</v>
      </c>
      <c r="K1301" t="s" s="8">
        <v>120</v>
      </c>
      <c r="L1301" t="s" s="8">
        <v>121</v>
      </c>
      <c r="M1301" s="11"/>
      <c r="N1301" t="s" s="8">
        <v>255</v>
      </c>
      <c r="O1301" s="11"/>
      <c r="P1301" s="11"/>
      <c r="Q1301" s="11"/>
      <c r="R1301" s="11"/>
      <c r="S1301" s="11"/>
      <c r="T1301" s="11"/>
      <c r="U1301" s="11"/>
      <c r="V1301" s="11"/>
      <c r="W1301" s="11"/>
      <c r="X1301" s="11"/>
      <c r="Y1301" s="11"/>
      <c r="Z1301" s="11"/>
    </row>
    <row r="1302" ht="15" customHeight="1">
      <c r="A1302" t="s" s="8">
        <v>7010</v>
      </c>
      <c r="B1302" t="s" s="8">
        <v>7011</v>
      </c>
      <c r="C1302" s="21">
        <v>2015</v>
      </c>
      <c r="D1302" t="s" s="8">
        <v>415</v>
      </c>
      <c r="E1302" t="s" s="8">
        <v>7012</v>
      </c>
      <c r="F1302" t="s" s="8">
        <v>4466</v>
      </c>
      <c r="G1302" t="s" s="8">
        <v>45</v>
      </c>
      <c r="H1302" t="s" s="8">
        <v>1791</v>
      </c>
      <c r="I1302" s="11"/>
      <c r="J1302" s="11"/>
      <c r="K1302" t="s" s="8">
        <v>120</v>
      </c>
      <c r="L1302" t="s" s="8">
        <v>121</v>
      </c>
      <c r="M1302" s="11"/>
      <c r="N1302" t="s" s="8">
        <v>275</v>
      </c>
      <c r="O1302" s="11"/>
      <c r="P1302" s="11"/>
      <c r="Q1302" s="11"/>
      <c r="R1302" s="11"/>
      <c r="S1302" s="11"/>
      <c r="T1302" s="11"/>
      <c r="U1302" s="11"/>
      <c r="V1302" s="11"/>
      <c r="W1302" s="11"/>
      <c r="X1302" s="11"/>
      <c r="Y1302" s="11"/>
      <c r="Z1302" s="11"/>
    </row>
    <row r="1303" ht="15" customHeight="1">
      <c r="A1303" t="s" s="49">
        <v>7013</v>
      </c>
      <c r="B1303" t="s" s="49">
        <v>7014</v>
      </c>
      <c r="C1303" s="109">
        <v>2015</v>
      </c>
      <c r="D1303" t="s" s="49">
        <v>2668</v>
      </c>
      <c r="E1303" t="s" s="49">
        <v>7015</v>
      </c>
      <c r="F1303" t="s" s="49">
        <v>2426</v>
      </c>
      <c r="G1303" t="s" s="49">
        <v>40</v>
      </c>
      <c r="H1303" t="s" s="49">
        <v>1507</v>
      </c>
      <c r="I1303" s="50"/>
      <c r="J1303" t="s" s="49">
        <v>7016</v>
      </c>
      <c r="K1303" t="s" s="49">
        <v>120</v>
      </c>
      <c r="L1303" t="s" s="49">
        <v>121</v>
      </c>
      <c r="M1303" s="50"/>
      <c r="N1303" t="s" s="49">
        <v>275</v>
      </c>
      <c r="O1303" s="50"/>
      <c r="P1303" s="50"/>
      <c r="Q1303" s="50"/>
      <c r="R1303" s="50"/>
      <c r="S1303" s="50"/>
      <c r="T1303" s="50"/>
      <c r="U1303" s="50"/>
      <c r="V1303" s="50"/>
      <c r="W1303" s="50"/>
      <c r="X1303" s="50"/>
      <c r="Y1303" s="50"/>
      <c r="Z1303" s="50"/>
    </row>
    <row r="1304" ht="15" customHeight="1">
      <c r="A1304" t="s" s="58">
        <v>663</v>
      </c>
      <c r="B1304" t="s" s="59">
        <v>664</v>
      </c>
      <c r="C1304" s="60">
        <v>2015</v>
      </c>
      <c r="D1304" t="s" s="59">
        <v>665</v>
      </c>
      <c r="E1304" t="s" s="59">
        <v>666</v>
      </c>
      <c r="F1304" t="s" s="59">
        <v>71</v>
      </c>
      <c r="G1304" t="s" s="59">
        <v>82</v>
      </c>
      <c r="H1304" t="s" s="59">
        <v>119</v>
      </c>
      <c r="I1304" s="61"/>
      <c r="J1304" t="s" s="59">
        <v>667</v>
      </c>
      <c r="K1304" t="s" s="59">
        <v>120</v>
      </c>
      <c r="L1304" t="s" s="59">
        <v>121</v>
      </c>
      <c r="M1304" t="s" s="59">
        <v>122</v>
      </c>
      <c r="N1304" t="s" s="59">
        <v>123</v>
      </c>
      <c r="O1304" s="61"/>
      <c r="P1304" s="61"/>
      <c r="Q1304" s="61"/>
      <c r="R1304" s="61"/>
      <c r="S1304" s="61"/>
      <c r="T1304" s="61"/>
      <c r="U1304" s="61"/>
      <c r="V1304" s="61"/>
      <c r="W1304" s="61"/>
      <c r="X1304" s="61"/>
      <c r="Y1304" s="61"/>
      <c r="Z1304" s="62"/>
    </row>
    <row r="1305" ht="15" customHeight="1">
      <c r="A1305" t="s" s="77">
        <v>7017</v>
      </c>
      <c r="B1305" t="s" s="77">
        <v>7018</v>
      </c>
      <c r="C1305" s="76">
        <v>2015</v>
      </c>
      <c r="D1305" t="s" s="77">
        <v>3473</v>
      </c>
      <c r="E1305" t="s" s="77">
        <v>7019</v>
      </c>
      <c r="F1305" t="s" s="77">
        <v>1905</v>
      </c>
      <c r="G1305" t="s" s="77">
        <v>82</v>
      </c>
      <c r="H1305" t="s" s="77">
        <v>119</v>
      </c>
      <c r="I1305" s="47"/>
      <c r="J1305" t="s" s="77">
        <v>7020</v>
      </c>
      <c r="K1305" t="s" s="77">
        <v>120</v>
      </c>
      <c r="L1305" t="s" s="77">
        <v>121</v>
      </c>
      <c r="M1305" s="47"/>
      <c r="N1305" t="s" s="77">
        <v>255</v>
      </c>
      <c r="O1305" s="47"/>
      <c r="P1305" s="47"/>
      <c r="Q1305" s="47"/>
      <c r="R1305" s="47"/>
      <c r="S1305" s="47"/>
      <c r="T1305" s="47"/>
      <c r="U1305" s="47"/>
      <c r="V1305" s="47"/>
      <c r="W1305" s="47"/>
      <c r="X1305" s="47"/>
      <c r="Y1305" s="47"/>
      <c r="Z1305" s="47"/>
    </row>
    <row r="1306" ht="15" customHeight="1">
      <c r="A1306" t="s" s="8">
        <v>7021</v>
      </c>
      <c r="B1306" t="s" s="8">
        <v>7022</v>
      </c>
      <c r="C1306" s="21">
        <v>2015</v>
      </c>
      <c r="D1306" t="s" s="8">
        <v>2169</v>
      </c>
      <c r="E1306" t="s" s="8">
        <v>7023</v>
      </c>
      <c r="F1306" t="s" s="8">
        <v>2504</v>
      </c>
      <c r="G1306" t="s" s="8">
        <v>1454</v>
      </c>
      <c r="H1306" t="s" s="8">
        <v>119</v>
      </c>
      <c r="I1306" s="11"/>
      <c r="J1306" t="s" s="8">
        <v>7024</v>
      </c>
      <c r="K1306" t="s" s="8">
        <v>120</v>
      </c>
      <c r="L1306" t="s" s="8">
        <v>121</v>
      </c>
      <c r="M1306" s="11"/>
      <c r="N1306" t="s" s="8">
        <v>255</v>
      </c>
      <c r="O1306" s="11"/>
      <c r="P1306" s="11"/>
      <c r="Q1306" s="11"/>
      <c r="R1306" s="11"/>
      <c r="S1306" s="11"/>
      <c r="T1306" s="11"/>
      <c r="U1306" s="11"/>
      <c r="V1306" s="11"/>
      <c r="W1306" s="11"/>
      <c r="X1306" s="11"/>
      <c r="Y1306" s="11"/>
      <c r="Z1306" s="11"/>
    </row>
    <row r="1307" ht="15" customHeight="1">
      <c r="A1307" t="s" s="8">
        <v>7025</v>
      </c>
      <c r="B1307" t="s" s="8">
        <v>7026</v>
      </c>
      <c r="C1307" s="21">
        <v>2015</v>
      </c>
      <c r="D1307" t="s" s="8">
        <v>1240</v>
      </c>
      <c r="E1307" t="s" s="8">
        <v>7027</v>
      </c>
      <c r="F1307" t="s" s="8">
        <v>1928</v>
      </c>
      <c r="G1307" t="s" s="8">
        <v>82</v>
      </c>
      <c r="H1307" t="s" s="8">
        <v>119</v>
      </c>
      <c r="I1307" s="11"/>
      <c r="J1307" t="s" s="8">
        <v>7028</v>
      </c>
      <c r="K1307" t="s" s="8">
        <v>254</v>
      </c>
      <c r="L1307" t="s" s="8">
        <v>121</v>
      </c>
      <c r="M1307" s="11"/>
      <c r="N1307" t="s" s="8">
        <v>123</v>
      </c>
      <c r="O1307" s="11"/>
      <c r="P1307" s="11"/>
      <c r="Q1307" s="11"/>
      <c r="R1307" s="11"/>
      <c r="S1307" s="11"/>
      <c r="T1307" s="11"/>
      <c r="U1307" s="11"/>
      <c r="V1307" s="11"/>
      <c r="W1307" s="11"/>
      <c r="X1307" s="11"/>
      <c r="Y1307" s="11"/>
      <c r="Z1307" s="11"/>
    </row>
    <row r="1308" ht="15" customHeight="1">
      <c r="A1308" t="s" s="130">
        <v>6053</v>
      </c>
      <c r="B1308" t="s" s="130">
        <v>7029</v>
      </c>
      <c r="C1308" s="131">
        <v>2015</v>
      </c>
      <c r="D1308" t="s" s="130">
        <v>5916</v>
      </c>
      <c r="E1308" t="s" s="130">
        <v>7030</v>
      </c>
      <c r="F1308" t="s" s="130">
        <v>1905</v>
      </c>
      <c r="G1308" t="s" s="130">
        <v>44</v>
      </c>
      <c r="H1308" t="s" s="130">
        <v>119</v>
      </c>
      <c r="I1308" s="132"/>
      <c r="J1308" t="s" s="130">
        <v>7031</v>
      </c>
      <c r="K1308" t="s" s="130">
        <v>120</v>
      </c>
      <c r="L1308" t="s" s="130">
        <v>121</v>
      </c>
      <c r="M1308" s="132"/>
      <c r="N1308" t="s" s="130">
        <v>275</v>
      </c>
      <c r="O1308" s="132"/>
      <c r="P1308" s="132"/>
      <c r="Q1308" s="132"/>
      <c r="R1308" s="132"/>
      <c r="S1308" s="132"/>
      <c r="T1308" s="132"/>
      <c r="U1308" s="132"/>
      <c r="V1308" s="132"/>
      <c r="W1308" s="132"/>
      <c r="X1308" s="132"/>
      <c r="Y1308" s="132"/>
      <c r="Z1308" s="132"/>
    </row>
    <row r="1309" ht="15" customHeight="1">
      <c r="A1309" t="s" s="8">
        <v>7032</v>
      </c>
      <c r="B1309" t="s" s="8">
        <v>7033</v>
      </c>
      <c r="C1309" s="21">
        <v>2015</v>
      </c>
      <c r="D1309" t="s" s="8">
        <v>1868</v>
      </c>
      <c r="E1309" t="s" s="8">
        <v>7034</v>
      </c>
      <c r="F1309" t="s" s="8">
        <v>4129</v>
      </c>
      <c r="G1309" t="s" s="8">
        <v>82</v>
      </c>
      <c r="H1309" t="s" s="8">
        <v>1791</v>
      </c>
      <c r="I1309" s="11"/>
      <c r="J1309" t="s" s="8">
        <v>7035</v>
      </c>
      <c r="K1309" t="s" s="8">
        <v>120</v>
      </c>
      <c r="L1309" t="s" s="8">
        <v>121</v>
      </c>
      <c r="M1309" s="11"/>
      <c r="N1309" t="s" s="8">
        <v>275</v>
      </c>
      <c r="O1309" s="11"/>
      <c r="P1309" s="11"/>
      <c r="Q1309" s="11"/>
      <c r="R1309" s="11"/>
      <c r="S1309" s="11"/>
      <c r="T1309" s="11"/>
      <c r="U1309" s="11"/>
      <c r="V1309" s="11"/>
      <c r="W1309" s="11"/>
      <c r="X1309" s="11"/>
      <c r="Y1309" s="11"/>
      <c r="Z1309" s="11"/>
    </row>
    <row r="1310" ht="15" customHeight="1">
      <c r="A1310" t="s" s="8">
        <v>7036</v>
      </c>
      <c r="B1310" t="s" s="8">
        <v>7037</v>
      </c>
      <c r="C1310" s="21">
        <v>2015</v>
      </c>
      <c r="D1310" t="s" s="8">
        <v>538</v>
      </c>
      <c r="E1310" t="s" s="8">
        <v>7038</v>
      </c>
      <c r="F1310" t="s" s="8">
        <v>128</v>
      </c>
      <c r="G1310" t="s" s="8">
        <v>64</v>
      </c>
      <c r="H1310" t="s" s="8">
        <v>129</v>
      </c>
      <c r="I1310" t="s" s="8">
        <v>1846</v>
      </c>
      <c r="J1310" t="s" s="8">
        <v>7039</v>
      </c>
      <c r="K1310" t="s" s="8">
        <v>120</v>
      </c>
      <c r="L1310" t="s" s="8">
        <v>121</v>
      </c>
      <c r="M1310" s="11"/>
      <c r="N1310" t="s" s="8">
        <v>123</v>
      </c>
      <c r="O1310" s="11"/>
      <c r="P1310" s="11"/>
      <c r="Q1310" s="11"/>
      <c r="R1310" s="11"/>
      <c r="S1310" s="11"/>
      <c r="T1310" s="11"/>
      <c r="U1310" s="11"/>
      <c r="V1310" s="11"/>
      <c r="W1310" s="11"/>
      <c r="X1310" s="11"/>
      <c r="Y1310" s="11"/>
      <c r="Z1310" s="11"/>
    </row>
    <row r="1311" ht="15" customHeight="1">
      <c r="A1311" t="s" s="8">
        <v>7040</v>
      </c>
      <c r="B1311" t="s" s="8">
        <v>7041</v>
      </c>
      <c r="C1311" s="21">
        <v>2015</v>
      </c>
      <c r="D1311" t="s" s="8">
        <v>1798</v>
      </c>
      <c r="E1311" t="s" s="8">
        <v>7042</v>
      </c>
      <c r="F1311" t="s" s="8">
        <v>3052</v>
      </c>
      <c r="G1311" t="s" s="8">
        <v>45</v>
      </c>
      <c r="H1311" t="s" s="8">
        <v>1791</v>
      </c>
      <c r="I1311" s="11"/>
      <c r="J1311" t="s" s="8">
        <v>7043</v>
      </c>
      <c r="K1311" t="s" s="8">
        <v>120</v>
      </c>
      <c r="L1311" t="s" s="8">
        <v>121</v>
      </c>
      <c r="M1311" s="11"/>
      <c r="N1311" t="s" s="8">
        <v>275</v>
      </c>
      <c r="O1311" s="11"/>
      <c r="P1311" s="11"/>
      <c r="Q1311" s="11"/>
      <c r="R1311" s="11"/>
      <c r="S1311" s="11"/>
      <c r="T1311" s="11"/>
      <c r="U1311" s="11"/>
      <c r="V1311" s="11"/>
      <c r="W1311" s="11"/>
      <c r="X1311" s="11"/>
      <c r="Y1311" s="11"/>
      <c r="Z1311" s="11"/>
    </row>
    <row r="1312" ht="15" customHeight="1">
      <c r="A1312" t="s" s="8">
        <v>7044</v>
      </c>
      <c r="B1312" t="s" s="8">
        <v>7045</v>
      </c>
      <c r="C1312" s="21">
        <v>2015</v>
      </c>
      <c r="D1312" t="s" s="8">
        <v>1752</v>
      </c>
      <c r="E1312" t="s" s="8">
        <v>7046</v>
      </c>
      <c r="F1312" t="s" s="8">
        <v>1542</v>
      </c>
      <c r="G1312" t="s" s="8">
        <v>82</v>
      </c>
      <c r="H1312" t="s" s="8">
        <v>1507</v>
      </c>
      <c r="I1312" s="11"/>
      <c r="J1312" t="s" s="8">
        <v>7047</v>
      </c>
      <c r="K1312" t="s" s="8">
        <v>120</v>
      </c>
      <c r="L1312" t="s" s="8">
        <v>121</v>
      </c>
      <c r="M1312" s="11"/>
      <c r="N1312" t="s" s="8">
        <v>275</v>
      </c>
      <c r="O1312" s="11"/>
      <c r="P1312" s="11"/>
      <c r="Q1312" s="11"/>
      <c r="R1312" s="11"/>
      <c r="S1312" s="11"/>
      <c r="T1312" s="11"/>
      <c r="U1312" s="11"/>
      <c r="V1312" s="11"/>
      <c r="W1312" s="11"/>
      <c r="X1312" s="11"/>
      <c r="Y1312" s="11"/>
      <c r="Z1312" s="11"/>
    </row>
    <row r="1313" ht="15" customHeight="1">
      <c r="A1313" t="s" s="8">
        <v>7048</v>
      </c>
      <c r="B1313" t="s" s="8">
        <v>7049</v>
      </c>
      <c r="C1313" s="21">
        <v>2015</v>
      </c>
      <c r="D1313" t="s" s="8">
        <v>7050</v>
      </c>
      <c r="E1313" t="s" s="8">
        <v>7051</v>
      </c>
      <c r="F1313" t="s" s="8">
        <v>1810</v>
      </c>
      <c r="G1313" t="s" s="8">
        <v>82</v>
      </c>
      <c r="H1313" t="s" s="8">
        <v>506</v>
      </c>
      <c r="I1313" s="11"/>
      <c r="J1313" t="s" s="8">
        <v>7052</v>
      </c>
      <c r="K1313" t="s" s="8">
        <v>120</v>
      </c>
      <c r="L1313" t="s" s="8">
        <v>121</v>
      </c>
      <c r="M1313" s="11"/>
      <c r="N1313" t="s" s="8">
        <v>123</v>
      </c>
      <c r="O1313" s="11"/>
      <c r="P1313" s="11"/>
      <c r="Q1313" s="11"/>
      <c r="R1313" s="11"/>
      <c r="S1313" s="11"/>
      <c r="T1313" s="11"/>
      <c r="U1313" s="11"/>
      <c r="V1313" s="11"/>
      <c r="W1313" s="11"/>
      <c r="X1313" s="11"/>
      <c r="Y1313" s="11"/>
      <c r="Z1313" s="11"/>
    </row>
    <row r="1314" ht="15" customHeight="1">
      <c r="A1314" t="s" s="8">
        <v>7053</v>
      </c>
      <c r="B1314" t="s" s="8">
        <v>7054</v>
      </c>
      <c r="C1314" s="21">
        <v>2015</v>
      </c>
      <c r="D1314" t="s" s="8">
        <v>986</v>
      </c>
      <c r="E1314" t="s" s="8">
        <v>7055</v>
      </c>
      <c r="F1314" t="s" s="8">
        <v>2989</v>
      </c>
      <c r="G1314" t="s" s="8">
        <v>45</v>
      </c>
      <c r="H1314" t="s" s="8">
        <v>1791</v>
      </c>
      <c r="I1314" s="11"/>
      <c r="J1314" t="s" s="8">
        <v>7056</v>
      </c>
      <c r="K1314" t="s" s="8">
        <v>120</v>
      </c>
      <c r="L1314" t="s" s="8">
        <v>121</v>
      </c>
      <c r="M1314" s="11"/>
      <c r="N1314" t="s" s="8">
        <v>255</v>
      </c>
      <c r="O1314" s="11"/>
      <c r="P1314" s="11"/>
      <c r="Q1314" s="11"/>
      <c r="R1314" s="11"/>
      <c r="S1314" s="11"/>
      <c r="T1314" s="11"/>
      <c r="U1314" s="11"/>
      <c r="V1314" s="11"/>
      <c r="W1314" s="11"/>
      <c r="X1314" s="11"/>
      <c r="Y1314" s="11"/>
      <c r="Z1314" s="11"/>
    </row>
    <row r="1315" ht="15" customHeight="1">
      <c r="A1315" t="s" s="133">
        <v>7057</v>
      </c>
      <c r="B1315" t="s" s="133">
        <v>7058</v>
      </c>
      <c r="C1315" s="134">
        <v>2015</v>
      </c>
      <c r="D1315" t="s" s="133">
        <v>1296</v>
      </c>
      <c r="E1315" t="s" s="133">
        <v>7059</v>
      </c>
      <c r="F1315" t="s" s="133">
        <v>1905</v>
      </c>
      <c r="G1315" t="s" s="133">
        <v>82</v>
      </c>
      <c r="H1315" t="s" s="133">
        <v>119</v>
      </c>
      <c r="I1315" s="135"/>
      <c r="J1315" t="s" s="133">
        <v>7060</v>
      </c>
      <c r="K1315" t="s" s="133">
        <v>120</v>
      </c>
      <c r="L1315" t="s" s="133">
        <v>121</v>
      </c>
      <c r="M1315" s="135"/>
      <c r="N1315" t="s" s="133">
        <v>275</v>
      </c>
      <c r="O1315" s="135"/>
      <c r="P1315" s="135"/>
      <c r="Q1315" s="135"/>
      <c r="R1315" s="135"/>
      <c r="S1315" s="135"/>
      <c r="T1315" s="135"/>
      <c r="U1315" s="135"/>
      <c r="V1315" s="135"/>
      <c r="W1315" s="135"/>
      <c r="X1315" s="135"/>
      <c r="Y1315" s="135"/>
      <c r="Z1315" s="135"/>
    </row>
    <row r="1316" ht="15" customHeight="1">
      <c r="A1316" t="s" s="58">
        <v>668</v>
      </c>
      <c r="B1316" t="s" s="59">
        <v>669</v>
      </c>
      <c r="C1316" s="60">
        <v>2015</v>
      </c>
      <c r="D1316" t="s" s="59">
        <v>670</v>
      </c>
      <c r="E1316" t="s" s="59">
        <v>671</v>
      </c>
      <c r="F1316" t="s" s="59">
        <v>71</v>
      </c>
      <c r="G1316" t="s" s="59">
        <v>29</v>
      </c>
      <c r="H1316" t="s" s="59">
        <v>119</v>
      </c>
      <c r="I1316" s="61"/>
      <c r="J1316" s="61"/>
      <c r="K1316" t="s" s="59">
        <v>280</v>
      </c>
      <c r="L1316" t="s" s="59">
        <v>121</v>
      </c>
      <c r="M1316" t="s" s="59">
        <v>122</v>
      </c>
      <c r="N1316" s="61"/>
      <c r="O1316" s="61"/>
      <c r="P1316" s="61"/>
      <c r="Q1316" s="61"/>
      <c r="R1316" s="61"/>
      <c r="S1316" s="61"/>
      <c r="T1316" s="61"/>
      <c r="U1316" s="61"/>
      <c r="V1316" s="61"/>
      <c r="W1316" s="61"/>
      <c r="X1316" s="61"/>
      <c r="Y1316" s="61"/>
      <c r="Z1316" s="62"/>
    </row>
    <row r="1317" ht="15" customHeight="1">
      <c r="A1317" t="s" s="77">
        <v>7061</v>
      </c>
      <c r="B1317" t="s" s="77">
        <v>7062</v>
      </c>
      <c r="C1317" s="76">
        <v>2015</v>
      </c>
      <c r="D1317" t="s" s="77">
        <v>7063</v>
      </c>
      <c r="E1317" t="s" s="77">
        <v>7064</v>
      </c>
      <c r="F1317" t="s" s="77">
        <v>128</v>
      </c>
      <c r="G1317" t="s" s="77">
        <v>44</v>
      </c>
      <c r="H1317" t="s" s="77">
        <v>129</v>
      </c>
      <c r="I1317" t="s" s="77">
        <v>7065</v>
      </c>
      <c r="J1317" t="s" s="77">
        <v>7066</v>
      </c>
      <c r="K1317" t="s" s="77">
        <v>120</v>
      </c>
      <c r="L1317" t="s" s="77">
        <v>121</v>
      </c>
      <c r="M1317" s="47"/>
      <c r="N1317" t="s" s="77">
        <v>1689</v>
      </c>
      <c r="O1317" s="47"/>
      <c r="P1317" s="47"/>
      <c r="Q1317" s="47"/>
      <c r="R1317" s="47"/>
      <c r="S1317" s="47"/>
      <c r="T1317" s="47"/>
      <c r="U1317" s="47"/>
      <c r="V1317" s="47"/>
      <c r="W1317" s="47"/>
      <c r="X1317" s="47"/>
      <c r="Y1317" s="47"/>
      <c r="Z1317" s="47"/>
    </row>
    <row r="1318" ht="15" customHeight="1">
      <c r="A1318" t="s" s="8">
        <v>7067</v>
      </c>
      <c r="B1318" t="s" s="8">
        <v>7068</v>
      </c>
      <c r="C1318" s="21">
        <v>2015</v>
      </c>
      <c r="D1318" t="s" s="8">
        <v>7069</v>
      </c>
      <c r="E1318" t="s" s="8">
        <v>7070</v>
      </c>
      <c r="F1318" t="s" s="8">
        <v>128</v>
      </c>
      <c r="G1318" t="s" s="8">
        <v>2327</v>
      </c>
      <c r="H1318" t="s" s="8">
        <v>129</v>
      </c>
      <c r="I1318" s="11"/>
      <c r="J1318" t="s" s="8">
        <v>7071</v>
      </c>
      <c r="K1318" t="s" s="8">
        <v>120</v>
      </c>
      <c r="L1318" t="s" s="8">
        <v>121</v>
      </c>
      <c r="M1318" s="11"/>
      <c r="N1318" t="s" s="8">
        <v>123</v>
      </c>
      <c r="O1318" s="11"/>
      <c r="P1318" s="11"/>
      <c r="Q1318" s="11"/>
      <c r="R1318" s="11"/>
      <c r="S1318" s="11"/>
      <c r="T1318" s="11"/>
      <c r="U1318" s="11"/>
      <c r="V1318" s="11"/>
      <c r="W1318" s="11"/>
      <c r="X1318" s="11"/>
      <c r="Y1318" s="11"/>
      <c r="Z1318" s="11"/>
    </row>
    <row r="1319" ht="15" customHeight="1">
      <c r="A1319" t="s" s="8">
        <v>7072</v>
      </c>
      <c r="B1319" t="s" s="8">
        <v>7073</v>
      </c>
      <c r="C1319" s="21">
        <v>2015</v>
      </c>
      <c r="D1319" t="s" s="8">
        <v>5983</v>
      </c>
      <c r="E1319" t="s" s="8">
        <v>7074</v>
      </c>
      <c r="F1319" t="s" s="8">
        <v>128</v>
      </c>
      <c r="G1319" t="s" s="8">
        <v>2327</v>
      </c>
      <c r="H1319" t="s" s="8">
        <v>129</v>
      </c>
      <c r="I1319" s="11"/>
      <c r="J1319" t="s" s="8">
        <v>7075</v>
      </c>
      <c r="K1319" t="s" s="8">
        <v>120</v>
      </c>
      <c r="L1319" t="s" s="8">
        <v>121</v>
      </c>
      <c r="M1319" s="11"/>
      <c r="N1319" t="s" s="8">
        <v>123</v>
      </c>
      <c r="O1319" s="11"/>
      <c r="P1319" s="11"/>
      <c r="Q1319" s="11"/>
      <c r="R1319" s="11"/>
      <c r="S1319" s="11"/>
      <c r="T1319" s="11"/>
      <c r="U1319" s="11"/>
      <c r="V1319" s="11"/>
      <c r="W1319" s="11"/>
      <c r="X1319" s="11"/>
      <c r="Y1319" s="11"/>
      <c r="Z1319" s="11"/>
    </row>
    <row r="1320" ht="15" customHeight="1">
      <c r="A1320" t="s" s="8">
        <v>7076</v>
      </c>
      <c r="B1320" t="s" s="8">
        <v>7077</v>
      </c>
      <c r="C1320" s="21">
        <v>2015</v>
      </c>
      <c r="D1320" t="s" s="8">
        <v>304</v>
      </c>
      <c r="E1320" t="s" s="8">
        <v>7078</v>
      </c>
      <c r="F1320" t="s" s="8">
        <v>128</v>
      </c>
      <c r="G1320" t="s" s="8">
        <v>2327</v>
      </c>
      <c r="H1320" t="s" s="8">
        <v>129</v>
      </c>
      <c r="I1320" s="11"/>
      <c r="J1320" t="s" s="8">
        <v>7079</v>
      </c>
      <c r="K1320" t="s" s="8">
        <v>120</v>
      </c>
      <c r="L1320" t="s" s="8">
        <v>121</v>
      </c>
      <c r="M1320" s="11"/>
      <c r="N1320" t="s" s="8">
        <v>123</v>
      </c>
      <c r="O1320" s="11"/>
      <c r="P1320" s="11"/>
      <c r="Q1320" s="11"/>
      <c r="R1320" s="11"/>
      <c r="S1320" s="11"/>
      <c r="T1320" s="11"/>
      <c r="U1320" s="11"/>
      <c r="V1320" s="11"/>
      <c r="W1320" s="11"/>
      <c r="X1320" s="11"/>
      <c r="Y1320" s="11"/>
      <c r="Z1320" s="11"/>
    </row>
    <row r="1321" ht="15" customHeight="1">
      <c r="A1321" t="s" s="130">
        <v>7080</v>
      </c>
      <c r="B1321" t="s" s="130">
        <v>7081</v>
      </c>
      <c r="C1321" s="131">
        <v>2015</v>
      </c>
      <c r="D1321" t="s" s="130">
        <v>7082</v>
      </c>
      <c r="E1321" t="s" s="130">
        <v>7083</v>
      </c>
      <c r="F1321" t="s" s="130">
        <v>128</v>
      </c>
      <c r="G1321" t="s" s="130">
        <v>2327</v>
      </c>
      <c r="H1321" t="s" s="130">
        <v>129</v>
      </c>
      <c r="I1321" s="132"/>
      <c r="J1321" s="132"/>
      <c r="K1321" t="s" s="130">
        <v>120</v>
      </c>
      <c r="L1321" t="s" s="130">
        <v>121</v>
      </c>
      <c r="M1321" s="132"/>
      <c r="N1321" t="s" s="130">
        <v>1689</v>
      </c>
      <c r="O1321" s="132"/>
      <c r="P1321" s="132"/>
      <c r="Q1321" s="132"/>
      <c r="R1321" s="132"/>
      <c r="S1321" s="132"/>
      <c r="T1321" s="132"/>
      <c r="U1321" s="132"/>
      <c r="V1321" s="132"/>
      <c r="W1321" s="132"/>
      <c r="X1321" s="132"/>
      <c r="Y1321" s="132"/>
      <c r="Z1321" s="132"/>
    </row>
    <row r="1322" ht="15" customHeight="1">
      <c r="A1322" t="s" s="8">
        <v>7084</v>
      </c>
      <c r="B1322" t="s" s="8">
        <v>7085</v>
      </c>
      <c r="C1322" s="21">
        <v>2015</v>
      </c>
      <c r="D1322" t="s" s="8">
        <v>2152</v>
      </c>
      <c r="E1322" t="s" s="8">
        <v>7086</v>
      </c>
      <c r="F1322" t="s" s="8">
        <v>1870</v>
      </c>
      <c r="G1322" t="s" s="8">
        <v>1454</v>
      </c>
      <c r="H1322" t="s" s="8">
        <v>1791</v>
      </c>
      <c r="I1322" s="11"/>
      <c r="J1322" t="s" s="8">
        <v>7087</v>
      </c>
      <c r="K1322" t="s" s="8">
        <v>120</v>
      </c>
      <c r="L1322" t="s" s="8">
        <v>121</v>
      </c>
      <c r="M1322" s="11"/>
      <c r="N1322" t="s" s="8">
        <v>275</v>
      </c>
      <c r="O1322" s="11"/>
      <c r="P1322" s="11"/>
      <c r="Q1322" s="11"/>
      <c r="R1322" s="11"/>
      <c r="S1322" s="11"/>
      <c r="T1322" s="11"/>
      <c r="U1322" s="11"/>
      <c r="V1322" s="11"/>
      <c r="W1322" s="11"/>
      <c r="X1322" s="11"/>
      <c r="Y1322" s="11"/>
      <c r="Z1322" s="11"/>
    </row>
    <row r="1323" ht="15" customHeight="1">
      <c r="A1323" t="s" s="8">
        <v>7088</v>
      </c>
      <c r="B1323" t="s" s="8">
        <v>7089</v>
      </c>
      <c r="C1323" s="21">
        <v>2015</v>
      </c>
      <c r="D1323" t="s" s="8">
        <v>3241</v>
      </c>
      <c r="E1323" t="s" s="8">
        <v>7090</v>
      </c>
      <c r="F1323" t="s" s="8">
        <v>1870</v>
      </c>
      <c r="G1323" t="s" s="8">
        <v>1454</v>
      </c>
      <c r="H1323" t="s" s="8">
        <v>1791</v>
      </c>
      <c r="I1323" s="11"/>
      <c r="J1323" t="s" s="8">
        <v>7091</v>
      </c>
      <c r="K1323" t="s" s="8">
        <v>120</v>
      </c>
      <c r="L1323" t="s" s="8">
        <v>121</v>
      </c>
      <c r="M1323" s="11"/>
      <c r="N1323" t="s" s="8">
        <v>123</v>
      </c>
      <c r="O1323" s="11"/>
      <c r="P1323" s="11"/>
      <c r="Q1323" s="11"/>
      <c r="R1323" s="11"/>
      <c r="S1323" s="11"/>
      <c r="T1323" s="11"/>
      <c r="U1323" s="11"/>
      <c r="V1323" s="11"/>
      <c r="W1323" s="11"/>
      <c r="X1323" s="11"/>
      <c r="Y1323" s="11"/>
      <c r="Z1323" s="11"/>
    </row>
    <row r="1324" ht="15" customHeight="1">
      <c r="A1324" t="s" s="133">
        <v>7092</v>
      </c>
      <c r="B1324" t="s" s="133">
        <v>7093</v>
      </c>
      <c r="C1324" s="134">
        <v>2015</v>
      </c>
      <c r="D1324" t="s" s="133">
        <v>7094</v>
      </c>
      <c r="E1324" t="s" s="133">
        <v>7095</v>
      </c>
      <c r="F1324" t="s" s="133">
        <v>7096</v>
      </c>
      <c r="G1324" t="s" s="133">
        <v>45</v>
      </c>
      <c r="H1324" t="s" s="133">
        <v>119</v>
      </c>
      <c r="I1324" s="135"/>
      <c r="J1324" t="s" s="133">
        <v>7097</v>
      </c>
      <c r="K1324" t="s" s="133">
        <v>120</v>
      </c>
      <c r="L1324" t="s" s="133">
        <v>121</v>
      </c>
      <c r="M1324" s="135"/>
      <c r="N1324" t="s" s="133">
        <v>123</v>
      </c>
      <c r="O1324" s="135"/>
      <c r="P1324" s="135"/>
      <c r="Q1324" s="135"/>
      <c r="R1324" s="135"/>
      <c r="S1324" s="135"/>
      <c r="T1324" s="135"/>
      <c r="U1324" s="135"/>
      <c r="V1324" s="135"/>
      <c r="W1324" s="135"/>
      <c r="X1324" s="135"/>
      <c r="Y1324" s="135"/>
      <c r="Z1324" s="135"/>
    </row>
    <row r="1325" ht="15" customHeight="1">
      <c r="A1325" t="s" s="58">
        <v>672</v>
      </c>
      <c r="B1325" t="s" s="59">
        <v>673</v>
      </c>
      <c r="C1325" s="60">
        <v>2015</v>
      </c>
      <c r="D1325" t="s" s="59">
        <v>674</v>
      </c>
      <c r="E1325" t="s" s="59">
        <v>675</v>
      </c>
      <c r="F1325" t="s" s="59">
        <v>71</v>
      </c>
      <c r="G1325" t="s" s="59">
        <v>44</v>
      </c>
      <c r="H1325" t="s" s="59">
        <v>119</v>
      </c>
      <c r="I1325" s="61"/>
      <c r="J1325" t="s" s="59">
        <v>676</v>
      </c>
      <c r="K1325" t="s" s="59">
        <v>120</v>
      </c>
      <c r="L1325" t="s" s="59">
        <v>121</v>
      </c>
      <c r="M1325" t="s" s="59">
        <v>122</v>
      </c>
      <c r="N1325" s="61"/>
      <c r="O1325" s="61"/>
      <c r="P1325" s="61"/>
      <c r="Q1325" s="61"/>
      <c r="R1325" s="61"/>
      <c r="S1325" s="61"/>
      <c r="T1325" s="61"/>
      <c r="U1325" s="61"/>
      <c r="V1325" s="61"/>
      <c r="W1325" s="61"/>
      <c r="X1325" s="61"/>
      <c r="Y1325" s="61"/>
      <c r="Z1325" s="62"/>
    </row>
    <row r="1326" ht="15" customHeight="1">
      <c r="A1326" t="s" s="77">
        <v>7098</v>
      </c>
      <c r="B1326" t="s" s="77">
        <v>7099</v>
      </c>
      <c r="C1326" s="76">
        <v>2015</v>
      </c>
      <c r="D1326" t="s" s="77">
        <v>4102</v>
      </c>
      <c r="E1326" t="s" s="77">
        <v>7100</v>
      </c>
      <c r="F1326" t="s" s="77">
        <v>3200</v>
      </c>
      <c r="G1326" t="s" s="77">
        <v>45</v>
      </c>
      <c r="H1326" t="s" s="77">
        <v>1791</v>
      </c>
      <c r="I1326" s="47"/>
      <c r="J1326" t="s" s="77">
        <v>7101</v>
      </c>
      <c r="K1326" t="s" s="77">
        <v>120</v>
      </c>
      <c r="L1326" t="s" s="77">
        <v>121</v>
      </c>
      <c r="M1326" s="47"/>
      <c r="N1326" t="s" s="77">
        <v>275</v>
      </c>
      <c r="O1326" s="47"/>
      <c r="P1326" s="47"/>
      <c r="Q1326" s="47"/>
      <c r="R1326" s="47"/>
      <c r="S1326" s="47"/>
      <c r="T1326" s="47"/>
      <c r="U1326" s="47"/>
      <c r="V1326" s="47"/>
      <c r="W1326" s="47"/>
      <c r="X1326" s="47"/>
      <c r="Y1326" s="47"/>
      <c r="Z1326" s="47"/>
    </row>
    <row r="1327" ht="15" customHeight="1">
      <c r="A1327" t="s" s="8">
        <v>7102</v>
      </c>
      <c r="B1327" t="s" s="8">
        <v>7103</v>
      </c>
      <c r="C1327" s="21">
        <v>2015</v>
      </c>
      <c r="D1327" t="s" s="8">
        <v>7104</v>
      </c>
      <c r="E1327" t="s" s="8">
        <v>7105</v>
      </c>
      <c r="F1327" t="s" s="8">
        <v>1905</v>
      </c>
      <c r="G1327" t="s" s="8">
        <v>45</v>
      </c>
      <c r="H1327" t="s" s="8">
        <v>119</v>
      </c>
      <c r="I1327" s="11"/>
      <c r="J1327" t="s" s="8">
        <v>7106</v>
      </c>
      <c r="K1327" t="s" s="8">
        <v>254</v>
      </c>
      <c r="L1327" t="s" s="8">
        <v>121</v>
      </c>
      <c r="M1327" s="11"/>
      <c r="N1327" t="s" s="8">
        <v>275</v>
      </c>
      <c r="O1327" s="11"/>
      <c r="P1327" s="11"/>
      <c r="Q1327" s="11"/>
      <c r="R1327" s="11"/>
      <c r="S1327" s="11"/>
      <c r="T1327" s="11"/>
      <c r="U1327" s="11"/>
      <c r="V1327" s="11"/>
      <c r="W1327" s="11"/>
      <c r="X1327" s="11"/>
      <c r="Y1327" s="11"/>
      <c r="Z1327" s="11"/>
    </row>
    <row r="1328" ht="15" customHeight="1">
      <c r="A1328" t="s" s="8">
        <v>7107</v>
      </c>
      <c r="B1328" t="s" s="8">
        <v>7108</v>
      </c>
      <c r="C1328" s="21">
        <v>2015</v>
      </c>
      <c r="D1328" t="s" s="8">
        <v>7109</v>
      </c>
      <c r="E1328" t="s" s="8">
        <v>7110</v>
      </c>
      <c r="F1328" t="s" s="8">
        <v>1870</v>
      </c>
      <c r="G1328" t="s" s="8">
        <v>82</v>
      </c>
      <c r="H1328" t="s" s="8">
        <v>1791</v>
      </c>
      <c r="I1328" s="11"/>
      <c r="J1328" t="s" s="8">
        <v>7111</v>
      </c>
      <c r="K1328" t="s" s="8">
        <v>120</v>
      </c>
      <c r="L1328" t="s" s="8">
        <v>121</v>
      </c>
      <c r="M1328" s="11"/>
      <c r="N1328" t="s" s="8">
        <v>275</v>
      </c>
      <c r="O1328" s="11"/>
      <c r="P1328" s="11"/>
      <c r="Q1328" s="11"/>
      <c r="R1328" s="11"/>
      <c r="S1328" s="11"/>
      <c r="T1328" s="11"/>
      <c r="U1328" s="11"/>
      <c r="V1328" s="11"/>
      <c r="W1328" s="11"/>
      <c r="X1328" s="11"/>
      <c r="Y1328" s="11"/>
      <c r="Z1328" s="11"/>
    </row>
    <row r="1329" ht="15" customHeight="1">
      <c r="A1329" t="s" s="8">
        <v>7112</v>
      </c>
      <c r="B1329" t="s" s="8">
        <v>7113</v>
      </c>
      <c r="C1329" s="21">
        <v>2015</v>
      </c>
      <c r="D1329" t="s" s="8">
        <v>2284</v>
      </c>
      <c r="E1329" t="s" s="8">
        <v>7114</v>
      </c>
      <c r="F1329" t="s" s="8">
        <v>1928</v>
      </c>
      <c r="G1329" t="s" s="8">
        <v>1784</v>
      </c>
      <c r="H1329" t="s" s="8">
        <v>119</v>
      </c>
      <c r="I1329" s="11"/>
      <c r="J1329" t="s" s="8">
        <v>7115</v>
      </c>
      <c r="K1329" t="s" s="8">
        <v>120</v>
      </c>
      <c r="L1329" t="s" s="8">
        <v>121</v>
      </c>
      <c r="M1329" s="11"/>
      <c r="N1329" t="s" s="8">
        <v>255</v>
      </c>
      <c r="O1329" s="11"/>
      <c r="P1329" s="11"/>
      <c r="Q1329" s="11"/>
      <c r="R1329" s="11"/>
      <c r="S1329" s="11"/>
      <c r="T1329" s="11"/>
      <c r="U1329" s="11"/>
      <c r="V1329" s="11"/>
      <c r="W1329" s="11"/>
      <c r="X1329" s="11"/>
      <c r="Y1329" s="11"/>
      <c r="Z1329" s="11"/>
    </row>
    <row r="1330" ht="15" customHeight="1">
      <c r="A1330" t="s" s="8">
        <v>7116</v>
      </c>
      <c r="B1330" t="s" s="8">
        <v>7117</v>
      </c>
      <c r="C1330" s="21">
        <v>2015</v>
      </c>
      <c r="D1330" t="s" s="8">
        <v>1752</v>
      </c>
      <c r="E1330" t="s" s="8">
        <v>7118</v>
      </c>
      <c r="F1330" t="s" s="8">
        <v>2154</v>
      </c>
      <c r="G1330" t="s" s="8">
        <v>45</v>
      </c>
      <c r="H1330" t="s" s="8">
        <v>119</v>
      </c>
      <c r="I1330" s="11"/>
      <c r="J1330" t="s" s="8">
        <v>7119</v>
      </c>
      <c r="K1330" t="s" s="8">
        <v>120</v>
      </c>
      <c r="L1330" t="s" s="8">
        <v>121</v>
      </c>
      <c r="M1330" s="11"/>
      <c r="N1330" t="s" s="8">
        <v>255</v>
      </c>
      <c r="O1330" s="11"/>
      <c r="P1330" s="11"/>
      <c r="Q1330" s="11"/>
      <c r="R1330" s="11"/>
      <c r="S1330" s="11"/>
      <c r="T1330" s="11"/>
      <c r="U1330" s="11"/>
      <c r="V1330" s="11"/>
      <c r="W1330" s="11"/>
      <c r="X1330" s="11"/>
      <c r="Y1330" s="11"/>
      <c r="Z1330" s="11"/>
    </row>
    <row r="1331" ht="15" customHeight="1">
      <c r="A1331" t="s" s="8">
        <v>7120</v>
      </c>
      <c r="B1331" t="s" s="8">
        <v>7121</v>
      </c>
      <c r="C1331" s="21">
        <v>2015</v>
      </c>
      <c r="D1331" t="s" s="8">
        <v>2596</v>
      </c>
      <c r="E1331" t="s" s="8">
        <v>7122</v>
      </c>
      <c r="F1331" t="s" s="8">
        <v>4466</v>
      </c>
      <c r="G1331" t="s" s="8">
        <v>45</v>
      </c>
      <c r="H1331" t="s" s="8">
        <v>1791</v>
      </c>
      <c r="I1331" s="11"/>
      <c r="J1331" s="11"/>
      <c r="K1331" t="s" s="8">
        <v>120</v>
      </c>
      <c r="L1331" t="s" s="8">
        <v>121</v>
      </c>
      <c r="M1331" s="11"/>
      <c r="N1331" t="s" s="8">
        <v>255</v>
      </c>
      <c r="O1331" s="11"/>
      <c r="P1331" s="11"/>
      <c r="Q1331" s="11"/>
      <c r="R1331" s="11"/>
      <c r="S1331" s="11"/>
      <c r="T1331" s="11"/>
      <c r="U1331" s="11"/>
      <c r="V1331" s="11"/>
      <c r="W1331" s="11"/>
      <c r="X1331" s="11"/>
      <c r="Y1331" s="11"/>
      <c r="Z1331" s="11"/>
    </row>
    <row r="1332" ht="15" customHeight="1">
      <c r="A1332" t="s" s="8">
        <v>7123</v>
      </c>
      <c r="B1332" t="s" s="8">
        <v>7124</v>
      </c>
      <c r="C1332" s="21">
        <v>2015</v>
      </c>
      <c r="D1332" t="s" s="8">
        <v>5540</v>
      </c>
      <c r="E1332" t="s" s="8">
        <v>7125</v>
      </c>
      <c r="F1332" t="s" s="8">
        <v>1928</v>
      </c>
      <c r="G1332" t="s" s="8">
        <v>1784</v>
      </c>
      <c r="H1332" t="s" s="8">
        <v>119</v>
      </c>
      <c r="I1332" s="11"/>
      <c r="J1332" t="s" s="8">
        <v>7126</v>
      </c>
      <c r="K1332" t="s" s="8">
        <v>120</v>
      </c>
      <c r="L1332" t="s" s="8">
        <v>121</v>
      </c>
      <c r="M1332" s="11"/>
      <c r="N1332" t="s" s="8">
        <v>123</v>
      </c>
      <c r="O1332" s="11"/>
      <c r="P1332" s="11"/>
      <c r="Q1332" s="11"/>
      <c r="R1332" s="11"/>
      <c r="S1332" s="11"/>
      <c r="T1332" s="11"/>
      <c r="U1332" s="11"/>
      <c r="V1332" s="11"/>
      <c r="W1332" s="11"/>
      <c r="X1332" s="11"/>
      <c r="Y1332" s="11"/>
      <c r="Z1332" s="11"/>
    </row>
    <row r="1333" ht="15" customHeight="1">
      <c r="A1333" t="s" s="8">
        <v>7127</v>
      </c>
      <c r="B1333" t="s" s="8">
        <v>7128</v>
      </c>
      <c r="C1333" s="21">
        <v>2015</v>
      </c>
      <c r="D1333" t="s" s="8">
        <v>7104</v>
      </c>
      <c r="E1333" t="s" s="8">
        <v>7129</v>
      </c>
      <c r="F1333" t="s" s="8">
        <v>1875</v>
      </c>
      <c r="G1333" t="s" s="8">
        <v>1454</v>
      </c>
      <c r="H1333" t="s" s="8">
        <v>119</v>
      </c>
      <c r="I1333" s="11"/>
      <c r="J1333" t="s" s="8">
        <v>7130</v>
      </c>
      <c r="K1333" t="s" s="8">
        <v>120</v>
      </c>
      <c r="L1333" t="s" s="8">
        <v>121</v>
      </c>
      <c r="M1333" s="11"/>
      <c r="N1333" t="s" s="8">
        <v>123</v>
      </c>
      <c r="O1333" s="11"/>
      <c r="P1333" s="11"/>
      <c r="Q1333" s="11"/>
      <c r="R1333" s="11"/>
      <c r="S1333" s="11"/>
      <c r="T1333" s="11"/>
      <c r="U1333" s="11"/>
      <c r="V1333" s="11"/>
      <c r="W1333" s="11"/>
      <c r="X1333" s="11"/>
      <c r="Y1333" s="11"/>
      <c r="Z1333" s="11"/>
    </row>
    <row r="1334" ht="15" customHeight="1">
      <c r="A1334" t="s" s="8">
        <v>7131</v>
      </c>
      <c r="B1334" t="s" s="8">
        <v>7132</v>
      </c>
      <c r="C1334" s="21">
        <v>2015</v>
      </c>
      <c r="D1334" t="s" s="8">
        <v>7133</v>
      </c>
      <c r="E1334" t="s" s="8">
        <v>7134</v>
      </c>
      <c r="F1334" t="s" s="8">
        <v>1870</v>
      </c>
      <c r="G1334" t="s" s="8">
        <v>82</v>
      </c>
      <c r="H1334" t="s" s="8">
        <v>1791</v>
      </c>
      <c r="I1334" s="11"/>
      <c r="J1334" t="s" s="8">
        <v>7135</v>
      </c>
      <c r="K1334" t="s" s="8">
        <v>280</v>
      </c>
      <c r="L1334" t="s" s="8">
        <v>121</v>
      </c>
      <c r="M1334" s="11"/>
      <c r="N1334" s="11"/>
      <c r="O1334" s="11"/>
      <c r="P1334" s="11"/>
      <c r="Q1334" s="11"/>
      <c r="R1334" s="11"/>
      <c r="S1334" s="11"/>
      <c r="T1334" s="11"/>
      <c r="U1334" s="11"/>
      <c r="V1334" s="11"/>
      <c r="W1334" s="11"/>
      <c r="X1334" s="11"/>
      <c r="Y1334" s="11"/>
      <c r="Z1334" s="11"/>
    </row>
    <row r="1335" ht="15" customHeight="1">
      <c r="A1335" t="s" s="130">
        <v>7136</v>
      </c>
      <c r="B1335" t="s" s="130">
        <v>7137</v>
      </c>
      <c r="C1335" s="131">
        <v>2015</v>
      </c>
      <c r="D1335" t="s" s="130">
        <v>7138</v>
      </c>
      <c r="E1335" t="s" s="130">
        <v>7139</v>
      </c>
      <c r="F1335" t="s" s="130">
        <v>2838</v>
      </c>
      <c r="G1335" t="s" s="130">
        <v>45</v>
      </c>
      <c r="H1335" t="s" s="130">
        <v>1507</v>
      </c>
      <c r="I1335" s="132"/>
      <c r="J1335" t="s" s="130">
        <v>7140</v>
      </c>
      <c r="K1335" t="s" s="130">
        <v>120</v>
      </c>
      <c r="L1335" t="s" s="130">
        <v>121</v>
      </c>
      <c r="M1335" s="132"/>
      <c r="N1335" t="s" s="130">
        <v>255</v>
      </c>
      <c r="O1335" s="132"/>
      <c r="P1335" s="132"/>
      <c r="Q1335" s="132"/>
      <c r="R1335" s="132"/>
      <c r="S1335" s="132"/>
      <c r="T1335" s="132"/>
      <c r="U1335" s="132"/>
      <c r="V1335" s="132"/>
      <c r="W1335" s="132"/>
      <c r="X1335" s="132"/>
      <c r="Y1335" s="132"/>
      <c r="Z1335" s="132"/>
    </row>
    <row r="1336" ht="15" customHeight="1">
      <c r="A1336" t="s" s="133">
        <v>7141</v>
      </c>
      <c r="B1336" t="s" s="133">
        <v>7142</v>
      </c>
      <c r="C1336" s="134">
        <v>2015</v>
      </c>
      <c r="D1336" t="s" s="133">
        <v>727</v>
      </c>
      <c r="E1336" t="s" s="133">
        <v>7143</v>
      </c>
      <c r="F1336" t="s" s="133">
        <v>128</v>
      </c>
      <c r="G1336" t="s" s="133">
        <v>82</v>
      </c>
      <c r="H1336" t="s" s="133">
        <v>129</v>
      </c>
      <c r="I1336" t="s" s="133">
        <v>6085</v>
      </c>
      <c r="J1336" t="s" s="133">
        <v>7144</v>
      </c>
      <c r="K1336" t="s" s="133">
        <v>120</v>
      </c>
      <c r="L1336" t="s" s="133">
        <v>121</v>
      </c>
      <c r="M1336" s="135"/>
      <c r="N1336" t="s" s="133">
        <v>275</v>
      </c>
      <c r="O1336" s="135"/>
      <c r="P1336" s="135"/>
      <c r="Q1336" s="135"/>
      <c r="R1336" s="135"/>
      <c r="S1336" s="135"/>
      <c r="T1336" s="135"/>
      <c r="U1336" s="135"/>
      <c r="V1336" s="135"/>
      <c r="W1336" s="135"/>
      <c r="X1336" s="135"/>
      <c r="Y1336" s="135"/>
      <c r="Z1336" s="135"/>
    </row>
    <row r="1337" ht="15" customHeight="1">
      <c r="A1337" t="s" s="51">
        <v>677</v>
      </c>
      <c r="B1337" t="s" s="52">
        <v>678</v>
      </c>
      <c r="C1337" s="53">
        <v>2015</v>
      </c>
      <c r="D1337" t="s" s="52">
        <v>679</v>
      </c>
      <c r="E1337" t="s" s="52">
        <v>680</v>
      </c>
      <c r="F1337" t="s" s="52">
        <v>71</v>
      </c>
      <c r="G1337" t="s" s="52">
        <v>82</v>
      </c>
      <c r="H1337" t="s" s="52">
        <v>119</v>
      </c>
      <c r="I1337" s="56"/>
      <c r="J1337" t="s" s="52">
        <v>681</v>
      </c>
      <c r="K1337" t="s" s="52">
        <v>120</v>
      </c>
      <c r="L1337" t="s" s="52">
        <v>121</v>
      </c>
      <c r="M1337" t="s" s="52">
        <v>122</v>
      </c>
      <c r="N1337" t="s" s="52">
        <v>275</v>
      </c>
      <c r="O1337" s="56"/>
      <c r="P1337" s="56"/>
      <c r="Q1337" s="56"/>
      <c r="R1337" s="56"/>
      <c r="S1337" s="56"/>
      <c r="T1337" s="56"/>
      <c r="U1337" s="56"/>
      <c r="V1337" s="56"/>
      <c r="W1337" s="56"/>
      <c r="X1337" s="56"/>
      <c r="Y1337" s="56"/>
      <c r="Z1337" s="57"/>
    </row>
    <row r="1338" ht="15" customHeight="1">
      <c r="A1338" t="s" s="77">
        <v>7145</v>
      </c>
      <c r="B1338" t="s" s="77">
        <v>7146</v>
      </c>
      <c r="C1338" s="76">
        <v>2015</v>
      </c>
      <c r="D1338" t="s" s="77">
        <v>2376</v>
      </c>
      <c r="E1338" t="s" s="77">
        <v>7147</v>
      </c>
      <c r="F1338" t="s" s="77">
        <v>1542</v>
      </c>
      <c r="G1338" t="s" s="77">
        <v>1454</v>
      </c>
      <c r="H1338" t="s" s="77">
        <v>1507</v>
      </c>
      <c r="I1338" s="47"/>
      <c r="J1338" t="s" s="77">
        <v>7148</v>
      </c>
      <c r="K1338" t="s" s="77">
        <v>120</v>
      </c>
      <c r="L1338" t="s" s="77">
        <v>121</v>
      </c>
      <c r="M1338" s="47"/>
      <c r="N1338" t="s" s="77">
        <v>1689</v>
      </c>
      <c r="O1338" s="47"/>
      <c r="P1338" s="47"/>
      <c r="Q1338" s="47"/>
      <c r="R1338" s="47"/>
      <c r="S1338" s="47"/>
      <c r="T1338" s="47"/>
      <c r="U1338" s="47"/>
      <c r="V1338" s="47"/>
      <c r="W1338" s="47"/>
      <c r="X1338" s="47"/>
      <c r="Y1338" s="47"/>
      <c r="Z1338" s="47"/>
    </row>
    <row r="1339" ht="15" customHeight="1">
      <c r="A1339" t="s" s="8">
        <v>7149</v>
      </c>
      <c r="B1339" t="s" s="8">
        <v>7150</v>
      </c>
      <c r="C1339" s="21">
        <v>2015</v>
      </c>
      <c r="D1339" t="s" s="8">
        <v>5983</v>
      </c>
      <c r="E1339" t="s" s="8">
        <v>7151</v>
      </c>
      <c r="F1339" t="s" s="8">
        <v>2426</v>
      </c>
      <c r="G1339" t="s" s="8">
        <v>40</v>
      </c>
      <c r="H1339" t="s" s="8">
        <v>1507</v>
      </c>
      <c r="I1339" s="11"/>
      <c r="J1339" t="s" s="8">
        <v>7152</v>
      </c>
      <c r="K1339" t="s" s="8">
        <v>120</v>
      </c>
      <c r="L1339" t="s" s="8">
        <v>121</v>
      </c>
      <c r="M1339" s="11"/>
      <c r="N1339" t="s" s="8">
        <v>275</v>
      </c>
      <c r="O1339" s="11"/>
      <c r="P1339" s="11"/>
      <c r="Q1339" s="11"/>
      <c r="R1339" s="11"/>
      <c r="S1339" s="11"/>
      <c r="T1339" s="11"/>
      <c r="U1339" s="11"/>
      <c r="V1339" s="11"/>
      <c r="W1339" s="11"/>
      <c r="X1339" s="11"/>
      <c r="Y1339" s="11"/>
      <c r="Z1339" s="11"/>
    </row>
    <row r="1340" ht="15" customHeight="1">
      <c r="A1340" t="s" s="8">
        <v>7153</v>
      </c>
      <c r="B1340" t="s" s="8">
        <v>7154</v>
      </c>
      <c r="C1340" s="21">
        <v>2015</v>
      </c>
      <c r="D1340" t="s" s="8">
        <v>7155</v>
      </c>
      <c r="E1340" t="s" s="8">
        <v>7156</v>
      </c>
      <c r="F1340" t="s" s="8">
        <v>71</v>
      </c>
      <c r="G1340" t="s" s="8">
        <v>82</v>
      </c>
      <c r="H1340" t="s" s="8">
        <v>119</v>
      </c>
      <c r="I1340" t="s" s="8">
        <v>1846</v>
      </c>
      <c r="J1340" t="s" s="8">
        <v>7157</v>
      </c>
      <c r="K1340" t="s" s="8">
        <v>280</v>
      </c>
      <c r="L1340" t="s" s="8">
        <v>121</v>
      </c>
      <c r="M1340" s="11"/>
      <c r="N1340" t="s" s="8">
        <v>123</v>
      </c>
      <c r="O1340" s="11"/>
      <c r="P1340" s="11"/>
      <c r="Q1340" s="11"/>
      <c r="R1340" s="11"/>
      <c r="S1340" s="11"/>
      <c r="T1340" s="11"/>
      <c r="U1340" s="11"/>
      <c r="V1340" s="11"/>
      <c r="W1340" s="11"/>
      <c r="X1340" s="11"/>
      <c r="Y1340" s="11"/>
      <c r="Z1340" s="11"/>
    </row>
    <row r="1341" ht="15" customHeight="1">
      <c r="A1341" t="s" s="8">
        <v>7158</v>
      </c>
      <c r="B1341" t="s" s="8">
        <v>7159</v>
      </c>
      <c r="C1341" s="21">
        <v>2015</v>
      </c>
      <c r="D1341" t="s" s="8">
        <v>7160</v>
      </c>
      <c r="E1341" t="s" s="8">
        <v>7161</v>
      </c>
      <c r="F1341" t="s" s="8">
        <v>1823</v>
      </c>
      <c r="G1341" t="s" s="8">
        <v>40</v>
      </c>
      <c r="H1341" t="s" s="8">
        <v>1507</v>
      </c>
      <c r="I1341" s="11"/>
      <c r="J1341" s="11"/>
      <c r="K1341" t="s" s="8">
        <v>120</v>
      </c>
      <c r="L1341" t="s" s="8">
        <v>121</v>
      </c>
      <c r="M1341" s="11"/>
      <c r="N1341" t="s" s="8">
        <v>123</v>
      </c>
      <c r="O1341" s="11"/>
      <c r="P1341" s="11"/>
      <c r="Q1341" s="11"/>
      <c r="R1341" s="11"/>
      <c r="S1341" s="11"/>
      <c r="T1341" s="11"/>
      <c r="U1341" s="11"/>
      <c r="V1341" s="11"/>
      <c r="W1341" s="11"/>
      <c r="X1341" s="11"/>
      <c r="Y1341" s="11"/>
      <c r="Z1341" s="11"/>
    </row>
    <row r="1342" ht="15" customHeight="1">
      <c r="A1342" t="s" s="130">
        <v>7162</v>
      </c>
      <c r="B1342" t="s" s="130">
        <v>7163</v>
      </c>
      <c r="C1342" s="131">
        <v>2015</v>
      </c>
      <c r="D1342" t="s" s="130">
        <v>7164</v>
      </c>
      <c r="E1342" t="s" s="130">
        <v>7165</v>
      </c>
      <c r="F1342" t="s" s="130">
        <v>1928</v>
      </c>
      <c r="G1342" t="s" s="130">
        <v>1784</v>
      </c>
      <c r="H1342" t="s" s="130">
        <v>119</v>
      </c>
      <c r="I1342" s="132"/>
      <c r="J1342" t="s" s="130">
        <v>7166</v>
      </c>
      <c r="K1342" t="s" s="130">
        <v>120</v>
      </c>
      <c r="L1342" t="s" s="130">
        <v>121</v>
      </c>
      <c r="M1342" s="132"/>
      <c r="N1342" t="s" s="130">
        <v>123</v>
      </c>
      <c r="O1342" s="132"/>
      <c r="P1342" s="132"/>
      <c r="Q1342" s="132"/>
      <c r="R1342" s="132"/>
      <c r="S1342" s="132"/>
      <c r="T1342" s="132"/>
      <c r="U1342" s="132"/>
      <c r="V1342" s="132"/>
      <c r="W1342" s="132"/>
      <c r="X1342" s="132"/>
      <c r="Y1342" s="132"/>
      <c r="Z1342" s="132"/>
    </row>
    <row r="1343" ht="15" customHeight="1">
      <c r="A1343" t="s" s="8">
        <v>7167</v>
      </c>
      <c r="B1343" t="s" s="8">
        <v>7168</v>
      </c>
      <c r="C1343" s="21">
        <v>2015</v>
      </c>
      <c r="D1343" t="s" s="8">
        <v>6095</v>
      </c>
      <c r="E1343" t="s" s="8">
        <v>7169</v>
      </c>
      <c r="F1343" t="s" s="8">
        <v>6097</v>
      </c>
      <c r="G1343" t="s" s="8">
        <v>44</v>
      </c>
      <c r="H1343" t="s" s="8">
        <v>119</v>
      </c>
      <c r="I1343" s="11"/>
      <c r="J1343" t="s" s="8">
        <v>7170</v>
      </c>
      <c r="K1343" t="s" s="8">
        <v>120</v>
      </c>
      <c r="L1343" t="s" s="8">
        <v>121</v>
      </c>
      <c r="M1343" s="11"/>
      <c r="N1343" s="11"/>
      <c r="O1343" s="11"/>
      <c r="P1343" s="11"/>
      <c r="Q1343" s="11"/>
      <c r="R1343" s="11"/>
      <c r="S1343" s="11"/>
      <c r="T1343" s="11"/>
      <c r="U1343" s="11"/>
      <c r="V1343" s="11"/>
      <c r="W1343" s="11"/>
      <c r="X1343" s="11"/>
      <c r="Y1343" s="11"/>
      <c r="Z1343" s="11"/>
    </row>
    <row r="1344" ht="15" customHeight="1">
      <c r="A1344" t="s" s="49">
        <v>7171</v>
      </c>
      <c r="B1344" t="s" s="49">
        <v>7172</v>
      </c>
      <c r="C1344" s="109">
        <v>2015</v>
      </c>
      <c r="D1344" t="s" s="49">
        <v>765</v>
      </c>
      <c r="E1344" t="s" s="49">
        <v>7173</v>
      </c>
      <c r="F1344" t="s" s="49">
        <v>1870</v>
      </c>
      <c r="G1344" t="s" s="49">
        <v>45</v>
      </c>
      <c r="H1344" t="s" s="49">
        <v>1791</v>
      </c>
      <c r="I1344" s="50"/>
      <c r="J1344" s="50"/>
      <c r="K1344" t="s" s="49">
        <v>120</v>
      </c>
      <c r="L1344" t="s" s="49">
        <v>121</v>
      </c>
      <c r="M1344" s="145"/>
      <c r="N1344" t="s" s="49">
        <v>275</v>
      </c>
      <c r="O1344" s="50"/>
      <c r="P1344" s="145"/>
      <c r="Q1344" s="145"/>
      <c r="R1344" s="145"/>
      <c r="S1344" s="145"/>
      <c r="T1344" s="145"/>
      <c r="U1344" s="145"/>
      <c r="V1344" s="145"/>
      <c r="W1344" s="145"/>
      <c r="X1344" s="145"/>
      <c r="Y1344" s="145"/>
      <c r="Z1344" s="145"/>
    </row>
    <row r="1345" ht="13.65" customHeight="1">
      <c r="A1345" t="s" s="51">
        <v>682</v>
      </c>
      <c r="B1345" t="s" s="52">
        <v>683</v>
      </c>
      <c r="C1345" s="53">
        <v>2015</v>
      </c>
      <c r="D1345" t="s" s="52">
        <v>684</v>
      </c>
      <c r="E1345" t="s" s="52">
        <v>685</v>
      </c>
      <c r="F1345" t="s" s="52">
        <v>213</v>
      </c>
      <c r="G1345" t="s" s="52">
        <v>64</v>
      </c>
      <c r="H1345" t="s" s="52">
        <v>119</v>
      </c>
      <c r="I1345" t="s" s="52">
        <v>214</v>
      </c>
      <c r="J1345" t="s" s="52">
        <v>686</v>
      </c>
      <c r="K1345" t="s" s="52">
        <v>120</v>
      </c>
      <c r="L1345" t="s" s="52">
        <v>216</v>
      </c>
      <c r="M1345" t="s" s="52">
        <v>122</v>
      </c>
      <c r="N1345" t="s" s="52">
        <v>123</v>
      </c>
      <c r="O1345" s="56"/>
      <c r="P1345" s="56"/>
      <c r="Q1345" s="56"/>
      <c r="R1345" s="56"/>
      <c r="S1345" s="56"/>
      <c r="T1345" s="56"/>
      <c r="U1345" s="56"/>
      <c r="V1345" s="56"/>
      <c r="W1345" s="56"/>
      <c r="X1345" s="56"/>
      <c r="Y1345" s="56"/>
      <c r="Z1345" s="57"/>
    </row>
    <row r="1346" ht="15" customHeight="1">
      <c r="A1346" t="s" s="58">
        <v>687</v>
      </c>
      <c r="B1346" t="s" s="59">
        <v>688</v>
      </c>
      <c r="C1346" s="60">
        <v>2015</v>
      </c>
      <c r="D1346" t="s" s="59">
        <v>689</v>
      </c>
      <c r="E1346" t="s" s="59">
        <v>690</v>
      </c>
      <c r="F1346" t="s" s="59">
        <v>71</v>
      </c>
      <c r="G1346" t="s" s="59">
        <v>29</v>
      </c>
      <c r="H1346" t="s" s="59">
        <v>119</v>
      </c>
      <c r="I1346" s="61"/>
      <c r="J1346" t="s" s="59">
        <v>691</v>
      </c>
      <c r="K1346" t="s" s="59">
        <v>120</v>
      </c>
      <c r="L1346" t="s" s="59">
        <v>121</v>
      </c>
      <c r="M1346" t="s" s="59">
        <v>122</v>
      </c>
      <c r="N1346" s="61"/>
      <c r="O1346" s="61"/>
      <c r="P1346" s="61"/>
      <c r="Q1346" s="61"/>
      <c r="R1346" s="61"/>
      <c r="S1346" s="61"/>
      <c r="T1346" s="61"/>
      <c r="U1346" s="61"/>
      <c r="V1346" s="61"/>
      <c r="W1346" s="61"/>
      <c r="X1346" s="61"/>
      <c r="Y1346" s="61"/>
      <c r="Z1346" s="62"/>
    </row>
    <row r="1347" ht="15" customHeight="1">
      <c r="A1347" t="s" s="77">
        <v>7174</v>
      </c>
      <c r="B1347" t="s" s="77">
        <v>7175</v>
      </c>
      <c r="C1347" s="76">
        <v>2015</v>
      </c>
      <c r="D1347" t="s" s="77">
        <v>918</v>
      </c>
      <c r="E1347" t="s" s="77">
        <v>7176</v>
      </c>
      <c r="F1347" t="s" s="77">
        <v>4518</v>
      </c>
      <c r="G1347" t="s" s="77">
        <v>44</v>
      </c>
      <c r="H1347" t="s" s="77">
        <v>1861</v>
      </c>
      <c r="I1347" s="47"/>
      <c r="J1347" t="s" s="77">
        <v>7177</v>
      </c>
      <c r="K1347" t="s" s="77">
        <v>120</v>
      </c>
      <c r="L1347" t="s" s="77">
        <v>121</v>
      </c>
      <c r="M1347" s="47"/>
      <c r="N1347" t="s" s="77">
        <v>1689</v>
      </c>
      <c r="O1347" s="47"/>
      <c r="P1347" s="47"/>
      <c r="Q1347" s="47"/>
      <c r="R1347" s="47"/>
      <c r="S1347" s="47"/>
      <c r="T1347" s="47"/>
      <c r="U1347" s="47"/>
      <c r="V1347" s="47"/>
      <c r="W1347" s="47"/>
      <c r="X1347" s="47"/>
      <c r="Y1347" s="47"/>
      <c r="Z1347" s="47"/>
    </row>
    <row r="1348" ht="15" customHeight="1">
      <c r="A1348" t="s" s="130">
        <v>7178</v>
      </c>
      <c r="B1348" t="s" s="130">
        <v>7179</v>
      </c>
      <c r="C1348" s="131">
        <v>2015</v>
      </c>
      <c r="D1348" t="s" s="130">
        <v>7180</v>
      </c>
      <c r="E1348" t="s" s="130">
        <v>7181</v>
      </c>
      <c r="F1348" t="s" s="130">
        <v>1905</v>
      </c>
      <c r="G1348" t="s" s="130">
        <v>82</v>
      </c>
      <c r="H1348" t="s" s="130">
        <v>119</v>
      </c>
      <c r="I1348" s="132"/>
      <c r="J1348" s="132"/>
      <c r="K1348" t="s" s="130">
        <v>280</v>
      </c>
      <c r="L1348" t="s" s="130">
        <v>121</v>
      </c>
      <c r="M1348" s="132"/>
      <c r="N1348" t="s" s="130">
        <v>275</v>
      </c>
      <c r="O1348" s="132"/>
      <c r="P1348" s="132"/>
      <c r="Q1348" s="132"/>
      <c r="R1348" s="132"/>
      <c r="S1348" s="132"/>
      <c r="T1348" s="132"/>
      <c r="U1348" s="132"/>
      <c r="V1348" s="132"/>
      <c r="W1348" s="132"/>
      <c r="X1348" s="132"/>
      <c r="Y1348" s="132"/>
      <c r="Z1348" s="132"/>
    </row>
    <row r="1349" ht="15" customHeight="1">
      <c r="A1349" t="s" s="8">
        <v>7182</v>
      </c>
      <c r="B1349" t="s" s="8">
        <v>7183</v>
      </c>
      <c r="C1349" s="21">
        <v>2015</v>
      </c>
      <c r="D1349" t="s" s="8">
        <v>7184</v>
      </c>
      <c r="E1349" t="s" s="8">
        <v>7185</v>
      </c>
      <c r="F1349" t="s" s="8">
        <v>4600</v>
      </c>
      <c r="G1349" t="s" s="8">
        <v>82</v>
      </c>
      <c r="H1349" t="s" s="8">
        <v>506</v>
      </c>
      <c r="I1349" s="11"/>
      <c r="J1349" t="s" s="8">
        <v>7186</v>
      </c>
      <c r="K1349" t="s" s="8">
        <v>120</v>
      </c>
      <c r="L1349" t="s" s="8">
        <v>121</v>
      </c>
      <c r="M1349" s="11"/>
      <c r="N1349" t="s" s="8">
        <v>123</v>
      </c>
      <c r="O1349" s="11"/>
      <c r="P1349" s="11"/>
      <c r="Q1349" s="11"/>
      <c r="R1349" s="11"/>
      <c r="S1349" s="11"/>
      <c r="T1349" s="11"/>
      <c r="U1349" s="11"/>
      <c r="V1349" s="11"/>
      <c r="W1349" s="11"/>
      <c r="X1349" s="11"/>
      <c r="Y1349" s="11"/>
      <c r="Z1349" s="11"/>
    </row>
    <row r="1350" ht="15" customHeight="1">
      <c r="A1350" t="s" s="8">
        <v>7187</v>
      </c>
      <c r="B1350" t="s" s="8">
        <v>7188</v>
      </c>
      <c r="C1350" s="21">
        <v>2015</v>
      </c>
      <c r="D1350" t="s" s="8">
        <v>1575</v>
      </c>
      <c r="E1350" t="s" s="8">
        <v>7189</v>
      </c>
      <c r="F1350" t="s" s="8">
        <v>1823</v>
      </c>
      <c r="G1350" t="s" s="8">
        <v>82</v>
      </c>
      <c r="H1350" t="s" s="8">
        <v>1507</v>
      </c>
      <c r="I1350" s="11"/>
      <c r="J1350" t="s" s="8">
        <v>7190</v>
      </c>
      <c r="K1350" t="s" s="8">
        <v>120</v>
      </c>
      <c r="L1350" t="s" s="8">
        <v>121</v>
      </c>
      <c r="M1350" s="11"/>
      <c r="N1350" t="s" s="8">
        <v>255</v>
      </c>
      <c r="O1350" s="11"/>
      <c r="P1350" s="11"/>
      <c r="Q1350" s="11"/>
      <c r="R1350" s="11"/>
      <c r="S1350" s="11"/>
      <c r="T1350" s="11"/>
      <c r="U1350" s="11"/>
      <c r="V1350" s="11"/>
      <c r="W1350" s="11"/>
      <c r="X1350" s="11"/>
      <c r="Y1350" s="11"/>
      <c r="Z1350" s="11"/>
    </row>
    <row r="1351" ht="15" customHeight="1">
      <c r="A1351" t="s" s="8">
        <v>7191</v>
      </c>
      <c r="B1351" t="s" s="8">
        <v>7192</v>
      </c>
      <c r="C1351" s="21">
        <v>2015</v>
      </c>
      <c r="D1351" t="s" s="8">
        <v>7193</v>
      </c>
      <c r="E1351" t="s" s="8">
        <v>7194</v>
      </c>
      <c r="F1351" t="s" s="8">
        <v>2469</v>
      </c>
      <c r="G1351" t="s" s="8">
        <v>82</v>
      </c>
      <c r="H1351" t="s" s="8">
        <v>119</v>
      </c>
      <c r="I1351" s="11"/>
      <c r="J1351" t="s" s="8">
        <v>7195</v>
      </c>
      <c r="K1351" t="s" s="8">
        <v>120</v>
      </c>
      <c r="L1351" t="s" s="8">
        <v>121</v>
      </c>
      <c r="M1351" s="11"/>
      <c r="N1351" t="s" s="8">
        <v>275</v>
      </c>
      <c r="O1351" s="11"/>
      <c r="P1351" s="11"/>
      <c r="Q1351" s="11"/>
      <c r="R1351" s="11"/>
      <c r="S1351" s="11"/>
      <c r="T1351" s="11"/>
      <c r="U1351" s="11"/>
      <c r="V1351" s="11"/>
      <c r="W1351" s="11"/>
      <c r="X1351" s="11"/>
      <c r="Y1351" s="11"/>
      <c r="Z1351" s="11"/>
    </row>
    <row r="1352" ht="15" customHeight="1">
      <c r="A1352" t="s" s="49">
        <v>7196</v>
      </c>
      <c r="B1352" t="s" s="49">
        <v>7197</v>
      </c>
      <c r="C1352" s="109">
        <v>2015</v>
      </c>
      <c r="D1352" t="s" s="49">
        <v>1752</v>
      </c>
      <c r="E1352" t="s" s="49">
        <v>7198</v>
      </c>
      <c r="F1352" t="s" s="49">
        <v>7199</v>
      </c>
      <c r="G1352" t="s" s="49">
        <v>44</v>
      </c>
      <c r="H1352" t="s" s="49">
        <v>119</v>
      </c>
      <c r="I1352" s="50"/>
      <c r="J1352" t="s" s="49">
        <v>7200</v>
      </c>
      <c r="K1352" t="s" s="49">
        <v>120</v>
      </c>
      <c r="L1352" t="s" s="49">
        <v>121</v>
      </c>
      <c r="M1352" s="50"/>
      <c r="N1352" t="s" s="49">
        <v>275</v>
      </c>
      <c r="O1352" s="50"/>
      <c r="P1352" s="50"/>
      <c r="Q1352" s="50"/>
      <c r="R1352" s="50"/>
      <c r="S1352" s="50"/>
      <c r="T1352" s="50"/>
      <c r="U1352" s="50"/>
      <c r="V1352" s="50"/>
      <c r="W1352" s="50"/>
      <c r="X1352" s="50"/>
      <c r="Y1352" s="50"/>
      <c r="Z1352" s="50"/>
    </row>
    <row r="1353" ht="15" customHeight="1">
      <c r="A1353" t="s" s="58">
        <v>692</v>
      </c>
      <c r="B1353" t="s" s="59">
        <v>693</v>
      </c>
      <c r="C1353" s="60">
        <v>2015</v>
      </c>
      <c r="D1353" t="s" s="59">
        <v>694</v>
      </c>
      <c r="E1353" t="s" s="59">
        <v>695</v>
      </c>
      <c r="F1353" t="s" s="59">
        <v>71</v>
      </c>
      <c r="G1353" t="s" s="59">
        <v>64</v>
      </c>
      <c r="H1353" t="s" s="59">
        <v>119</v>
      </c>
      <c r="I1353" s="61"/>
      <c r="J1353" s="61"/>
      <c r="K1353" t="s" s="59">
        <v>254</v>
      </c>
      <c r="L1353" t="s" s="59">
        <v>121</v>
      </c>
      <c r="M1353" t="s" s="59">
        <v>122</v>
      </c>
      <c r="N1353" t="s" s="59">
        <v>275</v>
      </c>
      <c r="O1353" s="61"/>
      <c r="P1353" s="61"/>
      <c r="Q1353" s="61"/>
      <c r="R1353" s="61"/>
      <c r="S1353" s="61"/>
      <c r="T1353" s="61"/>
      <c r="U1353" s="61"/>
      <c r="V1353" s="61"/>
      <c r="W1353" s="61"/>
      <c r="X1353" s="61"/>
      <c r="Y1353" s="61"/>
      <c r="Z1353" s="62"/>
    </row>
    <row r="1354" ht="15" customHeight="1">
      <c r="A1354" t="s" s="77">
        <v>7201</v>
      </c>
      <c r="B1354" t="s" s="77">
        <v>7202</v>
      </c>
      <c r="C1354" s="76">
        <v>2015</v>
      </c>
      <c r="D1354" t="s" s="77">
        <v>3511</v>
      </c>
      <c r="E1354" t="s" s="77">
        <v>7203</v>
      </c>
      <c r="F1354" t="s" s="77">
        <v>71</v>
      </c>
      <c r="G1354" t="s" s="77">
        <v>82</v>
      </c>
      <c r="H1354" t="s" s="77">
        <v>119</v>
      </c>
      <c r="I1354" t="s" s="77">
        <v>1846</v>
      </c>
      <c r="J1354" t="s" s="77">
        <v>7204</v>
      </c>
      <c r="K1354" t="s" s="77">
        <v>120</v>
      </c>
      <c r="L1354" t="s" s="77">
        <v>121</v>
      </c>
      <c r="M1354" s="47"/>
      <c r="N1354" t="s" s="77">
        <v>123</v>
      </c>
      <c r="O1354" s="47"/>
      <c r="P1354" s="47"/>
      <c r="Q1354" s="47"/>
      <c r="R1354" s="47"/>
      <c r="S1354" s="47"/>
      <c r="T1354" s="47"/>
      <c r="U1354" s="47"/>
      <c r="V1354" s="47"/>
      <c r="W1354" s="47"/>
      <c r="X1354" s="47"/>
      <c r="Y1354" s="47"/>
      <c r="Z1354" s="47"/>
    </row>
    <row r="1355" ht="15" customHeight="1">
      <c r="A1355" t="s" s="8">
        <v>7205</v>
      </c>
      <c r="B1355" t="s" s="8">
        <v>7206</v>
      </c>
      <c r="C1355" s="21">
        <v>2015</v>
      </c>
      <c r="D1355" t="s" s="8">
        <v>7207</v>
      </c>
      <c r="E1355" t="s" s="8">
        <v>7208</v>
      </c>
      <c r="F1355" t="s" s="8">
        <v>1870</v>
      </c>
      <c r="G1355" t="s" s="8">
        <v>82</v>
      </c>
      <c r="H1355" t="s" s="8">
        <v>1791</v>
      </c>
      <c r="I1355" s="11"/>
      <c r="J1355" t="s" s="8">
        <v>7209</v>
      </c>
      <c r="K1355" t="s" s="8">
        <v>120</v>
      </c>
      <c r="L1355" t="s" s="8">
        <v>121</v>
      </c>
      <c r="M1355" s="11"/>
      <c r="N1355" t="s" s="8">
        <v>275</v>
      </c>
      <c r="O1355" s="11"/>
      <c r="P1355" s="11"/>
      <c r="Q1355" s="11"/>
      <c r="R1355" s="11"/>
      <c r="S1355" s="11"/>
      <c r="T1355" s="11"/>
      <c r="U1355" s="11"/>
      <c r="V1355" s="11"/>
      <c r="W1355" s="11"/>
      <c r="X1355" s="11"/>
      <c r="Y1355" s="11"/>
      <c r="Z1355" s="11"/>
    </row>
    <row r="1356" ht="15" customHeight="1">
      <c r="A1356" t="s" s="8">
        <v>7210</v>
      </c>
      <c r="B1356" t="s" s="8">
        <v>7211</v>
      </c>
      <c r="C1356" s="21">
        <v>2015</v>
      </c>
      <c r="D1356" t="s" s="8">
        <v>7207</v>
      </c>
      <c r="E1356" t="s" s="8">
        <v>7212</v>
      </c>
      <c r="F1356" t="s" s="8">
        <v>1870</v>
      </c>
      <c r="G1356" t="s" s="8">
        <v>82</v>
      </c>
      <c r="H1356" t="s" s="8">
        <v>1791</v>
      </c>
      <c r="I1356" s="11"/>
      <c r="J1356" t="s" s="8">
        <v>7213</v>
      </c>
      <c r="K1356" t="s" s="8">
        <v>120</v>
      </c>
      <c r="L1356" t="s" s="8">
        <v>121</v>
      </c>
      <c r="M1356" s="11"/>
      <c r="N1356" t="s" s="8">
        <v>275</v>
      </c>
      <c r="O1356" s="11"/>
      <c r="P1356" s="11"/>
      <c r="Q1356" s="11"/>
      <c r="R1356" s="11"/>
      <c r="S1356" s="11"/>
      <c r="T1356" s="11"/>
      <c r="U1356" s="11"/>
      <c r="V1356" s="11"/>
      <c r="W1356" s="11"/>
      <c r="X1356" s="11"/>
      <c r="Y1356" s="11"/>
      <c r="Z1356" s="11"/>
    </row>
    <row r="1357" ht="15" customHeight="1">
      <c r="A1357" t="s" s="8">
        <v>7214</v>
      </c>
      <c r="B1357" t="s" s="8">
        <v>7215</v>
      </c>
      <c r="C1357" s="21">
        <v>2015</v>
      </c>
      <c r="D1357" t="s" s="8">
        <v>2576</v>
      </c>
      <c r="E1357" t="s" s="8">
        <v>7216</v>
      </c>
      <c r="F1357" t="s" s="8">
        <v>2357</v>
      </c>
      <c r="G1357" t="s" s="8">
        <v>45</v>
      </c>
      <c r="H1357" t="s" s="8">
        <v>1861</v>
      </c>
      <c r="I1357" s="11"/>
      <c r="J1357" t="s" s="8">
        <v>7217</v>
      </c>
      <c r="K1357" t="s" s="8">
        <v>120</v>
      </c>
      <c r="L1357" t="s" s="8">
        <v>121</v>
      </c>
      <c r="M1357" s="11"/>
      <c r="N1357" t="s" s="8">
        <v>275</v>
      </c>
      <c r="O1357" s="11"/>
      <c r="P1357" s="11"/>
      <c r="Q1357" s="11"/>
      <c r="R1357" s="11"/>
      <c r="S1357" s="11"/>
      <c r="T1357" s="11"/>
      <c r="U1357" s="11"/>
      <c r="V1357" s="11"/>
      <c r="W1357" s="11"/>
      <c r="X1357" s="11"/>
      <c r="Y1357" s="11"/>
      <c r="Z1357" s="11"/>
    </row>
    <row r="1358" ht="15" customHeight="1">
      <c r="A1358" t="s" s="130">
        <v>1843</v>
      </c>
      <c r="B1358" t="s" s="130">
        <v>7218</v>
      </c>
      <c r="C1358" s="131">
        <v>2016</v>
      </c>
      <c r="D1358" t="s" s="130">
        <v>5254</v>
      </c>
      <c r="E1358" t="s" s="130">
        <v>7219</v>
      </c>
      <c r="F1358" t="s" s="130">
        <v>5284</v>
      </c>
      <c r="G1358" t="s" s="130">
        <v>45</v>
      </c>
      <c r="H1358" t="s" s="130">
        <v>5284</v>
      </c>
      <c r="I1358" s="132"/>
      <c r="J1358" s="132"/>
      <c r="K1358" t="s" s="130">
        <v>4438</v>
      </c>
      <c r="L1358" t="s" s="130">
        <v>121</v>
      </c>
      <c r="M1358" s="132"/>
      <c r="N1358" t="s" s="130">
        <v>1689</v>
      </c>
      <c r="O1358" s="132"/>
      <c r="P1358" s="132"/>
      <c r="Q1358" s="132"/>
      <c r="R1358" s="132"/>
      <c r="S1358" s="132"/>
      <c r="T1358" s="132"/>
      <c r="U1358" s="132"/>
      <c r="V1358" s="132"/>
      <c r="W1358" s="132"/>
      <c r="X1358" s="132"/>
      <c r="Y1358" s="132"/>
      <c r="Z1358" s="132"/>
    </row>
    <row r="1359" ht="15" customHeight="1">
      <c r="A1359" t="s" s="130">
        <v>7220</v>
      </c>
      <c r="B1359" t="s" s="130">
        <v>7221</v>
      </c>
      <c r="C1359" s="131">
        <v>2016</v>
      </c>
      <c r="D1359" t="s" s="130">
        <v>1296</v>
      </c>
      <c r="E1359" t="s" s="130">
        <v>7222</v>
      </c>
      <c r="F1359" t="s" s="130">
        <v>1905</v>
      </c>
      <c r="G1359" t="s" s="130">
        <v>44</v>
      </c>
      <c r="H1359" t="s" s="130">
        <v>119</v>
      </c>
      <c r="I1359" s="132"/>
      <c r="J1359" t="s" s="130">
        <v>7223</v>
      </c>
      <c r="K1359" t="s" s="130">
        <v>120</v>
      </c>
      <c r="L1359" t="s" s="130">
        <v>121</v>
      </c>
      <c r="M1359" s="132"/>
      <c r="N1359" t="s" s="130">
        <v>255</v>
      </c>
      <c r="O1359" s="132"/>
      <c r="P1359" s="132"/>
      <c r="Q1359" s="132"/>
      <c r="R1359" s="132"/>
      <c r="S1359" s="132"/>
      <c r="T1359" s="132"/>
      <c r="U1359" s="132"/>
      <c r="V1359" s="132"/>
      <c r="W1359" s="132"/>
      <c r="X1359" s="132"/>
      <c r="Y1359" s="132"/>
      <c r="Z1359" s="132"/>
    </row>
    <row r="1360" ht="15" customHeight="1">
      <c r="A1360" t="s" s="8">
        <v>7224</v>
      </c>
      <c r="B1360" t="s" s="8">
        <v>7225</v>
      </c>
      <c r="C1360" s="21">
        <v>2016</v>
      </c>
      <c r="D1360" t="s" s="8">
        <v>7226</v>
      </c>
      <c r="E1360" t="s" s="8">
        <v>7227</v>
      </c>
      <c r="F1360" t="s" s="8">
        <v>128</v>
      </c>
      <c r="G1360" t="s" s="8">
        <v>64</v>
      </c>
      <c r="H1360" t="s" s="8">
        <v>129</v>
      </c>
      <c r="I1360" t="s" s="8">
        <v>1846</v>
      </c>
      <c r="J1360" t="s" s="8">
        <v>7228</v>
      </c>
      <c r="K1360" t="s" s="8">
        <v>254</v>
      </c>
      <c r="L1360" t="s" s="8">
        <v>121</v>
      </c>
      <c r="M1360" s="11"/>
      <c r="N1360" t="s" s="8">
        <v>255</v>
      </c>
      <c r="O1360" s="11"/>
      <c r="P1360" s="11"/>
      <c r="Q1360" s="11"/>
      <c r="R1360" s="11"/>
      <c r="S1360" s="11"/>
      <c r="T1360" s="11"/>
      <c r="U1360" s="11"/>
      <c r="V1360" s="11"/>
      <c r="W1360" s="11"/>
      <c r="X1360" s="11"/>
      <c r="Y1360" s="11"/>
      <c r="Z1360" s="11"/>
    </row>
    <row r="1361" ht="15" customHeight="1">
      <c r="A1361" t="s" s="8">
        <v>7229</v>
      </c>
      <c r="B1361" t="s" s="8">
        <v>7230</v>
      </c>
      <c r="C1361" s="21">
        <v>2016</v>
      </c>
      <c r="D1361" t="s" s="8">
        <v>7231</v>
      </c>
      <c r="E1361" t="s" s="8">
        <v>7232</v>
      </c>
      <c r="F1361" t="s" s="8">
        <v>128</v>
      </c>
      <c r="G1361" t="s" s="8">
        <v>2327</v>
      </c>
      <c r="H1361" t="s" s="8">
        <v>129</v>
      </c>
      <c r="I1361" s="11"/>
      <c r="J1361" t="s" s="8">
        <v>7233</v>
      </c>
      <c r="K1361" t="s" s="8">
        <v>120</v>
      </c>
      <c r="L1361" t="s" s="8">
        <v>121</v>
      </c>
      <c r="M1361" s="11"/>
      <c r="N1361" t="s" s="8">
        <v>1689</v>
      </c>
      <c r="O1361" s="11"/>
      <c r="P1361" s="11"/>
      <c r="Q1361" s="11"/>
      <c r="R1361" s="11"/>
      <c r="S1361" s="11"/>
      <c r="T1361" s="11"/>
      <c r="U1361" s="11"/>
      <c r="V1361" s="11"/>
      <c r="W1361" s="11"/>
      <c r="X1361" s="11"/>
      <c r="Y1361" s="11"/>
      <c r="Z1361" s="11"/>
    </row>
    <row r="1362" ht="15" customHeight="1">
      <c r="A1362" t="s" s="8">
        <v>7234</v>
      </c>
      <c r="B1362" t="s" s="8">
        <v>7235</v>
      </c>
      <c r="C1362" s="21">
        <v>2016</v>
      </c>
      <c r="D1362" t="s" s="8">
        <v>3866</v>
      </c>
      <c r="E1362" t="s" s="8">
        <v>7236</v>
      </c>
      <c r="F1362" t="s" s="8">
        <v>1870</v>
      </c>
      <c r="G1362" t="s" s="8">
        <v>44</v>
      </c>
      <c r="H1362" t="s" s="8">
        <v>1791</v>
      </c>
      <c r="I1362" s="11"/>
      <c r="J1362" t="s" s="8">
        <v>7237</v>
      </c>
      <c r="K1362" t="s" s="8">
        <v>120</v>
      </c>
      <c r="L1362" t="s" s="8">
        <v>121</v>
      </c>
      <c r="M1362" s="11"/>
      <c r="N1362" t="s" s="8">
        <v>255</v>
      </c>
      <c r="O1362" s="11"/>
      <c r="P1362" s="11"/>
      <c r="Q1362" s="11"/>
      <c r="R1362" s="11"/>
      <c r="S1362" s="11"/>
      <c r="T1362" s="11"/>
      <c r="U1362" s="11"/>
      <c r="V1362" s="11"/>
      <c r="W1362" s="11"/>
      <c r="X1362" s="11"/>
      <c r="Y1362" s="11"/>
      <c r="Z1362" s="11"/>
    </row>
    <row r="1363" ht="15" customHeight="1">
      <c r="A1363" t="s" s="8">
        <v>7238</v>
      </c>
      <c r="B1363" t="s" s="8">
        <v>7239</v>
      </c>
      <c r="C1363" s="21">
        <v>2016</v>
      </c>
      <c r="D1363" t="s" s="8">
        <v>7240</v>
      </c>
      <c r="E1363" t="s" s="8">
        <v>7241</v>
      </c>
      <c r="F1363" t="s" s="8">
        <v>1790</v>
      </c>
      <c r="G1363" t="s" s="8">
        <v>82</v>
      </c>
      <c r="H1363" t="s" s="8">
        <v>1791</v>
      </c>
      <c r="I1363" s="11"/>
      <c r="J1363" s="11"/>
      <c r="K1363" t="s" s="8">
        <v>120</v>
      </c>
      <c r="L1363" t="s" s="8">
        <v>121</v>
      </c>
      <c r="M1363" s="11"/>
      <c r="N1363" t="s" s="8">
        <v>275</v>
      </c>
      <c r="O1363" s="11"/>
      <c r="P1363" s="11"/>
      <c r="Q1363" s="11"/>
      <c r="R1363" s="11"/>
      <c r="S1363" s="11"/>
      <c r="T1363" s="11"/>
      <c r="U1363" s="11"/>
      <c r="V1363" s="11"/>
      <c r="W1363" s="11"/>
      <c r="X1363" s="11"/>
      <c r="Y1363" s="11"/>
      <c r="Z1363" s="11"/>
    </row>
    <row r="1364" ht="15" customHeight="1">
      <c r="A1364" t="s" s="8">
        <v>7242</v>
      </c>
      <c r="B1364" t="s" s="8">
        <v>7243</v>
      </c>
      <c r="C1364" s="21">
        <v>2016</v>
      </c>
      <c r="D1364" t="s" s="8">
        <v>7244</v>
      </c>
      <c r="E1364" t="s" s="8">
        <v>7245</v>
      </c>
      <c r="F1364" t="s" s="8">
        <v>7246</v>
      </c>
      <c r="G1364" t="s" s="8">
        <v>45</v>
      </c>
      <c r="H1364" t="s" s="8">
        <v>1507</v>
      </c>
      <c r="I1364" s="11"/>
      <c r="J1364" t="s" s="8">
        <v>7247</v>
      </c>
      <c r="K1364" t="s" s="8">
        <v>120</v>
      </c>
      <c r="L1364" t="s" s="8">
        <v>121</v>
      </c>
      <c r="M1364" s="11"/>
      <c r="N1364" t="s" s="8">
        <v>275</v>
      </c>
      <c r="O1364" s="11"/>
      <c r="P1364" s="11"/>
      <c r="Q1364" s="11"/>
      <c r="R1364" s="11"/>
      <c r="S1364" s="11"/>
      <c r="T1364" s="11"/>
      <c r="U1364" s="11"/>
      <c r="V1364" s="11"/>
      <c r="W1364" s="11"/>
      <c r="X1364" s="11"/>
      <c r="Y1364" s="11"/>
      <c r="Z1364" s="11"/>
    </row>
    <row r="1365" ht="15" customHeight="1">
      <c r="A1365" t="s" s="8">
        <v>7248</v>
      </c>
      <c r="B1365" t="s" s="8">
        <v>7249</v>
      </c>
      <c r="C1365" s="21">
        <v>2016</v>
      </c>
      <c r="D1365" t="s" s="8">
        <v>7250</v>
      </c>
      <c r="E1365" t="s" s="8">
        <v>7251</v>
      </c>
      <c r="F1365" t="s" s="8">
        <v>1542</v>
      </c>
      <c r="G1365" t="s" s="8">
        <v>45</v>
      </c>
      <c r="H1365" t="s" s="8">
        <v>1507</v>
      </c>
      <c r="I1365" s="11"/>
      <c r="J1365" t="s" s="8">
        <v>7252</v>
      </c>
      <c r="K1365" t="s" s="8">
        <v>120</v>
      </c>
      <c r="L1365" t="s" s="8">
        <v>121</v>
      </c>
      <c r="M1365" s="11"/>
      <c r="N1365" t="s" s="8">
        <v>275</v>
      </c>
      <c r="O1365" s="11"/>
      <c r="P1365" s="11"/>
      <c r="Q1365" s="11"/>
      <c r="R1365" s="11"/>
      <c r="S1365" s="11"/>
      <c r="T1365" s="11"/>
      <c r="U1365" s="11"/>
      <c r="V1365" s="11"/>
      <c r="W1365" s="11"/>
      <c r="X1365" s="11"/>
      <c r="Y1365" s="11"/>
      <c r="Z1365" s="11"/>
    </row>
    <row r="1366" ht="15" customHeight="1">
      <c r="A1366" t="s" s="8">
        <v>7253</v>
      </c>
      <c r="B1366" t="s" s="8">
        <v>7254</v>
      </c>
      <c r="C1366" s="21">
        <v>2016</v>
      </c>
      <c r="D1366" t="s" s="8">
        <v>7255</v>
      </c>
      <c r="E1366" t="s" s="8">
        <v>7256</v>
      </c>
      <c r="F1366" t="s" s="8">
        <v>1823</v>
      </c>
      <c r="G1366" t="s" s="8">
        <v>82</v>
      </c>
      <c r="H1366" t="s" s="8">
        <v>1507</v>
      </c>
      <c r="I1366" s="11"/>
      <c r="J1366" t="s" s="8">
        <v>7257</v>
      </c>
      <c r="K1366" t="s" s="8">
        <v>120</v>
      </c>
      <c r="L1366" t="s" s="8">
        <v>121</v>
      </c>
      <c r="M1366" s="11"/>
      <c r="N1366" t="s" s="8">
        <v>255</v>
      </c>
      <c r="O1366" s="11"/>
      <c r="P1366" s="11"/>
      <c r="Q1366" s="11"/>
      <c r="R1366" s="11"/>
      <c r="S1366" s="11"/>
      <c r="T1366" s="11"/>
      <c r="U1366" s="11"/>
      <c r="V1366" s="11"/>
      <c r="W1366" s="11"/>
      <c r="X1366" s="11"/>
      <c r="Y1366" s="11"/>
      <c r="Z1366" s="11"/>
    </row>
    <row r="1367" ht="15" customHeight="1">
      <c r="A1367" t="s" s="8">
        <v>7258</v>
      </c>
      <c r="B1367" t="s" s="8">
        <v>7259</v>
      </c>
      <c r="C1367" s="21">
        <v>2016</v>
      </c>
      <c r="D1367" t="s" s="8">
        <v>7260</v>
      </c>
      <c r="E1367" t="s" s="8">
        <v>7261</v>
      </c>
      <c r="F1367" t="s" s="8">
        <v>1928</v>
      </c>
      <c r="G1367" t="s" s="8">
        <v>1784</v>
      </c>
      <c r="H1367" t="s" s="8">
        <v>119</v>
      </c>
      <c r="I1367" s="11"/>
      <c r="J1367" t="s" s="8">
        <v>7262</v>
      </c>
      <c r="K1367" t="s" s="8">
        <v>120</v>
      </c>
      <c r="L1367" t="s" s="8">
        <v>121</v>
      </c>
      <c r="M1367" s="11"/>
      <c r="N1367" t="s" s="8">
        <v>1689</v>
      </c>
      <c r="O1367" s="11"/>
      <c r="P1367" s="11"/>
      <c r="Q1367" s="11"/>
      <c r="R1367" s="11"/>
      <c r="S1367" s="11"/>
      <c r="T1367" s="11"/>
      <c r="U1367" s="11"/>
      <c r="V1367" s="11"/>
      <c r="W1367" s="11"/>
      <c r="X1367" s="11"/>
      <c r="Y1367" s="11"/>
      <c r="Z1367" s="11"/>
    </row>
    <row r="1368" ht="15" customHeight="1">
      <c r="A1368" t="s" s="8">
        <v>7263</v>
      </c>
      <c r="B1368" t="s" s="8">
        <v>7264</v>
      </c>
      <c r="C1368" s="21">
        <v>2016</v>
      </c>
      <c r="D1368" t="s" s="8">
        <v>7265</v>
      </c>
      <c r="E1368" t="s" s="8">
        <v>7266</v>
      </c>
      <c r="F1368" t="s" s="8">
        <v>2246</v>
      </c>
      <c r="G1368" t="s" s="8">
        <v>45</v>
      </c>
      <c r="H1368" t="s" s="8">
        <v>1791</v>
      </c>
      <c r="I1368" s="11"/>
      <c r="J1368" t="s" s="8">
        <v>7267</v>
      </c>
      <c r="K1368" t="s" s="8">
        <v>120</v>
      </c>
      <c r="L1368" t="s" s="8">
        <v>121</v>
      </c>
      <c r="M1368" s="11"/>
      <c r="N1368" t="s" s="8">
        <v>255</v>
      </c>
      <c r="O1368" s="11"/>
      <c r="P1368" s="11"/>
      <c r="Q1368" s="11"/>
      <c r="R1368" s="11"/>
      <c r="S1368" s="11"/>
      <c r="T1368" s="11"/>
      <c r="U1368" s="11"/>
      <c r="V1368" s="11"/>
      <c r="W1368" s="11"/>
      <c r="X1368" s="11"/>
      <c r="Y1368" s="11"/>
      <c r="Z1368" s="11"/>
    </row>
    <row r="1369" ht="15" customHeight="1">
      <c r="A1369" t="s" s="8">
        <v>7268</v>
      </c>
      <c r="B1369" t="s" s="8">
        <v>7269</v>
      </c>
      <c r="C1369" s="21">
        <v>2016</v>
      </c>
      <c r="D1369" t="s" s="8">
        <v>7270</v>
      </c>
      <c r="E1369" t="s" s="8">
        <v>7271</v>
      </c>
      <c r="F1369" t="s" s="8">
        <v>1810</v>
      </c>
      <c r="G1369" t="s" s="8">
        <v>38</v>
      </c>
      <c r="H1369" t="s" s="8">
        <v>506</v>
      </c>
      <c r="I1369" s="11"/>
      <c r="J1369" s="11"/>
      <c r="K1369" t="s" s="8">
        <v>120</v>
      </c>
      <c r="L1369" t="s" s="8">
        <v>121</v>
      </c>
      <c r="M1369" s="11"/>
      <c r="N1369" t="s" s="8">
        <v>275</v>
      </c>
      <c r="O1369" s="11"/>
      <c r="P1369" s="11"/>
      <c r="Q1369" s="11"/>
      <c r="R1369" s="11"/>
      <c r="S1369" s="11"/>
      <c r="T1369" s="11"/>
      <c r="U1369" s="11"/>
      <c r="V1369" s="11"/>
      <c r="W1369" s="11"/>
      <c r="X1369" s="11"/>
      <c r="Y1369" s="11"/>
      <c r="Z1369" s="11"/>
    </row>
    <row r="1370" ht="15" customHeight="1">
      <c r="A1370" t="s" s="8">
        <v>7272</v>
      </c>
      <c r="B1370" t="s" s="8">
        <v>7273</v>
      </c>
      <c r="C1370" s="21">
        <v>2016</v>
      </c>
      <c r="D1370" t="s" s="8">
        <v>7274</v>
      </c>
      <c r="E1370" t="s" s="8">
        <v>7275</v>
      </c>
      <c r="F1370" t="s" s="8">
        <v>1810</v>
      </c>
      <c r="G1370" t="s" s="8">
        <v>44</v>
      </c>
      <c r="H1370" t="s" s="8">
        <v>506</v>
      </c>
      <c r="I1370" s="11"/>
      <c r="J1370" s="11"/>
      <c r="K1370" t="s" s="8">
        <v>120</v>
      </c>
      <c r="L1370" t="s" s="8">
        <v>121</v>
      </c>
      <c r="M1370" s="11"/>
      <c r="N1370" t="s" s="8">
        <v>123</v>
      </c>
      <c r="O1370" s="11"/>
      <c r="P1370" s="11"/>
      <c r="Q1370" s="11"/>
      <c r="R1370" s="11"/>
      <c r="S1370" s="11"/>
      <c r="T1370" s="11"/>
      <c r="U1370" s="11"/>
      <c r="V1370" s="11"/>
      <c r="W1370" s="11"/>
      <c r="X1370" s="11"/>
      <c r="Y1370" s="11"/>
      <c r="Z1370" s="11"/>
    </row>
    <row r="1371" ht="15" customHeight="1">
      <c r="A1371" t="s" s="49">
        <v>7276</v>
      </c>
      <c r="B1371" t="s" s="49">
        <v>7277</v>
      </c>
      <c r="C1371" s="109">
        <v>2016</v>
      </c>
      <c r="D1371" t="s" s="49">
        <v>415</v>
      </c>
      <c r="E1371" t="s" s="49">
        <v>7278</v>
      </c>
      <c r="F1371" t="s" s="49">
        <v>7279</v>
      </c>
      <c r="G1371" t="s" s="49">
        <v>40</v>
      </c>
      <c r="H1371" t="s" s="49">
        <v>119</v>
      </c>
      <c r="I1371" s="50"/>
      <c r="J1371" s="50"/>
      <c r="K1371" t="s" s="49">
        <v>120</v>
      </c>
      <c r="L1371" t="s" s="49">
        <v>121</v>
      </c>
      <c r="M1371" s="50"/>
      <c r="N1371" t="s" s="49">
        <v>255</v>
      </c>
      <c r="O1371" s="50"/>
      <c r="P1371" s="50"/>
      <c r="Q1371" s="50"/>
      <c r="R1371" s="50"/>
      <c r="S1371" s="50"/>
      <c r="T1371" s="50"/>
      <c r="U1371" s="50"/>
      <c r="V1371" s="50"/>
      <c r="W1371" s="50"/>
      <c r="X1371" s="50"/>
      <c r="Y1371" s="50"/>
      <c r="Z1371" s="50"/>
    </row>
    <row r="1372" ht="15" customHeight="1">
      <c r="A1372" t="s" s="58">
        <v>696</v>
      </c>
      <c r="B1372" t="s" s="59">
        <v>697</v>
      </c>
      <c r="C1372" s="60">
        <v>2016</v>
      </c>
      <c r="D1372" t="s" s="59">
        <v>698</v>
      </c>
      <c r="E1372" t="s" s="59">
        <v>699</v>
      </c>
      <c r="F1372" t="s" s="59">
        <v>71</v>
      </c>
      <c r="G1372" t="s" s="59">
        <v>64</v>
      </c>
      <c r="H1372" t="s" s="59">
        <v>119</v>
      </c>
      <c r="I1372" s="61"/>
      <c r="J1372" t="s" s="59">
        <v>700</v>
      </c>
      <c r="K1372" t="s" s="59">
        <v>120</v>
      </c>
      <c r="L1372" t="s" s="59">
        <v>121</v>
      </c>
      <c r="M1372" t="s" s="59">
        <v>122</v>
      </c>
      <c r="N1372" t="s" s="59">
        <v>123</v>
      </c>
      <c r="O1372" s="61"/>
      <c r="P1372" s="61"/>
      <c r="Q1372" s="61"/>
      <c r="R1372" s="61"/>
      <c r="S1372" s="61"/>
      <c r="T1372" s="61"/>
      <c r="U1372" s="61"/>
      <c r="V1372" s="61"/>
      <c r="W1372" s="61"/>
      <c r="X1372" s="61"/>
      <c r="Y1372" s="61"/>
      <c r="Z1372" s="62"/>
    </row>
    <row r="1373" ht="15" customHeight="1">
      <c r="A1373" t="s" s="77">
        <v>7280</v>
      </c>
      <c r="B1373" t="s" s="77">
        <v>7281</v>
      </c>
      <c r="C1373" s="76">
        <v>2016</v>
      </c>
      <c r="D1373" t="s" s="77">
        <v>5983</v>
      </c>
      <c r="E1373" t="s" s="77">
        <v>7282</v>
      </c>
      <c r="F1373" t="s" s="77">
        <v>2304</v>
      </c>
      <c r="G1373" t="s" s="77">
        <v>82</v>
      </c>
      <c r="H1373" t="s" s="77">
        <v>119</v>
      </c>
      <c r="I1373" s="47"/>
      <c r="J1373" t="s" s="77">
        <v>7283</v>
      </c>
      <c r="K1373" t="s" s="77">
        <v>120</v>
      </c>
      <c r="L1373" t="s" s="77">
        <v>121</v>
      </c>
      <c r="M1373" s="47"/>
      <c r="N1373" t="s" s="77">
        <v>255</v>
      </c>
      <c r="O1373" s="47"/>
      <c r="P1373" s="47"/>
      <c r="Q1373" s="47"/>
      <c r="R1373" s="47"/>
      <c r="S1373" s="47"/>
      <c r="T1373" s="47"/>
      <c r="U1373" s="47"/>
      <c r="V1373" s="47"/>
      <c r="W1373" s="47"/>
      <c r="X1373" s="47"/>
      <c r="Y1373" s="47"/>
      <c r="Z1373" s="47"/>
    </row>
    <row r="1374" ht="15" customHeight="1">
      <c r="A1374" t="s" s="8">
        <v>7284</v>
      </c>
      <c r="B1374" t="s" s="8">
        <v>7285</v>
      </c>
      <c r="C1374" s="21">
        <v>2016</v>
      </c>
      <c r="D1374" t="s" s="8">
        <v>5465</v>
      </c>
      <c r="E1374" t="s" s="8">
        <v>7286</v>
      </c>
      <c r="F1374" t="s" s="8">
        <v>3886</v>
      </c>
      <c r="G1374" t="s" s="8">
        <v>1454</v>
      </c>
      <c r="H1374" t="s" s="8">
        <v>1791</v>
      </c>
      <c r="I1374" s="11"/>
      <c r="J1374" t="s" s="8">
        <v>7287</v>
      </c>
      <c r="K1374" t="s" s="8">
        <v>120</v>
      </c>
      <c r="L1374" t="s" s="8">
        <v>121</v>
      </c>
      <c r="M1374" s="11"/>
      <c r="N1374" t="s" s="8">
        <v>255</v>
      </c>
      <c r="O1374" s="11"/>
      <c r="P1374" s="11"/>
      <c r="Q1374" s="11"/>
      <c r="R1374" s="11"/>
      <c r="S1374" s="11"/>
      <c r="T1374" s="11"/>
      <c r="U1374" s="11"/>
      <c r="V1374" s="11"/>
      <c r="W1374" s="11"/>
      <c r="X1374" s="11"/>
      <c r="Y1374" s="11"/>
      <c r="Z1374" s="11"/>
    </row>
    <row r="1375" ht="15" customHeight="1">
      <c r="A1375" t="s" s="8">
        <v>7288</v>
      </c>
      <c r="B1375" t="s" s="8">
        <v>7289</v>
      </c>
      <c r="C1375" s="21">
        <v>2016</v>
      </c>
      <c r="D1375" t="s" s="8">
        <v>7290</v>
      </c>
      <c r="E1375" t="s" s="8">
        <v>7291</v>
      </c>
      <c r="F1375" t="s" s="8">
        <v>1341</v>
      </c>
      <c r="G1375" t="s" s="8">
        <v>44</v>
      </c>
      <c r="H1375" t="s" s="8">
        <v>545</v>
      </c>
      <c r="I1375" s="11"/>
      <c r="J1375" t="s" s="8">
        <v>7292</v>
      </c>
      <c r="K1375" t="s" s="8">
        <v>120</v>
      </c>
      <c r="L1375" t="s" s="8">
        <v>121</v>
      </c>
      <c r="M1375" s="11"/>
      <c r="N1375" t="s" s="8">
        <v>255</v>
      </c>
      <c r="O1375" s="11"/>
      <c r="P1375" s="11"/>
      <c r="Q1375" s="11"/>
      <c r="R1375" s="11"/>
      <c r="S1375" s="11"/>
      <c r="T1375" s="11"/>
      <c r="U1375" s="11"/>
      <c r="V1375" s="11"/>
      <c r="W1375" s="11"/>
      <c r="X1375" s="11"/>
      <c r="Y1375" s="11"/>
      <c r="Z1375" s="11"/>
    </row>
    <row r="1376" ht="15" customHeight="1">
      <c r="A1376" t="s" s="8">
        <v>7293</v>
      </c>
      <c r="B1376" t="s" s="8">
        <v>7294</v>
      </c>
      <c r="C1376" s="21">
        <v>2016</v>
      </c>
      <c r="D1376" t="s" s="8">
        <v>7295</v>
      </c>
      <c r="E1376" t="s" s="8">
        <v>7296</v>
      </c>
      <c r="F1376" t="s" s="8">
        <v>2094</v>
      </c>
      <c r="G1376" t="s" s="8">
        <v>45</v>
      </c>
      <c r="H1376" t="s" s="8">
        <v>1507</v>
      </c>
      <c r="I1376" s="11"/>
      <c r="J1376" t="s" s="8">
        <v>7297</v>
      </c>
      <c r="K1376" t="s" s="8">
        <v>120</v>
      </c>
      <c r="L1376" t="s" s="8">
        <v>121</v>
      </c>
      <c r="M1376" s="11"/>
      <c r="N1376" t="s" s="8">
        <v>1689</v>
      </c>
      <c r="O1376" s="11"/>
      <c r="P1376" s="11"/>
      <c r="Q1376" s="11"/>
      <c r="R1376" s="11"/>
      <c r="S1376" s="11"/>
      <c r="T1376" s="11"/>
      <c r="U1376" s="11"/>
      <c r="V1376" s="11"/>
      <c r="W1376" s="11"/>
      <c r="X1376" s="11"/>
      <c r="Y1376" s="11"/>
      <c r="Z1376" s="11"/>
    </row>
    <row r="1377" ht="15" customHeight="1">
      <c r="A1377" t="s" s="8">
        <v>4187</v>
      </c>
      <c r="B1377" t="s" s="8">
        <v>7298</v>
      </c>
      <c r="C1377" s="21">
        <v>2016</v>
      </c>
      <c r="D1377" t="s" s="8">
        <v>727</v>
      </c>
      <c r="E1377" t="s" s="8">
        <v>7299</v>
      </c>
      <c r="F1377" t="s" s="8">
        <v>1870</v>
      </c>
      <c r="G1377" t="s" s="8">
        <v>82</v>
      </c>
      <c r="H1377" t="s" s="8">
        <v>1791</v>
      </c>
      <c r="I1377" s="11"/>
      <c r="J1377" t="s" s="8">
        <v>7300</v>
      </c>
      <c r="K1377" t="s" s="8">
        <v>120</v>
      </c>
      <c r="L1377" t="s" s="8">
        <v>121</v>
      </c>
      <c r="M1377" s="11"/>
      <c r="N1377" t="s" s="8">
        <v>275</v>
      </c>
      <c r="O1377" s="11"/>
      <c r="P1377" s="11"/>
      <c r="Q1377" s="11"/>
      <c r="R1377" s="11"/>
      <c r="S1377" s="11"/>
      <c r="T1377" s="11"/>
      <c r="U1377" s="11"/>
      <c r="V1377" s="11"/>
      <c r="W1377" s="11"/>
      <c r="X1377" s="11"/>
      <c r="Y1377" s="11"/>
      <c r="Z1377" s="11"/>
    </row>
    <row r="1378" ht="15" customHeight="1">
      <c r="A1378" t="s" s="8">
        <v>7301</v>
      </c>
      <c r="B1378" t="s" s="8">
        <v>7302</v>
      </c>
      <c r="C1378" s="21">
        <v>2016</v>
      </c>
      <c r="D1378" t="s" s="8">
        <v>3792</v>
      </c>
      <c r="E1378" t="s" s="8">
        <v>7303</v>
      </c>
      <c r="F1378" t="s" s="8">
        <v>2685</v>
      </c>
      <c r="G1378" t="s" s="8">
        <v>40</v>
      </c>
      <c r="H1378" t="s" s="8">
        <v>1791</v>
      </c>
      <c r="I1378" s="11"/>
      <c r="J1378" t="s" s="8">
        <v>7304</v>
      </c>
      <c r="K1378" t="s" s="8">
        <v>120</v>
      </c>
      <c r="L1378" t="s" s="8">
        <v>121</v>
      </c>
      <c r="M1378" s="11"/>
      <c r="N1378" t="s" s="8">
        <v>275</v>
      </c>
      <c r="O1378" s="11"/>
      <c r="P1378" s="11"/>
      <c r="Q1378" s="11"/>
      <c r="R1378" s="11"/>
      <c r="S1378" s="11"/>
      <c r="T1378" s="11"/>
      <c r="U1378" s="11"/>
      <c r="V1378" s="11"/>
      <c r="W1378" s="11"/>
      <c r="X1378" s="11"/>
      <c r="Y1378" s="11"/>
      <c r="Z1378" s="11"/>
    </row>
    <row r="1379" ht="15" customHeight="1">
      <c r="A1379" t="s" s="8">
        <v>7305</v>
      </c>
      <c r="B1379" t="s" s="8">
        <v>7306</v>
      </c>
      <c r="C1379" s="21">
        <v>2016</v>
      </c>
      <c r="D1379" t="s" s="8">
        <v>7290</v>
      </c>
      <c r="E1379" t="s" s="8">
        <v>7307</v>
      </c>
      <c r="F1379" t="s" s="8">
        <v>1810</v>
      </c>
      <c r="G1379" t="s" s="8">
        <v>44</v>
      </c>
      <c r="H1379" t="s" s="8">
        <v>506</v>
      </c>
      <c r="I1379" s="11"/>
      <c r="J1379" t="s" s="8">
        <v>7308</v>
      </c>
      <c r="K1379" t="s" s="8">
        <v>120</v>
      </c>
      <c r="L1379" t="s" s="8">
        <v>121</v>
      </c>
      <c r="M1379" s="11"/>
      <c r="N1379" t="s" s="8">
        <v>123</v>
      </c>
      <c r="O1379" s="11"/>
      <c r="P1379" s="11"/>
      <c r="Q1379" s="11"/>
      <c r="R1379" s="11"/>
      <c r="S1379" s="11"/>
      <c r="T1379" s="11"/>
      <c r="U1379" s="11"/>
      <c r="V1379" s="11"/>
      <c r="W1379" s="11"/>
      <c r="X1379" s="11"/>
      <c r="Y1379" s="11"/>
      <c r="Z1379" s="11"/>
    </row>
    <row r="1380" ht="15" customHeight="1">
      <c r="A1380" t="s" s="49">
        <v>7309</v>
      </c>
      <c r="B1380" t="s" s="49">
        <v>7310</v>
      </c>
      <c r="C1380" s="109">
        <v>2016</v>
      </c>
      <c r="D1380" t="s" s="49">
        <v>1752</v>
      </c>
      <c r="E1380" t="s" s="49">
        <v>7311</v>
      </c>
      <c r="F1380" t="s" s="49">
        <v>1870</v>
      </c>
      <c r="G1380" t="s" s="49">
        <v>82</v>
      </c>
      <c r="H1380" t="s" s="49">
        <v>1791</v>
      </c>
      <c r="I1380" s="50"/>
      <c r="J1380" t="s" s="49">
        <v>7312</v>
      </c>
      <c r="K1380" t="s" s="49">
        <v>120</v>
      </c>
      <c r="L1380" t="s" s="49">
        <v>121</v>
      </c>
      <c r="M1380" s="50"/>
      <c r="N1380" t="s" s="49">
        <v>275</v>
      </c>
      <c r="O1380" s="50"/>
      <c r="P1380" s="50"/>
      <c r="Q1380" s="50"/>
      <c r="R1380" s="50"/>
      <c r="S1380" s="50"/>
      <c r="T1380" s="50"/>
      <c r="U1380" s="50"/>
      <c r="V1380" s="50"/>
      <c r="W1380" s="50"/>
      <c r="X1380" s="50"/>
      <c r="Y1380" s="50"/>
      <c r="Z1380" s="50"/>
    </row>
    <row r="1381" ht="15" customHeight="1">
      <c r="A1381" t="s" s="58">
        <v>701</v>
      </c>
      <c r="B1381" t="s" s="59">
        <v>702</v>
      </c>
      <c r="C1381" s="60">
        <v>2016</v>
      </c>
      <c r="D1381" t="s" s="59">
        <v>703</v>
      </c>
      <c r="E1381" t="s" s="59">
        <v>704</v>
      </c>
      <c r="F1381" t="s" s="59">
        <v>71</v>
      </c>
      <c r="G1381" t="s" s="59">
        <v>45</v>
      </c>
      <c r="H1381" t="s" s="59">
        <v>119</v>
      </c>
      <c r="I1381" s="61"/>
      <c r="J1381" t="s" s="59">
        <v>705</v>
      </c>
      <c r="K1381" t="s" s="59">
        <v>120</v>
      </c>
      <c r="L1381" t="s" s="59">
        <v>121</v>
      </c>
      <c r="M1381" t="s" s="59">
        <v>122</v>
      </c>
      <c r="N1381" t="s" s="59">
        <v>275</v>
      </c>
      <c r="O1381" s="61"/>
      <c r="P1381" s="61"/>
      <c r="Q1381" s="61"/>
      <c r="R1381" s="61"/>
      <c r="S1381" s="61"/>
      <c r="T1381" s="61"/>
      <c r="U1381" s="61"/>
      <c r="V1381" s="61"/>
      <c r="W1381" s="61"/>
      <c r="X1381" s="61"/>
      <c r="Y1381" s="61"/>
      <c r="Z1381" s="62"/>
    </row>
    <row r="1382" ht="15" customHeight="1">
      <c r="A1382" t="s" s="77">
        <v>7313</v>
      </c>
      <c r="B1382" t="s" s="77">
        <v>7314</v>
      </c>
      <c r="C1382" s="76">
        <v>2016</v>
      </c>
      <c r="D1382" t="s" s="77">
        <v>1240</v>
      </c>
      <c r="E1382" t="s" s="77">
        <v>7315</v>
      </c>
      <c r="F1382" t="s" s="77">
        <v>128</v>
      </c>
      <c r="G1382" t="s" s="77">
        <v>2327</v>
      </c>
      <c r="H1382" t="s" s="77">
        <v>129</v>
      </c>
      <c r="I1382" s="47"/>
      <c r="J1382" t="s" s="77">
        <v>7316</v>
      </c>
      <c r="K1382" t="s" s="77">
        <v>120</v>
      </c>
      <c r="L1382" t="s" s="77">
        <v>121</v>
      </c>
      <c r="M1382" s="47"/>
      <c r="N1382" t="s" s="77">
        <v>123</v>
      </c>
      <c r="O1382" s="47"/>
      <c r="P1382" s="47"/>
      <c r="Q1382" s="47"/>
      <c r="R1382" s="47"/>
      <c r="S1382" s="47"/>
      <c r="T1382" s="47"/>
      <c r="U1382" s="47"/>
      <c r="V1382" s="47"/>
      <c r="W1382" s="47"/>
      <c r="X1382" s="47"/>
      <c r="Y1382" s="47"/>
      <c r="Z1382" s="47"/>
    </row>
    <row r="1383" ht="15" customHeight="1">
      <c r="A1383" t="s" s="8">
        <v>7317</v>
      </c>
      <c r="B1383" t="s" s="8">
        <v>7318</v>
      </c>
      <c r="C1383" s="21">
        <v>2016</v>
      </c>
      <c r="D1383" t="s" s="8">
        <v>7319</v>
      </c>
      <c r="E1383" t="s" s="8">
        <v>7320</v>
      </c>
      <c r="F1383" t="s" s="8">
        <v>5168</v>
      </c>
      <c r="G1383" t="s" s="8">
        <v>1784</v>
      </c>
      <c r="H1383" t="s" s="8">
        <v>506</v>
      </c>
      <c r="I1383" s="11"/>
      <c r="J1383" t="s" s="8">
        <v>7321</v>
      </c>
      <c r="K1383" t="s" s="8">
        <v>148</v>
      </c>
      <c r="L1383" t="s" s="8">
        <v>121</v>
      </c>
      <c r="M1383" s="11"/>
      <c r="N1383" t="s" s="8">
        <v>123</v>
      </c>
      <c r="O1383" s="11"/>
      <c r="P1383" s="11"/>
      <c r="Q1383" s="11"/>
      <c r="R1383" s="11"/>
      <c r="S1383" s="11"/>
      <c r="T1383" s="11"/>
      <c r="U1383" s="11"/>
      <c r="V1383" s="11"/>
      <c r="W1383" s="11"/>
      <c r="X1383" s="11"/>
      <c r="Y1383" s="11"/>
      <c r="Z1383" s="11"/>
    </row>
    <row r="1384" ht="15" customHeight="1">
      <c r="A1384" t="s" s="130">
        <v>7322</v>
      </c>
      <c r="B1384" t="s" s="130">
        <v>7323</v>
      </c>
      <c r="C1384" s="131">
        <v>2016</v>
      </c>
      <c r="D1384" t="s" s="130">
        <v>7324</v>
      </c>
      <c r="E1384" t="s" s="130">
        <v>7325</v>
      </c>
      <c r="F1384" t="s" s="130">
        <v>1823</v>
      </c>
      <c r="G1384" t="s" s="130">
        <v>38</v>
      </c>
      <c r="H1384" t="s" s="130">
        <v>1507</v>
      </c>
      <c r="I1384" s="132"/>
      <c r="J1384" t="s" s="130">
        <v>7326</v>
      </c>
      <c r="K1384" t="s" s="130">
        <v>120</v>
      </c>
      <c r="L1384" t="s" s="130">
        <v>121</v>
      </c>
      <c r="M1384" s="132"/>
      <c r="N1384" t="s" s="130">
        <v>123</v>
      </c>
      <c r="O1384" s="132"/>
      <c r="P1384" s="132"/>
      <c r="Q1384" s="132"/>
      <c r="R1384" s="132"/>
      <c r="S1384" s="132"/>
      <c r="T1384" s="132"/>
      <c r="U1384" s="132"/>
      <c r="V1384" s="132"/>
      <c r="W1384" s="132"/>
      <c r="X1384" s="132"/>
      <c r="Y1384" s="132"/>
      <c r="Z1384" s="132"/>
    </row>
    <row r="1385" ht="15" customHeight="1">
      <c r="A1385" t="s" s="8">
        <v>7327</v>
      </c>
      <c r="B1385" t="s" s="8">
        <v>7328</v>
      </c>
      <c r="C1385" s="21">
        <v>2016</v>
      </c>
      <c r="D1385" t="s" s="8">
        <v>2195</v>
      </c>
      <c r="E1385" t="s" s="8">
        <v>7329</v>
      </c>
      <c r="F1385" t="s" s="8">
        <v>2426</v>
      </c>
      <c r="G1385" t="s" s="8">
        <v>45</v>
      </c>
      <c r="H1385" t="s" s="8">
        <v>1507</v>
      </c>
      <c r="I1385" s="11"/>
      <c r="J1385" t="s" s="8">
        <v>7330</v>
      </c>
      <c r="K1385" t="s" s="8">
        <v>120</v>
      </c>
      <c r="L1385" t="s" s="8">
        <v>121</v>
      </c>
      <c r="M1385" s="11"/>
      <c r="N1385" t="s" s="8">
        <v>275</v>
      </c>
      <c r="O1385" s="11"/>
      <c r="P1385" s="11"/>
      <c r="Q1385" s="11"/>
      <c r="R1385" s="11"/>
      <c r="S1385" s="11"/>
      <c r="T1385" s="11"/>
      <c r="U1385" s="11"/>
      <c r="V1385" s="11"/>
      <c r="W1385" s="11"/>
      <c r="X1385" s="11"/>
      <c r="Y1385" s="11"/>
      <c r="Z1385" s="11"/>
    </row>
    <row r="1386" ht="15" customHeight="1">
      <c r="A1386" t="s" s="8">
        <v>7331</v>
      </c>
      <c r="B1386" t="s" s="8">
        <v>7332</v>
      </c>
      <c r="C1386" s="21">
        <v>2016</v>
      </c>
      <c r="D1386" t="s" s="8">
        <v>7333</v>
      </c>
      <c r="E1386" t="s" s="8">
        <v>7334</v>
      </c>
      <c r="F1386" t="s" s="8">
        <v>71</v>
      </c>
      <c r="G1386" t="s" s="8">
        <v>1784</v>
      </c>
      <c r="H1386" t="s" s="8">
        <v>119</v>
      </c>
      <c r="I1386" s="11"/>
      <c r="J1386" t="s" s="8">
        <v>7335</v>
      </c>
      <c r="K1386" t="s" s="8">
        <v>500</v>
      </c>
      <c r="L1386" t="s" s="8">
        <v>216</v>
      </c>
      <c r="M1386" s="11"/>
      <c r="N1386" t="s" s="8">
        <v>275</v>
      </c>
      <c r="O1386" s="11"/>
      <c r="P1386" s="11"/>
      <c r="Q1386" s="11"/>
      <c r="R1386" s="11"/>
      <c r="S1386" s="11"/>
      <c r="T1386" s="11"/>
      <c r="U1386" s="11"/>
      <c r="V1386" s="11"/>
      <c r="W1386" s="11"/>
      <c r="X1386" s="11"/>
      <c r="Y1386" s="11"/>
      <c r="Z1386" s="11"/>
    </row>
    <row r="1387" ht="15" customHeight="1">
      <c r="A1387" t="s" s="8">
        <v>7336</v>
      </c>
      <c r="B1387" t="s" s="8">
        <v>7337</v>
      </c>
      <c r="C1387" s="21">
        <v>2016</v>
      </c>
      <c r="D1387" t="s" s="8">
        <v>1752</v>
      </c>
      <c r="E1387" t="s" s="8">
        <v>7338</v>
      </c>
      <c r="F1387" t="s" s="8">
        <v>1870</v>
      </c>
      <c r="G1387" t="s" s="8">
        <v>45</v>
      </c>
      <c r="H1387" t="s" s="8">
        <v>1791</v>
      </c>
      <c r="I1387" s="11"/>
      <c r="J1387" t="s" s="8">
        <v>7339</v>
      </c>
      <c r="K1387" t="s" s="8">
        <v>120</v>
      </c>
      <c r="L1387" t="s" s="8">
        <v>121</v>
      </c>
      <c r="M1387" s="11"/>
      <c r="N1387" t="s" s="8">
        <v>275</v>
      </c>
      <c r="O1387" s="11"/>
      <c r="P1387" s="11"/>
      <c r="Q1387" s="11"/>
      <c r="R1387" s="11"/>
      <c r="S1387" s="11"/>
      <c r="T1387" s="11"/>
      <c r="U1387" s="11"/>
      <c r="V1387" s="11"/>
      <c r="W1387" s="11"/>
      <c r="X1387" s="11"/>
      <c r="Y1387" s="11"/>
      <c r="Z1387" s="11"/>
    </row>
    <row r="1388" ht="15" customHeight="1">
      <c r="A1388" t="s" s="8">
        <v>7340</v>
      </c>
      <c r="B1388" t="s" s="8">
        <v>7341</v>
      </c>
      <c r="C1388" s="21">
        <v>2016</v>
      </c>
      <c r="D1388" t="s" s="8">
        <v>7342</v>
      </c>
      <c r="E1388" t="s" s="8">
        <v>7343</v>
      </c>
      <c r="F1388" t="s" s="8">
        <v>1870</v>
      </c>
      <c r="G1388" t="s" s="8">
        <v>82</v>
      </c>
      <c r="H1388" t="s" s="8">
        <v>1791</v>
      </c>
      <c r="I1388" s="11"/>
      <c r="J1388" t="s" s="8">
        <v>7344</v>
      </c>
      <c r="K1388" t="s" s="8">
        <v>120</v>
      </c>
      <c r="L1388" t="s" s="8">
        <v>121</v>
      </c>
      <c r="M1388" s="11"/>
      <c r="N1388" t="s" s="8">
        <v>255</v>
      </c>
      <c r="O1388" s="11"/>
      <c r="P1388" s="11"/>
      <c r="Q1388" s="11"/>
      <c r="R1388" s="11"/>
      <c r="S1388" s="11"/>
      <c r="T1388" s="11"/>
      <c r="U1388" s="11"/>
      <c r="V1388" s="11"/>
      <c r="W1388" s="11"/>
      <c r="X1388" s="11"/>
      <c r="Y1388" s="11"/>
      <c r="Z1388" s="11"/>
    </row>
    <row r="1389" ht="15" customHeight="1">
      <c r="A1389" t="s" s="8">
        <v>7345</v>
      </c>
      <c r="B1389" t="s" s="8">
        <v>7346</v>
      </c>
      <c r="C1389" s="21">
        <v>2016</v>
      </c>
      <c r="D1389" t="s" s="8">
        <v>7347</v>
      </c>
      <c r="E1389" t="s" s="8">
        <v>7348</v>
      </c>
      <c r="F1389" t="s" s="8">
        <v>4737</v>
      </c>
      <c r="G1389" t="s" s="8">
        <v>44</v>
      </c>
      <c r="H1389" t="s" s="8">
        <v>119</v>
      </c>
      <c r="I1389" s="11"/>
      <c r="J1389" t="s" s="8">
        <v>7349</v>
      </c>
      <c r="K1389" t="s" s="8">
        <v>120</v>
      </c>
      <c r="L1389" t="s" s="8">
        <v>121</v>
      </c>
      <c r="M1389" s="11"/>
      <c r="N1389" t="s" s="8">
        <v>123</v>
      </c>
      <c r="O1389" s="11"/>
      <c r="P1389" s="11"/>
      <c r="Q1389" s="11"/>
      <c r="R1389" s="11"/>
      <c r="S1389" s="11"/>
      <c r="T1389" s="11"/>
      <c r="U1389" s="11"/>
      <c r="V1389" s="11"/>
      <c r="W1389" s="11"/>
      <c r="X1389" s="11"/>
      <c r="Y1389" s="11"/>
      <c r="Z1389" s="11"/>
    </row>
    <row r="1390" ht="15" customHeight="1">
      <c r="A1390" t="s" s="8">
        <v>7350</v>
      </c>
      <c r="B1390" t="s" s="8">
        <v>7351</v>
      </c>
      <c r="C1390" s="21">
        <v>2016</v>
      </c>
      <c r="D1390" t="s" s="8">
        <v>415</v>
      </c>
      <c r="E1390" t="s" s="8">
        <v>7352</v>
      </c>
      <c r="F1390" t="s" s="8">
        <v>1870</v>
      </c>
      <c r="G1390" t="s" s="8">
        <v>82</v>
      </c>
      <c r="H1390" t="s" s="8">
        <v>1791</v>
      </c>
      <c r="I1390" s="11"/>
      <c r="J1390" s="11"/>
      <c r="K1390" t="s" s="8">
        <v>120</v>
      </c>
      <c r="L1390" t="s" s="8">
        <v>121</v>
      </c>
      <c r="M1390" s="11"/>
      <c r="N1390" t="s" s="8">
        <v>255</v>
      </c>
      <c r="O1390" s="11"/>
      <c r="P1390" s="11"/>
      <c r="Q1390" s="11"/>
      <c r="R1390" s="11"/>
      <c r="S1390" s="11"/>
      <c r="T1390" s="11"/>
      <c r="U1390" s="11"/>
      <c r="V1390" s="11"/>
      <c r="W1390" s="11"/>
      <c r="X1390" s="11"/>
      <c r="Y1390" s="11"/>
      <c r="Z1390" s="11"/>
    </row>
    <row r="1391" ht="15" customHeight="1">
      <c r="A1391" t="s" s="8">
        <v>7353</v>
      </c>
      <c r="B1391" t="s" s="8">
        <v>7354</v>
      </c>
      <c r="C1391" s="21">
        <v>2016</v>
      </c>
      <c r="D1391" t="s" s="8">
        <v>3912</v>
      </c>
      <c r="E1391" t="s" s="8">
        <v>7355</v>
      </c>
      <c r="F1391" t="s" s="8">
        <v>128</v>
      </c>
      <c r="G1391" t="s" s="8">
        <v>2327</v>
      </c>
      <c r="H1391" t="s" s="8">
        <v>129</v>
      </c>
      <c r="I1391" s="11"/>
      <c r="J1391" t="s" s="8">
        <v>7356</v>
      </c>
      <c r="K1391" t="s" s="8">
        <v>120</v>
      </c>
      <c r="L1391" t="s" s="8">
        <v>121</v>
      </c>
      <c r="M1391" s="11"/>
      <c r="N1391" t="s" s="8">
        <v>123</v>
      </c>
      <c r="O1391" s="11"/>
      <c r="P1391" s="11"/>
      <c r="Q1391" s="11"/>
      <c r="R1391" s="11"/>
      <c r="S1391" s="11"/>
      <c r="T1391" s="11"/>
      <c r="U1391" s="11"/>
      <c r="V1391" s="11"/>
      <c r="W1391" s="11"/>
      <c r="X1391" s="11"/>
      <c r="Y1391" s="11"/>
      <c r="Z1391" s="11"/>
    </row>
    <row r="1392" ht="15" customHeight="1">
      <c r="A1392" t="s" s="8">
        <v>7357</v>
      </c>
      <c r="B1392" t="s" s="8">
        <v>7358</v>
      </c>
      <c r="C1392" s="21">
        <v>2016</v>
      </c>
      <c r="D1392" t="s" s="8">
        <v>5873</v>
      </c>
      <c r="E1392" t="s" s="8">
        <v>7359</v>
      </c>
      <c r="F1392" t="s" s="8">
        <v>128</v>
      </c>
      <c r="G1392" t="s" s="8">
        <v>2327</v>
      </c>
      <c r="H1392" t="s" s="8">
        <v>129</v>
      </c>
      <c r="I1392" s="11"/>
      <c r="J1392" t="s" s="8">
        <v>7360</v>
      </c>
      <c r="K1392" t="s" s="8">
        <v>120</v>
      </c>
      <c r="L1392" t="s" s="8">
        <v>121</v>
      </c>
      <c r="M1392" s="11"/>
      <c r="N1392" t="s" s="8">
        <v>123</v>
      </c>
      <c r="O1392" s="11"/>
      <c r="P1392" s="11"/>
      <c r="Q1392" s="11"/>
      <c r="R1392" s="11"/>
      <c r="S1392" s="11"/>
      <c r="T1392" s="11"/>
      <c r="U1392" s="11"/>
      <c r="V1392" s="11"/>
      <c r="W1392" s="11"/>
      <c r="X1392" s="11"/>
      <c r="Y1392" s="11"/>
      <c r="Z1392" s="11"/>
    </row>
    <row r="1393" ht="15" customHeight="1">
      <c r="A1393" t="s" s="8">
        <v>7361</v>
      </c>
      <c r="B1393" t="s" s="8">
        <v>7362</v>
      </c>
      <c r="C1393" s="21">
        <v>2016</v>
      </c>
      <c r="D1393" t="s" s="8">
        <v>2875</v>
      </c>
      <c r="E1393" t="s" s="8">
        <v>7363</v>
      </c>
      <c r="F1393" t="s" s="8">
        <v>1928</v>
      </c>
      <c r="G1393" t="s" s="8">
        <v>82</v>
      </c>
      <c r="H1393" t="s" s="8">
        <v>119</v>
      </c>
      <c r="I1393" s="11"/>
      <c r="J1393" t="s" s="8">
        <v>7364</v>
      </c>
      <c r="K1393" t="s" s="8">
        <v>120</v>
      </c>
      <c r="L1393" t="s" s="8">
        <v>121</v>
      </c>
      <c r="M1393" s="11"/>
      <c r="N1393" t="s" s="8">
        <v>123</v>
      </c>
      <c r="O1393" s="11"/>
      <c r="P1393" s="11"/>
      <c r="Q1393" s="11"/>
      <c r="R1393" s="11"/>
      <c r="S1393" s="11"/>
      <c r="T1393" s="11"/>
      <c r="U1393" s="11"/>
      <c r="V1393" s="11"/>
      <c r="W1393" s="11"/>
      <c r="X1393" s="11"/>
      <c r="Y1393" s="11"/>
      <c r="Z1393" s="11"/>
    </row>
    <row r="1394" ht="15" customHeight="1">
      <c r="A1394" t="s" s="8">
        <v>7365</v>
      </c>
      <c r="B1394" t="s" s="8">
        <v>7366</v>
      </c>
      <c r="C1394" s="21">
        <v>2016</v>
      </c>
      <c r="D1394" t="s" s="8">
        <v>2518</v>
      </c>
      <c r="E1394" t="s" s="8">
        <v>7367</v>
      </c>
      <c r="F1394" t="s" s="8">
        <v>1870</v>
      </c>
      <c r="G1394" t="s" s="8">
        <v>45</v>
      </c>
      <c r="H1394" t="s" s="8">
        <v>1791</v>
      </c>
      <c r="I1394" s="11"/>
      <c r="J1394" t="s" s="8">
        <v>7368</v>
      </c>
      <c r="K1394" t="s" s="8">
        <v>120</v>
      </c>
      <c r="L1394" t="s" s="8">
        <v>121</v>
      </c>
      <c r="M1394" s="11"/>
      <c r="N1394" t="s" s="8">
        <v>275</v>
      </c>
      <c r="O1394" s="11"/>
      <c r="P1394" s="11"/>
      <c r="Q1394" s="11"/>
      <c r="R1394" s="11"/>
      <c r="S1394" s="11"/>
      <c r="T1394" s="11"/>
      <c r="U1394" s="11"/>
      <c r="V1394" s="11"/>
      <c r="W1394" s="11"/>
      <c r="X1394" s="11"/>
      <c r="Y1394" s="11"/>
      <c r="Z1394" s="11"/>
    </row>
    <row r="1395" ht="15" customHeight="1">
      <c r="A1395" t="s" s="49">
        <v>7369</v>
      </c>
      <c r="B1395" t="s" s="49">
        <v>7370</v>
      </c>
      <c r="C1395" s="109">
        <v>2016</v>
      </c>
      <c r="D1395" t="s" s="49">
        <v>7371</v>
      </c>
      <c r="E1395" t="s" s="49">
        <v>7372</v>
      </c>
      <c r="F1395" t="s" s="49">
        <v>2357</v>
      </c>
      <c r="G1395" t="s" s="49">
        <v>40</v>
      </c>
      <c r="H1395" t="s" s="49">
        <v>1861</v>
      </c>
      <c r="I1395" s="50"/>
      <c r="J1395" t="s" s="49">
        <v>7373</v>
      </c>
      <c r="K1395" t="s" s="49">
        <v>120</v>
      </c>
      <c r="L1395" t="s" s="49">
        <v>121</v>
      </c>
      <c r="M1395" s="50"/>
      <c r="N1395" t="s" s="49">
        <v>255</v>
      </c>
      <c r="O1395" s="50"/>
      <c r="P1395" s="50"/>
      <c r="Q1395" s="50"/>
      <c r="R1395" s="50"/>
      <c r="S1395" s="50"/>
      <c r="T1395" s="50"/>
      <c r="U1395" s="50"/>
      <c r="V1395" s="50"/>
      <c r="W1395" s="50"/>
      <c r="X1395" s="50"/>
      <c r="Y1395" s="50"/>
      <c r="Z1395" s="50"/>
    </row>
    <row r="1396" ht="15" customHeight="1">
      <c r="A1396" t="s" s="58">
        <v>706</v>
      </c>
      <c r="B1396" t="s" s="59">
        <v>707</v>
      </c>
      <c r="C1396" s="60">
        <v>2016</v>
      </c>
      <c r="D1396" t="s" s="59">
        <v>708</v>
      </c>
      <c r="E1396" t="s" s="59">
        <v>709</v>
      </c>
      <c r="F1396" t="s" s="59">
        <v>71</v>
      </c>
      <c r="G1396" t="s" s="59">
        <v>29</v>
      </c>
      <c r="H1396" t="s" s="59">
        <v>119</v>
      </c>
      <c r="I1396" s="61"/>
      <c r="J1396" s="61"/>
      <c r="K1396" t="s" s="59">
        <v>120</v>
      </c>
      <c r="L1396" t="s" s="59">
        <v>121</v>
      </c>
      <c r="M1396" t="s" s="59">
        <v>122</v>
      </c>
      <c r="N1396" t="s" s="59">
        <v>275</v>
      </c>
      <c r="O1396" s="61"/>
      <c r="P1396" s="61"/>
      <c r="Q1396" s="61"/>
      <c r="R1396" s="61"/>
      <c r="S1396" s="61"/>
      <c r="T1396" s="61"/>
      <c r="U1396" s="61"/>
      <c r="V1396" s="61"/>
      <c r="W1396" s="61"/>
      <c r="X1396" s="61"/>
      <c r="Y1396" s="61"/>
      <c r="Z1396" s="62"/>
    </row>
    <row r="1397" ht="15" customHeight="1">
      <c r="A1397" t="s" s="77">
        <v>7374</v>
      </c>
      <c r="B1397" t="s" s="77">
        <v>7375</v>
      </c>
      <c r="C1397" s="76">
        <v>2016</v>
      </c>
      <c r="D1397" t="s" s="77">
        <v>1752</v>
      </c>
      <c r="E1397" t="s" s="77">
        <v>7376</v>
      </c>
      <c r="F1397" t="s" s="77">
        <v>2989</v>
      </c>
      <c r="G1397" t="s" s="77">
        <v>40</v>
      </c>
      <c r="H1397" t="s" s="77">
        <v>1791</v>
      </c>
      <c r="I1397" s="47"/>
      <c r="J1397" t="s" s="77">
        <v>7377</v>
      </c>
      <c r="K1397" t="s" s="77">
        <v>120</v>
      </c>
      <c r="L1397" t="s" s="77">
        <v>121</v>
      </c>
      <c r="M1397" s="47"/>
      <c r="N1397" t="s" s="77">
        <v>255</v>
      </c>
      <c r="O1397" s="47"/>
      <c r="P1397" s="47"/>
      <c r="Q1397" s="47"/>
      <c r="R1397" s="47"/>
      <c r="S1397" s="47"/>
      <c r="T1397" s="47"/>
      <c r="U1397" s="47"/>
      <c r="V1397" s="47"/>
      <c r="W1397" s="47"/>
      <c r="X1397" s="47"/>
      <c r="Y1397" s="47"/>
      <c r="Z1397" s="47"/>
    </row>
    <row r="1398" ht="15" customHeight="1">
      <c r="A1398" t="s" s="8">
        <v>7378</v>
      </c>
      <c r="B1398" t="s" s="8">
        <v>7379</v>
      </c>
      <c r="C1398" s="21">
        <v>2016</v>
      </c>
      <c r="D1398" t="s" s="8">
        <v>7380</v>
      </c>
      <c r="E1398" t="s" s="8">
        <v>7381</v>
      </c>
      <c r="F1398" t="s" s="8">
        <v>5338</v>
      </c>
      <c r="G1398" t="s" s="8">
        <v>29</v>
      </c>
      <c r="H1398" t="s" s="8">
        <v>119</v>
      </c>
      <c r="I1398" s="11"/>
      <c r="J1398" s="11"/>
      <c r="K1398" t="s" s="8">
        <v>120</v>
      </c>
      <c r="L1398" t="s" s="8">
        <v>121</v>
      </c>
      <c r="M1398" s="11"/>
      <c r="N1398" t="s" s="8">
        <v>275</v>
      </c>
      <c r="O1398" s="11"/>
      <c r="P1398" s="11"/>
      <c r="Q1398" s="11"/>
      <c r="R1398" s="11"/>
      <c r="S1398" s="11"/>
      <c r="T1398" s="11"/>
      <c r="U1398" s="11"/>
      <c r="V1398" s="11"/>
      <c r="W1398" s="11"/>
      <c r="X1398" s="11"/>
      <c r="Y1398" s="11"/>
      <c r="Z1398" s="11"/>
    </row>
    <row r="1399" ht="15" customHeight="1">
      <c r="A1399" t="s" s="8">
        <v>7382</v>
      </c>
      <c r="B1399" t="s" s="8">
        <v>7383</v>
      </c>
      <c r="C1399" s="21">
        <v>2016</v>
      </c>
      <c r="D1399" t="s" s="8">
        <v>7384</v>
      </c>
      <c r="E1399" t="s" s="8">
        <v>7385</v>
      </c>
      <c r="F1399" t="s" s="8">
        <v>1905</v>
      </c>
      <c r="G1399" t="s" s="8">
        <v>82</v>
      </c>
      <c r="H1399" t="s" s="8">
        <v>119</v>
      </c>
      <c r="I1399" s="11"/>
      <c r="J1399" s="11"/>
      <c r="K1399" t="s" s="8">
        <v>120</v>
      </c>
      <c r="L1399" t="s" s="8">
        <v>121</v>
      </c>
      <c r="M1399" s="11"/>
      <c r="N1399" t="s" s="8">
        <v>275</v>
      </c>
      <c r="O1399" s="11"/>
      <c r="P1399" s="11"/>
      <c r="Q1399" s="11"/>
      <c r="R1399" s="11"/>
      <c r="S1399" s="11"/>
      <c r="T1399" s="11"/>
      <c r="U1399" s="11"/>
      <c r="V1399" s="11"/>
      <c r="W1399" s="11"/>
      <c r="X1399" s="11"/>
      <c r="Y1399" s="11"/>
      <c r="Z1399" s="11"/>
    </row>
    <row r="1400" ht="15" customHeight="1">
      <c r="A1400" t="s" s="8">
        <v>7386</v>
      </c>
      <c r="B1400" t="s" s="8">
        <v>7387</v>
      </c>
      <c r="C1400" s="21">
        <v>2016</v>
      </c>
      <c r="D1400" t="s" s="8">
        <v>7388</v>
      </c>
      <c r="E1400" t="s" s="8">
        <v>7389</v>
      </c>
      <c r="F1400" t="s" s="8">
        <v>2426</v>
      </c>
      <c r="G1400" t="s" s="8">
        <v>64</v>
      </c>
      <c r="H1400" t="s" s="8">
        <v>1507</v>
      </c>
      <c r="I1400" s="11"/>
      <c r="J1400" t="s" s="8">
        <v>7390</v>
      </c>
      <c r="K1400" t="s" s="8">
        <v>120</v>
      </c>
      <c r="L1400" t="s" s="8">
        <v>121</v>
      </c>
      <c r="M1400" s="11"/>
      <c r="N1400" t="s" s="8">
        <v>1689</v>
      </c>
      <c r="O1400" s="11"/>
      <c r="P1400" s="11"/>
      <c r="Q1400" s="11"/>
      <c r="R1400" s="11"/>
      <c r="S1400" s="11"/>
      <c r="T1400" s="11"/>
      <c r="U1400" s="11"/>
      <c r="V1400" s="11"/>
      <c r="W1400" s="11"/>
      <c r="X1400" s="11"/>
      <c r="Y1400" s="11"/>
      <c r="Z1400" s="11"/>
    </row>
    <row r="1401" ht="15" customHeight="1">
      <c r="A1401" t="s" s="8">
        <v>7391</v>
      </c>
      <c r="B1401" t="s" s="8">
        <v>7392</v>
      </c>
      <c r="C1401" s="21">
        <v>2016</v>
      </c>
      <c r="D1401" t="s" s="8">
        <v>7290</v>
      </c>
      <c r="E1401" t="s" s="8">
        <v>7393</v>
      </c>
      <c r="F1401" t="s" s="8">
        <v>545</v>
      </c>
      <c r="G1401" t="s" s="8">
        <v>44</v>
      </c>
      <c r="H1401" t="s" s="8">
        <v>545</v>
      </c>
      <c r="I1401" s="11"/>
      <c r="J1401" t="s" s="8">
        <v>7394</v>
      </c>
      <c r="K1401" t="s" s="8">
        <v>120</v>
      </c>
      <c r="L1401" t="s" s="8">
        <v>121</v>
      </c>
      <c r="M1401" s="11"/>
      <c r="N1401" t="s" s="8">
        <v>275</v>
      </c>
      <c r="O1401" s="11"/>
      <c r="P1401" s="11"/>
      <c r="Q1401" s="11"/>
      <c r="R1401" s="11"/>
      <c r="S1401" s="11"/>
      <c r="T1401" s="11"/>
      <c r="U1401" s="11"/>
      <c r="V1401" s="11"/>
      <c r="W1401" s="11"/>
      <c r="X1401" s="11"/>
      <c r="Y1401" s="11"/>
      <c r="Z1401" s="11"/>
    </row>
    <row r="1402" ht="15" customHeight="1">
      <c r="A1402" t="s" s="8">
        <v>7395</v>
      </c>
      <c r="B1402" t="s" s="8">
        <v>7396</v>
      </c>
      <c r="C1402" s="21">
        <v>2016</v>
      </c>
      <c r="D1402" t="s" s="8">
        <v>7397</v>
      </c>
      <c r="E1402" t="s" s="8">
        <v>7398</v>
      </c>
      <c r="F1402" t="s" s="8">
        <v>71</v>
      </c>
      <c r="G1402" t="s" s="8">
        <v>82</v>
      </c>
      <c r="H1402" t="s" s="8">
        <v>119</v>
      </c>
      <c r="I1402" t="s" s="8">
        <v>1846</v>
      </c>
      <c r="J1402" t="s" s="8">
        <v>7399</v>
      </c>
      <c r="K1402" t="s" s="8">
        <v>120</v>
      </c>
      <c r="L1402" t="s" s="8">
        <v>121</v>
      </c>
      <c r="M1402" s="11"/>
      <c r="N1402" t="s" s="8">
        <v>123</v>
      </c>
      <c r="O1402" s="11"/>
      <c r="P1402" s="11"/>
      <c r="Q1402" s="11"/>
      <c r="R1402" s="11"/>
      <c r="S1402" s="11"/>
      <c r="T1402" s="11"/>
      <c r="U1402" s="11"/>
      <c r="V1402" s="11"/>
      <c r="W1402" s="11"/>
      <c r="X1402" s="11"/>
      <c r="Y1402" s="11"/>
      <c r="Z1402" s="11"/>
    </row>
    <row r="1403" ht="15" customHeight="1">
      <c r="A1403" t="s" s="130">
        <v>7400</v>
      </c>
      <c r="B1403" t="s" s="130">
        <v>7401</v>
      </c>
      <c r="C1403" s="131">
        <v>2016</v>
      </c>
      <c r="D1403" t="s" s="130">
        <v>7402</v>
      </c>
      <c r="E1403" t="s" s="130">
        <v>7403</v>
      </c>
      <c r="F1403" t="s" s="130">
        <v>1928</v>
      </c>
      <c r="G1403" t="s" s="130">
        <v>64</v>
      </c>
      <c r="H1403" t="s" s="130">
        <v>119</v>
      </c>
      <c r="I1403" s="132"/>
      <c r="J1403" t="s" s="130">
        <v>7404</v>
      </c>
      <c r="K1403" t="s" s="130">
        <v>120</v>
      </c>
      <c r="L1403" t="s" s="130">
        <v>121</v>
      </c>
      <c r="M1403" s="132"/>
      <c r="N1403" t="s" s="130">
        <v>123</v>
      </c>
      <c r="O1403" s="132"/>
      <c r="P1403" s="132"/>
      <c r="Q1403" s="132"/>
      <c r="R1403" s="132"/>
      <c r="S1403" s="132"/>
      <c r="T1403" s="132"/>
      <c r="U1403" s="132"/>
      <c r="V1403" s="132"/>
      <c r="W1403" s="132"/>
      <c r="X1403" s="132"/>
      <c r="Y1403" s="132"/>
      <c r="Z1403" s="132"/>
    </row>
    <row r="1404" ht="15" customHeight="1">
      <c r="A1404" t="s" s="8">
        <v>7405</v>
      </c>
      <c r="B1404" t="s" s="8">
        <v>7406</v>
      </c>
      <c r="C1404" s="21">
        <v>2016</v>
      </c>
      <c r="D1404" t="s" s="8">
        <v>5519</v>
      </c>
      <c r="E1404" t="s" s="8">
        <v>7407</v>
      </c>
      <c r="F1404" t="s" s="8">
        <v>4518</v>
      </c>
      <c r="G1404" t="s" s="8">
        <v>44</v>
      </c>
      <c r="H1404" t="s" s="8">
        <v>1861</v>
      </c>
      <c r="I1404" s="11"/>
      <c r="J1404" t="s" s="8">
        <v>7408</v>
      </c>
      <c r="K1404" t="s" s="8">
        <v>120</v>
      </c>
      <c r="L1404" t="s" s="8">
        <v>121</v>
      </c>
      <c r="M1404" s="11"/>
      <c r="N1404" t="s" s="8">
        <v>255</v>
      </c>
      <c r="O1404" s="11"/>
      <c r="P1404" s="11"/>
      <c r="Q1404" s="11"/>
      <c r="R1404" s="11"/>
      <c r="S1404" s="11"/>
      <c r="T1404" s="11"/>
      <c r="U1404" s="11"/>
      <c r="V1404" s="11"/>
      <c r="W1404" s="11"/>
      <c r="X1404" s="11"/>
      <c r="Y1404" s="11"/>
      <c r="Z1404" s="11"/>
    </row>
    <row r="1405" ht="15" customHeight="1">
      <c r="A1405" t="s" s="8">
        <v>7409</v>
      </c>
      <c r="B1405" t="s" s="8">
        <v>7410</v>
      </c>
      <c r="C1405" s="21">
        <v>2016</v>
      </c>
      <c r="D1405" t="s" s="8">
        <v>7411</v>
      </c>
      <c r="E1405" t="s" s="8">
        <v>7412</v>
      </c>
      <c r="F1405" t="s" s="8">
        <v>389</v>
      </c>
      <c r="G1405" t="s" s="8">
        <v>45</v>
      </c>
      <c r="H1405" t="s" s="8">
        <v>390</v>
      </c>
      <c r="I1405" s="11"/>
      <c r="J1405" t="s" s="8">
        <v>7413</v>
      </c>
      <c r="K1405" t="s" s="8">
        <v>120</v>
      </c>
      <c r="L1405" t="s" s="8">
        <v>121</v>
      </c>
      <c r="M1405" s="11"/>
      <c r="N1405" t="s" s="8">
        <v>255</v>
      </c>
      <c r="O1405" s="11"/>
      <c r="P1405" s="11"/>
      <c r="Q1405" s="11"/>
      <c r="R1405" s="11"/>
      <c r="S1405" s="11"/>
      <c r="T1405" s="11"/>
      <c r="U1405" s="11"/>
      <c r="V1405" s="11"/>
      <c r="W1405" s="11"/>
      <c r="X1405" s="11"/>
      <c r="Y1405" s="11"/>
      <c r="Z1405" s="11"/>
    </row>
    <row r="1406" ht="15" customHeight="1">
      <c r="A1406" t="s" s="8">
        <v>7414</v>
      </c>
      <c r="B1406" t="s" s="8">
        <v>7415</v>
      </c>
      <c r="C1406" s="21">
        <v>2016</v>
      </c>
      <c r="D1406" t="s" s="8">
        <v>2222</v>
      </c>
      <c r="E1406" t="s" s="8">
        <v>7416</v>
      </c>
      <c r="F1406" t="s" s="8">
        <v>2685</v>
      </c>
      <c r="G1406" t="s" s="8">
        <v>44</v>
      </c>
      <c r="H1406" t="s" s="8">
        <v>1791</v>
      </c>
      <c r="I1406" s="11"/>
      <c r="J1406" t="s" s="8">
        <v>7417</v>
      </c>
      <c r="K1406" t="s" s="8">
        <v>120</v>
      </c>
      <c r="L1406" t="s" s="8">
        <v>121</v>
      </c>
      <c r="M1406" s="11"/>
      <c r="N1406" t="s" s="8">
        <v>255</v>
      </c>
      <c r="O1406" s="11"/>
      <c r="P1406" s="11"/>
      <c r="Q1406" s="11"/>
      <c r="R1406" s="11"/>
      <c r="S1406" s="11"/>
      <c r="T1406" s="11"/>
      <c r="U1406" s="11"/>
      <c r="V1406" s="11"/>
      <c r="W1406" s="11"/>
      <c r="X1406" s="11"/>
      <c r="Y1406" s="11"/>
      <c r="Z1406" s="11"/>
    </row>
    <row r="1407" ht="15" customHeight="1">
      <c r="A1407" t="s" s="8">
        <v>7418</v>
      </c>
      <c r="B1407" t="s" s="8">
        <v>7419</v>
      </c>
      <c r="C1407" s="21">
        <v>2016</v>
      </c>
      <c r="D1407" t="s" s="8">
        <v>5983</v>
      </c>
      <c r="E1407" t="s" s="8">
        <v>7420</v>
      </c>
      <c r="F1407" t="s" s="8">
        <v>2426</v>
      </c>
      <c r="G1407" t="s" s="8">
        <v>82</v>
      </c>
      <c r="H1407" t="s" s="8">
        <v>1507</v>
      </c>
      <c r="I1407" s="11"/>
      <c r="J1407" t="s" s="8">
        <v>7421</v>
      </c>
      <c r="K1407" t="s" s="8">
        <v>120</v>
      </c>
      <c r="L1407" t="s" s="8">
        <v>121</v>
      </c>
      <c r="M1407" s="11"/>
      <c r="N1407" t="s" s="8">
        <v>275</v>
      </c>
      <c r="O1407" s="11"/>
      <c r="P1407" s="11"/>
      <c r="Q1407" s="11"/>
      <c r="R1407" s="11"/>
      <c r="S1407" s="11"/>
      <c r="T1407" s="11"/>
      <c r="U1407" s="11"/>
      <c r="V1407" s="11"/>
      <c r="W1407" s="11"/>
      <c r="X1407" s="11"/>
      <c r="Y1407" s="11"/>
      <c r="Z1407" s="11"/>
    </row>
    <row r="1408" ht="15" customHeight="1">
      <c r="A1408" t="s" s="8">
        <v>7422</v>
      </c>
      <c r="B1408" t="s" s="8">
        <v>7423</v>
      </c>
      <c r="C1408" s="21">
        <v>2016</v>
      </c>
      <c r="D1408" t="s" s="8">
        <v>918</v>
      </c>
      <c r="E1408" t="s" s="8">
        <v>7424</v>
      </c>
      <c r="F1408" t="s" s="8">
        <v>1905</v>
      </c>
      <c r="G1408" t="s" s="8">
        <v>44</v>
      </c>
      <c r="H1408" t="s" s="8">
        <v>119</v>
      </c>
      <c r="I1408" s="11"/>
      <c r="J1408" t="s" s="8">
        <v>7425</v>
      </c>
      <c r="K1408" t="s" s="8">
        <v>120</v>
      </c>
      <c r="L1408" t="s" s="8">
        <v>121</v>
      </c>
      <c r="M1408" s="11"/>
      <c r="N1408" t="s" s="8">
        <v>275</v>
      </c>
      <c r="O1408" s="11"/>
      <c r="P1408" s="11"/>
      <c r="Q1408" s="11"/>
      <c r="R1408" s="11"/>
      <c r="S1408" s="11"/>
      <c r="T1408" s="11"/>
      <c r="U1408" s="11"/>
      <c r="V1408" s="11"/>
      <c r="W1408" s="11"/>
      <c r="X1408" s="11"/>
      <c r="Y1408" s="11"/>
      <c r="Z1408" s="11"/>
    </row>
    <row r="1409" ht="15" customHeight="1">
      <c r="A1409" t="s" s="133">
        <v>7426</v>
      </c>
      <c r="B1409" t="s" s="133">
        <v>7427</v>
      </c>
      <c r="C1409" s="134">
        <v>2016</v>
      </c>
      <c r="D1409" t="s" s="133">
        <v>7342</v>
      </c>
      <c r="E1409" t="s" s="133">
        <v>7428</v>
      </c>
      <c r="F1409" t="s" s="133">
        <v>7429</v>
      </c>
      <c r="G1409" t="s" s="133">
        <v>45</v>
      </c>
      <c r="H1409" t="s" s="133">
        <v>119</v>
      </c>
      <c r="I1409" s="135"/>
      <c r="J1409" t="s" s="133">
        <v>7430</v>
      </c>
      <c r="K1409" t="s" s="133">
        <v>120</v>
      </c>
      <c r="L1409" t="s" s="133">
        <v>121</v>
      </c>
      <c r="M1409" s="135"/>
      <c r="N1409" t="s" s="133">
        <v>275</v>
      </c>
      <c r="O1409" s="135"/>
      <c r="P1409" s="135"/>
      <c r="Q1409" s="135"/>
      <c r="R1409" s="135"/>
      <c r="S1409" s="135"/>
      <c r="T1409" s="135"/>
      <c r="U1409" s="135"/>
      <c r="V1409" s="135"/>
      <c r="W1409" s="135"/>
      <c r="X1409" s="135"/>
      <c r="Y1409" s="135"/>
      <c r="Z1409" s="135"/>
    </row>
    <row r="1410" ht="15" customHeight="1">
      <c r="A1410" t="s" s="58">
        <v>710</v>
      </c>
      <c r="B1410" t="s" s="59">
        <v>711</v>
      </c>
      <c r="C1410" s="60">
        <v>2016</v>
      </c>
      <c r="D1410" t="s" s="59">
        <v>712</v>
      </c>
      <c r="E1410" t="s" s="59">
        <v>713</v>
      </c>
      <c r="F1410" t="s" s="59">
        <v>128</v>
      </c>
      <c r="G1410" t="s" s="59">
        <v>44</v>
      </c>
      <c r="H1410" t="s" s="59">
        <v>129</v>
      </c>
      <c r="I1410" s="61"/>
      <c r="J1410" t="s" s="59">
        <v>714</v>
      </c>
      <c r="K1410" t="s" s="59">
        <v>120</v>
      </c>
      <c r="L1410" t="s" s="59">
        <v>121</v>
      </c>
      <c r="M1410" t="s" s="59">
        <v>122</v>
      </c>
      <c r="N1410" t="s" s="59">
        <v>275</v>
      </c>
      <c r="O1410" s="61"/>
      <c r="P1410" s="61"/>
      <c r="Q1410" s="61"/>
      <c r="R1410" s="61"/>
      <c r="S1410" s="61"/>
      <c r="T1410" s="61"/>
      <c r="U1410" s="61"/>
      <c r="V1410" s="61"/>
      <c r="W1410" s="61"/>
      <c r="X1410" s="61"/>
      <c r="Y1410" s="61"/>
      <c r="Z1410" s="62"/>
    </row>
    <row r="1411" ht="15" customHeight="1">
      <c r="A1411" t="s" s="121">
        <v>7431</v>
      </c>
      <c r="B1411" t="s" s="121">
        <v>7432</v>
      </c>
      <c r="C1411" s="122">
        <v>2016</v>
      </c>
      <c r="D1411" t="s" s="121">
        <v>7433</v>
      </c>
      <c r="E1411" t="s" s="121">
        <v>7434</v>
      </c>
      <c r="F1411" t="s" s="121">
        <v>1870</v>
      </c>
      <c r="G1411" t="s" s="121">
        <v>82</v>
      </c>
      <c r="H1411" t="s" s="121">
        <v>1791</v>
      </c>
      <c r="I1411" s="123"/>
      <c r="J1411" t="s" s="121">
        <v>7435</v>
      </c>
      <c r="K1411" t="s" s="121">
        <v>120</v>
      </c>
      <c r="L1411" t="s" s="121">
        <v>121</v>
      </c>
      <c r="M1411" s="123"/>
      <c r="N1411" s="123"/>
      <c r="O1411" s="123"/>
      <c r="P1411" s="123"/>
      <c r="Q1411" s="123"/>
      <c r="R1411" s="123"/>
      <c r="S1411" s="123"/>
      <c r="T1411" s="123"/>
      <c r="U1411" s="123"/>
      <c r="V1411" s="123"/>
      <c r="W1411" s="123"/>
      <c r="X1411" s="123"/>
      <c r="Y1411" s="123"/>
      <c r="Z1411" s="123"/>
    </row>
    <row r="1412" ht="15" customHeight="1">
      <c r="A1412" t="s" s="51">
        <v>715</v>
      </c>
      <c r="B1412" t="s" s="52">
        <v>716</v>
      </c>
      <c r="C1412" s="53">
        <v>2016</v>
      </c>
      <c r="D1412" t="s" s="52">
        <v>717</v>
      </c>
      <c r="E1412" t="s" s="52">
        <v>718</v>
      </c>
      <c r="F1412" t="s" s="52">
        <v>213</v>
      </c>
      <c r="G1412" t="s" s="52">
        <v>7436</v>
      </c>
      <c r="H1412" t="s" s="52">
        <v>119</v>
      </c>
      <c r="I1412" t="s" s="52">
        <v>214</v>
      </c>
      <c r="J1412" t="s" s="52">
        <v>719</v>
      </c>
      <c r="K1412" t="s" s="52">
        <v>120</v>
      </c>
      <c r="L1412" t="s" s="52">
        <v>216</v>
      </c>
      <c r="M1412" t="s" s="52">
        <v>122</v>
      </c>
      <c r="N1412" t="s" s="52">
        <v>275</v>
      </c>
      <c r="O1412" t="s" s="52">
        <v>97</v>
      </c>
      <c r="P1412" t="s" s="52">
        <v>217</v>
      </c>
      <c r="Q1412" s="56"/>
      <c r="R1412" s="56"/>
      <c r="S1412" s="56"/>
      <c r="T1412" s="56"/>
      <c r="U1412" s="56"/>
      <c r="V1412" s="56"/>
      <c r="W1412" s="56"/>
      <c r="X1412" s="56"/>
      <c r="Y1412" s="56"/>
      <c r="Z1412" s="57"/>
    </row>
    <row r="1413" ht="15" customHeight="1">
      <c r="A1413" t="s" s="77">
        <v>7437</v>
      </c>
      <c r="B1413" t="s" s="77">
        <v>7438</v>
      </c>
      <c r="C1413" s="76">
        <v>2016</v>
      </c>
      <c r="D1413" t="s" s="77">
        <v>1752</v>
      </c>
      <c r="E1413" t="s" s="77">
        <v>7439</v>
      </c>
      <c r="F1413" t="s" s="77">
        <v>1870</v>
      </c>
      <c r="G1413" t="s" s="77">
        <v>82</v>
      </c>
      <c r="H1413" t="s" s="77">
        <v>1791</v>
      </c>
      <c r="I1413" s="47"/>
      <c r="J1413" t="s" s="77">
        <v>7440</v>
      </c>
      <c r="K1413" t="s" s="77">
        <v>120</v>
      </c>
      <c r="L1413" t="s" s="77">
        <v>121</v>
      </c>
      <c r="M1413" s="47"/>
      <c r="N1413" t="s" s="77">
        <v>275</v>
      </c>
      <c r="O1413" s="47"/>
      <c r="P1413" s="47"/>
      <c r="Q1413" s="47"/>
      <c r="R1413" s="47"/>
      <c r="S1413" s="47"/>
      <c r="T1413" s="47"/>
      <c r="U1413" s="47"/>
      <c r="V1413" s="47"/>
      <c r="W1413" s="47"/>
      <c r="X1413" s="47"/>
      <c r="Y1413" s="47"/>
      <c r="Z1413" s="47"/>
    </row>
    <row r="1414" ht="15" customHeight="1">
      <c r="A1414" t="s" s="130">
        <v>7441</v>
      </c>
      <c r="B1414" t="s" s="130">
        <v>7442</v>
      </c>
      <c r="C1414" s="131">
        <v>2016</v>
      </c>
      <c r="D1414" t="s" s="130">
        <v>2675</v>
      </c>
      <c r="E1414" t="s" s="130">
        <v>7443</v>
      </c>
      <c r="F1414" t="s" s="130">
        <v>1303</v>
      </c>
      <c r="G1414" t="s" s="130">
        <v>82</v>
      </c>
      <c r="H1414" t="s" s="130">
        <v>1304</v>
      </c>
      <c r="I1414" s="132"/>
      <c r="J1414" t="s" s="130">
        <v>7444</v>
      </c>
      <c r="K1414" t="s" s="130">
        <v>120</v>
      </c>
      <c r="L1414" t="s" s="130">
        <v>121</v>
      </c>
      <c r="M1414" s="132"/>
      <c r="N1414" t="s" s="130">
        <v>275</v>
      </c>
      <c r="O1414" s="132"/>
      <c r="P1414" s="132"/>
      <c r="Q1414" s="132"/>
      <c r="R1414" s="132"/>
      <c r="S1414" s="132"/>
      <c r="T1414" s="132"/>
      <c r="U1414" s="132"/>
      <c r="V1414" s="132"/>
      <c r="W1414" s="132"/>
      <c r="X1414" s="132"/>
      <c r="Y1414" s="132"/>
      <c r="Z1414" s="132"/>
    </row>
    <row r="1415" ht="15" customHeight="1">
      <c r="A1415" t="s" s="130">
        <v>7445</v>
      </c>
      <c r="B1415" t="s" s="130">
        <v>7446</v>
      </c>
      <c r="C1415" s="131">
        <v>2016</v>
      </c>
      <c r="D1415" t="s" s="130">
        <v>7447</v>
      </c>
      <c r="E1415" t="s" s="130">
        <v>7448</v>
      </c>
      <c r="F1415" t="s" s="130">
        <v>128</v>
      </c>
      <c r="G1415" t="s" s="130">
        <v>2327</v>
      </c>
      <c r="H1415" t="s" s="130">
        <v>129</v>
      </c>
      <c r="I1415" s="132"/>
      <c r="J1415" t="s" s="130">
        <v>7449</v>
      </c>
      <c r="K1415" t="s" s="130">
        <v>120</v>
      </c>
      <c r="L1415" t="s" s="130">
        <v>121</v>
      </c>
      <c r="M1415" s="132"/>
      <c r="N1415" t="s" s="130">
        <v>1689</v>
      </c>
      <c r="O1415" s="132"/>
      <c r="P1415" s="132"/>
      <c r="Q1415" s="132"/>
      <c r="R1415" s="132"/>
      <c r="S1415" s="132"/>
      <c r="T1415" s="132"/>
      <c r="U1415" s="132"/>
      <c r="V1415" s="132"/>
      <c r="W1415" s="132"/>
      <c r="X1415" s="132"/>
      <c r="Y1415" s="132"/>
      <c r="Z1415" s="132"/>
    </row>
    <row r="1416" ht="15" customHeight="1">
      <c r="A1416" t="s" s="8">
        <v>7450</v>
      </c>
      <c r="B1416" t="s" s="8">
        <v>7451</v>
      </c>
      <c r="C1416" s="21">
        <v>2016</v>
      </c>
      <c r="D1416" t="s" s="8">
        <v>4102</v>
      </c>
      <c r="E1416" t="s" s="8">
        <v>7452</v>
      </c>
      <c r="F1416" t="s" s="8">
        <v>1870</v>
      </c>
      <c r="G1416" t="s" s="8">
        <v>45</v>
      </c>
      <c r="H1416" t="s" s="8">
        <v>1791</v>
      </c>
      <c r="I1416" s="11"/>
      <c r="J1416" t="s" s="8">
        <v>7453</v>
      </c>
      <c r="K1416" t="s" s="8">
        <v>120</v>
      </c>
      <c r="L1416" t="s" s="8">
        <v>121</v>
      </c>
      <c r="M1416" s="11"/>
      <c r="N1416" t="s" s="8">
        <v>275</v>
      </c>
      <c r="O1416" s="11"/>
      <c r="P1416" s="11"/>
      <c r="Q1416" s="11"/>
      <c r="R1416" s="11"/>
      <c r="S1416" s="11"/>
      <c r="T1416" s="11"/>
      <c r="U1416" s="11"/>
      <c r="V1416" s="11"/>
      <c r="W1416" s="11"/>
      <c r="X1416" s="11"/>
      <c r="Y1416" s="11"/>
      <c r="Z1416" s="11"/>
    </row>
    <row r="1417" ht="15" customHeight="1">
      <c r="A1417" t="s" s="8">
        <v>7454</v>
      </c>
      <c r="B1417" t="s" s="8">
        <v>7455</v>
      </c>
      <c r="C1417" s="21">
        <v>2016</v>
      </c>
      <c r="D1417" t="s" s="8">
        <v>5259</v>
      </c>
      <c r="E1417" t="s" s="8">
        <v>7456</v>
      </c>
      <c r="F1417" t="s" s="8">
        <v>2426</v>
      </c>
      <c r="G1417" t="s" s="8">
        <v>29</v>
      </c>
      <c r="H1417" t="s" s="8">
        <v>1507</v>
      </c>
      <c r="I1417" s="11"/>
      <c r="J1417" t="s" s="8">
        <v>7457</v>
      </c>
      <c r="K1417" t="s" s="8">
        <v>120</v>
      </c>
      <c r="L1417" t="s" s="8">
        <v>121</v>
      </c>
      <c r="M1417" s="11"/>
      <c r="N1417" t="s" s="8">
        <v>275</v>
      </c>
      <c r="O1417" s="11"/>
      <c r="P1417" s="11"/>
      <c r="Q1417" s="11"/>
      <c r="R1417" s="11"/>
      <c r="S1417" s="11"/>
      <c r="T1417" s="11"/>
      <c r="U1417" s="11"/>
      <c r="V1417" s="11"/>
      <c r="W1417" s="11"/>
      <c r="X1417" s="11"/>
      <c r="Y1417" s="11"/>
      <c r="Z1417" s="11"/>
    </row>
    <row r="1418" ht="15" customHeight="1">
      <c r="A1418" t="s" s="49">
        <v>7458</v>
      </c>
      <c r="B1418" t="s" s="49">
        <v>7459</v>
      </c>
      <c r="C1418" s="109">
        <v>2016</v>
      </c>
      <c r="D1418" t="s" s="49">
        <v>7460</v>
      </c>
      <c r="E1418" t="s" s="49">
        <v>7461</v>
      </c>
      <c r="F1418" t="s" s="49">
        <v>2547</v>
      </c>
      <c r="G1418" t="s" s="49">
        <v>44</v>
      </c>
      <c r="H1418" t="s" s="49">
        <v>1791</v>
      </c>
      <c r="I1418" s="50"/>
      <c r="J1418" t="s" s="49">
        <v>7462</v>
      </c>
      <c r="K1418" t="s" s="49">
        <v>120</v>
      </c>
      <c r="L1418" t="s" s="49">
        <v>121</v>
      </c>
      <c r="M1418" s="50"/>
      <c r="N1418" t="s" s="49">
        <v>1689</v>
      </c>
      <c r="O1418" s="50"/>
      <c r="P1418" s="50"/>
      <c r="Q1418" s="50"/>
      <c r="R1418" s="50"/>
      <c r="S1418" s="50"/>
      <c r="T1418" s="50"/>
      <c r="U1418" s="50"/>
      <c r="V1418" s="50"/>
      <c r="W1418" s="50"/>
      <c r="X1418" s="50"/>
      <c r="Y1418" s="50"/>
      <c r="Z1418" s="50"/>
    </row>
    <row r="1419" ht="15" customHeight="1">
      <c r="A1419" t="s" s="58">
        <v>720</v>
      </c>
      <c r="B1419" t="s" s="59">
        <v>721</v>
      </c>
      <c r="C1419" s="60">
        <v>2016</v>
      </c>
      <c r="D1419" t="s" s="59">
        <v>722</v>
      </c>
      <c r="E1419" t="s" s="59">
        <v>723</v>
      </c>
      <c r="F1419" t="s" s="59">
        <v>128</v>
      </c>
      <c r="G1419" t="s" s="59">
        <v>64</v>
      </c>
      <c r="H1419" t="s" s="59">
        <v>129</v>
      </c>
      <c r="I1419" s="61"/>
      <c r="J1419" t="s" s="59">
        <v>724</v>
      </c>
      <c r="K1419" t="s" s="59">
        <v>120</v>
      </c>
      <c r="L1419" t="s" s="59">
        <v>121</v>
      </c>
      <c r="M1419" t="s" s="59">
        <v>122</v>
      </c>
      <c r="N1419" t="s" s="59">
        <v>255</v>
      </c>
      <c r="O1419" s="61"/>
      <c r="P1419" s="61"/>
      <c r="Q1419" s="61"/>
      <c r="R1419" s="61"/>
      <c r="S1419" s="61"/>
      <c r="T1419" s="61"/>
      <c r="U1419" s="61"/>
      <c r="V1419" s="61"/>
      <c r="W1419" s="61"/>
      <c r="X1419" s="61"/>
      <c r="Y1419" s="61"/>
      <c r="Z1419" s="62"/>
    </row>
    <row r="1420" ht="15" customHeight="1">
      <c r="A1420" t="s" s="77">
        <v>7463</v>
      </c>
      <c r="B1420" t="s" s="77">
        <v>7464</v>
      </c>
      <c r="C1420" s="76">
        <v>2016</v>
      </c>
      <c r="D1420" t="s" s="77">
        <v>415</v>
      </c>
      <c r="E1420" t="s" s="77">
        <v>7465</v>
      </c>
      <c r="F1420" t="s" s="77">
        <v>1798</v>
      </c>
      <c r="G1420" t="s" s="77">
        <v>44</v>
      </c>
      <c r="H1420" t="s" s="77">
        <v>1791</v>
      </c>
      <c r="I1420" s="47"/>
      <c r="J1420" s="47"/>
      <c r="K1420" t="s" s="77">
        <v>120</v>
      </c>
      <c r="L1420" t="s" s="77">
        <v>121</v>
      </c>
      <c r="M1420" s="47"/>
      <c r="N1420" t="s" s="77">
        <v>255</v>
      </c>
      <c r="O1420" s="47"/>
      <c r="P1420" s="47"/>
      <c r="Q1420" s="47"/>
      <c r="R1420" s="47"/>
      <c r="S1420" s="47"/>
      <c r="T1420" s="47"/>
      <c r="U1420" s="47"/>
      <c r="V1420" s="47"/>
      <c r="W1420" s="47"/>
      <c r="X1420" s="47"/>
      <c r="Y1420" s="47"/>
      <c r="Z1420" s="47"/>
    </row>
    <row r="1421" ht="15" customHeight="1">
      <c r="A1421" t="s" s="8">
        <v>7466</v>
      </c>
      <c r="B1421" t="s" s="8">
        <v>7467</v>
      </c>
      <c r="C1421" s="21">
        <v>2016</v>
      </c>
      <c r="D1421" t="s" s="8">
        <v>7468</v>
      </c>
      <c r="E1421" t="s" s="8">
        <v>7469</v>
      </c>
      <c r="F1421" t="s" s="8">
        <v>5284</v>
      </c>
      <c r="G1421" t="s" s="8">
        <v>44</v>
      </c>
      <c r="H1421" t="s" s="8">
        <v>5284</v>
      </c>
      <c r="I1421" s="11"/>
      <c r="J1421" t="s" s="8">
        <v>7470</v>
      </c>
      <c r="K1421" t="s" s="8">
        <v>500</v>
      </c>
      <c r="L1421" t="s" s="8">
        <v>216</v>
      </c>
      <c r="M1421" s="11"/>
      <c r="N1421" t="s" s="8">
        <v>255</v>
      </c>
      <c r="O1421" s="11"/>
      <c r="P1421" s="11"/>
      <c r="Q1421" s="11"/>
      <c r="R1421" s="11"/>
      <c r="S1421" s="11"/>
      <c r="T1421" s="11"/>
      <c r="U1421" s="11"/>
      <c r="V1421" s="11"/>
      <c r="W1421" s="11"/>
      <c r="X1421" s="11"/>
      <c r="Y1421" s="11"/>
      <c r="Z1421" s="11"/>
    </row>
    <row r="1422" ht="15" customHeight="1">
      <c r="A1422" t="s" s="8">
        <v>7471</v>
      </c>
      <c r="B1422" t="s" s="8">
        <v>7472</v>
      </c>
      <c r="C1422" s="21">
        <v>2016</v>
      </c>
      <c r="D1422" t="s" s="8">
        <v>7473</v>
      </c>
      <c r="E1422" t="s" s="8">
        <v>7474</v>
      </c>
      <c r="F1422" t="s" s="8">
        <v>1905</v>
      </c>
      <c r="G1422" t="s" s="8">
        <v>44</v>
      </c>
      <c r="H1422" t="s" s="8">
        <v>119</v>
      </c>
      <c r="I1422" s="11"/>
      <c r="J1422" t="s" s="8">
        <v>7475</v>
      </c>
      <c r="K1422" t="s" s="8">
        <v>120</v>
      </c>
      <c r="L1422" t="s" s="8">
        <v>121</v>
      </c>
      <c r="M1422" s="11"/>
      <c r="N1422" t="s" s="8">
        <v>275</v>
      </c>
      <c r="O1422" s="11"/>
      <c r="P1422" s="11"/>
      <c r="Q1422" s="11"/>
      <c r="R1422" s="11"/>
      <c r="S1422" s="11"/>
      <c r="T1422" s="11"/>
      <c r="U1422" s="11"/>
      <c r="V1422" s="11"/>
      <c r="W1422" s="11"/>
      <c r="X1422" s="11"/>
      <c r="Y1422" s="11"/>
      <c r="Z1422" s="11"/>
    </row>
    <row r="1423" ht="15" customHeight="1">
      <c r="A1423" t="s" s="8">
        <v>7476</v>
      </c>
      <c r="B1423" t="s" s="8">
        <v>7477</v>
      </c>
      <c r="C1423" s="21">
        <v>2016</v>
      </c>
      <c r="D1423" t="s" s="8">
        <v>7478</v>
      </c>
      <c r="E1423" t="s" s="8">
        <v>7479</v>
      </c>
      <c r="F1423" t="s" s="8">
        <v>128</v>
      </c>
      <c r="G1423" t="s" s="8">
        <v>2327</v>
      </c>
      <c r="H1423" t="s" s="8">
        <v>129</v>
      </c>
      <c r="I1423" s="11"/>
      <c r="J1423" t="s" s="8">
        <v>7480</v>
      </c>
      <c r="K1423" t="s" s="8">
        <v>120</v>
      </c>
      <c r="L1423" t="s" s="8">
        <v>121</v>
      </c>
      <c r="M1423" s="11"/>
      <c r="N1423" t="s" s="8">
        <v>123</v>
      </c>
      <c r="O1423" s="11"/>
      <c r="P1423" s="11"/>
      <c r="Q1423" s="11"/>
      <c r="R1423" s="11"/>
      <c r="S1423" s="11"/>
      <c r="T1423" s="11"/>
      <c r="U1423" s="11"/>
      <c r="V1423" s="11"/>
      <c r="W1423" s="11"/>
      <c r="X1423" s="11"/>
      <c r="Y1423" s="11"/>
      <c r="Z1423" s="11"/>
    </row>
    <row r="1424" ht="15" customHeight="1">
      <c r="A1424" t="s" s="8">
        <v>7481</v>
      </c>
      <c r="B1424" t="s" s="8">
        <v>7482</v>
      </c>
      <c r="C1424" s="21">
        <v>2016</v>
      </c>
      <c r="D1424" t="s" s="8">
        <v>7483</v>
      </c>
      <c r="E1424" t="s" s="8">
        <v>7484</v>
      </c>
      <c r="F1424" t="s" s="8">
        <v>4737</v>
      </c>
      <c r="G1424" t="s" s="8">
        <v>44</v>
      </c>
      <c r="H1424" t="s" s="8">
        <v>119</v>
      </c>
      <c r="I1424" s="11"/>
      <c r="J1424" t="s" s="8">
        <v>7485</v>
      </c>
      <c r="K1424" t="s" s="8">
        <v>120</v>
      </c>
      <c r="L1424" t="s" s="8">
        <v>121</v>
      </c>
      <c r="M1424" s="11"/>
      <c r="N1424" t="s" s="8">
        <v>255</v>
      </c>
      <c r="O1424" s="11"/>
      <c r="P1424" s="11"/>
      <c r="Q1424" s="11"/>
      <c r="R1424" s="11"/>
      <c r="S1424" s="11"/>
      <c r="T1424" s="11"/>
      <c r="U1424" s="11"/>
      <c r="V1424" s="11"/>
      <c r="W1424" s="11"/>
      <c r="X1424" s="11"/>
      <c r="Y1424" s="11"/>
      <c r="Z1424" s="11"/>
    </row>
    <row r="1425" ht="15" customHeight="1">
      <c r="A1425" t="s" s="8">
        <v>7486</v>
      </c>
      <c r="B1425" t="s" s="8">
        <v>7487</v>
      </c>
      <c r="C1425" s="21">
        <v>2016</v>
      </c>
      <c r="D1425" t="s" s="8">
        <v>7240</v>
      </c>
      <c r="E1425" t="s" s="8">
        <v>7488</v>
      </c>
      <c r="F1425" t="s" s="8">
        <v>4466</v>
      </c>
      <c r="G1425" t="s" s="8">
        <v>45</v>
      </c>
      <c r="H1425" t="s" s="8">
        <v>1791</v>
      </c>
      <c r="I1425" s="11"/>
      <c r="J1425" s="11"/>
      <c r="K1425" t="s" s="8">
        <v>120</v>
      </c>
      <c r="L1425" t="s" s="8">
        <v>121</v>
      </c>
      <c r="M1425" s="11"/>
      <c r="N1425" t="s" s="8">
        <v>275</v>
      </c>
      <c r="O1425" s="11"/>
      <c r="P1425" s="11"/>
      <c r="Q1425" s="11"/>
      <c r="R1425" s="11"/>
      <c r="S1425" s="11"/>
      <c r="T1425" s="11"/>
      <c r="U1425" s="11"/>
      <c r="V1425" s="11"/>
      <c r="W1425" s="11"/>
      <c r="X1425" s="11"/>
      <c r="Y1425" s="11"/>
      <c r="Z1425" s="11"/>
    </row>
    <row r="1426" ht="15" customHeight="1">
      <c r="A1426" t="s" s="8">
        <v>7489</v>
      </c>
      <c r="B1426" t="s" s="8">
        <v>7490</v>
      </c>
      <c r="C1426" s="21">
        <v>2016</v>
      </c>
      <c r="D1426" t="s" s="8">
        <v>7491</v>
      </c>
      <c r="E1426" t="s" s="8">
        <v>7492</v>
      </c>
      <c r="F1426" t="s" s="8">
        <v>2033</v>
      </c>
      <c r="G1426" t="s" s="8">
        <v>40</v>
      </c>
      <c r="H1426" t="s" s="8">
        <v>1791</v>
      </c>
      <c r="I1426" s="11"/>
      <c r="J1426" s="11"/>
      <c r="K1426" t="s" s="8">
        <v>148</v>
      </c>
      <c r="L1426" t="s" s="8">
        <v>121</v>
      </c>
      <c r="M1426" s="11"/>
      <c r="N1426" t="s" s="8">
        <v>255</v>
      </c>
      <c r="O1426" s="11"/>
      <c r="P1426" s="11"/>
      <c r="Q1426" s="11"/>
      <c r="R1426" s="11"/>
      <c r="S1426" s="11"/>
      <c r="T1426" s="11"/>
      <c r="U1426" s="11"/>
      <c r="V1426" s="11"/>
      <c r="W1426" s="11"/>
      <c r="X1426" s="11"/>
      <c r="Y1426" s="11"/>
      <c r="Z1426" s="11"/>
    </row>
    <row r="1427" ht="15" customHeight="1">
      <c r="A1427" t="s" s="8">
        <v>7493</v>
      </c>
      <c r="B1427" t="s" s="8">
        <v>7494</v>
      </c>
      <c r="C1427" s="21">
        <v>2016</v>
      </c>
      <c r="D1427" t="s" s="8">
        <v>7495</v>
      </c>
      <c r="E1427" t="s" s="8">
        <v>7496</v>
      </c>
      <c r="F1427" t="s" s="8">
        <v>71</v>
      </c>
      <c r="G1427" t="s" s="8">
        <v>38</v>
      </c>
      <c r="H1427" t="s" s="8">
        <v>119</v>
      </c>
      <c r="I1427" t="s" s="8">
        <v>1923</v>
      </c>
      <c r="J1427" s="11"/>
      <c r="K1427" t="s" s="8">
        <v>120</v>
      </c>
      <c r="L1427" t="s" s="8">
        <v>121</v>
      </c>
      <c r="M1427" s="11"/>
      <c r="N1427" t="s" s="8">
        <v>123</v>
      </c>
      <c r="O1427" s="11"/>
      <c r="P1427" s="11"/>
      <c r="Q1427" s="11"/>
      <c r="R1427" s="11"/>
      <c r="S1427" s="11"/>
      <c r="T1427" s="11"/>
      <c r="U1427" s="11"/>
      <c r="V1427" s="11"/>
      <c r="W1427" s="11"/>
      <c r="X1427" s="11"/>
      <c r="Y1427" s="11"/>
      <c r="Z1427" s="11"/>
    </row>
    <row r="1428" ht="15" customHeight="1">
      <c r="A1428" t="s" s="8">
        <v>7497</v>
      </c>
      <c r="B1428" t="s" s="8">
        <v>7498</v>
      </c>
      <c r="C1428" s="21">
        <v>2016</v>
      </c>
      <c r="D1428" t="s" s="8">
        <v>394</v>
      </c>
      <c r="E1428" t="s" s="8">
        <v>7499</v>
      </c>
      <c r="F1428" t="s" s="8">
        <v>7500</v>
      </c>
      <c r="G1428" t="s" s="8">
        <v>82</v>
      </c>
      <c r="H1428" t="s" s="8">
        <v>1507</v>
      </c>
      <c r="I1428" s="11"/>
      <c r="J1428" t="s" s="8">
        <v>7501</v>
      </c>
      <c r="K1428" t="s" s="8">
        <v>120</v>
      </c>
      <c r="L1428" t="s" s="8">
        <v>121</v>
      </c>
      <c r="M1428" s="11"/>
      <c r="N1428" t="s" s="8">
        <v>255</v>
      </c>
      <c r="O1428" s="11"/>
      <c r="P1428" s="11"/>
      <c r="Q1428" s="11"/>
      <c r="R1428" s="11"/>
      <c r="S1428" s="11"/>
      <c r="T1428" s="11"/>
      <c r="U1428" s="11"/>
      <c r="V1428" s="11"/>
      <c r="W1428" s="11"/>
      <c r="X1428" s="11"/>
      <c r="Y1428" s="11"/>
      <c r="Z1428" s="11"/>
    </row>
    <row r="1429" ht="15" customHeight="1">
      <c r="A1429" t="s" s="8">
        <v>7502</v>
      </c>
      <c r="B1429" t="s" s="8">
        <v>7503</v>
      </c>
      <c r="C1429" s="21">
        <v>2016</v>
      </c>
      <c r="D1429" t="s" s="8">
        <v>7504</v>
      </c>
      <c r="E1429" t="s" s="8">
        <v>7505</v>
      </c>
      <c r="F1429" t="s" s="106">
        <v>128</v>
      </c>
      <c r="G1429" t="s" s="106">
        <v>82</v>
      </c>
      <c r="H1429" t="s" s="106">
        <v>129</v>
      </c>
      <c r="I1429" t="s" s="106">
        <v>1846</v>
      </c>
      <c r="J1429" t="s" s="8">
        <v>7506</v>
      </c>
      <c r="K1429" t="s" s="8">
        <v>280</v>
      </c>
      <c r="L1429" t="s" s="8">
        <v>121</v>
      </c>
      <c r="M1429" s="107"/>
      <c r="N1429" t="s" s="106">
        <v>123</v>
      </c>
      <c r="O1429" s="107"/>
      <c r="P1429" s="107"/>
      <c r="Q1429" s="107"/>
      <c r="R1429" s="107"/>
      <c r="S1429" s="107"/>
      <c r="T1429" s="107"/>
      <c r="U1429" s="107"/>
      <c r="V1429" s="107"/>
      <c r="W1429" s="107"/>
      <c r="X1429" s="107"/>
      <c r="Y1429" s="107"/>
      <c r="Z1429" s="107"/>
    </row>
    <row r="1430" ht="15" customHeight="1">
      <c r="A1430" t="s" s="8">
        <v>7507</v>
      </c>
      <c r="B1430" t="s" s="8">
        <v>7508</v>
      </c>
      <c r="C1430" s="21">
        <v>2016</v>
      </c>
      <c r="D1430" t="s" s="8">
        <v>7342</v>
      </c>
      <c r="E1430" t="s" s="8">
        <v>7509</v>
      </c>
      <c r="F1430" t="s" s="8">
        <v>2426</v>
      </c>
      <c r="G1430" t="s" s="8">
        <v>82</v>
      </c>
      <c r="H1430" t="s" s="8">
        <v>1507</v>
      </c>
      <c r="I1430" s="11"/>
      <c r="J1430" t="s" s="8">
        <v>7510</v>
      </c>
      <c r="K1430" t="s" s="8">
        <v>120</v>
      </c>
      <c r="L1430" t="s" s="8">
        <v>121</v>
      </c>
      <c r="M1430" s="11"/>
      <c r="N1430" t="s" s="8">
        <v>255</v>
      </c>
      <c r="O1430" s="11"/>
      <c r="P1430" s="11"/>
      <c r="Q1430" s="11"/>
      <c r="R1430" s="11"/>
      <c r="S1430" s="11"/>
      <c r="T1430" s="11"/>
      <c r="U1430" s="11"/>
      <c r="V1430" s="11"/>
      <c r="W1430" s="11"/>
      <c r="X1430" s="11"/>
      <c r="Y1430" s="11"/>
      <c r="Z1430" s="11"/>
    </row>
    <row r="1431" ht="15" customHeight="1">
      <c r="A1431" t="s" s="8">
        <v>7511</v>
      </c>
      <c r="B1431" t="s" s="8">
        <v>7512</v>
      </c>
      <c r="C1431" s="21">
        <v>2016</v>
      </c>
      <c r="D1431" t="s" s="8">
        <v>3899</v>
      </c>
      <c r="E1431" t="s" s="8">
        <v>7513</v>
      </c>
      <c r="F1431" t="s" s="8">
        <v>2426</v>
      </c>
      <c r="G1431" t="s" s="8">
        <v>82</v>
      </c>
      <c r="H1431" t="s" s="8">
        <v>1507</v>
      </c>
      <c r="I1431" s="11"/>
      <c r="J1431" t="s" s="8">
        <v>7514</v>
      </c>
      <c r="K1431" t="s" s="8">
        <v>120</v>
      </c>
      <c r="L1431" t="s" s="8">
        <v>121</v>
      </c>
      <c r="M1431" s="11"/>
      <c r="N1431" t="s" s="8">
        <v>255</v>
      </c>
      <c r="O1431" s="11"/>
      <c r="P1431" s="11"/>
      <c r="Q1431" s="11"/>
      <c r="R1431" s="11"/>
      <c r="S1431" s="11"/>
      <c r="T1431" s="11"/>
      <c r="U1431" s="11"/>
      <c r="V1431" s="11"/>
      <c r="W1431" s="11"/>
      <c r="X1431" s="11"/>
      <c r="Y1431" s="11"/>
      <c r="Z1431" s="11"/>
    </row>
    <row r="1432" ht="15" customHeight="1">
      <c r="A1432" t="s" s="8">
        <v>7515</v>
      </c>
      <c r="B1432" t="s" s="8">
        <v>7516</v>
      </c>
      <c r="C1432" s="21">
        <v>2016</v>
      </c>
      <c r="D1432" t="s" s="8">
        <v>415</v>
      </c>
      <c r="E1432" t="s" s="8">
        <v>7517</v>
      </c>
      <c r="F1432" t="s" s="8">
        <v>1905</v>
      </c>
      <c r="G1432" t="s" s="8">
        <v>45</v>
      </c>
      <c r="H1432" t="s" s="8">
        <v>119</v>
      </c>
      <c r="I1432" s="11"/>
      <c r="J1432" s="11"/>
      <c r="K1432" t="s" s="8">
        <v>120</v>
      </c>
      <c r="L1432" t="s" s="8">
        <v>121</v>
      </c>
      <c r="M1432" s="11"/>
      <c r="N1432" t="s" s="8">
        <v>275</v>
      </c>
      <c r="O1432" s="11"/>
      <c r="P1432" s="11"/>
      <c r="Q1432" s="11"/>
      <c r="R1432" s="11"/>
      <c r="S1432" s="11"/>
      <c r="T1432" s="11"/>
      <c r="U1432" s="11"/>
      <c r="V1432" s="11"/>
      <c r="W1432" s="11"/>
      <c r="X1432" s="11"/>
      <c r="Y1432" s="11"/>
      <c r="Z1432" s="11"/>
    </row>
    <row r="1433" ht="15" customHeight="1">
      <c r="A1433" t="s" s="49">
        <v>7518</v>
      </c>
      <c r="B1433" t="s" s="49">
        <v>7519</v>
      </c>
      <c r="C1433" s="109">
        <v>2016</v>
      </c>
      <c r="D1433" t="s" s="49">
        <v>3986</v>
      </c>
      <c r="E1433" t="s" s="49">
        <v>7520</v>
      </c>
      <c r="F1433" t="s" s="49">
        <v>71</v>
      </c>
      <c r="G1433" t="s" s="49">
        <v>38</v>
      </c>
      <c r="H1433" t="s" s="49">
        <v>119</v>
      </c>
      <c r="I1433" t="s" s="49">
        <v>7521</v>
      </c>
      <c r="J1433" t="s" s="49">
        <v>7522</v>
      </c>
      <c r="K1433" t="s" s="49">
        <v>120</v>
      </c>
      <c r="L1433" t="s" s="49">
        <v>121</v>
      </c>
      <c r="M1433" s="50"/>
      <c r="N1433" t="s" s="49">
        <v>123</v>
      </c>
      <c r="O1433" s="50"/>
      <c r="P1433" s="50"/>
      <c r="Q1433" s="50"/>
      <c r="R1433" s="50"/>
      <c r="S1433" s="50"/>
      <c r="T1433" s="50"/>
      <c r="U1433" s="50"/>
      <c r="V1433" s="50"/>
      <c r="W1433" s="50"/>
      <c r="X1433" s="50"/>
      <c r="Y1433" s="50"/>
      <c r="Z1433" s="50"/>
    </row>
    <row r="1434" ht="15" customHeight="1">
      <c r="A1434" t="s" s="58">
        <v>725</v>
      </c>
      <c r="B1434" t="s" s="59">
        <v>726</v>
      </c>
      <c r="C1434" s="60">
        <v>2016</v>
      </c>
      <c r="D1434" t="s" s="59">
        <v>727</v>
      </c>
      <c r="E1434" t="s" s="59">
        <v>728</v>
      </c>
      <c r="F1434" t="s" s="59">
        <v>71</v>
      </c>
      <c r="G1434" t="s" s="59">
        <v>82</v>
      </c>
      <c r="H1434" t="s" s="59">
        <v>119</v>
      </c>
      <c r="I1434" s="61"/>
      <c r="J1434" t="s" s="59">
        <v>729</v>
      </c>
      <c r="K1434" t="s" s="59">
        <v>120</v>
      </c>
      <c r="L1434" t="s" s="59">
        <v>121</v>
      </c>
      <c r="M1434" t="s" s="59">
        <v>122</v>
      </c>
      <c r="N1434" t="s" s="59">
        <v>275</v>
      </c>
      <c r="O1434" s="61"/>
      <c r="P1434" s="61"/>
      <c r="Q1434" s="61"/>
      <c r="R1434" s="61"/>
      <c r="S1434" s="61"/>
      <c r="T1434" s="61"/>
      <c r="U1434" s="61"/>
      <c r="V1434" s="61"/>
      <c r="W1434" s="61"/>
      <c r="X1434" s="61"/>
      <c r="Y1434" s="61"/>
      <c r="Z1434" s="62"/>
    </row>
    <row r="1435" ht="15" customHeight="1">
      <c r="A1435" t="s" s="77">
        <v>7523</v>
      </c>
      <c r="B1435" t="s" s="77">
        <v>7524</v>
      </c>
      <c r="C1435" s="76">
        <v>2016</v>
      </c>
      <c r="D1435" t="s" s="77">
        <v>7525</v>
      </c>
      <c r="E1435" t="s" s="77">
        <v>7526</v>
      </c>
      <c r="F1435" t="s" s="77">
        <v>2426</v>
      </c>
      <c r="G1435" t="s" s="77">
        <v>45</v>
      </c>
      <c r="H1435" t="s" s="77">
        <v>1507</v>
      </c>
      <c r="I1435" s="47"/>
      <c r="J1435" t="s" s="77">
        <v>7527</v>
      </c>
      <c r="K1435" t="s" s="77">
        <v>120</v>
      </c>
      <c r="L1435" t="s" s="77">
        <v>121</v>
      </c>
      <c r="M1435" s="47"/>
      <c r="N1435" t="s" s="77">
        <v>275</v>
      </c>
      <c r="O1435" s="47"/>
      <c r="P1435" s="47"/>
      <c r="Q1435" s="47"/>
      <c r="R1435" s="47"/>
      <c r="S1435" s="47"/>
      <c r="T1435" s="47"/>
      <c r="U1435" s="47"/>
      <c r="V1435" s="47"/>
      <c r="W1435" s="47"/>
      <c r="X1435" s="47"/>
      <c r="Y1435" s="47"/>
      <c r="Z1435" s="47"/>
    </row>
    <row r="1436" ht="15" customHeight="1">
      <c r="A1436" t="s" s="8">
        <v>7528</v>
      </c>
      <c r="B1436" t="s" s="8">
        <v>7529</v>
      </c>
      <c r="C1436" s="21">
        <v>2016</v>
      </c>
      <c r="D1436" t="s" s="8">
        <v>2376</v>
      </c>
      <c r="E1436" t="s" s="8">
        <v>7530</v>
      </c>
      <c r="F1436" t="s" s="8">
        <v>2426</v>
      </c>
      <c r="G1436" t="s" s="8">
        <v>44</v>
      </c>
      <c r="H1436" t="s" s="8">
        <v>1507</v>
      </c>
      <c r="I1436" s="11"/>
      <c r="J1436" t="s" s="8">
        <v>7531</v>
      </c>
      <c r="K1436" t="s" s="8">
        <v>120</v>
      </c>
      <c r="L1436" t="s" s="8">
        <v>121</v>
      </c>
      <c r="M1436" s="11"/>
      <c r="N1436" t="s" s="8">
        <v>255</v>
      </c>
      <c r="O1436" s="11"/>
      <c r="P1436" s="11"/>
      <c r="Q1436" s="11"/>
      <c r="R1436" s="11"/>
      <c r="S1436" s="11"/>
      <c r="T1436" s="11"/>
      <c r="U1436" s="11"/>
      <c r="V1436" s="11"/>
      <c r="W1436" s="11"/>
      <c r="X1436" s="11"/>
      <c r="Y1436" s="11"/>
      <c r="Z1436" s="11"/>
    </row>
    <row r="1437" ht="15" customHeight="1">
      <c r="A1437" t="s" s="8">
        <v>7532</v>
      </c>
      <c r="B1437" t="s" s="8">
        <v>7533</v>
      </c>
      <c r="C1437" s="21">
        <v>2016</v>
      </c>
      <c r="D1437" t="s" s="8">
        <v>6177</v>
      </c>
      <c r="E1437" t="s" s="8">
        <v>7534</v>
      </c>
      <c r="F1437" t="s" s="8">
        <v>128</v>
      </c>
      <c r="G1437" t="s" s="8">
        <v>2327</v>
      </c>
      <c r="H1437" t="s" s="8">
        <v>129</v>
      </c>
      <c r="I1437" s="11"/>
      <c r="J1437" t="s" s="8">
        <v>7535</v>
      </c>
      <c r="K1437" t="s" s="8">
        <v>120</v>
      </c>
      <c r="L1437" t="s" s="8">
        <v>121</v>
      </c>
      <c r="M1437" s="11"/>
      <c r="N1437" t="s" s="8">
        <v>1689</v>
      </c>
      <c r="O1437" s="11"/>
      <c r="P1437" s="11"/>
      <c r="Q1437" s="11"/>
      <c r="R1437" s="11"/>
      <c r="S1437" s="11"/>
      <c r="T1437" s="11"/>
      <c r="U1437" s="11"/>
      <c r="V1437" s="11"/>
      <c r="W1437" s="11"/>
      <c r="X1437" s="11"/>
      <c r="Y1437" s="11"/>
      <c r="Z1437" s="11"/>
    </row>
    <row r="1438" ht="15" customHeight="1">
      <c r="A1438" t="s" s="8">
        <v>7536</v>
      </c>
      <c r="B1438" t="s" s="8">
        <v>7537</v>
      </c>
      <c r="C1438" s="21">
        <v>2016</v>
      </c>
      <c r="D1438" t="s" s="8">
        <v>1752</v>
      </c>
      <c r="E1438" t="s" s="8">
        <v>7538</v>
      </c>
      <c r="F1438" t="s" s="8">
        <v>6695</v>
      </c>
      <c r="G1438" t="s" s="8">
        <v>45</v>
      </c>
      <c r="H1438" t="s" s="8">
        <v>119</v>
      </c>
      <c r="I1438" s="11"/>
      <c r="J1438" t="s" s="8">
        <v>7539</v>
      </c>
      <c r="K1438" t="s" s="8">
        <v>120</v>
      </c>
      <c r="L1438" t="s" s="8">
        <v>121</v>
      </c>
      <c r="M1438" s="11"/>
      <c r="N1438" t="s" s="8">
        <v>275</v>
      </c>
      <c r="O1438" s="11"/>
      <c r="P1438" s="11"/>
      <c r="Q1438" s="11"/>
      <c r="R1438" s="11"/>
      <c r="S1438" s="11"/>
      <c r="T1438" s="11"/>
      <c r="U1438" s="11"/>
      <c r="V1438" s="11"/>
      <c r="W1438" s="11"/>
      <c r="X1438" s="11"/>
      <c r="Y1438" s="11"/>
      <c r="Z1438" s="11"/>
    </row>
    <row r="1439" ht="15" customHeight="1">
      <c r="A1439" t="s" s="8">
        <v>7540</v>
      </c>
      <c r="B1439" t="s" s="8">
        <v>7541</v>
      </c>
      <c r="C1439" s="21">
        <v>2016</v>
      </c>
      <c r="D1439" t="s" s="8">
        <v>918</v>
      </c>
      <c r="E1439" t="s" s="8">
        <v>7542</v>
      </c>
      <c r="F1439" t="s" s="8">
        <v>71</v>
      </c>
      <c r="G1439" t="s" s="8">
        <v>82</v>
      </c>
      <c r="H1439" t="s" s="8">
        <v>119</v>
      </c>
      <c r="I1439" t="s" s="8">
        <v>1846</v>
      </c>
      <c r="J1439" t="s" s="8">
        <v>7543</v>
      </c>
      <c r="K1439" t="s" s="8">
        <v>120</v>
      </c>
      <c r="L1439" t="s" s="8">
        <v>121</v>
      </c>
      <c r="M1439" s="11"/>
      <c r="N1439" t="s" s="8">
        <v>123</v>
      </c>
      <c r="O1439" s="11"/>
      <c r="P1439" s="11"/>
      <c r="Q1439" s="11"/>
      <c r="R1439" s="11"/>
      <c r="S1439" s="11"/>
      <c r="T1439" s="11"/>
      <c r="U1439" s="11"/>
      <c r="V1439" s="11"/>
      <c r="W1439" s="11"/>
      <c r="X1439" s="11"/>
      <c r="Y1439" s="11"/>
      <c r="Z1439" s="11"/>
    </row>
    <row r="1440" ht="15" customHeight="1">
      <c r="A1440" t="s" s="8">
        <v>7544</v>
      </c>
      <c r="B1440" t="s" s="8">
        <v>7545</v>
      </c>
      <c r="C1440" s="21">
        <v>2016</v>
      </c>
      <c r="D1440" t="s" s="8">
        <v>415</v>
      </c>
      <c r="E1440" t="s" s="8">
        <v>7546</v>
      </c>
      <c r="F1440" t="s" s="8">
        <v>2426</v>
      </c>
      <c r="G1440" t="s" s="8">
        <v>45</v>
      </c>
      <c r="H1440" t="s" s="8">
        <v>1507</v>
      </c>
      <c r="I1440" s="11"/>
      <c r="J1440" s="11"/>
      <c r="K1440" t="s" s="8">
        <v>120</v>
      </c>
      <c r="L1440" t="s" s="8">
        <v>121</v>
      </c>
      <c r="M1440" s="11"/>
      <c r="N1440" t="s" s="8">
        <v>1689</v>
      </c>
      <c r="O1440" s="11"/>
      <c r="P1440" s="11"/>
      <c r="Q1440" s="11"/>
      <c r="R1440" s="11"/>
      <c r="S1440" s="11"/>
      <c r="T1440" s="11"/>
      <c r="U1440" s="11"/>
      <c r="V1440" s="11"/>
      <c r="W1440" s="11"/>
      <c r="X1440" s="11"/>
      <c r="Y1440" s="11"/>
      <c r="Z1440" s="11"/>
    </row>
    <row r="1441" ht="15" customHeight="1">
      <c r="A1441" t="s" s="8">
        <v>7547</v>
      </c>
      <c r="B1441" t="s" s="8">
        <v>7548</v>
      </c>
      <c r="C1441" s="21">
        <v>2016</v>
      </c>
      <c r="D1441" t="s" s="8">
        <v>7549</v>
      </c>
      <c r="E1441" t="s" s="8">
        <v>7550</v>
      </c>
      <c r="F1441" t="s" s="8">
        <v>1815</v>
      </c>
      <c r="G1441" t="s" s="8">
        <v>44</v>
      </c>
      <c r="H1441" t="s" s="8">
        <v>506</v>
      </c>
      <c r="I1441" s="11"/>
      <c r="J1441" t="s" s="8">
        <v>7551</v>
      </c>
      <c r="K1441" t="s" s="8">
        <v>120</v>
      </c>
      <c r="L1441" t="s" s="8">
        <v>121</v>
      </c>
      <c r="M1441" s="11"/>
      <c r="N1441" t="s" s="8">
        <v>255</v>
      </c>
      <c r="O1441" s="11"/>
      <c r="P1441" s="11"/>
      <c r="Q1441" s="11"/>
      <c r="R1441" s="11"/>
      <c r="S1441" s="11"/>
      <c r="T1441" s="11"/>
      <c r="U1441" s="11"/>
      <c r="V1441" s="11"/>
      <c r="W1441" s="11"/>
      <c r="X1441" s="11"/>
      <c r="Y1441" s="11"/>
      <c r="Z1441" s="11"/>
    </row>
    <row r="1442" ht="15" customHeight="1">
      <c r="A1442" t="s" s="8">
        <v>7552</v>
      </c>
      <c r="B1442" t="s" s="8">
        <v>7553</v>
      </c>
      <c r="C1442" s="21">
        <v>2016</v>
      </c>
      <c r="D1442" t="s" s="8">
        <v>4618</v>
      </c>
      <c r="E1442" t="s" s="8">
        <v>7554</v>
      </c>
      <c r="F1442" t="s" s="8">
        <v>1870</v>
      </c>
      <c r="G1442" t="s" s="8">
        <v>45</v>
      </c>
      <c r="H1442" t="s" s="8">
        <v>1791</v>
      </c>
      <c r="I1442" s="11"/>
      <c r="J1442" s="11"/>
      <c r="K1442" t="s" s="8">
        <v>120</v>
      </c>
      <c r="L1442" t="s" s="8">
        <v>121</v>
      </c>
      <c r="M1442" s="11"/>
      <c r="N1442" t="s" s="8">
        <v>275</v>
      </c>
      <c r="O1442" s="11"/>
      <c r="P1442" s="11"/>
      <c r="Q1442" s="11"/>
      <c r="R1442" s="11"/>
      <c r="S1442" s="11"/>
      <c r="T1442" s="11"/>
      <c r="U1442" s="11"/>
      <c r="V1442" s="11"/>
      <c r="W1442" s="11"/>
      <c r="X1442" s="11"/>
      <c r="Y1442" s="11"/>
      <c r="Z1442" s="11"/>
    </row>
    <row r="1443" ht="15" customHeight="1">
      <c r="A1443" t="s" s="49">
        <v>7555</v>
      </c>
      <c r="B1443" t="s" s="49">
        <v>7556</v>
      </c>
      <c r="C1443" s="109">
        <v>2016</v>
      </c>
      <c r="D1443" t="s" s="49">
        <v>2699</v>
      </c>
      <c r="E1443" t="s" s="49">
        <v>7557</v>
      </c>
      <c r="F1443" t="s" s="49">
        <v>2851</v>
      </c>
      <c r="G1443" t="s" s="49">
        <v>82</v>
      </c>
      <c r="H1443" t="s" s="49">
        <v>119</v>
      </c>
      <c r="I1443" s="50"/>
      <c r="J1443" t="s" s="49">
        <v>7558</v>
      </c>
      <c r="K1443" t="s" s="49">
        <v>120</v>
      </c>
      <c r="L1443" t="s" s="49">
        <v>121</v>
      </c>
      <c r="M1443" s="50"/>
      <c r="N1443" t="s" s="49">
        <v>255</v>
      </c>
      <c r="O1443" s="50"/>
      <c r="P1443" s="50"/>
      <c r="Q1443" s="50"/>
      <c r="R1443" s="50"/>
      <c r="S1443" s="50"/>
      <c r="T1443" s="50"/>
      <c r="U1443" s="50"/>
      <c r="V1443" s="50"/>
      <c r="W1443" s="50"/>
      <c r="X1443" s="50"/>
      <c r="Y1443" s="50"/>
      <c r="Z1443" s="50"/>
    </row>
    <row r="1444" ht="15" customHeight="1">
      <c r="A1444" t="s" s="58">
        <v>730</v>
      </c>
      <c r="B1444" t="s" s="59">
        <v>731</v>
      </c>
      <c r="C1444" s="60">
        <v>2016</v>
      </c>
      <c r="D1444" t="s" s="59">
        <v>732</v>
      </c>
      <c r="E1444" t="s" s="59">
        <v>733</v>
      </c>
      <c r="F1444" t="s" s="59">
        <v>128</v>
      </c>
      <c r="G1444" t="s" s="59">
        <v>38</v>
      </c>
      <c r="H1444" t="s" s="59">
        <v>129</v>
      </c>
      <c r="I1444" s="61"/>
      <c r="J1444" t="s" s="59">
        <v>734</v>
      </c>
      <c r="K1444" t="s" s="59">
        <v>280</v>
      </c>
      <c r="L1444" t="s" s="59">
        <v>121</v>
      </c>
      <c r="M1444" t="s" s="59">
        <v>122</v>
      </c>
      <c r="N1444" t="s" s="59">
        <v>255</v>
      </c>
      <c r="O1444" s="61"/>
      <c r="P1444" s="61"/>
      <c r="Q1444" s="61"/>
      <c r="R1444" s="61"/>
      <c r="S1444" s="61"/>
      <c r="T1444" s="61"/>
      <c r="U1444" s="61"/>
      <c r="V1444" s="61"/>
      <c r="W1444" s="61"/>
      <c r="X1444" s="61"/>
      <c r="Y1444" s="61"/>
      <c r="Z1444" s="62"/>
    </row>
    <row r="1445" ht="15" customHeight="1">
      <c r="A1445" t="s" s="58">
        <v>735</v>
      </c>
      <c r="B1445" t="s" s="59">
        <v>736</v>
      </c>
      <c r="C1445" s="60">
        <v>2016</v>
      </c>
      <c r="D1445" t="s" s="59">
        <v>737</v>
      </c>
      <c r="E1445" t="s" s="59">
        <v>738</v>
      </c>
      <c r="F1445" t="s" s="59">
        <v>71</v>
      </c>
      <c r="G1445" t="s" s="59">
        <v>38</v>
      </c>
      <c r="H1445" t="s" s="59">
        <v>119</v>
      </c>
      <c r="I1445" s="61"/>
      <c r="J1445" t="s" s="59">
        <v>739</v>
      </c>
      <c r="K1445" t="s" s="59">
        <v>120</v>
      </c>
      <c r="L1445" t="s" s="59">
        <v>121</v>
      </c>
      <c r="M1445" t="s" s="59">
        <v>122</v>
      </c>
      <c r="N1445" t="s" s="59">
        <v>123</v>
      </c>
      <c r="O1445" s="61"/>
      <c r="P1445" s="61"/>
      <c r="Q1445" s="61"/>
      <c r="R1445" s="61"/>
      <c r="S1445" s="61"/>
      <c r="T1445" s="61"/>
      <c r="U1445" s="61"/>
      <c r="V1445" s="61"/>
      <c r="W1445" s="61"/>
      <c r="X1445" s="61"/>
      <c r="Y1445" s="61"/>
      <c r="Z1445" s="62"/>
    </row>
    <row r="1446" ht="15" customHeight="1">
      <c r="A1446" t="s" s="77">
        <v>7559</v>
      </c>
      <c r="B1446" t="s" s="77">
        <v>7560</v>
      </c>
      <c r="C1446" s="76">
        <v>2016</v>
      </c>
      <c r="D1446" t="s" s="77">
        <v>4400</v>
      </c>
      <c r="E1446" t="s" s="77">
        <v>7561</v>
      </c>
      <c r="F1446" t="s" s="77">
        <v>2426</v>
      </c>
      <c r="G1446" t="s" s="77">
        <v>82</v>
      </c>
      <c r="H1446" t="s" s="77">
        <v>1507</v>
      </c>
      <c r="I1446" s="47"/>
      <c r="J1446" t="s" s="77">
        <v>7562</v>
      </c>
      <c r="K1446" t="s" s="77">
        <v>120</v>
      </c>
      <c r="L1446" t="s" s="77">
        <v>121</v>
      </c>
      <c r="M1446" s="47"/>
      <c r="N1446" t="s" s="77">
        <v>275</v>
      </c>
      <c r="O1446" s="47"/>
      <c r="P1446" s="47"/>
      <c r="Q1446" s="47"/>
      <c r="R1446" s="47"/>
      <c r="S1446" s="47"/>
      <c r="T1446" s="47"/>
      <c r="U1446" s="47"/>
      <c r="V1446" s="47"/>
      <c r="W1446" s="47"/>
      <c r="X1446" s="47"/>
      <c r="Y1446" s="47"/>
      <c r="Z1446" s="47"/>
    </row>
    <row r="1447" ht="15" customHeight="1">
      <c r="A1447" t="s" s="8">
        <v>7563</v>
      </c>
      <c r="B1447" t="s" s="8">
        <v>7564</v>
      </c>
      <c r="C1447" s="21">
        <v>2016</v>
      </c>
      <c r="D1447" t="s" s="8">
        <v>7265</v>
      </c>
      <c r="E1447" t="s" s="8">
        <v>7565</v>
      </c>
      <c r="F1447" t="s" s="8">
        <v>1870</v>
      </c>
      <c r="G1447" t="s" s="8">
        <v>82</v>
      </c>
      <c r="H1447" t="s" s="8">
        <v>1791</v>
      </c>
      <c r="I1447" s="11"/>
      <c r="J1447" t="s" s="8">
        <v>7566</v>
      </c>
      <c r="K1447" t="s" s="8">
        <v>120</v>
      </c>
      <c r="L1447" t="s" s="8">
        <v>121</v>
      </c>
      <c r="M1447" s="11"/>
      <c r="N1447" t="s" s="8">
        <v>275</v>
      </c>
      <c r="O1447" s="11"/>
      <c r="P1447" s="11"/>
      <c r="Q1447" s="11"/>
      <c r="R1447" s="11"/>
      <c r="S1447" s="11"/>
      <c r="T1447" s="11"/>
      <c r="U1447" s="11"/>
      <c r="V1447" s="11"/>
      <c r="W1447" s="11"/>
      <c r="X1447" s="11"/>
      <c r="Y1447" s="11"/>
      <c r="Z1447" s="11"/>
    </row>
    <row r="1448" ht="15" customHeight="1">
      <c r="A1448" t="s" s="130">
        <v>7567</v>
      </c>
      <c r="B1448" t="s" s="130">
        <v>7568</v>
      </c>
      <c r="C1448" s="131">
        <v>2016</v>
      </c>
      <c r="D1448" t="s" s="130">
        <v>3473</v>
      </c>
      <c r="E1448" t="s" s="130">
        <v>7569</v>
      </c>
      <c r="F1448" t="s" s="130">
        <v>1905</v>
      </c>
      <c r="G1448" t="s" s="130">
        <v>45</v>
      </c>
      <c r="H1448" t="s" s="130">
        <v>119</v>
      </c>
      <c r="I1448" s="132"/>
      <c r="J1448" t="s" s="130">
        <v>7570</v>
      </c>
      <c r="K1448" t="s" s="130">
        <v>120</v>
      </c>
      <c r="L1448" t="s" s="130">
        <v>121</v>
      </c>
      <c r="M1448" s="132"/>
      <c r="N1448" t="s" s="130">
        <v>275</v>
      </c>
      <c r="O1448" s="132"/>
      <c r="P1448" s="132"/>
      <c r="Q1448" s="132"/>
      <c r="R1448" s="132"/>
      <c r="S1448" s="132"/>
      <c r="T1448" s="132"/>
      <c r="U1448" s="132"/>
      <c r="V1448" s="132"/>
      <c r="W1448" s="132"/>
      <c r="X1448" s="132"/>
      <c r="Y1448" s="132"/>
      <c r="Z1448" s="132"/>
    </row>
    <row r="1449" ht="15" customHeight="1">
      <c r="A1449" t="s" s="8">
        <v>7571</v>
      </c>
      <c r="B1449" t="s" s="8">
        <v>7572</v>
      </c>
      <c r="C1449" s="21">
        <v>2016</v>
      </c>
      <c r="D1449" t="s" s="8">
        <v>5311</v>
      </c>
      <c r="E1449" t="s" s="8">
        <v>7573</v>
      </c>
      <c r="F1449" t="s" s="8">
        <v>3052</v>
      </c>
      <c r="G1449" t="s" s="8">
        <v>45</v>
      </c>
      <c r="H1449" t="s" s="8">
        <v>1791</v>
      </c>
      <c r="I1449" s="11"/>
      <c r="J1449" t="s" s="8">
        <v>7574</v>
      </c>
      <c r="K1449" t="s" s="8">
        <v>120</v>
      </c>
      <c r="L1449" t="s" s="8">
        <v>121</v>
      </c>
      <c r="M1449" s="11"/>
      <c r="N1449" t="s" s="8">
        <v>275</v>
      </c>
      <c r="O1449" s="11"/>
      <c r="P1449" s="11"/>
      <c r="Q1449" s="11"/>
      <c r="R1449" s="11"/>
      <c r="S1449" s="11"/>
      <c r="T1449" s="11"/>
      <c r="U1449" s="11"/>
      <c r="V1449" s="11"/>
      <c r="W1449" s="11"/>
      <c r="X1449" s="11"/>
      <c r="Y1449" s="11"/>
      <c r="Z1449" s="11"/>
    </row>
    <row r="1450" ht="15" customHeight="1">
      <c r="A1450" t="s" s="8">
        <v>7575</v>
      </c>
      <c r="B1450" t="s" s="8">
        <v>7576</v>
      </c>
      <c r="C1450" s="21">
        <v>2016</v>
      </c>
      <c r="D1450" t="s" s="8">
        <v>7577</v>
      </c>
      <c r="E1450" t="s" s="8">
        <v>7578</v>
      </c>
      <c r="F1450" t="s" s="8">
        <v>128</v>
      </c>
      <c r="G1450" t="s" s="8">
        <v>2327</v>
      </c>
      <c r="H1450" t="s" s="8">
        <v>129</v>
      </c>
      <c r="I1450" s="11"/>
      <c r="J1450" t="s" s="8">
        <v>7579</v>
      </c>
      <c r="K1450" t="s" s="8">
        <v>120</v>
      </c>
      <c r="L1450" t="s" s="8">
        <v>121</v>
      </c>
      <c r="M1450" s="11"/>
      <c r="N1450" t="s" s="8">
        <v>123</v>
      </c>
      <c r="O1450" s="11"/>
      <c r="P1450" s="11"/>
      <c r="Q1450" s="11"/>
      <c r="R1450" s="11"/>
      <c r="S1450" s="11"/>
      <c r="T1450" s="11"/>
      <c r="U1450" s="11"/>
      <c r="V1450" s="11"/>
      <c r="W1450" s="11"/>
      <c r="X1450" s="11"/>
      <c r="Y1450" s="11"/>
      <c r="Z1450" s="11"/>
    </row>
    <row r="1451" ht="15" customHeight="1">
      <c r="A1451" t="s" s="8">
        <v>7580</v>
      </c>
      <c r="B1451" t="s" s="8">
        <v>7581</v>
      </c>
      <c r="C1451" s="21">
        <v>2016</v>
      </c>
      <c r="D1451" t="s" s="8">
        <v>4112</v>
      </c>
      <c r="E1451" t="s" s="8">
        <v>7582</v>
      </c>
      <c r="F1451" t="s" s="8">
        <v>1870</v>
      </c>
      <c r="G1451" t="s" s="8">
        <v>45</v>
      </c>
      <c r="H1451" t="s" s="8">
        <v>1791</v>
      </c>
      <c r="I1451" s="11"/>
      <c r="J1451" s="11"/>
      <c r="K1451" t="s" s="8">
        <v>120</v>
      </c>
      <c r="L1451" t="s" s="8">
        <v>121</v>
      </c>
      <c r="M1451" s="11"/>
      <c r="N1451" t="s" s="8">
        <v>275</v>
      </c>
      <c r="O1451" s="11"/>
      <c r="P1451" s="11"/>
      <c r="Q1451" s="11"/>
      <c r="R1451" s="11"/>
      <c r="S1451" s="11"/>
      <c r="T1451" s="11"/>
      <c r="U1451" s="11"/>
      <c r="V1451" s="11"/>
      <c r="W1451" s="11"/>
      <c r="X1451" s="11"/>
      <c r="Y1451" s="11"/>
      <c r="Z1451" s="11"/>
    </row>
    <row r="1452" ht="15" customHeight="1">
      <c r="A1452" t="s" s="130">
        <v>7583</v>
      </c>
      <c r="B1452" t="s" s="130">
        <v>7584</v>
      </c>
      <c r="C1452" s="131">
        <v>2016</v>
      </c>
      <c r="D1452" t="s" s="130">
        <v>3876</v>
      </c>
      <c r="E1452" t="s" s="130">
        <v>7585</v>
      </c>
      <c r="F1452" t="s" s="130">
        <v>2090</v>
      </c>
      <c r="G1452" t="s" s="130">
        <v>45</v>
      </c>
      <c r="H1452" t="s" s="130">
        <v>1791</v>
      </c>
      <c r="I1452" s="132"/>
      <c r="J1452" s="132"/>
      <c r="K1452" t="s" s="130">
        <v>120</v>
      </c>
      <c r="L1452" t="s" s="130">
        <v>121</v>
      </c>
      <c r="M1452" s="132"/>
      <c r="N1452" t="s" s="130">
        <v>275</v>
      </c>
      <c r="O1452" s="132"/>
      <c r="P1452" s="132"/>
      <c r="Q1452" s="132"/>
      <c r="R1452" s="132"/>
      <c r="S1452" s="132"/>
      <c r="T1452" s="132"/>
      <c r="U1452" s="132"/>
      <c r="V1452" s="132"/>
      <c r="W1452" s="132"/>
      <c r="X1452" s="132"/>
      <c r="Y1452" s="132"/>
      <c r="Z1452" s="132"/>
    </row>
    <row r="1453" ht="15" customHeight="1">
      <c r="A1453" t="s" s="8">
        <v>7586</v>
      </c>
      <c r="B1453" t="s" s="8">
        <v>7587</v>
      </c>
      <c r="C1453" s="21">
        <v>2016</v>
      </c>
      <c r="D1453" t="s" s="8">
        <v>7588</v>
      </c>
      <c r="E1453" t="s" s="8">
        <v>7589</v>
      </c>
      <c r="F1453" t="s" s="8">
        <v>71</v>
      </c>
      <c r="G1453" t="s" s="8">
        <v>64</v>
      </c>
      <c r="H1453" t="s" s="8">
        <v>119</v>
      </c>
      <c r="I1453" t="s" s="8">
        <v>1846</v>
      </c>
      <c r="J1453" t="s" s="8">
        <v>7590</v>
      </c>
      <c r="K1453" t="s" s="8">
        <v>120</v>
      </c>
      <c r="L1453" t="s" s="8">
        <v>121</v>
      </c>
      <c r="M1453" s="11"/>
      <c r="N1453" t="s" s="8">
        <v>123</v>
      </c>
      <c r="O1453" s="11"/>
      <c r="P1453" s="11"/>
      <c r="Q1453" s="11"/>
      <c r="R1453" s="11"/>
      <c r="S1453" s="11"/>
      <c r="T1453" s="11"/>
      <c r="U1453" s="11"/>
      <c r="V1453" s="11"/>
      <c r="W1453" s="11"/>
      <c r="X1453" s="11"/>
      <c r="Y1453" s="11"/>
      <c r="Z1453" s="11"/>
    </row>
    <row r="1454" ht="15" customHeight="1">
      <c r="A1454" t="s" s="130">
        <v>7591</v>
      </c>
      <c r="B1454" t="s" s="130">
        <v>7592</v>
      </c>
      <c r="C1454" s="131">
        <v>2016</v>
      </c>
      <c r="D1454" t="s" s="130">
        <v>2407</v>
      </c>
      <c r="E1454" t="s" s="130">
        <v>7593</v>
      </c>
      <c r="F1454" t="s" s="130">
        <v>7594</v>
      </c>
      <c r="G1454" t="s" s="130">
        <v>29</v>
      </c>
      <c r="H1454" t="s" s="130">
        <v>119</v>
      </c>
      <c r="I1454" s="132"/>
      <c r="J1454" t="s" s="130">
        <v>7595</v>
      </c>
      <c r="K1454" t="s" s="130">
        <v>120</v>
      </c>
      <c r="L1454" t="s" s="130">
        <v>121</v>
      </c>
      <c r="M1454" s="132"/>
      <c r="N1454" t="s" s="130">
        <v>255</v>
      </c>
      <c r="O1454" s="132"/>
      <c r="P1454" s="132"/>
      <c r="Q1454" s="132"/>
      <c r="R1454" s="132"/>
      <c r="S1454" s="132"/>
      <c r="T1454" s="132"/>
      <c r="U1454" s="132"/>
      <c r="V1454" s="132"/>
      <c r="W1454" s="132"/>
      <c r="X1454" s="132"/>
      <c r="Y1454" s="132"/>
      <c r="Z1454" s="132"/>
    </row>
    <row r="1455" ht="15" customHeight="1">
      <c r="A1455" t="s" s="8">
        <v>7596</v>
      </c>
      <c r="B1455" t="s" s="8">
        <v>7597</v>
      </c>
      <c r="C1455" s="21">
        <v>2016</v>
      </c>
      <c r="D1455" t="s" s="8">
        <v>2069</v>
      </c>
      <c r="E1455" t="s" s="8">
        <v>7598</v>
      </c>
      <c r="F1455" t="s" s="8">
        <v>1860</v>
      </c>
      <c r="G1455" t="s" s="8">
        <v>45</v>
      </c>
      <c r="H1455" t="s" s="8">
        <v>1861</v>
      </c>
      <c r="I1455" s="11"/>
      <c r="J1455" t="s" s="8">
        <v>7599</v>
      </c>
      <c r="K1455" t="s" s="8">
        <v>120</v>
      </c>
      <c r="L1455" t="s" s="8">
        <v>121</v>
      </c>
      <c r="M1455" s="11"/>
      <c r="N1455" t="s" s="8">
        <v>275</v>
      </c>
      <c r="O1455" s="11"/>
      <c r="P1455" s="11"/>
      <c r="Q1455" s="11"/>
      <c r="R1455" s="11"/>
      <c r="S1455" s="11"/>
      <c r="T1455" s="11"/>
      <c r="U1455" s="11"/>
      <c r="V1455" s="11"/>
      <c r="W1455" s="11"/>
      <c r="X1455" s="11"/>
      <c r="Y1455" s="11"/>
      <c r="Z1455" s="11"/>
    </row>
    <row r="1456" ht="15" customHeight="1">
      <c r="A1456" t="s" s="8">
        <v>7600</v>
      </c>
      <c r="B1456" t="s" s="8">
        <v>7601</v>
      </c>
      <c r="C1456" s="21">
        <v>2016</v>
      </c>
      <c r="D1456" t="s" s="8">
        <v>415</v>
      </c>
      <c r="E1456" t="s" s="8">
        <v>7602</v>
      </c>
      <c r="F1456" t="s" s="8">
        <v>2426</v>
      </c>
      <c r="G1456" t="s" s="8">
        <v>40</v>
      </c>
      <c r="H1456" t="s" s="8">
        <v>1507</v>
      </c>
      <c r="I1456" s="11"/>
      <c r="J1456" s="11"/>
      <c r="K1456" t="s" s="8">
        <v>120</v>
      </c>
      <c r="L1456" t="s" s="8">
        <v>121</v>
      </c>
      <c r="M1456" s="11"/>
      <c r="N1456" s="11"/>
      <c r="O1456" s="11"/>
      <c r="P1456" s="11"/>
      <c r="Q1456" s="11"/>
      <c r="R1456" s="11"/>
      <c r="S1456" s="11"/>
      <c r="T1456" s="11"/>
      <c r="U1456" s="11"/>
      <c r="V1456" s="11"/>
      <c r="W1456" s="11"/>
      <c r="X1456" s="11"/>
      <c r="Y1456" s="11"/>
      <c r="Z1456" s="11"/>
    </row>
    <row r="1457" ht="15" customHeight="1">
      <c r="A1457" t="s" s="130">
        <v>7603</v>
      </c>
      <c r="B1457" t="s" s="130">
        <v>7604</v>
      </c>
      <c r="C1457" s="131">
        <v>2016</v>
      </c>
      <c r="D1457" t="s" s="130">
        <v>7605</v>
      </c>
      <c r="E1457" t="s" s="130">
        <v>7606</v>
      </c>
      <c r="F1457" t="s" s="130">
        <v>2989</v>
      </c>
      <c r="G1457" t="s" s="130">
        <v>1454</v>
      </c>
      <c r="H1457" t="s" s="130">
        <v>1791</v>
      </c>
      <c r="I1457" s="132"/>
      <c r="J1457" t="s" s="130">
        <v>7607</v>
      </c>
      <c r="K1457" t="s" s="130">
        <v>120</v>
      </c>
      <c r="L1457" t="s" s="130">
        <v>121</v>
      </c>
      <c r="M1457" s="132"/>
      <c r="N1457" t="s" s="130">
        <v>275</v>
      </c>
      <c r="O1457" s="132"/>
      <c r="P1457" s="132"/>
      <c r="Q1457" s="132"/>
      <c r="R1457" s="132"/>
      <c r="S1457" s="132"/>
      <c r="T1457" s="132"/>
      <c r="U1457" s="132"/>
      <c r="V1457" s="132"/>
      <c r="W1457" s="132"/>
      <c r="X1457" s="132"/>
      <c r="Y1457" s="132"/>
      <c r="Z1457" s="132"/>
    </row>
    <row r="1458" ht="15" customHeight="1">
      <c r="A1458" t="s" s="8">
        <v>7608</v>
      </c>
      <c r="B1458" t="s" s="8">
        <v>7609</v>
      </c>
      <c r="C1458" s="21">
        <v>2016</v>
      </c>
      <c r="D1458" t="s" s="8">
        <v>3899</v>
      </c>
      <c r="E1458" t="s" s="8">
        <v>7610</v>
      </c>
      <c r="F1458" t="s" s="8">
        <v>1870</v>
      </c>
      <c r="G1458" t="s" s="8">
        <v>82</v>
      </c>
      <c r="H1458" t="s" s="8">
        <v>1791</v>
      </c>
      <c r="I1458" s="11"/>
      <c r="J1458" t="s" s="8">
        <v>7611</v>
      </c>
      <c r="K1458" t="s" s="8">
        <v>120</v>
      </c>
      <c r="L1458" t="s" s="8">
        <v>121</v>
      </c>
      <c r="M1458" s="11"/>
      <c r="N1458" t="s" s="8">
        <v>123</v>
      </c>
      <c r="O1458" s="11"/>
      <c r="P1458" s="11"/>
      <c r="Q1458" s="11"/>
      <c r="R1458" s="11"/>
      <c r="S1458" s="11"/>
      <c r="T1458" s="11"/>
      <c r="U1458" s="11"/>
      <c r="V1458" s="11"/>
      <c r="W1458" s="11"/>
      <c r="X1458" s="11"/>
      <c r="Y1458" s="11"/>
      <c r="Z1458" s="11"/>
    </row>
    <row r="1459" ht="15" customHeight="1">
      <c r="A1459" t="s" s="8">
        <v>7612</v>
      </c>
      <c r="B1459" t="s" s="8">
        <v>7613</v>
      </c>
      <c r="C1459" s="21">
        <v>2016</v>
      </c>
      <c r="D1459" t="s" s="8">
        <v>415</v>
      </c>
      <c r="E1459" t="s" s="8">
        <v>7614</v>
      </c>
      <c r="F1459" t="s" s="8">
        <v>2426</v>
      </c>
      <c r="G1459" t="s" s="8">
        <v>45</v>
      </c>
      <c r="H1459" t="s" s="8">
        <v>1507</v>
      </c>
      <c r="I1459" s="11"/>
      <c r="J1459" s="11"/>
      <c r="K1459" t="s" s="8">
        <v>120</v>
      </c>
      <c r="L1459" t="s" s="8">
        <v>121</v>
      </c>
      <c r="M1459" s="11"/>
      <c r="N1459" t="s" s="8">
        <v>123</v>
      </c>
      <c r="O1459" s="11"/>
      <c r="P1459" s="11"/>
      <c r="Q1459" s="11"/>
      <c r="R1459" s="11"/>
      <c r="S1459" s="11"/>
      <c r="T1459" s="11"/>
      <c r="U1459" s="11"/>
      <c r="V1459" s="11"/>
      <c r="W1459" s="11"/>
      <c r="X1459" s="11"/>
      <c r="Y1459" s="11"/>
      <c r="Z1459" s="11"/>
    </row>
    <row r="1460" ht="15" customHeight="1">
      <c r="A1460" t="s" s="8">
        <v>7615</v>
      </c>
      <c r="B1460" t="s" s="8">
        <v>7616</v>
      </c>
      <c r="C1460" s="21">
        <v>2016</v>
      </c>
      <c r="D1460" t="s" s="8">
        <v>7240</v>
      </c>
      <c r="E1460" t="s" s="8">
        <v>7617</v>
      </c>
      <c r="F1460" t="s" s="8">
        <v>4466</v>
      </c>
      <c r="G1460" t="s" s="8">
        <v>82</v>
      </c>
      <c r="H1460" t="s" s="8">
        <v>1791</v>
      </c>
      <c r="I1460" s="11"/>
      <c r="J1460" s="11"/>
      <c r="K1460" t="s" s="8">
        <v>120</v>
      </c>
      <c r="L1460" t="s" s="8">
        <v>121</v>
      </c>
      <c r="M1460" s="11"/>
      <c r="N1460" t="s" s="8">
        <v>275</v>
      </c>
      <c r="O1460" s="11"/>
      <c r="P1460" s="11"/>
      <c r="Q1460" s="11"/>
      <c r="R1460" s="11"/>
      <c r="S1460" s="11"/>
      <c r="T1460" s="11"/>
      <c r="U1460" s="11"/>
      <c r="V1460" s="11"/>
      <c r="W1460" s="11"/>
      <c r="X1460" s="11"/>
      <c r="Y1460" s="11"/>
      <c r="Z1460" s="11"/>
    </row>
    <row r="1461" ht="15" customHeight="1">
      <c r="A1461" t="s" s="130">
        <v>7618</v>
      </c>
      <c r="B1461" t="s" s="130">
        <v>7619</v>
      </c>
      <c r="C1461" s="131">
        <v>2016</v>
      </c>
      <c r="D1461" t="s" s="130">
        <v>7620</v>
      </c>
      <c r="E1461" t="s" s="130">
        <v>7621</v>
      </c>
      <c r="F1461" t="s" s="130">
        <v>128</v>
      </c>
      <c r="G1461" t="s" s="130">
        <v>2327</v>
      </c>
      <c r="H1461" t="s" s="130">
        <v>129</v>
      </c>
      <c r="I1461" s="132"/>
      <c r="J1461" t="s" s="130">
        <v>7622</v>
      </c>
      <c r="K1461" t="s" s="130">
        <v>500</v>
      </c>
      <c r="L1461" t="s" s="130">
        <v>216</v>
      </c>
      <c r="M1461" s="132"/>
      <c r="N1461" s="132"/>
      <c r="O1461" s="132"/>
      <c r="P1461" s="132"/>
      <c r="Q1461" s="132"/>
      <c r="R1461" s="132"/>
      <c r="S1461" s="132"/>
      <c r="T1461" s="132"/>
      <c r="U1461" s="132"/>
      <c r="V1461" s="132"/>
      <c r="W1461" s="132"/>
      <c r="X1461" s="132"/>
      <c r="Y1461" s="132"/>
      <c r="Z1461" s="132"/>
    </row>
    <row r="1462" ht="15" customHeight="1">
      <c r="A1462" t="s" s="8">
        <v>7623</v>
      </c>
      <c r="B1462" t="s" s="8">
        <v>7624</v>
      </c>
      <c r="C1462" s="21">
        <v>2016</v>
      </c>
      <c r="D1462" t="s" s="8">
        <v>1736</v>
      </c>
      <c r="E1462" t="s" s="8">
        <v>7625</v>
      </c>
      <c r="F1462" t="s" s="8">
        <v>128</v>
      </c>
      <c r="G1462" t="s" s="8">
        <v>64</v>
      </c>
      <c r="H1462" t="s" s="8">
        <v>129</v>
      </c>
      <c r="I1462" t="s" s="8">
        <v>1846</v>
      </c>
      <c r="J1462" t="s" s="8">
        <v>7626</v>
      </c>
      <c r="K1462" t="s" s="8">
        <v>120</v>
      </c>
      <c r="L1462" t="s" s="8">
        <v>121</v>
      </c>
      <c r="M1462" s="11"/>
      <c r="N1462" t="s" s="8">
        <v>123</v>
      </c>
      <c r="O1462" s="11"/>
      <c r="P1462" s="11"/>
      <c r="Q1462" s="11"/>
      <c r="R1462" s="11"/>
      <c r="S1462" s="11"/>
      <c r="T1462" s="11"/>
      <c r="U1462" s="11"/>
      <c r="V1462" s="11"/>
      <c r="W1462" s="11"/>
      <c r="X1462" s="11"/>
      <c r="Y1462" s="11"/>
      <c r="Z1462" s="11"/>
    </row>
    <row r="1463" ht="15" customHeight="1">
      <c r="A1463" t="s" s="8">
        <v>7627</v>
      </c>
      <c r="B1463" t="s" s="8">
        <v>7628</v>
      </c>
      <c r="C1463" s="21">
        <v>2016</v>
      </c>
      <c r="D1463" t="s" s="8">
        <v>7629</v>
      </c>
      <c r="E1463" t="s" s="8">
        <v>7630</v>
      </c>
      <c r="F1463" t="s" s="8">
        <v>505</v>
      </c>
      <c r="G1463" t="s" s="8">
        <v>45</v>
      </c>
      <c r="H1463" t="s" s="8">
        <v>506</v>
      </c>
      <c r="I1463" s="11"/>
      <c r="J1463" t="s" s="8">
        <v>7631</v>
      </c>
      <c r="K1463" t="s" s="8">
        <v>148</v>
      </c>
      <c r="L1463" t="s" s="8">
        <v>121</v>
      </c>
      <c r="M1463" s="11"/>
      <c r="N1463" t="s" s="8">
        <v>1689</v>
      </c>
      <c r="O1463" s="11"/>
      <c r="P1463" s="11"/>
      <c r="Q1463" s="11"/>
      <c r="R1463" s="11"/>
      <c r="S1463" s="11"/>
      <c r="T1463" s="11"/>
      <c r="U1463" s="11"/>
      <c r="V1463" s="11"/>
      <c r="W1463" s="11"/>
      <c r="X1463" s="11"/>
      <c r="Y1463" s="11"/>
      <c r="Z1463" s="11"/>
    </row>
    <row r="1464" ht="15" customHeight="1">
      <c r="A1464" t="s" s="8">
        <v>7632</v>
      </c>
      <c r="B1464" t="s" s="8">
        <v>7633</v>
      </c>
      <c r="C1464" s="21">
        <v>2016</v>
      </c>
      <c r="D1464" t="s" s="8">
        <v>4004</v>
      </c>
      <c r="E1464" t="s" s="8">
        <v>7634</v>
      </c>
      <c r="F1464" t="s" s="8">
        <v>1303</v>
      </c>
      <c r="G1464" t="s" s="8">
        <v>1454</v>
      </c>
      <c r="H1464" t="s" s="8">
        <v>1304</v>
      </c>
      <c r="I1464" s="11"/>
      <c r="J1464" t="s" s="8">
        <v>7635</v>
      </c>
      <c r="K1464" t="s" s="8">
        <v>120</v>
      </c>
      <c r="L1464" t="s" s="8">
        <v>121</v>
      </c>
      <c r="M1464" s="11"/>
      <c r="N1464" t="s" s="8">
        <v>275</v>
      </c>
      <c r="O1464" s="11"/>
      <c r="P1464" s="11"/>
      <c r="Q1464" s="11"/>
      <c r="R1464" s="11"/>
      <c r="S1464" s="11"/>
      <c r="T1464" s="11"/>
      <c r="U1464" s="11"/>
      <c r="V1464" s="11"/>
      <c r="W1464" s="11"/>
      <c r="X1464" s="11"/>
      <c r="Y1464" s="11"/>
      <c r="Z1464" s="11"/>
    </row>
    <row r="1465" ht="15" customHeight="1">
      <c r="A1465" t="s" s="8">
        <v>7636</v>
      </c>
      <c r="B1465" t="s" s="8">
        <v>7637</v>
      </c>
      <c r="C1465" s="21">
        <v>2016</v>
      </c>
      <c r="D1465" t="s" s="8">
        <v>783</v>
      </c>
      <c r="E1465" t="s" s="8">
        <v>7638</v>
      </c>
      <c r="F1465" t="s" s="8">
        <v>2426</v>
      </c>
      <c r="G1465" t="s" s="8">
        <v>44</v>
      </c>
      <c r="H1465" t="s" s="8">
        <v>1507</v>
      </c>
      <c r="I1465" s="11"/>
      <c r="J1465" t="s" s="8">
        <v>7639</v>
      </c>
      <c r="K1465" t="s" s="8">
        <v>120</v>
      </c>
      <c r="L1465" t="s" s="8">
        <v>121</v>
      </c>
      <c r="M1465" s="11"/>
      <c r="N1465" t="s" s="8">
        <v>275</v>
      </c>
      <c r="O1465" s="11"/>
      <c r="P1465" s="11"/>
      <c r="Q1465" s="11"/>
      <c r="R1465" s="11"/>
      <c r="S1465" s="11"/>
      <c r="T1465" s="11"/>
      <c r="U1465" s="11"/>
      <c r="V1465" s="11"/>
      <c r="W1465" s="11"/>
      <c r="X1465" s="11"/>
      <c r="Y1465" s="11"/>
      <c r="Z1465" s="11"/>
    </row>
    <row r="1466" ht="15" customHeight="1">
      <c r="A1466" t="s" s="8">
        <v>7640</v>
      </c>
      <c r="B1466" t="s" s="8">
        <v>7641</v>
      </c>
      <c r="C1466" s="21">
        <v>2016</v>
      </c>
      <c r="D1466" t="s" s="8">
        <v>1894</v>
      </c>
      <c r="E1466" t="s" s="8">
        <v>7642</v>
      </c>
      <c r="F1466" t="s" s="8">
        <v>3126</v>
      </c>
      <c r="G1466" t="s" s="8">
        <v>45</v>
      </c>
      <c r="H1466" t="s" s="8">
        <v>119</v>
      </c>
      <c r="I1466" s="11"/>
      <c r="J1466" t="s" s="8">
        <v>7643</v>
      </c>
      <c r="K1466" t="s" s="8">
        <v>120</v>
      </c>
      <c r="L1466" t="s" s="8">
        <v>121</v>
      </c>
      <c r="M1466" s="11"/>
      <c r="N1466" t="s" s="8">
        <v>123</v>
      </c>
      <c r="O1466" s="11"/>
      <c r="P1466" s="11"/>
      <c r="Q1466" s="11"/>
      <c r="R1466" s="11"/>
      <c r="S1466" s="11"/>
      <c r="T1466" s="11"/>
      <c r="U1466" s="11"/>
      <c r="V1466" s="11"/>
      <c r="W1466" s="11"/>
      <c r="X1466" s="11"/>
      <c r="Y1466" s="11"/>
      <c r="Z1466" s="11"/>
    </row>
    <row r="1467" ht="15" customHeight="1">
      <c r="A1467" t="s" s="8">
        <v>7644</v>
      </c>
      <c r="B1467" t="s" s="8">
        <v>7645</v>
      </c>
      <c r="C1467" s="21">
        <v>2016</v>
      </c>
      <c r="D1467" t="s" s="8">
        <v>1752</v>
      </c>
      <c r="E1467" t="s" s="8">
        <v>7646</v>
      </c>
      <c r="F1467" t="s" s="8">
        <v>1870</v>
      </c>
      <c r="G1467" t="s" s="8">
        <v>45</v>
      </c>
      <c r="H1467" t="s" s="8">
        <v>1791</v>
      </c>
      <c r="I1467" s="11"/>
      <c r="J1467" t="s" s="8">
        <v>7647</v>
      </c>
      <c r="K1467" t="s" s="8">
        <v>120</v>
      </c>
      <c r="L1467" t="s" s="8">
        <v>121</v>
      </c>
      <c r="M1467" s="11"/>
      <c r="N1467" t="s" s="8">
        <v>275</v>
      </c>
      <c r="O1467" s="11"/>
      <c r="P1467" s="11"/>
      <c r="Q1467" s="11"/>
      <c r="R1467" s="11"/>
      <c r="S1467" s="11"/>
      <c r="T1467" s="11"/>
      <c r="U1467" s="11"/>
      <c r="V1467" s="11"/>
      <c r="W1467" s="11"/>
      <c r="X1467" s="11"/>
      <c r="Y1467" s="11"/>
      <c r="Z1467" s="11"/>
    </row>
    <row r="1468" ht="15" customHeight="1">
      <c r="A1468" t="s" s="49">
        <v>7648</v>
      </c>
      <c r="B1468" t="s" s="49">
        <v>7649</v>
      </c>
      <c r="C1468" s="109">
        <v>2016</v>
      </c>
      <c r="D1468" t="s" s="49">
        <v>514</v>
      </c>
      <c r="E1468" t="s" s="49">
        <v>7650</v>
      </c>
      <c r="F1468" t="s" s="49">
        <v>2426</v>
      </c>
      <c r="G1468" t="s" s="49">
        <v>45</v>
      </c>
      <c r="H1468" t="s" s="49">
        <v>1507</v>
      </c>
      <c r="I1468" s="50"/>
      <c r="J1468" t="s" s="49">
        <v>7651</v>
      </c>
      <c r="K1468" t="s" s="49">
        <v>120</v>
      </c>
      <c r="L1468" t="s" s="49">
        <v>121</v>
      </c>
      <c r="M1468" s="50"/>
      <c r="N1468" t="s" s="49">
        <v>275</v>
      </c>
      <c r="O1468" s="50"/>
      <c r="P1468" s="50"/>
      <c r="Q1468" s="50"/>
      <c r="R1468" s="50"/>
      <c r="S1468" s="50"/>
      <c r="T1468" s="50"/>
      <c r="U1468" s="50"/>
      <c r="V1468" s="50"/>
      <c r="W1468" s="50"/>
      <c r="X1468" s="50"/>
      <c r="Y1468" s="50"/>
      <c r="Z1468" s="50"/>
    </row>
    <row r="1469" ht="15" customHeight="1">
      <c r="A1469" t="s" s="58">
        <v>740</v>
      </c>
      <c r="B1469" t="s" s="59">
        <v>741</v>
      </c>
      <c r="C1469" s="60">
        <v>2016</v>
      </c>
      <c r="D1469" t="s" s="59">
        <v>742</v>
      </c>
      <c r="E1469" t="s" s="59">
        <v>743</v>
      </c>
      <c r="F1469" t="s" s="59">
        <v>71</v>
      </c>
      <c r="G1469" t="s" s="59">
        <v>45</v>
      </c>
      <c r="H1469" t="s" s="59">
        <v>119</v>
      </c>
      <c r="I1469" s="61"/>
      <c r="J1469" s="61"/>
      <c r="K1469" t="s" s="59">
        <v>500</v>
      </c>
      <c r="L1469" t="s" s="59">
        <v>216</v>
      </c>
      <c r="M1469" t="s" s="59">
        <v>122</v>
      </c>
      <c r="N1469" s="61"/>
      <c r="O1469" s="61"/>
      <c r="P1469" s="61"/>
      <c r="Q1469" s="61"/>
      <c r="R1469" s="61"/>
      <c r="S1469" s="61"/>
      <c r="T1469" s="61"/>
      <c r="U1469" s="61"/>
      <c r="V1469" s="61"/>
      <c r="W1469" s="61"/>
      <c r="X1469" s="61"/>
      <c r="Y1469" s="61"/>
      <c r="Z1469" s="62"/>
    </row>
    <row r="1470" ht="15" customHeight="1">
      <c r="A1470" t="s" s="77">
        <v>7652</v>
      </c>
      <c r="B1470" t="s" s="77">
        <v>7653</v>
      </c>
      <c r="C1470" s="76">
        <v>2016</v>
      </c>
      <c r="D1470" t="s" s="77">
        <v>7654</v>
      </c>
      <c r="E1470" t="s" s="77">
        <v>7655</v>
      </c>
      <c r="F1470" t="s" s="77">
        <v>1815</v>
      </c>
      <c r="G1470" t="s" s="77">
        <v>2327</v>
      </c>
      <c r="H1470" t="s" s="77">
        <v>506</v>
      </c>
      <c r="I1470" s="47"/>
      <c r="J1470" s="47"/>
      <c r="K1470" t="s" s="77">
        <v>280</v>
      </c>
      <c r="L1470" t="s" s="77">
        <v>121</v>
      </c>
      <c r="M1470" s="47"/>
      <c r="N1470" t="s" s="77">
        <v>1689</v>
      </c>
      <c r="O1470" s="47"/>
      <c r="P1470" s="47"/>
      <c r="Q1470" s="47"/>
      <c r="R1470" s="47"/>
      <c r="S1470" s="47"/>
      <c r="T1470" s="47"/>
      <c r="U1470" s="47"/>
      <c r="V1470" s="47"/>
      <c r="W1470" s="47"/>
      <c r="X1470" s="47"/>
      <c r="Y1470" s="47"/>
      <c r="Z1470" s="47"/>
    </row>
    <row r="1471" ht="15" customHeight="1">
      <c r="A1471" t="s" s="8">
        <v>7656</v>
      </c>
      <c r="B1471" t="s" s="8">
        <v>7657</v>
      </c>
      <c r="C1471" s="21">
        <v>2016</v>
      </c>
      <c r="D1471" t="s" s="8">
        <v>1798</v>
      </c>
      <c r="E1471" t="s" s="8">
        <v>7658</v>
      </c>
      <c r="F1471" t="s" s="8">
        <v>3886</v>
      </c>
      <c r="G1471" t="s" s="8">
        <v>1454</v>
      </c>
      <c r="H1471" t="s" s="8">
        <v>1791</v>
      </c>
      <c r="I1471" s="11"/>
      <c r="J1471" t="s" s="8">
        <v>7659</v>
      </c>
      <c r="K1471" t="s" s="8">
        <v>120</v>
      </c>
      <c r="L1471" t="s" s="8">
        <v>121</v>
      </c>
      <c r="M1471" s="11"/>
      <c r="N1471" t="s" s="8">
        <v>255</v>
      </c>
      <c r="O1471" s="11"/>
      <c r="P1471" s="11"/>
      <c r="Q1471" s="11"/>
      <c r="R1471" s="11"/>
      <c r="S1471" s="11"/>
      <c r="T1471" s="11"/>
      <c r="U1471" s="11"/>
      <c r="V1471" s="11"/>
      <c r="W1471" s="11"/>
      <c r="X1471" s="11"/>
      <c r="Y1471" s="11"/>
      <c r="Z1471" s="11"/>
    </row>
    <row r="1472" ht="15" customHeight="1">
      <c r="A1472" t="s" s="8">
        <v>7660</v>
      </c>
      <c r="B1472" t="s" s="8">
        <v>7661</v>
      </c>
      <c r="C1472" s="21">
        <v>2016</v>
      </c>
      <c r="D1472" t="s" s="8">
        <v>3264</v>
      </c>
      <c r="E1472" t="s" s="8">
        <v>7662</v>
      </c>
      <c r="F1472" t="s" s="8">
        <v>5338</v>
      </c>
      <c r="G1472" t="s" s="8">
        <v>82</v>
      </c>
      <c r="H1472" t="s" s="8">
        <v>119</v>
      </c>
      <c r="I1472" s="11"/>
      <c r="J1472" t="s" s="8">
        <v>7663</v>
      </c>
      <c r="K1472" t="s" s="8">
        <v>120</v>
      </c>
      <c r="L1472" t="s" s="8">
        <v>121</v>
      </c>
      <c r="M1472" s="11"/>
      <c r="N1472" t="s" s="8">
        <v>275</v>
      </c>
      <c r="O1472" s="11"/>
      <c r="P1472" s="11"/>
      <c r="Q1472" s="11"/>
      <c r="R1472" s="11"/>
      <c r="S1472" s="11"/>
      <c r="T1472" s="11"/>
      <c r="U1472" s="11"/>
      <c r="V1472" s="11"/>
      <c r="W1472" s="11"/>
      <c r="X1472" s="11"/>
      <c r="Y1472" s="11"/>
      <c r="Z1472" s="11"/>
    </row>
    <row r="1473" ht="15" customHeight="1">
      <c r="A1473" t="s" s="8">
        <v>7664</v>
      </c>
      <c r="B1473" t="s" s="8">
        <v>7665</v>
      </c>
      <c r="C1473" s="21">
        <v>2016</v>
      </c>
      <c r="D1473" t="s" s="8">
        <v>7666</v>
      </c>
      <c r="E1473" t="s" s="8">
        <v>313</v>
      </c>
      <c r="F1473" t="s" s="8">
        <v>1870</v>
      </c>
      <c r="G1473" t="s" s="8">
        <v>82</v>
      </c>
      <c r="H1473" t="s" s="8">
        <v>1791</v>
      </c>
      <c r="I1473" s="11"/>
      <c r="J1473" s="11"/>
      <c r="K1473" t="s" s="8">
        <v>3789</v>
      </c>
      <c r="L1473" t="s" s="8">
        <v>121</v>
      </c>
      <c r="M1473" s="11"/>
      <c r="N1473" t="s" s="8">
        <v>275</v>
      </c>
      <c r="O1473" s="11"/>
      <c r="P1473" s="11"/>
      <c r="Q1473" s="11"/>
      <c r="R1473" s="11"/>
      <c r="S1473" s="11"/>
      <c r="T1473" s="11"/>
      <c r="U1473" s="11"/>
      <c r="V1473" s="11"/>
      <c r="W1473" s="11"/>
      <c r="X1473" s="11"/>
      <c r="Y1473" s="11"/>
      <c r="Z1473" s="11"/>
    </row>
    <row r="1474" ht="15" customHeight="1">
      <c r="A1474" t="s" s="8">
        <v>7667</v>
      </c>
      <c r="B1474" t="s" s="8">
        <v>7668</v>
      </c>
      <c r="C1474" s="21">
        <v>2016</v>
      </c>
      <c r="D1474" t="s" s="8">
        <v>7669</v>
      </c>
      <c r="E1474" t="s" s="8">
        <v>7670</v>
      </c>
      <c r="F1474" t="s" s="8">
        <v>128</v>
      </c>
      <c r="G1474" t="s" s="8">
        <v>2327</v>
      </c>
      <c r="H1474" t="s" s="8">
        <v>129</v>
      </c>
      <c r="I1474" s="11"/>
      <c r="J1474" t="s" s="8">
        <v>7671</v>
      </c>
      <c r="K1474" t="s" s="8">
        <v>120</v>
      </c>
      <c r="L1474" t="s" s="8">
        <v>121</v>
      </c>
      <c r="M1474" s="11"/>
      <c r="N1474" t="s" s="8">
        <v>1689</v>
      </c>
      <c r="O1474" s="11"/>
      <c r="P1474" s="11"/>
      <c r="Q1474" s="11"/>
      <c r="R1474" s="11"/>
      <c r="S1474" s="11"/>
      <c r="T1474" s="11"/>
      <c r="U1474" s="11"/>
      <c r="V1474" s="11"/>
      <c r="W1474" s="11"/>
      <c r="X1474" s="11"/>
      <c r="Y1474" s="11"/>
      <c r="Z1474" s="11"/>
    </row>
    <row r="1475" ht="15" customHeight="1">
      <c r="A1475" t="s" s="49">
        <v>7672</v>
      </c>
      <c r="B1475" t="s" s="49">
        <v>7673</v>
      </c>
      <c r="C1475" s="109">
        <v>2016</v>
      </c>
      <c r="D1475" t="s" s="49">
        <v>7226</v>
      </c>
      <c r="E1475" t="s" s="49">
        <v>7674</v>
      </c>
      <c r="F1475" t="s" s="49">
        <v>1823</v>
      </c>
      <c r="G1475" t="s" s="49">
        <v>44</v>
      </c>
      <c r="H1475" t="s" s="49">
        <v>1507</v>
      </c>
      <c r="I1475" s="50"/>
      <c r="J1475" t="s" s="49">
        <v>7675</v>
      </c>
      <c r="K1475" t="s" s="49">
        <v>120</v>
      </c>
      <c r="L1475" t="s" s="49">
        <v>121</v>
      </c>
      <c r="M1475" s="50"/>
      <c r="N1475" t="s" s="49">
        <v>275</v>
      </c>
      <c r="O1475" s="50"/>
      <c r="P1475" s="50"/>
      <c r="Q1475" s="50"/>
      <c r="R1475" s="50"/>
      <c r="S1475" s="50"/>
      <c r="T1475" s="50"/>
      <c r="U1475" s="50"/>
      <c r="V1475" s="50"/>
      <c r="W1475" s="50"/>
      <c r="X1475" s="50"/>
      <c r="Y1475" s="50"/>
      <c r="Z1475" s="50"/>
    </row>
    <row r="1476" ht="15" customHeight="1">
      <c r="A1476" t="s" s="58">
        <v>744</v>
      </c>
      <c r="B1476" t="s" s="59">
        <v>745</v>
      </c>
      <c r="C1476" s="60">
        <v>2016</v>
      </c>
      <c r="D1476" t="s" s="59">
        <v>746</v>
      </c>
      <c r="E1476" t="s" s="59">
        <v>747</v>
      </c>
      <c r="F1476" t="s" s="59">
        <v>71</v>
      </c>
      <c r="G1476" t="s" s="59">
        <v>45</v>
      </c>
      <c r="H1476" t="s" s="59">
        <v>119</v>
      </c>
      <c r="I1476" s="61"/>
      <c r="J1476" t="s" s="59">
        <v>748</v>
      </c>
      <c r="K1476" t="s" s="59">
        <v>120</v>
      </c>
      <c r="L1476" t="s" s="59">
        <v>121</v>
      </c>
      <c r="M1476" t="s" s="59">
        <v>122</v>
      </c>
      <c r="N1476" t="s" s="59">
        <v>255</v>
      </c>
      <c r="O1476" s="61"/>
      <c r="P1476" s="61"/>
      <c r="Q1476" s="61"/>
      <c r="R1476" s="61"/>
      <c r="S1476" s="61"/>
      <c r="T1476" s="61"/>
      <c r="U1476" s="61"/>
      <c r="V1476" s="61"/>
      <c r="W1476" s="61"/>
      <c r="X1476" s="61"/>
      <c r="Y1476" s="61"/>
      <c r="Z1476" s="62"/>
    </row>
    <row r="1477" ht="15" customHeight="1">
      <c r="A1477" t="s" s="77">
        <v>7676</v>
      </c>
      <c r="B1477" t="s" s="77">
        <v>7677</v>
      </c>
      <c r="C1477" s="76">
        <v>2016</v>
      </c>
      <c r="D1477" t="s" s="77">
        <v>6226</v>
      </c>
      <c r="E1477" t="s" s="77">
        <v>7678</v>
      </c>
      <c r="F1477" t="s" s="77">
        <v>2989</v>
      </c>
      <c r="G1477" t="s" s="77">
        <v>40</v>
      </c>
      <c r="H1477" t="s" s="77">
        <v>1791</v>
      </c>
      <c r="I1477" s="47"/>
      <c r="J1477" t="s" s="77">
        <v>7679</v>
      </c>
      <c r="K1477" t="s" s="77">
        <v>120</v>
      </c>
      <c r="L1477" t="s" s="77">
        <v>216</v>
      </c>
      <c r="M1477" s="47"/>
      <c r="N1477" t="s" s="77">
        <v>275</v>
      </c>
      <c r="O1477" s="47"/>
      <c r="P1477" s="47"/>
      <c r="Q1477" s="47"/>
      <c r="R1477" s="47"/>
      <c r="S1477" s="47"/>
      <c r="T1477" s="47"/>
      <c r="U1477" s="47"/>
      <c r="V1477" s="47"/>
      <c r="W1477" s="47"/>
      <c r="X1477" s="47"/>
      <c r="Y1477" s="47"/>
      <c r="Z1477" s="47"/>
    </row>
    <row r="1478" ht="15" customHeight="1">
      <c r="A1478" t="s" s="8">
        <v>7680</v>
      </c>
      <c r="B1478" t="s" s="8">
        <v>7681</v>
      </c>
      <c r="C1478" s="21">
        <v>2016</v>
      </c>
      <c r="D1478" t="s" s="8">
        <v>6641</v>
      </c>
      <c r="E1478" t="s" s="8">
        <v>7682</v>
      </c>
      <c r="F1478" t="s" s="8">
        <v>2838</v>
      </c>
      <c r="G1478" t="s" s="8">
        <v>44</v>
      </c>
      <c r="H1478" t="s" s="8">
        <v>1507</v>
      </c>
      <c r="I1478" s="11"/>
      <c r="J1478" t="s" s="8">
        <v>7683</v>
      </c>
      <c r="K1478" t="s" s="8">
        <v>120</v>
      </c>
      <c r="L1478" t="s" s="8">
        <v>121</v>
      </c>
      <c r="M1478" s="11"/>
      <c r="N1478" t="s" s="8">
        <v>275</v>
      </c>
      <c r="O1478" s="11"/>
      <c r="P1478" s="11"/>
      <c r="Q1478" s="11"/>
      <c r="R1478" s="11"/>
      <c r="S1478" s="11"/>
      <c r="T1478" s="11"/>
      <c r="U1478" s="11"/>
      <c r="V1478" s="11"/>
      <c r="W1478" s="11"/>
      <c r="X1478" s="11"/>
      <c r="Y1478" s="11"/>
      <c r="Z1478" s="11"/>
    </row>
    <row r="1479" ht="15" customHeight="1">
      <c r="A1479" t="s" s="8">
        <v>7684</v>
      </c>
      <c r="B1479" t="s" s="8">
        <v>7685</v>
      </c>
      <c r="C1479" s="21">
        <v>2016</v>
      </c>
      <c r="D1479" t="s" s="8">
        <v>3912</v>
      </c>
      <c r="E1479" t="s" s="8">
        <v>7686</v>
      </c>
      <c r="F1479" t="s" s="8">
        <v>128</v>
      </c>
      <c r="G1479" t="s" s="8">
        <v>38</v>
      </c>
      <c r="H1479" t="s" s="8">
        <v>129</v>
      </c>
      <c r="I1479" t="s" s="8">
        <v>1846</v>
      </c>
      <c r="J1479" t="s" s="8">
        <v>7687</v>
      </c>
      <c r="K1479" t="s" s="8">
        <v>120</v>
      </c>
      <c r="L1479" t="s" s="8">
        <v>121</v>
      </c>
      <c r="M1479" s="11"/>
      <c r="N1479" t="s" s="8">
        <v>275</v>
      </c>
      <c r="O1479" s="11"/>
      <c r="P1479" s="11"/>
      <c r="Q1479" s="11"/>
      <c r="R1479" s="11"/>
      <c r="S1479" s="11"/>
      <c r="T1479" s="11"/>
      <c r="U1479" s="11"/>
      <c r="V1479" s="11"/>
      <c r="W1479" s="11"/>
      <c r="X1479" s="11"/>
      <c r="Y1479" s="11"/>
      <c r="Z1479" s="11"/>
    </row>
    <row r="1480" ht="15" customHeight="1">
      <c r="A1480" t="s" s="8">
        <v>7688</v>
      </c>
      <c r="B1480" t="s" s="8">
        <v>7689</v>
      </c>
      <c r="C1480" s="21">
        <v>2016</v>
      </c>
      <c r="D1480" t="s" s="8">
        <v>918</v>
      </c>
      <c r="E1480" t="s" s="8">
        <v>7690</v>
      </c>
      <c r="F1480" t="s" s="8">
        <v>128</v>
      </c>
      <c r="G1480" t="s" s="8">
        <v>2327</v>
      </c>
      <c r="H1480" t="s" s="8">
        <v>129</v>
      </c>
      <c r="I1480" s="11"/>
      <c r="J1480" t="s" s="8">
        <v>7691</v>
      </c>
      <c r="K1480" t="s" s="8">
        <v>120</v>
      </c>
      <c r="L1480" t="s" s="8">
        <v>121</v>
      </c>
      <c r="M1480" s="11"/>
      <c r="N1480" t="s" s="8">
        <v>1689</v>
      </c>
      <c r="O1480" s="11"/>
      <c r="P1480" s="11"/>
      <c r="Q1480" s="11"/>
      <c r="R1480" s="11"/>
      <c r="S1480" s="11"/>
      <c r="T1480" s="11"/>
      <c r="U1480" s="11"/>
      <c r="V1480" s="11"/>
      <c r="W1480" s="11"/>
      <c r="X1480" s="11"/>
      <c r="Y1480" s="11"/>
      <c r="Z1480" s="11"/>
    </row>
    <row r="1481" ht="15" customHeight="1">
      <c r="A1481" t="s" s="133">
        <v>7692</v>
      </c>
      <c r="B1481" t="s" s="133">
        <v>7693</v>
      </c>
      <c r="C1481" s="134">
        <v>2016</v>
      </c>
      <c r="D1481" t="s" s="133">
        <v>7265</v>
      </c>
      <c r="E1481" t="s" s="133">
        <v>7694</v>
      </c>
      <c r="F1481" t="s" s="133">
        <v>1870</v>
      </c>
      <c r="G1481" t="s" s="133">
        <v>45</v>
      </c>
      <c r="H1481" t="s" s="133">
        <v>1791</v>
      </c>
      <c r="I1481" s="135"/>
      <c r="J1481" t="s" s="133">
        <v>7695</v>
      </c>
      <c r="K1481" t="s" s="133">
        <v>120</v>
      </c>
      <c r="L1481" t="s" s="133">
        <v>121</v>
      </c>
      <c r="M1481" s="135"/>
      <c r="N1481" t="s" s="133">
        <v>275</v>
      </c>
      <c r="O1481" s="135"/>
      <c r="P1481" s="135"/>
      <c r="Q1481" s="135"/>
      <c r="R1481" s="135"/>
      <c r="S1481" s="135"/>
      <c r="T1481" s="135"/>
      <c r="U1481" s="135"/>
      <c r="V1481" s="135"/>
      <c r="W1481" s="135"/>
      <c r="X1481" s="135"/>
      <c r="Y1481" s="135"/>
      <c r="Z1481" s="135"/>
    </row>
    <row r="1482" ht="15" customHeight="1">
      <c r="A1482" t="s" s="58">
        <v>749</v>
      </c>
      <c r="B1482" t="s" s="59">
        <v>750</v>
      </c>
      <c r="C1482" s="60">
        <v>2016</v>
      </c>
      <c r="D1482" t="s" s="59">
        <v>751</v>
      </c>
      <c r="E1482" t="s" s="59">
        <v>752</v>
      </c>
      <c r="F1482" t="s" s="59">
        <v>71</v>
      </c>
      <c r="G1482" t="s" s="59">
        <v>64</v>
      </c>
      <c r="H1482" t="s" s="59">
        <v>119</v>
      </c>
      <c r="I1482" s="61"/>
      <c r="J1482" s="61"/>
      <c r="K1482" t="s" s="59">
        <v>280</v>
      </c>
      <c r="L1482" t="s" s="59">
        <v>121</v>
      </c>
      <c r="M1482" t="s" s="59">
        <v>122</v>
      </c>
      <c r="N1482" t="s" s="59">
        <v>123</v>
      </c>
      <c r="O1482" s="61"/>
      <c r="P1482" s="61"/>
      <c r="Q1482" s="61"/>
      <c r="R1482" s="61"/>
      <c r="S1482" s="61"/>
      <c r="T1482" s="61"/>
      <c r="U1482" s="61"/>
      <c r="V1482" s="61"/>
      <c r="W1482" s="61"/>
      <c r="X1482" s="61"/>
      <c r="Y1482" s="61"/>
      <c r="Z1482" s="62"/>
    </row>
    <row r="1483" ht="15" customHeight="1">
      <c r="A1483" t="s" s="77">
        <v>7696</v>
      </c>
      <c r="B1483" t="s" s="77">
        <v>7697</v>
      </c>
      <c r="C1483" s="76">
        <v>2016</v>
      </c>
      <c r="D1483" t="s" s="77">
        <v>2284</v>
      </c>
      <c r="E1483" t="s" s="77">
        <v>7698</v>
      </c>
      <c r="F1483" t="s" s="77">
        <v>1928</v>
      </c>
      <c r="G1483" t="s" s="77">
        <v>1784</v>
      </c>
      <c r="H1483" t="s" s="77">
        <v>119</v>
      </c>
      <c r="I1483" s="47"/>
      <c r="J1483" t="s" s="77">
        <v>7699</v>
      </c>
      <c r="K1483" t="s" s="77">
        <v>120</v>
      </c>
      <c r="L1483" t="s" s="77">
        <v>121</v>
      </c>
      <c r="M1483" s="47"/>
      <c r="N1483" t="s" s="77">
        <v>123</v>
      </c>
      <c r="O1483" s="47"/>
      <c r="P1483" s="47"/>
      <c r="Q1483" s="47"/>
      <c r="R1483" s="47"/>
      <c r="S1483" s="47"/>
      <c r="T1483" s="47"/>
      <c r="U1483" s="47"/>
      <c r="V1483" s="47"/>
      <c r="W1483" s="47"/>
      <c r="X1483" s="47"/>
      <c r="Y1483" s="47"/>
      <c r="Z1483" s="47"/>
    </row>
    <row r="1484" ht="15" customHeight="1">
      <c r="A1484" t="s" s="49">
        <v>7700</v>
      </c>
      <c r="B1484" t="s" s="49">
        <v>7701</v>
      </c>
      <c r="C1484" s="109">
        <v>2016</v>
      </c>
      <c r="D1484" t="s" s="49">
        <v>7702</v>
      </c>
      <c r="E1484" t="s" s="49">
        <v>7703</v>
      </c>
      <c r="F1484" t="s" s="49">
        <v>2851</v>
      </c>
      <c r="G1484" t="s" s="49">
        <v>44</v>
      </c>
      <c r="H1484" t="s" s="49">
        <v>119</v>
      </c>
      <c r="I1484" s="50"/>
      <c r="J1484" t="s" s="49">
        <v>7704</v>
      </c>
      <c r="K1484" t="s" s="49">
        <v>120</v>
      </c>
      <c r="L1484" t="s" s="49">
        <v>121</v>
      </c>
      <c r="M1484" s="50"/>
      <c r="N1484" t="s" s="49">
        <v>123</v>
      </c>
      <c r="O1484" s="50"/>
      <c r="P1484" s="50"/>
      <c r="Q1484" s="50"/>
      <c r="R1484" s="50"/>
      <c r="S1484" s="50"/>
      <c r="T1484" s="50"/>
      <c r="U1484" s="50"/>
      <c r="V1484" s="50"/>
      <c r="W1484" s="50"/>
      <c r="X1484" s="50"/>
      <c r="Y1484" s="50"/>
      <c r="Z1484" s="50"/>
    </row>
    <row r="1485" ht="15" customHeight="1">
      <c r="A1485" t="s" s="58">
        <v>753</v>
      </c>
      <c r="B1485" t="s" s="59">
        <v>754</v>
      </c>
      <c r="C1485" s="60">
        <v>2016</v>
      </c>
      <c r="D1485" t="s" s="59">
        <v>755</v>
      </c>
      <c r="E1485" t="s" s="59">
        <v>756</v>
      </c>
      <c r="F1485" t="s" s="59">
        <v>71</v>
      </c>
      <c r="G1485" t="s" s="59">
        <v>64</v>
      </c>
      <c r="H1485" t="s" s="59">
        <v>119</v>
      </c>
      <c r="I1485" s="61"/>
      <c r="J1485" t="s" s="59">
        <v>757</v>
      </c>
      <c r="K1485" t="s" s="59">
        <v>254</v>
      </c>
      <c r="L1485" t="s" s="59">
        <v>121</v>
      </c>
      <c r="M1485" t="s" s="59">
        <v>122</v>
      </c>
      <c r="N1485" t="s" s="59">
        <v>275</v>
      </c>
      <c r="O1485" s="61"/>
      <c r="P1485" s="61"/>
      <c r="Q1485" s="61"/>
      <c r="R1485" s="61"/>
      <c r="S1485" s="61"/>
      <c r="T1485" s="61"/>
      <c r="U1485" s="61"/>
      <c r="V1485" s="61"/>
      <c r="W1485" s="61"/>
      <c r="X1485" s="61"/>
      <c r="Y1485" s="61"/>
      <c r="Z1485" s="62"/>
    </row>
    <row r="1486" ht="15" customHeight="1">
      <c r="A1486" t="s" s="77">
        <v>7705</v>
      </c>
      <c r="B1486" t="s" s="77">
        <v>7706</v>
      </c>
      <c r="C1486" s="76">
        <v>2016</v>
      </c>
      <c r="D1486" t="s" s="77">
        <v>2250</v>
      </c>
      <c r="E1486" t="s" s="77">
        <v>7707</v>
      </c>
      <c r="F1486" t="s" s="77">
        <v>2426</v>
      </c>
      <c r="G1486" t="s" s="77">
        <v>45</v>
      </c>
      <c r="H1486" t="s" s="77">
        <v>1507</v>
      </c>
      <c r="I1486" s="47"/>
      <c r="J1486" t="s" s="77">
        <v>7708</v>
      </c>
      <c r="K1486" t="s" s="77">
        <v>120</v>
      </c>
      <c r="L1486" t="s" s="77">
        <v>121</v>
      </c>
      <c r="M1486" s="47"/>
      <c r="N1486" t="s" s="77">
        <v>275</v>
      </c>
      <c r="O1486" s="47"/>
      <c r="P1486" s="47"/>
      <c r="Q1486" s="47"/>
      <c r="R1486" s="47"/>
      <c r="S1486" s="47"/>
      <c r="T1486" s="47"/>
      <c r="U1486" s="47"/>
      <c r="V1486" s="47"/>
      <c r="W1486" s="47"/>
      <c r="X1486" s="47"/>
      <c r="Y1486" s="47"/>
      <c r="Z1486" s="47"/>
    </row>
    <row r="1487" ht="15" customHeight="1">
      <c r="A1487" t="s" s="130">
        <v>7709</v>
      </c>
      <c r="B1487" t="s" s="130">
        <v>7710</v>
      </c>
      <c r="C1487" s="131">
        <v>2016</v>
      </c>
      <c r="D1487" t="s" s="130">
        <v>4783</v>
      </c>
      <c r="E1487" t="s" s="130">
        <v>7711</v>
      </c>
      <c r="F1487" t="s" s="130">
        <v>2426</v>
      </c>
      <c r="G1487" t="s" s="130">
        <v>45</v>
      </c>
      <c r="H1487" t="s" s="130">
        <v>1507</v>
      </c>
      <c r="I1487" s="132"/>
      <c r="J1487" t="s" s="130">
        <v>7712</v>
      </c>
      <c r="K1487" t="s" s="130">
        <v>120</v>
      </c>
      <c r="L1487" t="s" s="130">
        <v>121</v>
      </c>
      <c r="M1487" s="132"/>
      <c r="N1487" t="s" s="130">
        <v>275</v>
      </c>
      <c r="O1487" s="132"/>
      <c r="P1487" s="132"/>
      <c r="Q1487" s="132"/>
      <c r="R1487" s="132"/>
      <c r="S1487" s="132"/>
      <c r="T1487" s="132"/>
      <c r="U1487" s="132"/>
      <c r="V1487" s="132"/>
      <c r="W1487" s="132"/>
      <c r="X1487" s="132"/>
      <c r="Y1487" s="132"/>
      <c r="Z1487" s="132"/>
    </row>
    <row r="1488" ht="15" customHeight="1">
      <c r="A1488" t="s" s="8">
        <v>7713</v>
      </c>
      <c r="B1488" t="s" s="8">
        <v>7714</v>
      </c>
      <c r="C1488" s="21">
        <v>2016</v>
      </c>
      <c r="D1488" t="s" s="8">
        <v>2937</v>
      </c>
      <c r="E1488" t="s" s="8">
        <v>7715</v>
      </c>
      <c r="F1488" t="s" s="8">
        <v>2426</v>
      </c>
      <c r="G1488" t="s" s="8">
        <v>64</v>
      </c>
      <c r="H1488" t="s" s="8">
        <v>1507</v>
      </c>
      <c r="I1488" s="11"/>
      <c r="J1488" t="s" s="8">
        <v>7716</v>
      </c>
      <c r="K1488" t="s" s="8">
        <v>120</v>
      </c>
      <c r="L1488" t="s" s="8">
        <v>121</v>
      </c>
      <c r="M1488" s="11"/>
      <c r="N1488" t="s" s="8">
        <v>123</v>
      </c>
      <c r="O1488" s="11"/>
      <c r="P1488" s="11"/>
      <c r="Q1488" s="11"/>
      <c r="R1488" s="11"/>
      <c r="S1488" s="11"/>
      <c r="T1488" s="11"/>
      <c r="U1488" s="11"/>
      <c r="V1488" s="11"/>
      <c r="W1488" s="11"/>
      <c r="X1488" s="11"/>
      <c r="Y1488" s="11"/>
      <c r="Z1488" s="11"/>
    </row>
    <row r="1489" ht="15" customHeight="1">
      <c r="A1489" t="s" s="8">
        <v>7717</v>
      </c>
      <c r="B1489" t="s" s="8">
        <v>7718</v>
      </c>
      <c r="C1489" s="21">
        <v>2016</v>
      </c>
      <c r="D1489" t="s" s="8">
        <v>1752</v>
      </c>
      <c r="E1489" t="s" s="8">
        <v>7719</v>
      </c>
      <c r="F1489" t="s" s="8">
        <v>1798</v>
      </c>
      <c r="G1489" t="s" s="8">
        <v>45</v>
      </c>
      <c r="H1489" t="s" s="8">
        <v>1791</v>
      </c>
      <c r="I1489" s="11"/>
      <c r="J1489" t="s" s="8">
        <v>7720</v>
      </c>
      <c r="K1489" t="s" s="8">
        <v>120</v>
      </c>
      <c r="L1489" t="s" s="8">
        <v>121</v>
      </c>
      <c r="M1489" s="11"/>
      <c r="N1489" t="s" s="8">
        <v>275</v>
      </c>
      <c r="O1489" s="11"/>
      <c r="P1489" s="11"/>
      <c r="Q1489" s="11"/>
      <c r="R1489" s="11"/>
      <c r="S1489" s="11"/>
      <c r="T1489" s="11"/>
      <c r="U1489" s="11"/>
      <c r="V1489" s="11"/>
      <c r="W1489" s="11"/>
      <c r="X1489" s="11"/>
      <c r="Y1489" s="11"/>
      <c r="Z1489" s="11"/>
    </row>
    <row r="1490" ht="15" customHeight="1">
      <c r="A1490" t="s" s="8">
        <v>7717</v>
      </c>
      <c r="B1490" t="s" s="8">
        <v>7721</v>
      </c>
      <c r="C1490" s="21">
        <v>2016</v>
      </c>
      <c r="D1490" t="s" s="8">
        <v>1752</v>
      </c>
      <c r="E1490" t="s" s="8">
        <v>7722</v>
      </c>
      <c r="F1490" t="s" s="8">
        <v>1798</v>
      </c>
      <c r="G1490" t="s" s="8">
        <v>82</v>
      </c>
      <c r="H1490" t="s" s="8">
        <v>1791</v>
      </c>
      <c r="I1490" s="11"/>
      <c r="J1490" t="s" s="8">
        <v>7723</v>
      </c>
      <c r="K1490" t="s" s="8">
        <v>120</v>
      </c>
      <c r="L1490" t="s" s="8">
        <v>121</v>
      </c>
      <c r="M1490" s="11"/>
      <c r="N1490" t="s" s="8">
        <v>275</v>
      </c>
      <c r="O1490" s="11"/>
      <c r="P1490" s="11"/>
      <c r="Q1490" s="11"/>
      <c r="R1490" s="11"/>
      <c r="S1490" s="11"/>
      <c r="T1490" s="11"/>
      <c r="U1490" s="11"/>
      <c r="V1490" s="11"/>
      <c r="W1490" s="11"/>
      <c r="X1490" s="11"/>
      <c r="Y1490" s="11"/>
      <c r="Z1490" s="11"/>
    </row>
    <row r="1491" ht="15" customHeight="1">
      <c r="A1491" t="s" s="8">
        <v>7724</v>
      </c>
      <c r="B1491" t="s" s="8">
        <v>7725</v>
      </c>
      <c r="C1491" s="21">
        <v>2016</v>
      </c>
      <c r="D1491" t="s" s="8">
        <v>7726</v>
      </c>
      <c r="E1491" t="s" s="8">
        <v>7727</v>
      </c>
      <c r="F1491" t="s" s="8">
        <v>1810</v>
      </c>
      <c r="G1491" t="s" s="8">
        <v>2327</v>
      </c>
      <c r="H1491" t="s" s="8">
        <v>506</v>
      </c>
      <c r="I1491" s="11"/>
      <c r="J1491" t="s" s="8">
        <v>7728</v>
      </c>
      <c r="K1491" t="s" s="8">
        <v>280</v>
      </c>
      <c r="L1491" t="s" s="8">
        <v>121</v>
      </c>
      <c r="M1491" s="11"/>
      <c r="N1491" t="s" s="8">
        <v>1689</v>
      </c>
      <c r="O1491" s="11"/>
      <c r="P1491" s="11"/>
      <c r="Q1491" s="11"/>
      <c r="R1491" s="11"/>
      <c r="S1491" s="11"/>
      <c r="T1491" s="11"/>
      <c r="U1491" s="11"/>
      <c r="V1491" s="11"/>
      <c r="W1491" s="11"/>
      <c r="X1491" s="11"/>
      <c r="Y1491" s="11"/>
      <c r="Z1491" s="11"/>
    </row>
    <row r="1492" ht="15" customHeight="1">
      <c r="A1492" t="s" s="8">
        <v>7729</v>
      </c>
      <c r="B1492" t="s" s="8">
        <v>7730</v>
      </c>
      <c r="C1492" s="21">
        <v>2016</v>
      </c>
      <c r="D1492" t="s" s="8">
        <v>2699</v>
      </c>
      <c r="E1492" t="s" s="8">
        <v>7731</v>
      </c>
      <c r="F1492" t="s" s="8">
        <v>2781</v>
      </c>
      <c r="G1492" t="s" s="8">
        <v>1454</v>
      </c>
      <c r="H1492" t="s" s="8">
        <v>1861</v>
      </c>
      <c r="I1492" s="11"/>
      <c r="J1492" t="s" s="8">
        <v>7732</v>
      </c>
      <c r="K1492" t="s" s="8">
        <v>120</v>
      </c>
      <c r="L1492" t="s" s="8">
        <v>121</v>
      </c>
      <c r="M1492" s="11"/>
      <c r="N1492" t="s" s="8">
        <v>275</v>
      </c>
      <c r="O1492" s="11"/>
      <c r="P1492" s="11"/>
      <c r="Q1492" s="11"/>
      <c r="R1492" s="11"/>
      <c r="S1492" s="11"/>
      <c r="T1492" s="11"/>
      <c r="U1492" s="11"/>
      <c r="V1492" s="11"/>
      <c r="W1492" s="11"/>
      <c r="X1492" s="11"/>
      <c r="Y1492" s="11"/>
      <c r="Z1492" s="11"/>
    </row>
    <row r="1493" ht="15" customHeight="1">
      <c r="A1493" t="s" s="8">
        <v>7733</v>
      </c>
      <c r="B1493" t="s" s="8">
        <v>7734</v>
      </c>
      <c r="C1493" s="21">
        <v>2016</v>
      </c>
      <c r="D1493" t="s" s="8">
        <v>765</v>
      </c>
      <c r="E1493" t="s" s="8">
        <v>7735</v>
      </c>
      <c r="F1493" t="s" s="8">
        <v>1303</v>
      </c>
      <c r="G1493" t="s" s="8">
        <v>44</v>
      </c>
      <c r="H1493" t="s" s="8">
        <v>1304</v>
      </c>
      <c r="I1493" s="11"/>
      <c r="J1493" s="11"/>
      <c r="K1493" t="s" s="8">
        <v>120</v>
      </c>
      <c r="L1493" t="s" s="8">
        <v>121</v>
      </c>
      <c r="M1493" s="11"/>
      <c r="N1493" t="s" s="8">
        <v>275</v>
      </c>
      <c r="O1493" s="11"/>
      <c r="P1493" s="11"/>
      <c r="Q1493" s="11"/>
      <c r="R1493" s="11"/>
      <c r="S1493" s="11"/>
      <c r="T1493" s="11"/>
      <c r="U1493" s="11"/>
      <c r="V1493" s="11"/>
      <c r="W1493" s="11"/>
      <c r="X1493" s="11"/>
      <c r="Y1493" s="11"/>
      <c r="Z1493" s="11"/>
    </row>
    <row r="1494" ht="15" customHeight="1">
      <c r="A1494" t="s" s="8">
        <v>7736</v>
      </c>
      <c r="B1494" t="s" s="8">
        <v>7737</v>
      </c>
      <c r="C1494" s="21">
        <v>2016</v>
      </c>
      <c r="D1494" t="s" s="8">
        <v>7738</v>
      </c>
      <c r="E1494" t="s" s="8">
        <v>7739</v>
      </c>
      <c r="F1494" t="s" s="8">
        <v>1870</v>
      </c>
      <c r="G1494" t="s" s="8">
        <v>45</v>
      </c>
      <c r="H1494" t="s" s="8">
        <v>1791</v>
      </c>
      <c r="I1494" s="11"/>
      <c r="J1494" t="s" s="8">
        <v>7740</v>
      </c>
      <c r="K1494" t="s" s="8">
        <v>120</v>
      </c>
      <c r="L1494" t="s" s="8">
        <v>121</v>
      </c>
      <c r="M1494" s="11"/>
      <c r="N1494" t="s" s="8">
        <v>275</v>
      </c>
      <c r="O1494" s="11"/>
      <c r="P1494" s="11"/>
      <c r="Q1494" s="11"/>
      <c r="R1494" s="11"/>
      <c r="S1494" s="11"/>
      <c r="T1494" s="11"/>
      <c r="U1494" s="11"/>
      <c r="V1494" s="11"/>
      <c r="W1494" s="11"/>
      <c r="X1494" s="11"/>
      <c r="Y1494" s="11"/>
      <c r="Z1494" s="11"/>
    </row>
    <row r="1495" ht="15" customHeight="1">
      <c r="A1495" t="s" s="133">
        <v>7741</v>
      </c>
      <c r="B1495" t="s" s="133">
        <v>7742</v>
      </c>
      <c r="C1495" s="134">
        <v>2016</v>
      </c>
      <c r="D1495" t="s" s="133">
        <v>7743</v>
      </c>
      <c r="E1495" t="s" s="133">
        <v>7744</v>
      </c>
      <c r="F1495" t="s" s="133">
        <v>2827</v>
      </c>
      <c r="G1495" t="s" s="133">
        <v>45</v>
      </c>
      <c r="H1495" t="s" s="133">
        <v>1791</v>
      </c>
      <c r="I1495" s="135"/>
      <c r="J1495" s="135"/>
      <c r="K1495" t="s" s="133">
        <v>120</v>
      </c>
      <c r="L1495" t="s" s="133">
        <v>121</v>
      </c>
      <c r="M1495" s="135"/>
      <c r="N1495" t="s" s="133">
        <v>255</v>
      </c>
      <c r="O1495" s="135"/>
      <c r="P1495" s="135"/>
      <c r="Q1495" s="135"/>
      <c r="R1495" s="135"/>
      <c r="S1495" s="135"/>
      <c r="T1495" s="135"/>
      <c r="U1495" s="135"/>
      <c r="V1495" s="135"/>
      <c r="W1495" s="135"/>
      <c r="X1495" s="135"/>
      <c r="Y1495" s="135"/>
      <c r="Z1495" s="135"/>
    </row>
    <row r="1496" ht="15" customHeight="1">
      <c r="A1496" t="s" s="51">
        <v>758</v>
      </c>
      <c r="B1496" t="s" s="52">
        <v>759</v>
      </c>
      <c r="C1496" s="53">
        <v>2016</v>
      </c>
      <c r="D1496" t="s" s="52">
        <v>760</v>
      </c>
      <c r="E1496" t="s" s="52">
        <v>761</v>
      </c>
      <c r="F1496" t="s" s="52">
        <v>213</v>
      </c>
      <c r="G1496" t="s" s="52">
        <v>7436</v>
      </c>
      <c r="H1496" t="s" s="52">
        <v>119</v>
      </c>
      <c r="I1496" t="s" s="52">
        <v>214</v>
      </c>
      <c r="J1496" t="s" s="52">
        <v>762</v>
      </c>
      <c r="K1496" t="s" s="52">
        <v>120</v>
      </c>
      <c r="L1496" t="s" s="52">
        <v>216</v>
      </c>
      <c r="M1496" t="s" s="52">
        <v>122</v>
      </c>
      <c r="N1496" t="s" s="52">
        <v>123</v>
      </c>
      <c r="O1496" t="s" s="52">
        <v>69</v>
      </c>
      <c r="P1496" s="56"/>
      <c r="Q1496" s="56"/>
      <c r="R1496" s="56"/>
      <c r="S1496" s="56"/>
      <c r="T1496" s="56"/>
      <c r="U1496" s="56"/>
      <c r="V1496" s="56"/>
      <c r="W1496" s="56"/>
      <c r="X1496" s="56"/>
      <c r="Y1496" s="56"/>
      <c r="Z1496" s="57"/>
    </row>
    <row r="1497" ht="15" customHeight="1">
      <c r="A1497" t="s" s="58">
        <v>763</v>
      </c>
      <c r="B1497" t="s" s="59">
        <v>764</v>
      </c>
      <c r="C1497" s="60">
        <v>2016</v>
      </c>
      <c r="D1497" t="s" s="59">
        <v>765</v>
      </c>
      <c r="E1497" t="s" s="59">
        <v>766</v>
      </c>
      <c r="F1497" t="s" s="59">
        <v>71</v>
      </c>
      <c r="G1497" t="s" s="59">
        <v>44</v>
      </c>
      <c r="H1497" t="s" s="59">
        <v>119</v>
      </c>
      <c r="I1497" s="61"/>
      <c r="J1497" s="61"/>
      <c r="K1497" t="s" s="59">
        <v>120</v>
      </c>
      <c r="L1497" t="s" s="59">
        <v>121</v>
      </c>
      <c r="M1497" t="s" s="59">
        <v>122</v>
      </c>
      <c r="N1497" t="s" s="59">
        <v>123</v>
      </c>
      <c r="O1497" s="61"/>
      <c r="P1497" s="61"/>
      <c r="Q1497" s="61"/>
      <c r="R1497" s="61"/>
      <c r="S1497" s="61"/>
      <c r="T1497" s="61"/>
      <c r="U1497" s="61"/>
      <c r="V1497" s="61"/>
      <c r="W1497" s="61"/>
      <c r="X1497" s="61"/>
      <c r="Y1497" s="61"/>
      <c r="Z1497" s="62"/>
    </row>
    <row r="1498" ht="15" customHeight="1">
      <c r="A1498" t="s" s="58">
        <v>767</v>
      </c>
      <c r="B1498" t="s" s="59">
        <v>768</v>
      </c>
      <c r="C1498" s="60">
        <v>2016</v>
      </c>
      <c r="D1498" t="s" s="59">
        <v>263</v>
      </c>
      <c r="E1498" t="s" s="59">
        <v>769</v>
      </c>
      <c r="F1498" t="s" s="59">
        <v>71</v>
      </c>
      <c r="G1498" t="s" s="59">
        <v>64</v>
      </c>
      <c r="H1498" t="s" s="59">
        <v>119</v>
      </c>
      <c r="I1498" s="61"/>
      <c r="J1498" t="s" s="59">
        <v>770</v>
      </c>
      <c r="K1498" t="s" s="59">
        <v>120</v>
      </c>
      <c r="L1498" t="s" s="59">
        <v>121</v>
      </c>
      <c r="M1498" t="s" s="59">
        <v>122</v>
      </c>
      <c r="N1498" t="s" s="59">
        <v>123</v>
      </c>
      <c r="O1498" s="61"/>
      <c r="P1498" s="61"/>
      <c r="Q1498" s="61"/>
      <c r="R1498" s="61"/>
      <c r="S1498" s="61"/>
      <c r="T1498" s="61"/>
      <c r="U1498" s="61"/>
      <c r="V1498" s="61"/>
      <c r="W1498" s="61"/>
      <c r="X1498" s="61"/>
      <c r="Y1498" s="61"/>
      <c r="Z1498" s="62"/>
    </row>
    <row r="1499" ht="15" customHeight="1">
      <c r="A1499" t="s" s="58">
        <v>771</v>
      </c>
      <c r="B1499" t="s" s="59">
        <v>772</v>
      </c>
      <c r="C1499" s="60">
        <v>2016</v>
      </c>
      <c r="D1499" t="s" s="59">
        <v>773</v>
      </c>
      <c r="E1499" t="s" s="59">
        <v>774</v>
      </c>
      <c r="F1499" t="s" s="59">
        <v>71</v>
      </c>
      <c r="G1499" t="s" s="59">
        <v>1454</v>
      </c>
      <c r="H1499" t="s" s="59">
        <v>119</v>
      </c>
      <c r="I1499" s="61"/>
      <c r="J1499" t="s" s="59">
        <v>775</v>
      </c>
      <c r="K1499" t="s" s="59">
        <v>148</v>
      </c>
      <c r="L1499" t="s" s="59">
        <v>121</v>
      </c>
      <c r="M1499" t="s" s="59">
        <v>122</v>
      </c>
      <c r="N1499" t="s" s="59">
        <v>275</v>
      </c>
      <c r="O1499" s="61"/>
      <c r="P1499" s="61"/>
      <c r="Q1499" s="61"/>
      <c r="R1499" s="61"/>
      <c r="S1499" s="61"/>
      <c r="T1499" s="61"/>
      <c r="U1499" s="61"/>
      <c r="V1499" s="61"/>
      <c r="W1499" s="61"/>
      <c r="X1499" s="61"/>
      <c r="Y1499" s="61"/>
      <c r="Z1499" s="62"/>
    </row>
    <row r="1500" ht="15" customHeight="1">
      <c r="A1500" t="s" s="77">
        <v>7745</v>
      </c>
      <c r="B1500" t="s" s="77">
        <v>7746</v>
      </c>
      <c r="C1500" s="76">
        <v>2016</v>
      </c>
      <c r="D1500" t="s" s="77">
        <v>2082</v>
      </c>
      <c r="E1500" t="s" s="77">
        <v>7747</v>
      </c>
      <c r="F1500" t="s" s="77">
        <v>1823</v>
      </c>
      <c r="G1500" t="s" s="77">
        <v>45</v>
      </c>
      <c r="H1500" t="s" s="77">
        <v>1507</v>
      </c>
      <c r="I1500" s="47"/>
      <c r="J1500" t="s" s="77">
        <v>7748</v>
      </c>
      <c r="K1500" t="s" s="77">
        <v>120</v>
      </c>
      <c r="L1500" t="s" s="77">
        <v>121</v>
      </c>
      <c r="M1500" s="47"/>
      <c r="N1500" t="s" s="77">
        <v>1689</v>
      </c>
      <c r="O1500" s="47"/>
      <c r="P1500" s="47"/>
      <c r="Q1500" s="47"/>
      <c r="R1500" s="47"/>
      <c r="S1500" s="47"/>
      <c r="T1500" s="47"/>
      <c r="U1500" s="47"/>
      <c r="V1500" s="47"/>
      <c r="W1500" s="47"/>
      <c r="X1500" s="47"/>
      <c r="Y1500" s="47"/>
      <c r="Z1500" s="47"/>
    </row>
    <row r="1501" ht="15" customHeight="1">
      <c r="A1501" t="s" s="130">
        <v>7749</v>
      </c>
      <c r="B1501" t="s" s="130">
        <v>7750</v>
      </c>
      <c r="C1501" s="131">
        <v>2016</v>
      </c>
      <c r="D1501" t="s" s="130">
        <v>665</v>
      </c>
      <c r="E1501" t="s" s="130">
        <v>7751</v>
      </c>
      <c r="F1501" t="s" s="130">
        <v>1870</v>
      </c>
      <c r="G1501" t="s" s="130">
        <v>82</v>
      </c>
      <c r="H1501" t="s" s="130">
        <v>1791</v>
      </c>
      <c r="I1501" s="132"/>
      <c r="J1501" t="s" s="130">
        <v>7752</v>
      </c>
      <c r="K1501" t="s" s="130">
        <v>120</v>
      </c>
      <c r="L1501" t="s" s="130">
        <v>121</v>
      </c>
      <c r="M1501" s="132"/>
      <c r="N1501" t="s" s="130">
        <v>275</v>
      </c>
      <c r="O1501" s="132"/>
      <c r="P1501" s="132"/>
      <c r="Q1501" s="132"/>
      <c r="R1501" s="132"/>
      <c r="S1501" s="132"/>
      <c r="T1501" s="132"/>
      <c r="U1501" s="132"/>
      <c r="V1501" s="132"/>
      <c r="W1501" s="132"/>
      <c r="X1501" s="132"/>
      <c r="Y1501" s="132"/>
      <c r="Z1501" s="132"/>
    </row>
    <row r="1502" ht="15" customHeight="1">
      <c r="A1502" t="s" s="8">
        <v>7753</v>
      </c>
      <c r="B1502" t="s" s="8">
        <v>7754</v>
      </c>
      <c r="C1502" s="21">
        <v>2016</v>
      </c>
      <c r="D1502" t="s" s="8">
        <v>2376</v>
      </c>
      <c r="E1502" t="s" s="8">
        <v>7755</v>
      </c>
      <c r="F1502" t="s" s="8">
        <v>1823</v>
      </c>
      <c r="G1502" t="s" s="8">
        <v>45</v>
      </c>
      <c r="H1502" t="s" s="8">
        <v>1507</v>
      </c>
      <c r="I1502" s="11"/>
      <c r="J1502" t="s" s="8">
        <v>7756</v>
      </c>
      <c r="K1502" t="s" s="8">
        <v>120</v>
      </c>
      <c r="L1502" t="s" s="8">
        <v>121</v>
      </c>
      <c r="M1502" s="11"/>
      <c r="N1502" t="s" s="8">
        <v>275</v>
      </c>
      <c r="O1502" s="11"/>
      <c r="P1502" s="11"/>
      <c r="Q1502" s="11"/>
      <c r="R1502" s="11"/>
      <c r="S1502" s="11"/>
      <c r="T1502" s="11"/>
      <c r="U1502" s="11"/>
      <c r="V1502" s="11"/>
      <c r="W1502" s="11"/>
      <c r="X1502" s="11"/>
      <c r="Y1502" s="11"/>
      <c r="Z1502" s="11"/>
    </row>
    <row r="1503" ht="15" customHeight="1">
      <c r="A1503" t="s" s="49">
        <v>7757</v>
      </c>
      <c r="B1503" t="s" s="49">
        <v>7758</v>
      </c>
      <c r="C1503" s="109">
        <v>2016</v>
      </c>
      <c r="D1503" t="s" s="49">
        <v>7759</v>
      </c>
      <c r="E1503" t="s" s="49">
        <v>7760</v>
      </c>
      <c r="F1503" t="s" s="49">
        <v>6756</v>
      </c>
      <c r="G1503" t="s" s="49">
        <v>40</v>
      </c>
      <c r="H1503" t="s" s="49">
        <v>119</v>
      </c>
      <c r="I1503" s="50"/>
      <c r="J1503" s="50"/>
      <c r="K1503" t="s" s="49">
        <v>120</v>
      </c>
      <c r="L1503" t="s" s="49">
        <v>121</v>
      </c>
      <c r="M1503" s="50"/>
      <c r="N1503" t="s" s="49">
        <v>255</v>
      </c>
      <c r="O1503" s="50"/>
      <c r="P1503" s="50"/>
      <c r="Q1503" s="50"/>
      <c r="R1503" s="50"/>
      <c r="S1503" s="50"/>
      <c r="T1503" s="50"/>
      <c r="U1503" s="50"/>
      <c r="V1503" s="50"/>
      <c r="W1503" s="50"/>
      <c r="X1503" s="50"/>
      <c r="Y1503" s="50"/>
      <c r="Z1503" s="50"/>
    </row>
    <row r="1504" ht="15" customHeight="1">
      <c r="A1504" t="s" s="58">
        <v>776</v>
      </c>
      <c r="B1504" t="s" s="59">
        <v>777</v>
      </c>
      <c r="C1504" s="60">
        <v>2016</v>
      </c>
      <c r="D1504" t="s" s="59">
        <v>778</v>
      </c>
      <c r="E1504" t="s" s="59">
        <v>779</v>
      </c>
      <c r="F1504" t="s" s="59">
        <v>128</v>
      </c>
      <c r="G1504" t="s" s="59">
        <v>64</v>
      </c>
      <c r="H1504" t="s" s="59">
        <v>129</v>
      </c>
      <c r="I1504" s="61"/>
      <c r="J1504" t="s" s="59">
        <v>780</v>
      </c>
      <c r="K1504" t="s" s="59">
        <v>120</v>
      </c>
      <c r="L1504" t="s" s="59">
        <v>121</v>
      </c>
      <c r="M1504" t="s" s="59">
        <v>122</v>
      </c>
      <c r="N1504" t="s" s="59">
        <v>123</v>
      </c>
      <c r="O1504" s="61"/>
      <c r="P1504" s="61"/>
      <c r="Q1504" s="61"/>
      <c r="R1504" s="61"/>
      <c r="S1504" s="61"/>
      <c r="T1504" s="61"/>
      <c r="U1504" s="61"/>
      <c r="V1504" s="61"/>
      <c r="W1504" s="61"/>
      <c r="X1504" s="61"/>
      <c r="Y1504" s="61"/>
      <c r="Z1504" s="62"/>
    </row>
    <row r="1505" ht="15" customHeight="1">
      <c r="A1505" t="s" s="77">
        <v>7761</v>
      </c>
      <c r="B1505" t="s" s="77">
        <v>7762</v>
      </c>
      <c r="C1505" s="76">
        <v>2016</v>
      </c>
      <c r="D1505" t="s" s="77">
        <v>7654</v>
      </c>
      <c r="E1505" t="s" s="77">
        <v>7763</v>
      </c>
      <c r="F1505" t="s" s="77">
        <v>1815</v>
      </c>
      <c r="G1505" t="s" s="77">
        <v>2327</v>
      </c>
      <c r="H1505" t="s" s="77">
        <v>506</v>
      </c>
      <c r="I1505" s="47"/>
      <c r="J1505" s="47"/>
      <c r="K1505" t="s" s="77">
        <v>280</v>
      </c>
      <c r="L1505" t="s" s="77">
        <v>121</v>
      </c>
      <c r="M1505" s="47"/>
      <c r="N1505" t="s" s="77">
        <v>1689</v>
      </c>
      <c r="O1505" s="47"/>
      <c r="P1505" s="47"/>
      <c r="Q1505" s="47"/>
      <c r="R1505" s="47"/>
      <c r="S1505" s="47"/>
      <c r="T1505" s="47"/>
      <c r="U1505" s="47"/>
      <c r="V1505" s="47"/>
      <c r="W1505" s="47"/>
      <c r="X1505" s="47"/>
      <c r="Y1505" s="47"/>
      <c r="Z1505" s="47"/>
    </row>
    <row r="1506" ht="15" customHeight="1">
      <c r="A1506" t="s" s="8">
        <v>7764</v>
      </c>
      <c r="B1506" t="s" s="8">
        <v>7765</v>
      </c>
      <c r="C1506" s="21">
        <v>2016</v>
      </c>
      <c r="D1506" t="s" s="8">
        <v>7766</v>
      </c>
      <c r="E1506" t="s" s="8">
        <v>7767</v>
      </c>
      <c r="F1506" t="s" s="8">
        <v>2426</v>
      </c>
      <c r="G1506" t="s" s="8">
        <v>44</v>
      </c>
      <c r="H1506" t="s" s="8">
        <v>1507</v>
      </c>
      <c r="I1506" s="11"/>
      <c r="J1506" t="s" s="8">
        <v>7768</v>
      </c>
      <c r="K1506" t="s" s="8">
        <v>120</v>
      </c>
      <c r="L1506" t="s" s="8">
        <v>121</v>
      </c>
      <c r="M1506" s="11"/>
      <c r="N1506" t="s" s="8">
        <v>275</v>
      </c>
      <c r="O1506" s="11"/>
      <c r="P1506" s="11"/>
      <c r="Q1506" s="11"/>
      <c r="R1506" s="11"/>
      <c r="S1506" s="11"/>
      <c r="T1506" s="11"/>
      <c r="U1506" s="11"/>
      <c r="V1506" s="11"/>
      <c r="W1506" s="11"/>
      <c r="X1506" s="11"/>
      <c r="Y1506" s="11"/>
      <c r="Z1506" s="11"/>
    </row>
    <row r="1507" ht="15" customHeight="1">
      <c r="A1507" t="s" s="130">
        <v>7769</v>
      </c>
      <c r="B1507" t="s" s="130">
        <v>7770</v>
      </c>
      <c r="C1507" s="131">
        <v>2016</v>
      </c>
      <c r="D1507" t="s" s="130">
        <v>2631</v>
      </c>
      <c r="E1507" t="s" s="130">
        <v>7771</v>
      </c>
      <c r="F1507" t="s" s="130">
        <v>2547</v>
      </c>
      <c r="G1507" t="s" s="130">
        <v>44</v>
      </c>
      <c r="H1507" t="s" s="130">
        <v>1791</v>
      </c>
      <c r="I1507" s="132"/>
      <c r="J1507" t="s" s="130">
        <v>7772</v>
      </c>
      <c r="K1507" t="s" s="130">
        <v>120</v>
      </c>
      <c r="L1507" t="s" s="130">
        <v>121</v>
      </c>
      <c r="M1507" s="132"/>
      <c r="N1507" t="s" s="130">
        <v>275</v>
      </c>
      <c r="O1507" s="132"/>
      <c r="P1507" s="132"/>
      <c r="Q1507" s="132"/>
      <c r="R1507" s="132"/>
      <c r="S1507" s="132"/>
      <c r="T1507" s="132"/>
      <c r="U1507" s="132"/>
      <c r="V1507" s="132"/>
      <c r="W1507" s="132"/>
      <c r="X1507" s="132"/>
      <c r="Y1507" s="132"/>
      <c r="Z1507" s="132"/>
    </row>
    <row r="1508" ht="15" customHeight="1">
      <c r="A1508" t="s" s="49">
        <v>7773</v>
      </c>
      <c r="B1508" t="s" s="49">
        <v>7774</v>
      </c>
      <c r="C1508" s="109">
        <v>2017</v>
      </c>
      <c r="D1508" t="s" s="49">
        <v>7265</v>
      </c>
      <c r="E1508" t="s" s="49">
        <v>7775</v>
      </c>
      <c r="F1508" t="s" s="49">
        <v>1870</v>
      </c>
      <c r="G1508" t="s" s="49">
        <v>82</v>
      </c>
      <c r="H1508" t="s" s="49">
        <v>1791</v>
      </c>
      <c r="I1508" s="50"/>
      <c r="J1508" t="s" s="49">
        <v>7776</v>
      </c>
      <c r="K1508" t="s" s="49">
        <v>120</v>
      </c>
      <c r="L1508" t="s" s="49">
        <v>121</v>
      </c>
      <c r="M1508" s="50"/>
      <c r="N1508" t="s" s="49">
        <v>255</v>
      </c>
      <c r="O1508" s="50"/>
      <c r="P1508" s="50"/>
      <c r="Q1508" s="50"/>
      <c r="R1508" s="50"/>
      <c r="S1508" s="50"/>
      <c r="T1508" s="50"/>
      <c r="U1508" s="50"/>
      <c r="V1508" s="50"/>
      <c r="W1508" s="50"/>
      <c r="X1508" s="50"/>
      <c r="Y1508" s="50"/>
      <c r="Z1508" s="50"/>
    </row>
    <row r="1509" ht="15" customHeight="1">
      <c r="A1509" t="s" s="58">
        <v>781</v>
      </c>
      <c r="B1509" t="s" s="59">
        <v>782</v>
      </c>
      <c r="C1509" s="60">
        <v>2017</v>
      </c>
      <c r="D1509" t="s" s="59">
        <v>783</v>
      </c>
      <c r="E1509" t="s" s="59">
        <v>784</v>
      </c>
      <c r="F1509" t="s" s="59">
        <v>71</v>
      </c>
      <c r="G1509" t="s" s="59">
        <v>82</v>
      </c>
      <c r="H1509" t="s" s="59">
        <v>119</v>
      </c>
      <c r="I1509" s="61"/>
      <c r="J1509" t="s" s="59">
        <v>785</v>
      </c>
      <c r="K1509" t="s" s="59">
        <v>120</v>
      </c>
      <c r="L1509" t="s" s="59">
        <v>121</v>
      </c>
      <c r="M1509" t="s" s="59">
        <v>122</v>
      </c>
      <c r="N1509" t="s" s="59">
        <v>275</v>
      </c>
      <c r="O1509" s="61"/>
      <c r="P1509" s="61"/>
      <c r="Q1509" s="61"/>
      <c r="R1509" s="61"/>
      <c r="S1509" s="61"/>
      <c r="T1509" s="61"/>
      <c r="U1509" s="61"/>
      <c r="V1509" s="61"/>
      <c r="W1509" s="61"/>
      <c r="X1509" s="61"/>
      <c r="Y1509" s="61"/>
      <c r="Z1509" s="62"/>
    </row>
    <row r="1510" ht="15" customHeight="1">
      <c r="A1510" t="s" s="77">
        <v>7777</v>
      </c>
      <c r="B1510" t="s" s="77">
        <v>7778</v>
      </c>
      <c r="C1510" s="76">
        <v>2017</v>
      </c>
      <c r="D1510" t="s" s="77">
        <v>6513</v>
      </c>
      <c r="E1510" t="s" s="77">
        <v>7779</v>
      </c>
      <c r="F1510" t="s" s="77">
        <v>2656</v>
      </c>
      <c r="G1510" t="s" s="77">
        <v>44</v>
      </c>
      <c r="H1510" t="s" s="77">
        <v>119</v>
      </c>
      <c r="I1510" s="47"/>
      <c r="J1510" t="s" s="77">
        <v>7780</v>
      </c>
      <c r="K1510" t="s" s="77">
        <v>148</v>
      </c>
      <c r="L1510" t="s" s="77">
        <v>121</v>
      </c>
      <c r="M1510" s="47"/>
      <c r="N1510" t="s" s="77">
        <v>1689</v>
      </c>
      <c r="O1510" s="47"/>
      <c r="P1510" s="47"/>
      <c r="Q1510" s="47"/>
      <c r="R1510" s="47"/>
      <c r="S1510" s="47"/>
      <c r="T1510" s="47"/>
      <c r="U1510" s="47"/>
      <c r="V1510" s="47"/>
      <c r="W1510" s="47"/>
      <c r="X1510" s="47"/>
      <c r="Y1510" s="47"/>
      <c r="Z1510" s="47"/>
    </row>
    <row r="1511" ht="15" customHeight="1">
      <c r="A1511" t="s" s="8">
        <v>7781</v>
      </c>
      <c r="B1511" t="s" s="8">
        <v>7782</v>
      </c>
      <c r="C1511" s="21">
        <v>2017</v>
      </c>
      <c r="D1511" t="s" s="8">
        <v>7783</v>
      </c>
      <c r="E1511" t="s" s="8">
        <v>7784</v>
      </c>
      <c r="F1511" t="s" s="8">
        <v>128</v>
      </c>
      <c r="G1511" t="s" s="8">
        <v>2327</v>
      </c>
      <c r="H1511" t="s" s="8">
        <v>129</v>
      </c>
      <c r="I1511" s="11"/>
      <c r="J1511" t="s" s="8">
        <v>7785</v>
      </c>
      <c r="K1511" t="s" s="8">
        <v>120</v>
      </c>
      <c r="L1511" t="s" s="8">
        <v>121</v>
      </c>
      <c r="M1511" s="11"/>
      <c r="N1511" t="s" s="8">
        <v>123</v>
      </c>
      <c r="O1511" s="11"/>
      <c r="P1511" s="11"/>
      <c r="Q1511" s="11"/>
      <c r="R1511" s="11"/>
      <c r="S1511" s="11"/>
      <c r="T1511" s="11"/>
      <c r="U1511" s="11"/>
      <c r="V1511" s="11"/>
      <c r="W1511" s="11"/>
      <c r="X1511" s="11"/>
      <c r="Y1511" s="11"/>
      <c r="Z1511" s="11"/>
    </row>
    <row r="1512" ht="15" customHeight="1">
      <c r="A1512" t="s" s="130">
        <v>7786</v>
      </c>
      <c r="B1512" t="s" s="130">
        <v>7787</v>
      </c>
      <c r="C1512" s="131">
        <v>2017</v>
      </c>
      <c r="D1512" t="s" s="130">
        <v>7788</v>
      </c>
      <c r="E1512" t="s" s="130">
        <v>7789</v>
      </c>
      <c r="F1512" t="s" s="130">
        <v>6914</v>
      </c>
      <c r="G1512" t="s" s="130">
        <v>45</v>
      </c>
      <c r="H1512" t="s" s="130">
        <v>1507</v>
      </c>
      <c r="I1512" s="132"/>
      <c r="J1512" t="s" s="130">
        <v>7790</v>
      </c>
      <c r="K1512" t="s" s="130">
        <v>120</v>
      </c>
      <c r="L1512" t="s" s="130">
        <v>121</v>
      </c>
      <c r="M1512" s="132"/>
      <c r="N1512" t="s" s="130">
        <v>123</v>
      </c>
      <c r="O1512" s="132"/>
      <c r="P1512" s="132"/>
      <c r="Q1512" s="132"/>
      <c r="R1512" s="132"/>
      <c r="S1512" s="132"/>
      <c r="T1512" s="132"/>
      <c r="U1512" s="132"/>
      <c r="V1512" s="132"/>
      <c r="W1512" s="132"/>
      <c r="X1512" s="132"/>
      <c r="Y1512" s="132"/>
      <c r="Z1512" s="132"/>
    </row>
    <row r="1513" ht="15" customHeight="1">
      <c r="A1513" t="s" s="8">
        <v>7791</v>
      </c>
      <c r="B1513" t="s" s="8">
        <v>7792</v>
      </c>
      <c r="C1513" s="21">
        <v>2017</v>
      </c>
      <c r="D1513" t="s" s="8">
        <v>7793</v>
      </c>
      <c r="E1513" t="s" s="8">
        <v>7794</v>
      </c>
      <c r="F1513" t="s" s="8">
        <v>1870</v>
      </c>
      <c r="G1513" t="s" s="8">
        <v>44</v>
      </c>
      <c r="H1513" t="s" s="8">
        <v>1791</v>
      </c>
      <c r="I1513" s="11"/>
      <c r="J1513" t="s" s="8">
        <v>7795</v>
      </c>
      <c r="K1513" t="s" s="8">
        <v>120</v>
      </c>
      <c r="L1513" t="s" s="8">
        <v>121</v>
      </c>
      <c r="M1513" s="137"/>
      <c r="N1513" t="s" s="8">
        <v>275</v>
      </c>
      <c r="O1513" s="11"/>
      <c r="P1513" s="137"/>
      <c r="Q1513" s="137"/>
      <c r="R1513" s="137"/>
      <c r="S1513" s="137"/>
      <c r="T1513" s="137"/>
      <c r="U1513" s="137"/>
      <c r="V1513" s="137"/>
      <c r="W1513" s="137"/>
      <c r="X1513" s="137"/>
      <c r="Y1513" s="137"/>
      <c r="Z1513" s="137"/>
    </row>
    <row r="1514" ht="15" customHeight="1">
      <c r="A1514" t="s" s="8">
        <v>7796</v>
      </c>
      <c r="B1514" t="s" s="8">
        <v>7797</v>
      </c>
      <c r="C1514" s="21">
        <v>2017</v>
      </c>
      <c r="D1514" t="s" s="8">
        <v>6252</v>
      </c>
      <c r="E1514" t="s" s="8">
        <v>7798</v>
      </c>
      <c r="F1514" t="s" s="8">
        <v>128</v>
      </c>
      <c r="G1514" t="s" s="8">
        <v>2327</v>
      </c>
      <c r="H1514" t="s" s="8">
        <v>129</v>
      </c>
      <c r="I1514" s="11"/>
      <c r="J1514" t="s" s="8">
        <v>7799</v>
      </c>
      <c r="K1514" t="s" s="8">
        <v>120</v>
      </c>
      <c r="L1514" t="s" s="8">
        <v>121</v>
      </c>
      <c r="M1514" s="11"/>
      <c r="N1514" t="s" s="8">
        <v>123</v>
      </c>
      <c r="O1514" s="11"/>
      <c r="P1514" s="11"/>
      <c r="Q1514" s="11"/>
      <c r="R1514" s="11"/>
      <c r="S1514" s="11"/>
      <c r="T1514" s="11"/>
      <c r="U1514" s="11"/>
      <c r="V1514" s="11"/>
      <c r="W1514" s="11"/>
      <c r="X1514" s="11"/>
      <c r="Y1514" s="11"/>
      <c r="Z1514" s="11"/>
    </row>
    <row r="1515" ht="15" customHeight="1">
      <c r="A1515" t="s" s="8">
        <v>7800</v>
      </c>
      <c r="B1515" t="s" s="8">
        <v>7801</v>
      </c>
      <c r="C1515" s="21">
        <v>2017</v>
      </c>
      <c r="D1515" t="s" s="8">
        <v>2771</v>
      </c>
      <c r="E1515" t="s" s="8">
        <v>7802</v>
      </c>
      <c r="F1515" t="s" s="8">
        <v>1542</v>
      </c>
      <c r="G1515" t="s" s="8">
        <v>40</v>
      </c>
      <c r="H1515" t="s" s="8">
        <v>1507</v>
      </c>
      <c r="I1515" s="11"/>
      <c r="J1515" t="s" s="8">
        <v>7803</v>
      </c>
      <c r="K1515" t="s" s="8">
        <v>148</v>
      </c>
      <c r="L1515" t="s" s="8">
        <v>121</v>
      </c>
      <c r="M1515" s="11"/>
      <c r="N1515" t="s" s="8">
        <v>275</v>
      </c>
      <c r="O1515" s="11"/>
      <c r="P1515" s="11"/>
      <c r="Q1515" s="11"/>
      <c r="R1515" s="11"/>
      <c r="S1515" s="11"/>
      <c r="T1515" s="11"/>
      <c r="U1515" s="11"/>
      <c r="V1515" s="11"/>
      <c r="W1515" s="11"/>
      <c r="X1515" s="11"/>
      <c r="Y1515" s="11"/>
      <c r="Z1515" s="11"/>
    </row>
    <row r="1516" ht="15" customHeight="1">
      <c r="A1516" t="s" s="8">
        <v>7804</v>
      </c>
      <c r="B1516" t="s" s="8">
        <v>7805</v>
      </c>
      <c r="C1516" s="21">
        <v>2017</v>
      </c>
      <c r="D1516" t="s" s="8">
        <v>4646</v>
      </c>
      <c r="E1516" t="s" s="8">
        <v>7806</v>
      </c>
      <c r="F1516" t="s" s="8">
        <v>1303</v>
      </c>
      <c r="G1516" t="s" s="8">
        <v>40</v>
      </c>
      <c r="H1516" t="s" s="8">
        <v>1304</v>
      </c>
      <c r="I1516" s="11"/>
      <c r="J1516" t="s" s="8">
        <v>7807</v>
      </c>
      <c r="K1516" t="s" s="8">
        <v>120</v>
      </c>
      <c r="L1516" t="s" s="8">
        <v>121</v>
      </c>
      <c r="M1516" s="11"/>
      <c r="N1516" t="s" s="8">
        <v>275</v>
      </c>
      <c r="O1516" s="11"/>
      <c r="P1516" s="11"/>
      <c r="Q1516" s="11"/>
      <c r="R1516" s="11"/>
      <c r="S1516" s="11"/>
      <c r="T1516" s="11"/>
      <c r="U1516" s="11"/>
      <c r="V1516" s="11"/>
      <c r="W1516" s="11"/>
      <c r="X1516" s="11"/>
      <c r="Y1516" s="11"/>
      <c r="Z1516" s="11"/>
    </row>
    <row r="1517" ht="15" customHeight="1">
      <c r="A1517" t="s" s="8">
        <v>7808</v>
      </c>
      <c r="B1517" t="s" s="8">
        <v>7809</v>
      </c>
      <c r="C1517" s="21">
        <v>2017</v>
      </c>
      <c r="D1517" t="s" s="8">
        <v>6059</v>
      </c>
      <c r="E1517" t="s" s="8">
        <v>7810</v>
      </c>
      <c r="F1517" t="s" s="8">
        <v>71</v>
      </c>
      <c r="G1517" t="s" s="8">
        <v>64</v>
      </c>
      <c r="H1517" t="s" s="8">
        <v>119</v>
      </c>
      <c r="I1517" t="s" s="8">
        <v>1846</v>
      </c>
      <c r="J1517" t="s" s="8">
        <v>7811</v>
      </c>
      <c r="K1517" t="s" s="8">
        <v>120</v>
      </c>
      <c r="L1517" t="s" s="8">
        <v>121</v>
      </c>
      <c r="M1517" s="11"/>
      <c r="N1517" t="s" s="8">
        <v>123</v>
      </c>
      <c r="O1517" s="11"/>
      <c r="P1517" s="11"/>
      <c r="Q1517" s="11"/>
      <c r="R1517" s="11"/>
      <c r="S1517" s="11"/>
      <c r="T1517" s="11"/>
      <c r="U1517" s="11"/>
      <c r="V1517" s="11"/>
      <c r="W1517" s="11"/>
      <c r="X1517" s="11"/>
      <c r="Y1517" s="11"/>
      <c r="Z1517" s="11"/>
    </row>
    <row r="1518" ht="15" customHeight="1">
      <c r="A1518" t="s" s="49">
        <v>7812</v>
      </c>
      <c r="B1518" t="s" s="49">
        <v>7813</v>
      </c>
      <c r="C1518" s="109">
        <v>2017</v>
      </c>
      <c r="D1518" t="s" s="49">
        <v>7814</v>
      </c>
      <c r="E1518" t="s" s="49">
        <v>7815</v>
      </c>
      <c r="F1518" t="s" s="49">
        <v>1823</v>
      </c>
      <c r="G1518" t="s" s="49">
        <v>44</v>
      </c>
      <c r="H1518" t="s" s="49">
        <v>1507</v>
      </c>
      <c r="I1518" s="50"/>
      <c r="J1518" t="s" s="49">
        <v>7816</v>
      </c>
      <c r="K1518" t="s" s="49">
        <v>120</v>
      </c>
      <c r="L1518" t="s" s="49">
        <v>121</v>
      </c>
      <c r="M1518" s="50"/>
      <c r="N1518" s="50"/>
      <c r="O1518" s="50"/>
      <c r="P1518" s="50"/>
      <c r="Q1518" s="50"/>
      <c r="R1518" s="50"/>
      <c r="S1518" s="50"/>
      <c r="T1518" s="50"/>
      <c r="U1518" s="50"/>
      <c r="V1518" s="50"/>
      <c r="W1518" s="50"/>
      <c r="X1518" s="50"/>
      <c r="Y1518" s="50"/>
      <c r="Z1518" s="50"/>
    </row>
    <row r="1519" ht="15" customHeight="1">
      <c r="A1519" t="s" s="58">
        <v>786</v>
      </c>
      <c r="B1519" t="s" s="59">
        <v>787</v>
      </c>
      <c r="C1519" s="60">
        <v>2017</v>
      </c>
      <c r="D1519" t="s" s="59">
        <v>163</v>
      </c>
      <c r="E1519" t="s" s="59">
        <v>788</v>
      </c>
      <c r="F1519" t="s" s="59">
        <v>71</v>
      </c>
      <c r="G1519" t="s" s="59">
        <v>40</v>
      </c>
      <c r="H1519" t="s" s="59">
        <v>119</v>
      </c>
      <c r="I1519" s="61"/>
      <c r="J1519" t="s" s="59">
        <v>789</v>
      </c>
      <c r="K1519" t="s" s="59">
        <v>120</v>
      </c>
      <c r="L1519" t="s" s="59">
        <v>121</v>
      </c>
      <c r="M1519" t="s" s="59">
        <v>122</v>
      </c>
      <c r="N1519" s="61"/>
      <c r="O1519" s="61"/>
      <c r="P1519" s="61"/>
      <c r="Q1519" s="61"/>
      <c r="R1519" s="61"/>
      <c r="S1519" s="61"/>
      <c r="T1519" s="61"/>
      <c r="U1519" s="61"/>
      <c r="V1519" s="61"/>
      <c r="W1519" s="61"/>
      <c r="X1519" s="61"/>
      <c r="Y1519" s="61"/>
      <c r="Z1519" s="62"/>
    </row>
    <row r="1520" ht="15" customHeight="1">
      <c r="A1520" t="s" s="58">
        <v>790</v>
      </c>
      <c r="B1520" t="s" s="59">
        <v>791</v>
      </c>
      <c r="C1520" s="60">
        <v>2017</v>
      </c>
      <c r="D1520" t="s" s="59">
        <v>614</v>
      </c>
      <c r="E1520" t="s" s="59">
        <v>792</v>
      </c>
      <c r="F1520" t="s" s="59">
        <v>71</v>
      </c>
      <c r="G1520" t="s" s="59">
        <v>82</v>
      </c>
      <c r="H1520" t="s" s="59">
        <v>119</v>
      </c>
      <c r="I1520" s="61"/>
      <c r="J1520" t="s" s="59">
        <v>793</v>
      </c>
      <c r="K1520" t="s" s="59">
        <v>120</v>
      </c>
      <c r="L1520" t="s" s="59">
        <v>121</v>
      </c>
      <c r="M1520" t="s" s="59">
        <v>122</v>
      </c>
      <c r="N1520" t="s" s="59">
        <v>123</v>
      </c>
      <c r="O1520" s="61"/>
      <c r="P1520" s="61"/>
      <c r="Q1520" s="61"/>
      <c r="R1520" s="61"/>
      <c r="S1520" s="61"/>
      <c r="T1520" s="61"/>
      <c r="U1520" s="61"/>
      <c r="V1520" s="61"/>
      <c r="W1520" s="61"/>
      <c r="X1520" s="61"/>
      <c r="Y1520" s="61"/>
      <c r="Z1520" s="62"/>
    </row>
    <row r="1521" ht="15" customHeight="1">
      <c r="A1521" t="s" s="77">
        <v>7817</v>
      </c>
      <c r="B1521" t="s" s="77">
        <v>7818</v>
      </c>
      <c r="C1521" s="76">
        <v>2017</v>
      </c>
      <c r="D1521" t="s" s="77">
        <v>4855</v>
      </c>
      <c r="E1521" t="s" s="77">
        <v>7819</v>
      </c>
      <c r="F1521" t="s" s="77">
        <v>7820</v>
      </c>
      <c r="G1521" t="s" s="77">
        <v>45</v>
      </c>
      <c r="H1521" t="s" s="77">
        <v>390</v>
      </c>
      <c r="I1521" s="47"/>
      <c r="J1521" t="s" s="77">
        <v>7821</v>
      </c>
      <c r="K1521" t="s" s="77">
        <v>148</v>
      </c>
      <c r="L1521" t="s" s="77">
        <v>121</v>
      </c>
      <c r="M1521" s="47"/>
      <c r="N1521" t="s" s="77">
        <v>1689</v>
      </c>
      <c r="O1521" s="47"/>
      <c r="P1521" s="47"/>
      <c r="Q1521" s="47"/>
      <c r="R1521" s="47"/>
      <c r="S1521" s="47"/>
      <c r="T1521" s="47"/>
      <c r="U1521" s="47"/>
      <c r="V1521" s="47"/>
      <c r="W1521" s="47"/>
      <c r="X1521" s="47"/>
      <c r="Y1521" s="47"/>
      <c r="Z1521" s="47"/>
    </row>
    <row r="1522" ht="15" customHeight="1">
      <c r="A1522" t="s" s="8">
        <v>7822</v>
      </c>
      <c r="B1522" t="s" s="8">
        <v>7823</v>
      </c>
      <c r="C1522" s="21">
        <v>2017</v>
      </c>
      <c r="D1522" t="s" s="8">
        <v>415</v>
      </c>
      <c r="E1522" t="s" s="8">
        <v>7824</v>
      </c>
      <c r="F1522" t="s" s="8">
        <v>1875</v>
      </c>
      <c r="G1522" t="s" s="8">
        <v>45</v>
      </c>
      <c r="H1522" t="s" s="8">
        <v>119</v>
      </c>
      <c r="I1522" s="11"/>
      <c r="J1522" s="11"/>
      <c r="K1522" t="s" s="8">
        <v>120</v>
      </c>
      <c r="L1522" t="s" s="8">
        <v>121</v>
      </c>
      <c r="M1522" s="11"/>
      <c r="N1522" t="s" s="8">
        <v>275</v>
      </c>
      <c r="O1522" s="11"/>
      <c r="P1522" s="11"/>
      <c r="Q1522" s="11"/>
      <c r="R1522" s="11"/>
      <c r="S1522" s="11"/>
      <c r="T1522" s="11"/>
      <c r="U1522" s="11"/>
      <c r="V1522" s="11"/>
      <c r="W1522" s="11"/>
      <c r="X1522" s="11"/>
      <c r="Y1522" s="11"/>
      <c r="Z1522" s="11"/>
    </row>
    <row r="1523" ht="15" customHeight="1">
      <c r="A1523" t="s" s="8">
        <v>7825</v>
      </c>
      <c r="B1523" t="s" s="8">
        <v>7826</v>
      </c>
      <c r="C1523" s="21">
        <v>2017</v>
      </c>
      <c r="D1523" t="s" s="8">
        <v>7827</v>
      </c>
      <c r="E1523" t="s" s="8">
        <v>7828</v>
      </c>
      <c r="F1523" t="s" s="8">
        <v>2851</v>
      </c>
      <c r="G1523" t="s" s="8">
        <v>1784</v>
      </c>
      <c r="H1523" t="s" s="8">
        <v>119</v>
      </c>
      <c r="I1523" s="11"/>
      <c r="J1523" t="s" s="8">
        <v>7829</v>
      </c>
      <c r="K1523" t="s" s="8">
        <v>120</v>
      </c>
      <c r="L1523" t="s" s="8">
        <v>121</v>
      </c>
      <c r="M1523" s="11"/>
      <c r="N1523" t="s" s="8">
        <v>123</v>
      </c>
      <c r="O1523" s="11"/>
      <c r="P1523" s="11"/>
      <c r="Q1523" s="11"/>
      <c r="R1523" s="11"/>
      <c r="S1523" s="11"/>
      <c r="T1523" s="11"/>
      <c r="U1523" s="11"/>
      <c r="V1523" s="11"/>
      <c r="W1523" s="11"/>
      <c r="X1523" s="11"/>
      <c r="Y1523" s="11"/>
      <c r="Z1523" s="11"/>
    </row>
    <row r="1524" ht="15" customHeight="1">
      <c r="A1524" t="s" s="8">
        <v>7830</v>
      </c>
      <c r="B1524" t="s" s="8">
        <v>7831</v>
      </c>
      <c r="C1524" s="21">
        <v>2017</v>
      </c>
      <c r="D1524" t="s" s="8">
        <v>2631</v>
      </c>
      <c r="E1524" t="s" s="8">
        <v>7832</v>
      </c>
      <c r="F1524" t="s" s="8">
        <v>2426</v>
      </c>
      <c r="G1524" t="s" s="8">
        <v>44</v>
      </c>
      <c r="H1524" t="s" s="8">
        <v>1507</v>
      </c>
      <c r="I1524" s="11"/>
      <c r="J1524" t="s" s="8">
        <v>7833</v>
      </c>
      <c r="K1524" t="s" s="8">
        <v>120</v>
      </c>
      <c r="L1524" t="s" s="8">
        <v>121</v>
      </c>
      <c r="M1524" s="11"/>
      <c r="N1524" t="s" s="8">
        <v>255</v>
      </c>
      <c r="O1524" s="11"/>
      <c r="P1524" s="11"/>
      <c r="Q1524" s="11"/>
      <c r="R1524" s="11"/>
      <c r="S1524" s="11"/>
      <c r="T1524" s="11"/>
      <c r="U1524" s="11"/>
      <c r="V1524" s="11"/>
      <c r="W1524" s="11"/>
      <c r="X1524" s="11"/>
      <c r="Y1524" s="11"/>
      <c r="Z1524" s="11"/>
    </row>
    <row r="1525" ht="15" customHeight="1">
      <c r="A1525" t="s" s="8">
        <v>7834</v>
      </c>
      <c r="B1525" t="s" s="8">
        <v>7835</v>
      </c>
      <c r="C1525" s="21">
        <v>2017</v>
      </c>
      <c r="D1525" t="s" s="8">
        <v>7836</v>
      </c>
      <c r="E1525" t="s" s="8">
        <v>7837</v>
      </c>
      <c r="F1525" t="s" s="8">
        <v>7838</v>
      </c>
      <c r="G1525" t="s" s="8">
        <v>40</v>
      </c>
      <c r="H1525" t="s" s="8">
        <v>1791</v>
      </c>
      <c r="I1525" s="11"/>
      <c r="J1525" t="s" s="8">
        <v>7839</v>
      </c>
      <c r="K1525" t="s" s="8">
        <v>120</v>
      </c>
      <c r="L1525" t="s" s="8">
        <v>121</v>
      </c>
      <c r="M1525" s="11"/>
      <c r="N1525" t="s" s="8">
        <v>255</v>
      </c>
      <c r="O1525" s="11"/>
      <c r="P1525" s="11"/>
      <c r="Q1525" s="11"/>
      <c r="R1525" s="11"/>
      <c r="S1525" s="11"/>
      <c r="T1525" s="11"/>
      <c r="U1525" s="11"/>
      <c r="V1525" s="11"/>
      <c r="W1525" s="11"/>
      <c r="X1525" s="11"/>
      <c r="Y1525" s="11"/>
      <c r="Z1525" s="11"/>
    </row>
    <row r="1526" ht="15" customHeight="1">
      <c r="A1526" t="s" s="8">
        <v>7840</v>
      </c>
      <c r="B1526" t="s" s="8">
        <v>7841</v>
      </c>
      <c r="C1526" s="21">
        <v>2017</v>
      </c>
      <c r="D1526" t="s" s="8">
        <v>2771</v>
      </c>
      <c r="E1526" t="s" s="8">
        <v>7842</v>
      </c>
      <c r="F1526" t="s" s="8">
        <v>128</v>
      </c>
      <c r="G1526" t="s" s="8">
        <v>2327</v>
      </c>
      <c r="H1526" t="s" s="8">
        <v>129</v>
      </c>
      <c r="I1526" s="11"/>
      <c r="J1526" t="s" s="8">
        <v>7843</v>
      </c>
      <c r="K1526" t="s" s="8">
        <v>148</v>
      </c>
      <c r="L1526" t="s" s="8">
        <v>121</v>
      </c>
      <c r="M1526" s="11"/>
      <c r="N1526" t="s" s="8">
        <v>123</v>
      </c>
      <c r="O1526" s="11"/>
      <c r="P1526" s="11"/>
      <c r="Q1526" s="11"/>
      <c r="R1526" s="11"/>
      <c r="S1526" s="11"/>
      <c r="T1526" s="11"/>
      <c r="U1526" s="11"/>
      <c r="V1526" s="11"/>
      <c r="W1526" s="11"/>
      <c r="X1526" s="11"/>
      <c r="Y1526" s="11"/>
      <c r="Z1526" s="11"/>
    </row>
    <row r="1527" ht="15" customHeight="1">
      <c r="A1527" t="s" s="8">
        <v>7844</v>
      </c>
      <c r="B1527" t="s" s="8">
        <v>7845</v>
      </c>
      <c r="C1527" s="21">
        <v>2017</v>
      </c>
      <c r="D1527" t="s" s="8">
        <v>727</v>
      </c>
      <c r="E1527" t="s" s="8">
        <v>7846</v>
      </c>
      <c r="F1527" t="s" s="8">
        <v>2556</v>
      </c>
      <c r="G1527" t="s" s="8">
        <v>82</v>
      </c>
      <c r="H1527" t="s" s="8">
        <v>119</v>
      </c>
      <c r="I1527" s="11"/>
      <c r="J1527" t="s" s="8">
        <v>7847</v>
      </c>
      <c r="K1527" t="s" s="8">
        <v>120</v>
      </c>
      <c r="L1527" t="s" s="8">
        <v>121</v>
      </c>
      <c r="M1527" s="11"/>
      <c r="N1527" t="s" s="8">
        <v>275</v>
      </c>
      <c r="O1527" s="11"/>
      <c r="P1527" s="11"/>
      <c r="Q1527" s="11"/>
      <c r="R1527" s="11"/>
      <c r="S1527" s="11"/>
      <c r="T1527" s="11"/>
      <c r="U1527" s="11"/>
      <c r="V1527" s="11"/>
      <c r="W1527" s="11"/>
      <c r="X1527" s="11"/>
      <c r="Y1527" s="11"/>
      <c r="Z1527" s="11"/>
    </row>
    <row r="1528" ht="15" customHeight="1">
      <c r="A1528" t="s" s="8">
        <v>7848</v>
      </c>
      <c r="B1528" t="s" s="8">
        <v>7849</v>
      </c>
      <c r="C1528" s="21">
        <v>2017</v>
      </c>
      <c r="D1528" t="s" s="8">
        <v>7850</v>
      </c>
      <c r="E1528" t="s" s="8">
        <v>7851</v>
      </c>
      <c r="F1528" t="s" s="8">
        <v>1905</v>
      </c>
      <c r="G1528" t="s" s="8">
        <v>40</v>
      </c>
      <c r="H1528" t="s" s="8">
        <v>119</v>
      </c>
      <c r="I1528" s="11"/>
      <c r="J1528" t="s" s="8">
        <v>7852</v>
      </c>
      <c r="K1528" t="s" s="8">
        <v>120</v>
      </c>
      <c r="L1528" t="s" s="8">
        <v>121</v>
      </c>
      <c r="M1528" s="11"/>
      <c r="N1528" t="s" s="8">
        <v>123</v>
      </c>
      <c r="O1528" s="11"/>
      <c r="P1528" s="11"/>
      <c r="Q1528" s="11"/>
      <c r="R1528" s="11"/>
      <c r="S1528" s="11"/>
      <c r="T1528" s="11"/>
      <c r="U1528" s="11"/>
      <c r="V1528" s="11"/>
      <c r="W1528" s="11"/>
      <c r="X1528" s="11"/>
      <c r="Y1528" s="11"/>
      <c r="Z1528" s="11"/>
    </row>
    <row r="1529" ht="15" customHeight="1">
      <c r="A1529" t="s" s="8">
        <v>7853</v>
      </c>
      <c r="B1529" t="s" s="8">
        <v>7854</v>
      </c>
      <c r="C1529" s="21">
        <v>2017</v>
      </c>
      <c r="D1529" t="s" s="8">
        <v>7855</v>
      </c>
      <c r="E1529" t="s" s="8">
        <v>7856</v>
      </c>
      <c r="F1529" t="s" s="8">
        <v>1905</v>
      </c>
      <c r="G1529" t="s" s="8">
        <v>29</v>
      </c>
      <c r="H1529" t="s" s="8">
        <v>119</v>
      </c>
      <c r="I1529" s="11"/>
      <c r="J1529" t="s" s="8">
        <v>7857</v>
      </c>
      <c r="K1529" t="s" s="8">
        <v>120</v>
      </c>
      <c r="L1529" t="s" s="8">
        <v>216</v>
      </c>
      <c r="M1529" s="11"/>
      <c r="N1529" t="s" s="8">
        <v>275</v>
      </c>
      <c r="O1529" s="11"/>
      <c r="P1529" s="11"/>
      <c r="Q1529" s="11"/>
      <c r="R1529" s="11"/>
      <c r="S1529" s="11"/>
      <c r="T1529" s="11"/>
      <c r="U1529" s="11"/>
      <c r="V1529" s="11"/>
      <c r="W1529" s="11"/>
      <c r="X1529" s="11"/>
      <c r="Y1529" s="11"/>
      <c r="Z1529" s="11"/>
    </row>
    <row r="1530" ht="15" customHeight="1">
      <c r="A1530" t="s" s="8">
        <v>7858</v>
      </c>
      <c r="B1530" t="s" s="8">
        <v>7859</v>
      </c>
      <c r="C1530" s="21">
        <v>2017</v>
      </c>
      <c r="D1530" t="s" s="8">
        <v>5239</v>
      </c>
      <c r="E1530" t="s" s="8">
        <v>7860</v>
      </c>
      <c r="F1530" t="s" s="8">
        <v>128</v>
      </c>
      <c r="G1530" t="s" s="8">
        <v>38</v>
      </c>
      <c r="H1530" t="s" s="8">
        <v>129</v>
      </c>
      <c r="I1530" t="s" s="8">
        <v>1846</v>
      </c>
      <c r="J1530" t="s" s="8">
        <v>7861</v>
      </c>
      <c r="K1530" t="s" s="8">
        <v>254</v>
      </c>
      <c r="L1530" t="s" s="8">
        <v>121</v>
      </c>
      <c r="M1530" s="11"/>
      <c r="N1530" t="s" s="8">
        <v>123</v>
      </c>
      <c r="O1530" s="11"/>
      <c r="P1530" s="11"/>
      <c r="Q1530" s="11"/>
      <c r="R1530" s="11"/>
      <c r="S1530" s="11"/>
      <c r="T1530" s="11"/>
      <c r="U1530" s="11"/>
      <c r="V1530" s="11"/>
      <c r="W1530" s="11"/>
      <c r="X1530" s="11"/>
      <c r="Y1530" s="11"/>
      <c r="Z1530" s="11"/>
    </row>
    <row r="1531" ht="15" customHeight="1">
      <c r="A1531" t="s" s="8">
        <v>7862</v>
      </c>
      <c r="B1531" t="s" s="8">
        <v>7863</v>
      </c>
      <c r="C1531" s="21">
        <v>2017</v>
      </c>
      <c r="D1531" t="s" s="8">
        <v>1752</v>
      </c>
      <c r="E1531" t="s" s="8">
        <v>7864</v>
      </c>
      <c r="F1531" t="s" s="8">
        <v>1798</v>
      </c>
      <c r="G1531" t="s" s="8">
        <v>82</v>
      </c>
      <c r="H1531" t="s" s="8">
        <v>1791</v>
      </c>
      <c r="I1531" s="11"/>
      <c r="J1531" t="s" s="8">
        <v>7865</v>
      </c>
      <c r="K1531" t="s" s="8">
        <v>120</v>
      </c>
      <c r="L1531" t="s" s="8">
        <v>121</v>
      </c>
      <c r="M1531" s="11"/>
      <c r="N1531" t="s" s="8">
        <v>275</v>
      </c>
      <c r="O1531" s="11"/>
      <c r="P1531" s="11"/>
      <c r="Q1531" s="11"/>
      <c r="R1531" s="11"/>
      <c r="S1531" s="11"/>
      <c r="T1531" s="11"/>
      <c r="U1531" s="11"/>
      <c r="V1531" s="11"/>
      <c r="W1531" s="11"/>
      <c r="X1531" s="11"/>
      <c r="Y1531" s="11"/>
      <c r="Z1531" s="11"/>
    </row>
    <row r="1532" ht="15" customHeight="1">
      <c r="A1532" t="s" s="8">
        <v>7866</v>
      </c>
      <c r="B1532" t="s" s="8">
        <v>7867</v>
      </c>
      <c r="C1532" s="21">
        <v>2017</v>
      </c>
      <c r="D1532" t="s" s="8">
        <v>7868</v>
      </c>
      <c r="E1532" t="s" s="8">
        <v>7869</v>
      </c>
      <c r="F1532" t="s" s="8">
        <v>128</v>
      </c>
      <c r="G1532" t="s" s="8">
        <v>29</v>
      </c>
      <c r="H1532" t="s" s="8">
        <v>129</v>
      </c>
      <c r="I1532" t="s" s="8">
        <v>2925</v>
      </c>
      <c r="J1532" t="s" s="8">
        <v>7870</v>
      </c>
      <c r="K1532" t="s" s="8">
        <v>120</v>
      </c>
      <c r="L1532" t="s" s="8">
        <v>121</v>
      </c>
      <c r="M1532" s="11"/>
      <c r="N1532" t="s" s="8">
        <v>123</v>
      </c>
      <c r="O1532" s="11"/>
      <c r="P1532" s="11"/>
      <c r="Q1532" s="11"/>
      <c r="R1532" s="11"/>
      <c r="S1532" s="11"/>
      <c r="T1532" s="11"/>
      <c r="U1532" s="11"/>
      <c r="V1532" s="11"/>
      <c r="W1532" s="11"/>
      <c r="X1532" s="11"/>
      <c r="Y1532" s="11"/>
      <c r="Z1532" s="11"/>
    </row>
    <row r="1533" ht="15" customHeight="1">
      <c r="A1533" t="s" s="8">
        <v>7871</v>
      </c>
      <c r="B1533" t="s" s="8">
        <v>7872</v>
      </c>
      <c r="C1533" s="21">
        <v>2017</v>
      </c>
      <c r="D1533" t="s" s="8">
        <v>1752</v>
      </c>
      <c r="E1533" t="s" s="8">
        <v>7873</v>
      </c>
      <c r="F1533" t="s" s="8">
        <v>1860</v>
      </c>
      <c r="G1533" t="s" s="8">
        <v>45</v>
      </c>
      <c r="H1533" t="s" s="8">
        <v>1861</v>
      </c>
      <c r="I1533" s="11"/>
      <c r="J1533" t="s" s="8">
        <v>7874</v>
      </c>
      <c r="K1533" t="s" s="8">
        <v>120</v>
      </c>
      <c r="L1533" t="s" s="8">
        <v>121</v>
      </c>
      <c r="M1533" s="11"/>
      <c r="N1533" t="s" s="8">
        <v>255</v>
      </c>
      <c r="O1533" s="11"/>
      <c r="P1533" s="11"/>
      <c r="Q1533" s="11"/>
      <c r="R1533" s="11"/>
      <c r="S1533" s="11"/>
      <c r="T1533" s="11"/>
      <c r="U1533" s="11"/>
      <c r="V1533" s="11"/>
      <c r="W1533" s="11"/>
      <c r="X1533" s="11"/>
      <c r="Y1533" s="11"/>
      <c r="Z1533" s="11"/>
    </row>
    <row r="1534" ht="15" customHeight="1">
      <c r="A1534" t="s" s="8">
        <v>7875</v>
      </c>
      <c r="B1534" t="s" s="8">
        <v>7876</v>
      </c>
      <c r="C1534" s="21">
        <v>2017</v>
      </c>
      <c r="D1534" t="s" s="8">
        <v>7877</v>
      </c>
      <c r="E1534" t="s" s="8">
        <v>7878</v>
      </c>
      <c r="F1534" t="s" s="8">
        <v>7879</v>
      </c>
      <c r="G1534" t="s" s="8">
        <v>44</v>
      </c>
      <c r="H1534" t="s" s="8">
        <v>1791</v>
      </c>
      <c r="I1534" s="11"/>
      <c r="J1534" t="s" s="8">
        <v>7880</v>
      </c>
      <c r="K1534" t="s" s="8">
        <v>120</v>
      </c>
      <c r="L1534" t="s" s="8">
        <v>121</v>
      </c>
      <c r="M1534" s="11"/>
      <c r="N1534" t="s" s="8">
        <v>255</v>
      </c>
      <c r="O1534" s="11"/>
      <c r="P1534" s="11"/>
      <c r="Q1534" s="11"/>
      <c r="R1534" s="11"/>
      <c r="S1534" s="11"/>
      <c r="T1534" s="11"/>
      <c r="U1534" s="11"/>
      <c r="V1534" s="11"/>
      <c r="W1534" s="11"/>
      <c r="X1534" s="11"/>
      <c r="Y1534" s="11"/>
      <c r="Z1534" s="11"/>
    </row>
    <row r="1535" ht="15" customHeight="1">
      <c r="A1535" t="s" s="8">
        <v>7881</v>
      </c>
      <c r="B1535" t="s" s="8">
        <v>7882</v>
      </c>
      <c r="C1535" s="21">
        <v>2017</v>
      </c>
      <c r="D1535" t="s" s="8">
        <v>119</v>
      </c>
      <c r="E1535" t="s" s="8">
        <v>7883</v>
      </c>
      <c r="F1535" t="s" s="8">
        <v>6695</v>
      </c>
      <c r="G1535" t="s" s="8">
        <v>40</v>
      </c>
      <c r="H1535" t="s" s="8">
        <v>119</v>
      </c>
      <c r="I1535" s="11"/>
      <c r="J1535" t="s" s="8">
        <v>7884</v>
      </c>
      <c r="K1535" t="s" s="8">
        <v>120</v>
      </c>
      <c r="L1535" t="s" s="8">
        <v>121</v>
      </c>
      <c r="M1535" s="11"/>
      <c r="N1535" t="s" s="8">
        <v>275</v>
      </c>
      <c r="O1535" s="11"/>
      <c r="P1535" s="11"/>
      <c r="Q1535" s="11"/>
      <c r="R1535" s="11"/>
      <c r="S1535" s="11"/>
      <c r="T1535" s="11"/>
      <c r="U1535" s="11"/>
      <c r="V1535" s="11"/>
      <c r="W1535" s="11"/>
      <c r="X1535" s="11"/>
      <c r="Y1535" s="11"/>
      <c r="Z1535" s="11"/>
    </row>
    <row r="1536" ht="15" customHeight="1">
      <c r="A1536" t="s" s="8">
        <v>7885</v>
      </c>
      <c r="B1536" t="s" s="8">
        <v>7886</v>
      </c>
      <c r="C1536" s="21">
        <v>2017</v>
      </c>
      <c r="D1536" t="s" s="8">
        <v>4618</v>
      </c>
      <c r="E1536" t="s" s="8">
        <v>7887</v>
      </c>
      <c r="F1536" t="s" s="8">
        <v>2100</v>
      </c>
      <c r="G1536" t="s" s="8">
        <v>45</v>
      </c>
      <c r="H1536" t="s" s="8">
        <v>1791</v>
      </c>
      <c r="I1536" s="11"/>
      <c r="J1536" s="11"/>
      <c r="K1536" t="s" s="8">
        <v>120</v>
      </c>
      <c r="L1536" t="s" s="8">
        <v>121</v>
      </c>
      <c r="M1536" s="11"/>
      <c r="N1536" t="s" s="8">
        <v>275</v>
      </c>
      <c r="O1536" s="11"/>
      <c r="P1536" s="11"/>
      <c r="Q1536" s="11"/>
      <c r="R1536" s="11"/>
      <c r="S1536" s="11"/>
      <c r="T1536" s="11"/>
      <c r="U1536" s="11"/>
      <c r="V1536" s="11"/>
      <c r="W1536" s="11"/>
      <c r="X1536" s="11"/>
      <c r="Y1536" s="11"/>
      <c r="Z1536" s="11"/>
    </row>
    <row r="1537" ht="15" customHeight="1">
      <c r="A1537" t="s" s="8">
        <v>7888</v>
      </c>
      <c r="B1537" t="s" s="8">
        <v>7889</v>
      </c>
      <c r="C1537" s="21">
        <v>2017</v>
      </c>
      <c r="D1537" t="s" s="8">
        <v>2518</v>
      </c>
      <c r="E1537" t="s" s="8">
        <v>7890</v>
      </c>
      <c r="F1537" t="s" s="8">
        <v>1798</v>
      </c>
      <c r="G1537" t="s" s="8">
        <v>38</v>
      </c>
      <c r="H1537" t="s" s="8">
        <v>1791</v>
      </c>
      <c r="I1537" s="11"/>
      <c r="J1537" t="s" s="8">
        <v>7891</v>
      </c>
      <c r="K1537" t="s" s="8">
        <v>120</v>
      </c>
      <c r="L1537" t="s" s="8">
        <v>121</v>
      </c>
      <c r="M1537" s="11"/>
      <c r="N1537" t="s" s="8">
        <v>275</v>
      </c>
      <c r="O1537" s="11"/>
      <c r="P1537" s="11"/>
      <c r="Q1537" s="11"/>
      <c r="R1537" s="11"/>
      <c r="S1537" s="11"/>
      <c r="T1537" s="11"/>
      <c r="U1537" s="11"/>
      <c r="V1537" s="11"/>
      <c r="W1537" s="11"/>
      <c r="X1537" s="11"/>
      <c r="Y1537" s="11"/>
      <c r="Z1537" s="11"/>
    </row>
    <row r="1538" ht="15" customHeight="1">
      <c r="A1538" t="s" s="8">
        <v>7892</v>
      </c>
      <c r="B1538" t="s" s="8">
        <v>7893</v>
      </c>
      <c r="C1538" s="21">
        <v>2017</v>
      </c>
      <c r="D1538" t="s" s="8">
        <v>986</v>
      </c>
      <c r="E1538" t="s" s="8">
        <v>7894</v>
      </c>
      <c r="F1538" t="s" s="8">
        <v>2033</v>
      </c>
      <c r="G1538" t="s" s="8">
        <v>45</v>
      </c>
      <c r="H1538" t="s" s="8">
        <v>1791</v>
      </c>
      <c r="I1538" s="11"/>
      <c r="J1538" t="s" s="8">
        <v>7895</v>
      </c>
      <c r="K1538" t="s" s="8">
        <v>120</v>
      </c>
      <c r="L1538" t="s" s="8">
        <v>121</v>
      </c>
      <c r="M1538" s="11"/>
      <c r="N1538" t="s" s="8">
        <v>275</v>
      </c>
      <c r="O1538" s="11"/>
      <c r="P1538" s="11"/>
      <c r="Q1538" s="11"/>
      <c r="R1538" s="11"/>
      <c r="S1538" s="11"/>
      <c r="T1538" s="11"/>
      <c r="U1538" s="11"/>
      <c r="V1538" s="11"/>
      <c r="W1538" s="11"/>
      <c r="X1538" s="11"/>
      <c r="Y1538" s="11"/>
      <c r="Z1538" s="11"/>
    </row>
    <row r="1539" ht="15" customHeight="1">
      <c r="A1539" t="s" s="130">
        <v>7896</v>
      </c>
      <c r="B1539" t="s" s="130">
        <v>7897</v>
      </c>
      <c r="C1539" s="131">
        <v>2017</v>
      </c>
      <c r="D1539" t="s" s="130">
        <v>7898</v>
      </c>
      <c r="E1539" t="s" s="130">
        <v>7899</v>
      </c>
      <c r="F1539" t="s" s="130">
        <v>128</v>
      </c>
      <c r="G1539" t="s" s="130">
        <v>2327</v>
      </c>
      <c r="H1539" t="s" s="130">
        <v>129</v>
      </c>
      <c r="I1539" s="132"/>
      <c r="J1539" t="s" s="130">
        <v>7900</v>
      </c>
      <c r="K1539" t="s" s="130">
        <v>120</v>
      </c>
      <c r="L1539" t="s" s="130">
        <v>121</v>
      </c>
      <c r="M1539" s="132"/>
      <c r="N1539" t="s" s="130">
        <v>1689</v>
      </c>
      <c r="O1539" s="132"/>
      <c r="P1539" s="132"/>
      <c r="Q1539" s="132"/>
      <c r="R1539" s="132"/>
      <c r="S1539" s="132"/>
      <c r="T1539" s="132"/>
      <c r="U1539" s="132"/>
      <c r="V1539" s="132"/>
      <c r="W1539" s="132"/>
      <c r="X1539" s="132"/>
      <c r="Y1539" s="132"/>
      <c r="Z1539" s="132"/>
    </row>
    <row r="1540" ht="15" customHeight="1">
      <c r="A1540" t="s" s="130">
        <v>7901</v>
      </c>
      <c r="B1540" t="s" s="130">
        <v>7902</v>
      </c>
      <c r="C1540" s="131">
        <v>2017</v>
      </c>
      <c r="D1540" t="s" s="130">
        <v>7903</v>
      </c>
      <c r="E1540" t="s" s="130">
        <v>7904</v>
      </c>
      <c r="F1540" t="s" s="130">
        <v>2426</v>
      </c>
      <c r="G1540" t="s" s="130">
        <v>40</v>
      </c>
      <c r="H1540" t="s" s="130">
        <v>1507</v>
      </c>
      <c r="I1540" s="132"/>
      <c r="J1540" t="s" s="130">
        <v>7905</v>
      </c>
      <c r="K1540" t="s" s="130">
        <v>120</v>
      </c>
      <c r="L1540" t="s" s="130">
        <v>121</v>
      </c>
      <c r="M1540" s="132"/>
      <c r="N1540" t="s" s="130">
        <v>275</v>
      </c>
      <c r="O1540" s="132"/>
      <c r="P1540" s="132"/>
      <c r="Q1540" s="132"/>
      <c r="R1540" s="132"/>
      <c r="S1540" s="132"/>
      <c r="T1540" s="132"/>
      <c r="U1540" s="132"/>
      <c r="V1540" s="132"/>
      <c r="W1540" s="132"/>
      <c r="X1540" s="132"/>
      <c r="Y1540" s="132"/>
      <c r="Z1540" s="132"/>
    </row>
    <row r="1541" ht="15" customHeight="1">
      <c r="A1541" t="s" s="130">
        <v>7906</v>
      </c>
      <c r="B1541" t="s" s="130">
        <v>7907</v>
      </c>
      <c r="C1541" s="131">
        <v>2017</v>
      </c>
      <c r="D1541" t="s" s="130">
        <v>2355</v>
      </c>
      <c r="E1541" t="s" s="130">
        <v>7908</v>
      </c>
      <c r="F1541" t="s" s="130">
        <v>2525</v>
      </c>
      <c r="G1541" t="s" s="130">
        <v>40</v>
      </c>
      <c r="H1541" t="s" s="130">
        <v>1507</v>
      </c>
      <c r="I1541" s="132"/>
      <c r="J1541" t="s" s="130">
        <v>7909</v>
      </c>
      <c r="K1541" t="s" s="130">
        <v>120</v>
      </c>
      <c r="L1541" t="s" s="130">
        <v>121</v>
      </c>
      <c r="M1541" s="132"/>
      <c r="N1541" t="s" s="130">
        <v>275</v>
      </c>
      <c r="O1541" s="132"/>
      <c r="P1541" s="132"/>
      <c r="Q1541" s="132"/>
      <c r="R1541" s="132"/>
      <c r="S1541" s="132"/>
      <c r="T1541" s="132"/>
      <c r="U1541" s="132"/>
      <c r="V1541" s="132"/>
      <c r="W1541" s="132"/>
      <c r="X1541" s="132"/>
      <c r="Y1541" s="132"/>
      <c r="Z1541" s="132"/>
    </row>
    <row r="1542" ht="15" customHeight="1">
      <c r="A1542" t="s" s="130">
        <v>7910</v>
      </c>
      <c r="B1542" t="s" s="130">
        <v>7911</v>
      </c>
      <c r="C1542" s="131">
        <v>2017</v>
      </c>
      <c r="D1542" t="s" s="130">
        <v>1752</v>
      </c>
      <c r="E1542" t="s" s="130">
        <v>7912</v>
      </c>
      <c r="F1542" t="s" s="130">
        <v>1870</v>
      </c>
      <c r="G1542" t="s" s="130">
        <v>82</v>
      </c>
      <c r="H1542" t="s" s="130">
        <v>1791</v>
      </c>
      <c r="I1542" s="132"/>
      <c r="J1542" t="s" s="130">
        <v>7913</v>
      </c>
      <c r="K1542" t="s" s="130">
        <v>120</v>
      </c>
      <c r="L1542" t="s" s="130">
        <v>121</v>
      </c>
      <c r="M1542" s="132"/>
      <c r="N1542" t="s" s="130">
        <v>275</v>
      </c>
      <c r="O1542" s="132"/>
      <c r="P1542" s="132"/>
      <c r="Q1542" s="132"/>
      <c r="R1542" s="132"/>
      <c r="S1542" s="132"/>
      <c r="T1542" s="132"/>
      <c r="U1542" s="132"/>
      <c r="V1542" s="132"/>
      <c r="W1542" s="132"/>
      <c r="X1542" s="132"/>
      <c r="Y1542" s="132"/>
      <c r="Z1542" s="132"/>
    </row>
    <row r="1543" ht="15" customHeight="1">
      <c r="A1543" t="s" s="8">
        <v>7914</v>
      </c>
      <c r="B1543" t="s" s="8">
        <v>7915</v>
      </c>
      <c r="C1543" s="21">
        <v>2017</v>
      </c>
      <c r="D1543" t="s" s="8">
        <v>7916</v>
      </c>
      <c r="E1543" t="s" s="8">
        <v>7917</v>
      </c>
      <c r="F1543" t="s" s="8">
        <v>128</v>
      </c>
      <c r="G1543" t="s" s="8">
        <v>29</v>
      </c>
      <c r="H1543" t="s" s="8">
        <v>129</v>
      </c>
      <c r="I1543" t="s" s="8">
        <v>1662</v>
      </c>
      <c r="J1543" t="s" s="8">
        <v>7918</v>
      </c>
      <c r="K1543" t="s" s="8">
        <v>120</v>
      </c>
      <c r="L1543" t="s" s="8">
        <v>121</v>
      </c>
      <c r="M1543" s="11"/>
      <c r="N1543" t="s" s="8">
        <v>275</v>
      </c>
      <c r="O1543" s="11"/>
      <c r="P1543" s="11"/>
      <c r="Q1543" s="11"/>
      <c r="R1543" s="11"/>
      <c r="S1543" s="11"/>
      <c r="T1543" s="11"/>
      <c r="U1543" s="11"/>
      <c r="V1543" s="11"/>
      <c r="W1543" s="11"/>
      <c r="X1543" s="11"/>
      <c r="Y1543" s="11"/>
      <c r="Z1543" s="11"/>
    </row>
    <row r="1544" ht="15" customHeight="1">
      <c r="A1544" t="s" s="49">
        <v>7919</v>
      </c>
      <c r="B1544" t="s" s="49">
        <v>7920</v>
      </c>
      <c r="C1544" s="109">
        <v>2017</v>
      </c>
      <c r="D1544" t="s" s="49">
        <v>7483</v>
      </c>
      <c r="E1544" t="s" s="49">
        <v>7921</v>
      </c>
      <c r="F1544" t="s" s="49">
        <v>4388</v>
      </c>
      <c r="G1544" t="s" s="49">
        <v>40</v>
      </c>
      <c r="H1544" t="s" s="49">
        <v>1791</v>
      </c>
      <c r="I1544" s="50"/>
      <c r="J1544" t="s" s="49">
        <v>7922</v>
      </c>
      <c r="K1544" t="s" s="49">
        <v>120</v>
      </c>
      <c r="L1544" t="s" s="49">
        <v>121</v>
      </c>
      <c r="M1544" s="50"/>
      <c r="N1544" t="s" s="49">
        <v>275</v>
      </c>
      <c r="O1544" s="50"/>
      <c r="P1544" s="50"/>
      <c r="Q1544" s="50"/>
      <c r="R1544" s="50"/>
      <c r="S1544" s="50"/>
      <c r="T1544" s="50"/>
      <c r="U1544" s="50"/>
      <c r="V1544" s="50"/>
      <c r="W1544" s="50"/>
      <c r="X1544" s="50"/>
      <c r="Y1544" s="50"/>
      <c r="Z1544" s="50"/>
    </row>
    <row r="1545" ht="15" customHeight="1">
      <c r="A1545" t="s" s="58">
        <v>794</v>
      </c>
      <c r="B1545" t="s" s="59">
        <v>795</v>
      </c>
      <c r="C1545" s="60">
        <v>2017</v>
      </c>
      <c r="D1545" t="s" s="59">
        <v>796</v>
      </c>
      <c r="E1545" t="s" s="59">
        <v>797</v>
      </c>
      <c r="F1545" t="s" s="59">
        <v>71</v>
      </c>
      <c r="G1545" t="s" s="59">
        <v>45</v>
      </c>
      <c r="H1545" t="s" s="59">
        <v>119</v>
      </c>
      <c r="I1545" s="61"/>
      <c r="J1545" t="s" s="59">
        <v>798</v>
      </c>
      <c r="K1545" t="s" s="59">
        <v>148</v>
      </c>
      <c r="L1545" t="s" s="59">
        <v>121</v>
      </c>
      <c r="M1545" t="s" s="59">
        <v>122</v>
      </c>
      <c r="N1545" t="s" s="59">
        <v>275</v>
      </c>
      <c r="O1545" s="61"/>
      <c r="P1545" s="61"/>
      <c r="Q1545" s="61"/>
      <c r="R1545" s="61"/>
      <c r="S1545" s="61"/>
      <c r="T1545" s="61"/>
      <c r="U1545" s="61"/>
      <c r="V1545" s="61"/>
      <c r="W1545" s="61"/>
      <c r="X1545" s="61"/>
      <c r="Y1545" s="61"/>
      <c r="Z1545" s="62"/>
    </row>
    <row r="1546" ht="15" customHeight="1">
      <c r="A1546" t="s" s="77">
        <v>7923</v>
      </c>
      <c r="B1546" t="s" s="77">
        <v>7924</v>
      </c>
      <c r="C1546" s="76">
        <v>2017</v>
      </c>
      <c r="D1546" t="s" s="77">
        <v>1868</v>
      </c>
      <c r="E1546" t="s" s="77">
        <v>7925</v>
      </c>
      <c r="F1546" t="s" s="77">
        <v>5141</v>
      </c>
      <c r="G1546" t="s" s="77">
        <v>45</v>
      </c>
      <c r="H1546" t="s" s="77">
        <v>1791</v>
      </c>
      <c r="I1546" s="47"/>
      <c r="J1546" t="s" s="77">
        <v>7926</v>
      </c>
      <c r="K1546" t="s" s="77">
        <v>120</v>
      </c>
      <c r="L1546" t="s" s="77">
        <v>121</v>
      </c>
      <c r="M1546" s="47"/>
      <c r="N1546" t="s" s="77">
        <v>275</v>
      </c>
      <c r="O1546" s="47"/>
      <c r="P1546" s="47"/>
      <c r="Q1546" s="47"/>
      <c r="R1546" s="47"/>
      <c r="S1546" s="47"/>
      <c r="T1546" s="47"/>
      <c r="U1546" s="47"/>
      <c r="V1546" s="47"/>
      <c r="W1546" s="47"/>
      <c r="X1546" s="47"/>
      <c r="Y1546" s="47"/>
      <c r="Z1546" s="47"/>
    </row>
    <row r="1547" ht="15" customHeight="1">
      <c r="A1547" t="s" s="8">
        <v>7927</v>
      </c>
      <c r="B1547" t="s" s="8">
        <v>7928</v>
      </c>
      <c r="C1547" s="21">
        <v>2017</v>
      </c>
      <c r="D1547" t="s" s="8">
        <v>1992</v>
      </c>
      <c r="E1547" t="s" s="8">
        <v>7929</v>
      </c>
      <c r="F1547" t="s" s="8">
        <v>2426</v>
      </c>
      <c r="G1547" t="s" s="8">
        <v>44</v>
      </c>
      <c r="H1547" t="s" s="8">
        <v>1507</v>
      </c>
      <c r="I1547" s="11"/>
      <c r="J1547" t="s" s="8">
        <v>7930</v>
      </c>
      <c r="K1547" t="s" s="8">
        <v>120</v>
      </c>
      <c r="L1547" t="s" s="8">
        <v>216</v>
      </c>
      <c r="M1547" s="11"/>
      <c r="N1547" t="s" s="8">
        <v>275</v>
      </c>
      <c r="O1547" s="11"/>
      <c r="P1547" s="11"/>
      <c r="Q1547" s="11"/>
      <c r="R1547" s="11"/>
      <c r="S1547" s="11"/>
      <c r="T1547" s="11"/>
      <c r="U1547" s="11"/>
      <c r="V1547" s="11"/>
      <c r="W1547" s="11"/>
      <c r="X1547" s="11"/>
      <c r="Y1547" s="11"/>
      <c r="Z1547" s="11"/>
    </row>
    <row r="1548" ht="15" customHeight="1">
      <c r="A1548" t="s" s="8">
        <v>7931</v>
      </c>
      <c r="B1548" t="s" s="8">
        <v>7932</v>
      </c>
      <c r="C1548" s="21">
        <v>2017</v>
      </c>
      <c r="D1548" t="s" s="8">
        <v>2518</v>
      </c>
      <c r="E1548" t="s" s="8">
        <v>7933</v>
      </c>
      <c r="F1548" t="s" s="8">
        <v>2132</v>
      </c>
      <c r="G1548" t="s" s="8">
        <v>45</v>
      </c>
      <c r="H1548" t="s" s="8">
        <v>119</v>
      </c>
      <c r="I1548" s="11"/>
      <c r="J1548" t="s" s="8">
        <v>7934</v>
      </c>
      <c r="K1548" t="s" s="8">
        <v>120</v>
      </c>
      <c r="L1548" t="s" s="8">
        <v>121</v>
      </c>
      <c r="M1548" s="11"/>
      <c r="N1548" t="s" s="8">
        <v>275</v>
      </c>
      <c r="O1548" s="11"/>
      <c r="P1548" s="11"/>
      <c r="Q1548" s="11"/>
      <c r="R1548" s="11"/>
      <c r="S1548" s="11"/>
      <c r="T1548" s="11"/>
      <c r="U1548" s="11"/>
      <c r="V1548" s="11"/>
      <c r="W1548" s="11"/>
      <c r="X1548" s="11"/>
      <c r="Y1548" s="11"/>
      <c r="Z1548" s="11"/>
    </row>
    <row r="1549" ht="15" customHeight="1">
      <c r="A1549" t="s" s="8">
        <v>7935</v>
      </c>
      <c r="B1549" t="s" s="8">
        <v>7936</v>
      </c>
      <c r="C1549" s="21">
        <v>2017</v>
      </c>
      <c r="D1549" t="s" s="8">
        <v>415</v>
      </c>
      <c r="E1549" t="s" s="8">
        <v>7937</v>
      </c>
      <c r="F1549" t="s" s="8">
        <v>1815</v>
      </c>
      <c r="G1549" t="s" s="8">
        <v>82</v>
      </c>
      <c r="H1549" t="s" s="8">
        <v>506</v>
      </c>
      <c r="I1549" s="11"/>
      <c r="J1549" s="11"/>
      <c r="K1549" t="s" s="8">
        <v>120</v>
      </c>
      <c r="L1549" t="s" s="8">
        <v>121</v>
      </c>
      <c r="M1549" s="11"/>
      <c r="N1549" t="s" s="8">
        <v>123</v>
      </c>
      <c r="O1549" s="11"/>
      <c r="P1549" s="11"/>
      <c r="Q1549" s="11"/>
      <c r="R1549" s="11"/>
      <c r="S1549" s="11"/>
      <c r="T1549" s="11"/>
      <c r="U1549" s="11"/>
      <c r="V1549" s="11"/>
      <c r="W1549" s="11"/>
      <c r="X1549" s="11"/>
      <c r="Y1549" s="11"/>
      <c r="Z1549" s="11"/>
    </row>
    <row r="1550" ht="15" customHeight="1">
      <c r="A1550" t="s" s="8">
        <v>7938</v>
      </c>
      <c r="B1550" t="s" s="8">
        <v>7939</v>
      </c>
      <c r="C1550" s="21">
        <v>2017</v>
      </c>
      <c r="D1550" t="s" s="8">
        <v>4850</v>
      </c>
      <c r="E1550" t="s" s="8">
        <v>7940</v>
      </c>
      <c r="F1550" t="s" s="8">
        <v>1870</v>
      </c>
      <c r="G1550" t="s" s="8">
        <v>45</v>
      </c>
      <c r="H1550" t="s" s="8">
        <v>1791</v>
      </c>
      <c r="I1550" s="11"/>
      <c r="J1550" t="s" s="8">
        <v>7941</v>
      </c>
      <c r="K1550" t="s" s="8">
        <v>120</v>
      </c>
      <c r="L1550" t="s" s="8">
        <v>121</v>
      </c>
      <c r="M1550" s="11"/>
      <c r="N1550" t="s" s="8">
        <v>255</v>
      </c>
      <c r="O1550" s="11"/>
      <c r="P1550" s="11"/>
      <c r="Q1550" s="11"/>
      <c r="R1550" s="11"/>
      <c r="S1550" s="11"/>
      <c r="T1550" s="11"/>
      <c r="U1550" s="11"/>
      <c r="V1550" s="11"/>
      <c r="W1550" s="11"/>
      <c r="X1550" s="11"/>
      <c r="Y1550" s="11"/>
      <c r="Z1550" s="11"/>
    </row>
    <row r="1551" ht="15" customHeight="1">
      <c r="A1551" t="s" s="8">
        <v>7942</v>
      </c>
      <c r="B1551" t="s" s="8">
        <v>7943</v>
      </c>
      <c r="C1551" s="21">
        <v>2017</v>
      </c>
      <c r="D1551" t="s" s="8">
        <v>5239</v>
      </c>
      <c r="E1551" t="s" s="8">
        <v>7944</v>
      </c>
      <c r="F1551" t="s" s="8">
        <v>1928</v>
      </c>
      <c r="G1551" t="s" s="8">
        <v>1784</v>
      </c>
      <c r="H1551" t="s" s="8">
        <v>119</v>
      </c>
      <c r="I1551" s="11"/>
      <c r="J1551" t="s" s="8">
        <v>7945</v>
      </c>
      <c r="K1551" t="s" s="8">
        <v>120</v>
      </c>
      <c r="L1551" t="s" s="8">
        <v>121</v>
      </c>
      <c r="M1551" s="11"/>
      <c r="N1551" t="s" s="8">
        <v>123</v>
      </c>
      <c r="O1551" s="11"/>
      <c r="P1551" s="11"/>
      <c r="Q1551" s="11"/>
      <c r="R1551" s="11"/>
      <c r="S1551" s="11"/>
      <c r="T1551" s="11"/>
      <c r="U1551" s="11"/>
      <c r="V1551" s="11"/>
      <c r="W1551" s="11"/>
      <c r="X1551" s="11"/>
      <c r="Y1551" s="11"/>
      <c r="Z1551" s="11"/>
    </row>
    <row r="1552" ht="15" customHeight="1">
      <c r="A1552" t="s" s="8">
        <v>7946</v>
      </c>
      <c r="B1552" t="s" s="8">
        <v>7947</v>
      </c>
      <c r="C1552" s="21">
        <v>2017</v>
      </c>
      <c r="D1552" t="s" s="8">
        <v>7948</v>
      </c>
      <c r="E1552" t="s" s="8">
        <v>7949</v>
      </c>
      <c r="F1552" t="s" s="8">
        <v>1928</v>
      </c>
      <c r="G1552" t="s" s="8">
        <v>1784</v>
      </c>
      <c r="H1552" t="s" s="8">
        <v>119</v>
      </c>
      <c r="I1552" s="11"/>
      <c r="J1552" t="s" s="8">
        <v>7950</v>
      </c>
      <c r="K1552" t="s" s="8">
        <v>280</v>
      </c>
      <c r="L1552" t="s" s="8">
        <v>121</v>
      </c>
      <c r="M1552" s="11"/>
      <c r="N1552" t="s" s="8">
        <v>123</v>
      </c>
      <c r="O1552" s="11"/>
      <c r="P1552" s="11"/>
      <c r="Q1552" s="11"/>
      <c r="R1552" s="11"/>
      <c r="S1552" s="11"/>
      <c r="T1552" s="11"/>
      <c r="U1552" s="11"/>
      <c r="V1552" s="11"/>
      <c r="W1552" s="11"/>
      <c r="X1552" s="11"/>
      <c r="Y1552" s="11"/>
      <c r="Z1552" s="11"/>
    </row>
    <row r="1553" ht="15" customHeight="1">
      <c r="A1553" t="s" s="8">
        <v>7951</v>
      </c>
      <c r="B1553" t="s" s="8">
        <v>7952</v>
      </c>
      <c r="C1553" s="21">
        <v>2017</v>
      </c>
      <c r="D1553" t="s" s="8">
        <v>1752</v>
      </c>
      <c r="E1553" t="s" s="8">
        <v>7953</v>
      </c>
      <c r="F1553" t="s" s="8">
        <v>1870</v>
      </c>
      <c r="G1553" t="s" s="8">
        <v>82</v>
      </c>
      <c r="H1553" t="s" s="8">
        <v>1791</v>
      </c>
      <c r="I1553" s="11"/>
      <c r="J1553" t="s" s="8">
        <v>7954</v>
      </c>
      <c r="K1553" t="s" s="8">
        <v>120</v>
      </c>
      <c r="L1553" t="s" s="8">
        <v>121</v>
      </c>
      <c r="M1553" s="11"/>
      <c r="N1553" t="s" s="8">
        <v>123</v>
      </c>
      <c r="O1553" s="11"/>
      <c r="P1553" s="11"/>
      <c r="Q1553" s="11"/>
      <c r="R1553" s="11"/>
      <c r="S1553" s="11"/>
      <c r="T1553" s="11"/>
      <c r="U1553" s="11"/>
      <c r="V1553" s="11"/>
      <c r="W1553" s="11"/>
      <c r="X1553" s="11"/>
      <c r="Y1553" s="11"/>
      <c r="Z1553" s="11"/>
    </row>
    <row r="1554" ht="15" customHeight="1">
      <c r="A1554" t="s" s="8">
        <v>7955</v>
      </c>
      <c r="B1554" t="s" s="8">
        <v>7956</v>
      </c>
      <c r="C1554" s="21">
        <v>2017</v>
      </c>
      <c r="D1554" t="s" s="8">
        <v>415</v>
      </c>
      <c r="E1554" t="s" s="8">
        <v>7957</v>
      </c>
      <c r="F1554" t="s" s="8">
        <v>1870</v>
      </c>
      <c r="G1554" t="s" s="8">
        <v>44</v>
      </c>
      <c r="H1554" t="s" s="8">
        <v>1791</v>
      </c>
      <c r="I1554" s="11"/>
      <c r="J1554" s="11"/>
      <c r="K1554" t="s" s="8">
        <v>120</v>
      </c>
      <c r="L1554" t="s" s="8">
        <v>121</v>
      </c>
      <c r="M1554" s="11"/>
      <c r="N1554" t="s" s="8">
        <v>1689</v>
      </c>
      <c r="O1554" s="11"/>
      <c r="P1554" s="11"/>
      <c r="Q1554" s="11"/>
      <c r="R1554" s="11"/>
      <c r="S1554" s="11"/>
      <c r="T1554" s="11"/>
      <c r="U1554" s="11"/>
      <c r="V1554" s="11"/>
      <c r="W1554" s="11"/>
      <c r="X1554" s="11"/>
      <c r="Y1554" s="11"/>
      <c r="Z1554" s="11"/>
    </row>
    <row r="1555" ht="15" customHeight="1">
      <c r="A1555" t="s" s="8">
        <v>7958</v>
      </c>
      <c r="B1555" t="s" s="8">
        <v>7959</v>
      </c>
      <c r="C1555" s="21">
        <v>2017</v>
      </c>
      <c r="D1555" t="s" s="8">
        <v>727</v>
      </c>
      <c r="E1555" t="s" s="8">
        <v>7960</v>
      </c>
      <c r="F1555" t="s" s="8">
        <v>1542</v>
      </c>
      <c r="G1555" t="s" s="8">
        <v>40</v>
      </c>
      <c r="H1555" t="s" s="8">
        <v>1507</v>
      </c>
      <c r="I1555" s="11"/>
      <c r="J1555" t="s" s="8">
        <v>7961</v>
      </c>
      <c r="K1555" t="s" s="8">
        <v>120</v>
      </c>
      <c r="L1555" t="s" s="8">
        <v>121</v>
      </c>
      <c r="M1555" s="11"/>
      <c r="N1555" t="s" s="8">
        <v>255</v>
      </c>
      <c r="O1555" s="11"/>
      <c r="P1555" s="11"/>
      <c r="Q1555" s="11"/>
      <c r="R1555" s="11"/>
      <c r="S1555" s="11"/>
      <c r="T1555" s="11"/>
      <c r="U1555" s="11"/>
      <c r="V1555" s="11"/>
      <c r="W1555" s="11"/>
      <c r="X1555" s="11"/>
      <c r="Y1555" s="11"/>
      <c r="Z1555" s="11"/>
    </row>
    <row r="1556" ht="15" customHeight="1">
      <c r="A1556" t="s" s="8">
        <v>7962</v>
      </c>
      <c r="B1556" t="s" s="8">
        <v>7963</v>
      </c>
      <c r="C1556" s="21">
        <v>2017</v>
      </c>
      <c r="D1556" t="s" s="8">
        <v>4850</v>
      </c>
      <c r="E1556" t="s" s="8">
        <v>7964</v>
      </c>
      <c r="F1556" t="s" s="8">
        <v>1870</v>
      </c>
      <c r="G1556" t="s" s="8">
        <v>45</v>
      </c>
      <c r="H1556" t="s" s="8">
        <v>1791</v>
      </c>
      <c r="I1556" s="11"/>
      <c r="J1556" t="s" s="8">
        <v>7965</v>
      </c>
      <c r="K1556" t="s" s="8">
        <v>120</v>
      </c>
      <c r="L1556" t="s" s="8">
        <v>121</v>
      </c>
      <c r="M1556" s="11"/>
      <c r="N1556" t="s" s="8">
        <v>255</v>
      </c>
      <c r="O1556" s="11"/>
      <c r="P1556" s="11"/>
      <c r="Q1556" s="11"/>
      <c r="R1556" s="11"/>
      <c r="S1556" s="11"/>
      <c r="T1556" s="11"/>
      <c r="U1556" s="11"/>
      <c r="V1556" s="11"/>
      <c r="W1556" s="11"/>
      <c r="X1556" s="11"/>
      <c r="Y1556" s="11"/>
      <c r="Z1556" s="11"/>
    </row>
    <row r="1557" ht="15" customHeight="1">
      <c r="A1557" t="s" s="8">
        <v>7966</v>
      </c>
      <c r="B1557" t="s" s="8">
        <v>7967</v>
      </c>
      <c r="C1557" s="21">
        <v>2017</v>
      </c>
      <c r="D1557" t="s" s="8">
        <v>2551</v>
      </c>
      <c r="E1557" t="s" s="8">
        <v>7968</v>
      </c>
      <c r="F1557" t="s" s="8">
        <v>5031</v>
      </c>
      <c r="G1557" t="s" s="8">
        <v>45</v>
      </c>
      <c r="H1557" t="s" s="8">
        <v>119</v>
      </c>
      <c r="I1557" s="11"/>
      <c r="J1557" t="s" s="8">
        <v>7969</v>
      </c>
      <c r="K1557" t="s" s="8">
        <v>120</v>
      </c>
      <c r="L1557" t="s" s="8">
        <v>121</v>
      </c>
      <c r="M1557" s="11"/>
      <c r="N1557" t="s" s="8">
        <v>275</v>
      </c>
      <c r="O1557" s="11"/>
      <c r="P1557" s="11"/>
      <c r="Q1557" s="11"/>
      <c r="R1557" s="11"/>
      <c r="S1557" s="11"/>
      <c r="T1557" s="11"/>
      <c r="U1557" s="11"/>
      <c r="V1557" s="11"/>
      <c r="W1557" s="11"/>
      <c r="X1557" s="11"/>
      <c r="Y1557" s="11"/>
      <c r="Z1557" s="11"/>
    </row>
    <row r="1558" ht="15" customHeight="1">
      <c r="A1558" t="s" s="8">
        <v>7970</v>
      </c>
      <c r="B1558" t="s" s="8">
        <v>7971</v>
      </c>
      <c r="C1558" s="21">
        <v>2017</v>
      </c>
      <c r="D1558" t="s" s="8">
        <v>7972</v>
      </c>
      <c r="E1558" t="s" s="8">
        <v>7973</v>
      </c>
      <c r="F1558" t="s" s="8">
        <v>128</v>
      </c>
      <c r="G1558" t="s" s="8">
        <v>2327</v>
      </c>
      <c r="H1558" t="s" s="8">
        <v>129</v>
      </c>
      <c r="I1558" s="11"/>
      <c r="J1558" t="s" s="8">
        <v>7974</v>
      </c>
      <c r="K1558" t="s" s="8">
        <v>120</v>
      </c>
      <c r="L1558" t="s" s="8">
        <v>121</v>
      </c>
      <c r="M1558" s="11"/>
      <c r="N1558" t="s" s="8">
        <v>123</v>
      </c>
      <c r="O1558" s="11"/>
      <c r="P1558" s="11"/>
      <c r="Q1558" s="11"/>
      <c r="R1558" s="11"/>
      <c r="S1558" s="11"/>
      <c r="T1558" s="11"/>
      <c r="U1558" s="11"/>
      <c r="V1558" s="11"/>
      <c r="W1558" s="11"/>
      <c r="X1558" s="11"/>
      <c r="Y1558" s="11"/>
      <c r="Z1558" s="11"/>
    </row>
    <row r="1559" ht="15" customHeight="1">
      <c r="A1559" t="s" s="8">
        <v>7975</v>
      </c>
      <c r="B1559" t="s" s="8">
        <v>7976</v>
      </c>
      <c r="C1559" s="21">
        <v>2017</v>
      </c>
      <c r="D1559" t="s" s="8">
        <v>7977</v>
      </c>
      <c r="E1559" t="s" s="8">
        <v>7978</v>
      </c>
      <c r="F1559" t="s" s="8">
        <v>71</v>
      </c>
      <c r="G1559" t="s" s="8">
        <v>38</v>
      </c>
      <c r="H1559" t="s" s="8">
        <v>119</v>
      </c>
      <c r="I1559" t="s" s="8">
        <v>1923</v>
      </c>
      <c r="J1559" t="s" s="8">
        <v>7979</v>
      </c>
      <c r="K1559" t="s" s="8">
        <v>120</v>
      </c>
      <c r="L1559" t="s" s="8">
        <v>216</v>
      </c>
      <c r="M1559" s="11"/>
      <c r="N1559" t="s" s="8">
        <v>123</v>
      </c>
      <c r="O1559" s="11"/>
      <c r="P1559" s="11"/>
      <c r="Q1559" s="11"/>
      <c r="R1559" s="11"/>
      <c r="S1559" s="11"/>
      <c r="T1559" s="11"/>
      <c r="U1559" s="11"/>
      <c r="V1559" s="11"/>
      <c r="W1559" s="11"/>
      <c r="X1559" s="11"/>
      <c r="Y1559" s="11"/>
      <c r="Z1559" s="11"/>
    </row>
    <row r="1560" ht="15" customHeight="1">
      <c r="A1560" t="s" s="8">
        <v>7980</v>
      </c>
      <c r="B1560" t="s" s="8">
        <v>7981</v>
      </c>
      <c r="C1560" s="21">
        <v>2017</v>
      </c>
      <c r="D1560" t="s" s="8">
        <v>7982</v>
      </c>
      <c r="E1560" t="s" s="8">
        <v>7983</v>
      </c>
      <c r="F1560" t="s" s="8">
        <v>7820</v>
      </c>
      <c r="G1560" t="s" s="8">
        <v>45</v>
      </c>
      <c r="H1560" t="s" s="8">
        <v>390</v>
      </c>
      <c r="I1560" s="11"/>
      <c r="J1560" t="s" s="8">
        <v>7984</v>
      </c>
      <c r="K1560" t="s" s="8">
        <v>148</v>
      </c>
      <c r="L1560" t="s" s="8">
        <v>121</v>
      </c>
      <c r="M1560" s="11"/>
      <c r="N1560" t="s" s="8">
        <v>1689</v>
      </c>
      <c r="O1560" s="11"/>
      <c r="P1560" s="11"/>
      <c r="Q1560" s="11"/>
      <c r="R1560" s="11"/>
      <c r="S1560" s="11"/>
      <c r="T1560" s="11"/>
      <c r="U1560" s="11"/>
      <c r="V1560" s="11"/>
      <c r="W1560" s="11"/>
      <c r="X1560" s="11"/>
      <c r="Y1560" s="11"/>
      <c r="Z1560" s="11"/>
    </row>
    <row r="1561" ht="15" customHeight="1">
      <c r="A1561" t="s" s="8">
        <v>7985</v>
      </c>
      <c r="B1561" t="s" s="8">
        <v>7986</v>
      </c>
      <c r="C1561" s="21">
        <v>2017</v>
      </c>
      <c r="D1561" t="s" s="8">
        <v>7987</v>
      </c>
      <c r="E1561" t="s" s="8">
        <v>7988</v>
      </c>
      <c r="F1561" t="s" s="8">
        <v>1303</v>
      </c>
      <c r="G1561" t="s" s="8">
        <v>45</v>
      </c>
      <c r="H1561" t="s" s="8">
        <v>1304</v>
      </c>
      <c r="I1561" s="11"/>
      <c r="J1561" t="s" s="8">
        <v>7989</v>
      </c>
      <c r="K1561" t="s" s="8">
        <v>120</v>
      </c>
      <c r="L1561" t="s" s="8">
        <v>121</v>
      </c>
      <c r="M1561" s="11"/>
      <c r="N1561" t="s" s="8">
        <v>1689</v>
      </c>
      <c r="O1561" s="11"/>
      <c r="P1561" s="11"/>
      <c r="Q1561" s="11"/>
      <c r="R1561" s="11"/>
      <c r="S1561" s="11"/>
      <c r="T1561" s="11"/>
      <c r="U1561" s="11"/>
      <c r="V1561" s="11"/>
      <c r="W1561" s="11"/>
      <c r="X1561" s="11"/>
      <c r="Y1561" s="11"/>
      <c r="Z1561" s="11"/>
    </row>
    <row r="1562" ht="15" customHeight="1">
      <c r="A1562" t="s" s="8">
        <v>7990</v>
      </c>
      <c r="B1562" t="s" s="8">
        <v>7991</v>
      </c>
      <c r="C1562" s="21">
        <v>2017</v>
      </c>
      <c r="D1562" t="s" s="8">
        <v>7290</v>
      </c>
      <c r="E1562" t="s" s="8">
        <v>7992</v>
      </c>
      <c r="F1562" t="s" s="8">
        <v>2426</v>
      </c>
      <c r="G1562" t="s" s="8">
        <v>44</v>
      </c>
      <c r="H1562" t="s" s="8">
        <v>1507</v>
      </c>
      <c r="I1562" s="11"/>
      <c r="J1562" t="s" s="8">
        <v>7993</v>
      </c>
      <c r="K1562" t="s" s="8">
        <v>120</v>
      </c>
      <c r="L1562" t="s" s="8">
        <v>121</v>
      </c>
      <c r="M1562" s="11"/>
      <c r="N1562" t="s" s="8">
        <v>275</v>
      </c>
      <c r="O1562" s="11"/>
      <c r="P1562" s="11"/>
      <c r="Q1562" s="11"/>
      <c r="R1562" s="11"/>
      <c r="S1562" s="11"/>
      <c r="T1562" s="11"/>
      <c r="U1562" s="11"/>
      <c r="V1562" s="11"/>
      <c r="W1562" s="11"/>
      <c r="X1562" s="11"/>
      <c r="Y1562" s="11"/>
      <c r="Z1562" s="11"/>
    </row>
    <row r="1563" ht="15" customHeight="1">
      <c r="A1563" t="s" s="49">
        <v>7994</v>
      </c>
      <c r="B1563" t="s" s="49">
        <v>7995</v>
      </c>
      <c r="C1563" s="109">
        <v>2017</v>
      </c>
      <c r="D1563" t="s" s="49">
        <v>7996</v>
      </c>
      <c r="E1563" t="s" s="49">
        <v>7997</v>
      </c>
      <c r="F1563" t="s" s="108">
        <v>2426</v>
      </c>
      <c r="G1563" t="s" s="49">
        <v>40</v>
      </c>
      <c r="H1563" t="s" s="49">
        <v>1507</v>
      </c>
      <c r="I1563" s="50"/>
      <c r="J1563" t="s" s="49">
        <v>7998</v>
      </c>
      <c r="K1563" t="s" s="49">
        <v>120</v>
      </c>
      <c r="L1563" t="s" s="49">
        <v>121</v>
      </c>
      <c r="M1563" s="113"/>
      <c r="N1563" t="s" s="108">
        <v>275</v>
      </c>
      <c r="O1563" s="113"/>
      <c r="P1563" s="113"/>
      <c r="Q1563" s="113"/>
      <c r="R1563" s="113"/>
      <c r="S1563" s="113"/>
      <c r="T1563" s="113"/>
      <c r="U1563" s="113"/>
      <c r="V1563" s="113"/>
      <c r="W1563" s="113"/>
      <c r="X1563" s="113"/>
      <c r="Y1563" s="113"/>
      <c r="Z1563" s="113"/>
    </row>
    <row r="1564" ht="15" customHeight="1">
      <c r="A1564" t="s" s="58">
        <v>799</v>
      </c>
      <c r="B1564" t="s" s="59">
        <v>800</v>
      </c>
      <c r="C1564" s="60">
        <v>2017</v>
      </c>
      <c r="D1564" t="s" s="59">
        <v>202</v>
      </c>
      <c r="E1564" t="s" s="59">
        <v>801</v>
      </c>
      <c r="F1564" t="s" s="59">
        <v>71</v>
      </c>
      <c r="G1564" t="s" s="59">
        <v>38</v>
      </c>
      <c r="H1564" t="s" s="59">
        <v>119</v>
      </c>
      <c r="I1564" s="61"/>
      <c r="J1564" s="61"/>
      <c r="K1564" t="s" s="59">
        <v>120</v>
      </c>
      <c r="L1564" t="s" s="59">
        <v>121</v>
      </c>
      <c r="M1564" t="s" s="59">
        <v>122</v>
      </c>
      <c r="N1564" s="61"/>
      <c r="O1564" s="61"/>
      <c r="P1564" s="61"/>
      <c r="Q1564" s="61"/>
      <c r="R1564" s="61"/>
      <c r="S1564" s="61"/>
      <c r="T1564" s="61"/>
      <c r="U1564" s="61"/>
      <c r="V1564" s="61"/>
      <c r="W1564" s="61"/>
      <c r="X1564" s="61"/>
      <c r="Y1564" s="61"/>
      <c r="Z1564" s="62"/>
    </row>
    <row r="1565" ht="15" customHeight="1">
      <c r="A1565" t="s" s="77">
        <v>7999</v>
      </c>
      <c r="B1565" t="s" s="77">
        <v>8000</v>
      </c>
      <c r="C1565" s="76">
        <v>2017</v>
      </c>
      <c r="D1565" t="s" s="77">
        <v>8001</v>
      </c>
      <c r="E1565" t="s" s="77">
        <v>8002</v>
      </c>
      <c r="F1565" t="s" s="77">
        <v>8003</v>
      </c>
      <c r="G1565" t="s" s="77">
        <v>29</v>
      </c>
      <c r="H1565" t="s" s="77">
        <v>3108</v>
      </c>
      <c r="I1565" s="47"/>
      <c r="J1565" t="s" s="77">
        <v>8004</v>
      </c>
      <c r="K1565" t="s" s="77">
        <v>120</v>
      </c>
      <c r="L1565" t="s" s="77">
        <v>121</v>
      </c>
      <c r="M1565" s="47"/>
      <c r="N1565" t="s" s="77">
        <v>275</v>
      </c>
      <c r="O1565" s="47"/>
      <c r="P1565" s="47"/>
      <c r="Q1565" s="47"/>
      <c r="R1565" s="47"/>
      <c r="S1565" s="47"/>
      <c r="T1565" s="47"/>
      <c r="U1565" s="47"/>
      <c r="V1565" s="47"/>
      <c r="W1565" s="47"/>
      <c r="X1565" s="47"/>
      <c r="Y1565" s="47"/>
      <c r="Z1565" s="47"/>
    </row>
    <row r="1566" ht="15" customHeight="1">
      <c r="A1566" t="s" s="8">
        <v>8005</v>
      </c>
      <c r="B1566" t="s" s="8">
        <v>8006</v>
      </c>
      <c r="C1566" s="21">
        <v>2017</v>
      </c>
      <c r="D1566" t="s" s="8">
        <v>7164</v>
      </c>
      <c r="E1566" t="s" s="8">
        <v>8007</v>
      </c>
      <c r="F1566" t="s" s="8">
        <v>1928</v>
      </c>
      <c r="G1566" t="s" s="8">
        <v>44</v>
      </c>
      <c r="H1566" t="s" s="8">
        <v>119</v>
      </c>
      <c r="I1566" s="11"/>
      <c r="J1566" t="s" s="8">
        <v>8008</v>
      </c>
      <c r="K1566" t="s" s="8">
        <v>120</v>
      </c>
      <c r="L1566" t="s" s="8">
        <v>121</v>
      </c>
      <c r="M1566" s="11"/>
      <c r="N1566" t="s" s="8">
        <v>123</v>
      </c>
      <c r="O1566" s="11"/>
      <c r="P1566" s="11"/>
      <c r="Q1566" s="11"/>
      <c r="R1566" s="11"/>
      <c r="S1566" s="11"/>
      <c r="T1566" s="11"/>
      <c r="U1566" s="11"/>
      <c r="V1566" s="11"/>
      <c r="W1566" s="11"/>
      <c r="X1566" s="11"/>
      <c r="Y1566" s="11"/>
      <c r="Z1566" s="11"/>
    </row>
    <row r="1567" ht="15" customHeight="1">
      <c r="A1567" t="s" s="130">
        <v>8009</v>
      </c>
      <c r="B1567" t="s" s="130">
        <v>8010</v>
      </c>
      <c r="C1567" s="131">
        <v>2017</v>
      </c>
      <c r="D1567" t="s" s="130">
        <v>7903</v>
      </c>
      <c r="E1567" t="s" s="130">
        <v>8011</v>
      </c>
      <c r="F1567" t="s" s="130">
        <v>2426</v>
      </c>
      <c r="G1567" t="s" s="130">
        <v>45</v>
      </c>
      <c r="H1567" t="s" s="130">
        <v>1507</v>
      </c>
      <c r="I1567" s="132"/>
      <c r="J1567" t="s" s="130">
        <v>8012</v>
      </c>
      <c r="K1567" t="s" s="130">
        <v>120</v>
      </c>
      <c r="L1567" t="s" s="130">
        <v>121</v>
      </c>
      <c r="M1567" s="132"/>
      <c r="N1567" t="s" s="130">
        <v>275</v>
      </c>
      <c r="O1567" s="132"/>
      <c r="P1567" s="132"/>
      <c r="Q1567" s="132"/>
      <c r="R1567" s="132"/>
      <c r="S1567" s="132"/>
      <c r="T1567" s="132"/>
      <c r="U1567" s="132"/>
      <c r="V1567" s="132"/>
      <c r="W1567" s="132"/>
      <c r="X1567" s="132"/>
      <c r="Y1567" s="132"/>
      <c r="Z1567" s="132"/>
    </row>
    <row r="1568" ht="15" customHeight="1">
      <c r="A1568" t="s" s="8">
        <v>8013</v>
      </c>
      <c r="B1568" t="s" s="8">
        <v>8014</v>
      </c>
      <c r="C1568" s="21">
        <v>2017</v>
      </c>
      <c r="D1568" t="s" s="8">
        <v>8015</v>
      </c>
      <c r="E1568" t="s" s="8">
        <v>8016</v>
      </c>
      <c r="F1568" t="s" s="8">
        <v>1870</v>
      </c>
      <c r="G1568" t="s" s="8">
        <v>45</v>
      </c>
      <c r="H1568" t="s" s="8">
        <v>1791</v>
      </c>
      <c r="I1568" s="11"/>
      <c r="J1568" t="s" s="8">
        <v>8017</v>
      </c>
      <c r="K1568" t="s" s="8">
        <v>280</v>
      </c>
      <c r="L1568" t="s" s="8">
        <v>121</v>
      </c>
      <c r="M1568" s="11"/>
      <c r="N1568" t="s" s="8">
        <v>255</v>
      </c>
      <c r="O1568" s="11"/>
      <c r="P1568" s="11"/>
      <c r="Q1568" s="11"/>
      <c r="R1568" s="11"/>
      <c r="S1568" s="11"/>
      <c r="T1568" s="11"/>
      <c r="U1568" s="11"/>
      <c r="V1568" s="11"/>
      <c r="W1568" s="11"/>
      <c r="X1568" s="11"/>
      <c r="Y1568" s="11"/>
      <c r="Z1568" s="11"/>
    </row>
    <row r="1569" ht="15" customHeight="1">
      <c r="A1569" t="s" s="49">
        <v>8018</v>
      </c>
      <c r="B1569" t="s" s="49">
        <v>8019</v>
      </c>
      <c r="C1569" s="109">
        <v>2017</v>
      </c>
      <c r="D1569" t="s" s="49">
        <v>1798</v>
      </c>
      <c r="E1569" t="s" s="49">
        <v>8020</v>
      </c>
      <c r="F1569" t="s" s="49">
        <v>8021</v>
      </c>
      <c r="G1569" t="s" s="49">
        <v>1454</v>
      </c>
      <c r="H1569" t="s" s="49">
        <v>1791</v>
      </c>
      <c r="I1569" s="50"/>
      <c r="J1569" t="s" s="49">
        <v>8022</v>
      </c>
      <c r="K1569" t="s" s="49">
        <v>120</v>
      </c>
      <c r="L1569" t="s" s="49">
        <v>121</v>
      </c>
      <c r="M1569" s="50"/>
      <c r="N1569" t="s" s="49">
        <v>275</v>
      </c>
      <c r="O1569" s="50"/>
      <c r="P1569" s="50"/>
      <c r="Q1569" s="50"/>
      <c r="R1569" s="50"/>
      <c r="S1569" s="50"/>
      <c r="T1569" s="50"/>
      <c r="U1569" s="50"/>
      <c r="V1569" s="50"/>
      <c r="W1569" s="50"/>
      <c r="X1569" s="50"/>
      <c r="Y1569" s="50"/>
      <c r="Z1569" s="50"/>
    </row>
    <row r="1570" ht="15" customHeight="1">
      <c r="A1570" t="s" s="58">
        <v>802</v>
      </c>
      <c r="B1570" t="s" s="59">
        <v>803</v>
      </c>
      <c r="C1570" s="60">
        <v>2017</v>
      </c>
      <c r="D1570" t="s" s="59">
        <v>804</v>
      </c>
      <c r="E1570" t="s" s="59">
        <v>805</v>
      </c>
      <c r="F1570" t="s" s="59">
        <v>71</v>
      </c>
      <c r="G1570" t="s" s="59">
        <v>40</v>
      </c>
      <c r="H1570" t="s" s="59">
        <v>119</v>
      </c>
      <c r="I1570" s="61"/>
      <c r="J1570" t="s" s="59">
        <v>806</v>
      </c>
      <c r="K1570" t="s" s="59">
        <v>254</v>
      </c>
      <c r="L1570" t="s" s="59">
        <v>121</v>
      </c>
      <c r="M1570" t="s" s="59">
        <v>122</v>
      </c>
      <c r="N1570" t="s" s="59">
        <v>255</v>
      </c>
      <c r="O1570" s="61"/>
      <c r="P1570" s="61"/>
      <c r="Q1570" s="61"/>
      <c r="R1570" s="61"/>
      <c r="S1570" s="61"/>
      <c r="T1570" s="61"/>
      <c r="U1570" s="61"/>
      <c r="V1570" s="61"/>
      <c r="W1570" s="61"/>
      <c r="X1570" s="61"/>
      <c r="Y1570" s="61"/>
      <c r="Z1570" s="62"/>
    </row>
    <row r="1571" ht="15" customHeight="1">
      <c r="A1571" t="s" s="77">
        <v>8023</v>
      </c>
      <c r="B1571" t="s" s="77">
        <v>8024</v>
      </c>
      <c r="C1571" s="76">
        <v>2017</v>
      </c>
      <c r="D1571" t="s" s="77">
        <v>614</v>
      </c>
      <c r="E1571" t="s" s="77">
        <v>8025</v>
      </c>
      <c r="F1571" t="s" s="77">
        <v>2426</v>
      </c>
      <c r="G1571" t="s" s="77">
        <v>82</v>
      </c>
      <c r="H1571" t="s" s="77">
        <v>1507</v>
      </c>
      <c r="I1571" s="47"/>
      <c r="J1571" t="s" s="77">
        <v>8026</v>
      </c>
      <c r="K1571" t="s" s="77">
        <v>120</v>
      </c>
      <c r="L1571" t="s" s="77">
        <v>121</v>
      </c>
      <c r="M1571" s="47"/>
      <c r="N1571" t="s" s="77">
        <v>275</v>
      </c>
      <c r="O1571" s="47"/>
      <c r="P1571" s="47"/>
      <c r="Q1571" s="47"/>
      <c r="R1571" s="47"/>
      <c r="S1571" s="47"/>
      <c r="T1571" s="47"/>
      <c r="U1571" s="47"/>
      <c r="V1571" s="47"/>
      <c r="W1571" s="47"/>
      <c r="X1571" s="47"/>
      <c r="Y1571" s="47"/>
      <c r="Z1571" s="47"/>
    </row>
    <row r="1572" ht="15" customHeight="1">
      <c r="A1572" t="s" s="130">
        <v>8027</v>
      </c>
      <c r="B1572" t="s" s="130">
        <v>8028</v>
      </c>
      <c r="C1572" s="131">
        <v>2017</v>
      </c>
      <c r="D1572" t="s" s="130">
        <v>229</v>
      </c>
      <c r="E1572" t="s" s="130">
        <v>8029</v>
      </c>
      <c r="F1572" t="s" s="130">
        <v>572</v>
      </c>
      <c r="G1572" t="s" s="130">
        <v>82</v>
      </c>
      <c r="H1572" t="s" s="130">
        <v>506</v>
      </c>
      <c r="I1572" s="132"/>
      <c r="J1572" t="s" s="130">
        <v>8030</v>
      </c>
      <c r="K1572" t="s" s="130">
        <v>120</v>
      </c>
      <c r="L1572" t="s" s="130">
        <v>121</v>
      </c>
      <c r="M1572" s="132"/>
      <c r="N1572" t="s" s="130">
        <v>123</v>
      </c>
      <c r="O1572" s="132"/>
      <c r="P1572" s="132"/>
      <c r="Q1572" s="132"/>
      <c r="R1572" s="132"/>
      <c r="S1572" s="132"/>
      <c r="T1572" s="132"/>
      <c r="U1572" s="132"/>
      <c r="V1572" s="132"/>
      <c r="W1572" s="132"/>
      <c r="X1572" s="132"/>
      <c r="Y1572" s="132"/>
      <c r="Z1572" s="132"/>
    </row>
    <row r="1573" ht="15" customHeight="1">
      <c r="A1573" t="s" s="49">
        <v>8031</v>
      </c>
      <c r="B1573" t="s" s="49">
        <v>8032</v>
      </c>
      <c r="C1573" s="109">
        <v>2017</v>
      </c>
      <c r="D1573" t="s" s="49">
        <v>2169</v>
      </c>
      <c r="E1573" t="s" s="49">
        <v>8033</v>
      </c>
      <c r="F1573" t="s" s="49">
        <v>1913</v>
      </c>
      <c r="G1573" t="s" s="49">
        <v>40</v>
      </c>
      <c r="H1573" t="s" s="49">
        <v>1791</v>
      </c>
      <c r="I1573" s="50"/>
      <c r="J1573" t="s" s="49">
        <v>8034</v>
      </c>
      <c r="K1573" t="s" s="49">
        <v>120</v>
      </c>
      <c r="L1573" t="s" s="49">
        <v>121</v>
      </c>
      <c r="M1573" s="50"/>
      <c r="N1573" t="s" s="49">
        <v>255</v>
      </c>
      <c r="O1573" s="50"/>
      <c r="P1573" s="50"/>
      <c r="Q1573" s="50"/>
      <c r="R1573" s="50"/>
      <c r="S1573" s="50"/>
      <c r="T1573" s="50"/>
      <c r="U1573" s="50"/>
      <c r="V1573" s="50"/>
      <c r="W1573" s="50"/>
      <c r="X1573" s="50"/>
      <c r="Y1573" s="50"/>
      <c r="Z1573" s="50"/>
    </row>
    <row r="1574" ht="15" customHeight="1">
      <c r="A1574" t="s" s="58">
        <v>807</v>
      </c>
      <c r="B1574" t="s" s="59">
        <v>808</v>
      </c>
      <c r="C1574" s="60">
        <v>2017</v>
      </c>
      <c r="D1574" t="s" s="59">
        <v>809</v>
      </c>
      <c r="E1574" t="s" s="59">
        <v>313</v>
      </c>
      <c r="F1574" t="s" s="59">
        <v>71</v>
      </c>
      <c r="G1574" t="s" s="59">
        <v>45</v>
      </c>
      <c r="H1574" t="s" s="59">
        <v>119</v>
      </c>
      <c r="I1574" s="61"/>
      <c r="J1574" s="61"/>
      <c r="K1574" t="s" s="59">
        <v>280</v>
      </c>
      <c r="L1574" t="s" s="59">
        <v>121</v>
      </c>
      <c r="M1574" t="s" s="59">
        <v>122</v>
      </c>
      <c r="N1574" s="61"/>
      <c r="O1574" s="61"/>
      <c r="P1574" s="61"/>
      <c r="Q1574" s="61"/>
      <c r="R1574" s="61"/>
      <c r="S1574" s="61"/>
      <c r="T1574" s="61"/>
      <c r="U1574" s="61"/>
      <c r="V1574" s="61"/>
      <c r="W1574" s="61"/>
      <c r="X1574" s="61"/>
      <c r="Y1574" s="61"/>
      <c r="Z1574" s="62"/>
    </row>
    <row r="1575" ht="15" customHeight="1">
      <c r="A1575" t="s" s="58">
        <v>810</v>
      </c>
      <c r="B1575" t="s" s="59">
        <v>811</v>
      </c>
      <c r="C1575" s="60">
        <v>2017</v>
      </c>
      <c r="D1575" t="s" s="59">
        <v>812</v>
      </c>
      <c r="E1575" t="s" s="59">
        <v>813</v>
      </c>
      <c r="F1575" t="s" s="59">
        <v>814</v>
      </c>
      <c r="G1575" t="s" s="59">
        <v>64</v>
      </c>
      <c r="H1575" t="s" s="59">
        <v>129</v>
      </c>
      <c r="I1575" s="61"/>
      <c r="J1575" s="61"/>
      <c r="K1575" t="s" s="59">
        <v>148</v>
      </c>
      <c r="L1575" t="s" s="59">
        <v>121</v>
      </c>
      <c r="M1575" t="s" s="59">
        <v>122</v>
      </c>
      <c r="N1575" t="s" s="59">
        <v>123</v>
      </c>
      <c r="O1575" s="61"/>
      <c r="P1575" s="61"/>
      <c r="Q1575" s="61"/>
      <c r="R1575" s="61"/>
      <c r="S1575" s="61"/>
      <c r="T1575" s="61"/>
      <c r="U1575" s="61"/>
      <c r="V1575" s="61"/>
      <c r="W1575" s="61"/>
      <c r="X1575" s="61"/>
      <c r="Y1575" s="61"/>
      <c r="Z1575" s="62"/>
    </row>
    <row r="1576" ht="15" customHeight="1">
      <c r="A1576" t="s" s="77">
        <v>8035</v>
      </c>
      <c r="B1576" t="s" s="77">
        <v>8036</v>
      </c>
      <c r="C1576" s="76">
        <v>2017</v>
      </c>
      <c r="D1576" t="s" s="77">
        <v>8037</v>
      </c>
      <c r="E1576" t="s" s="77">
        <v>8038</v>
      </c>
      <c r="F1576" t="s" s="77">
        <v>1928</v>
      </c>
      <c r="G1576" t="s" s="77">
        <v>1454</v>
      </c>
      <c r="H1576" t="s" s="77">
        <v>119</v>
      </c>
      <c r="I1576" s="47"/>
      <c r="J1576" t="s" s="77">
        <v>8039</v>
      </c>
      <c r="K1576" t="s" s="77">
        <v>120</v>
      </c>
      <c r="L1576" t="s" s="77">
        <v>121</v>
      </c>
      <c r="M1576" s="47"/>
      <c r="N1576" t="s" s="77">
        <v>123</v>
      </c>
      <c r="O1576" s="47"/>
      <c r="P1576" s="47"/>
      <c r="Q1576" s="47"/>
      <c r="R1576" s="47"/>
      <c r="S1576" s="47"/>
      <c r="T1576" s="47"/>
      <c r="U1576" s="47"/>
      <c r="V1576" s="47"/>
      <c r="W1576" s="47"/>
      <c r="X1576" s="47"/>
      <c r="Y1576" s="47"/>
      <c r="Z1576" s="47"/>
    </row>
    <row r="1577" ht="15" customHeight="1">
      <c r="A1577" t="s" s="8">
        <v>8040</v>
      </c>
      <c r="B1577" t="s" s="8">
        <v>8041</v>
      </c>
      <c r="C1577" s="21">
        <v>2017</v>
      </c>
      <c r="D1577" t="s" s="8">
        <v>8042</v>
      </c>
      <c r="E1577" t="s" s="8">
        <v>8043</v>
      </c>
      <c r="F1577" t="s" s="8">
        <v>1870</v>
      </c>
      <c r="G1577" t="s" s="8">
        <v>1454</v>
      </c>
      <c r="H1577" t="s" s="8">
        <v>1791</v>
      </c>
      <c r="I1577" s="11"/>
      <c r="J1577" t="s" s="8">
        <v>8044</v>
      </c>
      <c r="K1577" t="s" s="8">
        <v>120</v>
      </c>
      <c r="L1577" t="s" s="8">
        <v>121</v>
      </c>
      <c r="M1577" s="11"/>
      <c r="N1577" t="s" s="8">
        <v>275</v>
      </c>
      <c r="O1577" s="11"/>
      <c r="P1577" s="11"/>
      <c r="Q1577" s="11"/>
      <c r="R1577" s="11"/>
      <c r="S1577" s="11"/>
      <c r="T1577" s="11"/>
      <c r="U1577" s="11"/>
      <c r="V1577" s="11"/>
      <c r="W1577" s="11"/>
      <c r="X1577" s="11"/>
      <c r="Y1577" s="11"/>
      <c r="Z1577" s="11"/>
    </row>
    <row r="1578" ht="15" customHeight="1">
      <c r="A1578" t="s" s="8">
        <v>8045</v>
      </c>
      <c r="B1578" t="s" s="8">
        <v>8046</v>
      </c>
      <c r="C1578" s="21">
        <v>2017</v>
      </c>
      <c r="D1578" t="s" s="8">
        <v>4505</v>
      </c>
      <c r="E1578" t="s" s="8">
        <v>8047</v>
      </c>
      <c r="F1578" t="s" s="8">
        <v>2137</v>
      </c>
      <c r="G1578" t="s" s="8">
        <v>45</v>
      </c>
      <c r="H1578" t="s" s="8">
        <v>1791</v>
      </c>
      <c r="I1578" s="11"/>
      <c r="J1578" t="s" s="8">
        <v>8048</v>
      </c>
      <c r="K1578" t="s" s="8">
        <v>120</v>
      </c>
      <c r="L1578" t="s" s="8">
        <v>121</v>
      </c>
      <c r="M1578" s="11"/>
      <c r="N1578" t="s" s="8">
        <v>123</v>
      </c>
      <c r="O1578" s="11"/>
      <c r="P1578" s="11"/>
      <c r="Q1578" s="11"/>
      <c r="R1578" s="11"/>
      <c r="S1578" s="11"/>
      <c r="T1578" s="11"/>
      <c r="U1578" s="11"/>
      <c r="V1578" s="11"/>
      <c r="W1578" s="11"/>
      <c r="X1578" s="11"/>
      <c r="Y1578" s="11"/>
      <c r="Z1578" s="11"/>
    </row>
    <row r="1579" ht="15" customHeight="1">
      <c r="A1579" t="s" s="8">
        <v>8049</v>
      </c>
      <c r="B1579" t="s" s="8">
        <v>8050</v>
      </c>
      <c r="C1579" s="21">
        <v>2017</v>
      </c>
      <c r="D1579" t="s" s="8">
        <v>3840</v>
      </c>
      <c r="E1579" t="s" s="8">
        <v>8051</v>
      </c>
      <c r="F1579" t="s" s="8">
        <v>2426</v>
      </c>
      <c r="G1579" t="s" s="8">
        <v>45</v>
      </c>
      <c r="H1579" t="s" s="8">
        <v>1507</v>
      </c>
      <c r="I1579" s="11"/>
      <c r="J1579" t="s" s="8">
        <v>8052</v>
      </c>
      <c r="K1579" t="s" s="8">
        <v>120</v>
      </c>
      <c r="L1579" t="s" s="8">
        <v>121</v>
      </c>
      <c r="M1579" s="11"/>
      <c r="N1579" t="s" s="8">
        <v>275</v>
      </c>
      <c r="O1579" s="11"/>
      <c r="P1579" s="11"/>
      <c r="Q1579" s="11"/>
      <c r="R1579" s="11"/>
      <c r="S1579" s="11"/>
      <c r="T1579" s="11"/>
      <c r="U1579" s="11"/>
      <c r="V1579" s="11"/>
      <c r="W1579" s="11"/>
      <c r="X1579" s="11"/>
      <c r="Y1579" s="11"/>
      <c r="Z1579" s="11"/>
    </row>
    <row r="1580" ht="15" customHeight="1">
      <c r="A1580" t="s" s="8">
        <v>8053</v>
      </c>
      <c r="B1580" t="s" s="8">
        <v>8054</v>
      </c>
      <c r="C1580" s="21">
        <v>2017</v>
      </c>
      <c r="D1580" t="s" s="8">
        <v>3264</v>
      </c>
      <c r="E1580" t="s" s="8">
        <v>8055</v>
      </c>
      <c r="F1580" t="s" s="8">
        <v>5106</v>
      </c>
      <c r="G1580" t="s" s="8">
        <v>1454</v>
      </c>
      <c r="H1580" t="s" s="8">
        <v>119</v>
      </c>
      <c r="I1580" s="11"/>
      <c r="J1580" t="s" s="8">
        <v>8056</v>
      </c>
      <c r="K1580" t="s" s="8">
        <v>120</v>
      </c>
      <c r="L1580" t="s" s="8">
        <v>121</v>
      </c>
      <c r="M1580" s="11"/>
      <c r="N1580" t="s" s="8">
        <v>255</v>
      </c>
      <c r="O1580" s="11"/>
      <c r="P1580" s="11"/>
      <c r="Q1580" s="11"/>
      <c r="R1580" s="11"/>
      <c r="S1580" s="11"/>
      <c r="T1580" s="11"/>
      <c r="U1580" s="11"/>
      <c r="V1580" s="11"/>
      <c r="W1580" s="11"/>
      <c r="X1580" s="11"/>
      <c r="Y1580" s="11"/>
      <c r="Z1580" s="11"/>
    </row>
    <row r="1581" ht="15" customHeight="1">
      <c r="A1581" t="s" s="8">
        <v>8057</v>
      </c>
      <c r="B1581" t="s" s="8">
        <v>8058</v>
      </c>
      <c r="C1581" s="21">
        <v>2017</v>
      </c>
      <c r="D1581" t="s" s="8">
        <v>2507</v>
      </c>
      <c r="E1581" t="s" s="8">
        <v>8059</v>
      </c>
      <c r="F1581" t="s" s="8">
        <v>4466</v>
      </c>
      <c r="G1581" t="s" s="8">
        <v>45</v>
      </c>
      <c r="H1581" t="s" s="8">
        <v>1791</v>
      </c>
      <c r="I1581" s="11"/>
      <c r="J1581" s="11"/>
      <c r="K1581" t="s" s="8">
        <v>120</v>
      </c>
      <c r="L1581" t="s" s="8">
        <v>121</v>
      </c>
      <c r="M1581" s="11"/>
      <c r="N1581" t="s" s="8">
        <v>255</v>
      </c>
      <c r="O1581" s="11"/>
      <c r="P1581" s="11"/>
      <c r="Q1581" s="11"/>
      <c r="R1581" s="11"/>
      <c r="S1581" s="11"/>
      <c r="T1581" s="11"/>
      <c r="U1581" s="11"/>
      <c r="V1581" s="11"/>
      <c r="W1581" s="11"/>
      <c r="X1581" s="11"/>
      <c r="Y1581" s="11"/>
      <c r="Z1581" s="11"/>
    </row>
    <row r="1582" ht="15" customHeight="1">
      <c r="A1582" t="s" s="8">
        <v>8060</v>
      </c>
      <c r="B1582" t="s" s="8">
        <v>8061</v>
      </c>
      <c r="C1582" s="21">
        <v>2017</v>
      </c>
      <c r="D1582" t="s" s="8">
        <v>2284</v>
      </c>
      <c r="E1582" t="s" s="8">
        <v>8062</v>
      </c>
      <c r="F1582" t="s" s="8">
        <v>1928</v>
      </c>
      <c r="G1582" t="s" s="8">
        <v>38</v>
      </c>
      <c r="H1582" t="s" s="8">
        <v>119</v>
      </c>
      <c r="I1582" s="11"/>
      <c r="J1582" t="s" s="8">
        <v>8063</v>
      </c>
      <c r="K1582" t="s" s="8">
        <v>120</v>
      </c>
      <c r="L1582" t="s" s="8">
        <v>121</v>
      </c>
      <c r="M1582" s="11"/>
      <c r="N1582" t="s" s="8">
        <v>255</v>
      </c>
      <c r="O1582" s="11"/>
      <c r="P1582" s="11"/>
      <c r="Q1582" s="11"/>
      <c r="R1582" s="11"/>
      <c r="S1582" s="11"/>
      <c r="T1582" s="11"/>
      <c r="U1582" s="11"/>
      <c r="V1582" s="11"/>
      <c r="W1582" s="11"/>
      <c r="X1582" s="11"/>
      <c r="Y1582" s="11"/>
      <c r="Z1582" s="11"/>
    </row>
    <row r="1583" ht="15" customHeight="1">
      <c r="A1583" t="s" s="8">
        <v>8064</v>
      </c>
      <c r="B1583" t="s" s="8">
        <v>8065</v>
      </c>
      <c r="C1583" s="21">
        <v>2017</v>
      </c>
      <c r="D1583" t="s" s="8">
        <v>8066</v>
      </c>
      <c r="E1583" t="s" s="8">
        <v>8067</v>
      </c>
      <c r="F1583" t="s" s="8">
        <v>71</v>
      </c>
      <c r="G1583" t="s" s="8">
        <v>1784</v>
      </c>
      <c r="H1583" t="s" s="8">
        <v>119</v>
      </c>
      <c r="I1583" t="s" s="8">
        <v>1846</v>
      </c>
      <c r="J1583" t="s" s="8">
        <v>8068</v>
      </c>
      <c r="K1583" t="s" s="8">
        <v>120</v>
      </c>
      <c r="L1583" t="s" s="8">
        <v>121</v>
      </c>
      <c r="M1583" s="11"/>
      <c r="N1583" t="s" s="8">
        <v>123</v>
      </c>
      <c r="O1583" s="11"/>
      <c r="P1583" s="11"/>
      <c r="Q1583" s="11"/>
      <c r="R1583" s="11"/>
      <c r="S1583" s="11"/>
      <c r="T1583" s="11"/>
      <c r="U1583" s="11"/>
      <c r="V1583" s="11"/>
      <c r="W1583" s="11"/>
      <c r="X1583" s="11"/>
      <c r="Y1583" s="11"/>
      <c r="Z1583" s="11"/>
    </row>
    <row r="1584" ht="15" customHeight="1">
      <c r="A1584" t="s" s="8">
        <v>8069</v>
      </c>
      <c r="B1584" t="s" s="8">
        <v>8070</v>
      </c>
      <c r="C1584" s="21">
        <v>2017</v>
      </c>
      <c r="D1584" t="s" s="8">
        <v>8071</v>
      </c>
      <c r="E1584" t="s" s="8">
        <v>8072</v>
      </c>
      <c r="F1584" t="s" s="8">
        <v>8073</v>
      </c>
      <c r="G1584" t="s" s="8">
        <v>1784</v>
      </c>
      <c r="H1584" t="s" s="8">
        <v>119</v>
      </c>
      <c r="I1584" s="11"/>
      <c r="J1584" t="s" s="8">
        <v>8074</v>
      </c>
      <c r="K1584" t="s" s="8">
        <v>120</v>
      </c>
      <c r="L1584" t="s" s="8">
        <v>121</v>
      </c>
      <c r="M1584" s="11"/>
      <c r="N1584" t="s" s="8">
        <v>123</v>
      </c>
      <c r="O1584" s="11"/>
      <c r="P1584" s="11"/>
      <c r="Q1584" s="11"/>
      <c r="R1584" s="11"/>
      <c r="S1584" s="11"/>
      <c r="T1584" s="11"/>
      <c r="U1584" s="11"/>
      <c r="V1584" s="11"/>
      <c r="W1584" s="11"/>
      <c r="X1584" s="11"/>
      <c r="Y1584" s="11"/>
      <c r="Z1584" s="11"/>
    </row>
    <row r="1585" ht="15" customHeight="1">
      <c r="A1585" t="s" s="130">
        <v>8075</v>
      </c>
      <c r="B1585" t="s" s="130">
        <v>8076</v>
      </c>
      <c r="C1585" s="131">
        <v>2017</v>
      </c>
      <c r="D1585" t="s" s="130">
        <v>8077</v>
      </c>
      <c r="E1585" t="s" s="130">
        <v>8078</v>
      </c>
      <c r="F1585" t="s" s="130">
        <v>128</v>
      </c>
      <c r="G1585" t="s" s="130">
        <v>40</v>
      </c>
      <c r="H1585" t="s" s="130">
        <v>129</v>
      </c>
      <c r="I1585" t="s" s="130">
        <v>5536</v>
      </c>
      <c r="J1585" t="s" s="130">
        <v>8079</v>
      </c>
      <c r="K1585" t="s" s="130">
        <v>120</v>
      </c>
      <c r="L1585" t="s" s="130">
        <v>121</v>
      </c>
      <c r="M1585" s="132"/>
      <c r="N1585" t="s" s="130">
        <v>123</v>
      </c>
      <c r="O1585" s="132"/>
      <c r="P1585" s="132"/>
      <c r="Q1585" s="132"/>
      <c r="R1585" s="132"/>
      <c r="S1585" s="132"/>
      <c r="T1585" s="132"/>
      <c r="U1585" s="132"/>
      <c r="V1585" s="132"/>
      <c r="W1585" s="132"/>
      <c r="X1585" s="132"/>
      <c r="Y1585" s="132"/>
      <c r="Z1585" s="132"/>
    </row>
    <row r="1586" ht="15" customHeight="1">
      <c r="A1586" t="s" s="8">
        <v>8080</v>
      </c>
      <c r="B1586" t="s" s="8">
        <v>8081</v>
      </c>
      <c r="C1586" s="21">
        <v>2017</v>
      </c>
      <c r="D1586" t="s" s="8">
        <v>8082</v>
      </c>
      <c r="E1586" t="s" s="8">
        <v>8083</v>
      </c>
      <c r="F1586" t="s" s="8">
        <v>1303</v>
      </c>
      <c r="G1586" t="s" s="8">
        <v>1454</v>
      </c>
      <c r="H1586" t="s" s="8">
        <v>1304</v>
      </c>
      <c r="I1586" s="11"/>
      <c r="J1586" t="s" s="8">
        <v>8084</v>
      </c>
      <c r="K1586" t="s" s="8">
        <v>120</v>
      </c>
      <c r="L1586" t="s" s="8">
        <v>121</v>
      </c>
      <c r="M1586" s="11"/>
      <c r="N1586" t="s" s="8">
        <v>275</v>
      </c>
      <c r="O1586" s="11"/>
      <c r="P1586" s="11"/>
      <c r="Q1586" s="11"/>
      <c r="R1586" s="11"/>
      <c r="S1586" s="11"/>
      <c r="T1586" s="11"/>
      <c r="U1586" s="11"/>
      <c r="V1586" s="11"/>
      <c r="W1586" s="11"/>
      <c r="X1586" s="11"/>
      <c r="Y1586" s="11"/>
      <c r="Z1586" s="11"/>
    </row>
    <row r="1587" ht="15" customHeight="1">
      <c r="A1587" t="s" s="8">
        <v>8085</v>
      </c>
      <c r="B1587" t="s" s="8">
        <v>8086</v>
      </c>
      <c r="C1587" s="21">
        <v>2017</v>
      </c>
      <c r="D1587" t="s" s="8">
        <v>394</v>
      </c>
      <c r="E1587" t="s" s="8">
        <v>8087</v>
      </c>
      <c r="F1587" t="s" s="8">
        <v>1905</v>
      </c>
      <c r="G1587" t="s" s="8">
        <v>1454</v>
      </c>
      <c r="H1587" t="s" s="8">
        <v>119</v>
      </c>
      <c r="I1587" s="11"/>
      <c r="J1587" t="s" s="8">
        <v>8088</v>
      </c>
      <c r="K1587" t="s" s="8">
        <v>120</v>
      </c>
      <c r="L1587" t="s" s="8">
        <v>121</v>
      </c>
      <c r="M1587" s="11"/>
      <c r="N1587" t="s" s="8">
        <v>123</v>
      </c>
      <c r="O1587" s="11"/>
      <c r="P1587" s="11"/>
      <c r="Q1587" s="11"/>
      <c r="R1587" s="11"/>
      <c r="S1587" s="11"/>
      <c r="T1587" s="11"/>
      <c r="U1587" s="11"/>
      <c r="V1587" s="11"/>
      <c r="W1587" s="11"/>
      <c r="X1587" s="11"/>
      <c r="Y1587" s="11"/>
      <c r="Z1587" s="11"/>
    </row>
    <row r="1588" ht="15" customHeight="1">
      <c r="A1588" t="s" s="8">
        <v>8089</v>
      </c>
      <c r="B1588" t="s" s="8">
        <v>8090</v>
      </c>
      <c r="C1588" s="21">
        <v>2017</v>
      </c>
      <c r="D1588" t="s" s="8">
        <v>1675</v>
      </c>
      <c r="E1588" t="s" s="8">
        <v>8091</v>
      </c>
      <c r="F1588" t="s" s="8">
        <v>2100</v>
      </c>
      <c r="G1588" t="s" s="8">
        <v>40</v>
      </c>
      <c r="H1588" t="s" s="8">
        <v>1791</v>
      </c>
      <c r="I1588" s="11"/>
      <c r="J1588" t="s" s="8">
        <v>8092</v>
      </c>
      <c r="K1588" t="s" s="8">
        <v>120</v>
      </c>
      <c r="L1588" t="s" s="8">
        <v>121</v>
      </c>
      <c r="M1588" s="11"/>
      <c r="N1588" t="s" s="8">
        <v>123</v>
      </c>
      <c r="O1588" s="11"/>
      <c r="P1588" s="11"/>
      <c r="Q1588" s="11"/>
      <c r="R1588" s="11"/>
      <c r="S1588" s="11"/>
      <c r="T1588" s="11"/>
      <c r="U1588" s="11"/>
      <c r="V1588" s="11"/>
      <c r="W1588" s="11"/>
      <c r="X1588" s="11"/>
      <c r="Y1588" s="11"/>
      <c r="Z1588" s="11"/>
    </row>
    <row r="1589" ht="15" customHeight="1">
      <c r="A1589" t="s" s="130">
        <v>8093</v>
      </c>
      <c r="B1589" t="s" s="130">
        <v>8094</v>
      </c>
      <c r="C1589" s="131">
        <v>2017</v>
      </c>
      <c r="D1589" t="s" s="130">
        <v>8095</v>
      </c>
      <c r="E1589" t="s" s="130">
        <v>8096</v>
      </c>
      <c r="F1589" t="s" s="130">
        <v>71</v>
      </c>
      <c r="G1589" t="s" s="130">
        <v>29</v>
      </c>
      <c r="H1589" t="s" s="130">
        <v>119</v>
      </c>
      <c r="I1589" t="s" s="130">
        <v>8097</v>
      </c>
      <c r="J1589" s="132"/>
      <c r="K1589" t="s" s="130">
        <v>280</v>
      </c>
      <c r="L1589" t="s" s="130">
        <v>121</v>
      </c>
      <c r="M1589" s="132"/>
      <c r="N1589" s="132"/>
      <c r="O1589" s="132"/>
      <c r="P1589" s="132"/>
      <c r="Q1589" s="132"/>
      <c r="R1589" s="132"/>
      <c r="S1589" s="132"/>
      <c r="T1589" s="132"/>
      <c r="U1589" s="132"/>
      <c r="V1589" s="132"/>
      <c r="W1589" s="132"/>
      <c r="X1589" s="132"/>
      <c r="Y1589" s="132"/>
      <c r="Z1589" s="132"/>
    </row>
    <row r="1590" ht="15" customHeight="1">
      <c r="A1590" t="s" s="8">
        <v>8098</v>
      </c>
      <c r="B1590" t="s" s="8">
        <v>8099</v>
      </c>
      <c r="C1590" s="21">
        <v>2017</v>
      </c>
      <c r="D1590" t="s" s="8">
        <v>7244</v>
      </c>
      <c r="E1590" t="s" s="8">
        <v>8100</v>
      </c>
      <c r="F1590" t="s" s="8">
        <v>2426</v>
      </c>
      <c r="G1590" t="s" s="8">
        <v>44</v>
      </c>
      <c r="H1590" t="s" s="8">
        <v>1507</v>
      </c>
      <c r="I1590" s="11"/>
      <c r="J1590" t="s" s="8">
        <v>8101</v>
      </c>
      <c r="K1590" t="s" s="8">
        <v>254</v>
      </c>
      <c r="L1590" t="s" s="8">
        <v>121</v>
      </c>
      <c r="M1590" s="11"/>
      <c r="N1590" t="s" s="8">
        <v>275</v>
      </c>
      <c r="O1590" s="11"/>
      <c r="P1590" s="11"/>
      <c r="Q1590" s="11"/>
      <c r="R1590" s="11"/>
      <c r="S1590" s="11"/>
      <c r="T1590" s="11"/>
      <c r="U1590" s="11"/>
      <c r="V1590" s="11"/>
      <c r="W1590" s="11"/>
      <c r="X1590" s="11"/>
      <c r="Y1590" s="11"/>
      <c r="Z1590" s="11"/>
    </row>
    <row r="1591" ht="15" customHeight="1">
      <c r="A1591" t="s" s="8">
        <v>8102</v>
      </c>
      <c r="B1591" t="s" s="8">
        <v>8103</v>
      </c>
      <c r="C1591" s="21">
        <v>2017</v>
      </c>
      <c r="D1591" t="s" s="8">
        <v>8104</v>
      </c>
      <c r="E1591" t="s" s="8">
        <v>8105</v>
      </c>
      <c r="F1591" t="s" s="8">
        <v>1928</v>
      </c>
      <c r="G1591" t="s" s="8">
        <v>40</v>
      </c>
      <c r="H1591" t="s" s="8">
        <v>119</v>
      </c>
      <c r="I1591" s="11"/>
      <c r="J1591" t="s" s="8">
        <v>8106</v>
      </c>
      <c r="K1591" t="s" s="8">
        <v>120</v>
      </c>
      <c r="L1591" t="s" s="8">
        <v>216</v>
      </c>
      <c r="M1591" s="11"/>
      <c r="N1591" t="s" s="8">
        <v>123</v>
      </c>
      <c r="O1591" s="11"/>
      <c r="P1591" s="11"/>
      <c r="Q1591" s="11"/>
      <c r="R1591" s="11"/>
      <c r="S1591" s="11"/>
      <c r="T1591" s="11"/>
      <c r="U1591" s="11"/>
      <c r="V1591" s="11"/>
      <c r="W1591" s="11"/>
      <c r="X1591" s="11"/>
      <c r="Y1591" s="11"/>
      <c r="Z1591" s="11"/>
    </row>
    <row r="1592" ht="15" customHeight="1">
      <c r="A1592" t="s" s="8">
        <v>8107</v>
      </c>
      <c r="B1592" t="s" s="8">
        <v>8108</v>
      </c>
      <c r="C1592" s="21">
        <v>2017</v>
      </c>
      <c r="D1592" t="s" s="8">
        <v>3061</v>
      </c>
      <c r="E1592" t="s" s="8">
        <v>8109</v>
      </c>
      <c r="F1592" t="s" s="8">
        <v>1870</v>
      </c>
      <c r="G1592" t="s" s="8">
        <v>82</v>
      </c>
      <c r="H1592" t="s" s="8">
        <v>1791</v>
      </c>
      <c r="I1592" s="11"/>
      <c r="J1592" t="s" s="8">
        <v>8110</v>
      </c>
      <c r="K1592" t="s" s="8">
        <v>120</v>
      </c>
      <c r="L1592" t="s" s="8">
        <v>121</v>
      </c>
      <c r="M1592" s="11"/>
      <c r="N1592" t="s" s="8">
        <v>255</v>
      </c>
      <c r="O1592" s="11"/>
      <c r="P1592" s="11"/>
      <c r="Q1592" s="11"/>
      <c r="R1592" s="11"/>
      <c r="S1592" s="11"/>
      <c r="T1592" s="11"/>
      <c r="U1592" s="11"/>
      <c r="V1592" s="11"/>
      <c r="W1592" s="11"/>
      <c r="X1592" s="11"/>
      <c r="Y1592" s="11"/>
      <c r="Z1592" s="11"/>
    </row>
    <row r="1593" ht="15" customHeight="1">
      <c r="A1593" t="s" s="8">
        <v>8111</v>
      </c>
      <c r="B1593" t="s" s="8">
        <v>8112</v>
      </c>
      <c r="C1593" s="21">
        <v>2017</v>
      </c>
      <c r="D1593" t="s" s="8">
        <v>2771</v>
      </c>
      <c r="E1593" t="s" s="8">
        <v>8113</v>
      </c>
      <c r="F1593" t="s" s="8">
        <v>2426</v>
      </c>
      <c r="G1593" t="s" s="8">
        <v>40</v>
      </c>
      <c r="H1593" t="s" s="8">
        <v>1507</v>
      </c>
      <c r="I1593" s="11"/>
      <c r="J1593" t="s" s="8">
        <v>8114</v>
      </c>
      <c r="K1593" t="s" s="8">
        <v>148</v>
      </c>
      <c r="L1593" t="s" s="8">
        <v>121</v>
      </c>
      <c r="M1593" s="11"/>
      <c r="N1593" t="s" s="8">
        <v>275</v>
      </c>
      <c r="O1593" s="11"/>
      <c r="P1593" s="11"/>
      <c r="Q1593" s="11"/>
      <c r="R1593" s="11"/>
      <c r="S1593" s="11"/>
      <c r="T1593" s="11"/>
      <c r="U1593" s="11"/>
      <c r="V1593" s="11"/>
      <c r="W1593" s="11"/>
      <c r="X1593" s="11"/>
      <c r="Y1593" s="11"/>
      <c r="Z1593" s="11"/>
    </row>
    <row r="1594" ht="15" customHeight="1">
      <c r="A1594" t="s" s="8">
        <v>8115</v>
      </c>
      <c r="B1594" t="s" s="8">
        <v>8116</v>
      </c>
      <c r="C1594" s="21">
        <v>2017</v>
      </c>
      <c r="D1594" t="s" s="8">
        <v>6050</v>
      </c>
      <c r="E1594" t="s" s="8">
        <v>8117</v>
      </c>
      <c r="F1594" t="s" s="8">
        <v>1860</v>
      </c>
      <c r="G1594" t="s" s="8">
        <v>45</v>
      </c>
      <c r="H1594" t="s" s="8">
        <v>1861</v>
      </c>
      <c r="I1594" s="11"/>
      <c r="J1594" t="s" s="8">
        <v>8118</v>
      </c>
      <c r="K1594" t="s" s="8">
        <v>120</v>
      </c>
      <c r="L1594" t="s" s="8">
        <v>121</v>
      </c>
      <c r="M1594" s="11"/>
      <c r="N1594" t="s" s="8">
        <v>275</v>
      </c>
      <c r="O1594" s="11"/>
      <c r="P1594" s="11"/>
      <c r="Q1594" s="11"/>
      <c r="R1594" s="11"/>
      <c r="S1594" s="11"/>
      <c r="T1594" s="11"/>
      <c r="U1594" s="11"/>
      <c r="V1594" s="11"/>
      <c r="W1594" s="11"/>
      <c r="X1594" s="11"/>
      <c r="Y1594" s="11"/>
      <c r="Z1594" s="11"/>
    </row>
    <row r="1595" ht="15" customHeight="1">
      <c r="A1595" t="s" s="8">
        <v>8119</v>
      </c>
      <c r="B1595" t="s" s="8">
        <v>8120</v>
      </c>
      <c r="C1595" s="21">
        <v>2017</v>
      </c>
      <c r="D1595" t="s" s="8">
        <v>4937</v>
      </c>
      <c r="E1595" t="s" s="8">
        <v>8121</v>
      </c>
      <c r="F1595" t="s" s="8">
        <v>8122</v>
      </c>
      <c r="G1595" t="s" s="8">
        <v>45</v>
      </c>
      <c r="H1595" t="s" s="8">
        <v>119</v>
      </c>
      <c r="I1595" s="11"/>
      <c r="J1595" t="s" s="8">
        <v>8123</v>
      </c>
      <c r="K1595" t="s" s="8">
        <v>120</v>
      </c>
      <c r="L1595" t="s" s="8">
        <v>121</v>
      </c>
      <c r="M1595" s="11"/>
      <c r="N1595" t="s" s="8">
        <v>275</v>
      </c>
      <c r="O1595" s="11"/>
      <c r="P1595" s="11"/>
      <c r="Q1595" s="11"/>
      <c r="R1595" s="11"/>
      <c r="S1595" s="11"/>
      <c r="T1595" s="11"/>
      <c r="U1595" s="11"/>
      <c r="V1595" s="11"/>
      <c r="W1595" s="11"/>
      <c r="X1595" s="11"/>
      <c r="Y1595" s="11"/>
      <c r="Z1595" s="11"/>
    </row>
    <row r="1596" ht="15" customHeight="1">
      <c r="A1596" t="s" s="8">
        <v>8124</v>
      </c>
      <c r="B1596" t="s" s="8">
        <v>8125</v>
      </c>
      <c r="C1596" s="21">
        <v>2017</v>
      </c>
      <c r="D1596" t="s" s="8">
        <v>8126</v>
      </c>
      <c r="E1596" t="s" s="8">
        <v>8127</v>
      </c>
      <c r="F1596" t="s" s="8">
        <v>2426</v>
      </c>
      <c r="G1596" t="s" s="8">
        <v>1454</v>
      </c>
      <c r="H1596" t="s" s="8">
        <v>119</v>
      </c>
      <c r="I1596" s="11"/>
      <c r="J1596" t="s" s="8">
        <v>8128</v>
      </c>
      <c r="K1596" t="s" s="8">
        <v>120</v>
      </c>
      <c r="L1596" t="s" s="8">
        <v>121</v>
      </c>
      <c r="M1596" s="11"/>
      <c r="N1596" t="s" s="8">
        <v>1689</v>
      </c>
      <c r="O1596" s="11"/>
      <c r="P1596" s="11"/>
      <c r="Q1596" s="11"/>
      <c r="R1596" s="11"/>
      <c r="S1596" s="11"/>
      <c r="T1596" s="11"/>
      <c r="U1596" s="11"/>
      <c r="V1596" s="11"/>
      <c r="W1596" s="11"/>
      <c r="X1596" s="11"/>
      <c r="Y1596" s="11"/>
      <c r="Z1596" s="11"/>
    </row>
    <row r="1597" ht="15" customHeight="1">
      <c r="A1597" t="s" s="8">
        <v>8129</v>
      </c>
      <c r="B1597" t="s" s="8">
        <v>8130</v>
      </c>
      <c r="C1597" s="21">
        <v>2017</v>
      </c>
      <c r="D1597" t="s" s="8">
        <v>2407</v>
      </c>
      <c r="E1597" t="s" s="8">
        <v>8131</v>
      </c>
      <c r="F1597" t="s" s="8">
        <v>2426</v>
      </c>
      <c r="G1597" t="s" s="8">
        <v>45</v>
      </c>
      <c r="H1597" t="s" s="8">
        <v>1507</v>
      </c>
      <c r="I1597" s="11"/>
      <c r="J1597" t="s" s="8">
        <v>8132</v>
      </c>
      <c r="K1597" t="s" s="8">
        <v>120</v>
      </c>
      <c r="L1597" t="s" s="8">
        <v>121</v>
      </c>
      <c r="M1597" s="11"/>
      <c r="N1597" t="s" s="8">
        <v>275</v>
      </c>
      <c r="O1597" s="11"/>
      <c r="P1597" s="11"/>
      <c r="Q1597" s="11"/>
      <c r="R1597" s="11"/>
      <c r="S1597" s="11"/>
      <c r="T1597" s="11"/>
      <c r="U1597" s="11"/>
      <c r="V1597" s="11"/>
      <c r="W1597" s="11"/>
      <c r="X1597" s="11"/>
      <c r="Y1597" s="11"/>
      <c r="Z1597" s="11"/>
    </row>
    <row r="1598" ht="15" customHeight="1">
      <c r="A1598" t="s" s="8">
        <v>8133</v>
      </c>
      <c r="B1598" t="s" s="8">
        <v>8134</v>
      </c>
      <c r="C1598" s="21">
        <v>2017</v>
      </c>
      <c r="D1598" t="s" s="8">
        <v>7104</v>
      </c>
      <c r="E1598" t="s" s="8">
        <v>8135</v>
      </c>
      <c r="F1598" t="s" s="8">
        <v>1905</v>
      </c>
      <c r="G1598" t="s" s="8">
        <v>45</v>
      </c>
      <c r="H1598" t="s" s="8">
        <v>119</v>
      </c>
      <c r="I1598" s="11"/>
      <c r="J1598" t="s" s="8">
        <v>8136</v>
      </c>
      <c r="K1598" t="s" s="8">
        <v>120</v>
      </c>
      <c r="L1598" t="s" s="8">
        <v>121</v>
      </c>
      <c r="M1598" s="11"/>
      <c r="N1598" t="s" s="8">
        <v>275</v>
      </c>
      <c r="O1598" s="11"/>
      <c r="P1598" s="11"/>
      <c r="Q1598" s="11"/>
      <c r="R1598" s="11"/>
      <c r="S1598" s="11"/>
      <c r="T1598" s="11"/>
      <c r="U1598" s="11"/>
      <c r="V1598" s="11"/>
      <c r="W1598" s="11"/>
      <c r="X1598" s="11"/>
      <c r="Y1598" s="11"/>
      <c r="Z1598" s="11"/>
    </row>
    <row r="1599" ht="15" customHeight="1">
      <c r="A1599" t="s" s="130">
        <v>8137</v>
      </c>
      <c r="B1599" t="s" s="130">
        <v>8138</v>
      </c>
      <c r="C1599" s="131">
        <v>2017</v>
      </c>
      <c r="D1599" t="s" s="130">
        <v>8139</v>
      </c>
      <c r="E1599" t="s" s="130">
        <v>8140</v>
      </c>
      <c r="F1599" t="s" s="130">
        <v>2426</v>
      </c>
      <c r="G1599" t="s" s="130">
        <v>29</v>
      </c>
      <c r="H1599" t="s" s="130">
        <v>1507</v>
      </c>
      <c r="I1599" s="132"/>
      <c r="J1599" t="s" s="130">
        <v>8141</v>
      </c>
      <c r="K1599" t="s" s="130">
        <v>120</v>
      </c>
      <c r="L1599" t="s" s="130">
        <v>121</v>
      </c>
      <c r="M1599" s="132"/>
      <c r="N1599" t="s" s="130">
        <v>123</v>
      </c>
      <c r="O1599" s="132"/>
      <c r="P1599" s="132"/>
      <c r="Q1599" s="132"/>
      <c r="R1599" s="132"/>
      <c r="S1599" s="132"/>
      <c r="T1599" s="132"/>
      <c r="U1599" s="132"/>
      <c r="V1599" s="132"/>
      <c r="W1599" s="132"/>
      <c r="X1599" s="132"/>
      <c r="Y1599" s="132"/>
      <c r="Z1599" s="132"/>
    </row>
    <row r="1600" ht="15" customHeight="1">
      <c r="A1600" t="s" s="8">
        <v>8142</v>
      </c>
      <c r="B1600" t="s" s="8">
        <v>8143</v>
      </c>
      <c r="C1600" s="21">
        <v>2017</v>
      </c>
      <c r="D1600" t="s" s="8">
        <v>3755</v>
      </c>
      <c r="E1600" t="s" s="8">
        <v>8144</v>
      </c>
      <c r="F1600" t="s" s="8">
        <v>2838</v>
      </c>
      <c r="G1600" t="s" s="8">
        <v>29</v>
      </c>
      <c r="H1600" t="s" s="8">
        <v>1507</v>
      </c>
      <c r="I1600" s="11"/>
      <c r="J1600" t="s" s="8">
        <v>8145</v>
      </c>
      <c r="K1600" t="s" s="8">
        <v>120</v>
      </c>
      <c r="L1600" t="s" s="8">
        <v>121</v>
      </c>
      <c r="M1600" s="11"/>
      <c r="N1600" t="s" s="8">
        <v>123</v>
      </c>
      <c r="O1600" s="11"/>
      <c r="P1600" s="11"/>
      <c r="Q1600" s="11"/>
      <c r="R1600" s="11"/>
      <c r="S1600" s="11"/>
      <c r="T1600" s="11"/>
      <c r="U1600" s="11"/>
      <c r="V1600" s="11"/>
      <c r="W1600" s="11"/>
      <c r="X1600" s="11"/>
      <c r="Y1600" s="11"/>
      <c r="Z1600" s="11"/>
    </row>
    <row r="1601" ht="15" customHeight="1">
      <c r="A1601" t="s" s="8">
        <v>8146</v>
      </c>
      <c r="B1601" t="s" s="8">
        <v>8147</v>
      </c>
      <c r="C1601" s="21">
        <v>2017</v>
      </c>
      <c r="D1601" t="s" s="8">
        <v>415</v>
      </c>
      <c r="E1601" t="s" s="8">
        <v>8148</v>
      </c>
      <c r="F1601" t="s" s="8">
        <v>8149</v>
      </c>
      <c r="G1601" t="s" s="8">
        <v>45</v>
      </c>
      <c r="H1601" t="s" s="8">
        <v>119</v>
      </c>
      <c r="I1601" s="11"/>
      <c r="J1601" s="11"/>
      <c r="K1601" t="s" s="8">
        <v>120</v>
      </c>
      <c r="L1601" t="s" s="8">
        <v>121</v>
      </c>
      <c r="M1601" s="11"/>
      <c r="N1601" t="s" s="8">
        <v>123</v>
      </c>
      <c r="O1601" s="11"/>
      <c r="P1601" s="11"/>
      <c r="Q1601" s="11"/>
      <c r="R1601" s="11"/>
      <c r="S1601" s="11"/>
      <c r="T1601" s="11"/>
      <c r="U1601" s="11"/>
      <c r="V1601" s="11"/>
      <c r="W1601" s="11"/>
      <c r="X1601" s="11"/>
      <c r="Y1601" s="11"/>
      <c r="Z1601" s="11"/>
    </row>
    <row r="1602" ht="15" customHeight="1">
      <c r="A1602" t="s" s="8">
        <v>8150</v>
      </c>
      <c r="B1602" t="s" s="8">
        <v>8151</v>
      </c>
      <c r="C1602" s="21">
        <v>2017</v>
      </c>
      <c r="D1602" t="s" s="8">
        <v>8152</v>
      </c>
      <c r="E1602" t="s" s="8">
        <v>8153</v>
      </c>
      <c r="F1602" t="s" s="8">
        <v>2426</v>
      </c>
      <c r="G1602" t="s" s="8">
        <v>44</v>
      </c>
      <c r="H1602" t="s" s="8">
        <v>1507</v>
      </c>
      <c r="I1602" s="11"/>
      <c r="J1602" t="s" s="8">
        <v>8154</v>
      </c>
      <c r="K1602" t="s" s="8">
        <v>120</v>
      </c>
      <c r="L1602" t="s" s="8">
        <v>121</v>
      </c>
      <c r="M1602" s="11"/>
      <c r="N1602" t="s" s="8">
        <v>275</v>
      </c>
      <c r="O1602" s="11"/>
      <c r="P1602" s="11"/>
      <c r="Q1602" s="11"/>
      <c r="R1602" s="11"/>
      <c r="S1602" s="11"/>
      <c r="T1602" s="11"/>
      <c r="U1602" s="11"/>
      <c r="V1602" s="11"/>
      <c r="W1602" s="11"/>
      <c r="X1602" s="11"/>
      <c r="Y1602" s="11"/>
      <c r="Z1602" s="11"/>
    </row>
    <row r="1603" ht="15" customHeight="1">
      <c r="A1603" t="s" s="8">
        <v>8155</v>
      </c>
      <c r="B1603" t="s" s="8">
        <v>8156</v>
      </c>
      <c r="C1603" s="21">
        <v>2017</v>
      </c>
      <c r="D1603" t="s" s="8">
        <v>8157</v>
      </c>
      <c r="E1603" t="s" s="8">
        <v>8158</v>
      </c>
      <c r="F1603" t="s" s="8">
        <v>1815</v>
      </c>
      <c r="G1603" t="s" s="8">
        <v>64</v>
      </c>
      <c r="H1603" t="s" s="8">
        <v>506</v>
      </c>
      <c r="I1603" s="11"/>
      <c r="J1603" t="s" s="8">
        <v>8159</v>
      </c>
      <c r="K1603" t="s" s="8">
        <v>120</v>
      </c>
      <c r="L1603" t="s" s="8">
        <v>216</v>
      </c>
      <c r="M1603" s="11"/>
      <c r="N1603" t="s" s="8">
        <v>123</v>
      </c>
      <c r="O1603" s="11"/>
      <c r="P1603" s="11"/>
      <c r="Q1603" s="11"/>
      <c r="R1603" s="11"/>
      <c r="S1603" s="11"/>
      <c r="T1603" s="11"/>
      <c r="U1603" s="11"/>
      <c r="V1603" s="11"/>
      <c r="W1603" s="11"/>
      <c r="X1603" s="11"/>
      <c r="Y1603" s="11"/>
      <c r="Z1603" s="11"/>
    </row>
    <row r="1604" ht="15" customHeight="1">
      <c r="A1604" t="s" s="8">
        <v>8160</v>
      </c>
      <c r="B1604" t="s" s="8">
        <v>8161</v>
      </c>
      <c r="C1604" s="21">
        <v>2017</v>
      </c>
      <c r="D1604" t="s" s="8">
        <v>2523</v>
      </c>
      <c r="E1604" t="s" s="8">
        <v>8162</v>
      </c>
      <c r="F1604" t="s" s="8">
        <v>2137</v>
      </c>
      <c r="G1604" t="s" s="8">
        <v>45</v>
      </c>
      <c r="H1604" t="s" s="8">
        <v>1791</v>
      </c>
      <c r="I1604" s="11"/>
      <c r="J1604" t="s" s="8">
        <v>8163</v>
      </c>
      <c r="K1604" t="s" s="8">
        <v>120</v>
      </c>
      <c r="L1604" t="s" s="8">
        <v>121</v>
      </c>
      <c r="M1604" s="11"/>
      <c r="N1604" t="s" s="8">
        <v>275</v>
      </c>
      <c r="O1604" s="11"/>
      <c r="P1604" s="11"/>
      <c r="Q1604" s="11"/>
      <c r="R1604" s="11"/>
      <c r="S1604" s="11"/>
      <c r="T1604" s="11"/>
      <c r="U1604" s="11"/>
      <c r="V1604" s="11"/>
      <c r="W1604" s="11"/>
      <c r="X1604" s="11"/>
      <c r="Y1604" s="11"/>
      <c r="Z1604" s="11"/>
    </row>
    <row r="1605" ht="15" customHeight="1">
      <c r="A1605" t="s" s="8">
        <v>8164</v>
      </c>
      <c r="B1605" t="s" s="8">
        <v>8165</v>
      </c>
      <c r="C1605" s="21">
        <v>2017</v>
      </c>
      <c r="D1605" t="s" s="8">
        <v>1752</v>
      </c>
      <c r="E1605" t="s" s="8">
        <v>8166</v>
      </c>
      <c r="F1605" t="s" s="8">
        <v>2426</v>
      </c>
      <c r="G1605" t="s" s="8">
        <v>29</v>
      </c>
      <c r="H1605" t="s" s="8">
        <v>1507</v>
      </c>
      <c r="I1605" s="11"/>
      <c r="J1605" t="s" s="8">
        <v>8167</v>
      </c>
      <c r="K1605" t="s" s="8">
        <v>120</v>
      </c>
      <c r="L1605" t="s" s="8">
        <v>121</v>
      </c>
      <c r="M1605" s="11"/>
      <c r="N1605" t="s" s="8">
        <v>275</v>
      </c>
      <c r="O1605" s="11"/>
      <c r="P1605" s="11"/>
      <c r="Q1605" s="11"/>
      <c r="R1605" s="11"/>
      <c r="S1605" s="11"/>
      <c r="T1605" s="11"/>
      <c r="U1605" s="11"/>
      <c r="V1605" s="11"/>
      <c r="W1605" s="11"/>
      <c r="X1605" s="11"/>
      <c r="Y1605" s="11"/>
      <c r="Z1605" s="11"/>
    </row>
    <row r="1606" ht="15" customHeight="1">
      <c r="A1606" t="s" s="130">
        <v>8168</v>
      </c>
      <c r="B1606" t="s" s="130">
        <v>8169</v>
      </c>
      <c r="C1606" s="131">
        <v>2017</v>
      </c>
      <c r="D1606" t="s" s="130">
        <v>8170</v>
      </c>
      <c r="E1606" t="s" s="130">
        <v>8171</v>
      </c>
      <c r="F1606" t="s" s="130">
        <v>2426</v>
      </c>
      <c r="G1606" t="s" s="130">
        <v>82</v>
      </c>
      <c r="H1606" t="s" s="130">
        <v>1507</v>
      </c>
      <c r="I1606" s="132"/>
      <c r="J1606" s="132"/>
      <c r="K1606" t="s" s="130">
        <v>120</v>
      </c>
      <c r="L1606" t="s" s="130">
        <v>121</v>
      </c>
      <c r="M1606" s="132"/>
      <c r="N1606" t="s" s="130">
        <v>275</v>
      </c>
      <c r="O1606" s="132"/>
      <c r="P1606" s="132"/>
      <c r="Q1606" s="132"/>
      <c r="R1606" s="132"/>
      <c r="S1606" s="132"/>
      <c r="T1606" s="132"/>
      <c r="U1606" s="132"/>
      <c r="V1606" s="132"/>
      <c r="W1606" s="132"/>
      <c r="X1606" s="132"/>
      <c r="Y1606" s="132"/>
      <c r="Z1606" s="132"/>
    </row>
    <row r="1607" ht="15" customHeight="1">
      <c r="A1607" t="s" s="49">
        <v>8172</v>
      </c>
      <c r="B1607" t="s" s="49">
        <v>8173</v>
      </c>
      <c r="C1607" s="109">
        <v>2017</v>
      </c>
      <c r="D1607" t="s" s="49">
        <v>2376</v>
      </c>
      <c r="E1607" t="s" s="49">
        <v>8174</v>
      </c>
      <c r="F1607" t="s" s="49">
        <v>8175</v>
      </c>
      <c r="G1607" t="s" s="49">
        <v>44</v>
      </c>
      <c r="H1607" t="s" s="49">
        <v>1507</v>
      </c>
      <c r="I1607" s="50"/>
      <c r="J1607" t="s" s="49">
        <v>8176</v>
      </c>
      <c r="K1607" t="s" s="49">
        <v>120</v>
      </c>
      <c r="L1607" t="s" s="49">
        <v>121</v>
      </c>
      <c r="M1607" s="50"/>
      <c r="N1607" s="50"/>
      <c r="O1607" s="50"/>
      <c r="P1607" s="50"/>
      <c r="Q1607" s="50"/>
      <c r="R1607" s="50"/>
      <c r="S1607" s="50"/>
      <c r="T1607" s="50"/>
      <c r="U1607" s="50"/>
      <c r="V1607" s="50"/>
      <c r="W1607" s="50"/>
      <c r="X1607" s="50"/>
      <c r="Y1607" s="50"/>
      <c r="Z1607" s="50"/>
    </row>
    <row r="1608" ht="15" customHeight="1">
      <c r="A1608" t="s" s="58">
        <v>815</v>
      </c>
      <c r="B1608" t="s" s="59">
        <v>816</v>
      </c>
      <c r="C1608" s="60">
        <v>2017</v>
      </c>
      <c r="D1608" t="s" s="59">
        <v>727</v>
      </c>
      <c r="E1608" t="s" s="59">
        <v>817</v>
      </c>
      <c r="F1608" t="s" s="59">
        <v>71</v>
      </c>
      <c r="G1608" t="s" s="59">
        <v>45</v>
      </c>
      <c r="H1608" t="s" s="59">
        <v>119</v>
      </c>
      <c r="I1608" s="61"/>
      <c r="J1608" t="s" s="59">
        <v>818</v>
      </c>
      <c r="K1608" t="s" s="59">
        <v>120</v>
      </c>
      <c r="L1608" t="s" s="59">
        <v>121</v>
      </c>
      <c r="M1608" t="s" s="59">
        <v>122</v>
      </c>
      <c r="N1608" t="s" s="59">
        <v>275</v>
      </c>
      <c r="O1608" s="61"/>
      <c r="P1608" s="61"/>
      <c r="Q1608" s="61"/>
      <c r="R1608" s="61"/>
      <c r="S1608" s="61"/>
      <c r="T1608" s="61"/>
      <c r="U1608" s="61"/>
      <c r="V1608" s="61"/>
      <c r="W1608" s="61"/>
      <c r="X1608" s="61"/>
      <c r="Y1608" s="61"/>
      <c r="Z1608" s="62"/>
    </row>
    <row r="1609" ht="15" customHeight="1">
      <c r="A1609" t="s" s="77">
        <v>8177</v>
      </c>
      <c r="B1609" t="s" s="77">
        <v>8178</v>
      </c>
      <c r="C1609" s="76">
        <v>2017</v>
      </c>
      <c r="D1609" t="s" s="77">
        <v>7342</v>
      </c>
      <c r="E1609" t="s" s="77">
        <v>8179</v>
      </c>
      <c r="F1609" t="s" s="77">
        <v>1870</v>
      </c>
      <c r="G1609" t="s" s="77">
        <v>40</v>
      </c>
      <c r="H1609" t="s" s="77">
        <v>1791</v>
      </c>
      <c r="I1609" s="47"/>
      <c r="J1609" t="s" s="77">
        <v>8180</v>
      </c>
      <c r="K1609" t="s" s="77">
        <v>120</v>
      </c>
      <c r="L1609" t="s" s="77">
        <v>121</v>
      </c>
      <c r="M1609" s="47"/>
      <c r="N1609" t="s" s="77">
        <v>275</v>
      </c>
      <c r="O1609" s="47"/>
      <c r="P1609" s="47"/>
      <c r="Q1609" s="47"/>
      <c r="R1609" s="47"/>
      <c r="S1609" s="47"/>
      <c r="T1609" s="47"/>
      <c r="U1609" s="47"/>
      <c r="V1609" s="47"/>
      <c r="W1609" s="47"/>
      <c r="X1609" s="47"/>
      <c r="Y1609" s="47"/>
      <c r="Z1609" s="47"/>
    </row>
    <row r="1610" ht="15" customHeight="1">
      <c r="A1610" t="s" s="130">
        <v>8181</v>
      </c>
      <c r="B1610" t="s" s="130">
        <v>8182</v>
      </c>
      <c r="C1610" s="131">
        <v>2017</v>
      </c>
      <c r="D1610" t="s" s="130">
        <v>3592</v>
      </c>
      <c r="E1610" t="s" s="130">
        <v>8183</v>
      </c>
      <c r="F1610" t="s" s="130">
        <v>1542</v>
      </c>
      <c r="G1610" t="s" s="130">
        <v>45</v>
      </c>
      <c r="H1610" t="s" s="130">
        <v>1507</v>
      </c>
      <c r="I1610" s="132"/>
      <c r="J1610" t="s" s="130">
        <v>8184</v>
      </c>
      <c r="K1610" t="s" s="130">
        <v>120</v>
      </c>
      <c r="L1610" t="s" s="130">
        <v>121</v>
      </c>
      <c r="M1610" s="132"/>
      <c r="N1610" t="s" s="130">
        <v>275</v>
      </c>
      <c r="O1610" s="132"/>
      <c r="P1610" s="132"/>
      <c r="Q1610" s="132"/>
      <c r="R1610" s="132"/>
      <c r="S1610" s="132"/>
      <c r="T1610" s="132"/>
      <c r="U1610" s="132"/>
      <c r="V1610" s="132"/>
      <c r="W1610" s="132"/>
      <c r="X1610" s="132"/>
      <c r="Y1610" s="132"/>
      <c r="Z1610" s="132"/>
    </row>
    <row r="1611" ht="15" customHeight="1">
      <c r="A1611" t="s" s="130">
        <v>8185</v>
      </c>
      <c r="B1611" t="s" s="130">
        <v>8186</v>
      </c>
      <c r="C1611" s="131">
        <v>2017</v>
      </c>
      <c r="D1611" t="s" s="130">
        <v>8187</v>
      </c>
      <c r="E1611" t="s" s="130">
        <v>8188</v>
      </c>
      <c r="F1611" t="s" s="130">
        <v>1815</v>
      </c>
      <c r="G1611" t="s" s="130">
        <v>82</v>
      </c>
      <c r="H1611" t="s" s="130">
        <v>506</v>
      </c>
      <c r="I1611" s="132"/>
      <c r="J1611" t="s" s="130">
        <v>8189</v>
      </c>
      <c r="K1611" t="s" s="130">
        <v>120</v>
      </c>
      <c r="L1611" t="s" s="130">
        <v>121</v>
      </c>
      <c r="M1611" s="132"/>
      <c r="N1611" t="s" s="130">
        <v>123</v>
      </c>
      <c r="O1611" s="132"/>
      <c r="P1611" s="132"/>
      <c r="Q1611" s="132"/>
      <c r="R1611" s="132"/>
      <c r="S1611" s="132"/>
      <c r="T1611" s="132"/>
      <c r="U1611" s="132"/>
      <c r="V1611" s="132"/>
      <c r="W1611" s="132"/>
      <c r="X1611" s="132"/>
      <c r="Y1611" s="132"/>
      <c r="Z1611" s="132"/>
    </row>
    <row r="1612" ht="15" customHeight="1">
      <c r="A1612" t="s" s="8">
        <v>8190</v>
      </c>
      <c r="B1612" t="s" s="8">
        <v>8191</v>
      </c>
      <c r="C1612" s="21">
        <v>2017</v>
      </c>
      <c r="D1612" t="s" s="8">
        <v>8192</v>
      </c>
      <c r="E1612" t="s" s="8">
        <v>8193</v>
      </c>
      <c r="F1612" t="s" s="8">
        <v>71</v>
      </c>
      <c r="G1612" t="s" s="8">
        <v>38</v>
      </c>
      <c r="H1612" t="s" s="8">
        <v>119</v>
      </c>
      <c r="I1612" t="s" s="8">
        <v>1923</v>
      </c>
      <c r="J1612" s="11"/>
      <c r="K1612" t="s" s="8">
        <v>120</v>
      </c>
      <c r="L1612" t="s" s="8">
        <v>216</v>
      </c>
      <c r="M1612" s="11"/>
      <c r="N1612" t="s" s="8">
        <v>123</v>
      </c>
      <c r="O1612" s="11"/>
      <c r="P1612" s="11"/>
      <c r="Q1612" s="11"/>
      <c r="R1612" s="11"/>
      <c r="S1612" s="11"/>
      <c r="T1612" s="11"/>
      <c r="U1612" s="11"/>
      <c r="V1612" s="11"/>
      <c r="W1612" s="11"/>
      <c r="X1612" s="11"/>
      <c r="Y1612" s="11"/>
      <c r="Z1612" s="11"/>
    </row>
    <row r="1613" ht="15" customHeight="1">
      <c r="A1613" t="s" s="49">
        <v>8194</v>
      </c>
      <c r="B1613" t="s" s="49">
        <v>8195</v>
      </c>
      <c r="C1613" s="109">
        <v>2017</v>
      </c>
      <c r="D1613" t="s" s="49">
        <v>2152</v>
      </c>
      <c r="E1613" t="s" s="49">
        <v>8196</v>
      </c>
      <c r="F1613" t="s" s="49">
        <v>2504</v>
      </c>
      <c r="G1613" t="s" s="49">
        <v>82</v>
      </c>
      <c r="H1613" t="s" s="49">
        <v>119</v>
      </c>
      <c r="I1613" s="50"/>
      <c r="J1613" t="s" s="49">
        <v>8197</v>
      </c>
      <c r="K1613" t="s" s="49">
        <v>120</v>
      </c>
      <c r="L1613" t="s" s="49">
        <v>121</v>
      </c>
      <c r="M1613" s="50"/>
      <c r="N1613" t="s" s="49">
        <v>275</v>
      </c>
      <c r="O1613" s="50"/>
      <c r="P1613" s="50"/>
      <c r="Q1613" s="50"/>
      <c r="R1613" s="50"/>
      <c r="S1613" s="50"/>
      <c r="T1613" s="50"/>
      <c r="U1613" s="50"/>
      <c r="V1613" s="50"/>
      <c r="W1613" s="50"/>
      <c r="X1613" s="50"/>
      <c r="Y1613" s="50"/>
      <c r="Z1613" s="50"/>
    </row>
    <row r="1614" ht="15" customHeight="1">
      <c r="A1614" t="s" s="58">
        <v>819</v>
      </c>
      <c r="B1614" t="s" s="59">
        <v>820</v>
      </c>
      <c r="C1614" s="60">
        <v>2017</v>
      </c>
      <c r="D1614" t="s" s="59">
        <v>821</v>
      </c>
      <c r="E1614" t="s" s="59">
        <v>822</v>
      </c>
      <c r="F1614" t="s" s="59">
        <v>71</v>
      </c>
      <c r="G1614" t="s" s="59">
        <v>64</v>
      </c>
      <c r="H1614" t="s" s="59">
        <v>119</v>
      </c>
      <c r="I1614" s="61"/>
      <c r="J1614" t="s" s="59">
        <v>823</v>
      </c>
      <c r="K1614" t="s" s="59">
        <v>120</v>
      </c>
      <c r="L1614" t="s" s="59">
        <v>121</v>
      </c>
      <c r="M1614" t="s" s="59">
        <v>122</v>
      </c>
      <c r="N1614" t="s" s="59">
        <v>123</v>
      </c>
      <c r="O1614" s="61"/>
      <c r="P1614" s="61"/>
      <c r="Q1614" s="61"/>
      <c r="R1614" s="61"/>
      <c r="S1614" s="61"/>
      <c r="T1614" s="61"/>
      <c r="U1614" s="61"/>
      <c r="V1614" s="61"/>
      <c r="W1614" s="61"/>
      <c r="X1614" s="61"/>
      <c r="Y1614" s="61"/>
      <c r="Z1614" s="62"/>
    </row>
    <row r="1615" ht="15" customHeight="1">
      <c r="A1615" t="s" s="77">
        <v>8198</v>
      </c>
      <c r="B1615" t="s" s="77">
        <v>8199</v>
      </c>
      <c r="C1615" s="76">
        <v>2017</v>
      </c>
      <c r="D1615" t="s" s="77">
        <v>394</v>
      </c>
      <c r="E1615" t="s" s="77">
        <v>8200</v>
      </c>
      <c r="F1615" t="s" s="77">
        <v>2137</v>
      </c>
      <c r="G1615" t="s" s="77">
        <v>82</v>
      </c>
      <c r="H1615" t="s" s="77">
        <v>1791</v>
      </c>
      <c r="I1615" s="47"/>
      <c r="J1615" t="s" s="77">
        <v>8201</v>
      </c>
      <c r="K1615" t="s" s="77">
        <v>120</v>
      </c>
      <c r="L1615" t="s" s="77">
        <v>121</v>
      </c>
      <c r="M1615" s="47"/>
      <c r="N1615" t="s" s="77">
        <v>275</v>
      </c>
      <c r="O1615" s="47"/>
      <c r="P1615" s="47"/>
      <c r="Q1615" s="47"/>
      <c r="R1615" s="47"/>
      <c r="S1615" s="47"/>
      <c r="T1615" s="47"/>
      <c r="U1615" s="47"/>
      <c r="V1615" s="47"/>
      <c r="W1615" s="47"/>
      <c r="X1615" s="47"/>
      <c r="Y1615" s="47"/>
      <c r="Z1615" s="47"/>
    </row>
    <row r="1616" ht="15" customHeight="1">
      <c r="A1616" t="s" s="49">
        <v>8202</v>
      </c>
      <c r="B1616" t="s" s="49">
        <v>8203</v>
      </c>
      <c r="C1616" s="109">
        <v>2017</v>
      </c>
      <c r="D1616" t="s" s="49">
        <v>8204</v>
      </c>
      <c r="E1616" t="s" s="49">
        <v>8205</v>
      </c>
      <c r="F1616" t="s" s="49">
        <v>8206</v>
      </c>
      <c r="G1616" t="s" s="49">
        <v>45</v>
      </c>
      <c r="H1616" t="s" s="49">
        <v>119</v>
      </c>
      <c r="I1616" s="50"/>
      <c r="J1616" t="s" s="49">
        <v>8207</v>
      </c>
      <c r="K1616" t="s" s="49">
        <v>120</v>
      </c>
      <c r="L1616" t="s" s="49">
        <v>121</v>
      </c>
      <c r="M1616" s="50"/>
      <c r="N1616" t="s" s="49">
        <v>275</v>
      </c>
      <c r="O1616" s="50"/>
      <c r="P1616" s="50"/>
      <c r="Q1616" s="50"/>
      <c r="R1616" s="50"/>
      <c r="S1616" s="50"/>
      <c r="T1616" s="50"/>
      <c r="U1616" s="50"/>
      <c r="V1616" s="50"/>
      <c r="W1616" s="50"/>
      <c r="X1616" s="50"/>
      <c r="Y1616" s="50"/>
      <c r="Z1616" s="50"/>
    </row>
    <row r="1617" ht="15" customHeight="1">
      <c r="A1617" t="s" s="58">
        <v>824</v>
      </c>
      <c r="B1617" t="s" s="59">
        <v>825</v>
      </c>
      <c r="C1617" s="60">
        <v>2017</v>
      </c>
      <c r="D1617" t="s" s="59">
        <v>826</v>
      </c>
      <c r="E1617" t="s" s="59">
        <v>827</v>
      </c>
      <c r="F1617" t="s" s="59">
        <v>71</v>
      </c>
      <c r="G1617" t="s" s="59">
        <v>29</v>
      </c>
      <c r="H1617" t="s" s="59">
        <v>119</v>
      </c>
      <c r="I1617" s="61"/>
      <c r="J1617" t="s" s="59">
        <v>828</v>
      </c>
      <c r="K1617" t="s" s="59">
        <v>280</v>
      </c>
      <c r="L1617" t="s" s="59">
        <v>121</v>
      </c>
      <c r="M1617" t="s" s="59">
        <v>122</v>
      </c>
      <c r="N1617" s="61"/>
      <c r="O1617" s="61"/>
      <c r="P1617" s="61"/>
      <c r="Q1617" s="61"/>
      <c r="R1617" s="61"/>
      <c r="S1617" s="61"/>
      <c r="T1617" s="61"/>
      <c r="U1617" s="61"/>
      <c r="V1617" s="61"/>
      <c r="W1617" s="61"/>
      <c r="X1617" s="61"/>
      <c r="Y1617" s="61"/>
      <c r="Z1617" s="62"/>
    </row>
    <row r="1618" ht="15" customHeight="1">
      <c r="A1618" t="s" s="77">
        <v>8208</v>
      </c>
      <c r="B1618" t="s" s="77">
        <v>8209</v>
      </c>
      <c r="C1618" s="76">
        <v>2017</v>
      </c>
      <c r="D1618" t="s" s="77">
        <v>8210</v>
      </c>
      <c r="E1618" t="s" s="77">
        <v>8211</v>
      </c>
      <c r="F1618" t="s" s="77">
        <v>128</v>
      </c>
      <c r="G1618" t="s" s="77">
        <v>2327</v>
      </c>
      <c r="H1618" t="s" s="77">
        <v>129</v>
      </c>
      <c r="I1618" s="47"/>
      <c r="J1618" t="s" s="77">
        <v>8212</v>
      </c>
      <c r="K1618" t="s" s="77">
        <v>120</v>
      </c>
      <c r="L1618" t="s" s="77">
        <v>216</v>
      </c>
      <c r="M1618" s="47"/>
      <c r="N1618" t="s" s="77">
        <v>1689</v>
      </c>
      <c r="O1618" s="47"/>
      <c r="P1618" s="47"/>
      <c r="Q1618" s="47"/>
      <c r="R1618" s="47"/>
      <c r="S1618" s="47"/>
      <c r="T1618" s="47"/>
      <c r="U1618" s="47"/>
      <c r="V1618" s="47"/>
      <c r="W1618" s="47"/>
      <c r="X1618" s="47"/>
      <c r="Y1618" s="47"/>
      <c r="Z1618" s="47"/>
    </row>
    <row r="1619" ht="15" customHeight="1">
      <c r="A1619" t="s" s="8">
        <v>8213</v>
      </c>
      <c r="B1619" t="s" s="8">
        <v>8214</v>
      </c>
      <c r="C1619" s="21">
        <v>2017</v>
      </c>
      <c r="D1619" t="s" s="8">
        <v>2284</v>
      </c>
      <c r="E1619" t="s" s="8">
        <v>8215</v>
      </c>
      <c r="F1619" t="s" s="8">
        <v>1928</v>
      </c>
      <c r="G1619" t="s" s="8">
        <v>1784</v>
      </c>
      <c r="H1619" t="s" s="8">
        <v>119</v>
      </c>
      <c r="I1619" s="11"/>
      <c r="J1619" t="s" s="8">
        <v>8216</v>
      </c>
      <c r="K1619" t="s" s="8">
        <v>120</v>
      </c>
      <c r="L1619" t="s" s="8">
        <v>121</v>
      </c>
      <c r="M1619" s="11"/>
      <c r="N1619" t="s" s="8">
        <v>123</v>
      </c>
      <c r="O1619" s="11"/>
      <c r="P1619" s="11"/>
      <c r="Q1619" s="11"/>
      <c r="R1619" s="11"/>
      <c r="S1619" s="11"/>
      <c r="T1619" s="11"/>
      <c r="U1619" s="11"/>
      <c r="V1619" s="11"/>
      <c r="W1619" s="11"/>
      <c r="X1619" s="11"/>
      <c r="Y1619" s="11"/>
      <c r="Z1619" s="11"/>
    </row>
    <row r="1620" ht="15" customHeight="1">
      <c r="A1620" t="s" s="133">
        <v>8217</v>
      </c>
      <c r="B1620" t="s" s="133">
        <v>8218</v>
      </c>
      <c r="C1620" s="134">
        <v>2017</v>
      </c>
      <c r="D1620" t="s" s="133">
        <v>1752</v>
      </c>
      <c r="E1620" t="s" s="133">
        <v>8219</v>
      </c>
      <c r="F1620" t="s" s="133">
        <v>1870</v>
      </c>
      <c r="G1620" t="s" s="133">
        <v>40</v>
      </c>
      <c r="H1620" t="s" s="133">
        <v>1791</v>
      </c>
      <c r="I1620" s="135"/>
      <c r="J1620" t="s" s="133">
        <v>8220</v>
      </c>
      <c r="K1620" t="s" s="133">
        <v>120</v>
      </c>
      <c r="L1620" t="s" s="133">
        <v>121</v>
      </c>
      <c r="M1620" s="135"/>
      <c r="N1620" t="s" s="133">
        <v>275</v>
      </c>
      <c r="O1620" s="135"/>
      <c r="P1620" s="135"/>
      <c r="Q1620" s="135"/>
      <c r="R1620" s="135"/>
      <c r="S1620" s="135"/>
      <c r="T1620" s="135"/>
      <c r="U1620" s="135"/>
      <c r="V1620" s="135"/>
      <c r="W1620" s="135"/>
      <c r="X1620" s="135"/>
      <c r="Y1620" s="135"/>
      <c r="Z1620" s="135"/>
    </row>
    <row r="1621" ht="15" customHeight="1">
      <c r="A1621" t="s" s="58">
        <v>829</v>
      </c>
      <c r="B1621" t="s" s="59">
        <v>830</v>
      </c>
      <c r="C1621" s="60">
        <v>2017</v>
      </c>
      <c r="D1621" t="s" s="59">
        <v>831</v>
      </c>
      <c r="E1621" t="s" s="59">
        <v>832</v>
      </c>
      <c r="F1621" t="s" s="59">
        <v>71</v>
      </c>
      <c r="G1621" t="s" s="59">
        <v>45</v>
      </c>
      <c r="H1621" t="s" s="59">
        <v>119</v>
      </c>
      <c r="I1621" s="61"/>
      <c r="J1621" t="s" s="59">
        <v>833</v>
      </c>
      <c r="K1621" t="s" s="59">
        <v>120</v>
      </c>
      <c r="L1621" t="s" s="59">
        <v>121</v>
      </c>
      <c r="M1621" t="s" s="59">
        <v>122</v>
      </c>
      <c r="N1621" t="s" s="59">
        <v>275</v>
      </c>
      <c r="O1621" s="61"/>
      <c r="P1621" s="61"/>
      <c r="Q1621" s="61"/>
      <c r="R1621" s="61"/>
      <c r="S1621" s="61"/>
      <c r="T1621" s="61"/>
      <c r="U1621" s="61"/>
      <c r="V1621" s="61"/>
      <c r="W1621" s="61"/>
      <c r="X1621" s="61"/>
      <c r="Y1621" s="61"/>
      <c r="Z1621" s="62"/>
    </row>
    <row r="1622" ht="15" customHeight="1">
      <c r="A1622" t="s" s="77">
        <v>8221</v>
      </c>
      <c r="B1622" t="s" s="77">
        <v>8222</v>
      </c>
      <c r="C1622" s="76">
        <v>2017</v>
      </c>
      <c r="D1622" t="s" s="77">
        <v>8071</v>
      </c>
      <c r="E1622" t="s" s="77">
        <v>8223</v>
      </c>
      <c r="F1622" t="s" s="77">
        <v>8073</v>
      </c>
      <c r="G1622" t="s" s="77">
        <v>44</v>
      </c>
      <c r="H1622" t="s" s="77">
        <v>119</v>
      </c>
      <c r="I1622" s="47"/>
      <c r="J1622" t="s" s="77">
        <v>8224</v>
      </c>
      <c r="K1622" t="s" s="77">
        <v>120</v>
      </c>
      <c r="L1622" t="s" s="77">
        <v>121</v>
      </c>
      <c r="M1622" s="47"/>
      <c r="N1622" t="s" s="77">
        <v>123</v>
      </c>
      <c r="O1622" s="47"/>
      <c r="P1622" s="47"/>
      <c r="Q1622" s="47"/>
      <c r="R1622" s="47"/>
      <c r="S1622" s="47"/>
      <c r="T1622" s="47"/>
      <c r="U1622" s="47"/>
      <c r="V1622" s="47"/>
      <c r="W1622" s="47"/>
      <c r="X1622" s="47"/>
      <c r="Y1622" s="47"/>
      <c r="Z1622" s="47"/>
    </row>
    <row r="1623" ht="15" customHeight="1">
      <c r="A1623" t="s" s="8">
        <v>8225</v>
      </c>
      <c r="B1623" t="s" s="8">
        <v>8226</v>
      </c>
      <c r="C1623" s="21">
        <v>2017</v>
      </c>
      <c r="D1623" t="s" s="8">
        <v>1752</v>
      </c>
      <c r="E1623" t="s" s="8">
        <v>8227</v>
      </c>
      <c r="F1623" t="s" s="8">
        <v>8228</v>
      </c>
      <c r="G1623" t="s" s="8">
        <v>45</v>
      </c>
      <c r="H1623" t="s" s="8">
        <v>119</v>
      </c>
      <c r="I1623" s="11"/>
      <c r="J1623" t="s" s="8">
        <v>8229</v>
      </c>
      <c r="K1623" t="s" s="8">
        <v>120</v>
      </c>
      <c r="L1623" t="s" s="8">
        <v>121</v>
      </c>
      <c r="M1623" s="11"/>
      <c r="N1623" t="s" s="8">
        <v>275</v>
      </c>
      <c r="O1623" s="11"/>
      <c r="P1623" s="11"/>
      <c r="Q1623" s="11"/>
      <c r="R1623" s="11"/>
      <c r="S1623" s="11"/>
      <c r="T1623" s="11"/>
      <c r="U1623" s="11"/>
      <c r="V1623" s="11"/>
      <c r="W1623" s="11"/>
      <c r="X1623" s="11"/>
      <c r="Y1623" s="11"/>
      <c r="Z1623" s="11"/>
    </row>
    <row r="1624" ht="15" customHeight="1">
      <c r="A1624" t="s" s="8">
        <v>8230</v>
      </c>
      <c r="B1624" t="s" s="8">
        <v>8231</v>
      </c>
      <c r="C1624" s="21">
        <v>2017</v>
      </c>
      <c r="D1624" t="s" s="8">
        <v>8232</v>
      </c>
      <c r="E1624" t="s" s="8">
        <v>8233</v>
      </c>
      <c r="F1624" t="s" s="8">
        <v>1815</v>
      </c>
      <c r="G1624" t="s" s="8">
        <v>82</v>
      </c>
      <c r="H1624" t="s" s="8">
        <v>506</v>
      </c>
      <c r="I1624" s="11"/>
      <c r="J1624" t="s" s="8">
        <v>8234</v>
      </c>
      <c r="K1624" t="s" s="8">
        <v>120</v>
      </c>
      <c r="L1624" t="s" s="8">
        <v>216</v>
      </c>
      <c r="M1624" s="11"/>
      <c r="N1624" t="s" s="8">
        <v>123</v>
      </c>
      <c r="O1624" s="11"/>
      <c r="P1624" s="11"/>
      <c r="Q1624" s="11"/>
      <c r="R1624" s="11"/>
      <c r="S1624" s="11"/>
      <c r="T1624" s="11"/>
      <c r="U1624" s="11"/>
      <c r="V1624" s="11"/>
      <c r="W1624" s="11"/>
      <c r="X1624" s="11"/>
      <c r="Y1624" s="11"/>
      <c r="Z1624" s="11"/>
    </row>
    <row r="1625" ht="15" customHeight="1">
      <c r="A1625" t="s" s="8">
        <v>8235</v>
      </c>
      <c r="B1625" t="s" s="8">
        <v>8236</v>
      </c>
      <c r="C1625" s="21">
        <v>2017</v>
      </c>
      <c r="D1625" t="s" s="8">
        <v>45</v>
      </c>
      <c r="E1625" t="s" s="8">
        <v>8237</v>
      </c>
      <c r="F1625" t="s" s="8">
        <v>6756</v>
      </c>
      <c r="G1625" t="s" s="8">
        <v>45</v>
      </c>
      <c r="H1625" t="s" s="8">
        <v>119</v>
      </c>
      <c r="I1625" s="11"/>
      <c r="J1625" t="s" s="8">
        <v>8238</v>
      </c>
      <c r="K1625" t="s" s="8">
        <v>120</v>
      </c>
      <c r="L1625" t="s" s="8">
        <v>121</v>
      </c>
      <c r="M1625" s="11"/>
      <c r="N1625" t="s" s="8">
        <v>275</v>
      </c>
      <c r="O1625" s="11"/>
      <c r="P1625" s="11"/>
      <c r="Q1625" s="11"/>
      <c r="R1625" s="11"/>
      <c r="S1625" s="11"/>
      <c r="T1625" s="11"/>
      <c r="U1625" s="11"/>
      <c r="V1625" s="11"/>
      <c r="W1625" s="11"/>
      <c r="X1625" s="11"/>
      <c r="Y1625" s="11"/>
      <c r="Z1625" s="11"/>
    </row>
    <row r="1626" ht="15" customHeight="1">
      <c r="A1626" t="s" s="8">
        <v>8239</v>
      </c>
      <c r="B1626" t="s" s="8">
        <v>8240</v>
      </c>
      <c r="C1626" s="21">
        <v>2017</v>
      </c>
      <c r="D1626" t="s" s="8">
        <v>5239</v>
      </c>
      <c r="E1626" t="s" s="8">
        <v>8241</v>
      </c>
      <c r="F1626" t="s" s="8">
        <v>1928</v>
      </c>
      <c r="G1626" t="s" s="8">
        <v>1784</v>
      </c>
      <c r="H1626" t="s" s="8">
        <v>119</v>
      </c>
      <c r="I1626" s="11"/>
      <c r="J1626" t="s" s="8">
        <v>8242</v>
      </c>
      <c r="K1626" t="s" s="8">
        <v>120</v>
      </c>
      <c r="L1626" t="s" s="8">
        <v>121</v>
      </c>
      <c r="M1626" s="11"/>
      <c r="N1626" t="s" s="8">
        <v>275</v>
      </c>
      <c r="O1626" s="11"/>
      <c r="P1626" s="11"/>
      <c r="Q1626" s="11"/>
      <c r="R1626" s="11"/>
      <c r="S1626" s="11"/>
      <c r="T1626" s="11"/>
      <c r="U1626" s="11"/>
      <c r="V1626" s="11"/>
      <c r="W1626" s="11"/>
      <c r="X1626" s="11"/>
      <c r="Y1626" s="11"/>
      <c r="Z1626" s="11"/>
    </row>
    <row r="1627" ht="15" customHeight="1">
      <c r="A1627" t="s" s="8">
        <v>8243</v>
      </c>
      <c r="B1627" t="s" s="8">
        <v>8244</v>
      </c>
      <c r="C1627" s="21">
        <v>2017</v>
      </c>
      <c r="D1627" t="s" s="8">
        <v>7525</v>
      </c>
      <c r="E1627" t="s" s="8">
        <v>8245</v>
      </c>
      <c r="F1627" t="s" s="8">
        <v>2214</v>
      </c>
      <c r="G1627" t="s" s="8">
        <v>45</v>
      </c>
      <c r="H1627" t="s" s="8">
        <v>119</v>
      </c>
      <c r="I1627" s="11"/>
      <c r="J1627" t="s" s="8">
        <v>8246</v>
      </c>
      <c r="K1627" t="s" s="8">
        <v>120</v>
      </c>
      <c r="L1627" t="s" s="8">
        <v>121</v>
      </c>
      <c r="M1627" s="11"/>
      <c r="N1627" t="s" s="8">
        <v>123</v>
      </c>
      <c r="O1627" s="11"/>
      <c r="P1627" s="11"/>
      <c r="Q1627" s="11"/>
      <c r="R1627" s="11"/>
      <c r="S1627" s="11"/>
      <c r="T1627" s="11"/>
      <c r="U1627" s="11"/>
      <c r="V1627" s="11"/>
      <c r="W1627" s="11"/>
      <c r="X1627" s="11"/>
      <c r="Y1627" s="11"/>
      <c r="Z1627" s="11"/>
    </row>
    <row r="1628" ht="15" customHeight="1">
      <c r="A1628" t="s" s="8">
        <v>8247</v>
      </c>
      <c r="B1628" t="s" s="8">
        <v>8248</v>
      </c>
      <c r="C1628" s="21">
        <v>2017</v>
      </c>
      <c r="D1628" t="s" s="8">
        <v>3358</v>
      </c>
      <c r="E1628" t="s" s="8">
        <v>8249</v>
      </c>
      <c r="F1628" t="s" s="8">
        <v>2214</v>
      </c>
      <c r="G1628" t="s" s="8">
        <v>45</v>
      </c>
      <c r="H1628" t="s" s="8">
        <v>119</v>
      </c>
      <c r="I1628" s="11"/>
      <c r="J1628" t="s" s="8">
        <v>8250</v>
      </c>
      <c r="K1628" t="s" s="8">
        <v>120</v>
      </c>
      <c r="L1628" t="s" s="8">
        <v>121</v>
      </c>
      <c r="M1628" s="11"/>
      <c r="N1628" t="s" s="8">
        <v>123</v>
      </c>
      <c r="O1628" s="11"/>
      <c r="P1628" s="11"/>
      <c r="Q1628" s="11"/>
      <c r="R1628" s="11"/>
      <c r="S1628" s="11"/>
      <c r="T1628" s="11"/>
      <c r="U1628" s="11"/>
      <c r="V1628" s="11"/>
      <c r="W1628" s="11"/>
      <c r="X1628" s="11"/>
      <c r="Y1628" s="11"/>
      <c r="Z1628" s="11"/>
    </row>
    <row r="1629" ht="15" customHeight="1">
      <c r="A1629" t="s" s="8">
        <v>8251</v>
      </c>
      <c r="B1629" t="s" s="8">
        <v>8252</v>
      </c>
      <c r="C1629" s="21">
        <v>2017</v>
      </c>
      <c r="D1629" t="s" s="8">
        <v>1675</v>
      </c>
      <c r="E1629" t="s" s="8">
        <v>8253</v>
      </c>
      <c r="F1629" t="s" s="8">
        <v>128</v>
      </c>
      <c r="G1629" t="s" s="8">
        <v>82</v>
      </c>
      <c r="H1629" t="s" s="8">
        <v>129</v>
      </c>
      <c r="I1629" t="s" s="8">
        <v>1846</v>
      </c>
      <c r="J1629" t="s" s="8">
        <v>8254</v>
      </c>
      <c r="K1629" t="s" s="8">
        <v>120</v>
      </c>
      <c r="L1629" t="s" s="8">
        <v>121</v>
      </c>
      <c r="M1629" s="11"/>
      <c r="N1629" t="s" s="8">
        <v>123</v>
      </c>
      <c r="O1629" s="11"/>
      <c r="P1629" s="11"/>
      <c r="Q1629" s="11"/>
      <c r="R1629" s="11"/>
      <c r="S1629" s="11"/>
      <c r="T1629" s="11"/>
      <c r="U1629" s="11"/>
      <c r="V1629" s="11"/>
      <c r="W1629" s="11"/>
      <c r="X1629" s="11"/>
      <c r="Y1629" s="11"/>
      <c r="Z1629" s="11"/>
    </row>
    <row r="1630" ht="15" customHeight="1">
      <c r="A1630" t="s" s="8">
        <v>8255</v>
      </c>
      <c r="B1630" t="s" s="8">
        <v>8256</v>
      </c>
      <c r="C1630" s="21">
        <v>2017</v>
      </c>
      <c r="D1630" t="s" s="8">
        <v>3792</v>
      </c>
      <c r="E1630" t="s" s="8">
        <v>8257</v>
      </c>
      <c r="F1630" t="s" s="8">
        <v>1870</v>
      </c>
      <c r="G1630" t="s" s="8">
        <v>82</v>
      </c>
      <c r="H1630" t="s" s="8">
        <v>1791</v>
      </c>
      <c r="I1630" s="11"/>
      <c r="J1630" t="s" s="8">
        <v>8258</v>
      </c>
      <c r="K1630" t="s" s="8">
        <v>120</v>
      </c>
      <c r="L1630" t="s" s="8">
        <v>121</v>
      </c>
      <c r="M1630" s="11"/>
      <c r="N1630" t="s" s="8">
        <v>275</v>
      </c>
      <c r="O1630" s="11"/>
      <c r="P1630" s="11"/>
      <c r="Q1630" s="11"/>
      <c r="R1630" s="11"/>
      <c r="S1630" s="11"/>
      <c r="T1630" s="11"/>
      <c r="U1630" s="11"/>
      <c r="V1630" s="11"/>
      <c r="W1630" s="11"/>
      <c r="X1630" s="11"/>
      <c r="Y1630" s="11"/>
      <c r="Z1630" s="11"/>
    </row>
    <row r="1631" ht="15" customHeight="1">
      <c r="A1631" t="s" s="8">
        <v>8259</v>
      </c>
      <c r="B1631" t="s" s="8">
        <v>8260</v>
      </c>
      <c r="C1631" s="21">
        <v>2017</v>
      </c>
      <c r="D1631" t="s" s="8">
        <v>8261</v>
      </c>
      <c r="E1631" t="s" s="8">
        <v>8262</v>
      </c>
      <c r="F1631" t="s" s="8">
        <v>2426</v>
      </c>
      <c r="G1631" t="s" s="8">
        <v>1454</v>
      </c>
      <c r="H1631" t="s" s="8">
        <v>1507</v>
      </c>
      <c r="I1631" s="11"/>
      <c r="J1631" t="s" s="8">
        <v>8263</v>
      </c>
      <c r="K1631" t="s" s="8">
        <v>120</v>
      </c>
      <c r="L1631" t="s" s="8">
        <v>121</v>
      </c>
      <c r="M1631" s="11"/>
      <c r="N1631" t="s" s="8">
        <v>275</v>
      </c>
      <c r="O1631" s="11"/>
      <c r="P1631" s="11"/>
      <c r="Q1631" s="11"/>
      <c r="R1631" s="11"/>
      <c r="S1631" s="11"/>
      <c r="T1631" s="11"/>
      <c r="U1631" s="11"/>
      <c r="V1631" s="11"/>
      <c r="W1631" s="11"/>
      <c r="X1631" s="11"/>
      <c r="Y1631" s="11"/>
      <c r="Z1631" s="11"/>
    </row>
    <row r="1632" ht="15" customHeight="1">
      <c r="A1632" t="s" s="130">
        <v>8264</v>
      </c>
      <c r="B1632" t="s" s="130">
        <v>8265</v>
      </c>
      <c r="C1632" s="131">
        <v>2017</v>
      </c>
      <c r="D1632" t="s" s="130">
        <v>8266</v>
      </c>
      <c r="E1632" t="s" s="130">
        <v>8267</v>
      </c>
      <c r="F1632" t="s" s="130">
        <v>8149</v>
      </c>
      <c r="G1632" t="s" s="130">
        <v>44</v>
      </c>
      <c r="H1632" t="s" s="130">
        <v>119</v>
      </c>
      <c r="I1632" s="132"/>
      <c r="J1632" t="s" s="130">
        <v>8268</v>
      </c>
      <c r="K1632" t="s" s="130">
        <v>120</v>
      </c>
      <c r="L1632" t="s" s="130">
        <v>121</v>
      </c>
      <c r="M1632" s="132"/>
      <c r="N1632" t="s" s="130">
        <v>255</v>
      </c>
      <c r="O1632" s="132"/>
      <c r="P1632" s="132"/>
      <c r="Q1632" s="132"/>
      <c r="R1632" s="132"/>
      <c r="S1632" s="132"/>
      <c r="T1632" s="132"/>
      <c r="U1632" s="132"/>
      <c r="V1632" s="132"/>
      <c r="W1632" s="132"/>
      <c r="X1632" s="132"/>
      <c r="Y1632" s="132"/>
      <c r="Z1632" s="132"/>
    </row>
    <row r="1633" ht="15" customHeight="1">
      <c r="A1633" t="s" s="130">
        <v>8269</v>
      </c>
      <c r="B1633" t="s" s="130">
        <v>8270</v>
      </c>
      <c r="C1633" s="131">
        <v>2017</v>
      </c>
      <c r="D1633" t="s" s="130">
        <v>5983</v>
      </c>
      <c r="E1633" t="s" s="130">
        <v>8271</v>
      </c>
      <c r="F1633" t="s" s="130">
        <v>1870</v>
      </c>
      <c r="G1633" t="s" s="130">
        <v>45</v>
      </c>
      <c r="H1633" t="s" s="130">
        <v>1791</v>
      </c>
      <c r="I1633" s="132"/>
      <c r="J1633" t="s" s="130">
        <v>8272</v>
      </c>
      <c r="K1633" t="s" s="130">
        <v>120</v>
      </c>
      <c r="L1633" t="s" s="130">
        <v>121</v>
      </c>
      <c r="M1633" s="132"/>
      <c r="N1633" t="s" s="130">
        <v>123</v>
      </c>
      <c r="O1633" s="132"/>
      <c r="P1633" s="132"/>
      <c r="Q1633" s="132"/>
      <c r="R1633" s="132"/>
      <c r="S1633" s="132"/>
      <c r="T1633" s="132"/>
      <c r="U1633" s="132"/>
      <c r="V1633" s="132"/>
      <c r="W1633" s="132"/>
      <c r="X1633" s="132"/>
      <c r="Y1633" s="132"/>
      <c r="Z1633" s="132"/>
    </row>
    <row r="1634" ht="15" customHeight="1">
      <c r="A1634" t="s" s="8">
        <v>8273</v>
      </c>
      <c r="B1634" t="s" s="8">
        <v>8274</v>
      </c>
      <c r="C1634" s="21">
        <v>2017</v>
      </c>
      <c r="D1634" t="s" s="8">
        <v>8275</v>
      </c>
      <c r="E1634" t="s" s="8">
        <v>8276</v>
      </c>
      <c r="F1634" t="s" s="8">
        <v>1928</v>
      </c>
      <c r="G1634" t="s" s="8">
        <v>1784</v>
      </c>
      <c r="H1634" t="s" s="8">
        <v>119</v>
      </c>
      <c r="I1634" s="11"/>
      <c r="J1634" t="s" s="8">
        <v>8277</v>
      </c>
      <c r="K1634" t="s" s="8">
        <v>120</v>
      </c>
      <c r="L1634" t="s" s="8">
        <v>216</v>
      </c>
      <c r="M1634" s="11"/>
      <c r="N1634" t="s" s="8">
        <v>123</v>
      </c>
      <c r="O1634" s="11"/>
      <c r="P1634" s="11"/>
      <c r="Q1634" s="11"/>
      <c r="R1634" s="11"/>
      <c r="S1634" s="11"/>
      <c r="T1634" s="11"/>
      <c r="U1634" s="11"/>
      <c r="V1634" s="11"/>
      <c r="W1634" s="11"/>
      <c r="X1634" s="11"/>
      <c r="Y1634" s="11"/>
      <c r="Z1634" s="11"/>
    </row>
    <row r="1635" ht="15" customHeight="1">
      <c r="A1635" t="s" s="8">
        <v>8278</v>
      </c>
      <c r="B1635" t="s" s="8">
        <v>8279</v>
      </c>
      <c r="C1635" s="21">
        <v>2017</v>
      </c>
      <c r="D1635" t="s" s="8">
        <v>304</v>
      </c>
      <c r="E1635" t="s" s="8">
        <v>8280</v>
      </c>
      <c r="F1635" t="s" s="8">
        <v>1928</v>
      </c>
      <c r="G1635" t="s" s="8">
        <v>1454</v>
      </c>
      <c r="H1635" t="s" s="8">
        <v>119</v>
      </c>
      <c r="I1635" s="11"/>
      <c r="J1635" t="s" s="8">
        <v>8281</v>
      </c>
      <c r="K1635" t="s" s="8">
        <v>120</v>
      </c>
      <c r="L1635" t="s" s="8">
        <v>121</v>
      </c>
      <c r="M1635" s="11"/>
      <c r="N1635" t="s" s="8">
        <v>123</v>
      </c>
      <c r="O1635" s="11"/>
      <c r="P1635" s="11"/>
      <c r="Q1635" s="11"/>
      <c r="R1635" s="11"/>
      <c r="S1635" s="11"/>
      <c r="T1635" s="11"/>
      <c r="U1635" s="11"/>
      <c r="V1635" s="11"/>
      <c r="W1635" s="11"/>
      <c r="X1635" s="11"/>
      <c r="Y1635" s="11"/>
      <c r="Z1635" s="11"/>
    </row>
    <row r="1636" ht="15" customHeight="1">
      <c r="A1636" t="s" s="8">
        <v>8282</v>
      </c>
      <c r="B1636" t="s" s="8">
        <v>8283</v>
      </c>
      <c r="C1636" s="21">
        <v>2017</v>
      </c>
      <c r="D1636" t="s" s="8">
        <v>8284</v>
      </c>
      <c r="E1636" t="s" s="8">
        <v>8285</v>
      </c>
      <c r="F1636" t="s" s="8">
        <v>128</v>
      </c>
      <c r="G1636" t="s" s="8">
        <v>2327</v>
      </c>
      <c r="H1636" t="s" s="8">
        <v>129</v>
      </c>
      <c r="I1636" s="11"/>
      <c r="J1636" t="s" s="8">
        <v>8286</v>
      </c>
      <c r="K1636" t="s" s="8">
        <v>254</v>
      </c>
      <c r="L1636" t="s" s="8">
        <v>121</v>
      </c>
      <c r="M1636" s="11"/>
      <c r="N1636" t="s" s="8">
        <v>123</v>
      </c>
      <c r="O1636" s="11"/>
      <c r="P1636" s="11"/>
      <c r="Q1636" s="11"/>
      <c r="R1636" s="11"/>
      <c r="S1636" s="11"/>
      <c r="T1636" s="11"/>
      <c r="U1636" s="11"/>
      <c r="V1636" s="11"/>
      <c r="W1636" s="11"/>
      <c r="X1636" s="11"/>
      <c r="Y1636" s="11"/>
      <c r="Z1636" s="11"/>
    </row>
    <row r="1637" ht="15" customHeight="1">
      <c r="A1637" t="s" s="8">
        <v>8287</v>
      </c>
      <c r="B1637" t="s" s="8">
        <v>8288</v>
      </c>
      <c r="C1637" s="21">
        <v>2017</v>
      </c>
      <c r="D1637" t="s" s="8">
        <v>8289</v>
      </c>
      <c r="E1637" t="s" s="8">
        <v>8290</v>
      </c>
      <c r="F1637" t="s" s="8">
        <v>1928</v>
      </c>
      <c r="G1637" t="s" s="8">
        <v>1784</v>
      </c>
      <c r="H1637" t="s" s="8">
        <v>119</v>
      </c>
      <c r="I1637" s="11"/>
      <c r="J1637" t="s" s="8">
        <v>8291</v>
      </c>
      <c r="K1637" t="s" s="8">
        <v>120</v>
      </c>
      <c r="L1637" t="s" s="8">
        <v>121</v>
      </c>
      <c r="M1637" s="11"/>
      <c r="N1637" t="s" s="8">
        <v>123</v>
      </c>
      <c r="O1637" s="11"/>
      <c r="P1637" s="11"/>
      <c r="Q1637" s="11"/>
      <c r="R1637" s="11"/>
      <c r="S1637" s="11"/>
      <c r="T1637" s="11"/>
      <c r="U1637" s="11"/>
      <c r="V1637" s="11"/>
      <c r="W1637" s="11"/>
      <c r="X1637" s="11"/>
      <c r="Y1637" s="11"/>
      <c r="Z1637" s="11"/>
    </row>
    <row r="1638" ht="15" customHeight="1">
      <c r="A1638" t="s" s="8">
        <v>8292</v>
      </c>
      <c r="B1638" t="s" s="8">
        <v>8293</v>
      </c>
      <c r="C1638" s="21">
        <v>2017</v>
      </c>
      <c r="D1638" t="s" s="8">
        <v>3750</v>
      </c>
      <c r="E1638" t="s" s="8">
        <v>8294</v>
      </c>
      <c r="F1638" t="s" s="8">
        <v>1928</v>
      </c>
      <c r="G1638" t="s" s="8">
        <v>82</v>
      </c>
      <c r="H1638" t="s" s="8">
        <v>119</v>
      </c>
      <c r="I1638" s="11"/>
      <c r="J1638" t="s" s="8">
        <v>8295</v>
      </c>
      <c r="K1638" t="s" s="8">
        <v>120</v>
      </c>
      <c r="L1638" t="s" s="8">
        <v>121</v>
      </c>
      <c r="M1638" s="11"/>
      <c r="N1638" t="s" s="8">
        <v>123</v>
      </c>
      <c r="O1638" s="11"/>
      <c r="P1638" s="11"/>
      <c r="Q1638" s="11"/>
      <c r="R1638" s="11"/>
      <c r="S1638" s="11"/>
      <c r="T1638" s="11"/>
      <c r="U1638" s="11"/>
      <c r="V1638" s="11"/>
      <c r="W1638" s="11"/>
      <c r="X1638" s="11"/>
      <c r="Y1638" s="11"/>
      <c r="Z1638" s="11"/>
    </row>
    <row r="1639" ht="15" customHeight="1">
      <c r="A1639" t="s" s="8">
        <v>8296</v>
      </c>
      <c r="B1639" t="s" s="8">
        <v>8297</v>
      </c>
      <c r="C1639" s="21">
        <v>2017</v>
      </c>
      <c r="D1639" t="s" s="8">
        <v>4558</v>
      </c>
      <c r="E1639" t="s" s="8">
        <v>8298</v>
      </c>
      <c r="F1639" t="s" s="8">
        <v>2094</v>
      </c>
      <c r="G1639" t="s" s="8">
        <v>45</v>
      </c>
      <c r="H1639" t="s" s="8">
        <v>1507</v>
      </c>
      <c r="I1639" s="11"/>
      <c r="J1639" t="s" s="8">
        <v>8299</v>
      </c>
      <c r="K1639" t="s" s="8">
        <v>120</v>
      </c>
      <c r="L1639" t="s" s="8">
        <v>121</v>
      </c>
      <c r="M1639" s="11"/>
      <c r="N1639" t="s" s="8">
        <v>275</v>
      </c>
      <c r="O1639" s="11"/>
      <c r="P1639" s="11"/>
      <c r="Q1639" s="11"/>
      <c r="R1639" s="11"/>
      <c r="S1639" s="11"/>
      <c r="T1639" s="11"/>
      <c r="U1639" s="11"/>
      <c r="V1639" s="11"/>
      <c r="W1639" s="11"/>
      <c r="X1639" s="11"/>
      <c r="Y1639" s="11"/>
      <c r="Z1639" s="11"/>
    </row>
    <row r="1640" ht="15" customHeight="1">
      <c r="A1640" t="s" s="49">
        <v>8300</v>
      </c>
      <c r="B1640" t="s" s="49">
        <v>8301</v>
      </c>
      <c r="C1640" s="109">
        <v>2017</v>
      </c>
      <c r="D1640" t="s" s="49">
        <v>304</v>
      </c>
      <c r="E1640" t="s" s="49">
        <v>8302</v>
      </c>
      <c r="F1640" t="s" s="49">
        <v>128</v>
      </c>
      <c r="G1640" t="s" s="49">
        <v>2327</v>
      </c>
      <c r="H1640" t="s" s="49">
        <v>129</v>
      </c>
      <c r="I1640" s="50"/>
      <c r="J1640" t="s" s="49">
        <v>8303</v>
      </c>
      <c r="K1640" t="s" s="49">
        <v>120</v>
      </c>
      <c r="L1640" t="s" s="49">
        <v>121</v>
      </c>
      <c r="M1640" s="50"/>
      <c r="N1640" t="s" s="49">
        <v>123</v>
      </c>
      <c r="O1640" s="50"/>
      <c r="P1640" s="50"/>
      <c r="Q1640" s="50"/>
      <c r="R1640" s="50"/>
      <c r="S1640" s="50"/>
      <c r="T1640" s="50"/>
      <c r="U1640" s="50"/>
      <c r="V1640" s="50"/>
      <c r="W1640" s="50"/>
      <c r="X1640" s="50"/>
      <c r="Y1640" s="50"/>
      <c r="Z1640" s="50"/>
    </row>
    <row r="1641" ht="15" customHeight="1">
      <c r="A1641" t="s" s="58">
        <v>834</v>
      </c>
      <c r="B1641" t="s" s="59">
        <v>835</v>
      </c>
      <c r="C1641" s="60">
        <v>2017</v>
      </c>
      <c r="D1641" t="s" s="59">
        <v>821</v>
      </c>
      <c r="E1641" t="s" s="59">
        <v>836</v>
      </c>
      <c r="F1641" t="s" s="59">
        <v>71</v>
      </c>
      <c r="G1641" t="s" s="59">
        <v>45</v>
      </c>
      <c r="H1641" t="s" s="59">
        <v>119</v>
      </c>
      <c r="I1641" s="61"/>
      <c r="J1641" t="s" s="59">
        <v>837</v>
      </c>
      <c r="K1641" t="s" s="59">
        <v>120</v>
      </c>
      <c r="L1641" t="s" s="59">
        <v>121</v>
      </c>
      <c r="M1641" t="s" s="59">
        <v>122</v>
      </c>
      <c r="N1641" t="s" s="59">
        <v>275</v>
      </c>
      <c r="O1641" s="61"/>
      <c r="P1641" s="61"/>
      <c r="Q1641" s="61"/>
      <c r="R1641" s="61"/>
      <c r="S1641" s="61"/>
      <c r="T1641" s="61"/>
      <c r="U1641" s="61"/>
      <c r="V1641" s="61"/>
      <c r="W1641" s="61"/>
      <c r="X1641" s="61"/>
      <c r="Y1641" s="61"/>
      <c r="Z1641" s="62"/>
    </row>
    <row r="1642" ht="15" customHeight="1">
      <c r="A1642" t="s" s="77">
        <v>8304</v>
      </c>
      <c r="B1642" t="s" s="77">
        <v>8305</v>
      </c>
      <c r="C1642" s="76">
        <v>2017</v>
      </c>
      <c r="D1642" t="s" s="77">
        <v>4386</v>
      </c>
      <c r="E1642" t="s" s="77">
        <v>8306</v>
      </c>
      <c r="F1642" t="s" s="77">
        <v>128</v>
      </c>
      <c r="G1642" t="s" s="77">
        <v>64</v>
      </c>
      <c r="H1642" t="s" s="77">
        <v>129</v>
      </c>
      <c r="I1642" t="s" s="77">
        <v>1846</v>
      </c>
      <c r="J1642" t="s" s="77">
        <v>8307</v>
      </c>
      <c r="K1642" t="s" s="77">
        <v>120</v>
      </c>
      <c r="L1642" t="s" s="77">
        <v>121</v>
      </c>
      <c r="M1642" s="47"/>
      <c r="N1642" t="s" s="77">
        <v>123</v>
      </c>
      <c r="O1642" s="47"/>
      <c r="P1642" s="47"/>
      <c r="Q1642" s="47"/>
      <c r="R1642" s="47"/>
      <c r="S1642" s="47"/>
      <c r="T1642" s="47"/>
      <c r="U1642" s="47"/>
      <c r="V1642" s="47"/>
      <c r="W1642" s="47"/>
      <c r="X1642" s="47"/>
      <c r="Y1642" s="47"/>
      <c r="Z1642" s="47"/>
    </row>
    <row r="1643" ht="15" customHeight="1">
      <c r="A1643" t="s" s="8">
        <v>8308</v>
      </c>
      <c r="B1643" t="s" s="8">
        <v>8309</v>
      </c>
      <c r="C1643" s="21">
        <v>2017</v>
      </c>
      <c r="D1643" t="s" s="8">
        <v>8310</v>
      </c>
      <c r="E1643" t="s" s="8">
        <v>8311</v>
      </c>
      <c r="F1643" t="s" s="8">
        <v>4466</v>
      </c>
      <c r="G1643" t="s" s="8">
        <v>40</v>
      </c>
      <c r="H1643" t="s" s="8">
        <v>1791</v>
      </c>
      <c r="I1643" s="11"/>
      <c r="J1643" t="s" s="8">
        <v>8312</v>
      </c>
      <c r="K1643" t="s" s="8">
        <v>120</v>
      </c>
      <c r="L1643" t="s" s="8">
        <v>121</v>
      </c>
      <c r="M1643" s="11"/>
      <c r="N1643" t="s" s="8">
        <v>275</v>
      </c>
      <c r="O1643" s="11"/>
      <c r="P1643" s="11"/>
      <c r="Q1643" s="11"/>
      <c r="R1643" s="11"/>
      <c r="S1643" s="11"/>
      <c r="T1643" s="11"/>
      <c r="U1643" s="11"/>
      <c r="V1643" s="11"/>
      <c r="W1643" s="11"/>
      <c r="X1643" s="11"/>
      <c r="Y1643" s="11"/>
      <c r="Z1643" s="11"/>
    </row>
    <row r="1644" ht="15" customHeight="1">
      <c r="A1644" t="s" s="8">
        <v>8313</v>
      </c>
      <c r="B1644" t="s" s="8">
        <v>8314</v>
      </c>
      <c r="C1644" s="21">
        <v>2017</v>
      </c>
      <c r="D1644" t="s" s="8">
        <v>415</v>
      </c>
      <c r="E1644" t="s" s="8">
        <v>8315</v>
      </c>
      <c r="F1644" t="s" s="8">
        <v>71</v>
      </c>
      <c r="G1644" t="s" s="8">
        <v>38</v>
      </c>
      <c r="H1644" t="s" s="8">
        <v>119</v>
      </c>
      <c r="I1644" t="s" s="8">
        <v>1923</v>
      </c>
      <c r="J1644" s="11"/>
      <c r="K1644" t="s" s="8">
        <v>120</v>
      </c>
      <c r="L1644" t="s" s="8">
        <v>121</v>
      </c>
      <c r="M1644" s="11"/>
      <c r="N1644" t="s" s="8">
        <v>123</v>
      </c>
      <c r="O1644" s="11"/>
      <c r="P1644" s="11"/>
      <c r="Q1644" s="11"/>
      <c r="R1644" s="11"/>
      <c r="S1644" s="11"/>
      <c r="T1644" s="11"/>
      <c r="U1644" s="11"/>
      <c r="V1644" s="11"/>
      <c r="W1644" s="11"/>
      <c r="X1644" s="11"/>
      <c r="Y1644" s="11"/>
      <c r="Z1644" s="11"/>
    </row>
    <row r="1645" ht="15" customHeight="1">
      <c r="A1645" t="s" s="8">
        <v>8316</v>
      </c>
      <c r="B1645" t="s" s="8">
        <v>8317</v>
      </c>
      <c r="C1645" s="21">
        <v>2017</v>
      </c>
      <c r="D1645" t="s" s="8">
        <v>1752</v>
      </c>
      <c r="E1645" t="s" s="8">
        <v>8318</v>
      </c>
      <c r="F1645" t="s" s="8">
        <v>2426</v>
      </c>
      <c r="G1645" t="s" s="8">
        <v>45</v>
      </c>
      <c r="H1645" t="s" s="8">
        <v>1507</v>
      </c>
      <c r="I1645" s="11"/>
      <c r="J1645" t="s" s="8">
        <v>8319</v>
      </c>
      <c r="K1645" t="s" s="8">
        <v>120</v>
      </c>
      <c r="L1645" t="s" s="8">
        <v>121</v>
      </c>
      <c r="M1645" s="11"/>
      <c r="N1645" t="s" s="8">
        <v>275</v>
      </c>
      <c r="O1645" s="11"/>
      <c r="P1645" s="11"/>
      <c r="Q1645" s="11"/>
      <c r="R1645" s="11"/>
      <c r="S1645" s="11"/>
      <c r="T1645" s="11"/>
      <c r="U1645" s="11"/>
      <c r="V1645" s="11"/>
      <c r="W1645" s="11"/>
      <c r="X1645" s="11"/>
      <c r="Y1645" s="11"/>
      <c r="Z1645" s="11"/>
    </row>
    <row r="1646" ht="15" customHeight="1">
      <c r="A1646" t="s" s="49">
        <v>8320</v>
      </c>
      <c r="B1646" t="s" s="49">
        <v>8321</v>
      </c>
      <c r="C1646" s="109">
        <v>2017</v>
      </c>
      <c r="D1646" t="s" s="49">
        <v>5029</v>
      </c>
      <c r="E1646" t="s" s="49">
        <v>8322</v>
      </c>
      <c r="F1646" t="s" s="49">
        <v>1870</v>
      </c>
      <c r="G1646" t="s" s="49">
        <v>45</v>
      </c>
      <c r="H1646" t="s" s="49">
        <v>1791</v>
      </c>
      <c r="I1646" s="50"/>
      <c r="J1646" t="s" s="49">
        <v>8323</v>
      </c>
      <c r="K1646" t="s" s="49">
        <v>120</v>
      </c>
      <c r="L1646" t="s" s="49">
        <v>121</v>
      </c>
      <c r="M1646" s="50"/>
      <c r="N1646" t="s" s="49">
        <v>275</v>
      </c>
      <c r="O1646" s="50"/>
      <c r="P1646" s="50"/>
      <c r="Q1646" s="50"/>
      <c r="R1646" s="50"/>
      <c r="S1646" s="50"/>
      <c r="T1646" s="50"/>
      <c r="U1646" s="50"/>
      <c r="V1646" s="50"/>
      <c r="W1646" s="50"/>
      <c r="X1646" s="50"/>
      <c r="Y1646" s="50"/>
      <c r="Z1646" s="50"/>
    </row>
    <row r="1647" ht="15" customHeight="1">
      <c r="A1647" t="s" s="58">
        <v>838</v>
      </c>
      <c r="B1647" t="s" s="59">
        <v>839</v>
      </c>
      <c r="C1647" s="60">
        <v>2017</v>
      </c>
      <c r="D1647" t="s" s="59">
        <v>317</v>
      </c>
      <c r="E1647" t="s" s="59">
        <v>840</v>
      </c>
      <c r="F1647" t="s" s="59">
        <v>71</v>
      </c>
      <c r="G1647" t="s" s="59">
        <v>45</v>
      </c>
      <c r="H1647" t="s" s="59">
        <v>119</v>
      </c>
      <c r="I1647" s="61"/>
      <c r="J1647" t="s" s="59">
        <v>841</v>
      </c>
      <c r="K1647" t="s" s="59">
        <v>120</v>
      </c>
      <c r="L1647" t="s" s="59">
        <v>121</v>
      </c>
      <c r="M1647" t="s" s="59">
        <v>122</v>
      </c>
      <c r="N1647" t="s" s="59">
        <v>123</v>
      </c>
      <c r="O1647" s="61"/>
      <c r="P1647" s="61"/>
      <c r="Q1647" s="61"/>
      <c r="R1647" s="61"/>
      <c r="S1647" s="61"/>
      <c r="T1647" s="61"/>
      <c r="U1647" s="61"/>
      <c r="V1647" s="61"/>
      <c r="W1647" s="61"/>
      <c r="X1647" s="61"/>
      <c r="Y1647" s="61"/>
      <c r="Z1647" s="62"/>
    </row>
    <row r="1648" ht="15" customHeight="1">
      <c r="A1648" t="s" s="77">
        <v>8324</v>
      </c>
      <c r="B1648" t="s" s="77">
        <v>8325</v>
      </c>
      <c r="C1648" s="76">
        <v>2017</v>
      </c>
      <c r="D1648" t="s" s="77">
        <v>2596</v>
      </c>
      <c r="E1648" t="s" s="77">
        <v>8326</v>
      </c>
      <c r="F1648" t="s" s="77">
        <v>4466</v>
      </c>
      <c r="G1648" t="s" s="77">
        <v>45</v>
      </c>
      <c r="H1648" t="s" s="77">
        <v>1791</v>
      </c>
      <c r="I1648" s="47"/>
      <c r="J1648" s="47"/>
      <c r="K1648" t="s" s="77">
        <v>120</v>
      </c>
      <c r="L1648" t="s" s="77">
        <v>121</v>
      </c>
      <c r="M1648" s="47"/>
      <c r="N1648" t="s" s="77">
        <v>255</v>
      </c>
      <c r="O1648" s="47"/>
      <c r="P1648" s="47"/>
      <c r="Q1648" s="47"/>
      <c r="R1648" s="47"/>
      <c r="S1648" s="47"/>
      <c r="T1648" s="47"/>
      <c r="U1648" s="47"/>
      <c r="V1648" s="47"/>
      <c r="W1648" s="47"/>
      <c r="X1648" s="47"/>
      <c r="Y1648" s="47"/>
      <c r="Z1648" s="47"/>
    </row>
    <row r="1649" ht="15" customHeight="1">
      <c r="A1649" t="s" s="8">
        <v>8327</v>
      </c>
      <c r="B1649" t="s" s="8">
        <v>8328</v>
      </c>
      <c r="C1649" s="21">
        <v>2017</v>
      </c>
      <c r="D1649" t="s" s="8">
        <v>8329</v>
      </c>
      <c r="E1649" t="s" s="8">
        <v>8330</v>
      </c>
      <c r="F1649" t="s" s="8">
        <v>1913</v>
      </c>
      <c r="G1649" t="s" s="8">
        <v>44</v>
      </c>
      <c r="H1649" t="s" s="8">
        <v>1791</v>
      </c>
      <c r="I1649" s="11"/>
      <c r="J1649" t="s" s="8">
        <v>8331</v>
      </c>
      <c r="K1649" t="s" s="8">
        <v>254</v>
      </c>
      <c r="L1649" t="s" s="8">
        <v>121</v>
      </c>
      <c r="M1649" s="11"/>
      <c r="N1649" t="s" s="8">
        <v>275</v>
      </c>
      <c r="O1649" s="11"/>
      <c r="P1649" s="11"/>
      <c r="Q1649" s="11"/>
      <c r="R1649" s="11"/>
      <c r="S1649" s="11"/>
      <c r="T1649" s="11"/>
      <c r="U1649" s="11"/>
      <c r="V1649" s="11"/>
      <c r="W1649" s="11"/>
      <c r="X1649" s="11"/>
      <c r="Y1649" s="11"/>
      <c r="Z1649" s="11"/>
    </row>
    <row r="1650" ht="15" customHeight="1">
      <c r="A1650" t="s" s="8">
        <v>8332</v>
      </c>
      <c r="B1650" t="s" s="8">
        <v>8333</v>
      </c>
      <c r="C1650" s="21">
        <v>2017</v>
      </c>
      <c r="D1650" t="s" s="8">
        <v>783</v>
      </c>
      <c r="E1650" t="s" s="8">
        <v>8334</v>
      </c>
      <c r="F1650" t="s" s="8">
        <v>2426</v>
      </c>
      <c r="G1650" t="s" s="8">
        <v>1454</v>
      </c>
      <c r="H1650" t="s" s="8">
        <v>1507</v>
      </c>
      <c r="I1650" s="11"/>
      <c r="J1650" t="s" s="8">
        <v>8335</v>
      </c>
      <c r="K1650" t="s" s="8">
        <v>120</v>
      </c>
      <c r="L1650" t="s" s="8">
        <v>121</v>
      </c>
      <c r="M1650" s="11"/>
      <c r="N1650" t="s" s="8">
        <v>255</v>
      </c>
      <c r="O1650" s="11"/>
      <c r="P1650" s="11"/>
      <c r="Q1650" s="11"/>
      <c r="R1650" s="11"/>
      <c r="S1650" s="11"/>
      <c r="T1650" s="11"/>
      <c r="U1650" s="11"/>
      <c r="V1650" s="11"/>
      <c r="W1650" s="11"/>
      <c r="X1650" s="11"/>
      <c r="Y1650" s="11"/>
      <c r="Z1650" s="11"/>
    </row>
    <row r="1651" ht="15" customHeight="1">
      <c r="A1651" t="s" s="8">
        <v>8336</v>
      </c>
      <c r="B1651" t="s" s="8">
        <v>8337</v>
      </c>
      <c r="C1651" s="21">
        <v>2017</v>
      </c>
      <c r="D1651" t="s" s="8">
        <v>8042</v>
      </c>
      <c r="E1651" t="s" s="8">
        <v>8338</v>
      </c>
      <c r="F1651" t="s" s="8">
        <v>1940</v>
      </c>
      <c r="G1651" t="s" s="8">
        <v>45</v>
      </c>
      <c r="H1651" t="s" s="8">
        <v>119</v>
      </c>
      <c r="I1651" s="11"/>
      <c r="J1651" t="s" s="8">
        <v>8339</v>
      </c>
      <c r="K1651" t="s" s="8">
        <v>120</v>
      </c>
      <c r="L1651" t="s" s="8">
        <v>121</v>
      </c>
      <c r="M1651" s="11"/>
      <c r="N1651" t="s" s="8">
        <v>275</v>
      </c>
      <c r="O1651" s="11"/>
      <c r="P1651" s="11"/>
      <c r="Q1651" s="11"/>
      <c r="R1651" s="11"/>
      <c r="S1651" s="11"/>
      <c r="T1651" s="11"/>
      <c r="U1651" s="11"/>
      <c r="V1651" s="11"/>
      <c r="W1651" s="11"/>
      <c r="X1651" s="11"/>
      <c r="Y1651" s="11"/>
      <c r="Z1651" s="11"/>
    </row>
    <row r="1652" ht="15" customHeight="1">
      <c r="A1652" t="s" s="8">
        <v>8340</v>
      </c>
      <c r="B1652" t="s" s="8">
        <v>8341</v>
      </c>
      <c r="C1652" s="21">
        <v>2017</v>
      </c>
      <c r="D1652" t="s" s="8">
        <v>415</v>
      </c>
      <c r="E1652" t="s" s="8">
        <v>8342</v>
      </c>
      <c r="F1652" t="s" s="8">
        <v>1940</v>
      </c>
      <c r="G1652" t="s" s="8">
        <v>45</v>
      </c>
      <c r="H1652" t="s" s="8">
        <v>119</v>
      </c>
      <c r="I1652" s="11"/>
      <c r="J1652" s="11"/>
      <c r="K1652" t="s" s="8">
        <v>120</v>
      </c>
      <c r="L1652" t="s" s="8">
        <v>121</v>
      </c>
      <c r="M1652" s="11"/>
      <c r="N1652" t="s" s="8">
        <v>275</v>
      </c>
      <c r="O1652" s="11"/>
      <c r="P1652" s="11"/>
      <c r="Q1652" s="11"/>
      <c r="R1652" s="11"/>
      <c r="S1652" s="11"/>
      <c r="T1652" s="11"/>
      <c r="U1652" s="11"/>
      <c r="V1652" s="11"/>
      <c r="W1652" s="11"/>
      <c r="X1652" s="11"/>
      <c r="Y1652" s="11"/>
      <c r="Z1652" s="11"/>
    </row>
    <row r="1653" ht="15" customHeight="1">
      <c r="A1653" t="s" s="130">
        <v>8343</v>
      </c>
      <c r="B1653" t="s" s="130">
        <v>8344</v>
      </c>
      <c r="C1653" s="131">
        <v>2017</v>
      </c>
      <c r="D1653" t="s" s="130">
        <v>2596</v>
      </c>
      <c r="E1653" t="s" s="130">
        <v>8345</v>
      </c>
      <c r="F1653" t="s" s="130">
        <v>1870</v>
      </c>
      <c r="G1653" t="s" s="130">
        <v>45</v>
      </c>
      <c r="H1653" t="s" s="130">
        <v>1791</v>
      </c>
      <c r="I1653" s="132"/>
      <c r="J1653" s="132"/>
      <c r="K1653" t="s" s="130">
        <v>120</v>
      </c>
      <c r="L1653" t="s" s="130">
        <v>121</v>
      </c>
      <c r="M1653" s="132"/>
      <c r="N1653" t="s" s="130">
        <v>275</v>
      </c>
      <c r="O1653" s="132"/>
      <c r="P1653" s="132"/>
      <c r="Q1653" s="132"/>
      <c r="R1653" s="132"/>
      <c r="S1653" s="132"/>
      <c r="T1653" s="132"/>
      <c r="U1653" s="132"/>
      <c r="V1653" s="132"/>
      <c r="W1653" s="132"/>
      <c r="X1653" s="132"/>
      <c r="Y1653" s="132"/>
      <c r="Z1653" s="132"/>
    </row>
    <row r="1654" ht="15" customHeight="1">
      <c r="A1654" t="s" s="133">
        <v>8346</v>
      </c>
      <c r="B1654" t="s" s="133">
        <v>8347</v>
      </c>
      <c r="C1654" s="134">
        <v>2017</v>
      </c>
      <c r="D1654" t="s" s="133">
        <v>727</v>
      </c>
      <c r="E1654" t="s" s="133">
        <v>8348</v>
      </c>
      <c r="F1654" t="s" s="133">
        <v>8349</v>
      </c>
      <c r="G1654" t="s" s="133">
        <v>29</v>
      </c>
      <c r="H1654" t="s" s="133">
        <v>129</v>
      </c>
      <c r="I1654" t="s" s="133">
        <v>5536</v>
      </c>
      <c r="J1654" t="s" s="133">
        <v>8350</v>
      </c>
      <c r="K1654" t="s" s="133">
        <v>120</v>
      </c>
      <c r="L1654" t="s" s="133">
        <v>121</v>
      </c>
      <c r="M1654" s="135"/>
      <c r="N1654" t="s" s="133">
        <v>275</v>
      </c>
      <c r="O1654" s="135"/>
      <c r="P1654" s="135"/>
      <c r="Q1654" s="135"/>
      <c r="R1654" s="135"/>
      <c r="S1654" s="135"/>
      <c r="T1654" s="135"/>
      <c r="U1654" s="135"/>
      <c r="V1654" s="135"/>
      <c r="W1654" s="135"/>
      <c r="X1654" s="135"/>
      <c r="Y1654" s="135"/>
      <c r="Z1654" s="135"/>
    </row>
    <row r="1655" ht="15" customHeight="1">
      <c r="A1655" t="s" s="58">
        <v>842</v>
      </c>
      <c r="B1655" t="s" s="59">
        <v>843</v>
      </c>
      <c r="C1655" s="60">
        <v>2017</v>
      </c>
      <c r="D1655" t="s" s="59">
        <v>727</v>
      </c>
      <c r="E1655" t="s" s="59">
        <v>844</v>
      </c>
      <c r="F1655" t="s" s="59">
        <v>71</v>
      </c>
      <c r="G1655" t="s" s="59">
        <v>45</v>
      </c>
      <c r="H1655" t="s" s="59">
        <v>119</v>
      </c>
      <c r="I1655" s="61"/>
      <c r="J1655" t="s" s="59">
        <v>845</v>
      </c>
      <c r="K1655" t="s" s="59">
        <v>120</v>
      </c>
      <c r="L1655" t="s" s="59">
        <v>121</v>
      </c>
      <c r="M1655" t="s" s="59">
        <v>122</v>
      </c>
      <c r="N1655" t="s" s="59">
        <v>275</v>
      </c>
      <c r="O1655" s="61"/>
      <c r="P1655" s="61"/>
      <c r="Q1655" s="61"/>
      <c r="R1655" s="61"/>
      <c r="S1655" s="61"/>
      <c r="T1655" s="61"/>
      <c r="U1655" s="61"/>
      <c r="V1655" s="61"/>
      <c r="W1655" s="61"/>
      <c r="X1655" s="61"/>
      <c r="Y1655" s="61"/>
      <c r="Z1655" s="62"/>
    </row>
    <row r="1656" ht="15" customHeight="1">
      <c r="A1656" t="s" s="77">
        <v>8351</v>
      </c>
      <c r="B1656" t="s" s="77">
        <v>8352</v>
      </c>
      <c r="C1656" s="76">
        <v>2017</v>
      </c>
      <c r="D1656" t="s" s="77">
        <v>8353</v>
      </c>
      <c r="E1656" t="s" s="77">
        <v>8354</v>
      </c>
      <c r="F1656" t="s" s="77">
        <v>71</v>
      </c>
      <c r="G1656" t="s" s="77">
        <v>64</v>
      </c>
      <c r="H1656" t="s" s="77">
        <v>119</v>
      </c>
      <c r="I1656" t="s" s="77">
        <v>1846</v>
      </c>
      <c r="J1656" s="47"/>
      <c r="K1656" t="s" s="77">
        <v>120</v>
      </c>
      <c r="L1656" t="s" s="77">
        <v>121</v>
      </c>
      <c r="M1656" s="47"/>
      <c r="N1656" t="s" s="77">
        <v>123</v>
      </c>
      <c r="O1656" s="47"/>
      <c r="P1656" s="47"/>
      <c r="Q1656" s="47"/>
      <c r="R1656" s="47"/>
      <c r="S1656" s="47"/>
      <c r="T1656" s="47"/>
      <c r="U1656" s="47"/>
      <c r="V1656" s="47"/>
      <c r="W1656" s="47"/>
      <c r="X1656" s="47"/>
      <c r="Y1656" s="47"/>
      <c r="Z1656" s="47"/>
    </row>
    <row r="1657" ht="15" customHeight="1">
      <c r="A1657" t="s" s="8">
        <v>8355</v>
      </c>
      <c r="B1657" t="s" s="8">
        <v>8356</v>
      </c>
      <c r="C1657" s="21">
        <v>2017</v>
      </c>
      <c r="D1657" t="s" s="8">
        <v>8357</v>
      </c>
      <c r="E1657" t="s" s="8">
        <v>8358</v>
      </c>
      <c r="F1657" t="s" s="8">
        <v>8359</v>
      </c>
      <c r="G1657" t="s" s="8">
        <v>2327</v>
      </c>
      <c r="H1657" t="s" s="8">
        <v>129</v>
      </c>
      <c r="I1657" s="11"/>
      <c r="J1657" t="s" s="8">
        <v>8360</v>
      </c>
      <c r="K1657" t="s" s="8">
        <v>120</v>
      </c>
      <c r="L1657" t="s" s="8">
        <v>121</v>
      </c>
      <c r="M1657" s="11"/>
      <c r="N1657" t="s" s="8">
        <v>123</v>
      </c>
      <c r="O1657" s="11"/>
      <c r="P1657" s="11"/>
      <c r="Q1657" s="11"/>
      <c r="R1657" s="11"/>
      <c r="S1657" s="11"/>
      <c r="T1657" s="11"/>
      <c r="U1657" s="11"/>
      <c r="V1657" s="11"/>
      <c r="W1657" s="11"/>
      <c r="X1657" s="11"/>
      <c r="Y1657" s="11"/>
      <c r="Z1657" s="11"/>
    </row>
    <row r="1658" ht="15" customHeight="1">
      <c r="A1658" t="s" s="8">
        <v>8361</v>
      </c>
      <c r="B1658" t="s" s="8">
        <v>8362</v>
      </c>
      <c r="C1658" s="21">
        <v>2017</v>
      </c>
      <c r="D1658" t="s" s="8">
        <v>295</v>
      </c>
      <c r="E1658" t="s" s="8">
        <v>8363</v>
      </c>
      <c r="F1658" t="s" s="8">
        <v>2426</v>
      </c>
      <c r="G1658" t="s" s="8">
        <v>44</v>
      </c>
      <c r="H1658" t="s" s="8">
        <v>1507</v>
      </c>
      <c r="I1658" s="11"/>
      <c r="J1658" t="s" s="8">
        <v>8364</v>
      </c>
      <c r="K1658" t="s" s="8">
        <v>120</v>
      </c>
      <c r="L1658" t="s" s="8">
        <v>121</v>
      </c>
      <c r="M1658" s="11"/>
      <c r="N1658" t="s" s="8">
        <v>255</v>
      </c>
      <c r="O1658" s="11"/>
      <c r="P1658" s="11"/>
      <c r="Q1658" s="11"/>
      <c r="R1658" s="11"/>
      <c r="S1658" s="11"/>
      <c r="T1658" s="11"/>
      <c r="U1658" s="11"/>
      <c r="V1658" s="11"/>
      <c r="W1658" s="11"/>
      <c r="X1658" s="11"/>
      <c r="Y1658" s="11"/>
      <c r="Z1658" s="11"/>
    </row>
    <row r="1659" ht="15" customHeight="1">
      <c r="A1659" t="s" s="133">
        <v>8365</v>
      </c>
      <c r="B1659" t="s" s="133">
        <v>8366</v>
      </c>
      <c r="C1659" s="134">
        <v>2017</v>
      </c>
      <c r="D1659" t="s" s="133">
        <v>2161</v>
      </c>
      <c r="E1659" t="s" s="133">
        <v>8367</v>
      </c>
      <c r="F1659" t="s" s="133">
        <v>128</v>
      </c>
      <c r="G1659" t="s" s="133">
        <v>82</v>
      </c>
      <c r="H1659" t="s" s="133">
        <v>129</v>
      </c>
      <c r="I1659" t="s" s="133">
        <v>2925</v>
      </c>
      <c r="J1659" t="s" s="133">
        <v>8368</v>
      </c>
      <c r="K1659" t="s" s="133">
        <v>120</v>
      </c>
      <c r="L1659" t="s" s="133">
        <v>121</v>
      </c>
      <c r="M1659" s="135"/>
      <c r="N1659" t="s" s="133">
        <v>255</v>
      </c>
      <c r="O1659" s="135"/>
      <c r="P1659" s="135"/>
      <c r="Q1659" s="135"/>
      <c r="R1659" s="135"/>
      <c r="S1659" s="135"/>
      <c r="T1659" s="135"/>
      <c r="U1659" s="135"/>
      <c r="V1659" s="135"/>
      <c r="W1659" s="135"/>
      <c r="X1659" s="135"/>
      <c r="Y1659" s="135"/>
      <c r="Z1659" s="135"/>
    </row>
    <row r="1660" ht="15" customHeight="1">
      <c r="A1660" t="s" s="58">
        <v>355</v>
      </c>
      <c r="B1660" t="s" s="59">
        <v>846</v>
      </c>
      <c r="C1660" s="60">
        <v>2017</v>
      </c>
      <c r="D1660" t="s" s="59">
        <v>847</v>
      </c>
      <c r="E1660" t="s" s="59">
        <v>848</v>
      </c>
      <c r="F1660" t="s" s="59">
        <v>71</v>
      </c>
      <c r="G1660" t="s" s="59">
        <v>45</v>
      </c>
      <c r="H1660" t="s" s="59">
        <v>119</v>
      </c>
      <c r="I1660" s="61"/>
      <c r="J1660" s="61"/>
      <c r="K1660" t="s" s="59">
        <v>280</v>
      </c>
      <c r="L1660" t="s" s="59">
        <v>121</v>
      </c>
      <c r="M1660" t="s" s="59">
        <v>122</v>
      </c>
      <c r="N1660" t="s" s="59">
        <v>123</v>
      </c>
      <c r="O1660" s="61"/>
      <c r="P1660" s="61"/>
      <c r="Q1660" s="61"/>
      <c r="R1660" s="61"/>
      <c r="S1660" s="61"/>
      <c r="T1660" s="61"/>
      <c r="U1660" s="61"/>
      <c r="V1660" s="61"/>
      <c r="W1660" s="61"/>
      <c r="X1660" s="61"/>
      <c r="Y1660" s="61"/>
      <c r="Z1660" s="62"/>
    </row>
    <row r="1661" ht="15" customHeight="1">
      <c r="A1661" t="s" s="77">
        <v>8369</v>
      </c>
      <c r="B1661" t="s" s="77">
        <v>8370</v>
      </c>
      <c r="C1661" s="76">
        <v>2017</v>
      </c>
      <c r="D1661" t="s" s="77">
        <v>8371</v>
      </c>
      <c r="E1661" t="s" s="77">
        <v>8372</v>
      </c>
      <c r="F1661" t="s" s="77">
        <v>8373</v>
      </c>
      <c r="G1661" t="s" s="77">
        <v>29</v>
      </c>
      <c r="H1661" t="s" s="77">
        <v>129</v>
      </c>
      <c r="I1661" t="s" s="77">
        <v>1662</v>
      </c>
      <c r="J1661" t="s" s="77">
        <v>8374</v>
      </c>
      <c r="K1661" t="s" s="77">
        <v>120</v>
      </c>
      <c r="L1661" t="s" s="77">
        <v>121</v>
      </c>
      <c r="M1661" s="47"/>
      <c r="N1661" t="s" s="77">
        <v>275</v>
      </c>
      <c r="O1661" s="47"/>
      <c r="P1661" s="47"/>
      <c r="Q1661" s="47"/>
      <c r="R1661" s="47"/>
      <c r="S1661" s="47"/>
      <c r="T1661" s="47"/>
      <c r="U1661" s="47"/>
      <c r="V1661" s="47"/>
      <c r="W1661" s="47"/>
      <c r="X1661" s="47"/>
      <c r="Y1661" s="47"/>
      <c r="Z1661" s="47"/>
    </row>
    <row r="1662" ht="15" customHeight="1">
      <c r="A1662" t="s" s="8">
        <v>8375</v>
      </c>
      <c r="B1662" t="s" s="8">
        <v>8376</v>
      </c>
      <c r="C1662" s="21">
        <v>2017</v>
      </c>
      <c r="D1662" t="s" s="8">
        <v>2631</v>
      </c>
      <c r="E1662" t="s" s="8">
        <v>8377</v>
      </c>
      <c r="F1662" t="s" s="8">
        <v>4518</v>
      </c>
      <c r="G1662" t="s" s="8">
        <v>44</v>
      </c>
      <c r="H1662" t="s" s="8">
        <v>1861</v>
      </c>
      <c r="I1662" s="11"/>
      <c r="J1662" t="s" s="8">
        <v>8378</v>
      </c>
      <c r="K1662" t="s" s="8">
        <v>120</v>
      </c>
      <c r="L1662" t="s" s="8">
        <v>121</v>
      </c>
      <c r="M1662" s="11"/>
      <c r="N1662" t="s" s="8">
        <v>6740</v>
      </c>
      <c r="O1662" s="11"/>
      <c r="P1662" s="11"/>
      <c r="Q1662" s="11"/>
      <c r="R1662" s="11"/>
      <c r="S1662" s="11"/>
      <c r="T1662" s="11"/>
      <c r="U1662" s="11"/>
      <c r="V1662" s="11"/>
      <c r="W1662" s="11"/>
      <c r="X1662" s="11"/>
      <c r="Y1662" s="11"/>
      <c r="Z1662" s="11"/>
    </row>
    <row r="1663" ht="15" customHeight="1">
      <c r="A1663" t="s" s="8">
        <v>8379</v>
      </c>
      <c r="B1663" t="s" s="8">
        <v>8380</v>
      </c>
      <c r="C1663" s="21">
        <v>2017</v>
      </c>
      <c r="D1663" t="s" s="8">
        <v>8381</v>
      </c>
      <c r="E1663" t="s" s="8">
        <v>8382</v>
      </c>
      <c r="F1663" t="s" s="8">
        <v>71</v>
      </c>
      <c r="G1663" t="s" s="8">
        <v>45</v>
      </c>
      <c r="H1663" t="s" s="8">
        <v>119</v>
      </c>
      <c r="I1663" t="s" s="8">
        <v>8097</v>
      </c>
      <c r="J1663" t="s" s="8">
        <v>8383</v>
      </c>
      <c r="K1663" t="s" s="8">
        <v>120</v>
      </c>
      <c r="L1663" t="s" s="8">
        <v>216</v>
      </c>
      <c r="M1663" s="11"/>
      <c r="N1663" t="s" s="8">
        <v>275</v>
      </c>
      <c r="O1663" s="11"/>
      <c r="P1663" s="11"/>
      <c r="Q1663" s="11"/>
      <c r="R1663" s="11"/>
      <c r="S1663" s="11"/>
      <c r="T1663" s="11"/>
      <c r="U1663" s="11"/>
      <c r="V1663" s="11"/>
      <c r="W1663" s="11"/>
      <c r="X1663" s="11"/>
      <c r="Y1663" s="11"/>
      <c r="Z1663" s="11"/>
    </row>
    <row r="1664" ht="15" customHeight="1">
      <c r="A1664" t="s" s="8">
        <v>8384</v>
      </c>
      <c r="B1664" t="s" s="8">
        <v>8385</v>
      </c>
      <c r="C1664" s="21">
        <v>2017</v>
      </c>
      <c r="D1664" t="s" s="8">
        <v>727</v>
      </c>
      <c r="E1664" t="s" s="8">
        <v>8386</v>
      </c>
      <c r="F1664" t="s" s="8">
        <v>128</v>
      </c>
      <c r="G1664" t="s" s="8">
        <v>29</v>
      </c>
      <c r="H1664" t="s" s="8">
        <v>129</v>
      </c>
      <c r="I1664" t="s" s="8">
        <v>8387</v>
      </c>
      <c r="J1664" t="s" s="8">
        <v>8388</v>
      </c>
      <c r="K1664" t="s" s="8">
        <v>120</v>
      </c>
      <c r="L1664" t="s" s="8">
        <v>121</v>
      </c>
      <c r="M1664" s="11"/>
      <c r="N1664" t="s" s="8">
        <v>275</v>
      </c>
      <c r="O1664" s="11"/>
      <c r="P1664" s="11"/>
      <c r="Q1664" s="11"/>
      <c r="R1664" s="11"/>
      <c r="S1664" s="11"/>
      <c r="T1664" s="11"/>
      <c r="U1664" s="11"/>
      <c r="V1664" s="11"/>
      <c r="W1664" s="11"/>
      <c r="X1664" s="11"/>
      <c r="Y1664" s="11"/>
      <c r="Z1664" s="11"/>
    </row>
    <row r="1665" ht="15" customHeight="1">
      <c r="A1665" t="s" s="49">
        <v>8389</v>
      </c>
      <c r="B1665" t="s" s="49">
        <v>8390</v>
      </c>
      <c r="C1665" s="109">
        <v>2017</v>
      </c>
      <c r="D1665" t="s" s="49">
        <v>8391</v>
      </c>
      <c r="E1665" t="s" s="49">
        <v>8392</v>
      </c>
      <c r="F1665" t="s" s="49">
        <v>1928</v>
      </c>
      <c r="G1665" t="s" s="49">
        <v>82</v>
      </c>
      <c r="H1665" t="s" s="49">
        <v>119</v>
      </c>
      <c r="I1665" s="50"/>
      <c r="J1665" t="s" s="49">
        <v>8393</v>
      </c>
      <c r="K1665" t="s" s="49">
        <v>120</v>
      </c>
      <c r="L1665" t="s" s="49">
        <v>121</v>
      </c>
      <c r="M1665" s="50"/>
      <c r="N1665" t="s" s="49">
        <v>123</v>
      </c>
      <c r="O1665" s="50"/>
      <c r="P1665" s="50"/>
      <c r="Q1665" s="50"/>
      <c r="R1665" s="50"/>
      <c r="S1665" s="50"/>
      <c r="T1665" s="50"/>
      <c r="U1665" s="50"/>
      <c r="V1665" s="50"/>
      <c r="W1665" s="50"/>
      <c r="X1665" s="50"/>
      <c r="Y1665" s="50"/>
      <c r="Z1665" s="50"/>
    </row>
    <row r="1666" ht="15" customHeight="1">
      <c r="A1666" t="s" s="58">
        <v>849</v>
      </c>
      <c r="B1666" t="s" s="59">
        <v>850</v>
      </c>
      <c r="C1666" s="60">
        <v>2017</v>
      </c>
      <c r="D1666" t="s" s="59">
        <v>778</v>
      </c>
      <c r="E1666" t="s" s="59">
        <v>851</v>
      </c>
      <c r="F1666" t="s" s="59">
        <v>128</v>
      </c>
      <c r="G1666" t="s" s="59">
        <v>64</v>
      </c>
      <c r="H1666" t="s" s="59">
        <v>129</v>
      </c>
      <c r="I1666" s="61"/>
      <c r="J1666" t="s" s="59">
        <v>852</v>
      </c>
      <c r="K1666" t="s" s="59">
        <v>120</v>
      </c>
      <c r="L1666" t="s" s="59">
        <v>121</v>
      </c>
      <c r="M1666" t="s" s="59">
        <v>122</v>
      </c>
      <c r="N1666" t="s" s="59">
        <v>123</v>
      </c>
      <c r="O1666" s="61"/>
      <c r="P1666" s="61"/>
      <c r="Q1666" s="61"/>
      <c r="R1666" s="61"/>
      <c r="S1666" s="61"/>
      <c r="T1666" s="61"/>
      <c r="U1666" s="61"/>
      <c r="V1666" s="61"/>
      <c r="W1666" s="61"/>
      <c r="X1666" s="61"/>
      <c r="Y1666" s="61"/>
      <c r="Z1666" s="62"/>
    </row>
    <row r="1667" ht="15" customHeight="1">
      <c r="A1667" t="s" s="77">
        <v>8394</v>
      </c>
      <c r="B1667" t="s" s="77">
        <v>8395</v>
      </c>
      <c r="C1667" s="76">
        <v>2017</v>
      </c>
      <c r="D1667" t="s" s="77">
        <v>8396</v>
      </c>
      <c r="E1667" t="s" s="77">
        <v>8397</v>
      </c>
      <c r="F1667" t="s" s="77">
        <v>1928</v>
      </c>
      <c r="G1667" t="s" s="77">
        <v>82</v>
      </c>
      <c r="H1667" t="s" s="77">
        <v>119</v>
      </c>
      <c r="I1667" s="47"/>
      <c r="J1667" t="s" s="77">
        <v>8398</v>
      </c>
      <c r="K1667" t="s" s="77">
        <v>120</v>
      </c>
      <c r="L1667" t="s" s="77">
        <v>121</v>
      </c>
      <c r="M1667" s="47"/>
      <c r="N1667" t="s" s="77">
        <v>255</v>
      </c>
      <c r="O1667" s="47"/>
      <c r="P1667" s="47"/>
      <c r="Q1667" s="47"/>
      <c r="R1667" s="47"/>
      <c r="S1667" s="47"/>
      <c r="T1667" s="47"/>
      <c r="U1667" s="47"/>
      <c r="V1667" s="47"/>
      <c r="W1667" s="47"/>
      <c r="X1667" s="47"/>
      <c r="Y1667" s="47"/>
      <c r="Z1667" s="47"/>
    </row>
    <row r="1668" ht="15" customHeight="1">
      <c r="A1668" t="s" s="8">
        <v>8399</v>
      </c>
      <c r="B1668" t="s" s="8">
        <v>8400</v>
      </c>
      <c r="C1668" s="21">
        <v>2017</v>
      </c>
      <c r="D1668" t="s" s="8">
        <v>8401</v>
      </c>
      <c r="E1668" t="s" s="8">
        <v>8402</v>
      </c>
      <c r="F1668" t="s" s="8">
        <v>1303</v>
      </c>
      <c r="G1668" t="s" s="8">
        <v>45</v>
      </c>
      <c r="H1668" t="s" s="8">
        <v>1304</v>
      </c>
      <c r="I1668" s="11"/>
      <c r="J1668" t="s" s="8">
        <v>8403</v>
      </c>
      <c r="K1668" t="s" s="8">
        <v>120</v>
      </c>
      <c r="L1668" t="s" s="8">
        <v>121</v>
      </c>
      <c r="M1668" s="11"/>
      <c r="N1668" t="s" s="8">
        <v>1689</v>
      </c>
      <c r="O1668" s="11"/>
      <c r="P1668" s="11"/>
      <c r="Q1668" s="11"/>
      <c r="R1668" s="11"/>
      <c r="S1668" s="11"/>
      <c r="T1668" s="11"/>
      <c r="U1668" s="11"/>
      <c r="V1668" s="11"/>
      <c r="W1668" s="11"/>
      <c r="X1668" s="11"/>
      <c r="Y1668" s="11"/>
      <c r="Z1668" s="11"/>
    </row>
    <row r="1669" ht="15" customHeight="1">
      <c r="A1669" t="s" s="8">
        <v>8404</v>
      </c>
      <c r="B1669" t="s" s="8">
        <v>8405</v>
      </c>
      <c r="C1669" s="21">
        <v>2017</v>
      </c>
      <c r="D1669" t="s" s="8">
        <v>4429</v>
      </c>
      <c r="E1669" t="s" s="8">
        <v>8406</v>
      </c>
      <c r="F1669" t="s" s="8">
        <v>128</v>
      </c>
      <c r="G1669" t="s" s="8">
        <v>82</v>
      </c>
      <c r="H1669" t="s" s="8">
        <v>129</v>
      </c>
      <c r="I1669" t="s" s="8">
        <v>1846</v>
      </c>
      <c r="J1669" t="s" s="8">
        <v>8407</v>
      </c>
      <c r="K1669" t="s" s="8">
        <v>120</v>
      </c>
      <c r="L1669" t="s" s="8">
        <v>121</v>
      </c>
      <c r="M1669" s="11"/>
      <c r="N1669" t="s" s="8">
        <v>275</v>
      </c>
      <c r="O1669" s="11"/>
      <c r="P1669" s="11"/>
      <c r="Q1669" s="11"/>
      <c r="R1669" s="11"/>
      <c r="S1669" s="11"/>
      <c r="T1669" s="11"/>
      <c r="U1669" s="11"/>
      <c r="V1669" s="11"/>
      <c r="W1669" s="11"/>
      <c r="X1669" s="11"/>
      <c r="Y1669" s="11"/>
      <c r="Z1669" s="11"/>
    </row>
    <row r="1670" ht="15" customHeight="1">
      <c r="A1670" t="s" s="49">
        <v>8408</v>
      </c>
      <c r="B1670" t="s" s="49">
        <v>8409</v>
      </c>
      <c r="C1670" s="109">
        <v>2017</v>
      </c>
      <c r="D1670" t="s" s="49">
        <v>5268</v>
      </c>
      <c r="E1670" t="s" s="49">
        <v>8410</v>
      </c>
      <c r="F1670" t="s" s="49">
        <v>1928</v>
      </c>
      <c r="G1670" t="s" s="49">
        <v>1784</v>
      </c>
      <c r="H1670" t="s" s="49">
        <v>119</v>
      </c>
      <c r="I1670" s="50"/>
      <c r="J1670" t="s" s="49">
        <v>8411</v>
      </c>
      <c r="K1670" t="s" s="49">
        <v>120</v>
      </c>
      <c r="L1670" t="s" s="49">
        <v>121</v>
      </c>
      <c r="M1670" s="50"/>
      <c r="N1670" t="s" s="49">
        <v>123</v>
      </c>
      <c r="O1670" s="50"/>
      <c r="P1670" s="50"/>
      <c r="Q1670" s="50"/>
      <c r="R1670" s="50"/>
      <c r="S1670" s="50"/>
      <c r="T1670" s="50"/>
      <c r="U1670" s="50"/>
      <c r="V1670" s="50"/>
      <c r="W1670" s="50"/>
      <c r="X1670" s="50"/>
      <c r="Y1670" s="50"/>
      <c r="Z1670" s="50"/>
    </row>
    <row r="1671" ht="15" customHeight="1">
      <c r="A1671" t="s" s="58">
        <v>853</v>
      </c>
      <c r="B1671" t="s" s="59">
        <v>854</v>
      </c>
      <c r="C1671" s="60">
        <v>2017</v>
      </c>
      <c r="D1671" t="s" s="59">
        <v>322</v>
      </c>
      <c r="E1671" t="s" s="59">
        <v>855</v>
      </c>
      <c r="F1671" t="s" s="59">
        <v>71</v>
      </c>
      <c r="G1671" t="s" s="59">
        <v>38</v>
      </c>
      <c r="H1671" t="s" s="59">
        <v>119</v>
      </c>
      <c r="I1671" s="61"/>
      <c r="J1671" t="s" s="59">
        <v>856</v>
      </c>
      <c r="K1671" t="s" s="59">
        <v>120</v>
      </c>
      <c r="L1671" t="s" s="59">
        <v>121</v>
      </c>
      <c r="M1671" t="s" s="59">
        <v>122</v>
      </c>
      <c r="N1671" t="s" s="59">
        <v>123</v>
      </c>
      <c r="O1671" s="61"/>
      <c r="P1671" s="61"/>
      <c r="Q1671" s="61"/>
      <c r="R1671" s="61"/>
      <c r="S1671" s="61"/>
      <c r="T1671" s="61"/>
      <c r="U1671" s="61"/>
      <c r="V1671" s="61"/>
      <c r="W1671" s="61"/>
      <c r="X1671" s="61"/>
      <c r="Y1671" s="61"/>
      <c r="Z1671" s="62"/>
    </row>
    <row r="1672" ht="15" customHeight="1">
      <c r="A1672" t="s" s="77">
        <v>8412</v>
      </c>
      <c r="B1672" t="s" s="77">
        <v>8413</v>
      </c>
      <c r="C1672" s="76">
        <v>2018</v>
      </c>
      <c r="D1672" t="s" s="77">
        <v>7478</v>
      </c>
      <c r="E1672" t="s" s="77">
        <v>8414</v>
      </c>
      <c r="F1672" t="s" s="77">
        <v>2547</v>
      </c>
      <c r="G1672" t="s" s="77">
        <v>1784</v>
      </c>
      <c r="H1672" t="s" s="77">
        <v>1791</v>
      </c>
      <c r="I1672" s="47"/>
      <c r="J1672" t="s" s="77">
        <v>8415</v>
      </c>
      <c r="K1672" t="s" s="77">
        <v>254</v>
      </c>
      <c r="L1672" t="s" s="77">
        <v>121</v>
      </c>
      <c r="M1672" s="47"/>
      <c r="N1672" t="s" s="77">
        <v>123</v>
      </c>
      <c r="O1672" s="47"/>
      <c r="P1672" s="47"/>
      <c r="Q1672" s="47"/>
      <c r="R1672" s="47"/>
      <c r="S1672" s="47"/>
      <c r="T1672" s="47"/>
      <c r="U1672" s="47"/>
      <c r="V1672" s="47"/>
      <c r="W1672" s="47"/>
      <c r="X1672" s="47"/>
      <c r="Y1672" s="47"/>
      <c r="Z1672" s="47"/>
    </row>
    <row r="1673" ht="15" customHeight="1">
      <c r="A1673" t="s" s="8">
        <v>8416</v>
      </c>
      <c r="B1673" t="s" s="8">
        <v>8417</v>
      </c>
      <c r="C1673" s="21">
        <v>2018</v>
      </c>
      <c r="D1673" t="s" s="8">
        <v>8418</v>
      </c>
      <c r="E1673" t="s" s="8">
        <v>8419</v>
      </c>
      <c r="F1673" t="s" s="8">
        <v>71</v>
      </c>
      <c r="G1673" t="s" s="8">
        <v>38</v>
      </c>
      <c r="H1673" t="s" s="8">
        <v>119</v>
      </c>
      <c r="I1673" t="s" s="8">
        <v>1923</v>
      </c>
      <c r="J1673" t="s" s="8">
        <v>8420</v>
      </c>
      <c r="K1673" t="s" s="8">
        <v>120</v>
      </c>
      <c r="L1673" t="s" s="8">
        <v>121</v>
      </c>
      <c r="M1673" s="11"/>
      <c r="N1673" t="s" s="8">
        <v>123</v>
      </c>
      <c r="O1673" s="11"/>
      <c r="P1673" s="11"/>
      <c r="Q1673" s="11"/>
      <c r="R1673" s="11"/>
      <c r="S1673" s="11"/>
      <c r="T1673" s="11"/>
      <c r="U1673" s="11"/>
      <c r="V1673" s="11"/>
      <c r="W1673" s="11"/>
      <c r="X1673" s="11"/>
      <c r="Y1673" s="11"/>
      <c r="Z1673" s="11"/>
    </row>
    <row r="1674" ht="15" customHeight="1">
      <c r="A1674" t="s" s="8">
        <v>8421</v>
      </c>
      <c r="B1674" t="s" s="8">
        <v>8422</v>
      </c>
      <c r="C1674" s="21">
        <v>2018</v>
      </c>
      <c r="D1674" t="s" s="8">
        <v>8423</v>
      </c>
      <c r="E1674" t="s" s="8">
        <v>8424</v>
      </c>
      <c r="F1674" t="s" s="8">
        <v>128</v>
      </c>
      <c r="G1674" t="s" s="8">
        <v>64</v>
      </c>
      <c r="H1674" t="s" s="8">
        <v>129</v>
      </c>
      <c r="I1674" t="s" s="8">
        <v>1846</v>
      </c>
      <c r="J1674" t="s" s="8">
        <v>8425</v>
      </c>
      <c r="K1674" t="s" s="8">
        <v>120</v>
      </c>
      <c r="L1674" t="s" s="8">
        <v>121</v>
      </c>
      <c r="M1674" s="11"/>
      <c r="N1674" t="s" s="8">
        <v>123</v>
      </c>
      <c r="O1674" s="11"/>
      <c r="P1674" s="11"/>
      <c r="Q1674" s="11"/>
      <c r="R1674" s="11"/>
      <c r="S1674" s="11"/>
      <c r="T1674" s="11"/>
      <c r="U1674" s="11"/>
      <c r="V1674" s="11"/>
      <c r="W1674" s="11"/>
      <c r="X1674" s="11"/>
      <c r="Y1674" s="11"/>
      <c r="Z1674" s="11"/>
    </row>
    <row r="1675" ht="15" customHeight="1">
      <c r="A1675" t="s" s="8">
        <v>8426</v>
      </c>
      <c r="B1675" t="s" s="8">
        <v>8427</v>
      </c>
      <c r="C1675" s="21">
        <v>2018</v>
      </c>
      <c r="D1675" t="s" s="8">
        <v>1542</v>
      </c>
      <c r="E1675" t="s" s="8">
        <v>8428</v>
      </c>
      <c r="F1675" t="s" s="8">
        <v>2426</v>
      </c>
      <c r="G1675" t="s" s="8">
        <v>82</v>
      </c>
      <c r="H1675" t="s" s="8">
        <v>1507</v>
      </c>
      <c r="I1675" s="11"/>
      <c r="J1675" t="s" s="8">
        <v>8429</v>
      </c>
      <c r="K1675" t="s" s="8">
        <v>120</v>
      </c>
      <c r="L1675" t="s" s="8">
        <v>121</v>
      </c>
      <c r="M1675" s="11"/>
      <c r="N1675" s="11"/>
      <c r="O1675" s="11"/>
      <c r="P1675" s="11"/>
      <c r="Q1675" s="11"/>
      <c r="R1675" s="11"/>
      <c r="S1675" s="11"/>
      <c r="T1675" s="11"/>
      <c r="U1675" s="11"/>
      <c r="V1675" s="11"/>
      <c r="W1675" s="11"/>
      <c r="X1675" s="11"/>
      <c r="Y1675" s="11"/>
      <c r="Z1675" s="11"/>
    </row>
    <row r="1676" ht="15" customHeight="1">
      <c r="A1676" t="s" s="8">
        <v>8430</v>
      </c>
      <c r="B1676" t="s" s="8">
        <v>8431</v>
      </c>
      <c r="C1676" s="21">
        <v>2018</v>
      </c>
      <c r="D1676" t="s" s="8">
        <v>6938</v>
      </c>
      <c r="E1676" t="s" s="8">
        <v>8432</v>
      </c>
      <c r="F1676" t="s" s="8">
        <v>1905</v>
      </c>
      <c r="G1676" t="s" s="8">
        <v>45</v>
      </c>
      <c r="H1676" t="s" s="8">
        <v>119</v>
      </c>
      <c r="I1676" s="11"/>
      <c r="J1676" t="s" s="8">
        <v>8433</v>
      </c>
      <c r="K1676" t="s" s="8">
        <v>120</v>
      </c>
      <c r="L1676" t="s" s="8">
        <v>121</v>
      </c>
      <c r="M1676" s="11"/>
      <c r="N1676" t="s" s="8">
        <v>255</v>
      </c>
      <c r="O1676" s="11"/>
      <c r="P1676" s="11"/>
      <c r="Q1676" s="11"/>
      <c r="R1676" s="11"/>
      <c r="S1676" s="11"/>
      <c r="T1676" s="11"/>
      <c r="U1676" s="11"/>
      <c r="V1676" s="11"/>
      <c r="W1676" s="11"/>
      <c r="X1676" s="11"/>
      <c r="Y1676" s="11"/>
      <c r="Z1676" s="11"/>
    </row>
    <row r="1677" ht="15" customHeight="1">
      <c r="A1677" t="s" s="8">
        <v>8434</v>
      </c>
      <c r="B1677" t="s" s="8">
        <v>8435</v>
      </c>
      <c r="C1677" s="21">
        <v>2018</v>
      </c>
      <c r="D1677" t="s" s="8">
        <v>614</v>
      </c>
      <c r="E1677" t="s" s="8">
        <v>8436</v>
      </c>
      <c r="F1677" t="s" s="8">
        <v>1303</v>
      </c>
      <c r="G1677" t="s" s="8">
        <v>82</v>
      </c>
      <c r="H1677" t="s" s="8">
        <v>1304</v>
      </c>
      <c r="I1677" s="11"/>
      <c r="J1677" t="s" s="8">
        <v>8437</v>
      </c>
      <c r="K1677" t="s" s="8">
        <v>120</v>
      </c>
      <c r="L1677" t="s" s="8">
        <v>121</v>
      </c>
      <c r="M1677" s="11"/>
      <c r="N1677" t="s" s="8">
        <v>275</v>
      </c>
      <c r="O1677" s="11"/>
      <c r="P1677" s="11"/>
      <c r="Q1677" s="11"/>
      <c r="R1677" s="11"/>
      <c r="S1677" s="11"/>
      <c r="T1677" s="11"/>
      <c r="U1677" s="11"/>
      <c r="V1677" s="11"/>
      <c r="W1677" s="11"/>
      <c r="X1677" s="11"/>
      <c r="Y1677" s="11"/>
      <c r="Z1677" s="11"/>
    </row>
    <row r="1678" ht="15" customHeight="1">
      <c r="A1678" t="s" s="8">
        <v>8438</v>
      </c>
      <c r="B1678" t="s" s="8">
        <v>8439</v>
      </c>
      <c r="C1678" s="21">
        <v>2018</v>
      </c>
      <c r="D1678" t="s" s="8">
        <v>8440</v>
      </c>
      <c r="E1678" t="s" s="8">
        <v>8441</v>
      </c>
      <c r="F1678" t="s" s="8">
        <v>1928</v>
      </c>
      <c r="G1678" t="s" s="8">
        <v>44</v>
      </c>
      <c r="H1678" t="s" s="8">
        <v>119</v>
      </c>
      <c r="I1678" s="11"/>
      <c r="J1678" t="s" s="8">
        <v>8442</v>
      </c>
      <c r="K1678" t="s" s="8">
        <v>120</v>
      </c>
      <c r="L1678" t="s" s="8">
        <v>121</v>
      </c>
      <c r="M1678" s="11"/>
      <c r="N1678" t="s" s="8">
        <v>255</v>
      </c>
      <c r="O1678" s="11"/>
      <c r="P1678" s="11"/>
      <c r="Q1678" s="11"/>
      <c r="R1678" s="11"/>
      <c r="S1678" s="11"/>
      <c r="T1678" s="11"/>
      <c r="U1678" s="11"/>
      <c r="V1678" s="11"/>
      <c r="W1678" s="11"/>
      <c r="X1678" s="11"/>
      <c r="Y1678" s="11"/>
      <c r="Z1678" s="11"/>
    </row>
    <row r="1679" ht="15" customHeight="1">
      <c r="A1679" t="s" s="8">
        <v>8443</v>
      </c>
      <c r="B1679" t="s" s="8">
        <v>8444</v>
      </c>
      <c r="C1679" s="21">
        <v>2018</v>
      </c>
      <c r="D1679" t="s" s="8">
        <v>954</v>
      </c>
      <c r="E1679" t="s" s="8">
        <v>8445</v>
      </c>
      <c r="F1679" t="s" s="8">
        <v>128</v>
      </c>
      <c r="G1679" t="s" s="8">
        <v>1784</v>
      </c>
      <c r="H1679" t="s" s="8">
        <v>129</v>
      </c>
      <c r="I1679" s="11"/>
      <c r="J1679" s="11"/>
      <c r="K1679" t="s" s="8">
        <v>148</v>
      </c>
      <c r="L1679" t="s" s="8">
        <v>121</v>
      </c>
      <c r="M1679" s="11"/>
      <c r="N1679" t="s" s="8">
        <v>123</v>
      </c>
      <c r="O1679" s="11"/>
      <c r="P1679" s="11"/>
      <c r="Q1679" s="11"/>
      <c r="R1679" s="11"/>
      <c r="S1679" s="11"/>
      <c r="T1679" s="11"/>
      <c r="U1679" s="11"/>
      <c r="V1679" s="11"/>
      <c r="W1679" s="11"/>
      <c r="X1679" s="11"/>
      <c r="Y1679" s="11"/>
      <c r="Z1679" s="11"/>
    </row>
    <row r="1680" ht="15" customHeight="1">
      <c r="A1680" t="s" s="8">
        <v>8446</v>
      </c>
      <c r="B1680" t="s" s="8">
        <v>8447</v>
      </c>
      <c r="C1680" s="21">
        <v>2018</v>
      </c>
      <c r="D1680" t="s" s="8">
        <v>765</v>
      </c>
      <c r="E1680" t="s" s="8">
        <v>8448</v>
      </c>
      <c r="F1680" t="s" s="8">
        <v>4466</v>
      </c>
      <c r="G1680" t="s" s="8">
        <v>1454</v>
      </c>
      <c r="H1680" t="s" s="8">
        <v>1791</v>
      </c>
      <c r="I1680" s="11"/>
      <c r="J1680" s="11"/>
      <c r="K1680" t="s" s="8">
        <v>120</v>
      </c>
      <c r="L1680" t="s" s="8">
        <v>121</v>
      </c>
      <c r="M1680" s="11"/>
      <c r="N1680" t="s" s="8">
        <v>255</v>
      </c>
      <c r="O1680" s="11"/>
      <c r="P1680" s="11"/>
      <c r="Q1680" s="11"/>
      <c r="R1680" s="11"/>
      <c r="S1680" s="11"/>
      <c r="T1680" s="11"/>
      <c r="U1680" s="11"/>
      <c r="V1680" s="11"/>
      <c r="W1680" s="11"/>
      <c r="X1680" s="11"/>
      <c r="Y1680" s="11"/>
      <c r="Z1680" s="11"/>
    </row>
    <row r="1681" ht="15" customHeight="1">
      <c r="A1681" t="s" s="8">
        <v>8449</v>
      </c>
      <c r="B1681" t="s" s="8">
        <v>8450</v>
      </c>
      <c r="C1681" s="21">
        <v>2018</v>
      </c>
      <c r="D1681" t="s" s="8">
        <v>2785</v>
      </c>
      <c r="E1681" t="s" s="8">
        <v>8451</v>
      </c>
      <c r="F1681" t="s" s="8">
        <v>2827</v>
      </c>
      <c r="G1681" t="s" s="8">
        <v>44</v>
      </c>
      <c r="H1681" t="s" s="8">
        <v>1791</v>
      </c>
      <c r="I1681" s="11"/>
      <c r="J1681" s="11"/>
      <c r="K1681" t="s" s="8">
        <v>254</v>
      </c>
      <c r="L1681" t="s" s="8">
        <v>121</v>
      </c>
      <c r="M1681" s="11"/>
      <c r="N1681" t="s" s="8">
        <v>123</v>
      </c>
      <c r="O1681" s="11"/>
      <c r="P1681" s="11"/>
      <c r="Q1681" s="11"/>
      <c r="R1681" s="11"/>
      <c r="S1681" s="11"/>
      <c r="T1681" s="11"/>
      <c r="U1681" s="11"/>
      <c r="V1681" s="11"/>
      <c r="W1681" s="11"/>
      <c r="X1681" s="11"/>
      <c r="Y1681" s="11"/>
      <c r="Z1681" s="11"/>
    </row>
    <row r="1682" ht="15" customHeight="1">
      <c r="A1682" t="s" s="8">
        <v>8452</v>
      </c>
      <c r="B1682" t="s" s="8">
        <v>8453</v>
      </c>
      <c r="C1682" s="21">
        <v>2018</v>
      </c>
      <c r="D1682" t="s" s="8">
        <v>8454</v>
      </c>
      <c r="E1682" t="s" s="8">
        <v>8455</v>
      </c>
      <c r="F1682" t="s" s="8">
        <v>1798</v>
      </c>
      <c r="G1682" t="s" s="8">
        <v>44</v>
      </c>
      <c r="H1682" t="s" s="8">
        <v>1791</v>
      </c>
      <c r="I1682" s="11"/>
      <c r="J1682" t="s" s="8">
        <v>8456</v>
      </c>
      <c r="K1682" t="s" s="8">
        <v>120</v>
      </c>
      <c r="L1682" t="s" s="8">
        <v>121</v>
      </c>
      <c r="M1682" s="11"/>
      <c r="N1682" t="s" s="8">
        <v>275</v>
      </c>
      <c r="O1682" s="11"/>
      <c r="P1682" s="11"/>
      <c r="Q1682" s="11"/>
      <c r="R1682" s="11"/>
      <c r="S1682" s="11"/>
      <c r="T1682" s="11"/>
      <c r="U1682" s="11"/>
      <c r="V1682" s="11"/>
      <c r="W1682" s="11"/>
      <c r="X1682" s="11"/>
      <c r="Y1682" s="11"/>
      <c r="Z1682" s="11"/>
    </row>
    <row r="1683" ht="15" customHeight="1">
      <c r="A1683" t="s" s="8">
        <v>8457</v>
      </c>
      <c r="B1683" t="s" s="8">
        <v>8458</v>
      </c>
      <c r="C1683" s="21">
        <v>2018</v>
      </c>
      <c r="D1683" t="s" s="8">
        <v>8459</v>
      </c>
      <c r="E1683" t="s" s="8">
        <v>8460</v>
      </c>
      <c r="F1683" t="s" s="8">
        <v>2426</v>
      </c>
      <c r="G1683" t="s" s="8">
        <v>45</v>
      </c>
      <c r="H1683" t="s" s="8">
        <v>1507</v>
      </c>
      <c r="I1683" s="11"/>
      <c r="J1683" t="s" s="8">
        <v>8461</v>
      </c>
      <c r="K1683" t="s" s="8">
        <v>120</v>
      </c>
      <c r="L1683" t="s" s="8">
        <v>121</v>
      </c>
      <c r="M1683" s="11"/>
      <c r="N1683" t="s" s="8">
        <v>275</v>
      </c>
      <c r="O1683" s="11"/>
      <c r="P1683" s="11"/>
      <c r="Q1683" s="11"/>
      <c r="R1683" s="11"/>
      <c r="S1683" s="11"/>
      <c r="T1683" s="11"/>
      <c r="U1683" s="11"/>
      <c r="V1683" s="11"/>
      <c r="W1683" s="11"/>
      <c r="X1683" s="11"/>
      <c r="Y1683" s="11"/>
      <c r="Z1683" s="11"/>
    </row>
    <row r="1684" ht="15" customHeight="1">
      <c r="A1684" t="s" s="8">
        <v>8462</v>
      </c>
      <c r="B1684" t="s" s="8">
        <v>8463</v>
      </c>
      <c r="C1684" s="21">
        <v>2018</v>
      </c>
      <c r="D1684" t="s" s="8">
        <v>2596</v>
      </c>
      <c r="E1684" t="s" s="8">
        <v>8464</v>
      </c>
      <c r="F1684" t="s" s="8">
        <v>2989</v>
      </c>
      <c r="G1684" t="s" s="8">
        <v>1454</v>
      </c>
      <c r="H1684" t="s" s="8">
        <v>1791</v>
      </c>
      <c r="I1684" s="11"/>
      <c r="J1684" s="11"/>
      <c r="K1684" t="s" s="8">
        <v>120</v>
      </c>
      <c r="L1684" t="s" s="8">
        <v>121</v>
      </c>
      <c r="M1684" s="11"/>
      <c r="N1684" t="s" s="8">
        <v>275</v>
      </c>
      <c r="O1684" s="11"/>
      <c r="P1684" s="11"/>
      <c r="Q1684" s="11"/>
      <c r="R1684" s="11"/>
      <c r="S1684" s="11"/>
      <c r="T1684" s="11"/>
      <c r="U1684" s="11"/>
      <c r="V1684" s="11"/>
      <c r="W1684" s="11"/>
      <c r="X1684" s="11"/>
      <c r="Y1684" s="11"/>
      <c r="Z1684" s="11"/>
    </row>
    <row r="1685" ht="15" customHeight="1">
      <c r="A1685" t="s" s="8">
        <v>8465</v>
      </c>
      <c r="B1685" t="s" s="8">
        <v>8466</v>
      </c>
      <c r="C1685" s="21">
        <v>2018</v>
      </c>
      <c r="D1685" t="s" s="8">
        <v>8467</v>
      </c>
      <c r="E1685" t="s" s="8">
        <v>8468</v>
      </c>
      <c r="F1685" t="s" s="8">
        <v>7594</v>
      </c>
      <c r="G1685" t="s" s="8">
        <v>45</v>
      </c>
      <c r="H1685" t="s" s="8">
        <v>119</v>
      </c>
      <c r="I1685" s="11"/>
      <c r="J1685" t="s" s="8">
        <v>8469</v>
      </c>
      <c r="K1685" t="s" s="8">
        <v>120</v>
      </c>
      <c r="L1685" t="s" s="8">
        <v>121</v>
      </c>
      <c r="M1685" s="11"/>
      <c r="N1685" t="s" s="8">
        <v>255</v>
      </c>
      <c r="O1685" s="11"/>
      <c r="P1685" s="11"/>
      <c r="Q1685" s="11"/>
      <c r="R1685" s="11"/>
      <c r="S1685" s="11"/>
      <c r="T1685" s="11"/>
      <c r="U1685" s="11"/>
      <c r="V1685" s="11"/>
      <c r="W1685" s="11"/>
      <c r="X1685" s="11"/>
      <c r="Y1685" s="11"/>
      <c r="Z1685" s="11"/>
    </row>
    <row r="1686" ht="15" customHeight="1">
      <c r="A1686" t="s" s="8">
        <v>8470</v>
      </c>
      <c r="B1686" t="s" s="8">
        <v>8471</v>
      </c>
      <c r="C1686" s="21">
        <v>2018</v>
      </c>
      <c r="D1686" t="s" s="8">
        <v>415</v>
      </c>
      <c r="E1686" t="s" s="8">
        <v>8472</v>
      </c>
      <c r="F1686" t="s" s="8">
        <v>8473</v>
      </c>
      <c r="G1686" t="s" s="8">
        <v>82</v>
      </c>
      <c r="H1686" t="s" s="8">
        <v>1791</v>
      </c>
      <c r="I1686" s="11"/>
      <c r="J1686" s="11"/>
      <c r="K1686" t="s" s="8">
        <v>120</v>
      </c>
      <c r="L1686" t="s" s="8">
        <v>121</v>
      </c>
      <c r="M1686" s="11"/>
      <c r="N1686" t="s" s="8">
        <v>255</v>
      </c>
      <c r="O1686" s="11"/>
      <c r="P1686" s="11"/>
      <c r="Q1686" s="11"/>
      <c r="R1686" s="11"/>
      <c r="S1686" s="11"/>
      <c r="T1686" s="11"/>
      <c r="U1686" s="11"/>
      <c r="V1686" s="11"/>
      <c r="W1686" s="11"/>
      <c r="X1686" s="11"/>
      <c r="Y1686" s="11"/>
      <c r="Z1686" s="11"/>
    </row>
    <row r="1687" ht="15" customHeight="1">
      <c r="A1687" t="s" s="8">
        <v>8474</v>
      </c>
      <c r="B1687" t="s" s="8">
        <v>8475</v>
      </c>
      <c r="C1687" s="21">
        <v>2018</v>
      </c>
      <c r="D1687" t="s" s="8">
        <v>2785</v>
      </c>
      <c r="E1687" t="s" s="8">
        <v>8476</v>
      </c>
      <c r="F1687" t="s" s="8">
        <v>7820</v>
      </c>
      <c r="G1687" t="s" s="8">
        <v>82</v>
      </c>
      <c r="H1687" t="s" s="8">
        <v>390</v>
      </c>
      <c r="I1687" s="11"/>
      <c r="J1687" s="11"/>
      <c r="K1687" t="s" s="8">
        <v>120</v>
      </c>
      <c r="L1687" t="s" s="8">
        <v>121</v>
      </c>
      <c r="M1687" s="11"/>
      <c r="N1687" t="s" s="8">
        <v>123</v>
      </c>
      <c r="O1687" s="11"/>
      <c r="P1687" s="11"/>
      <c r="Q1687" s="11"/>
      <c r="R1687" s="11"/>
      <c r="S1687" s="11"/>
      <c r="T1687" s="11"/>
      <c r="U1687" s="11"/>
      <c r="V1687" s="11"/>
      <c r="W1687" s="11"/>
      <c r="X1687" s="11"/>
      <c r="Y1687" s="11"/>
      <c r="Z1687" s="11"/>
    </row>
    <row r="1688" ht="15" customHeight="1">
      <c r="A1688" t="s" s="8">
        <v>8477</v>
      </c>
      <c r="B1688" t="s" s="8">
        <v>8478</v>
      </c>
      <c r="C1688" s="21">
        <v>2018</v>
      </c>
      <c r="D1688" t="s" s="8">
        <v>8266</v>
      </c>
      <c r="E1688" t="s" s="8">
        <v>8479</v>
      </c>
      <c r="F1688" t="s" s="8">
        <v>4779</v>
      </c>
      <c r="G1688" t="s" s="8">
        <v>40</v>
      </c>
      <c r="H1688" t="s" s="8">
        <v>119</v>
      </c>
      <c r="I1688" s="11"/>
      <c r="J1688" t="s" s="8">
        <v>8480</v>
      </c>
      <c r="K1688" t="s" s="8">
        <v>120</v>
      </c>
      <c r="L1688" t="s" s="8">
        <v>121</v>
      </c>
      <c r="M1688" s="11"/>
      <c r="N1688" t="s" s="8">
        <v>6740</v>
      </c>
      <c r="O1688" s="11"/>
      <c r="P1688" s="11"/>
      <c r="Q1688" s="11"/>
      <c r="R1688" s="11"/>
      <c r="S1688" s="11"/>
      <c r="T1688" s="11"/>
      <c r="U1688" s="11"/>
      <c r="V1688" s="11"/>
      <c r="W1688" s="11"/>
      <c r="X1688" s="11"/>
      <c r="Y1688" s="11"/>
      <c r="Z1688" s="11"/>
    </row>
    <row r="1689" ht="15" customHeight="1">
      <c r="A1689" t="s" s="8">
        <v>8481</v>
      </c>
      <c r="B1689" t="s" s="8">
        <v>8482</v>
      </c>
      <c r="C1689" s="21">
        <v>2018</v>
      </c>
      <c r="D1689" t="s" s="8">
        <v>8483</v>
      </c>
      <c r="E1689" t="s" s="8">
        <v>8484</v>
      </c>
      <c r="F1689" t="s" s="8">
        <v>128</v>
      </c>
      <c r="G1689" t="s" s="8">
        <v>1795</v>
      </c>
      <c r="H1689" t="s" s="8">
        <v>129</v>
      </c>
      <c r="I1689" s="11"/>
      <c r="J1689" t="s" s="8">
        <v>8485</v>
      </c>
      <c r="K1689" t="s" s="8">
        <v>120</v>
      </c>
      <c r="L1689" t="s" s="8">
        <v>121</v>
      </c>
      <c r="M1689" s="11"/>
      <c r="N1689" t="s" s="8">
        <v>123</v>
      </c>
      <c r="O1689" s="11"/>
      <c r="P1689" s="11"/>
      <c r="Q1689" s="11"/>
      <c r="R1689" s="11"/>
      <c r="S1689" s="11"/>
      <c r="T1689" s="11"/>
      <c r="U1689" s="11"/>
      <c r="V1689" s="11"/>
      <c r="W1689" s="11"/>
      <c r="X1689" s="11"/>
      <c r="Y1689" s="11"/>
      <c r="Z1689" s="11"/>
    </row>
    <row r="1690" ht="15" customHeight="1">
      <c r="A1690" t="s" s="8">
        <v>8486</v>
      </c>
      <c r="B1690" t="s" s="8">
        <v>8487</v>
      </c>
      <c r="C1690" s="21">
        <v>2018</v>
      </c>
      <c r="D1690" t="s" s="8">
        <v>394</v>
      </c>
      <c r="E1690" t="s" s="8">
        <v>8488</v>
      </c>
      <c r="F1690" t="s" s="8">
        <v>8489</v>
      </c>
      <c r="G1690" t="s" s="8">
        <v>82</v>
      </c>
      <c r="H1690" t="s" s="8">
        <v>1791</v>
      </c>
      <c r="I1690" s="11"/>
      <c r="J1690" t="s" s="8">
        <v>8490</v>
      </c>
      <c r="K1690" t="s" s="8">
        <v>120</v>
      </c>
      <c r="L1690" t="s" s="8">
        <v>121</v>
      </c>
      <c r="M1690" s="11"/>
      <c r="N1690" t="s" s="8">
        <v>255</v>
      </c>
      <c r="O1690" s="11"/>
      <c r="P1690" s="11"/>
      <c r="Q1690" s="11"/>
      <c r="R1690" s="11"/>
      <c r="S1690" s="11"/>
      <c r="T1690" s="11"/>
      <c r="U1690" s="11"/>
      <c r="V1690" s="11"/>
      <c r="W1690" s="11"/>
      <c r="X1690" s="11"/>
      <c r="Y1690" s="11"/>
      <c r="Z1690" s="11"/>
    </row>
    <row r="1691" ht="15" customHeight="1">
      <c r="A1691" t="s" s="8">
        <v>8491</v>
      </c>
      <c r="B1691" t="s" s="8">
        <v>8492</v>
      </c>
      <c r="C1691" s="21">
        <v>2018</v>
      </c>
      <c r="D1691" t="s" s="8">
        <v>1575</v>
      </c>
      <c r="E1691" t="s" s="8">
        <v>8493</v>
      </c>
      <c r="F1691" t="s" s="8">
        <v>2469</v>
      </c>
      <c r="G1691" t="s" s="8">
        <v>45</v>
      </c>
      <c r="H1691" t="s" s="8">
        <v>119</v>
      </c>
      <c r="I1691" s="11"/>
      <c r="J1691" t="s" s="8">
        <v>8494</v>
      </c>
      <c r="K1691" t="s" s="8">
        <v>120</v>
      </c>
      <c r="L1691" t="s" s="8">
        <v>121</v>
      </c>
      <c r="M1691" s="11"/>
      <c r="N1691" t="s" s="8">
        <v>123</v>
      </c>
      <c r="O1691" s="11"/>
      <c r="P1691" s="11"/>
      <c r="Q1691" s="11"/>
      <c r="R1691" s="11"/>
      <c r="S1691" s="11"/>
      <c r="T1691" s="11"/>
      <c r="U1691" s="11"/>
      <c r="V1691" s="11"/>
      <c r="W1691" s="11"/>
      <c r="X1691" s="11"/>
      <c r="Y1691" s="11"/>
      <c r="Z1691" s="11"/>
    </row>
    <row r="1692" ht="15" customHeight="1">
      <c r="A1692" t="s" s="8">
        <v>8495</v>
      </c>
      <c r="B1692" t="s" s="8">
        <v>8496</v>
      </c>
      <c r="C1692" s="21">
        <v>2018</v>
      </c>
      <c r="D1692" t="s" s="8">
        <v>2169</v>
      </c>
      <c r="E1692" t="s" s="8">
        <v>8497</v>
      </c>
      <c r="F1692" t="s" s="8">
        <v>8498</v>
      </c>
      <c r="G1692" t="s" s="8">
        <v>1454</v>
      </c>
      <c r="H1692" t="s" s="8">
        <v>119</v>
      </c>
      <c r="I1692" s="11"/>
      <c r="J1692" t="s" s="8">
        <v>8499</v>
      </c>
      <c r="K1692" t="s" s="8">
        <v>120</v>
      </c>
      <c r="L1692" t="s" s="8">
        <v>121</v>
      </c>
      <c r="M1692" s="11"/>
      <c r="N1692" t="s" s="8">
        <v>275</v>
      </c>
      <c r="O1692" s="11"/>
      <c r="P1692" s="11"/>
      <c r="Q1692" s="11"/>
      <c r="R1692" s="11"/>
      <c r="S1692" s="11"/>
      <c r="T1692" s="11"/>
      <c r="U1692" s="11"/>
      <c r="V1692" s="11"/>
      <c r="W1692" s="11"/>
      <c r="X1692" s="11"/>
      <c r="Y1692" s="11"/>
      <c r="Z1692" s="11"/>
    </row>
    <row r="1693" ht="15" customHeight="1">
      <c r="A1693" t="s" s="8">
        <v>8500</v>
      </c>
      <c r="B1693" t="s" s="8">
        <v>8501</v>
      </c>
      <c r="C1693" s="21">
        <v>2018</v>
      </c>
      <c r="D1693" t="s" s="8">
        <v>1240</v>
      </c>
      <c r="E1693" t="s" s="8">
        <v>8502</v>
      </c>
      <c r="F1693" t="s" s="8">
        <v>1928</v>
      </c>
      <c r="G1693" t="s" s="8">
        <v>1784</v>
      </c>
      <c r="H1693" t="s" s="8">
        <v>119</v>
      </c>
      <c r="I1693" s="11"/>
      <c r="J1693" t="s" s="8">
        <v>8503</v>
      </c>
      <c r="K1693" t="s" s="8">
        <v>120</v>
      </c>
      <c r="L1693" t="s" s="8">
        <v>121</v>
      </c>
      <c r="M1693" s="11"/>
      <c r="N1693" t="s" s="8">
        <v>123</v>
      </c>
      <c r="O1693" s="11"/>
      <c r="P1693" s="11"/>
      <c r="Q1693" s="11"/>
      <c r="R1693" s="11"/>
      <c r="S1693" s="11"/>
      <c r="T1693" s="11"/>
      <c r="U1693" s="11"/>
      <c r="V1693" s="11"/>
      <c r="W1693" s="11"/>
      <c r="X1693" s="11"/>
      <c r="Y1693" s="11"/>
      <c r="Z1693" s="11"/>
    </row>
    <row r="1694" ht="15" customHeight="1">
      <c r="A1694" t="s" s="8">
        <v>8504</v>
      </c>
      <c r="B1694" t="s" s="8">
        <v>8505</v>
      </c>
      <c r="C1694" s="21">
        <v>2018</v>
      </c>
      <c r="D1694" t="s" s="8">
        <v>1752</v>
      </c>
      <c r="E1694" t="s" s="8">
        <v>8506</v>
      </c>
      <c r="F1694" t="s" s="8">
        <v>71</v>
      </c>
      <c r="G1694" t="s" s="8">
        <v>64</v>
      </c>
      <c r="H1694" t="s" s="8">
        <v>119</v>
      </c>
      <c r="I1694" t="s" s="8">
        <v>2925</v>
      </c>
      <c r="J1694" t="s" s="8">
        <v>8507</v>
      </c>
      <c r="K1694" t="s" s="8">
        <v>120</v>
      </c>
      <c r="L1694" t="s" s="8">
        <v>121</v>
      </c>
      <c r="M1694" s="11"/>
      <c r="N1694" t="s" s="8">
        <v>275</v>
      </c>
      <c r="O1694" s="11"/>
      <c r="P1694" s="11"/>
      <c r="Q1694" s="11"/>
      <c r="R1694" s="11"/>
      <c r="S1694" s="11"/>
      <c r="T1694" s="11"/>
      <c r="U1694" s="11"/>
      <c r="V1694" s="11"/>
      <c r="W1694" s="11"/>
      <c r="X1694" s="11"/>
      <c r="Y1694" s="11"/>
      <c r="Z1694" s="11"/>
    </row>
    <row r="1695" ht="15" customHeight="1">
      <c r="A1695" t="s" s="8">
        <v>8508</v>
      </c>
      <c r="B1695" t="s" s="8">
        <v>8509</v>
      </c>
      <c r="C1695" s="21">
        <v>2018</v>
      </c>
      <c r="D1695" t="s" s="8">
        <v>5180</v>
      </c>
      <c r="E1695" t="s" s="8">
        <v>8510</v>
      </c>
      <c r="F1695" t="s" s="8">
        <v>5284</v>
      </c>
      <c r="G1695" t="s" s="8">
        <v>29</v>
      </c>
      <c r="H1695" t="s" s="8">
        <v>5284</v>
      </c>
      <c r="I1695" s="11"/>
      <c r="J1695" t="s" s="8">
        <v>8511</v>
      </c>
      <c r="K1695" t="s" s="8">
        <v>120</v>
      </c>
      <c r="L1695" t="s" s="8">
        <v>121</v>
      </c>
      <c r="M1695" s="11"/>
      <c r="N1695" t="s" s="8">
        <v>1689</v>
      </c>
      <c r="O1695" s="11"/>
      <c r="P1695" s="11"/>
      <c r="Q1695" s="11"/>
      <c r="R1695" s="11"/>
      <c r="S1695" s="11"/>
      <c r="T1695" s="11"/>
      <c r="U1695" s="11"/>
      <c r="V1695" s="11"/>
      <c r="W1695" s="11"/>
      <c r="X1695" s="11"/>
      <c r="Y1695" s="11"/>
      <c r="Z1695" s="11"/>
    </row>
    <row r="1696" ht="15" customHeight="1">
      <c r="A1696" t="s" s="8">
        <v>8512</v>
      </c>
      <c r="B1696" t="s" s="8">
        <v>8513</v>
      </c>
      <c r="C1696" s="21">
        <v>2018</v>
      </c>
      <c r="D1696" t="s" s="8">
        <v>6938</v>
      </c>
      <c r="E1696" t="s" s="8">
        <v>8514</v>
      </c>
      <c r="F1696" t="s" s="8">
        <v>2209</v>
      </c>
      <c r="G1696" t="s" s="8">
        <v>45</v>
      </c>
      <c r="H1696" t="s" s="8">
        <v>1791</v>
      </c>
      <c r="I1696" s="11"/>
      <c r="J1696" t="s" s="8">
        <v>8515</v>
      </c>
      <c r="K1696" t="s" s="8">
        <v>120</v>
      </c>
      <c r="L1696" t="s" s="8">
        <v>121</v>
      </c>
      <c r="M1696" s="11"/>
      <c r="N1696" t="s" s="8">
        <v>123</v>
      </c>
      <c r="O1696" s="11"/>
      <c r="P1696" s="11"/>
      <c r="Q1696" s="11"/>
      <c r="R1696" s="11"/>
      <c r="S1696" s="11"/>
      <c r="T1696" s="11"/>
      <c r="U1696" s="11"/>
      <c r="V1696" s="11"/>
      <c r="W1696" s="11"/>
      <c r="X1696" s="11"/>
      <c r="Y1696" s="11"/>
      <c r="Z1696" s="11"/>
    </row>
    <row r="1697" ht="15" customHeight="1">
      <c r="A1697" t="s" s="49">
        <v>8516</v>
      </c>
      <c r="B1697" t="s" s="49">
        <v>8517</v>
      </c>
      <c r="C1697" s="109">
        <v>2018</v>
      </c>
      <c r="D1697" t="s" s="49">
        <v>415</v>
      </c>
      <c r="E1697" t="s" s="49">
        <v>8518</v>
      </c>
      <c r="F1697" t="s" s="49">
        <v>1798</v>
      </c>
      <c r="G1697" t="s" s="49">
        <v>45</v>
      </c>
      <c r="H1697" t="s" s="49">
        <v>1791</v>
      </c>
      <c r="I1697" s="50"/>
      <c r="J1697" s="50"/>
      <c r="K1697" t="s" s="49">
        <v>120</v>
      </c>
      <c r="L1697" t="s" s="49">
        <v>121</v>
      </c>
      <c r="M1697" s="50"/>
      <c r="N1697" t="s" s="49">
        <v>275</v>
      </c>
      <c r="O1697" s="50"/>
      <c r="P1697" s="50"/>
      <c r="Q1697" s="50"/>
      <c r="R1697" s="50"/>
      <c r="S1697" s="50"/>
      <c r="T1697" s="50"/>
      <c r="U1697" s="50"/>
      <c r="V1697" s="50"/>
      <c r="W1697" s="50"/>
      <c r="X1697" s="50"/>
      <c r="Y1697" s="50"/>
      <c r="Z1697" s="50"/>
    </row>
    <row r="1698" ht="15" customHeight="1">
      <c r="A1698" t="s" s="58">
        <v>857</v>
      </c>
      <c r="B1698" t="s" s="59">
        <v>858</v>
      </c>
      <c r="C1698" s="60">
        <v>2018</v>
      </c>
      <c r="D1698" t="s" s="59">
        <v>859</v>
      </c>
      <c r="E1698" t="s" s="59">
        <v>860</v>
      </c>
      <c r="F1698" t="s" s="59">
        <v>71</v>
      </c>
      <c r="G1698" t="s" s="59">
        <v>82</v>
      </c>
      <c r="H1698" t="s" s="59">
        <v>119</v>
      </c>
      <c r="I1698" s="61"/>
      <c r="J1698" t="s" s="59">
        <v>861</v>
      </c>
      <c r="K1698" t="s" s="59">
        <v>120</v>
      </c>
      <c r="L1698" t="s" s="59">
        <v>121</v>
      </c>
      <c r="M1698" t="s" s="59">
        <v>122</v>
      </c>
      <c r="N1698" t="s" s="59">
        <v>275</v>
      </c>
      <c r="O1698" s="61"/>
      <c r="P1698" s="61"/>
      <c r="Q1698" s="61"/>
      <c r="R1698" s="61"/>
      <c r="S1698" s="61"/>
      <c r="T1698" s="61"/>
      <c r="U1698" s="61"/>
      <c r="V1698" s="61"/>
      <c r="W1698" s="61"/>
      <c r="X1698" s="61"/>
      <c r="Y1698" s="61"/>
      <c r="Z1698" s="62"/>
    </row>
    <row r="1699" ht="15" customHeight="1">
      <c r="A1699" t="s" s="58">
        <v>862</v>
      </c>
      <c r="B1699" t="s" s="59">
        <v>863</v>
      </c>
      <c r="C1699" s="60">
        <v>2018</v>
      </c>
      <c r="D1699" t="s" s="59">
        <v>864</v>
      </c>
      <c r="E1699" t="s" s="59">
        <v>865</v>
      </c>
      <c r="F1699" t="s" s="59">
        <v>71</v>
      </c>
      <c r="G1699" t="s" s="59">
        <v>44</v>
      </c>
      <c r="H1699" t="s" s="59">
        <v>119</v>
      </c>
      <c r="I1699" s="61"/>
      <c r="J1699" t="s" s="59">
        <v>866</v>
      </c>
      <c r="K1699" t="s" s="59">
        <v>120</v>
      </c>
      <c r="L1699" t="s" s="59">
        <v>121</v>
      </c>
      <c r="M1699" t="s" s="59">
        <v>122</v>
      </c>
      <c r="N1699" t="s" s="59">
        <v>123</v>
      </c>
      <c r="O1699" s="61"/>
      <c r="P1699" s="61"/>
      <c r="Q1699" s="61"/>
      <c r="R1699" s="61"/>
      <c r="S1699" s="61"/>
      <c r="T1699" s="61"/>
      <c r="U1699" s="61"/>
      <c r="V1699" s="61"/>
      <c r="W1699" s="61"/>
      <c r="X1699" s="61"/>
      <c r="Y1699" s="61"/>
      <c r="Z1699" s="62"/>
    </row>
    <row r="1700" ht="15" customHeight="1">
      <c r="A1700" t="s" s="58">
        <v>867</v>
      </c>
      <c r="B1700" t="s" s="59">
        <v>868</v>
      </c>
      <c r="C1700" s="60">
        <v>2018</v>
      </c>
      <c r="D1700" t="s" s="59">
        <v>869</v>
      </c>
      <c r="E1700" t="s" s="59">
        <v>313</v>
      </c>
      <c r="F1700" t="s" s="59">
        <v>71</v>
      </c>
      <c r="G1700" t="s" s="59">
        <v>45</v>
      </c>
      <c r="H1700" t="s" s="59">
        <v>119</v>
      </c>
      <c r="I1700" s="61"/>
      <c r="J1700" s="61"/>
      <c r="K1700" t="s" s="59">
        <v>254</v>
      </c>
      <c r="L1700" t="s" s="59">
        <v>121</v>
      </c>
      <c r="M1700" t="s" s="59">
        <v>122</v>
      </c>
      <c r="N1700" t="s" s="59">
        <v>275</v>
      </c>
      <c r="O1700" s="61"/>
      <c r="P1700" s="61"/>
      <c r="Q1700" s="61"/>
      <c r="R1700" s="61"/>
      <c r="S1700" s="61"/>
      <c r="T1700" s="61"/>
      <c r="U1700" s="61"/>
      <c r="V1700" s="61"/>
      <c r="W1700" s="61"/>
      <c r="X1700" s="61"/>
      <c r="Y1700" s="61"/>
      <c r="Z1700" s="62"/>
    </row>
    <row r="1701" ht="15" customHeight="1">
      <c r="A1701" t="s" s="51">
        <v>870</v>
      </c>
      <c r="B1701" t="s" s="52">
        <v>871</v>
      </c>
      <c r="C1701" s="53">
        <v>2018</v>
      </c>
      <c r="D1701" t="s" s="52">
        <v>872</v>
      </c>
      <c r="E1701" t="s" s="52">
        <v>873</v>
      </c>
      <c r="F1701" t="s" s="52">
        <v>71</v>
      </c>
      <c r="G1701" t="s" s="52">
        <v>58</v>
      </c>
      <c r="H1701" t="s" s="52">
        <v>119</v>
      </c>
      <c r="I1701" t="s" s="52">
        <v>874</v>
      </c>
      <c r="J1701" t="s" s="52">
        <v>875</v>
      </c>
      <c r="K1701" t="s" s="52">
        <v>120</v>
      </c>
      <c r="L1701" t="s" s="52">
        <v>121</v>
      </c>
      <c r="M1701" t="s" s="52">
        <v>122</v>
      </c>
      <c r="N1701" t="s" s="52">
        <v>123</v>
      </c>
      <c r="O1701" s="56"/>
      <c r="P1701" s="56"/>
      <c r="Q1701" s="56"/>
      <c r="R1701" s="56"/>
      <c r="S1701" s="56"/>
      <c r="T1701" s="56"/>
      <c r="U1701" s="56"/>
      <c r="V1701" s="56"/>
      <c r="W1701" s="56"/>
      <c r="X1701" s="56"/>
      <c r="Y1701" s="56"/>
      <c r="Z1701" s="57"/>
    </row>
    <row r="1702" ht="15" customHeight="1">
      <c r="A1702" t="s" s="77">
        <v>8519</v>
      </c>
      <c r="B1702" t="s" s="77">
        <v>8520</v>
      </c>
      <c r="C1702" s="76">
        <v>2018</v>
      </c>
      <c r="D1702" t="s" s="77">
        <v>1575</v>
      </c>
      <c r="E1702" t="s" s="77">
        <v>8521</v>
      </c>
      <c r="F1702" t="s" s="77">
        <v>1870</v>
      </c>
      <c r="G1702" t="s" s="77">
        <v>38</v>
      </c>
      <c r="H1702" t="s" s="77">
        <v>1791</v>
      </c>
      <c r="I1702" s="47"/>
      <c r="J1702" t="s" s="77">
        <v>8522</v>
      </c>
      <c r="K1702" t="s" s="77">
        <v>120</v>
      </c>
      <c r="L1702" t="s" s="77">
        <v>121</v>
      </c>
      <c r="M1702" s="47"/>
      <c r="N1702" t="s" s="77">
        <v>275</v>
      </c>
      <c r="O1702" s="47"/>
      <c r="P1702" s="47"/>
      <c r="Q1702" s="47"/>
      <c r="R1702" s="47"/>
      <c r="S1702" s="47"/>
      <c r="T1702" s="47"/>
      <c r="U1702" s="47"/>
      <c r="V1702" s="47"/>
      <c r="W1702" s="47"/>
      <c r="X1702" s="47"/>
      <c r="Y1702" s="47"/>
      <c r="Z1702" s="47"/>
    </row>
    <row r="1703" ht="15" customHeight="1">
      <c r="A1703" t="s" s="8">
        <v>8523</v>
      </c>
      <c r="B1703" t="s" s="8">
        <v>8524</v>
      </c>
      <c r="C1703" s="21">
        <v>2018</v>
      </c>
      <c r="D1703" t="s" s="8">
        <v>3511</v>
      </c>
      <c r="E1703" t="s" s="8">
        <v>8525</v>
      </c>
      <c r="F1703" t="s" s="8">
        <v>1928</v>
      </c>
      <c r="G1703" t="s" s="8">
        <v>64</v>
      </c>
      <c r="H1703" t="s" s="8">
        <v>119</v>
      </c>
      <c r="I1703" s="11"/>
      <c r="J1703" t="s" s="8">
        <v>8526</v>
      </c>
      <c r="K1703" t="s" s="8">
        <v>120</v>
      </c>
      <c r="L1703" t="s" s="8">
        <v>121</v>
      </c>
      <c r="M1703" s="11"/>
      <c r="N1703" t="s" s="8">
        <v>255</v>
      </c>
      <c r="O1703" s="11"/>
      <c r="P1703" s="11"/>
      <c r="Q1703" s="11"/>
      <c r="R1703" s="11"/>
      <c r="S1703" s="11"/>
      <c r="T1703" s="11"/>
      <c r="U1703" s="11"/>
      <c r="V1703" s="11"/>
      <c r="W1703" s="11"/>
      <c r="X1703" s="11"/>
      <c r="Y1703" s="11"/>
      <c r="Z1703" s="11"/>
    </row>
    <row r="1704" ht="15" customHeight="1">
      <c r="A1704" t="s" s="8">
        <v>8527</v>
      </c>
      <c r="B1704" t="s" s="8">
        <v>8528</v>
      </c>
      <c r="C1704" s="21">
        <v>2018</v>
      </c>
      <c r="D1704" t="s" s="8">
        <v>5983</v>
      </c>
      <c r="E1704" t="s" s="8">
        <v>8529</v>
      </c>
      <c r="F1704" t="s" s="8">
        <v>4129</v>
      </c>
      <c r="G1704" t="s" s="8">
        <v>1454</v>
      </c>
      <c r="H1704" t="s" s="8">
        <v>1791</v>
      </c>
      <c r="I1704" s="11"/>
      <c r="J1704" t="s" s="8">
        <v>8530</v>
      </c>
      <c r="K1704" t="s" s="8">
        <v>120</v>
      </c>
      <c r="L1704" t="s" s="8">
        <v>121</v>
      </c>
      <c r="M1704" s="11"/>
      <c r="N1704" t="s" s="8">
        <v>275</v>
      </c>
      <c r="O1704" s="11"/>
      <c r="P1704" s="11"/>
      <c r="Q1704" s="11"/>
      <c r="R1704" s="11"/>
      <c r="S1704" s="11"/>
      <c r="T1704" s="11"/>
      <c r="U1704" s="11"/>
      <c r="V1704" s="11"/>
      <c r="W1704" s="11"/>
      <c r="X1704" s="11"/>
      <c r="Y1704" s="11"/>
      <c r="Z1704" s="11"/>
    </row>
    <row r="1705" ht="15" customHeight="1">
      <c r="A1705" t="s" s="130">
        <v>8531</v>
      </c>
      <c r="B1705" t="s" s="130">
        <v>8532</v>
      </c>
      <c r="C1705" s="131">
        <v>2018</v>
      </c>
      <c r="D1705" t="s" s="130">
        <v>8533</v>
      </c>
      <c r="E1705" t="s" s="130">
        <v>8534</v>
      </c>
      <c r="F1705" t="s" s="130">
        <v>8535</v>
      </c>
      <c r="G1705" t="s" s="130">
        <v>45</v>
      </c>
      <c r="H1705" t="s" s="130">
        <v>119</v>
      </c>
      <c r="I1705" s="132"/>
      <c r="J1705" t="s" s="130">
        <v>8536</v>
      </c>
      <c r="K1705" t="s" s="130">
        <v>280</v>
      </c>
      <c r="L1705" t="s" s="130">
        <v>121</v>
      </c>
      <c r="M1705" s="132"/>
      <c r="N1705" t="s" s="130">
        <v>1689</v>
      </c>
      <c r="O1705" s="132"/>
      <c r="P1705" s="132"/>
      <c r="Q1705" s="132"/>
      <c r="R1705" s="132"/>
      <c r="S1705" s="132"/>
      <c r="T1705" s="132"/>
      <c r="U1705" s="132"/>
      <c r="V1705" s="132"/>
      <c r="W1705" s="132"/>
      <c r="X1705" s="132"/>
      <c r="Y1705" s="132"/>
      <c r="Z1705" s="132"/>
    </row>
    <row r="1706" ht="15" customHeight="1">
      <c r="A1706" t="s" s="8">
        <v>8537</v>
      </c>
      <c r="B1706" t="s" s="8">
        <v>8538</v>
      </c>
      <c r="C1706" s="21">
        <v>2018</v>
      </c>
      <c r="D1706" t="s" s="8">
        <v>45</v>
      </c>
      <c r="E1706" t="s" s="8">
        <v>8539</v>
      </c>
      <c r="F1706" t="s" s="8">
        <v>1860</v>
      </c>
      <c r="G1706" t="s" s="8">
        <v>45</v>
      </c>
      <c r="H1706" t="s" s="8">
        <v>1861</v>
      </c>
      <c r="I1706" s="11"/>
      <c r="J1706" t="s" s="8">
        <v>8540</v>
      </c>
      <c r="K1706" t="s" s="8">
        <v>120</v>
      </c>
      <c r="L1706" t="s" s="8">
        <v>121</v>
      </c>
      <c r="M1706" s="11"/>
      <c r="N1706" t="s" s="8">
        <v>275</v>
      </c>
      <c r="O1706" s="11"/>
      <c r="P1706" s="11"/>
      <c r="Q1706" s="11"/>
      <c r="R1706" s="11"/>
      <c r="S1706" s="11"/>
      <c r="T1706" s="11"/>
      <c r="U1706" s="11"/>
      <c r="V1706" s="11"/>
      <c r="W1706" s="11"/>
      <c r="X1706" s="11"/>
      <c r="Y1706" s="11"/>
      <c r="Z1706" s="11"/>
    </row>
    <row r="1707" ht="15" customHeight="1">
      <c r="A1707" t="s" s="8">
        <v>8541</v>
      </c>
      <c r="B1707" t="s" s="8">
        <v>8542</v>
      </c>
      <c r="C1707" s="21">
        <v>2018</v>
      </c>
      <c r="D1707" t="s" s="8">
        <v>8543</v>
      </c>
      <c r="E1707" t="s" s="8">
        <v>8544</v>
      </c>
      <c r="F1707" t="s" s="8">
        <v>2185</v>
      </c>
      <c r="G1707" t="s" s="8">
        <v>1784</v>
      </c>
      <c r="H1707" t="s" s="8">
        <v>119</v>
      </c>
      <c r="I1707" s="11"/>
      <c r="J1707" t="s" s="8">
        <v>8545</v>
      </c>
      <c r="K1707" t="s" s="8">
        <v>120</v>
      </c>
      <c r="L1707" t="s" s="8">
        <v>121</v>
      </c>
      <c r="M1707" s="11"/>
      <c r="N1707" t="s" s="8">
        <v>123</v>
      </c>
      <c r="O1707" s="11"/>
      <c r="P1707" s="11"/>
      <c r="Q1707" s="11"/>
      <c r="R1707" s="11"/>
      <c r="S1707" s="11"/>
      <c r="T1707" s="11"/>
      <c r="U1707" s="11"/>
      <c r="V1707" s="11"/>
      <c r="W1707" s="11"/>
      <c r="X1707" s="11"/>
      <c r="Y1707" s="11"/>
      <c r="Z1707" s="11"/>
    </row>
    <row r="1708" ht="15" customHeight="1">
      <c r="A1708" t="s" s="8">
        <v>8546</v>
      </c>
      <c r="B1708" t="s" s="8">
        <v>8547</v>
      </c>
      <c r="C1708" s="21">
        <v>2018</v>
      </c>
      <c r="D1708" t="s" s="8">
        <v>2058</v>
      </c>
      <c r="E1708" t="s" s="8">
        <v>8548</v>
      </c>
      <c r="F1708" t="s" s="8">
        <v>8549</v>
      </c>
      <c r="G1708" t="s" s="8">
        <v>44</v>
      </c>
      <c r="H1708" t="s" s="8">
        <v>119</v>
      </c>
      <c r="I1708" s="11"/>
      <c r="J1708" t="s" s="8">
        <v>8550</v>
      </c>
      <c r="K1708" t="s" s="8">
        <v>120</v>
      </c>
      <c r="L1708" t="s" s="8">
        <v>121</v>
      </c>
      <c r="M1708" s="11"/>
      <c r="N1708" t="s" s="8">
        <v>275</v>
      </c>
      <c r="O1708" s="11"/>
      <c r="P1708" s="11"/>
      <c r="Q1708" s="11"/>
      <c r="R1708" s="11"/>
      <c r="S1708" s="11"/>
      <c r="T1708" s="11"/>
      <c r="U1708" s="11"/>
      <c r="V1708" s="11"/>
      <c r="W1708" s="11"/>
      <c r="X1708" s="11"/>
      <c r="Y1708" s="11"/>
      <c r="Z1708" s="11"/>
    </row>
    <row r="1709" ht="15" customHeight="1">
      <c r="A1709" t="s" s="8">
        <v>8551</v>
      </c>
      <c r="B1709" t="s" s="8">
        <v>8552</v>
      </c>
      <c r="C1709" s="21">
        <v>2018</v>
      </c>
      <c r="D1709" t="s" s="8">
        <v>8553</v>
      </c>
      <c r="E1709" t="s" s="8">
        <v>8554</v>
      </c>
      <c r="F1709" t="s" s="8">
        <v>1928</v>
      </c>
      <c r="G1709" t="s" s="8">
        <v>82</v>
      </c>
      <c r="H1709" t="s" s="8">
        <v>119</v>
      </c>
      <c r="I1709" s="11"/>
      <c r="J1709" s="11"/>
      <c r="K1709" t="s" s="8">
        <v>120</v>
      </c>
      <c r="L1709" t="s" s="8">
        <v>121</v>
      </c>
      <c r="M1709" s="11"/>
      <c r="N1709" t="s" s="8">
        <v>123</v>
      </c>
      <c r="O1709" s="11"/>
      <c r="P1709" s="11"/>
      <c r="Q1709" s="11"/>
      <c r="R1709" s="11"/>
      <c r="S1709" s="11"/>
      <c r="T1709" s="11"/>
      <c r="U1709" s="11"/>
      <c r="V1709" s="11"/>
      <c r="W1709" s="11"/>
      <c r="X1709" s="11"/>
      <c r="Y1709" s="11"/>
      <c r="Z1709" s="11"/>
    </row>
    <row r="1710" ht="15" customHeight="1">
      <c r="A1710" t="s" s="8">
        <v>8555</v>
      </c>
      <c r="B1710" t="s" s="8">
        <v>8556</v>
      </c>
      <c r="C1710" s="21">
        <v>2018</v>
      </c>
      <c r="D1710" t="s" s="8">
        <v>3463</v>
      </c>
      <c r="E1710" t="s" s="8">
        <v>8557</v>
      </c>
      <c r="F1710" t="s" s="8">
        <v>8558</v>
      </c>
      <c r="G1710" t="s" s="8">
        <v>45</v>
      </c>
      <c r="H1710" t="s" s="8">
        <v>1791</v>
      </c>
      <c r="I1710" s="11"/>
      <c r="J1710" t="s" s="8">
        <v>8559</v>
      </c>
      <c r="K1710" t="s" s="8">
        <v>120</v>
      </c>
      <c r="L1710" t="s" s="8">
        <v>121</v>
      </c>
      <c r="M1710" s="11"/>
      <c r="N1710" t="s" s="8">
        <v>275</v>
      </c>
      <c r="O1710" s="11"/>
      <c r="P1710" s="11"/>
      <c r="Q1710" s="11"/>
      <c r="R1710" s="11"/>
      <c r="S1710" s="11"/>
      <c r="T1710" s="11"/>
      <c r="U1710" s="11"/>
      <c r="V1710" s="11"/>
      <c r="W1710" s="11"/>
      <c r="X1710" s="11"/>
      <c r="Y1710" s="11"/>
      <c r="Z1710" s="11"/>
    </row>
    <row r="1711" ht="15" customHeight="1">
      <c r="A1711" t="s" s="8">
        <v>8560</v>
      </c>
      <c r="B1711" t="s" s="8">
        <v>8561</v>
      </c>
      <c r="C1711" s="21">
        <v>2018</v>
      </c>
      <c r="D1711" t="s" s="8">
        <v>8562</v>
      </c>
      <c r="E1711" t="s" s="8">
        <v>8563</v>
      </c>
      <c r="F1711" t="s" s="8">
        <v>1823</v>
      </c>
      <c r="G1711" t="s" s="8">
        <v>29</v>
      </c>
      <c r="H1711" t="s" s="8">
        <v>1507</v>
      </c>
      <c r="I1711" s="11"/>
      <c r="J1711" t="s" s="8">
        <v>8564</v>
      </c>
      <c r="K1711" t="s" s="8">
        <v>120</v>
      </c>
      <c r="L1711" t="s" s="8">
        <v>121</v>
      </c>
      <c r="M1711" s="11"/>
      <c r="N1711" t="s" s="8">
        <v>275</v>
      </c>
      <c r="O1711" s="11"/>
      <c r="P1711" s="11"/>
      <c r="Q1711" s="11"/>
      <c r="R1711" s="11"/>
      <c r="S1711" s="11"/>
      <c r="T1711" s="11"/>
      <c r="U1711" s="11"/>
      <c r="V1711" s="11"/>
      <c r="W1711" s="11"/>
      <c r="X1711" s="11"/>
      <c r="Y1711" s="11"/>
      <c r="Z1711" s="11"/>
    </row>
    <row r="1712" ht="15" customHeight="1">
      <c r="A1712" t="s" s="8">
        <v>8565</v>
      </c>
      <c r="B1712" t="s" s="8">
        <v>8566</v>
      </c>
      <c r="C1712" s="21">
        <v>2018</v>
      </c>
      <c r="D1712" t="s" s="8">
        <v>3797</v>
      </c>
      <c r="E1712" t="s" s="8">
        <v>8567</v>
      </c>
      <c r="F1712" t="s" s="8">
        <v>1928</v>
      </c>
      <c r="G1712" t="s" s="8">
        <v>64</v>
      </c>
      <c r="H1712" t="s" s="8">
        <v>119</v>
      </c>
      <c r="I1712" s="11"/>
      <c r="J1712" t="s" s="8">
        <v>8568</v>
      </c>
      <c r="K1712" t="s" s="8">
        <v>120</v>
      </c>
      <c r="L1712" t="s" s="8">
        <v>121</v>
      </c>
      <c r="M1712" s="11"/>
      <c r="N1712" t="s" s="8">
        <v>123</v>
      </c>
      <c r="O1712" s="11"/>
      <c r="P1712" s="11"/>
      <c r="Q1712" s="11"/>
      <c r="R1712" s="11"/>
      <c r="S1712" s="11"/>
      <c r="T1712" s="11"/>
      <c r="U1712" s="11"/>
      <c r="V1712" s="11"/>
      <c r="W1712" s="11"/>
      <c r="X1712" s="11"/>
      <c r="Y1712" s="11"/>
      <c r="Z1712" s="11"/>
    </row>
    <row r="1713" ht="15" customHeight="1">
      <c r="A1713" t="s" s="130">
        <v>8569</v>
      </c>
      <c r="B1713" t="s" s="130">
        <v>8570</v>
      </c>
      <c r="C1713" s="131">
        <v>2018</v>
      </c>
      <c r="D1713" t="s" s="130">
        <v>918</v>
      </c>
      <c r="E1713" t="s" s="130">
        <v>8571</v>
      </c>
      <c r="F1713" t="s" s="130">
        <v>4518</v>
      </c>
      <c r="G1713" t="s" s="130">
        <v>44</v>
      </c>
      <c r="H1713" t="s" s="130">
        <v>1861</v>
      </c>
      <c r="I1713" s="140"/>
      <c r="J1713" t="s" s="130">
        <v>8572</v>
      </c>
      <c r="K1713" t="s" s="130">
        <v>120</v>
      </c>
      <c r="L1713" t="s" s="130">
        <v>121</v>
      </c>
      <c r="M1713" s="132"/>
      <c r="N1713" t="s" s="130">
        <v>6740</v>
      </c>
      <c r="O1713" s="132"/>
      <c r="P1713" s="132"/>
      <c r="Q1713" s="132"/>
      <c r="R1713" s="132"/>
      <c r="S1713" s="132"/>
      <c r="T1713" s="132"/>
      <c r="U1713" s="132"/>
      <c r="V1713" s="132"/>
      <c r="W1713" s="132"/>
      <c r="X1713" s="132"/>
      <c r="Y1713" s="132"/>
      <c r="Z1713" s="132"/>
    </row>
    <row r="1714" ht="15" customHeight="1">
      <c r="A1714" t="s" s="8">
        <v>8573</v>
      </c>
      <c r="B1714" t="s" s="8">
        <v>8574</v>
      </c>
      <c r="C1714" s="21">
        <v>2018</v>
      </c>
      <c r="D1714" t="s" s="8">
        <v>8575</v>
      </c>
      <c r="E1714" t="s" s="8">
        <v>8576</v>
      </c>
      <c r="F1714" t="s" s="8">
        <v>71</v>
      </c>
      <c r="G1714" t="s" s="8">
        <v>64</v>
      </c>
      <c r="H1714" t="s" s="8">
        <v>119</v>
      </c>
      <c r="I1714" t="s" s="8">
        <v>1846</v>
      </c>
      <c r="J1714" t="s" s="8">
        <v>8577</v>
      </c>
      <c r="K1714" t="s" s="8">
        <v>120</v>
      </c>
      <c r="L1714" t="s" s="8">
        <v>121</v>
      </c>
      <c r="M1714" s="11"/>
      <c r="N1714" t="s" s="8">
        <v>123</v>
      </c>
      <c r="O1714" s="11"/>
      <c r="P1714" s="11"/>
      <c r="Q1714" s="11"/>
      <c r="R1714" s="11"/>
      <c r="S1714" s="11"/>
      <c r="T1714" s="11"/>
      <c r="U1714" s="11"/>
      <c r="V1714" s="11"/>
      <c r="W1714" s="11"/>
      <c r="X1714" s="11"/>
      <c r="Y1714" s="11"/>
      <c r="Z1714" s="11"/>
    </row>
    <row r="1715" ht="15" customHeight="1">
      <c r="A1715" t="s" s="8">
        <v>8578</v>
      </c>
      <c r="B1715" t="s" s="8">
        <v>8579</v>
      </c>
      <c r="C1715" s="21">
        <v>2018</v>
      </c>
      <c r="D1715" t="s" s="8">
        <v>614</v>
      </c>
      <c r="E1715" t="s" s="8">
        <v>8580</v>
      </c>
      <c r="F1715" t="s" s="8">
        <v>128</v>
      </c>
      <c r="G1715" t="s" s="8">
        <v>82</v>
      </c>
      <c r="H1715" t="s" s="8">
        <v>129</v>
      </c>
      <c r="I1715" t="s" s="8">
        <v>1846</v>
      </c>
      <c r="J1715" t="s" s="8">
        <v>8581</v>
      </c>
      <c r="K1715" t="s" s="8">
        <v>120</v>
      </c>
      <c r="L1715" t="s" s="8">
        <v>121</v>
      </c>
      <c r="M1715" s="11"/>
      <c r="N1715" t="s" s="8">
        <v>123</v>
      </c>
      <c r="O1715" s="11"/>
      <c r="P1715" s="11"/>
      <c r="Q1715" s="11"/>
      <c r="R1715" s="11"/>
      <c r="S1715" s="11"/>
      <c r="T1715" s="11"/>
      <c r="U1715" s="11"/>
      <c r="V1715" s="11"/>
      <c r="W1715" s="11"/>
      <c r="X1715" s="11"/>
      <c r="Y1715" s="11"/>
      <c r="Z1715" s="11"/>
    </row>
    <row r="1716" ht="15" customHeight="1">
      <c r="A1716" t="s" s="8">
        <v>8582</v>
      </c>
      <c r="B1716" t="s" s="8">
        <v>8583</v>
      </c>
      <c r="C1716" s="21">
        <v>2018</v>
      </c>
      <c r="D1716" t="s" s="8">
        <v>8584</v>
      </c>
      <c r="E1716" t="s" s="8">
        <v>8585</v>
      </c>
      <c r="F1716" t="s" s="8">
        <v>2094</v>
      </c>
      <c r="G1716" t="s" s="8">
        <v>45</v>
      </c>
      <c r="H1716" t="s" s="8">
        <v>1507</v>
      </c>
      <c r="I1716" s="11"/>
      <c r="J1716" t="s" s="8">
        <v>8586</v>
      </c>
      <c r="K1716" t="s" s="8">
        <v>120</v>
      </c>
      <c r="L1716" t="s" s="8">
        <v>121</v>
      </c>
      <c r="M1716" s="11"/>
      <c r="N1716" t="s" s="8">
        <v>123</v>
      </c>
      <c r="O1716" s="11"/>
      <c r="P1716" s="11"/>
      <c r="Q1716" s="11"/>
      <c r="R1716" s="11"/>
      <c r="S1716" s="11"/>
      <c r="T1716" s="11"/>
      <c r="U1716" s="11"/>
      <c r="V1716" s="11"/>
      <c r="W1716" s="11"/>
      <c r="X1716" s="11"/>
      <c r="Y1716" s="11"/>
      <c r="Z1716" s="11"/>
    </row>
    <row r="1717" ht="15" customHeight="1">
      <c r="A1717" t="s" s="130">
        <v>8587</v>
      </c>
      <c r="B1717" t="s" s="130">
        <v>8588</v>
      </c>
      <c r="C1717" s="131">
        <v>2018</v>
      </c>
      <c r="D1717" t="s" s="130">
        <v>6981</v>
      </c>
      <c r="E1717" t="s" s="130">
        <v>8589</v>
      </c>
      <c r="F1717" t="s" s="130">
        <v>2209</v>
      </c>
      <c r="G1717" t="s" s="130">
        <v>1454</v>
      </c>
      <c r="H1717" t="s" s="130">
        <v>1791</v>
      </c>
      <c r="I1717" s="132"/>
      <c r="J1717" t="s" s="130">
        <v>8590</v>
      </c>
      <c r="K1717" t="s" s="130">
        <v>120</v>
      </c>
      <c r="L1717" t="s" s="130">
        <v>121</v>
      </c>
      <c r="M1717" s="132"/>
      <c r="N1717" t="s" s="130">
        <v>123</v>
      </c>
      <c r="O1717" s="132"/>
      <c r="P1717" s="132"/>
      <c r="Q1717" s="132"/>
      <c r="R1717" s="132"/>
      <c r="S1717" s="132"/>
      <c r="T1717" s="132"/>
      <c r="U1717" s="132"/>
      <c r="V1717" s="132"/>
      <c r="W1717" s="132"/>
      <c r="X1717" s="132"/>
      <c r="Y1717" s="132"/>
      <c r="Z1717" s="132"/>
    </row>
    <row r="1718" ht="15" customHeight="1">
      <c r="A1718" t="s" s="8">
        <v>8591</v>
      </c>
      <c r="B1718" t="s" s="8">
        <v>8592</v>
      </c>
      <c r="C1718" s="21">
        <v>2018</v>
      </c>
      <c r="D1718" t="s" s="8">
        <v>1575</v>
      </c>
      <c r="E1718" t="s" s="8">
        <v>8593</v>
      </c>
      <c r="F1718" t="s" s="8">
        <v>1870</v>
      </c>
      <c r="G1718" t="s" s="8">
        <v>82</v>
      </c>
      <c r="H1718" t="s" s="8">
        <v>1791</v>
      </c>
      <c r="I1718" s="11"/>
      <c r="J1718" t="s" s="8">
        <v>8594</v>
      </c>
      <c r="K1718" t="s" s="8">
        <v>120</v>
      </c>
      <c r="L1718" t="s" s="8">
        <v>121</v>
      </c>
      <c r="M1718" s="11"/>
      <c r="N1718" t="s" s="8">
        <v>255</v>
      </c>
      <c r="O1718" s="11"/>
      <c r="P1718" s="11"/>
      <c r="Q1718" s="11"/>
      <c r="R1718" s="11"/>
      <c r="S1718" s="11"/>
      <c r="T1718" s="11"/>
      <c r="U1718" s="11"/>
      <c r="V1718" s="11"/>
      <c r="W1718" s="11"/>
      <c r="X1718" s="11"/>
      <c r="Y1718" s="11"/>
      <c r="Z1718" s="11"/>
    </row>
    <row r="1719" ht="15" customHeight="1">
      <c r="A1719" t="s" s="8">
        <v>8595</v>
      </c>
      <c r="B1719" t="s" s="8">
        <v>8596</v>
      </c>
      <c r="C1719" s="21">
        <v>2018</v>
      </c>
      <c r="D1719" t="s" s="8">
        <v>2631</v>
      </c>
      <c r="E1719" t="s" s="8">
        <v>8597</v>
      </c>
      <c r="F1719" t="s" s="8">
        <v>8598</v>
      </c>
      <c r="G1719" t="s" s="8">
        <v>45</v>
      </c>
      <c r="H1719" t="s" s="8">
        <v>119</v>
      </c>
      <c r="I1719" s="11"/>
      <c r="J1719" t="s" s="8">
        <v>8599</v>
      </c>
      <c r="K1719" t="s" s="8">
        <v>120</v>
      </c>
      <c r="L1719" t="s" s="8">
        <v>121</v>
      </c>
      <c r="M1719" s="11"/>
      <c r="N1719" t="s" s="8">
        <v>275</v>
      </c>
      <c r="O1719" s="11"/>
      <c r="P1719" s="11"/>
      <c r="Q1719" s="11"/>
      <c r="R1719" s="11"/>
      <c r="S1719" s="11"/>
      <c r="T1719" s="11"/>
      <c r="U1719" s="11"/>
      <c r="V1719" s="11"/>
      <c r="W1719" s="11"/>
      <c r="X1719" s="11"/>
      <c r="Y1719" s="11"/>
      <c r="Z1719" s="11"/>
    </row>
    <row r="1720" ht="15" customHeight="1">
      <c r="A1720" t="s" s="130">
        <v>8600</v>
      </c>
      <c r="B1720" t="s" s="130">
        <v>8601</v>
      </c>
      <c r="C1720" s="131">
        <v>2018</v>
      </c>
      <c r="D1720" t="s" s="130">
        <v>8602</v>
      </c>
      <c r="E1720" t="s" s="130">
        <v>8603</v>
      </c>
      <c r="F1720" t="s" s="130">
        <v>1798</v>
      </c>
      <c r="G1720" t="s" s="130">
        <v>44</v>
      </c>
      <c r="H1720" t="s" s="130">
        <v>1791</v>
      </c>
      <c r="I1720" s="132"/>
      <c r="J1720" t="s" s="130">
        <v>8604</v>
      </c>
      <c r="K1720" t="s" s="130">
        <v>120</v>
      </c>
      <c r="L1720" t="s" s="130">
        <v>121</v>
      </c>
      <c r="M1720" s="132"/>
      <c r="N1720" t="s" s="130">
        <v>275</v>
      </c>
      <c r="O1720" s="132"/>
      <c r="P1720" s="132"/>
      <c r="Q1720" s="132"/>
      <c r="R1720" s="132"/>
      <c r="S1720" s="132"/>
      <c r="T1720" s="132"/>
      <c r="U1720" s="132"/>
      <c r="V1720" s="132"/>
      <c r="W1720" s="132"/>
      <c r="X1720" s="132"/>
      <c r="Y1720" s="132"/>
      <c r="Z1720" s="132"/>
    </row>
    <row r="1721" ht="15" customHeight="1">
      <c r="A1721" t="s" s="8">
        <v>8605</v>
      </c>
      <c r="B1721" t="s" s="8">
        <v>8606</v>
      </c>
      <c r="C1721" s="21">
        <v>2018</v>
      </c>
      <c r="D1721" t="s" s="8">
        <v>4138</v>
      </c>
      <c r="E1721" t="s" s="8">
        <v>8607</v>
      </c>
      <c r="F1721" t="s" s="8">
        <v>1860</v>
      </c>
      <c r="G1721" t="s" s="8">
        <v>45</v>
      </c>
      <c r="H1721" t="s" s="8">
        <v>1861</v>
      </c>
      <c r="I1721" s="11"/>
      <c r="J1721" t="s" s="8">
        <v>8608</v>
      </c>
      <c r="K1721" t="s" s="8">
        <v>120</v>
      </c>
      <c r="L1721" t="s" s="8">
        <v>121</v>
      </c>
      <c r="M1721" s="11"/>
      <c r="N1721" t="s" s="8">
        <v>275</v>
      </c>
      <c r="O1721" s="11"/>
      <c r="P1721" s="11"/>
      <c r="Q1721" s="11"/>
      <c r="R1721" s="11"/>
      <c r="S1721" s="11"/>
      <c r="T1721" s="11"/>
      <c r="U1721" s="11"/>
      <c r="V1721" s="11"/>
      <c r="W1721" s="11"/>
      <c r="X1721" s="11"/>
      <c r="Y1721" s="11"/>
      <c r="Z1721" s="11"/>
    </row>
    <row r="1722" ht="15" customHeight="1">
      <c r="A1722" t="s" s="8">
        <v>8609</v>
      </c>
      <c r="B1722" t="s" s="8">
        <v>8610</v>
      </c>
      <c r="C1722" s="21">
        <v>2018</v>
      </c>
      <c r="D1722" t="s" s="8">
        <v>1798</v>
      </c>
      <c r="E1722" t="s" s="8">
        <v>8611</v>
      </c>
      <c r="F1722" t="s" s="8">
        <v>2209</v>
      </c>
      <c r="G1722" t="s" s="8">
        <v>1454</v>
      </c>
      <c r="H1722" t="s" s="8">
        <v>1791</v>
      </c>
      <c r="I1722" s="11"/>
      <c r="J1722" t="s" s="8">
        <v>8612</v>
      </c>
      <c r="K1722" t="s" s="8">
        <v>120</v>
      </c>
      <c r="L1722" t="s" s="8">
        <v>121</v>
      </c>
      <c r="M1722" s="137"/>
      <c r="N1722" t="s" s="8">
        <v>255</v>
      </c>
      <c r="O1722" s="11"/>
      <c r="P1722" s="137"/>
      <c r="Q1722" s="137"/>
      <c r="R1722" s="137"/>
      <c r="S1722" s="137"/>
      <c r="T1722" s="137"/>
      <c r="U1722" s="137"/>
      <c r="V1722" s="137"/>
      <c r="W1722" s="137"/>
      <c r="X1722" s="137"/>
      <c r="Y1722" s="137"/>
      <c r="Z1722" s="137"/>
    </row>
    <row r="1723" ht="15" customHeight="1">
      <c r="A1723" t="s" s="8">
        <v>8613</v>
      </c>
      <c r="B1723" t="s" s="8">
        <v>8614</v>
      </c>
      <c r="C1723" s="21">
        <v>2018</v>
      </c>
      <c r="D1723" t="s" s="8">
        <v>8284</v>
      </c>
      <c r="E1723" t="s" s="8">
        <v>8615</v>
      </c>
      <c r="F1723" t="s" s="8">
        <v>71</v>
      </c>
      <c r="G1723" t="s" s="8">
        <v>64</v>
      </c>
      <c r="H1723" t="s" s="8">
        <v>119</v>
      </c>
      <c r="I1723" t="s" s="8">
        <v>1846</v>
      </c>
      <c r="J1723" t="s" s="8">
        <v>8616</v>
      </c>
      <c r="K1723" t="s" s="8">
        <v>254</v>
      </c>
      <c r="L1723" t="s" s="8">
        <v>121</v>
      </c>
      <c r="M1723" s="11"/>
      <c r="N1723" t="s" s="8">
        <v>123</v>
      </c>
      <c r="O1723" s="11"/>
      <c r="P1723" s="11"/>
      <c r="Q1723" s="11"/>
      <c r="R1723" s="11"/>
      <c r="S1723" s="11"/>
      <c r="T1723" s="11"/>
      <c r="U1723" s="11"/>
      <c r="V1723" s="11"/>
      <c r="W1723" s="11"/>
      <c r="X1723" s="11"/>
      <c r="Y1723" s="11"/>
      <c r="Z1723" s="11"/>
    </row>
    <row r="1724" ht="15" customHeight="1">
      <c r="A1724" t="s" s="8">
        <v>8617</v>
      </c>
      <c r="B1724" t="s" s="8">
        <v>8618</v>
      </c>
      <c r="C1724" s="21">
        <v>2018</v>
      </c>
      <c r="D1724" t="s" s="8">
        <v>415</v>
      </c>
      <c r="E1724" t="s" s="8">
        <v>8619</v>
      </c>
      <c r="F1724" t="s" s="8">
        <v>4466</v>
      </c>
      <c r="G1724" t="s" s="8">
        <v>45</v>
      </c>
      <c r="H1724" t="s" s="8">
        <v>1791</v>
      </c>
      <c r="I1724" s="11"/>
      <c r="J1724" s="11"/>
      <c r="K1724" t="s" s="8">
        <v>120</v>
      </c>
      <c r="L1724" t="s" s="8">
        <v>121</v>
      </c>
      <c r="M1724" s="11"/>
      <c r="N1724" t="s" s="8">
        <v>275</v>
      </c>
      <c r="O1724" s="11"/>
      <c r="P1724" s="11"/>
      <c r="Q1724" s="11"/>
      <c r="R1724" s="11"/>
      <c r="S1724" s="11"/>
      <c r="T1724" s="11"/>
      <c r="U1724" s="11"/>
      <c r="V1724" s="11"/>
      <c r="W1724" s="11"/>
      <c r="X1724" s="11"/>
      <c r="Y1724" s="11"/>
      <c r="Z1724" s="11"/>
    </row>
    <row r="1725" ht="15" customHeight="1">
      <c r="A1725" t="s" s="49">
        <v>8620</v>
      </c>
      <c r="B1725" t="s" s="49">
        <v>8621</v>
      </c>
      <c r="C1725" s="109">
        <v>2018</v>
      </c>
      <c r="D1725" t="s" s="49">
        <v>8622</v>
      </c>
      <c r="E1725" t="s" s="49">
        <v>8623</v>
      </c>
      <c r="F1725" t="s" s="49">
        <v>8624</v>
      </c>
      <c r="G1725" t="s" s="49">
        <v>45</v>
      </c>
      <c r="H1725" t="s" s="49">
        <v>119</v>
      </c>
      <c r="I1725" s="50"/>
      <c r="J1725" t="s" s="49">
        <v>8625</v>
      </c>
      <c r="K1725" t="s" s="49">
        <v>120</v>
      </c>
      <c r="L1725" t="s" s="49">
        <v>121</v>
      </c>
      <c r="M1725" s="50"/>
      <c r="N1725" t="s" s="49">
        <v>275</v>
      </c>
      <c r="O1725" s="50"/>
      <c r="P1725" s="50"/>
      <c r="Q1725" s="50"/>
      <c r="R1725" s="50"/>
      <c r="S1725" s="50"/>
      <c r="T1725" s="50"/>
      <c r="U1725" s="50"/>
      <c r="V1725" s="50"/>
      <c r="W1725" s="50"/>
      <c r="X1725" s="50"/>
      <c r="Y1725" s="50"/>
      <c r="Z1725" s="50"/>
    </row>
    <row r="1726" ht="15" customHeight="1">
      <c r="A1726" t="s" s="58">
        <v>876</v>
      </c>
      <c r="B1726" t="s" s="59">
        <v>877</v>
      </c>
      <c r="C1726" s="60">
        <v>2018</v>
      </c>
      <c r="D1726" t="s" s="59">
        <v>159</v>
      </c>
      <c r="E1726" t="s" s="59">
        <v>878</v>
      </c>
      <c r="F1726" t="s" s="59">
        <v>71</v>
      </c>
      <c r="G1726" t="s" s="59">
        <v>64</v>
      </c>
      <c r="H1726" t="s" s="59">
        <v>119</v>
      </c>
      <c r="I1726" s="61"/>
      <c r="J1726" t="s" s="59">
        <v>879</v>
      </c>
      <c r="K1726" t="s" s="59">
        <v>120</v>
      </c>
      <c r="L1726" t="s" s="59">
        <v>121</v>
      </c>
      <c r="M1726" t="s" s="59">
        <v>122</v>
      </c>
      <c r="N1726" t="s" s="59">
        <v>123</v>
      </c>
      <c r="O1726" s="61"/>
      <c r="P1726" s="61"/>
      <c r="Q1726" s="61"/>
      <c r="R1726" s="61"/>
      <c r="S1726" s="61"/>
      <c r="T1726" s="61"/>
      <c r="U1726" s="61"/>
      <c r="V1726" s="61"/>
      <c r="W1726" s="61"/>
      <c r="X1726" s="61"/>
      <c r="Y1726" s="61"/>
      <c r="Z1726" s="62"/>
    </row>
    <row r="1727" ht="15" customHeight="1">
      <c r="A1727" t="s" s="77">
        <v>8626</v>
      </c>
      <c r="B1727" t="s" s="77">
        <v>8627</v>
      </c>
      <c r="C1727" s="76">
        <v>2018</v>
      </c>
      <c r="D1727" t="s" s="77">
        <v>8628</v>
      </c>
      <c r="E1727" t="s" s="77">
        <v>8629</v>
      </c>
      <c r="F1727" t="s" s="77">
        <v>2426</v>
      </c>
      <c r="G1727" t="s" s="77">
        <v>45</v>
      </c>
      <c r="H1727" t="s" s="77">
        <v>1507</v>
      </c>
      <c r="I1727" s="47"/>
      <c r="J1727" t="s" s="77">
        <v>8630</v>
      </c>
      <c r="K1727" t="s" s="77">
        <v>148</v>
      </c>
      <c r="L1727" t="s" s="77">
        <v>121</v>
      </c>
      <c r="M1727" s="47"/>
      <c r="N1727" t="s" s="77">
        <v>275</v>
      </c>
      <c r="O1727" s="47"/>
      <c r="P1727" s="47"/>
      <c r="Q1727" s="47"/>
      <c r="R1727" s="47"/>
      <c r="S1727" s="47"/>
      <c r="T1727" s="47"/>
      <c r="U1727" s="47"/>
      <c r="V1727" s="47"/>
      <c r="W1727" s="47"/>
      <c r="X1727" s="47"/>
      <c r="Y1727" s="47"/>
      <c r="Z1727" s="47"/>
    </row>
    <row r="1728" ht="15" customHeight="1">
      <c r="A1728" t="s" s="8">
        <v>8631</v>
      </c>
      <c r="B1728" t="s" s="8">
        <v>8632</v>
      </c>
      <c r="C1728" s="21">
        <v>2018</v>
      </c>
      <c r="D1728" t="s" s="8">
        <v>8633</v>
      </c>
      <c r="E1728" t="s" s="8">
        <v>8634</v>
      </c>
      <c r="F1728" t="s" s="8">
        <v>2426</v>
      </c>
      <c r="G1728" t="s" s="8">
        <v>45</v>
      </c>
      <c r="H1728" t="s" s="8">
        <v>1507</v>
      </c>
      <c r="I1728" s="11"/>
      <c r="J1728" t="s" s="8">
        <v>8635</v>
      </c>
      <c r="K1728" t="s" s="8">
        <v>120</v>
      </c>
      <c r="L1728" t="s" s="8">
        <v>121</v>
      </c>
      <c r="M1728" s="11"/>
      <c r="N1728" t="s" s="8">
        <v>1689</v>
      </c>
      <c r="O1728" s="11"/>
      <c r="P1728" s="11"/>
      <c r="Q1728" s="11"/>
      <c r="R1728" s="11"/>
      <c r="S1728" s="11"/>
      <c r="T1728" s="11"/>
      <c r="U1728" s="11"/>
      <c r="V1728" s="11"/>
      <c r="W1728" s="11"/>
      <c r="X1728" s="11"/>
      <c r="Y1728" s="11"/>
      <c r="Z1728" s="11"/>
    </row>
    <row r="1729" ht="15" customHeight="1">
      <c r="A1729" t="s" s="8">
        <v>8636</v>
      </c>
      <c r="B1729" t="s" s="8">
        <v>8637</v>
      </c>
      <c r="C1729" s="21">
        <v>2018</v>
      </c>
      <c r="D1729" t="s" s="8">
        <v>727</v>
      </c>
      <c r="E1729" t="s" s="8">
        <v>8638</v>
      </c>
      <c r="F1729" t="s" s="8">
        <v>128</v>
      </c>
      <c r="G1729" t="s" s="8">
        <v>82</v>
      </c>
      <c r="H1729" t="s" s="8">
        <v>129</v>
      </c>
      <c r="I1729" t="s" s="8">
        <v>5536</v>
      </c>
      <c r="J1729" s="11"/>
      <c r="K1729" t="s" s="8">
        <v>120</v>
      </c>
      <c r="L1729" t="s" s="8">
        <v>121</v>
      </c>
      <c r="M1729" s="11"/>
      <c r="N1729" t="s" s="8">
        <v>275</v>
      </c>
      <c r="O1729" s="11"/>
      <c r="P1729" s="11"/>
      <c r="Q1729" s="11"/>
      <c r="R1729" s="11"/>
      <c r="S1729" s="11"/>
      <c r="T1729" s="11"/>
      <c r="U1729" s="11"/>
      <c r="V1729" s="11"/>
      <c r="W1729" s="11"/>
      <c r="X1729" s="11"/>
      <c r="Y1729" s="11"/>
      <c r="Z1729" s="11"/>
    </row>
    <row r="1730" ht="15" customHeight="1">
      <c r="A1730" t="s" s="49">
        <v>8639</v>
      </c>
      <c r="B1730" t="s" s="49">
        <v>8640</v>
      </c>
      <c r="C1730" s="109">
        <v>2018</v>
      </c>
      <c r="D1730" t="s" s="49">
        <v>3946</v>
      </c>
      <c r="E1730" t="s" s="49">
        <v>8641</v>
      </c>
      <c r="F1730" t="s" s="49">
        <v>2209</v>
      </c>
      <c r="G1730" t="s" s="49">
        <v>1454</v>
      </c>
      <c r="H1730" t="s" s="49">
        <v>1791</v>
      </c>
      <c r="I1730" s="50"/>
      <c r="J1730" t="s" s="49">
        <v>8642</v>
      </c>
      <c r="K1730" t="s" s="49">
        <v>120</v>
      </c>
      <c r="L1730" t="s" s="49">
        <v>121</v>
      </c>
      <c r="M1730" s="50"/>
      <c r="N1730" t="s" s="49">
        <v>255</v>
      </c>
      <c r="O1730" s="50"/>
      <c r="P1730" s="50"/>
      <c r="Q1730" s="50"/>
      <c r="R1730" s="50"/>
      <c r="S1730" s="50"/>
      <c r="T1730" s="50"/>
      <c r="U1730" s="50"/>
      <c r="V1730" s="50"/>
      <c r="W1730" s="50"/>
      <c r="X1730" s="50"/>
      <c r="Y1730" s="50"/>
      <c r="Z1730" s="50"/>
    </row>
    <row r="1731" ht="15" customHeight="1">
      <c r="A1731" t="s" s="58">
        <v>880</v>
      </c>
      <c r="B1731" t="s" s="59">
        <v>881</v>
      </c>
      <c r="C1731" s="60">
        <v>2018</v>
      </c>
      <c r="D1731" t="s" s="59">
        <v>882</v>
      </c>
      <c r="E1731" t="s" s="59">
        <v>883</v>
      </c>
      <c r="F1731" t="s" s="59">
        <v>71</v>
      </c>
      <c r="G1731" t="s" s="59">
        <v>64</v>
      </c>
      <c r="H1731" t="s" s="59">
        <v>119</v>
      </c>
      <c r="I1731" s="61"/>
      <c r="J1731" t="s" s="59">
        <v>884</v>
      </c>
      <c r="K1731" t="s" s="59">
        <v>120</v>
      </c>
      <c r="L1731" t="s" s="59">
        <v>121</v>
      </c>
      <c r="M1731" t="s" s="59">
        <v>122</v>
      </c>
      <c r="N1731" t="s" s="59">
        <v>255</v>
      </c>
      <c r="O1731" s="61"/>
      <c r="P1731" s="61"/>
      <c r="Q1731" s="61"/>
      <c r="R1731" s="61"/>
      <c r="S1731" s="61"/>
      <c r="T1731" s="61"/>
      <c r="U1731" s="61"/>
      <c r="V1731" s="61"/>
      <c r="W1731" s="61"/>
      <c r="X1731" s="61"/>
      <c r="Y1731" s="61"/>
      <c r="Z1731" s="62"/>
    </row>
    <row r="1732" ht="15" customHeight="1">
      <c r="A1732" t="s" s="77">
        <v>8643</v>
      </c>
      <c r="B1732" t="s" s="77">
        <v>8644</v>
      </c>
      <c r="C1732" s="76">
        <v>2018</v>
      </c>
      <c r="D1732" t="s" s="77">
        <v>1258</v>
      </c>
      <c r="E1732" t="s" s="77">
        <v>8645</v>
      </c>
      <c r="F1732" t="s" s="77">
        <v>1928</v>
      </c>
      <c r="G1732" t="s" s="77">
        <v>1454</v>
      </c>
      <c r="H1732" t="s" s="77">
        <v>119</v>
      </c>
      <c r="I1732" s="47"/>
      <c r="J1732" t="s" s="77">
        <v>8646</v>
      </c>
      <c r="K1732" t="s" s="77">
        <v>120</v>
      </c>
      <c r="L1732" t="s" s="77">
        <v>121</v>
      </c>
      <c r="M1732" s="47"/>
      <c r="N1732" t="s" s="77">
        <v>123</v>
      </c>
      <c r="O1732" s="47"/>
      <c r="P1732" s="47"/>
      <c r="Q1732" s="47"/>
      <c r="R1732" s="47"/>
      <c r="S1732" s="47"/>
      <c r="T1732" s="47"/>
      <c r="U1732" s="47"/>
      <c r="V1732" s="47"/>
      <c r="W1732" s="47"/>
      <c r="X1732" s="47"/>
      <c r="Y1732" s="47"/>
      <c r="Z1732" s="47"/>
    </row>
    <row r="1733" ht="15" customHeight="1">
      <c r="A1733" t="s" s="130">
        <v>8647</v>
      </c>
      <c r="B1733" t="s" s="130">
        <v>8648</v>
      </c>
      <c r="C1733" s="131">
        <v>2018</v>
      </c>
      <c r="D1733" t="s" s="130">
        <v>2719</v>
      </c>
      <c r="E1733" t="s" s="130">
        <v>8649</v>
      </c>
      <c r="F1733" t="s" s="130">
        <v>8650</v>
      </c>
      <c r="G1733" t="s" s="130">
        <v>45</v>
      </c>
      <c r="H1733" t="s" s="130">
        <v>1791</v>
      </c>
      <c r="I1733" s="132"/>
      <c r="J1733" t="s" s="130">
        <v>8651</v>
      </c>
      <c r="K1733" t="s" s="130">
        <v>120</v>
      </c>
      <c r="L1733" t="s" s="130">
        <v>121</v>
      </c>
      <c r="M1733" s="132"/>
      <c r="N1733" t="s" s="130">
        <v>275</v>
      </c>
      <c r="O1733" s="132"/>
      <c r="P1733" s="132"/>
      <c r="Q1733" s="132"/>
      <c r="R1733" s="132"/>
      <c r="S1733" s="132"/>
      <c r="T1733" s="132"/>
      <c r="U1733" s="132"/>
      <c r="V1733" s="132"/>
      <c r="W1733" s="132"/>
      <c r="X1733" s="132"/>
      <c r="Y1733" s="132"/>
      <c r="Z1733" s="132"/>
    </row>
    <row r="1734" ht="15" customHeight="1">
      <c r="A1734" t="s" s="8">
        <v>8652</v>
      </c>
      <c r="B1734" t="s" s="8">
        <v>8653</v>
      </c>
      <c r="C1734" s="21">
        <v>2018</v>
      </c>
      <c r="D1734" t="s" s="8">
        <v>7295</v>
      </c>
      <c r="E1734" t="s" s="8">
        <v>8654</v>
      </c>
      <c r="F1734" t="s" s="8">
        <v>1989</v>
      </c>
      <c r="G1734" t="s" s="8">
        <v>40</v>
      </c>
      <c r="H1734" t="s" s="8">
        <v>1507</v>
      </c>
      <c r="I1734" s="11"/>
      <c r="J1734" t="s" s="8">
        <v>8655</v>
      </c>
      <c r="K1734" t="s" s="8">
        <v>120</v>
      </c>
      <c r="L1734" t="s" s="8">
        <v>121</v>
      </c>
      <c r="M1734" s="11"/>
      <c r="N1734" t="s" s="8">
        <v>275</v>
      </c>
      <c r="O1734" s="11"/>
      <c r="P1734" s="11"/>
      <c r="Q1734" s="11"/>
      <c r="R1734" s="11"/>
      <c r="S1734" s="11"/>
      <c r="T1734" s="11"/>
      <c r="U1734" s="11"/>
      <c r="V1734" s="11"/>
      <c r="W1734" s="11"/>
      <c r="X1734" s="11"/>
      <c r="Y1734" s="11"/>
      <c r="Z1734" s="11"/>
    </row>
    <row r="1735" ht="15" customHeight="1">
      <c r="A1735" t="s" s="8">
        <v>8656</v>
      </c>
      <c r="B1735" t="s" s="8">
        <v>8657</v>
      </c>
      <c r="C1735" s="21">
        <v>2018</v>
      </c>
      <c r="D1735" t="s" s="8">
        <v>1987</v>
      </c>
      <c r="E1735" t="s" s="8">
        <v>8658</v>
      </c>
      <c r="F1735" t="s" s="8">
        <v>2426</v>
      </c>
      <c r="G1735" t="s" s="8">
        <v>1795</v>
      </c>
      <c r="H1735" t="s" s="8">
        <v>1507</v>
      </c>
      <c r="I1735" s="11"/>
      <c r="J1735" t="s" s="8">
        <v>8659</v>
      </c>
      <c r="K1735" t="s" s="8">
        <v>120</v>
      </c>
      <c r="L1735" t="s" s="8">
        <v>121</v>
      </c>
      <c r="M1735" s="11"/>
      <c r="N1735" t="s" s="8">
        <v>123</v>
      </c>
      <c r="O1735" s="11"/>
      <c r="P1735" s="11"/>
      <c r="Q1735" s="11"/>
      <c r="R1735" s="11"/>
      <c r="S1735" s="11"/>
      <c r="T1735" s="11"/>
      <c r="U1735" s="11"/>
      <c r="V1735" s="11"/>
      <c r="W1735" s="11"/>
      <c r="X1735" s="11"/>
      <c r="Y1735" s="11"/>
      <c r="Z1735" s="11"/>
    </row>
    <row r="1736" ht="15" customHeight="1">
      <c r="A1736" t="s" s="8">
        <v>8660</v>
      </c>
      <c r="B1736" t="s" s="8">
        <v>8661</v>
      </c>
      <c r="C1736" s="21">
        <v>2018</v>
      </c>
      <c r="D1736" t="s" s="8">
        <v>2631</v>
      </c>
      <c r="E1736" t="s" s="8">
        <v>8662</v>
      </c>
      <c r="F1736" t="s" s="8">
        <v>1303</v>
      </c>
      <c r="G1736" t="s" s="8">
        <v>44</v>
      </c>
      <c r="H1736" t="s" s="8">
        <v>1304</v>
      </c>
      <c r="I1736" s="11"/>
      <c r="J1736" t="s" s="8">
        <v>8663</v>
      </c>
      <c r="K1736" t="s" s="8">
        <v>120</v>
      </c>
      <c r="L1736" t="s" s="8">
        <v>121</v>
      </c>
      <c r="M1736" s="11"/>
      <c r="N1736" t="s" s="8">
        <v>275</v>
      </c>
      <c r="O1736" s="11"/>
      <c r="P1736" s="11"/>
      <c r="Q1736" s="11"/>
      <c r="R1736" s="11"/>
      <c r="S1736" s="11"/>
      <c r="T1736" s="11"/>
      <c r="U1736" s="11"/>
      <c r="V1736" s="11"/>
      <c r="W1736" s="11"/>
      <c r="X1736" s="11"/>
      <c r="Y1736" s="11"/>
      <c r="Z1736" s="11"/>
    </row>
    <row r="1737" ht="15" customHeight="1">
      <c r="A1737" t="s" s="8">
        <v>8664</v>
      </c>
      <c r="B1737" t="s" s="8">
        <v>8665</v>
      </c>
      <c r="C1737" s="21">
        <v>2018</v>
      </c>
      <c r="D1737" t="s" s="8">
        <v>2631</v>
      </c>
      <c r="E1737" t="s" s="8">
        <v>8666</v>
      </c>
      <c r="F1737" t="s" s="8">
        <v>1303</v>
      </c>
      <c r="G1737" t="s" s="8">
        <v>44</v>
      </c>
      <c r="H1737" t="s" s="8">
        <v>1304</v>
      </c>
      <c r="I1737" s="11"/>
      <c r="J1737" t="s" s="8">
        <v>8667</v>
      </c>
      <c r="K1737" t="s" s="8">
        <v>120</v>
      </c>
      <c r="L1737" t="s" s="8">
        <v>121</v>
      </c>
      <c r="M1737" s="11"/>
      <c r="N1737" t="s" s="8">
        <v>6740</v>
      </c>
      <c r="O1737" s="11"/>
      <c r="P1737" s="11"/>
      <c r="Q1737" s="11"/>
      <c r="R1737" s="11"/>
      <c r="S1737" s="11"/>
      <c r="T1737" s="11"/>
      <c r="U1737" s="11"/>
      <c r="V1737" s="11"/>
      <c r="W1737" s="11"/>
      <c r="X1737" s="11"/>
      <c r="Y1737" s="11"/>
      <c r="Z1737" s="11"/>
    </row>
    <row r="1738" ht="15" customHeight="1">
      <c r="A1738" t="s" s="8">
        <v>8668</v>
      </c>
      <c r="B1738" t="s" s="8">
        <v>8669</v>
      </c>
      <c r="C1738" s="21">
        <v>2018</v>
      </c>
      <c r="D1738" t="s" s="8">
        <v>7265</v>
      </c>
      <c r="E1738" t="s" s="8">
        <v>8670</v>
      </c>
      <c r="F1738" t="s" s="8">
        <v>7820</v>
      </c>
      <c r="G1738" t="s" s="8">
        <v>82</v>
      </c>
      <c r="H1738" t="s" s="8">
        <v>390</v>
      </c>
      <c r="I1738" s="11"/>
      <c r="J1738" t="s" s="8">
        <v>8671</v>
      </c>
      <c r="K1738" t="s" s="8">
        <v>120</v>
      </c>
      <c r="L1738" t="s" s="8">
        <v>121</v>
      </c>
      <c r="M1738" s="11"/>
      <c r="N1738" t="s" s="8">
        <v>275</v>
      </c>
      <c r="O1738" s="11"/>
      <c r="P1738" s="11"/>
      <c r="Q1738" s="11"/>
      <c r="R1738" s="11"/>
      <c r="S1738" s="11"/>
      <c r="T1738" s="11"/>
      <c r="U1738" s="11"/>
      <c r="V1738" s="11"/>
      <c r="W1738" s="11"/>
      <c r="X1738" s="11"/>
      <c r="Y1738" s="11"/>
      <c r="Z1738" s="11"/>
    </row>
    <row r="1739" ht="15" customHeight="1">
      <c r="A1739" t="s" s="8">
        <v>8672</v>
      </c>
      <c r="B1739" t="s" s="8">
        <v>8673</v>
      </c>
      <c r="C1739" s="21">
        <v>2018</v>
      </c>
      <c r="D1739" t="s" s="8">
        <v>6729</v>
      </c>
      <c r="E1739" t="s" s="8">
        <v>8674</v>
      </c>
      <c r="F1739" t="s" s="8">
        <v>8675</v>
      </c>
      <c r="G1739" t="s" s="8">
        <v>45</v>
      </c>
      <c r="H1739" t="s" s="8">
        <v>1791</v>
      </c>
      <c r="I1739" s="11"/>
      <c r="J1739" t="s" s="8">
        <v>8676</v>
      </c>
      <c r="K1739" t="s" s="8">
        <v>120</v>
      </c>
      <c r="L1739" t="s" s="8">
        <v>121</v>
      </c>
      <c r="M1739" s="11"/>
      <c r="N1739" t="s" s="8">
        <v>275</v>
      </c>
      <c r="O1739" s="11"/>
      <c r="P1739" s="11"/>
      <c r="Q1739" s="11"/>
      <c r="R1739" s="11"/>
      <c r="S1739" s="11"/>
      <c r="T1739" s="11"/>
      <c r="U1739" s="11"/>
      <c r="V1739" s="11"/>
      <c r="W1739" s="11"/>
      <c r="X1739" s="11"/>
      <c r="Y1739" s="11"/>
      <c r="Z1739" s="11"/>
    </row>
    <row r="1740" ht="15" customHeight="1">
      <c r="A1740" t="s" s="8">
        <v>8677</v>
      </c>
      <c r="B1740" t="s" s="8">
        <v>8678</v>
      </c>
      <c r="C1740" s="21">
        <v>2018</v>
      </c>
      <c r="D1740" t="s" s="8">
        <v>3511</v>
      </c>
      <c r="E1740" t="s" s="8">
        <v>8679</v>
      </c>
      <c r="F1740" t="s" s="8">
        <v>7820</v>
      </c>
      <c r="G1740" t="s" s="8">
        <v>82</v>
      </c>
      <c r="H1740" t="s" s="8">
        <v>390</v>
      </c>
      <c r="I1740" s="11"/>
      <c r="J1740" t="s" s="8">
        <v>8680</v>
      </c>
      <c r="K1740" t="s" s="8">
        <v>120</v>
      </c>
      <c r="L1740" t="s" s="8">
        <v>121</v>
      </c>
      <c r="M1740" s="11"/>
      <c r="N1740" t="s" s="8">
        <v>123</v>
      </c>
      <c r="O1740" s="11"/>
      <c r="P1740" s="11"/>
      <c r="Q1740" s="11"/>
      <c r="R1740" s="11"/>
      <c r="S1740" s="11"/>
      <c r="T1740" s="11"/>
      <c r="U1740" s="11"/>
      <c r="V1740" s="11"/>
      <c r="W1740" s="11"/>
      <c r="X1740" s="11"/>
      <c r="Y1740" s="11"/>
      <c r="Z1740" s="11"/>
    </row>
    <row r="1741" ht="15" customHeight="1">
      <c r="A1741" t="s" s="130">
        <v>8681</v>
      </c>
      <c r="B1741" t="s" s="130">
        <v>8682</v>
      </c>
      <c r="C1741" s="131">
        <v>2018</v>
      </c>
      <c r="D1741" t="s" s="130">
        <v>7397</v>
      </c>
      <c r="E1741" t="s" s="130">
        <v>8683</v>
      </c>
      <c r="F1741" t="s" s="130">
        <v>1928</v>
      </c>
      <c r="G1741" t="s" s="130">
        <v>1784</v>
      </c>
      <c r="H1741" t="s" s="130">
        <v>119</v>
      </c>
      <c r="I1741" s="132"/>
      <c r="J1741" t="s" s="130">
        <v>8684</v>
      </c>
      <c r="K1741" t="s" s="130">
        <v>120</v>
      </c>
      <c r="L1741" t="s" s="130">
        <v>121</v>
      </c>
      <c r="M1741" s="132"/>
      <c r="N1741" t="s" s="130">
        <v>123</v>
      </c>
      <c r="O1741" s="132"/>
      <c r="P1741" s="132"/>
      <c r="Q1741" s="132"/>
      <c r="R1741" s="132"/>
      <c r="S1741" s="132"/>
      <c r="T1741" s="132"/>
      <c r="U1741" s="132"/>
      <c r="V1741" s="132"/>
      <c r="W1741" s="132"/>
      <c r="X1741" s="132"/>
      <c r="Y1741" s="132"/>
      <c r="Z1741" s="132"/>
    </row>
    <row r="1742" ht="15" customHeight="1">
      <c r="A1742" t="s" s="130">
        <v>8685</v>
      </c>
      <c r="B1742" t="s" s="130">
        <v>8686</v>
      </c>
      <c r="C1742" s="131">
        <v>2018</v>
      </c>
      <c r="D1742" t="s" s="130">
        <v>7850</v>
      </c>
      <c r="E1742" t="s" s="130">
        <v>8687</v>
      </c>
      <c r="F1742" t="s" s="130">
        <v>1905</v>
      </c>
      <c r="G1742" t="s" s="130">
        <v>45</v>
      </c>
      <c r="H1742" t="s" s="130">
        <v>119</v>
      </c>
      <c r="I1742" s="132"/>
      <c r="J1742" t="s" s="130">
        <v>8688</v>
      </c>
      <c r="K1742" t="s" s="130">
        <v>120</v>
      </c>
      <c r="L1742" t="s" s="130">
        <v>121</v>
      </c>
      <c r="M1742" s="132"/>
      <c r="N1742" t="s" s="130">
        <v>275</v>
      </c>
      <c r="O1742" s="132"/>
      <c r="P1742" s="132"/>
      <c r="Q1742" s="132"/>
      <c r="R1742" s="132"/>
      <c r="S1742" s="132"/>
      <c r="T1742" s="132"/>
      <c r="U1742" s="132"/>
      <c r="V1742" s="132"/>
      <c r="W1742" s="132"/>
      <c r="X1742" s="132"/>
      <c r="Y1742" s="132"/>
      <c r="Z1742" s="132"/>
    </row>
    <row r="1743" ht="15" customHeight="1">
      <c r="A1743" t="s" s="49">
        <v>8689</v>
      </c>
      <c r="B1743" t="s" s="49">
        <v>8690</v>
      </c>
      <c r="C1743" s="109">
        <v>2018</v>
      </c>
      <c r="D1743" t="s" s="49">
        <v>8691</v>
      </c>
      <c r="E1743" t="s" s="49">
        <v>8692</v>
      </c>
      <c r="F1743" t="s" s="49">
        <v>128</v>
      </c>
      <c r="G1743" t="s" s="49">
        <v>82</v>
      </c>
      <c r="H1743" t="s" s="49">
        <v>129</v>
      </c>
      <c r="I1743" t="s" s="49">
        <v>5536</v>
      </c>
      <c r="J1743" s="50"/>
      <c r="K1743" t="s" s="49">
        <v>120</v>
      </c>
      <c r="L1743" t="s" s="49">
        <v>121</v>
      </c>
      <c r="M1743" s="50"/>
      <c r="N1743" t="s" s="49">
        <v>275</v>
      </c>
      <c r="O1743" s="50"/>
      <c r="P1743" s="50"/>
      <c r="Q1743" s="50"/>
      <c r="R1743" s="50"/>
      <c r="S1743" s="50"/>
      <c r="T1743" s="50"/>
      <c r="U1743" s="50"/>
      <c r="V1743" s="50"/>
      <c r="W1743" s="50"/>
      <c r="X1743" s="50"/>
      <c r="Y1743" s="50"/>
      <c r="Z1743" s="50"/>
    </row>
    <row r="1744" ht="15" customHeight="1">
      <c r="A1744" t="s" s="58">
        <v>885</v>
      </c>
      <c r="B1744" t="s" s="59">
        <v>886</v>
      </c>
      <c r="C1744" s="60">
        <v>2018</v>
      </c>
      <c r="D1744" t="s" s="59">
        <v>831</v>
      </c>
      <c r="E1744" t="s" s="59">
        <v>887</v>
      </c>
      <c r="F1744" t="s" s="59">
        <v>128</v>
      </c>
      <c r="G1744" t="s" s="59">
        <v>64</v>
      </c>
      <c r="H1744" t="s" s="59">
        <v>129</v>
      </c>
      <c r="I1744" s="61"/>
      <c r="J1744" t="s" s="59">
        <v>888</v>
      </c>
      <c r="K1744" t="s" s="59">
        <v>120</v>
      </c>
      <c r="L1744" t="s" s="59">
        <v>121</v>
      </c>
      <c r="M1744" t="s" s="59">
        <v>122</v>
      </c>
      <c r="N1744" t="s" s="59">
        <v>275</v>
      </c>
      <c r="O1744" s="61"/>
      <c r="P1744" s="61"/>
      <c r="Q1744" s="61"/>
      <c r="R1744" s="61"/>
      <c r="S1744" s="61"/>
      <c r="T1744" s="61"/>
      <c r="U1744" s="61"/>
      <c r="V1744" s="61"/>
      <c r="W1744" s="61"/>
      <c r="X1744" s="61"/>
      <c r="Y1744" s="61"/>
      <c r="Z1744" s="62"/>
    </row>
    <row r="1745" ht="15" customHeight="1">
      <c r="A1745" t="s" s="77">
        <v>8693</v>
      </c>
      <c r="B1745" t="s" s="77">
        <v>8694</v>
      </c>
      <c r="C1745" s="76">
        <v>2018</v>
      </c>
      <c r="D1745" t="s" s="77">
        <v>5983</v>
      </c>
      <c r="E1745" t="s" s="77">
        <v>8695</v>
      </c>
      <c r="F1745" t="s" s="77">
        <v>2304</v>
      </c>
      <c r="G1745" t="s" s="77">
        <v>40</v>
      </c>
      <c r="H1745" t="s" s="77">
        <v>119</v>
      </c>
      <c r="I1745" s="47"/>
      <c r="J1745" t="s" s="77">
        <v>8696</v>
      </c>
      <c r="K1745" t="s" s="77">
        <v>120</v>
      </c>
      <c r="L1745" t="s" s="77">
        <v>121</v>
      </c>
      <c r="M1745" s="47"/>
      <c r="N1745" t="s" s="77">
        <v>275</v>
      </c>
      <c r="O1745" s="47"/>
      <c r="P1745" s="47"/>
      <c r="Q1745" s="47"/>
      <c r="R1745" s="47"/>
      <c r="S1745" s="47"/>
      <c r="T1745" s="47"/>
      <c r="U1745" s="47"/>
      <c r="V1745" s="47"/>
      <c r="W1745" s="47"/>
      <c r="X1745" s="47"/>
      <c r="Y1745" s="47"/>
      <c r="Z1745" s="47"/>
    </row>
    <row r="1746" ht="15" customHeight="1">
      <c r="A1746" t="s" s="8">
        <v>8697</v>
      </c>
      <c r="B1746" t="s" s="8">
        <v>8698</v>
      </c>
      <c r="C1746" s="21">
        <v>2018</v>
      </c>
      <c r="D1746" t="s" s="8">
        <v>5692</v>
      </c>
      <c r="E1746" t="s" s="8">
        <v>8699</v>
      </c>
      <c r="F1746" t="s" s="8">
        <v>2426</v>
      </c>
      <c r="G1746" t="s" s="8">
        <v>38</v>
      </c>
      <c r="H1746" t="s" s="8">
        <v>1507</v>
      </c>
      <c r="I1746" s="11"/>
      <c r="J1746" t="s" s="8">
        <v>8700</v>
      </c>
      <c r="K1746" t="s" s="8">
        <v>120</v>
      </c>
      <c r="L1746" t="s" s="8">
        <v>121</v>
      </c>
      <c r="M1746" s="11"/>
      <c r="N1746" t="s" s="8">
        <v>123</v>
      </c>
      <c r="O1746" s="11"/>
      <c r="P1746" s="11"/>
      <c r="Q1746" s="11"/>
      <c r="R1746" s="11"/>
      <c r="S1746" s="11"/>
      <c r="T1746" s="11"/>
      <c r="U1746" s="11"/>
      <c r="V1746" s="11"/>
      <c r="W1746" s="11"/>
      <c r="X1746" s="11"/>
      <c r="Y1746" s="11"/>
      <c r="Z1746" s="11"/>
    </row>
    <row r="1747" ht="15" customHeight="1">
      <c r="A1747" t="s" s="49">
        <v>8701</v>
      </c>
      <c r="B1747" t="s" s="49">
        <v>8702</v>
      </c>
      <c r="C1747" s="109">
        <v>2018</v>
      </c>
      <c r="D1747" t="s" s="49">
        <v>8703</v>
      </c>
      <c r="E1747" t="s" s="49">
        <v>8704</v>
      </c>
      <c r="F1747" t="s" s="49">
        <v>71</v>
      </c>
      <c r="G1747" t="s" s="49">
        <v>82</v>
      </c>
      <c r="H1747" t="s" s="49">
        <v>119</v>
      </c>
      <c r="I1747" t="s" s="49">
        <v>1846</v>
      </c>
      <c r="J1747" t="s" s="49">
        <v>8705</v>
      </c>
      <c r="K1747" t="s" s="49">
        <v>254</v>
      </c>
      <c r="L1747" t="s" s="49">
        <v>121</v>
      </c>
      <c r="M1747" s="50"/>
      <c r="N1747" t="s" s="49">
        <v>123</v>
      </c>
      <c r="O1747" s="50"/>
      <c r="P1747" s="50"/>
      <c r="Q1747" s="50"/>
      <c r="R1747" s="50"/>
      <c r="S1747" s="50"/>
      <c r="T1747" s="50"/>
      <c r="U1747" s="50"/>
      <c r="V1747" s="50"/>
      <c r="W1747" s="50"/>
      <c r="X1747" s="50"/>
      <c r="Y1747" s="50"/>
      <c r="Z1747" s="50"/>
    </row>
    <row r="1748" ht="15" customHeight="1">
      <c r="A1748" t="s" s="58">
        <v>889</v>
      </c>
      <c r="B1748" t="s" s="59">
        <v>890</v>
      </c>
      <c r="C1748" s="60">
        <v>2018</v>
      </c>
      <c r="D1748" t="s" s="59">
        <v>891</v>
      </c>
      <c r="E1748" t="s" s="59">
        <v>892</v>
      </c>
      <c r="F1748" t="s" s="59">
        <v>71</v>
      </c>
      <c r="G1748" t="s" s="59">
        <v>44</v>
      </c>
      <c r="H1748" t="s" s="59">
        <v>119</v>
      </c>
      <c r="I1748" s="61"/>
      <c r="J1748" s="61"/>
      <c r="K1748" t="s" s="59">
        <v>120</v>
      </c>
      <c r="L1748" t="s" s="59">
        <v>121</v>
      </c>
      <c r="M1748" t="s" s="59">
        <v>122</v>
      </c>
      <c r="N1748" t="s" s="59">
        <v>255</v>
      </c>
      <c r="O1748" s="61"/>
      <c r="P1748" s="61"/>
      <c r="Q1748" s="61"/>
      <c r="R1748" s="61"/>
      <c r="S1748" s="61"/>
      <c r="T1748" s="61"/>
      <c r="U1748" s="61"/>
      <c r="V1748" s="61"/>
      <c r="W1748" s="61"/>
      <c r="X1748" s="61"/>
      <c r="Y1748" s="61"/>
      <c r="Z1748" s="62"/>
    </row>
    <row r="1749" ht="15" customHeight="1">
      <c r="A1749" t="s" s="77">
        <v>8706</v>
      </c>
      <c r="B1749" t="s" s="77">
        <v>8707</v>
      </c>
      <c r="C1749" s="76">
        <v>2018</v>
      </c>
      <c r="D1749" t="s" s="77">
        <v>7397</v>
      </c>
      <c r="E1749" t="s" s="77">
        <v>8708</v>
      </c>
      <c r="F1749" t="s" s="77">
        <v>128</v>
      </c>
      <c r="G1749" t="s" s="77">
        <v>1795</v>
      </c>
      <c r="H1749" t="s" s="77">
        <v>129</v>
      </c>
      <c r="I1749" s="47"/>
      <c r="J1749" t="s" s="77">
        <v>8709</v>
      </c>
      <c r="K1749" t="s" s="77">
        <v>254</v>
      </c>
      <c r="L1749" t="s" s="77">
        <v>121</v>
      </c>
      <c r="M1749" s="47"/>
      <c r="N1749" t="s" s="77">
        <v>123</v>
      </c>
      <c r="O1749" s="47"/>
      <c r="P1749" s="47"/>
      <c r="Q1749" s="47"/>
      <c r="R1749" s="47"/>
      <c r="S1749" s="47"/>
      <c r="T1749" s="47"/>
      <c r="U1749" s="47"/>
      <c r="V1749" s="47"/>
      <c r="W1749" s="47"/>
      <c r="X1749" s="47"/>
      <c r="Y1749" s="47"/>
      <c r="Z1749" s="47"/>
    </row>
    <row r="1750" ht="15" customHeight="1">
      <c r="A1750" t="s" s="8">
        <v>8710</v>
      </c>
      <c r="B1750" t="s" s="8">
        <v>8711</v>
      </c>
      <c r="C1750" s="21">
        <v>2018</v>
      </c>
      <c r="D1750" t="s" s="8">
        <v>1575</v>
      </c>
      <c r="E1750" t="s" s="8">
        <v>8712</v>
      </c>
      <c r="F1750" t="s" s="8">
        <v>2426</v>
      </c>
      <c r="G1750" t="s" s="8">
        <v>82</v>
      </c>
      <c r="H1750" t="s" s="8">
        <v>1507</v>
      </c>
      <c r="I1750" s="11"/>
      <c r="J1750" t="s" s="8">
        <v>8713</v>
      </c>
      <c r="K1750" t="s" s="8">
        <v>120</v>
      </c>
      <c r="L1750" t="s" s="8">
        <v>121</v>
      </c>
      <c r="M1750" s="11"/>
      <c r="N1750" t="s" s="8">
        <v>275</v>
      </c>
      <c r="O1750" s="11"/>
      <c r="P1750" s="11"/>
      <c r="Q1750" s="11"/>
      <c r="R1750" s="11"/>
      <c r="S1750" s="11"/>
      <c r="T1750" s="11"/>
      <c r="U1750" s="11"/>
      <c r="V1750" s="11"/>
      <c r="W1750" s="11"/>
      <c r="X1750" s="11"/>
      <c r="Y1750" s="11"/>
      <c r="Z1750" s="11"/>
    </row>
    <row r="1751" ht="15" customHeight="1">
      <c r="A1751" t="s" s="8">
        <v>8714</v>
      </c>
      <c r="B1751" t="s" s="8">
        <v>8715</v>
      </c>
      <c r="C1751" s="21">
        <v>2018</v>
      </c>
      <c r="D1751" t="s" s="8">
        <v>2152</v>
      </c>
      <c r="E1751" t="s" s="8">
        <v>8716</v>
      </c>
      <c r="F1751" t="s" s="8">
        <v>5106</v>
      </c>
      <c r="G1751" t="s" s="8">
        <v>45</v>
      </c>
      <c r="H1751" t="s" s="8">
        <v>119</v>
      </c>
      <c r="I1751" s="11"/>
      <c r="J1751" t="s" s="8">
        <v>8717</v>
      </c>
      <c r="K1751" t="s" s="8">
        <v>120</v>
      </c>
      <c r="L1751" t="s" s="8">
        <v>121</v>
      </c>
      <c r="M1751" s="11"/>
      <c r="N1751" t="s" s="8">
        <v>275</v>
      </c>
      <c r="O1751" s="11"/>
      <c r="P1751" s="11"/>
      <c r="Q1751" s="11"/>
      <c r="R1751" s="11"/>
      <c r="S1751" s="11"/>
      <c r="T1751" s="11"/>
      <c r="U1751" s="11"/>
      <c r="V1751" s="11"/>
      <c r="W1751" s="11"/>
      <c r="X1751" s="11"/>
      <c r="Y1751" s="11"/>
      <c r="Z1751" s="11"/>
    </row>
    <row r="1752" ht="15" customHeight="1">
      <c r="A1752" t="s" s="8">
        <v>8718</v>
      </c>
      <c r="B1752" t="s" s="8">
        <v>8719</v>
      </c>
      <c r="C1752" s="21">
        <v>2018</v>
      </c>
      <c r="D1752" t="s" s="8">
        <v>8720</v>
      </c>
      <c r="E1752" t="s" s="8">
        <v>8721</v>
      </c>
      <c r="F1752" t="s" s="8">
        <v>128</v>
      </c>
      <c r="G1752" t="s" s="8">
        <v>1795</v>
      </c>
      <c r="H1752" t="s" s="8">
        <v>129</v>
      </c>
      <c r="I1752" s="11"/>
      <c r="J1752" t="s" s="8">
        <v>8722</v>
      </c>
      <c r="K1752" t="s" s="8">
        <v>148</v>
      </c>
      <c r="L1752" t="s" s="8">
        <v>121</v>
      </c>
      <c r="M1752" s="11"/>
      <c r="N1752" t="s" s="8">
        <v>123</v>
      </c>
      <c r="O1752" s="11"/>
      <c r="P1752" s="11"/>
      <c r="Q1752" s="11"/>
      <c r="R1752" s="11"/>
      <c r="S1752" s="11"/>
      <c r="T1752" s="11"/>
      <c r="U1752" s="11"/>
      <c r="V1752" s="11"/>
      <c r="W1752" s="11"/>
      <c r="X1752" s="11"/>
      <c r="Y1752" s="11"/>
      <c r="Z1752" s="11"/>
    </row>
    <row r="1753" ht="15" customHeight="1">
      <c r="A1753" t="s" s="8">
        <v>8723</v>
      </c>
      <c r="B1753" t="s" s="8">
        <v>8724</v>
      </c>
      <c r="C1753" s="21">
        <v>2018</v>
      </c>
      <c r="D1753" t="s" s="8">
        <v>3592</v>
      </c>
      <c r="E1753" t="s" s="8">
        <v>8725</v>
      </c>
      <c r="F1753" t="s" s="8">
        <v>1905</v>
      </c>
      <c r="G1753" t="s" s="8">
        <v>45</v>
      </c>
      <c r="H1753" t="s" s="8">
        <v>119</v>
      </c>
      <c r="I1753" s="11"/>
      <c r="J1753" t="s" s="8">
        <v>8726</v>
      </c>
      <c r="K1753" t="s" s="8">
        <v>120</v>
      </c>
      <c r="L1753" t="s" s="8">
        <v>121</v>
      </c>
      <c r="M1753" s="11"/>
      <c r="N1753" t="s" s="8">
        <v>275</v>
      </c>
      <c r="O1753" s="11"/>
      <c r="P1753" s="11"/>
      <c r="Q1753" s="11"/>
      <c r="R1753" s="11"/>
      <c r="S1753" s="11"/>
      <c r="T1753" s="11"/>
      <c r="U1753" s="11"/>
      <c r="V1753" s="11"/>
      <c r="W1753" s="11"/>
      <c r="X1753" s="11"/>
      <c r="Y1753" s="11"/>
      <c r="Z1753" s="11"/>
    </row>
    <row r="1754" ht="15" customHeight="1">
      <c r="A1754" t="s" s="8">
        <v>8727</v>
      </c>
      <c r="B1754" t="s" s="8">
        <v>8728</v>
      </c>
      <c r="C1754" s="21">
        <v>2018</v>
      </c>
      <c r="D1754" t="s" s="8">
        <v>1675</v>
      </c>
      <c r="E1754" t="s" s="8">
        <v>8729</v>
      </c>
      <c r="F1754" t="s" s="8">
        <v>1905</v>
      </c>
      <c r="G1754" t="s" s="8">
        <v>45</v>
      </c>
      <c r="H1754" t="s" s="8">
        <v>119</v>
      </c>
      <c r="I1754" s="11"/>
      <c r="J1754" t="s" s="8">
        <v>8730</v>
      </c>
      <c r="K1754" t="s" s="8">
        <v>120</v>
      </c>
      <c r="L1754" t="s" s="8">
        <v>121</v>
      </c>
      <c r="M1754" s="11"/>
      <c r="N1754" t="s" s="8">
        <v>123</v>
      </c>
      <c r="O1754" s="11"/>
      <c r="P1754" s="11"/>
      <c r="Q1754" s="11"/>
      <c r="R1754" s="11"/>
      <c r="S1754" s="11"/>
      <c r="T1754" s="11"/>
      <c r="U1754" s="11"/>
      <c r="V1754" s="11"/>
      <c r="W1754" s="11"/>
      <c r="X1754" s="11"/>
      <c r="Y1754" s="11"/>
      <c r="Z1754" s="11"/>
    </row>
    <row r="1755" ht="15" customHeight="1">
      <c r="A1755" t="s" s="8">
        <v>8731</v>
      </c>
      <c r="B1755" t="s" s="8">
        <v>8732</v>
      </c>
      <c r="C1755" s="21">
        <v>2018</v>
      </c>
      <c r="D1755" t="s" s="8">
        <v>8733</v>
      </c>
      <c r="E1755" t="s" s="8">
        <v>8734</v>
      </c>
      <c r="F1755" t="s" s="8">
        <v>71</v>
      </c>
      <c r="G1755" t="s" s="8">
        <v>38</v>
      </c>
      <c r="H1755" t="s" s="8">
        <v>119</v>
      </c>
      <c r="I1755" t="s" s="8">
        <v>1923</v>
      </c>
      <c r="J1755" t="s" s="8">
        <v>8735</v>
      </c>
      <c r="K1755" t="s" s="8">
        <v>120</v>
      </c>
      <c r="L1755" t="s" s="8">
        <v>121</v>
      </c>
      <c r="M1755" s="11"/>
      <c r="N1755" t="s" s="8">
        <v>275</v>
      </c>
      <c r="O1755" s="11"/>
      <c r="P1755" s="11"/>
      <c r="Q1755" s="11"/>
      <c r="R1755" s="11"/>
      <c r="S1755" s="11"/>
      <c r="T1755" s="11"/>
      <c r="U1755" s="11"/>
      <c r="V1755" s="11"/>
      <c r="W1755" s="11"/>
      <c r="X1755" s="11"/>
      <c r="Y1755" s="11"/>
      <c r="Z1755" s="11"/>
    </row>
    <row r="1756" ht="15" customHeight="1">
      <c r="A1756" t="s" s="8">
        <v>8736</v>
      </c>
      <c r="B1756" t="s" s="8">
        <v>8737</v>
      </c>
      <c r="C1756" s="21">
        <v>2018</v>
      </c>
      <c r="D1756" t="s" s="8">
        <v>8738</v>
      </c>
      <c r="E1756" t="s" s="8">
        <v>8739</v>
      </c>
      <c r="F1756" t="s" s="8">
        <v>8740</v>
      </c>
      <c r="G1756" t="s" s="8">
        <v>45</v>
      </c>
      <c r="H1756" t="s" s="8">
        <v>119</v>
      </c>
      <c r="I1756" s="11"/>
      <c r="J1756" t="s" s="8">
        <v>8741</v>
      </c>
      <c r="K1756" t="s" s="8">
        <v>120</v>
      </c>
      <c r="L1756" t="s" s="8">
        <v>121</v>
      </c>
      <c r="M1756" s="11"/>
      <c r="N1756" t="s" s="8">
        <v>123</v>
      </c>
      <c r="O1756" s="11"/>
      <c r="P1756" s="11"/>
      <c r="Q1756" s="11"/>
      <c r="R1756" s="11"/>
      <c r="S1756" s="11"/>
      <c r="T1756" s="11"/>
      <c r="U1756" s="11"/>
      <c r="V1756" s="11"/>
      <c r="W1756" s="11"/>
      <c r="X1756" s="11"/>
      <c r="Y1756" s="11"/>
      <c r="Z1756" s="11"/>
    </row>
    <row r="1757" ht="15" customHeight="1">
      <c r="A1757" t="s" s="49">
        <v>8742</v>
      </c>
      <c r="B1757" t="s" s="49">
        <v>8743</v>
      </c>
      <c r="C1757" s="109">
        <v>2018</v>
      </c>
      <c r="D1757" t="s" s="49">
        <v>2335</v>
      </c>
      <c r="E1757" t="s" s="49">
        <v>8744</v>
      </c>
      <c r="F1757" t="s" s="49">
        <v>7879</v>
      </c>
      <c r="G1757" t="s" s="49">
        <v>44</v>
      </c>
      <c r="H1757" t="s" s="49">
        <v>1791</v>
      </c>
      <c r="I1757" s="50"/>
      <c r="J1757" t="s" s="49">
        <v>8745</v>
      </c>
      <c r="K1757" t="s" s="49">
        <v>120</v>
      </c>
      <c r="L1757" t="s" s="49">
        <v>121</v>
      </c>
      <c r="M1757" s="50"/>
      <c r="N1757" t="s" s="49">
        <v>255</v>
      </c>
      <c r="O1757" s="50"/>
      <c r="P1757" s="50"/>
      <c r="Q1757" s="50"/>
      <c r="R1757" s="50"/>
      <c r="S1757" s="50"/>
      <c r="T1757" s="50"/>
      <c r="U1757" s="50"/>
      <c r="V1757" s="50"/>
      <c r="W1757" s="50"/>
      <c r="X1757" s="50"/>
      <c r="Y1757" s="50"/>
      <c r="Z1757" s="50"/>
    </row>
    <row r="1758" ht="15" customHeight="1">
      <c r="A1758" t="s" s="58">
        <v>893</v>
      </c>
      <c r="B1758" t="s" s="59">
        <v>894</v>
      </c>
      <c r="C1758" s="60">
        <v>2018</v>
      </c>
      <c r="D1758" t="s" s="59">
        <v>895</v>
      </c>
      <c r="E1758" t="s" s="59">
        <v>896</v>
      </c>
      <c r="F1758" t="s" s="59">
        <v>71</v>
      </c>
      <c r="G1758" t="s" s="59">
        <v>38</v>
      </c>
      <c r="H1758" t="s" s="59">
        <v>119</v>
      </c>
      <c r="I1758" s="61"/>
      <c r="J1758" t="s" s="59">
        <v>897</v>
      </c>
      <c r="K1758" t="s" s="59">
        <v>120</v>
      </c>
      <c r="L1758" t="s" s="59">
        <v>216</v>
      </c>
      <c r="M1758" t="s" s="59">
        <v>122</v>
      </c>
      <c r="N1758" s="61"/>
      <c r="O1758" s="61"/>
      <c r="P1758" s="61"/>
      <c r="Q1758" s="61"/>
      <c r="R1758" s="61"/>
      <c r="S1758" s="61"/>
      <c r="T1758" s="61"/>
      <c r="U1758" s="61"/>
      <c r="V1758" s="61"/>
      <c r="W1758" s="61"/>
      <c r="X1758" s="61"/>
      <c r="Y1758" s="61"/>
      <c r="Z1758" s="62"/>
    </row>
    <row r="1759" ht="15" customHeight="1">
      <c r="A1759" t="s" s="127">
        <v>8746</v>
      </c>
      <c r="B1759" t="s" s="127">
        <v>8747</v>
      </c>
      <c r="C1759" s="128">
        <v>2018</v>
      </c>
      <c r="D1759" t="s" s="127">
        <v>5239</v>
      </c>
      <c r="E1759" t="s" s="127">
        <v>8748</v>
      </c>
      <c r="F1759" t="s" s="127">
        <v>1928</v>
      </c>
      <c r="G1759" t="s" s="127">
        <v>1784</v>
      </c>
      <c r="H1759" t="s" s="127">
        <v>119</v>
      </c>
      <c r="I1759" s="129"/>
      <c r="J1759" t="s" s="127">
        <v>8749</v>
      </c>
      <c r="K1759" t="s" s="127">
        <v>120</v>
      </c>
      <c r="L1759" t="s" s="127">
        <v>121</v>
      </c>
      <c r="M1759" s="129"/>
      <c r="N1759" t="s" s="127">
        <v>255</v>
      </c>
      <c r="O1759" s="129"/>
      <c r="P1759" s="129"/>
      <c r="Q1759" s="129"/>
      <c r="R1759" s="129"/>
      <c r="S1759" s="129"/>
      <c r="T1759" s="129"/>
      <c r="U1759" s="129"/>
      <c r="V1759" s="129"/>
      <c r="W1759" s="129"/>
      <c r="X1759" s="129"/>
      <c r="Y1759" s="129"/>
      <c r="Z1759" s="129"/>
    </row>
    <row r="1760" ht="15" customHeight="1">
      <c r="A1760" t="s" s="8">
        <v>8750</v>
      </c>
      <c r="B1760" t="s" s="8">
        <v>8751</v>
      </c>
      <c r="C1760" s="21">
        <v>2018</v>
      </c>
      <c r="D1760" t="s" s="8">
        <v>1752</v>
      </c>
      <c r="E1760" t="s" s="8">
        <v>8752</v>
      </c>
      <c r="F1760" t="s" s="8">
        <v>2426</v>
      </c>
      <c r="G1760" t="s" s="8">
        <v>45</v>
      </c>
      <c r="H1760" t="s" s="8">
        <v>1507</v>
      </c>
      <c r="I1760" s="11"/>
      <c r="J1760" t="s" s="8">
        <v>8753</v>
      </c>
      <c r="K1760" t="s" s="8">
        <v>120</v>
      </c>
      <c r="L1760" t="s" s="8">
        <v>121</v>
      </c>
      <c r="M1760" s="11"/>
      <c r="N1760" t="s" s="8">
        <v>255</v>
      </c>
      <c r="O1760" s="11"/>
      <c r="P1760" s="11"/>
      <c r="Q1760" s="11"/>
      <c r="R1760" s="11"/>
      <c r="S1760" s="11"/>
      <c r="T1760" s="11"/>
      <c r="U1760" s="11"/>
      <c r="V1760" s="11"/>
      <c r="W1760" s="11"/>
      <c r="X1760" s="11"/>
      <c r="Y1760" s="11"/>
      <c r="Z1760" s="11"/>
    </row>
    <row r="1761" ht="15" customHeight="1">
      <c r="A1761" t="s" s="8">
        <v>8754</v>
      </c>
      <c r="B1761" t="s" s="8">
        <v>8755</v>
      </c>
      <c r="C1761" s="21">
        <v>2018</v>
      </c>
      <c r="D1761" t="s" s="8">
        <v>1752</v>
      </c>
      <c r="E1761" t="s" s="8">
        <v>8756</v>
      </c>
      <c r="F1761" t="s" s="8">
        <v>2426</v>
      </c>
      <c r="G1761" t="s" s="8">
        <v>82</v>
      </c>
      <c r="H1761" t="s" s="8">
        <v>1507</v>
      </c>
      <c r="I1761" s="11"/>
      <c r="J1761" t="s" s="8">
        <v>8757</v>
      </c>
      <c r="K1761" t="s" s="8">
        <v>120</v>
      </c>
      <c r="L1761" t="s" s="8">
        <v>121</v>
      </c>
      <c r="M1761" s="11"/>
      <c r="N1761" t="s" s="8">
        <v>275</v>
      </c>
      <c r="O1761" s="11"/>
      <c r="P1761" s="11"/>
      <c r="Q1761" s="11"/>
      <c r="R1761" s="11"/>
      <c r="S1761" s="11"/>
      <c r="T1761" s="11"/>
      <c r="U1761" s="11"/>
      <c r="V1761" s="11"/>
      <c r="W1761" s="11"/>
      <c r="X1761" s="11"/>
      <c r="Y1761" s="11"/>
      <c r="Z1761" s="11"/>
    </row>
    <row r="1762" ht="15" customHeight="1">
      <c r="A1762" t="s" s="8">
        <v>8758</v>
      </c>
      <c r="B1762" t="s" s="8">
        <v>8759</v>
      </c>
      <c r="C1762" s="21">
        <v>2018</v>
      </c>
      <c r="D1762" t="s" s="8">
        <v>1752</v>
      </c>
      <c r="E1762" t="s" s="8">
        <v>8760</v>
      </c>
      <c r="F1762" t="s" s="8">
        <v>3052</v>
      </c>
      <c r="G1762" t="s" s="8">
        <v>1454</v>
      </c>
      <c r="H1762" t="s" s="8">
        <v>1791</v>
      </c>
      <c r="I1762" s="11"/>
      <c r="J1762" t="s" s="8">
        <v>8761</v>
      </c>
      <c r="K1762" t="s" s="8">
        <v>120</v>
      </c>
      <c r="L1762" t="s" s="8">
        <v>121</v>
      </c>
      <c r="M1762" s="11"/>
      <c r="N1762" t="s" s="8">
        <v>275</v>
      </c>
      <c r="O1762" s="11"/>
      <c r="P1762" s="11"/>
      <c r="Q1762" s="11"/>
      <c r="R1762" s="11"/>
      <c r="S1762" s="11"/>
      <c r="T1762" s="11"/>
      <c r="U1762" s="11"/>
      <c r="V1762" s="11"/>
      <c r="W1762" s="11"/>
      <c r="X1762" s="11"/>
      <c r="Y1762" s="11"/>
      <c r="Z1762" s="11"/>
    </row>
    <row r="1763" ht="15" customHeight="1">
      <c r="A1763" t="s" s="8">
        <v>8762</v>
      </c>
      <c r="B1763" t="s" s="8">
        <v>8763</v>
      </c>
      <c r="C1763" s="21">
        <v>2018</v>
      </c>
      <c r="D1763" t="s" s="8">
        <v>3560</v>
      </c>
      <c r="E1763" t="s" s="8">
        <v>8764</v>
      </c>
      <c r="F1763" t="s" s="8">
        <v>1870</v>
      </c>
      <c r="G1763" t="s" s="8">
        <v>82</v>
      </c>
      <c r="H1763" t="s" s="8">
        <v>1791</v>
      </c>
      <c r="I1763" s="11"/>
      <c r="J1763" t="s" s="8">
        <v>8765</v>
      </c>
      <c r="K1763" t="s" s="8">
        <v>120</v>
      </c>
      <c r="L1763" t="s" s="8">
        <v>121</v>
      </c>
      <c r="M1763" s="11"/>
      <c r="N1763" t="s" s="8">
        <v>255</v>
      </c>
      <c r="O1763" s="11"/>
      <c r="P1763" s="11"/>
      <c r="Q1763" s="11"/>
      <c r="R1763" s="11"/>
      <c r="S1763" s="11"/>
      <c r="T1763" s="11"/>
      <c r="U1763" s="11"/>
      <c r="V1763" s="11"/>
      <c r="W1763" s="11"/>
      <c r="X1763" s="11"/>
      <c r="Y1763" s="11"/>
      <c r="Z1763" s="11"/>
    </row>
    <row r="1764" ht="15" customHeight="1">
      <c r="A1764" t="s" s="49">
        <v>8766</v>
      </c>
      <c r="B1764" t="s" s="49">
        <v>8767</v>
      </c>
      <c r="C1764" s="109">
        <v>2018</v>
      </c>
      <c r="D1764" t="s" s="49">
        <v>8768</v>
      </c>
      <c r="E1764" t="s" s="49">
        <v>8769</v>
      </c>
      <c r="F1764" t="s" s="49">
        <v>71</v>
      </c>
      <c r="G1764" t="s" s="49">
        <v>40</v>
      </c>
      <c r="H1764" t="s" s="49">
        <v>119</v>
      </c>
      <c r="I1764" t="s" s="49">
        <v>1923</v>
      </c>
      <c r="J1764" t="s" s="49">
        <v>8770</v>
      </c>
      <c r="K1764" t="s" s="49">
        <v>120</v>
      </c>
      <c r="L1764" t="s" s="49">
        <v>216</v>
      </c>
      <c r="M1764" s="50"/>
      <c r="N1764" t="s" s="49">
        <v>123</v>
      </c>
      <c r="O1764" s="50"/>
      <c r="P1764" s="50"/>
      <c r="Q1764" s="50"/>
      <c r="R1764" s="50"/>
      <c r="S1764" s="50"/>
      <c r="T1764" s="50"/>
      <c r="U1764" s="50"/>
      <c r="V1764" s="50"/>
      <c r="W1764" s="50"/>
      <c r="X1764" s="50"/>
      <c r="Y1764" s="50"/>
      <c r="Z1764" s="50"/>
    </row>
    <row r="1765" ht="15" customHeight="1">
      <c r="A1765" t="s" s="58">
        <v>898</v>
      </c>
      <c r="B1765" t="s" s="59">
        <v>899</v>
      </c>
      <c r="C1765" s="60">
        <v>2018</v>
      </c>
      <c r="D1765" t="s" s="59">
        <v>821</v>
      </c>
      <c r="E1765" t="s" s="59">
        <v>900</v>
      </c>
      <c r="F1765" t="s" s="59">
        <v>71</v>
      </c>
      <c r="G1765" t="s" s="59">
        <v>45</v>
      </c>
      <c r="H1765" t="s" s="59">
        <v>119</v>
      </c>
      <c r="I1765" s="61"/>
      <c r="J1765" t="s" s="59">
        <v>901</v>
      </c>
      <c r="K1765" t="s" s="59">
        <v>120</v>
      </c>
      <c r="L1765" t="s" s="59">
        <v>121</v>
      </c>
      <c r="M1765" t="s" s="59">
        <v>122</v>
      </c>
      <c r="N1765" t="s" s="59">
        <v>275</v>
      </c>
      <c r="O1765" s="61"/>
      <c r="P1765" s="61"/>
      <c r="Q1765" s="61"/>
      <c r="R1765" s="61"/>
      <c r="S1765" s="61"/>
      <c r="T1765" s="61"/>
      <c r="U1765" s="61"/>
      <c r="V1765" s="61"/>
      <c r="W1765" s="61"/>
      <c r="X1765" s="61"/>
      <c r="Y1765" s="61"/>
      <c r="Z1765" s="62"/>
    </row>
    <row r="1766" ht="15" customHeight="1">
      <c r="A1766" t="s" s="77">
        <v>8771</v>
      </c>
      <c r="B1766" t="s" s="77">
        <v>8772</v>
      </c>
      <c r="C1766" s="76">
        <v>2018</v>
      </c>
      <c r="D1766" t="s" s="77">
        <v>821</v>
      </c>
      <c r="E1766" t="s" s="77">
        <v>8773</v>
      </c>
      <c r="F1766" t="s" s="77">
        <v>2426</v>
      </c>
      <c r="G1766" t="s" s="77">
        <v>82</v>
      </c>
      <c r="H1766" t="s" s="77">
        <v>1507</v>
      </c>
      <c r="I1766" s="47"/>
      <c r="J1766" t="s" s="77">
        <v>8774</v>
      </c>
      <c r="K1766" t="s" s="77">
        <v>120</v>
      </c>
      <c r="L1766" t="s" s="77">
        <v>121</v>
      </c>
      <c r="M1766" s="47"/>
      <c r="N1766" t="s" s="77">
        <v>255</v>
      </c>
      <c r="O1766" s="47"/>
      <c r="P1766" s="47"/>
      <c r="Q1766" s="47"/>
      <c r="R1766" s="47"/>
      <c r="S1766" s="47"/>
      <c r="T1766" s="47"/>
      <c r="U1766" s="47"/>
      <c r="V1766" s="47"/>
      <c r="W1766" s="47"/>
      <c r="X1766" s="47"/>
      <c r="Y1766" s="47"/>
      <c r="Z1766" s="47"/>
    </row>
    <row r="1767" ht="15" customHeight="1">
      <c r="A1767" t="s" s="8">
        <v>8775</v>
      </c>
      <c r="B1767" t="s" s="8">
        <v>8776</v>
      </c>
      <c r="C1767" s="21">
        <v>2018</v>
      </c>
      <c r="D1767" t="s" s="8">
        <v>8777</v>
      </c>
      <c r="E1767" t="s" s="8">
        <v>8778</v>
      </c>
      <c r="F1767" t="s" s="8">
        <v>1860</v>
      </c>
      <c r="G1767" t="s" s="8">
        <v>45</v>
      </c>
      <c r="H1767" t="s" s="8">
        <v>1861</v>
      </c>
      <c r="I1767" s="11"/>
      <c r="J1767" s="11"/>
      <c r="K1767" t="s" s="8">
        <v>120</v>
      </c>
      <c r="L1767" t="s" s="8">
        <v>121</v>
      </c>
      <c r="M1767" s="11"/>
      <c r="N1767" t="s" s="8">
        <v>275</v>
      </c>
      <c r="O1767" s="11"/>
      <c r="P1767" s="11"/>
      <c r="Q1767" s="11"/>
      <c r="R1767" s="11"/>
      <c r="S1767" s="11"/>
      <c r="T1767" s="11"/>
      <c r="U1767" s="11"/>
      <c r="V1767" s="11"/>
      <c r="W1767" s="11"/>
      <c r="X1767" s="11"/>
      <c r="Y1767" s="11"/>
      <c r="Z1767" s="11"/>
    </row>
    <row r="1768" ht="15" customHeight="1">
      <c r="A1768" t="s" s="49">
        <v>8779</v>
      </c>
      <c r="B1768" t="s" s="49">
        <v>8780</v>
      </c>
      <c r="C1768" s="109">
        <v>2018</v>
      </c>
      <c r="D1768" t="s" s="49">
        <v>8781</v>
      </c>
      <c r="E1768" t="s" s="49">
        <v>8782</v>
      </c>
      <c r="F1768" t="s" s="49">
        <v>1870</v>
      </c>
      <c r="G1768" t="s" s="49">
        <v>82</v>
      </c>
      <c r="H1768" t="s" s="49">
        <v>1791</v>
      </c>
      <c r="I1768" s="50"/>
      <c r="J1768" t="s" s="49">
        <v>8783</v>
      </c>
      <c r="K1768" t="s" s="49">
        <v>120</v>
      </c>
      <c r="L1768" t="s" s="49">
        <v>121</v>
      </c>
      <c r="M1768" s="50"/>
      <c r="N1768" t="s" s="49">
        <v>275</v>
      </c>
      <c r="O1768" s="50"/>
      <c r="P1768" s="50"/>
      <c r="Q1768" s="50"/>
      <c r="R1768" s="50"/>
      <c r="S1768" s="50"/>
      <c r="T1768" s="50"/>
      <c r="U1768" s="50"/>
      <c r="V1768" s="50"/>
      <c r="W1768" s="50"/>
      <c r="X1768" s="50"/>
      <c r="Y1768" s="50"/>
      <c r="Z1768" s="50"/>
    </row>
    <row r="1769" ht="15" customHeight="1">
      <c r="A1769" t="s" s="58">
        <v>902</v>
      </c>
      <c r="B1769" t="s" s="59">
        <v>903</v>
      </c>
      <c r="C1769" s="60">
        <v>2018</v>
      </c>
      <c r="D1769" t="s" s="59">
        <v>538</v>
      </c>
      <c r="E1769" t="s" s="59">
        <v>904</v>
      </c>
      <c r="F1769" t="s" s="59">
        <v>128</v>
      </c>
      <c r="G1769" t="s" s="59">
        <v>55</v>
      </c>
      <c r="H1769" t="s" s="59">
        <v>129</v>
      </c>
      <c r="I1769" s="61"/>
      <c r="J1769" t="s" s="59">
        <v>905</v>
      </c>
      <c r="K1769" t="s" s="59">
        <v>120</v>
      </c>
      <c r="L1769" t="s" s="59">
        <v>121</v>
      </c>
      <c r="M1769" t="s" s="59">
        <v>122</v>
      </c>
      <c r="N1769" t="s" s="59">
        <v>275</v>
      </c>
      <c r="O1769" s="61"/>
      <c r="P1769" s="61"/>
      <c r="Q1769" s="61"/>
      <c r="R1769" s="61"/>
      <c r="S1769" s="61"/>
      <c r="T1769" s="61"/>
      <c r="U1769" s="61"/>
      <c r="V1769" s="61"/>
      <c r="W1769" s="61"/>
      <c r="X1769" s="61"/>
      <c r="Y1769" s="61"/>
      <c r="Z1769" s="62"/>
    </row>
    <row r="1770" ht="15" customHeight="1">
      <c r="A1770" t="s" s="58">
        <v>906</v>
      </c>
      <c r="B1770" t="s" s="59">
        <v>907</v>
      </c>
      <c r="C1770" s="60">
        <v>2018</v>
      </c>
      <c r="D1770" t="s" s="59">
        <v>908</v>
      </c>
      <c r="E1770" t="s" s="59">
        <v>909</v>
      </c>
      <c r="F1770" t="s" s="59">
        <v>71</v>
      </c>
      <c r="G1770" t="s" s="59">
        <v>45</v>
      </c>
      <c r="H1770" t="s" s="59">
        <v>119</v>
      </c>
      <c r="I1770" s="61"/>
      <c r="J1770" t="s" s="59">
        <v>910</v>
      </c>
      <c r="K1770" t="s" s="59">
        <v>120</v>
      </c>
      <c r="L1770" t="s" s="59">
        <v>121</v>
      </c>
      <c r="M1770" t="s" s="59">
        <v>122</v>
      </c>
      <c r="N1770" t="s" s="59">
        <v>123</v>
      </c>
      <c r="O1770" s="61"/>
      <c r="P1770" s="61"/>
      <c r="Q1770" s="61"/>
      <c r="R1770" s="61"/>
      <c r="S1770" s="61"/>
      <c r="T1770" s="61"/>
      <c r="U1770" s="61"/>
      <c r="V1770" s="61"/>
      <c r="W1770" s="61"/>
      <c r="X1770" s="61"/>
      <c r="Y1770" s="61"/>
      <c r="Z1770" s="62"/>
    </row>
    <row r="1771" ht="15" customHeight="1">
      <c r="A1771" t="s" s="77">
        <v>8784</v>
      </c>
      <c r="B1771" t="s" s="77">
        <v>8785</v>
      </c>
      <c r="C1771" s="76">
        <v>2018</v>
      </c>
      <c r="D1771" t="s" s="77">
        <v>2631</v>
      </c>
      <c r="E1771" t="s" s="77">
        <v>8786</v>
      </c>
      <c r="F1771" t="s" s="114">
        <v>1905</v>
      </c>
      <c r="G1771" t="s" s="114">
        <v>44</v>
      </c>
      <c r="H1771" t="s" s="114">
        <v>119</v>
      </c>
      <c r="I1771" s="115"/>
      <c r="J1771" t="s" s="77">
        <v>8787</v>
      </c>
      <c r="K1771" t="s" s="77">
        <v>120</v>
      </c>
      <c r="L1771" t="s" s="77">
        <v>121</v>
      </c>
      <c r="M1771" s="115"/>
      <c r="N1771" t="s" s="114">
        <v>255</v>
      </c>
      <c r="O1771" s="115"/>
      <c r="P1771" s="115"/>
      <c r="Q1771" s="115"/>
      <c r="R1771" s="115"/>
      <c r="S1771" s="115"/>
      <c r="T1771" s="115"/>
      <c r="U1771" s="115"/>
      <c r="V1771" s="115"/>
      <c r="W1771" s="115"/>
      <c r="X1771" s="115"/>
      <c r="Y1771" s="115"/>
      <c r="Z1771" s="115"/>
    </row>
    <row r="1772" ht="15" customHeight="1">
      <c r="A1772" t="s" s="8">
        <v>8788</v>
      </c>
      <c r="B1772" t="s" s="8">
        <v>8789</v>
      </c>
      <c r="C1772" s="21">
        <v>2018</v>
      </c>
      <c r="D1772" t="s" s="8">
        <v>8790</v>
      </c>
      <c r="E1772" t="s" s="8">
        <v>8791</v>
      </c>
      <c r="F1772" t="s" s="8">
        <v>1870</v>
      </c>
      <c r="G1772" t="s" s="8">
        <v>38</v>
      </c>
      <c r="H1772" t="s" s="8">
        <v>1791</v>
      </c>
      <c r="I1772" s="11"/>
      <c r="J1772" t="s" s="8">
        <v>8792</v>
      </c>
      <c r="K1772" t="s" s="8">
        <v>120</v>
      </c>
      <c r="L1772" t="s" s="8">
        <v>121</v>
      </c>
      <c r="M1772" s="11"/>
      <c r="N1772" t="s" s="8">
        <v>123</v>
      </c>
      <c r="O1772" s="11"/>
      <c r="P1772" s="11"/>
      <c r="Q1772" s="11"/>
      <c r="R1772" s="11"/>
      <c r="S1772" s="11"/>
      <c r="T1772" s="11"/>
      <c r="U1772" s="11"/>
      <c r="V1772" s="11"/>
      <c r="W1772" s="11"/>
      <c r="X1772" s="11"/>
      <c r="Y1772" s="11"/>
      <c r="Z1772" s="11"/>
    </row>
    <row r="1773" ht="15" customHeight="1">
      <c r="A1773" t="s" s="8">
        <v>8793</v>
      </c>
      <c r="B1773" t="s" s="8">
        <v>8794</v>
      </c>
      <c r="C1773" s="21">
        <v>2018</v>
      </c>
      <c r="D1773" t="s" s="8">
        <v>6972</v>
      </c>
      <c r="E1773" t="s" s="8">
        <v>8795</v>
      </c>
      <c r="F1773" t="s" s="8">
        <v>1815</v>
      </c>
      <c r="G1773" t="s" s="8">
        <v>38</v>
      </c>
      <c r="H1773" t="s" s="8">
        <v>506</v>
      </c>
      <c r="I1773" s="11"/>
      <c r="J1773" t="s" s="8">
        <v>8796</v>
      </c>
      <c r="K1773" t="s" s="8">
        <v>120</v>
      </c>
      <c r="L1773" t="s" s="8">
        <v>121</v>
      </c>
      <c r="M1773" s="11"/>
      <c r="N1773" t="s" s="8">
        <v>123</v>
      </c>
      <c r="O1773" s="11"/>
      <c r="P1773" s="11"/>
      <c r="Q1773" s="11"/>
      <c r="R1773" s="11"/>
      <c r="S1773" s="11"/>
      <c r="T1773" s="11"/>
      <c r="U1773" s="11"/>
      <c r="V1773" s="11"/>
      <c r="W1773" s="11"/>
      <c r="X1773" s="11"/>
      <c r="Y1773" s="11"/>
      <c r="Z1773" s="11"/>
    </row>
    <row r="1774" ht="15" customHeight="1">
      <c r="A1774" t="s" s="8">
        <v>8797</v>
      </c>
      <c r="B1774" t="s" s="8">
        <v>8798</v>
      </c>
      <c r="C1774" s="21">
        <v>2018</v>
      </c>
      <c r="D1774" t="s" s="8">
        <v>5983</v>
      </c>
      <c r="E1774" t="s" s="8">
        <v>8799</v>
      </c>
      <c r="F1774" t="s" s="8">
        <v>5019</v>
      </c>
      <c r="G1774" t="s" s="8">
        <v>40</v>
      </c>
      <c r="H1774" t="s" s="8">
        <v>1791</v>
      </c>
      <c r="I1774" s="11"/>
      <c r="J1774" t="s" s="8">
        <v>8800</v>
      </c>
      <c r="K1774" t="s" s="8">
        <v>120</v>
      </c>
      <c r="L1774" t="s" s="8">
        <v>121</v>
      </c>
      <c r="M1774" s="11"/>
      <c r="N1774" t="s" s="8">
        <v>275</v>
      </c>
      <c r="O1774" s="11"/>
      <c r="P1774" s="11"/>
      <c r="Q1774" s="11"/>
      <c r="R1774" s="11"/>
      <c r="S1774" s="11"/>
      <c r="T1774" s="11"/>
      <c r="U1774" s="11"/>
      <c r="V1774" s="11"/>
      <c r="W1774" s="11"/>
      <c r="X1774" s="11"/>
      <c r="Y1774" s="11"/>
      <c r="Z1774" s="11"/>
    </row>
    <row r="1775" ht="15" customHeight="1">
      <c r="A1775" t="s" s="8">
        <v>8801</v>
      </c>
      <c r="B1775" t="s" s="8">
        <v>8802</v>
      </c>
      <c r="C1775" s="21">
        <v>2018</v>
      </c>
      <c r="D1775" t="s" s="8">
        <v>8803</v>
      </c>
      <c r="E1775" t="s" s="8">
        <v>8804</v>
      </c>
      <c r="F1775" t="s" s="8">
        <v>128</v>
      </c>
      <c r="G1775" t="s" s="8">
        <v>44</v>
      </c>
      <c r="H1775" t="s" s="8">
        <v>129</v>
      </c>
      <c r="I1775" t="s" s="8">
        <v>2925</v>
      </c>
      <c r="J1775" t="s" s="8">
        <v>8805</v>
      </c>
      <c r="K1775" t="s" s="8">
        <v>120</v>
      </c>
      <c r="L1775" t="s" s="8">
        <v>121</v>
      </c>
      <c r="M1775" s="11"/>
      <c r="N1775" t="s" s="8">
        <v>275</v>
      </c>
      <c r="O1775" s="11"/>
      <c r="P1775" s="11"/>
      <c r="Q1775" s="11"/>
      <c r="R1775" s="11"/>
      <c r="S1775" s="11"/>
      <c r="T1775" s="11"/>
      <c r="U1775" s="11"/>
      <c r="V1775" s="11"/>
      <c r="W1775" s="11"/>
      <c r="X1775" s="11"/>
      <c r="Y1775" s="11"/>
      <c r="Z1775" s="11"/>
    </row>
    <row r="1776" ht="15" customHeight="1">
      <c r="A1776" t="s" s="8">
        <v>8806</v>
      </c>
      <c r="B1776" t="s" s="8">
        <v>8807</v>
      </c>
      <c r="C1776" s="21">
        <v>2018</v>
      </c>
      <c r="D1776" t="s" s="8">
        <v>8808</v>
      </c>
      <c r="E1776" t="s" s="8">
        <v>8809</v>
      </c>
      <c r="F1776" t="s" s="8">
        <v>128</v>
      </c>
      <c r="G1776" t="s" s="8">
        <v>1795</v>
      </c>
      <c r="H1776" t="s" s="8">
        <v>129</v>
      </c>
      <c r="I1776" s="11"/>
      <c r="J1776" t="s" s="8">
        <v>8810</v>
      </c>
      <c r="K1776" t="s" s="8">
        <v>120</v>
      </c>
      <c r="L1776" t="s" s="8">
        <v>121</v>
      </c>
      <c r="M1776" s="11"/>
      <c r="N1776" t="s" s="8">
        <v>123</v>
      </c>
      <c r="O1776" s="11"/>
      <c r="P1776" s="11"/>
      <c r="Q1776" s="11"/>
      <c r="R1776" s="11"/>
      <c r="S1776" s="11"/>
      <c r="T1776" s="11"/>
      <c r="U1776" s="11"/>
      <c r="V1776" s="11"/>
      <c r="W1776" s="11"/>
      <c r="X1776" s="11"/>
      <c r="Y1776" s="11"/>
      <c r="Z1776" s="11"/>
    </row>
    <row r="1777" ht="15" customHeight="1">
      <c r="A1777" t="s" s="8">
        <v>8811</v>
      </c>
      <c r="B1777" t="s" s="8">
        <v>8812</v>
      </c>
      <c r="C1777" s="21">
        <v>2018</v>
      </c>
      <c r="D1777" t="s" s="8">
        <v>8813</v>
      </c>
      <c r="E1777" t="s" s="8">
        <v>8814</v>
      </c>
      <c r="F1777" t="s" s="8">
        <v>1870</v>
      </c>
      <c r="G1777" t="s" s="8">
        <v>1454</v>
      </c>
      <c r="H1777" t="s" s="8">
        <v>1791</v>
      </c>
      <c r="I1777" s="11"/>
      <c r="J1777" t="s" s="8">
        <v>8815</v>
      </c>
      <c r="K1777" t="s" s="8">
        <v>120</v>
      </c>
      <c r="L1777" t="s" s="8">
        <v>121</v>
      </c>
      <c r="M1777" s="11"/>
      <c r="N1777" t="s" s="8">
        <v>123</v>
      </c>
      <c r="O1777" s="11"/>
      <c r="P1777" s="11"/>
      <c r="Q1777" s="11"/>
      <c r="R1777" s="11"/>
      <c r="S1777" s="11"/>
      <c r="T1777" s="11"/>
      <c r="U1777" s="11"/>
      <c r="V1777" s="11"/>
      <c r="W1777" s="11"/>
      <c r="X1777" s="11"/>
      <c r="Y1777" s="11"/>
      <c r="Z1777" s="11"/>
    </row>
    <row r="1778" ht="15" customHeight="1">
      <c r="A1778" t="s" s="49">
        <v>8816</v>
      </c>
      <c r="B1778" t="s" s="49">
        <v>8817</v>
      </c>
      <c r="C1778" s="109">
        <v>2018</v>
      </c>
      <c r="D1778" t="s" s="49">
        <v>6938</v>
      </c>
      <c r="E1778" t="s" s="49">
        <v>8818</v>
      </c>
      <c r="F1778" t="s" s="49">
        <v>8650</v>
      </c>
      <c r="G1778" t="s" s="49">
        <v>45</v>
      </c>
      <c r="H1778" t="s" s="49">
        <v>1791</v>
      </c>
      <c r="I1778" s="50"/>
      <c r="J1778" t="s" s="49">
        <v>8819</v>
      </c>
      <c r="K1778" t="s" s="49">
        <v>120</v>
      </c>
      <c r="L1778" t="s" s="49">
        <v>121</v>
      </c>
      <c r="M1778" s="50"/>
      <c r="N1778" t="s" s="49">
        <v>123</v>
      </c>
      <c r="O1778" s="50"/>
      <c r="P1778" s="50"/>
      <c r="Q1778" s="50"/>
      <c r="R1778" s="50"/>
      <c r="S1778" s="50"/>
      <c r="T1778" s="50"/>
      <c r="U1778" s="50"/>
      <c r="V1778" s="50"/>
      <c r="W1778" s="50"/>
      <c r="X1778" s="50"/>
      <c r="Y1778" s="50"/>
      <c r="Z1778" s="50"/>
    </row>
    <row r="1779" ht="15" customHeight="1">
      <c r="A1779" t="s" s="58">
        <v>911</v>
      </c>
      <c r="B1779" t="s" s="59">
        <v>912</v>
      </c>
      <c r="C1779" s="60">
        <v>2018</v>
      </c>
      <c r="D1779" t="s" s="59">
        <v>913</v>
      </c>
      <c r="E1779" t="s" s="59">
        <v>914</v>
      </c>
      <c r="F1779" t="s" s="59">
        <v>71</v>
      </c>
      <c r="G1779" t="s" s="59">
        <v>45</v>
      </c>
      <c r="H1779" t="s" s="59">
        <v>119</v>
      </c>
      <c r="I1779" s="61"/>
      <c r="J1779" t="s" s="59">
        <v>915</v>
      </c>
      <c r="K1779" t="s" s="59">
        <v>120</v>
      </c>
      <c r="L1779" t="s" s="59">
        <v>121</v>
      </c>
      <c r="M1779" t="s" s="59">
        <v>122</v>
      </c>
      <c r="N1779" t="s" s="59">
        <v>275</v>
      </c>
      <c r="O1779" s="61"/>
      <c r="P1779" s="61"/>
      <c r="Q1779" s="61"/>
      <c r="R1779" s="61"/>
      <c r="S1779" s="61"/>
      <c r="T1779" s="61"/>
      <c r="U1779" s="61"/>
      <c r="V1779" s="61"/>
      <c r="W1779" s="61"/>
      <c r="X1779" s="61"/>
      <c r="Y1779" s="61"/>
      <c r="Z1779" s="62"/>
    </row>
    <row r="1780" ht="15" customHeight="1">
      <c r="A1780" t="s" s="77">
        <v>8820</v>
      </c>
      <c r="B1780" t="s" s="77">
        <v>8821</v>
      </c>
      <c r="C1780" s="76">
        <v>2018</v>
      </c>
      <c r="D1780" t="s" s="77">
        <v>7193</v>
      </c>
      <c r="E1780" t="s" s="77">
        <v>8822</v>
      </c>
      <c r="F1780" t="s" s="77">
        <v>1870</v>
      </c>
      <c r="G1780" t="s" s="77">
        <v>82</v>
      </c>
      <c r="H1780" t="s" s="77">
        <v>1791</v>
      </c>
      <c r="I1780" s="47"/>
      <c r="J1780" t="s" s="77">
        <v>8823</v>
      </c>
      <c r="K1780" t="s" s="77">
        <v>120</v>
      </c>
      <c r="L1780" t="s" s="77">
        <v>121</v>
      </c>
      <c r="M1780" s="47"/>
      <c r="N1780" t="s" s="77">
        <v>255</v>
      </c>
      <c r="O1780" s="47"/>
      <c r="P1780" s="47"/>
      <c r="Q1780" s="47"/>
      <c r="R1780" s="47"/>
      <c r="S1780" s="47"/>
      <c r="T1780" s="47"/>
      <c r="U1780" s="47"/>
      <c r="V1780" s="47"/>
      <c r="W1780" s="47"/>
      <c r="X1780" s="47"/>
      <c r="Y1780" s="47"/>
      <c r="Z1780" s="47"/>
    </row>
    <row r="1781" ht="15" customHeight="1">
      <c r="A1781" t="s" s="8">
        <v>8824</v>
      </c>
      <c r="B1781" t="s" s="8">
        <v>8825</v>
      </c>
      <c r="C1781" s="21">
        <v>2018</v>
      </c>
      <c r="D1781" t="s" s="8">
        <v>3602</v>
      </c>
      <c r="E1781" t="s" s="8">
        <v>8826</v>
      </c>
      <c r="F1781" t="s" s="8">
        <v>4466</v>
      </c>
      <c r="G1781" t="s" s="8">
        <v>45</v>
      </c>
      <c r="H1781" t="s" s="8">
        <v>1791</v>
      </c>
      <c r="I1781" s="11"/>
      <c r="J1781" t="s" s="8">
        <v>8827</v>
      </c>
      <c r="K1781" t="s" s="8">
        <v>120</v>
      </c>
      <c r="L1781" t="s" s="8">
        <v>121</v>
      </c>
      <c r="M1781" s="11"/>
      <c r="N1781" t="s" s="8">
        <v>275</v>
      </c>
      <c r="O1781" s="11"/>
      <c r="P1781" s="11"/>
      <c r="Q1781" s="11"/>
      <c r="R1781" s="11"/>
      <c r="S1781" s="11"/>
      <c r="T1781" s="11"/>
      <c r="U1781" s="11"/>
      <c r="V1781" s="11"/>
      <c r="W1781" s="11"/>
      <c r="X1781" s="11"/>
      <c r="Y1781" s="11"/>
      <c r="Z1781" s="11"/>
    </row>
    <row r="1782" ht="15" customHeight="1">
      <c r="A1782" t="s" s="130">
        <v>7571</v>
      </c>
      <c r="B1782" t="s" s="130">
        <v>8828</v>
      </c>
      <c r="C1782" s="131">
        <v>2018</v>
      </c>
      <c r="D1782" t="s" s="130">
        <v>2319</v>
      </c>
      <c r="E1782" t="s" s="130">
        <v>8829</v>
      </c>
      <c r="F1782" t="s" s="130">
        <v>3052</v>
      </c>
      <c r="G1782" t="s" s="130">
        <v>45</v>
      </c>
      <c r="H1782" t="s" s="130">
        <v>1791</v>
      </c>
      <c r="I1782" s="132"/>
      <c r="J1782" t="s" s="130">
        <v>8830</v>
      </c>
      <c r="K1782" t="s" s="130">
        <v>120</v>
      </c>
      <c r="L1782" t="s" s="130">
        <v>121</v>
      </c>
      <c r="M1782" s="132"/>
      <c r="N1782" t="s" s="130">
        <v>275</v>
      </c>
      <c r="O1782" s="132"/>
      <c r="P1782" s="132"/>
      <c r="Q1782" s="132"/>
      <c r="R1782" s="132"/>
      <c r="S1782" s="132"/>
      <c r="T1782" s="132"/>
      <c r="U1782" s="132"/>
      <c r="V1782" s="132"/>
      <c r="W1782" s="132"/>
      <c r="X1782" s="132"/>
      <c r="Y1782" s="132"/>
      <c r="Z1782" s="132"/>
    </row>
    <row r="1783" ht="15" customHeight="1">
      <c r="A1783" t="s" s="8">
        <v>8831</v>
      </c>
      <c r="B1783" t="s" s="8">
        <v>8832</v>
      </c>
      <c r="C1783" s="21">
        <v>2018</v>
      </c>
      <c r="D1783" t="s" s="8">
        <v>2476</v>
      </c>
      <c r="E1783" t="s" s="8">
        <v>8833</v>
      </c>
      <c r="F1783" t="s" s="8">
        <v>4779</v>
      </c>
      <c r="G1783" t="s" s="8">
        <v>1454</v>
      </c>
      <c r="H1783" t="s" s="8">
        <v>119</v>
      </c>
      <c r="I1783" s="11"/>
      <c r="J1783" t="s" s="8">
        <v>8834</v>
      </c>
      <c r="K1783" t="s" s="8">
        <v>120</v>
      </c>
      <c r="L1783" t="s" s="8">
        <v>121</v>
      </c>
      <c r="M1783" s="11"/>
      <c r="N1783" t="s" s="8">
        <v>275</v>
      </c>
      <c r="O1783" s="11"/>
      <c r="P1783" s="11"/>
      <c r="Q1783" s="11"/>
      <c r="R1783" s="11"/>
      <c r="S1783" s="11"/>
      <c r="T1783" s="11"/>
      <c r="U1783" s="11"/>
      <c r="V1783" s="11"/>
      <c r="W1783" s="11"/>
      <c r="X1783" s="11"/>
      <c r="Y1783" s="11"/>
      <c r="Z1783" s="11"/>
    </row>
    <row r="1784" ht="15" customHeight="1">
      <c r="A1784" t="s" s="8">
        <v>8835</v>
      </c>
      <c r="B1784" t="s" s="8">
        <v>8836</v>
      </c>
      <c r="C1784" s="21">
        <v>2018</v>
      </c>
      <c r="D1784" t="s" s="8">
        <v>3020</v>
      </c>
      <c r="E1784" t="s" s="8">
        <v>8837</v>
      </c>
      <c r="F1784" t="s" s="8">
        <v>8838</v>
      </c>
      <c r="G1784" t="s" s="8">
        <v>40</v>
      </c>
      <c r="H1784" t="s" s="8">
        <v>1791</v>
      </c>
      <c r="I1784" s="11"/>
      <c r="J1784" t="s" s="8">
        <v>8839</v>
      </c>
      <c r="K1784" t="s" s="8">
        <v>120</v>
      </c>
      <c r="L1784" t="s" s="8">
        <v>121</v>
      </c>
      <c r="M1784" s="11"/>
      <c r="N1784" t="s" s="8">
        <v>255</v>
      </c>
      <c r="O1784" s="11"/>
      <c r="P1784" s="11"/>
      <c r="Q1784" s="11"/>
      <c r="R1784" s="11"/>
      <c r="S1784" s="11"/>
      <c r="T1784" s="11"/>
      <c r="U1784" s="11"/>
      <c r="V1784" s="11"/>
      <c r="W1784" s="11"/>
      <c r="X1784" s="11"/>
      <c r="Y1784" s="11"/>
      <c r="Z1784" s="11"/>
    </row>
    <row r="1785" ht="15" customHeight="1">
      <c r="A1785" t="s" s="8">
        <v>8840</v>
      </c>
      <c r="B1785" t="s" s="8">
        <v>8841</v>
      </c>
      <c r="C1785" s="21">
        <v>2018</v>
      </c>
      <c r="D1785" t="s" s="8">
        <v>1752</v>
      </c>
      <c r="E1785" t="s" s="8">
        <v>8842</v>
      </c>
      <c r="F1785" t="s" s="8">
        <v>8843</v>
      </c>
      <c r="G1785" t="s" s="8">
        <v>45</v>
      </c>
      <c r="H1785" t="s" s="8">
        <v>1791</v>
      </c>
      <c r="I1785" s="11"/>
      <c r="J1785" t="s" s="8">
        <v>8844</v>
      </c>
      <c r="K1785" t="s" s="8">
        <v>120</v>
      </c>
      <c r="L1785" t="s" s="8">
        <v>121</v>
      </c>
      <c r="M1785" s="11"/>
      <c r="N1785" t="s" s="8">
        <v>275</v>
      </c>
      <c r="O1785" s="11"/>
      <c r="P1785" s="11"/>
      <c r="Q1785" s="11"/>
      <c r="R1785" s="11"/>
      <c r="S1785" s="11"/>
      <c r="T1785" s="11"/>
      <c r="U1785" s="11"/>
      <c r="V1785" s="11"/>
      <c r="W1785" s="11"/>
      <c r="X1785" s="11"/>
      <c r="Y1785" s="11"/>
      <c r="Z1785" s="11"/>
    </row>
    <row r="1786" ht="15" customHeight="1">
      <c r="A1786" t="s" s="8">
        <v>8845</v>
      </c>
      <c r="B1786" t="s" s="8">
        <v>8846</v>
      </c>
      <c r="C1786" s="21">
        <v>2018</v>
      </c>
      <c r="D1786" t="s" s="8">
        <v>514</v>
      </c>
      <c r="E1786" t="s" s="8">
        <v>8847</v>
      </c>
      <c r="F1786" t="s" s="8">
        <v>7820</v>
      </c>
      <c r="G1786" t="s" s="8">
        <v>82</v>
      </c>
      <c r="H1786" t="s" s="8">
        <v>390</v>
      </c>
      <c r="I1786" s="11"/>
      <c r="J1786" t="s" s="8">
        <v>8848</v>
      </c>
      <c r="K1786" t="s" s="8">
        <v>254</v>
      </c>
      <c r="L1786" t="s" s="8">
        <v>121</v>
      </c>
      <c r="M1786" s="11"/>
      <c r="N1786" t="s" s="8">
        <v>123</v>
      </c>
      <c r="O1786" s="11"/>
      <c r="P1786" s="11"/>
      <c r="Q1786" s="11"/>
      <c r="R1786" s="11"/>
      <c r="S1786" s="11"/>
      <c r="T1786" s="11"/>
      <c r="U1786" s="11"/>
      <c r="V1786" s="11"/>
      <c r="W1786" s="11"/>
      <c r="X1786" s="11"/>
      <c r="Y1786" s="11"/>
      <c r="Z1786" s="11"/>
    </row>
    <row r="1787" ht="15" customHeight="1">
      <c r="A1787" t="s" s="8">
        <v>8849</v>
      </c>
      <c r="B1787" t="s" s="8">
        <v>8850</v>
      </c>
      <c r="C1787" s="21">
        <v>2018</v>
      </c>
      <c r="D1787" t="s" s="8">
        <v>8289</v>
      </c>
      <c r="E1787" t="s" s="8">
        <v>8851</v>
      </c>
      <c r="F1787" t="s" s="8">
        <v>1928</v>
      </c>
      <c r="G1787" t="s" s="8">
        <v>64</v>
      </c>
      <c r="H1787" t="s" s="8">
        <v>119</v>
      </c>
      <c r="I1787" s="11"/>
      <c r="J1787" t="s" s="8">
        <v>8852</v>
      </c>
      <c r="K1787" t="s" s="8">
        <v>254</v>
      </c>
      <c r="L1787" t="s" s="8">
        <v>121</v>
      </c>
      <c r="M1787" s="11"/>
      <c r="N1787" t="s" s="8">
        <v>123</v>
      </c>
      <c r="O1787" s="11"/>
      <c r="P1787" s="11"/>
      <c r="Q1787" s="11"/>
      <c r="R1787" s="11"/>
      <c r="S1787" s="11"/>
      <c r="T1787" s="11"/>
      <c r="U1787" s="11"/>
      <c r="V1787" s="11"/>
      <c r="W1787" s="11"/>
      <c r="X1787" s="11"/>
      <c r="Y1787" s="11"/>
      <c r="Z1787" s="11"/>
    </row>
    <row r="1788" ht="15" customHeight="1">
      <c r="A1788" t="s" s="8">
        <v>8853</v>
      </c>
      <c r="B1788" t="s" s="8">
        <v>8854</v>
      </c>
      <c r="C1788" s="21">
        <v>2018</v>
      </c>
      <c r="D1788" t="s" s="8">
        <v>8855</v>
      </c>
      <c r="E1788" t="s" s="8">
        <v>8856</v>
      </c>
      <c r="F1788" t="s" s="8">
        <v>128</v>
      </c>
      <c r="G1788" t="s" s="8">
        <v>1795</v>
      </c>
      <c r="H1788" t="s" s="8">
        <v>129</v>
      </c>
      <c r="I1788" s="11"/>
      <c r="J1788" t="s" s="8">
        <v>8857</v>
      </c>
      <c r="K1788" t="s" s="8">
        <v>120</v>
      </c>
      <c r="L1788" t="s" s="8">
        <v>121</v>
      </c>
      <c r="M1788" s="11"/>
      <c r="N1788" t="s" s="8">
        <v>123</v>
      </c>
      <c r="O1788" s="11"/>
      <c r="P1788" s="11"/>
      <c r="Q1788" s="11"/>
      <c r="R1788" s="11"/>
      <c r="S1788" s="11"/>
      <c r="T1788" s="11"/>
      <c r="U1788" s="11"/>
      <c r="V1788" s="11"/>
      <c r="W1788" s="11"/>
      <c r="X1788" s="11"/>
      <c r="Y1788" s="11"/>
      <c r="Z1788" s="11"/>
    </row>
    <row r="1789" ht="15" customHeight="1">
      <c r="A1789" t="s" s="8">
        <v>8858</v>
      </c>
      <c r="B1789" t="s" s="8">
        <v>8859</v>
      </c>
      <c r="C1789" s="21">
        <v>2018</v>
      </c>
      <c r="D1789" t="s" s="8">
        <v>7324</v>
      </c>
      <c r="E1789" t="s" s="8">
        <v>8860</v>
      </c>
      <c r="F1789" t="s" s="8">
        <v>128</v>
      </c>
      <c r="G1789" t="s" s="8">
        <v>1795</v>
      </c>
      <c r="H1789" t="s" s="8">
        <v>129</v>
      </c>
      <c r="I1789" s="11"/>
      <c r="J1789" t="s" s="8">
        <v>8861</v>
      </c>
      <c r="K1789" t="s" s="8">
        <v>120</v>
      </c>
      <c r="L1789" t="s" s="8">
        <v>121</v>
      </c>
      <c r="M1789" s="11"/>
      <c r="N1789" t="s" s="8">
        <v>123</v>
      </c>
      <c r="O1789" s="11"/>
      <c r="P1789" s="11"/>
      <c r="Q1789" s="11"/>
      <c r="R1789" s="11"/>
      <c r="S1789" s="11"/>
      <c r="T1789" s="11"/>
      <c r="U1789" s="11"/>
      <c r="V1789" s="11"/>
      <c r="W1789" s="11"/>
      <c r="X1789" s="11"/>
      <c r="Y1789" s="11"/>
      <c r="Z1789" s="11"/>
    </row>
    <row r="1790" ht="15" customHeight="1">
      <c r="A1790" t="s" s="49">
        <v>1109</v>
      </c>
      <c r="B1790" t="s" s="49">
        <v>8862</v>
      </c>
      <c r="C1790" s="109">
        <v>2018</v>
      </c>
      <c r="D1790" t="s" s="49">
        <v>538</v>
      </c>
      <c r="E1790" t="s" s="49">
        <v>8863</v>
      </c>
      <c r="F1790" t="s" s="49">
        <v>71</v>
      </c>
      <c r="G1790" t="s" s="49">
        <v>64</v>
      </c>
      <c r="H1790" t="s" s="49">
        <v>119</v>
      </c>
      <c r="I1790" t="s" s="49">
        <v>1846</v>
      </c>
      <c r="J1790" t="s" s="49">
        <v>8864</v>
      </c>
      <c r="K1790" t="s" s="49">
        <v>120</v>
      </c>
      <c r="L1790" t="s" s="49">
        <v>121</v>
      </c>
      <c r="M1790" s="50"/>
      <c r="N1790" t="s" s="49">
        <v>123</v>
      </c>
      <c r="O1790" s="50"/>
      <c r="P1790" s="50"/>
      <c r="Q1790" s="50"/>
      <c r="R1790" s="50"/>
      <c r="S1790" s="50"/>
      <c r="T1790" s="50"/>
      <c r="U1790" s="50"/>
      <c r="V1790" s="50"/>
      <c r="W1790" s="50"/>
      <c r="X1790" s="50"/>
      <c r="Y1790" s="50"/>
      <c r="Z1790" s="50"/>
    </row>
    <row r="1791" ht="15" customHeight="1">
      <c r="A1791" t="s" s="58">
        <v>916</v>
      </c>
      <c r="B1791" t="s" s="59">
        <v>917</v>
      </c>
      <c r="C1791" s="60">
        <v>2018</v>
      </c>
      <c r="D1791" t="s" s="59">
        <v>918</v>
      </c>
      <c r="E1791" t="s" s="59">
        <v>919</v>
      </c>
      <c r="F1791" t="s" s="59">
        <v>572</v>
      </c>
      <c r="G1791" t="s" s="59">
        <v>82</v>
      </c>
      <c r="H1791" t="s" s="59">
        <v>506</v>
      </c>
      <c r="I1791" s="61"/>
      <c r="J1791" t="s" s="59">
        <v>920</v>
      </c>
      <c r="K1791" t="s" s="59">
        <v>120</v>
      </c>
      <c r="L1791" t="s" s="59">
        <v>121</v>
      </c>
      <c r="M1791" t="s" s="59">
        <v>122</v>
      </c>
      <c r="N1791" t="s" s="59">
        <v>123</v>
      </c>
      <c r="O1791" s="61"/>
      <c r="P1791" s="61"/>
      <c r="Q1791" s="61"/>
      <c r="R1791" s="61"/>
      <c r="S1791" s="61"/>
      <c r="T1791" s="61"/>
      <c r="U1791" s="61"/>
      <c r="V1791" s="61"/>
      <c r="W1791" s="61"/>
      <c r="X1791" s="61"/>
      <c r="Y1791" s="61"/>
      <c r="Z1791" s="62"/>
    </row>
    <row r="1792" ht="15" customHeight="1">
      <c r="A1792" t="s" s="77">
        <v>8865</v>
      </c>
      <c r="B1792" t="s" s="77">
        <v>8866</v>
      </c>
      <c r="C1792" s="76">
        <v>2018</v>
      </c>
      <c r="D1792" t="s" s="77">
        <v>8867</v>
      </c>
      <c r="E1792" t="s" s="77">
        <v>8868</v>
      </c>
      <c r="F1792" t="s" s="77">
        <v>8869</v>
      </c>
      <c r="G1792" t="s" s="77">
        <v>1795</v>
      </c>
      <c r="H1792" t="s" s="77">
        <v>129</v>
      </c>
      <c r="I1792" s="47"/>
      <c r="J1792" s="47"/>
      <c r="K1792" t="s" s="77">
        <v>120</v>
      </c>
      <c r="L1792" t="s" s="77">
        <v>121</v>
      </c>
      <c r="M1792" s="47"/>
      <c r="N1792" s="47"/>
      <c r="O1792" s="47"/>
      <c r="P1792" s="47"/>
      <c r="Q1792" s="47"/>
      <c r="R1792" s="47"/>
      <c r="S1792" s="47"/>
      <c r="T1792" s="47"/>
      <c r="U1792" s="47"/>
      <c r="V1792" s="47"/>
      <c r="W1792" s="47"/>
      <c r="X1792" s="47"/>
      <c r="Y1792" s="47"/>
      <c r="Z1792" s="47"/>
    </row>
    <row r="1793" ht="15" customHeight="1">
      <c r="A1793" t="s" s="49">
        <v>8870</v>
      </c>
      <c r="B1793" t="s" s="49">
        <v>8871</v>
      </c>
      <c r="C1793" s="109">
        <v>2018</v>
      </c>
      <c r="D1793" t="s" s="49">
        <v>8872</v>
      </c>
      <c r="E1793" t="s" s="49">
        <v>8873</v>
      </c>
      <c r="F1793" t="s" s="49">
        <v>1815</v>
      </c>
      <c r="G1793" t="s" s="49">
        <v>82</v>
      </c>
      <c r="H1793" t="s" s="49">
        <v>506</v>
      </c>
      <c r="I1793" s="50"/>
      <c r="J1793" t="s" s="49">
        <v>8874</v>
      </c>
      <c r="K1793" t="s" s="49">
        <v>120</v>
      </c>
      <c r="L1793" t="s" s="49">
        <v>121</v>
      </c>
      <c r="M1793" s="50"/>
      <c r="N1793" t="s" s="49">
        <v>123</v>
      </c>
      <c r="O1793" s="50"/>
      <c r="P1793" s="50"/>
      <c r="Q1793" s="50"/>
      <c r="R1793" s="50"/>
      <c r="S1793" s="50"/>
      <c r="T1793" s="50"/>
      <c r="U1793" s="50"/>
      <c r="V1793" s="50"/>
      <c r="W1793" s="50"/>
      <c r="X1793" s="50"/>
      <c r="Y1793" s="50"/>
      <c r="Z1793" s="50"/>
    </row>
    <row r="1794" ht="15" customHeight="1">
      <c r="A1794" t="s" s="51">
        <v>921</v>
      </c>
      <c r="B1794" t="s" s="52">
        <v>922</v>
      </c>
      <c r="C1794" s="53">
        <v>2018</v>
      </c>
      <c r="D1794" t="s" s="52">
        <v>923</v>
      </c>
      <c r="E1794" t="s" s="52">
        <v>924</v>
      </c>
      <c r="F1794" t="s" s="52">
        <v>213</v>
      </c>
      <c r="G1794" t="s" s="52">
        <v>29</v>
      </c>
      <c r="H1794" t="s" s="52">
        <v>119</v>
      </c>
      <c r="I1794" t="s" s="52">
        <v>214</v>
      </c>
      <c r="J1794" t="s" s="52">
        <v>925</v>
      </c>
      <c r="K1794" t="s" s="52">
        <v>120</v>
      </c>
      <c r="L1794" t="s" s="52">
        <v>216</v>
      </c>
      <c r="M1794" t="s" s="52">
        <v>122</v>
      </c>
      <c r="N1794" t="s" s="52">
        <v>123</v>
      </c>
      <c r="O1794" s="56"/>
      <c r="P1794" s="56"/>
      <c r="Q1794" s="56"/>
      <c r="R1794" s="56"/>
      <c r="S1794" s="56"/>
      <c r="T1794" s="56"/>
      <c r="U1794" s="56"/>
      <c r="V1794" s="56"/>
      <c r="W1794" s="56"/>
      <c r="X1794" s="56"/>
      <c r="Y1794" s="56"/>
      <c r="Z1794" s="57"/>
    </row>
    <row r="1795" ht="15" customHeight="1">
      <c r="A1795" t="s" s="77">
        <v>8875</v>
      </c>
      <c r="B1795" t="s" s="77">
        <v>8876</v>
      </c>
      <c r="C1795" s="76">
        <v>2018</v>
      </c>
      <c r="D1795" t="s" s="77">
        <v>3876</v>
      </c>
      <c r="E1795" t="s" s="77">
        <v>8877</v>
      </c>
      <c r="F1795" t="s" s="77">
        <v>8878</v>
      </c>
      <c r="G1795" t="s" s="77">
        <v>45</v>
      </c>
      <c r="H1795" t="s" s="77">
        <v>1791</v>
      </c>
      <c r="I1795" s="47"/>
      <c r="J1795" s="47"/>
      <c r="K1795" t="s" s="77">
        <v>120</v>
      </c>
      <c r="L1795" t="s" s="77">
        <v>121</v>
      </c>
      <c r="M1795" s="47"/>
      <c r="N1795" t="s" s="77">
        <v>123</v>
      </c>
      <c r="O1795" s="47"/>
      <c r="P1795" s="47"/>
      <c r="Q1795" s="47"/>
      <c r="R1795" s="47"/>
      <c r="S1795" s="47"/>
      <c r="T1795" s="47"/>
      <c r="U1795" s="47"/>
      <c r="V1795" s="47"/>
      <c r="W1795" s="47"/>
      <c r="X1795" s="47"/>
      <c r="Y1795" s="47"/>
      <c r="Z1795" s="47"/>
    </row>
    <row r="1796" ht="15" customHeight="1">
      <c r="A1796" t="s" s="8">
        <v>8879</v>
      </c>
      <c r="B1796" t="s" s="8">
        <v>8880</v>
      </c>
      <c r="C1796" s="21">
        <v>2018</v>
      </c>
      <c r="D1796" t="s" s="8">
        <v>2407</v>
      </c>
      <c r="E1796" t="s" s="8">
        <v>8881</v>
      </c>
      <c r="F1796" t="s" s="8">
        <v>1870</v>
      </c>
      <c r="G1796" t="s" s="8">
        <v>82</v>
      </c>
      <c r="H1796" t="s" s="8">
        <v>1791</v>
      </c>
      <c r="I1796" s="11"/>
      <c r="J1796" t="s" s="8">
        <v>8882</v>
      </c>
      <c r="K1796" t="s" s="8">
        <v>120</v>
      </c>
      <c r="L1796" t="s" s="8">
        <v>121</v>
      </c>
      <c r="M1796" s="11"/>
      <c r="N1796" t="s" s="8">
        <v>123</v>
      </c>
      <c r="O1796" s="11"/>
      <c r="P1796" s="11"/>
      <c r="Q1796" s="11"/>
      <c r="R1796" s="11"/>
      <c r="S1796" s="11"/>
      <c r="T1796" s="11"/>
      <c r="U1796" s="11"/>
      <c r="V1796" s="11"/>
      <c r="W1796" s="11"/>
      <c r="X1796" s="11"/>
      <c r="Y1796" s="11"/>
      <c r="Z1796" s="11"/>
    </row>
    <row r="1797" ht="15" customHeight="1">
      <c r="A1797" t="s" s="8">
        <v>8883</v>
      </c>
      <c r="B1797" t="s" s="8">
        <v>8884</v>
      </c>
      <c r="C1797" s="21">
        <v>2018</v>
      </c>
      <c r="D1797" t="s" s="8">
        <v>6641</v>
      </c>
      <c r="E1797" t="s" s="8">
        <v>8885</v>
      </c>
      <c r="F1797" t="s" s="8">
        <v>1940</v>
      </c>
      <c r="G1797" t="s" s="8">
        <v>44</v>
      </c>
      <c r="H1797" t="s" s="8">
        <v>119</v>
      </c>
      <c r="I1797" s="11"/>
      <c r="J1797" t="s" s="8">
        <v>8886</v>
      </c>
      <c r="K1797" t="s" s="8">
        <v>120</v>
      </c>
      <c r="L1797" t="s" s="8">
        <v>121</v>
      </c>
      <c r="M1797" s="11"/>
      <c r="N1797" t="s" s="8">
        <v>123</v>
      </c>
      <c r="O1797" s="11"/>
      <c r="P1797" s="11"/>
      <c r="Q1797" s="11"/>
      <c r="R1797" s="11"/>
      <c r="S1797" s="11"/>
      <c r="T1797" s="11"/>
      <c r="U1797" s="11"/>
      <c r="V1797" s="11"/>
      <c r="W1797" s="11"/>
      <c r="X1797" s="11"/>
      <c r="Y1797" s="11"/>
      <c r="Z1797" s="11"/>
    </row>
    <row r="1798" ht="15" customHeight="1">
      <c r="A1798" t="s" s="8">
        <v>8887</v>
      </c>
      <c r="B1798" t="s" s="8">
        <v>8888</v>
      </c>
      <c r="C1798" s="21">
        <v>2018</v>
      </c>
      <c r="D1798" t="s" s="8">
        <v>415</v>
      </c>
      <c r="E1798" t="s" s="8">
        <v>8889</v>
      </c>
      <c r="F1798" t="s" s="8">
        <v>8890</v>
      </c>
      <c r="G1798" t="s" s="8">
        <v>45</v>
      </c>
      <c r="H1798" t="s" s="8">
        <v>1507</v>
      </c>
      <c r="I1798" s="11"/>
      <c r="J1798" s="11"/>
      <c r="K1798" t="s" s="8">
        <v>120</v>
      </c>
      <c r="L1798" t="s" s="8">
        <v>121</v>
      </c>
      <c r="M1798" s="11"/>
      <c r="N1798" t="s" s="8">
        <v>1689</v>
      </c>
      <c r="O1798" s="11"/>
      <c r="P1798" s="11"/>
      <c r="Q1798" s="11"/>
      <c r="R1798" s="11"/>
      <c r="S1798" s="11"/>
      <c r="T1798" s="11"/>
      <c r="U1798" s="11"/>
      <c r="V1798" s="11"/>
      <c r="W1798" s="11"/>
      <c r="X1798" s="11"/>
      <c r="Y1798" s="11"/>
      <c r="Z1798" s="11"/>
    </row>
    <row r="1799" ht="15" customHeight="1">
      <c r="A1799" t="s" s="8">
        <v>8891</v>
      </c>
      <c r="B1799" t="s" s="8">
        <v>8892</v>
      </c>
      <c r="C1799" s="21">
        <v>2018</v>
      </c>
      <c r="D1799" t="s" s="8">
        <v>3624</v>
      </c>
      <c r="E1799" t="s" s="8">
        <v>8893</v>
      </c>
      <c r="F1799" t="s" s="8">
        <v>4129</v>
      </c>
      <c r="G1799" t="s" s="8">
        <v>40</v>
      </c>
      <c r="H1799" t="s" s="8">
        <v>1791</v>
      </c>
      <c r="I1799" s="11"/>
      <c r="J1799" t="s" s="8">
        <v>8894</v>
      </c>
      <c r="K1799" t="s" s="8">
        <v>254</v>
      </c>
      <c r="L1799" t="s" s="8">
        <v>121</v>
      </c>
      <c r="M1799" s="11"/>
      <c r="N1799" t="s" s="8">
        <v>275</v>
      </c>
      <c r="O1799" s="11"/>
      <c r="P1799" s="11"/>
      <c r="Q1799" s="11"/>
      <c r="R1799" s="11"/>
      <c r="S1799" s="11"/>
      <c r="T1799" s="11"/>
      <c r="U1799" s="11"/>
      <c r="V1799" s="11"/>
      <c r="W1799" s="11"/>
      <c r="X1799" s="11"/>
      <c r="Y1799" s="11"/>
      <c r="Z1799" s="11"/>
    </row>
    <row r="1800" ht="15" customHeight="1">
      <c r="A1800" t="s" s="8">
        <v>8895</v>
      </c>
      <c r="B1800" t="s" s="8">
        <v>8896</v>
      </c>
      <c r="C1800" s="21">
        <v>2018</v>
      </c>
      <c r="D1800" t="s" s="8">
        <v>2567</v>
      </c>
      <c r="E1800" t="s" s="8">
        <v>8897</v>
      </c>
      <c r="F1800" t="s" s="8">
        <v>7820</v>
      </c>
      <c r="G1800" t="s" s="8">
        <v>44</v>
      </c>
      <c r="H1800" t="s" s="8">
        <v>390</v>
      </c>
      <c r="I1800" s="11"/>
      <c r="J1800" t="s" s="8">
        <v>8898</v>
      </c>
      <c r="K1800" t="s" s="8">
        <v>120</v>
      </c>
      <c r="L1800" t="s" s="8">
        <v>121</v>
      </c>
      <c r="M1800" s="11"/>
      <c r="N1800" t="s" s="8">
        <v>255</v>
      </c>
      <c r="O1800" s="11"/>
      <c r="P1800" s="11"/>
      <c r="Q1800" s="11"/>
      <c r="R1800" s="11"/>
      <c r="S1800" s="11"/>
      <c r="T1800" s="11"/>
      <c r="U1800" s="11"/>
      <c r="V1800" s="11"/>
      <c r="W1800" s="11"/>
      <c r="X1800" s="11"/>
      <c r="Y1800" s="11"/>
      <c r="Z1800" s="11"/>
    </row>
    <row r="1801" ht="15" customHeight="1">
      <c r="A1801" t="s" s="8">
        <v>8899</v>
      </c>
      <c r="B1801" t="s" s="8">
        <v>8900</v>
      </c>
      <c r="C1801" s="21">
        <v>2018</v>
      </c>
      <c r="D1801" t="s" s="8">
        <v>7759</v>
      </c>
      <c r="E1801" t="s" s="8">
        <v>8901</v>
      </c>
      <c r="F1801" t="s" s="8">
        <v>1303</v>
      </c>
      <c r="G1801" t="s" s="8">
        <v>45</v>
      </c>
      <c r="H1801" t="s" s="8">
        <v>1304</v>
      </c>
      <c r="I1801" s="11"/>
      <c r="J1801" t="s" s="8">
        <v>8902</v>
      </c>
      <c r="K1801" t="s" s="8">
        <v>120</v>
      </c>
      <c r="L1801" t="s" s="8">
        <v>121</v>
      </c>
      <c r="M1801" s="11"/>
      <c r="N1801" t="s" s="8">
        <v>255</v>
      </c>
      <c r="O1801" s="11"/>
      <c r="P1801" s="11"/>
      <c r="Q1801" s="11"/>
      <c r="R1801" s="11"/>
      <c r="S1801" s="11"/>
      <c r="T1801" s="11"/>
      <c r="U1801" s="11"/>
      <c r="V1801" s="11"/>
      <c r="W1801" s="11"/>
      <c r="X1801" s="11"/>
      <c r="Y1801" s="11"/>
      <c r="Z1801" s="11"/>
    </row>
    <row r="1802" ht="15" customHeight="1">
      <c r="A1802" t="s" s="8">
        <v>8903</v>
      </c>
      <c r="B1802" t="s" s="8">
        <v>8904</v>
      </c>
      <c r="C1802" s="21">
        <v>2018</v>
      </c>
      <c r="D1802" t="s" s="8">
        <v>415</v>
      </c>
      <c r="E1802" t="s" s="8">
        <v>8905</v>
      </c>
      <c r="F1802" t="s" s="8">
        <v>1905</v>
      </c>
      <c r="G1802" t="s" s="8">
        <v>82</v>
      </c>
      <c r="H1802" t="s" s="8">
        <v>119</v>
      </c>
      <c r="I1802" s="11"/>
      <c r="J1802" s="11"/>
      <c r="K1802" t="s" s="8">
        <v>120</v>
      </c>
      <c r="L1802" t="s" s="8">
        <v>121</v>
      </c>
      <c r="M1802" s="11"/>
      <c r="N1802" s="11"/>
      <c r="O1802" s="11"/>
      <c r="P1802" s="11"/>
      <c r="Q1802" s="11"/>
      <c r="R1802" s="11"/>
      <c r="S1802" s="11"/>
      <c r="T1802" s="11"/>
      <c r="U1802" s="11"/>
      <c r="V1802" s="11"/>
      <c r="W1802" s="11"/>
      <c r="X1802" s="11"/>
      <c r="Y1802" s="11"/>
      <c r="Z1802" s="11"/>
    </row>
    <row r="1803" ht="15" customHeight="1">
      <c r="A1803" t="s" s="8">
        <v>8906</v>
      </c>
      <c r="B1803" t="s" s="8">
        <v>8907</v>
      </c>
      <c r="C1803" s="21">
        <v>2018</v>
      </c>
      <c r="D1803" t="s" s="8">
        <v>8908</v>
      </c>
      <c r="E1803" t="s" s="8">
        <v>8909</v>
      </c>
      <c r="F1803" t="s" s="8">
        <v>71</v>
      </c>
      <c r="G1803" t="s" s="8">
        <v>1876</v>
      </c>
      <c r="H1803" t="s" s="8">
        <v>119</v>
      </c>
      <c r="I1803" t="s" s="8">
        <v>1846</v>
      </c>
      <c r="J1803" s="11"/>
      <c r="K1803" t="s" s="8">
        <v>120</v>
      </c>
      <c r="L1803" t="s" s="8">
        <v>121</v>
      </c>
      <c r="M1803" s="11"/>
      <c r="N1803" t="s" s="8">
        <v>123</v>
      </c>
      <c r="O1803" s="11"/>
      <c r="P1803" s="11"/>
      <c r="Q1803" s="11"/>
      <c r="R1803" s="11"/>
      <c r="S1803" s="11"/>
      <c r="T1803" s="11"/>
      <c r="U1803" s="11"/>
      <c r="V1803" s="11"/>
      <c r="W1803" s="11"/>
      <c r="X1803" s="11"/>
      <c r="Y1803" s="11"/>
      <c r="Z1803" s="11"/>
    </row>
    <row r="1804" ht="15" customHeight="1">
      <c r="A1804" t="s" s="8">
        <v>8910</v>
      </c>
      <c r="B1804" t="s" s="8">
        <v>8911</v>
      </c>
      <c r="C1804" s="21">
        <v>2018</v>
      </c>
      <c r="D1804" t="s" s="8">
        <v>8912</v>
      </c>
      <c r="E1804" t="s" s="8">
        <v>8913</v>
      </c>
      <c r="F1804" t="s" s="8">
        <v>1905</v>
      </c>
      <c r="G1804" t="s" s="8">
        <v>45</v>
      </c>
      <c r="H1804" t="s" s="8">
        <v>119</v>
      </c>
      <c r="I1804" s="11"/>
      <c r="J1804" t="s" s="8">
        <v>8914</v>
      </c>
      <c r="K1804" t="s" s="8">
        <v>120</v>
      </c>
      <c r="L1804" t="s" s="8">
        <v>121</v>
      </c>
      <c r="M1804" s="11"/>
      <c r="N1804" t="s" s="8">
        <v>275</v>
      </c>
      <c r="O1804" s="11"/>
      <c r="P1804" s="11"/>
      <c r="Q1804" s="11"/>
      <c r="R1804" s="11"/>
      <c r="S1804" s="11"/>
      <c r="T1804" s="11"/>
      <c r="U1804" s="11"/>
      <c r="V1804" s="11"/>
      <c r="W1804" s="11"/>
      <c r="X1804" s="11"/>
      <c r="Y1804" s="11"/>
      <c r="Z1804" s="11"/>
    </row>
    <row r="1805" ht="15" customHeight="1">
      <c r="A1805" t="s" s="8">
        <v>8915</v>
      </c>
      <c r="B1805" t="s" s="8">
        <v>8916</v>
      </c>
      <c r="C1805" s="21">
        <v>2018</v>
      </c>
      <c r="D1805" t="s" s="8">
        <v>415</v>
      </c>
      <c r="E1805" t="s" s="8">
        <v>8917</v>
      </c>
      <c r="F1805" t="s" s="8">
        <v>1870</v>
      </c>
      <c r="G1805" t="s" s="8">
        <v>82</v>
      </c>
      <c r="H1805" t="s" s="8">
        <v>1791</v>
      </c>
      <c r="I1805" s="11"/>
      <c r="J1805" s="11"/>
      <c r="K1805" t="s" s="8">
        <v>120</v>
      </c>
      <c r="L1805" t="s" s="8">
        <v>121</v>
      </c>
      <c r="M1805" s="11"/>
      <c r="N1805" t="s" s="8">
        <v>275</v>
      </c>
      <c r="O1805" s="11"/>
      <c r="P1805" s="11"/>
      <c r="Q1805" s="11"/>
      <c r="R1805" s="11"/>
      <c r="S1805" s="11"/>
      <c r="T1805" s="11"/>
      <c r="U1805" s="11"/>
      <c r="V1805" s="11"/>
      <c r="W1805" s="11"/>
      <c r="X1805" s="11"/>
      <c r="Y1805" s="11"/>
      <c r="Z1805" s="11"/>
    </row>
    <row r="1806" ht="15" customHeight="1">
      <c r="A1806" t="s" s="8">
        <v>8225</v>
      </c>
      <c r="B1806" t="s" s="8">
        <v>8918</v>
      </c>
      <c r="C1806" s="21">
        <v>2018</v>
      </c>
      <c r="D1806" t="s" s="8">
        <v>831</v>
      </c>
      <c r="E1806" t="s" s="8">
        <v>8919</v>
      </c>
      <c r="F1806" t="s" s="8">
        <v>8228</v>
      </c>
      <c r="G1806" t="s" s="8">
        <v>1454</v>
      </c>
      <c r="H1806" t="s" s="8">
        <v>119</v>
      </c>
      <c r="I1806" s="11"/>
      <c r="J1806" t="s" s="8">
        <v>8920</v>
      </c>
      <c r="K1806" t="s" s="8">
        <v>120</v>
      </c>
      <c r="L1806" t="s" s="8">
        <v>121</v>
      </c>
      <c r="M1806" s="11"/>
      <c r="N1806" t="s" s="8">
        <v>275</v>
      </c>
      <c r="O1806" s="11"/>
      <c r="P1806" s="11"/>
      <c r="Q1806" s="11"/>
      <c r="R1806" s="11"/>
      <c r="S1806" s="11"/>
      <c r="T1806" s="11"/>
      <c r="U1806" s="11"/>
      <c r="V1806" s="11"/>
      <c r="W1806" s="11"/>
      <c r="X1806" s="11"/>
      <c r="Y1806" s="11"/>
      <c r="Z1806" s="11"/>
    </row>
    <row r="1807" ht="15" customHeight="1">
      <c r="A1807" t="s" s="8">
        <v>8921</v>
      </c>
      <c r="B1807" t="s" s="8">
        <v>8922</v>
      </c>
      <c r="C1807" s="21">
        <v>2018</v>
      </c>
      <c r="D1807" t="s" s="8">
        <v>1575</v>
      </c>
      <c r="E1807" t="s" s="8">
        <v>8923</v>
      </c>
      <c r="F1807" t="s" s="8">
        <v>2989</v>
      </c>
      <c r="G1807" t="s" s="8">
        <v>40</v>
      </c>
      <c r="H1807" t="s" s="8">
        <v>1791</v>
      </c>
      <c r="I1807" s="11"/>
      <c r="J1807" t="s" s="8">
        <v>8924</v>
      </c>
      <c r="K1807" t="s" s="8">
        <v>120</v>
      </c>
      <c r="L1807" t="s" s="8">
        <v>121</v>
      </c>
      <c r="M1807" s="11"/>
      <c r="N1807" t="s" s="8">
        <v>275</v>
      </c>
      <c r="O1807" s="11"/>
      <c r="P1807" s="11"/>
      <c r="Q1807" s="11"/>
      <c r="R1807" s="11"/>
      <c r="S1807" s="11"/>
      <c r="T1807" s="11"/>
      <c r="U1807" s="11"/>
      <c r="V1807" s="11"/>
      <c r="W1807" s="11"/>
      <c r="X1807" s="11"/>
      <c r="Y1807" s="11"/>
      <c r="Z1807" s="11"/>
    </row>
    <row r="1808" ht="15" customHeight="1">
      <c r="A1808" t="s" s="8">
        <v>8925</v>
      </c>
      <c r="B1808" t="s" s="8">
        <v>8926</v>
      </c>
      <c r="C1808" s="21">
        <v>2018</v>
      </c>
      <c r="D1808" t="s" s="8">
        <v>7265</v>
      </c>
      <c r="E1808" t="s" s="8">
        <v>8927</v>
      </c>
      <c r="F1808" t="s" s="8">
        <v>8928</v>
      </c>
      <c r="G1808" t="s" s="8">
        <v>45</v>
      </c>
      <c r="H1808" t="s" s="8">
        <v>1791</v>
      </c>
      <c r="I1808" s="11"/>
      <c r="J1808" t="s" s="8">
        <v>8929</v>
      </c>
      <c r="K1808" t="s" s="8">
        <v>120</v>
      </c>
      <c r="L1808" t="s" s="8">
        <v>121</v>
      </c>
      <c r="M1808" s="11"/>
      <c r="N1808" t="s" s="8">
        <v>275</v>
      </c>
      <c r="O1808" s="11"/>
      <c r="P1808" s="11"/>
      <c r="Q1808" s="11"/>
      <c r="R1808" s="11"/>
      <c r="S1808" s="11"/>
      <c r="T1808" s="11"/>
      <c r="U1808" s="11"/>
      <c r="V1808" s="11"/>
      <c r="W1808" s="11"/>
      <c r="X1808" s="11"/>
      <c r="Y1808" s="11"/>
      <c r="Z1808" s="11"/>
    </row>
    <row r="1809" ht="15" customHeight="1">
      <c r="A1809" t="s" s="8">
        <v>8930</v>
      </c>
      <c r="B1809" t="s" s="8">
        <v>8931</v>
      </c>
      <c r="C1809" s="21">
        <v>2018</v>
      </c>
      <c r="D1809" t="s" s="8">
        <v>2117</v>
      </c>
      <c r="E1809" t="s" s="8">
        <v>8932</v>
      </c>
      <c r="F1809" t="s" s="8">
        <v>2084</v>
      </c>
      <c r="G1809" t="s" s="8">
        <v>45</v>
      </c>
      <c r="H1809" t="s" s="8">
        <v>1507</v>
      </c>
      <c r="I1809" s="11"/>
      <c r="J1809" t="s" s="8">
        <v>8933</v>
      </c>
      <c r="K1809" t="s" s="8">
        <v>120</v>
      </c>
      <c r="L1809" t="s" s="8">
        <v>121</v>
      </c>
      <c r="M1809" s="11"/>
      <c r="N1809" t="s" s="8">
        <v>1689</v>
      </c>
      <c r="O1809" s="11"/>
      <c r="P1809" s="11"/>
      <c r="Q1809" s="11"/>
      <c r="R1809" s="11"/>
      <c r="S1809" s="11"/>
      <c r="T1809" s="11"/>
      <c r="U1809" s="11"/>
      <c r="V1809" s="11"/>
      <c r="W1809" s="11"/>
      <c r="X1809" s="11"/>
      <c r="Y1809" s="11"/>
      <c r="Z1809" s="11"/>
    </row>
    <row r="1810" ht="15" customHeight="1">
      <c r="A1810" t="s" s="8">
        <v>8934</v>
      </c>
      <c r="B1810" t="s" s="8">
        <v>8935</v>
      </c>
      <c r="C1810" s="21">
        <v>2018</v>
      </c>
      <c r="D1810" t="s" s="8">
        <v>7265</v>
      </c>
      <c r="E1810" t="s" s="8">
        <v>8936</v>
      </c>
      <c r="F1810" t="s" s="8">
        <v>1870</v>
      </c>
      <c r="G1810" t="s" s="8">
        <v>45</v>
      </c>
      <c r="H1810" t="s" s="8">
        <v>1791</v>
      </c>
      <c r="I1810" s="11"/>
      <c r="J1810" t="s" s="8">
        <v>8937</v>
      </c>
      <c r="K1810" t="s" s="8">
        <v>120</v>
      </c>
      <c r="L1810" t="s" s="8">
        <v>121</v>
      </c>
      <c r="M1810" s="11"/>
      <c r="N1810" t="s" s="8">
        <v>275</v>
      </c>
      <c r="O1810" s="11"/>
      <c r="P1810" s="11"/>
      <c r="Q1810" s="11"/>
      <c r="R1810" s="11"/>
      <c r="S1810" s="11"/>
      <c r="T1810" s="11"/>
      <c r="U1810" s="11"/>
      <c r="V1810" s="11"/>
      <c r="W1810" s="11"/>
      <c r="X1810" s="11"/>
      <c r="Y1810" s="11"/>
      <c r="Z1810" s="11"/>
    </row>
    <row r="1811" ht="15" customHeight="1">
      <c r="A1811" t="s" s="8">
        <v>8938</v>
      </c>
      <c r="B1811" t="s" s="8">
        <v>8939</v>
      </c>
      <c r="C1811" s="21">
        <v>2018</v>
      </c>
      <c r="D1811" t="s" s="8">
        <v>4138</v>
      </c>
      <c r="E1811" t="s" s="8">
        <v>8940</v>
      </c>
      <c r="F1811" t="s" s="8">
        <v>1842</v>
      </c>
      <c r="G1811" t="s" s="8">
        <v>82</v>
      </c>
      <c r="H1811" t="s" s="8">
        <v>119</v>
      </c>
      <c r="I1811" s="11"/>
      <c r="J1811" t="s" s="8">
        <v>8941</v>
      </c>
      <c r="K1811" t="s" s="8">
        <v>120</v>
      </c>
      <c r="L1811" t="s" s="8">
        <v>121</v>
      </c>
      <c r="M1811" s="11"/>
      <c r="N1811" t="s" s="8">
        <v>275</v>
      </c>
      <c r="O1811" s="11"/>
      <c r="P1811" s="11"/>
      <c r="Q1811" s="11"/>
      <c r="R1811" s="11"/>
      <c r="S1811" s="11"/>
      <c r="T1811" s="11"/>
      <c r="U1811" s="11"/>
      <c r="V1811" s="11"/>
      <c r="W1811" s="11"/>
      <c r="X1811" s="11"/>
      <c r="Y1811" s="11"/>
      <c r="Z1811" s="11"/>
    </row>
    <row r="1812" ht="15" customHeight="1">
      <c r="A1812" t="s" s="49">
        <v>8942</v>
      </c>
      <c r="B1812" t="s" s="49">
        <v>8943</v>
      </c>
      <c r="C1812" s="109">
        <v>2018</v>
      </c>
      <c r="D1812" t="s" s="49">
        <v>986</v>
      </c>
      <c r="E1812" t="s" s="49">
        <v>8944</v>
      </c>
      <c r="F1812" t="s" s="49">
        <v>8945</v>
      </c>
      <c r="G1812" t="s" s="49">
        <v>45</v>
      </c>
      <c r="H1812" t="s" s="49">
        <v>1791</v>
      </c>
      <c r="I1812" s="50"/>
      <c r="J1812" t="s" s="49">
        <v>8946</v>
      </c>
      <c r="K1812" t="s" s="49">
        <v>120</v>
      </c>
      <c r="L1812" t="s" s="49">
        <v>121</v>
      </c>
      <c r="M1812" s="50"/>
      <c r="N1812" t="s" s="49">
        <v>275</v>
      </c>
      <c r="O1812" s="50"/>
      <c r="P1812" s="50"/>
      <c r="Q1812" s="50"/>
      <c r="R1812" s="50"/>
      <c r="S1812" s="50"/>
      <c r="T1812" s="50"/>
      <c r="U1812" s="50"/>
      <c r="V1812" s="50"/>
      <c r="W1812" s="50"/>
      <c r="X1812" s="50"/>
      <c r="Y1812" s="50"/>
      <c r="Z1812" s="50"/>
    </row>
    <row r="1813" ht="15" customHeight="1">
      <c r="A1813" t="s" s="58">
        <v>926</v>
      </c>
      <c r="B1813" t="s" s="59">
        <v>927</v>
      </c>
      <c r="C1813" s="60">
        <v>2018</v>
      </c>
      <c r="D1813" t="s" s="59">
        <v>928</v>
      </c>
      <c r="E1813" t="s" s="59">
        <v>929</v>
      </c>
      <c r="F1813" t="s" s="59">
        <v>71</v>
      </c>
      <c r="G1813" t="s" s="59">
        <v>45</v>
      </c>
      <c r="H1813" t="s" s="59">
        <v>119</v>
      </c>
      <c r="I1813" s="61"/>
      <c r="J1813" s="61"/>
      <c r="K1813" t="s" s="59">
        <v>120</v>
      </c>
      <c r="L1813" t="s" s="59">
        <v>121</v>
      </c>
      <c r="M1813" t="s" s="59">
        <v>122</v>
      </c>
      <c r="N1813" t="s" s="59">
        <v>123</v>
      </c>
      <c r="O1813" s="61"/>
      <c r="P1813" s="61"/>
      <c r="Q1813" s="61"/>
      <c r="R1813" s="61"/>
      <c r="S1813" s="61"/>
      <c r="T1813" s="61"/>
      <c r="U1813" s="61"/>
      <c r="V1813" s="61"/>
      <c r="W1813" s="61"/>
      <c r="X1813" s="61"/>
      <c r="Y1813" s="61"/>
      <c r="Z1813" s="62"/>
    </row>
    <row r="1814" ht="15" customHeight="1">
      <c r="A1814" t="s" s="58">
        <v>930</v>
      </c>
      <c r="B1814" t="s" s="59">
        <v>931</v>
      </c>
      <c r="C1814" s="60">
        <v>2018</v>
      </c>
      <c r="D1814" t="s" s="59">
        <v>415</v>
      </c>
      <c r="E1814" t="s" s="59">
        <v>932</v>
      </c>
      <c r="F1814" t="s" s="59">
        <v>71</v>
      </c>
      <c r="G1814" t="s" s="59">
        <v>45</v>
      </c>
      <c r="H1814" t="s" s="59">
        <v>119</v>
      </c>
      <c r="I1814" s="61"/>
      <c r="J1814" s="61"/>
      <c r="K1814" t="s" s="59">
        <v>120</v>
      </c>
      <c r="L1814" t="s" s="59">
        <v>121</v>
      </c>
      <c r="M1814" t="s" s="59">
        <v>122</v>
      </c>
      <c r="N1814" t="s" s="59">
        <v>123</v>
      </c>
      <c r="O1814" s="61"/>
      <c r="P1814" s="61"/>
      <c r="Q1814" s="61"/>
      <c r="R1814" s="61"/>
      <c r="S1814" s="61"/>
      <c r="T1814" s="61"/>
      <c r="U1814" s="61"/>
      <c r="V1814" s="61"/>
      <c r="W1814" s="61"/>
      <c r="X1814" s="61"/>
      <c r="Y1814" s="61"/>
      <c r="Z1814" s="62"/>
    </row>
    <row r="1815" ht="15" customHeight="1">
      <c r="A1815" t="s" s="77">
        <v>8947</v>
      </c>
      <c r="B1815" t="s" s="77">
        <v>8948</v>
      </c>
      <c r="C1815" s="76">
        <v>2018</v>
      </c>
      <c r="D1815" t="s" s="77">
        <v>1853</v>
      </c>
      <c r="E1815" t="s" s="77">
        <v>8949</v>
      </c>
      <c r="F1815" t="s" s="77">
        <v>1823</v>
      </c>
      <c r="G1815" t="s" s="77">
        <v>45</v>
      </c>
      <c r="H1815" t="s" s="77">
        <v>1507</v>
      </c>
      <c r="I1815" s="47"/>
      <c r="J1815" t="s" s="77">
        <v>8950</v>
      </c>
      <c r="K1815" t="s" s="77">
        <v>120</v>
      </c>
      <c r="L1815" t="s" s="77">
        <v>121</v>
      </c>
      <c r="M1815" s="47"/>
      <c r="N1815" t="s" s="77">
        <v>275</v>
      </c>
      <c r="O1815" s="47"/>
      <c r="P1815" s="47"/>
      <c r="Q1815" s="47"/>
      <c r="R1815" s="47"/>
      <c r="S1815" s="47"/>
      <c r="T1815" s="47"/>
      <c r="U1815" s="47"/>
      <c r="V1815" s="47"/>
      <c r="W1815" s="47"/>
      <c r="X1815" s="47"/>
      <c r="Y1815" s="47"/>
      <c r="Z1815" s="47"/>
    </row>
    <row r="1816" ht="15" customHeight="1">
      <c r="A1816" t="s" s="8">
        <v>8951</v>
      </c>
      <c r="B1816" t="s" s="8">
        <v>8952</v>
      </c>
      <c r="C1816" s="21">
        <v>2018</v>
      </c>
      <c r="D1816" t="s" s="8">
        <v>295</v>
      </c>
      <c r="E1816" t="s" s="8">
        <v>8953</v>
      </c>
      <c r="F1816" t="s" s="8">
        <v>2426</v>
      </c>
      <c r="G1816" t="s" s="8">
        <v>45</v>
      </c>
      <c r="H1816" t="s" s="8">
        <v>1507</v>
      </c>
      <c r="I1816" s="11"/>
      <c r="J1816" t="s" s="8">
        <v>8954</v>
      </c>
      <c r="K1816" t="s" s="8">
        <v>120</v>
      </c>
      <c r="L1816" t="s" s="8">
        <v>121</v>
      </c>
      <c r="M1816" s="11"/>
      <c r="N1816" t="s" s="8">
        <v>275</v>
      </c>
      <c r="O1816" s="11"/>
      <c r="P1816" s="11"/>
      <c r="Q1816" s="11"/>
      <c r="R1816" s="11"/>
      <c r="S1816" s="11"/>
      <c r="T1816" s="11"/>
      <c r="U1816" s="11"/>
      <c r="V1816" s="11"/>
      <c r="W1816" s="11"/>
      <c r="X1816" s="11"/>
      <c r="Y1816" s="11"/>
      <c r="Z1816" s="11"/>
    </row>
    <row r="1817" ht="15" customHeight="1">
      <c r="A1817" t="s" s="49">
        <v>8955</v>
      </c>
      <c r="B1817" t="s" s="49">
        <v>8956</v>
      </c>
      <c r="C1817" s="109">
        <v>2018</v>
      </c>
      <c r="D1817" t="s" s="49">
        <v>45</v>
      </c>
      <c r="E1817" t="s" s="49">
        <v>8957</v>
      </c>
      <c r="F1817" t="s" s="49">
        <v>8958</v>
      </c>
      <c r="G1817" t="s" s="49">
        <v>45</v>
      </c>
      <c r="H1817" t="s" s="49">
        <v>1791</v>
      </c>
      <c r="I1817" s="50"/>
      <c r="J1817" t="s" s="49">
        <v>8959</v>
      </c>
      <c r="K1817" t="s" s="49">
        <v>120</v>
      </c>
      <c r="L1817" t="s" s="49">
        <v>121</v>
      </c>
      <c r="M1817" s="50"/>
      <c r="N1817" t="s" s="49">
        <v>275</v>
      </c>
      <c r="O1817" s="50"/>
      <c r="P1817" s="50"/>
      <c r="Q1817" s="50"/>
      <c r="R1817" s="50"/>
      <c r="S1817" s="50"/>
      <c r="T1817" s="50"/>
      <c r="U1817" s="50"/>
      <c r="V1817" s="50"/>
      <c r="W1817" s="50"/>
      <c r="X1817" s="50"/>
      <c r="Y1817" s="50"/>
      <c r="Z1817" s="50"/>
    </row>
    <row r="1818" ht="15" customHeight="1">
      <c r="A1818" t="s" s="51">
        <v>933</v>
      </c>
      <c r="B1818" t="s" s="52">
        <v>934</v>
      </c>
      <c r="C1818" s="53">
        <v>2018</v>
      </c>
      <c r="D1818" t="s" s="52">
        <v>935</v>
      </c>
      <c r="E1818" t="s" s="52">
        <v>936</v>
      </c>
      <c r="F1818" t="s" s="52">
        <v>213</v>
      </c>
      <c r="G1818" t="s" s="52">
        <v>45</v>
      </c>
      <c r="H1818" t="s" s="52">
        <v>119</v>
      </c>
      <c r="I1818" t="s" s="52">
        <v>214</v>
      </c>
      <c r="J1818" t="s" s="52">
        <v>937</v>
      </c>
      <c r="K1818" t="s" s="52">
        <v>120</v>
      </c>
      <c r="L1818" t="s" s="52">
        <v>216</v>
      </c>
      <c r="M1818" t="s" s="52">
        <v>122</v>
      </c>
      <c r="N1818" t="s" s="52">
        <v>255</v>
      </c>
      <c r="O1818" s="56"/>
      <c r="P1818" s="56"/>
      <c r="Q1818" s="56"/>
      <c r="R1818" s="56"/>
      <c r="S1818" s="56"/>
      <c r="T1818" s="56"/>
      <c r="U1818" s="56"/>
      <c r="V1818" s="56"/>
      <c r="W1818" s="56"/>
      <c r="X1818" s="56"/>
      <c r="Y1818" s="56"/>
      <c r="Z1818" s="57"/>
    </row>
    <row r="1819" ht="15" customHeight="1">
      <c r="A1819" t="s" s="146">
        <v>8960</v>
      </c>
      <c r="B1819" t="s" s="146">
        <v>8961</v>
      </c>
      <c r="C1819" s="147">
        <v>2018</v>
      </c>
      <c r="D1819" t="s" s="146">
        <v>2284</v>
      </c>
      <c r="E1819" t="s" s="146">
        <v>8962</v>
      </c>
      <c r="F1819" t="s" s="146">
        <v>1928</v>
      </c>
      <c r="G1819" t="s" s="146">
        <v>1784</v>
      </c>
      <c r="H1819" t="s" s="146">
        <v>119</v>
      </c>
      <c r="I1819" s="148"/>
      <c r="J1819" t="s" s="146">
        <v>8963</v>
      </c>
      <c r="K1819" t="s" s="146">
        <v>254</v>
      </c>
      <c r="L1819" t="s" s="146">
        <v>121</v>
      </c>
      <c r="M1819" s="148"/>
      <c r="N1819" t="s" s="146">
        <v>123</v>
      </c>
      <c r="O1819" s="148"/>
      <c r="P1819" s="148"/>
      <c r="Q1819" s="148"/>
      <c r="R1819" s="148"/>
      <c r="S1819" s="148"/>
      <c r="T1819" s="148"/>
      <c r="U1819" s="148"/>
      <c r="V1819" s="148"/>
      <c r="W1819" s="148"/>
      <c r="X1819" s="148"/>
      <c r="Y1819" s="148"/>
      <c r="Z1819" s="148"/>
    </row>
    <row r="1820" ht="15" customHeight="1">
      <c r="A1820" t="s" s="51">
        <v>938</v>
      </c>
      <c r="B1820" t="s" s="52">
        <v>939</v>
      </c>
      <c r="C1820" s="53">
        <v>2018</v>
      </c>
      <c r="D1820" t="s" s="52">
        <v>940</v>
      </c>
      <c r="E1820" t="s" s="52">
        <v>941</v>
      </c>
      <c r="F1820" t="s" s="52">
        <v>71</v>
      </c>
      <c r="G1820" t="s" s="52">
        <v>29</v>
      </c>
      <c r="H1820" t="s" s="52">
        <v>119</v>
      </c>
      <c r="I1820" s="56"/>
      <c r="J1820" t="s" s="52">
        <v>942</v>
      </c>
      <c r="K1820" t="s" s="52">
        <v>120</v>
      </c>
      <c r="L1820" t="s" s="52">
        <v>121</v>
      </c>
      <c r="M1820" t="s" s="52">
        <v>122</v>
      </c>
      <c r="N1820" s="56"/>
      <c r="O1820" s="56"/>
      <c r="P1820" s="56"/>
      <c r="Q1820" s="56"/>
      <c r="R1820" s="56"/>
      <c r="S1820" s="56"/>
      <c r="T1820" s="56"/>
      <c r="U1820" s="56"/>
      <c r="V1820" s="56"/>
      <c r="W1820" s="56"/>
      <c r="X1820" s="56"/>
      <c r="Y1820" s="56"/>
      <c r="Z1820" s="57"/>
    </row>
    <row r="1821" ht="15" customHeight="1">
      <c r="A1821" t="s" s="77">
        <v>8964</v>
      </c>
      <c r="B1821" t="s" s="77">
        <v>8965</v>
      </c>
      <c r="C1821" s="76">
        <v>2018</v>
      </c>
      <c r="D1821" t="s" s="77">
        <v>8966</v>
      </c>
      <c r="E1821" t="s" s="77">
        <v>8967</v>
      </c>
      <c r="F1821" t="s" s="77">
        <v>5106</v>
      </c>
      <c r="G1821" t="s" s="77">
        <v>45</v>
      </c>
      <c r="H1821" t="s" s="77">
        <v>119</v>
      </c>
      <c r="I1821" s="47"/>
      <c r="J1821" t="s" s="77">
        <v>8968</v>
      </c>
      <c r="K1821" t="s" s="77">
        <v>120</v>
      </c>
      <c r="L1821" t="s" s="77">
        <v>121</v>
      </c>
      <c r="M1821" s="47"/>
      <c r="N1821" t="s" s="77">
        <v>275</v>
      </c>
      <c r="O1821" s="47"/>
      <c r="P1821" s="47"/>
      <c r="Q1821" s="47"/>
      <c r="R1821" s="47"/>
      <c r="S1821" s="47"/>
      <c r="T1821" s="47"/>
      <c r="U1821" s="47"/>
      <c r="V1821" s="47"/>
      <c r="W1821" s="47"/>
      <c r="X1821" s="47"/>
      <c r="Y1821" s="47"/>
      <c r="Z1821" s="47"/>
    </row>
    <row r="1822" ht="15" customHeight="1">
      <c r="A1822" t="s" s="8">
        <v>8969</v>
      </c>
      <c r="B1822" t="s" s="8">
        <v>8970</v>
      </c>
      <c r="C1822" s="21">
        <v>2018</v>
      </c>
      <c r="D1822" t="s" s="8">
        <v>4505</v>
      </c>
      <c r="E1822" t="s" s="8">
        <v>8971</v>
      </c>
      <c r="F1822" t="s" s="8">
        <v>8972</v>
      </c>
      <c r="G1822" t="s" s="8">
        <v>82</v>
      </c>
      <c r="H1822" t="s" s="8">
        <v>1507</v>
      </c>
      <c r="I1822" s="11"/>
      <c r="J1822" t="s" s="8">
        <v>8973</v>
      </c>
      <c r="K1822" t="s" s="8">
        <v>120</v>
      </c>
      <c r="L1822" t="s" s="8">
        <v>121</v>
      </c>
      <c r="M1822" s="11"/>
      <c r="N1822" t="s" s="8">
        <v>275</v>
      </c>
      <c r="O1822" s="11"/>
      <c r="P1822" s="11"/>
      <c r="Q1822" s="11"/>
      <c r="R1822" s="11"/>
      <c r="S1822" s="11"/>
      <c r="T1822" s="11"/>
      <c r="U1822" s="11"/>
      <c r="V1822" s="11"/>
      <c r="W1822" s="11"/>
      <c r="X1822" s="11"/>
      <c r="Y1822" s="11"/>
      <c r="Z1822" s="11"/>
    </row>
    <row r="1823" ht="15" customHeight="1">
      <c r="A1823" t="s" s="8">
        <v>8974</v>
      </c>
      <c r="B1823" t="s" s="8">
        <v>8975</v>
      </c>
      <c r="C1823" s="21">
        <v>2018</v>
      </c>
      <c r="D1823" t="s" s="8">
        <v>3866</v>
      </c>
      <c r="E1823" t="s" s="8">
        <v>8976</v>
      </c>
      <c r="F1823" t="s" s="8">
        <v>2426</v>
      </c>
      <c r="G1823" t="s" s="8">
        <v>44</v>
      </c>
      <c r="H1823" t="s" s="8">
        <v>1507</v>
      </c>
      <c r="I1823" s="11"/>
      <c r="J1823" t="s" s="8">
        <v>8977</v>
      </c>
      <c r="K1823" t="s" s="8">
        <v>120</v>
      </c>
      <c r="L1823" t="s" s="8">
        <v>121</v>
      </c>
      <c r="M1823" s="11"/>
      <c r="N1823" s="11"/>
      <c r="O1823" s="11"/>
      <c r="P1823" s="11"/>
      <c r="Q1823" s="11"/>
      <c r="R1823" s="11"/>
      <c r="S1823" s="11"/>
      <c r="T1823" s="11"/>
      <c r="U1823" s="11"/>
      <c r="V1823" s="11"/>
      <c r="W1823" s="11"/>
      <c r="X1823" s="11"/>
      <c r="Y1823" s="11"/>
      <c r="Z1823" s="11"/>
    </row>
    <row r="1824" ht="15" customHeight="1">
      <c r="A1824" t="s" s="130">
        <v>8978</v>
      </c>
      <c r="B1824" t="s" s="130">
        <v>8979</v>
      </c>
      <c r="C1824" s="131">
        <v>2018</v>
      </c>
      <c r="D1824" t="s" s="130">
        <v>8980</v>
      </c>
      <c r="E1824" t="s" s="130">
        <v>8981</v>
      </c>
      <c r="F1824" t="s" s="130">
        <v>128</v>
      </c>
      <c r="G1824" t="s" s="130">
        <v>82</v>
      </c>
      <c r="H1824" t="s" s="130">
        <v>129</v>
      </c>
      <c r="I1824" t="s" s="130">
        <v>7065</v>
      </c>
      <c r="J1824" t="s" s="130">
        <v>8982</v>
      </c>
      <c r="K1824" t="s" s="130">
        <v>280</v>
      </c>
      <c r="L1824" t="s" s="130">
        <v>121</v>
      </c>
      <c r="M1824" s="132"/>
      <c r="N1824" t="s" s="130">
        <v>123</v>
      </c>
      <c r="O1824" s="132"/>
      <c r="P1824" s="132"/>
      <c r="Q1824" s="132"/>
      <c r="R1824" s="132"/>
      <c r="S1824" s="132"/>
      <c r="T1824" s="132"/>
      <c r="U1824" s="132"/>
      <c r="V1824" s="132"/>
      <c r="W1824" s="132"/>
      <c r="X1824" s="132"/>
      <c r="Y1824" s="132"/>
      <c r="Z1824" s="132"/>
    </row>
    <row r="1825" ht="15" customHeight="1">
      <c r="A1825" t="s" s="8">
        <v>8983</v>
      </c>
      <c r="B1825" t="s" s="8">
        <v>8984</v>
      </c>
      <c r="C1825" s="21">
        <v>2018</v>
      </c>
      <c r="D1825" t="s" s="8">
        <v>1752</v>
      </c>
      <c r="E1825" t="s" s="8">
        <v>8985</v>
      </c>
      <c r="F1825" t="s" s="8">
        <v>1870</v>
      </c>
      <c r="G1825" t="s" s="8">
        <v>82</v>
      </c>
      <c r="H1825" t="s" s="8">
        <v>1791</v>
      </c>
      <c r="I1825" s="11"/>
      <c r="J1825" t="s" s="8">
        <v>8986</v>
      </c>
      <c r="K1825" t="s" s="8">
        <v>120</v>
      </c>
      <c r="L1825" t="s" s="8">
        <v>121</v>
      </c>
      <c r="M1825" s="11"/>
      <c r="N1825" t="s" s="8">
        <v>275</v>
      </c>
      <c r="O1825" s="11"/>
      <c r="P1825" s="11"/>
      <c r="Q1825" s="11"/>
      <c r="R1825" s="11"/>
      <c r="S1825" s="11"/>
      <c r="T1825" s="11"/>
      <c r="U1825" s="11"/>
      <c r="V1825" s="11"/>
      <c r="W1825" s="11"/>
      <c r="X1825" s="11"/>
      <c r="Y1825" s="11"/>
      <c r="Z1825" s="11"/>
    </row>
    <row r="1826" ht="15" customHeight="1">
      <c r="A1826" t="s" s="8">
        <v>8987</v>
      </c>
      <c r="B1826" t="s" s="8">
        <v>8988</v>
      </c>
      <c r="C1826" s="21">
        <v>2018</v>
      </c>
      <c r="D1826" t="s" s="8">
        <v>8989</v>
      </c>
      <c r="E1826" t="s" s="8">
        <v>8990</v>
      </c>
      <c r="F1826" t="s" s="8">
        <v>5284</v>
      </c>
      <c r="G1826" t="s" s="8">
        <v>45</v>
      </c>
      <c r="H1826" t="s" s="8">
        <v>5284</v>
      </c>
      <c r="I1826" s="11"/>
      <c r="J1826" t="s" s="8">
        <v>8991</v>
      </c>
      <c r="K1826" t="s" s="8">
        <v>148</v>
      </c>
      <c r="L1826" t="s" s="8">
        <v>121</v>
      </c>
      <c r="M1826" s="11"/>
      <c r="N1826" t="s" s="8">
        <v>1689</v>
      </c>
      <c r="O1826" s="11"/>
      <c r="P1826" s="11"/>
      <c r="Q1826" s="11"/>
      <c r="R1826" s="11"/>
      <c r="S1826" s="11"/>
      <c r="T1826" s="11"/>
      <c r="U1826" s="11"/>
      <c r="V1826" s="11"/>
      <c r="W1826" s="11"/>
      <c r="X1826" s="11"/>
      <c r="Y1826" s="11"/>
      <c r="Z1826" s="11"/>
    </row>
    <row r="1827" ht="15" customHeight="1">
      <c r="A1827" t="s" s="8">
        <v>8992</v>
      </c>
      <c r="B1827" t="s" s="8">
        <v>8993</v>
      </c>
      <c r="C1827" s="21">
        <v>2018</v>
      </c>
      <c r="D1827" t="s" s="8">
        <v>4207</v>
      </c>
      <c r="E1827" t="s" s="8">
        <v>8994</v>
      </c>
      <c r="F1827" t="s" s="8">
        <v>6609</v>
      </c>
      <c r="G1827" t="s" s="8">
        <v>44</v>
      </c>
      <c r="H1827" t="s" s="8">
        <v>1791</v>
      </c>
      <c r="I1827" s="11"/>
      <c r="J1827" t="s" s="8">
        <v>8995</v>
      </c>
      <c r="K1827" t="s" s="8">
        <v>120</v>
      </c>
      <c r="L1827" t="s" s="8">
        <v>121</v>
      </c>
      <c r="M1827" s="11"/>
      <c r="N1827" t="s" s="8">
        <v>275</v>
      </c>
      <c r="O1827" s="11"/>
      <c r="P1827" s="11"/>
      <c r="Q1827" s="11"/>
      <c r="R1827" s="11"/>
      <c r="S1827" s="11"/>
      <c r="T1827" s="11"/>
      <c r="U1827" s="11"/>
      <c r="V1827" s="11"/>
      <c r="W1827" s="11"/>
      <c r="X1827" s="11"/>
      <c r="Y1827" s="11"/>
      <c r="Z1827" s="11"/>
    </row>
    <row r="1828" ht="15" customHeight="1">
      <c r="A1828" t="s" s="8">
        <v>8996</v>
      </c>
      <c r="B1828" t="s" s="8">
        <v>8997</v>
      </c>
      <c r="C1828" s="21">
        <v>2018</v>
      </c>
      <c r="D1828" t="s" s="8">
        <v>3560</v>
      </c>
      <c r="E1828" t="s" s="8">
        <v>8998</v>
      </c>
      <c r="F1828" t="s" s="8">
        <v>2426</v>
      </c>
      <c r="G1828" t="s" s="8">
        <v>45</v>
      </c>
      <c r="H1828" t="s" s="8">
        <v>1507</v>
      </c>
      <c r="I1828" s="11"/>
      <c r="J1828" t="s" s="8">
        <v>8999</v>
      </c>
      <c r="K1828" t="s" s="8">
        <v>120</v>
      </c>
      <c r="L1828" t="s" s="8">
        <v>121</v>
      </c>
      <c r="M1828" s="11"/>
      <c r="N1828" t="s" s="8">
        <v>255</v>
      </c>
      <c r="O1828" s="11"/>
      <c r="P1828" s="11"/>
      <c r="Q1828" s="11"/>
      <c r="R1828" s="11"/>
      <c r="S1828" s="11"/>
      <c r="T1828" s="11"/>
      <c r="U1828" s="11"/>
      <c r="V1828" s="11"/>
      <c r="W1828" s="11"/>
      <c r="X1828" s="11"/>
      <c r="Y1828" s="11"/>
      <c r="Z1828" s="11"/>
    </row>
    <row r="1829" ht="15" customHeight="1">
      <c r="A1829" t="s" s="8">
        <v>9000</v>
      </c>
      <c r="B1829" t="s" s="8">
        <v>9001</v>
      </c>
      <c r="C1829" s="21">
        <v>2018</v>
      </c>
      <c r="D1829" t="s" s="8">
        <v>821</v>
      </c>
      <c r="E1829" t="s" s="8">
        <v>9002</v>
      </c>
      <c r="F1829" t="s" s="8">
        <v>2426</v>
      </c>
      <c r="G1829" t="s" s="8">
        <v>82</v>
      </c>
      <c r="H1829" t="s" s="8">
        <v>1507</v>
      </c>
      <c r="I1829" s="11"/>
      <c r="J1829" t="s" s="8">
        <v>9003</v>
      </c>
      <c r="K1829" t="s" s="8">
        <v>120</v>
      </c>
      <c r="L1829" t="s" s="8">
        <v>121</v>
      </c>
      <c r="M1829" s="11"/>
      <c r="N1829" s="11"/>
      <c r="O1829" s="11"/>
      <c r="P1829" s="11"/>
      <c r="Q1829" s="11"/>
      <c r="R1829" s="11"/>
      <c r="S1829" s="11"/>
      <c r="T1829" s="11"/>
      <c r="U1829" s="11"/>
      <c r="V1829" s="11"/>
      <c r="W1829" s="11"/>
      <c r="X1829" s="11"/>
      <c r="Y1829" s="11"/>
      <c r="Z1829" s="11"/>
    </row>
    <row r="1830" ht="15" customHeight="1">
      <c r="A1830" t="s" s="130">
        <v>9004</v>
      </c>
      <c r="B1830" t="s" s="130">
        <v>9005</v>
      </c>
      <c r="C1830" s="131">
        <v>2018</v>
      </c>
      <c r="D1830" t="s" s="130">
        <v>9006</v>
      </c>
      <c r="E1830" t="s" s="130">
        <v>9007</v>
      </c>
      <c r="F1830" t="s" s="130">
        <v>6549</v>
      </c>
      <c r="G1830" t="s" s="130">
        <v>40</v>
      </c>
      <c r="H1830" t="s" s="130">
        <v>1791</v>
      </c>
      <c r="I1830" s="132"/>
      <c r="J1830" s="132"/>
      <c r="K1830" t="s" s="130">
        <v>120</v>
      </c>
      <c r="L1830" t="s" s="130">
        <v>216</v>
      </c>
      <c r="M1830" s="132"/>
      <c r="N1830" t="s" s="130">
        <v>275</v>
      </c>
      <c r="O1830" s="132"/>
      <c r="P1830" s="132"/>
      <c r="Q1830" s="132"/>
      <c r="R1830" s="132"/>
      <c r="S1830" s="132"/>
      <c r="T1830" s="132"/>
      <c r="U1830" s="132"/>
      <c r="V1830" s="132"/>
      <c r="W1830" s="132"/>
      <c r="X1830" s="132"/>
      <c r="Y1830" s="132"/>
      <c r="Z1830" s="132"/>
    </row>
    <row r="1831" ht="15" customHeight="1">
      <c r="A1831" t="s" s="8">
        <v>9008</v>
      </c>
      <c r="B1831" t="s" s="8">
        <v>9009</v>
      </c>
      <c r="C1831" s="21">
        <v>2018</v>
      </c>
      <c r="D1831" t="s" s="8">
        <v>2518</v>
      </c>
      <c r="E1831" t="s" s="8">
        <v>9010</v>
      </c>
      <c r="F1831" t="s" s="8">
        <v>4466</v>
      </c>
      <c r="G1831" t="s" s="8">
        <v>45</v>
      </c>
      <c r="H1831" t="s" s="8">
        <v>1791</v>
      </c>
      <c r="I1831" s="11"/>
      <c r="J1831" t="s" s="8">
        <v>9011</v>
      </c>
      <c r="K1831" t="s" s="8">
        <v>120</v>
      </c>
      <c r="L1831" t="s" s="8">
        <v>121</v>
      </c>
      <c r="M1831" s="11"/>
      <c r="N1831" t="s" s="8">
        <v>1689</v>
      </c>
      <c r="O1831" s="11"/>
      <c r="P1831" s="11"/>
      <c r="Q1831" s="11"/>
      <c r="R1831" s="11"/>
      <c r="S1831" s="11"/>
      <c r="T1831" s="11"/>
      <c r="U1831" s="11"/>
      <c r="V1831" s="11"/>
      <c r="W1831" s="11"/>
      <c r="X1831" s="11"/>
      <c r="Y1831" s="11"/>
      <c r="Z1831" s="11"/>
    </row>
    <row r="1832" ht="15" customHeight="1">
      <c r="A1832" t="s" s="8">
        <v>9012</v>
      </c>
      <c r="B1832" t="s" s="8">
        <v>9013</v>
      </c>
      <c r="C1832" s="21">
        <v>2018</v>
      </c>
      <c r="D1832" t="s" s="8">
        <v>1752</v>
      </c>
      <c r="E1832" t="s" s="8">
        <v>9014</v>
      </c>
      <c r="F1832" t="s" s="8">
        <v>1823</v>
      </c>
      <c r="G1832" t="s" s="8">
        <v>45</v>
      </c>
      <c r="H1832" t="s" s="8">
        <v>1507</v>
      </c>
      <c r="I1832" s="11"/>
      <c r="J1832" t="s" s="8">
        <v>9015</v>
      </c>
      <c r="K1832" t="s" s="8">
        <v>120</v>
      </c>
      <c r="L1832" t="s" s="8">
        <v>121</v>
      </c>
      <c r="M1832" s="11"/>
      <c r="N1832" t="s" s="8">
        <v>275</v>
      </c>
      <c r="O1832" s="11"/>
      <c r="P1832" s="11"/>
      <c r="Q1832" s="11"/>
      <c r="R1832" s="11"/>
      <c r="S1832" s="11"/>
      <c r="T1832" s="11"/>
      <c r="U1832" s="11"/>
      <c r="V1832" s="11"/>
      <c r="W1832" s="11"/>
      <c r="X1832" s="11"/>
      <c r="Y1832" s="11"/>
      <c r="Z1832" s="11"/>
    </row>
    <row r="1833" ht="15" customHeight="1">
      <c r="A1833" t="s" s="8">
        <v>9016</v>
      </c>
      <c r="B1833" t="s" s="8">
        <v>9017</v>
      </c>
      <c r="C1833" s="21">
        <v>2018</v>
      </c>
      <c r="D1833" t="s" s="8">
        <v>9018</v>
      </c>
      <c r="E1833" t="s" s="8">
        <v>9019</v>
      </c>
      <c r="F1833" t="s" s="8">
        <v>128</v>
      </c>
      <c r="G1833" t="s" s="8">
        <v>82</v>
      </c>
      <c r="H1833" t="s" s="8">
        <v>129</v>
      </c>
      <c r="I1833" t="s" s="8">
        <v>1846</v>
      </c>
      <c r="J1833" t="s" s="8">
        <v>9020</v>
      </c>
      <c r="K1833" t="s" s="8">
        <v>120</v>
      </c>
      <c r="L1833" t="s" s="8">
        <v>216</v>
      </c>
      <c r="M1833" s="11"/>
      <c r="N1833" t="s" s="8">
        <v>123</v>
      </c>
      <c r="O1833" s="11"/>
      <c r="P1833" s="11"/>
      <c r="Q1833" s="11"/>
      <c r="R1833" s="11"/>
      <c r="S1833" s="11"/>
      <c r="T1833" s="11"/>
      <c r="U1833" s="11"/>
      <c r="V1833" s="11"/>
      <c r="W1833" s="11"/>
      <c r="X1833" s="11"/>
      <c r="Y1833" s="11"/>
      <c r="Z1833" s="11"/>
    </row>
    <row r="1834" ht="15" customHeight="1">
      <c r="A1834" t="s" s="8">
        <v>9021</v>
      </c>
      <c r="B1834" t="s" s="8">
        <v>9022</v>
      </c>
      <c r="C1834" s="21">
        <v>2018</v>
      </c>
      <c r="D1834" t="s" s="8">
        <v>9023</v>
      </c>
      <c r="E1834" t="s" s="8">
        <v>9024</v>
      </c>
      <c r="F1834" t="s" s="8">
        <v>71</v>
      </c>
      <c r="G1834" t="s" s="8">
        <v>1784</v>
      </c>
      <c r="H1834" t="s" s="8">
        <v>119</v>
      </c>
      <c r="I1834" s="11"/>
      <c r="J1834" t="s" s="8">
        <v>9025</v>
      </c>
      <c r="K1834" t="s" s="8">
        <v>120</v>
      </c>
      <c r="L1834" t="s" s="8">
        <v>121</v>
      </c>
      <c r="M1834" s="11"/>
      <c r="N1834" t="s" s="8">
        <v>123</v>
      </c>
      <c r="O1834" s="11"/>
      <c r="P1834" s="11"/>
      <c r="Q1834" s="11"/>
      <c r="R1834" s="11"/>
      <c r="S1834" s="11"/>
      <c r="T1834" s="11"/>
      <c r="U1834" s="11"/>
      <c r="V1834" s="11"/>
      <c r="W1834" s="11"/>
      <c r="X1834" s="11"/>
      <c r="Y1834" s="11"/>
      <c r="Z1834" s="11"/>
    </row>
    <row r="1835" ht="15" customHeight="1">
      <c r="A1835" t="s" s="8">
        <v>9026</v>
      </c>
      <c r="B1835" t="s" s="8">
        <v>9027</v>
      </c>
      <c r="C1835" s="21">
        <v>2018</v>
      </c>
      <c r="D1835" t="s" s="8">
        <v>7342</v>
      </c>
      <c r="E1835" t="s" s="8">
        <v>9028</v>
      </c>
      <c r="F1835" t="s" s="8">
        <v>1905</v>
      </c>
      <c r="G1835" t="s" s="8">
        <v>82</v>
      </c>
      <c r="H1835" t="s" s="8">
        <v>119</v>
      </c>
      <c r="I1835" s="11"/>
      <c r="J1835" t="s" s="8">
        <v>9029</v>
      </c>
      <c r="K1835" t="s" s="8">
        <v>120</v>
      </c>
      <c r="L1835" t="s" s="8">
        <v>121</v>
      </c>
      <c r="M1835" s="11"/>
      <c r="N1835" t="s" s="8">
        <v>275</v>
      </c>
      <c r="O1835" s="11"/>
      <c r="P1835" s="11"/>
      <c r="Q1835" s="11"/>
      <c r="R1835" s="11"/>
      <c r="S1835" s="11"/>
      <c r="T1835" s="11"/>
      <c r="U1835" s="11"/>
      <c r="V1835" s="11"/>
      <c r="W1835" s="11"/>
      <c r="X1835" s="11"/>
      <c r="Y1835" s="11"/>
      <c r="Z1835" s="11"/>
    </row>
    <row r="1836" ht="15" customHeight="1">
      <c r="A1836" t="s" s="130">
        <v>9030</v>
      </c>
      <c r="B1836" t="s" s="130">
        <v>9031</v>
      </c>
      <c r="C1836" s="131">
        <v>2018</v>
      </c>
      <c r="D1836" t="s" s="130">
        <v>1736</v>
      </c>
      <c r="E1836" t="s" s="130">
        <v>9032</v>
      </c>
      <c r="F1836" t="s" s="130">
        <v>8149</v>
      </c>
      <c r="G1836" t="s" s="130">
        <v>82</v>
      </c>
      <c r="H1836" t="s" s="130">
        <v>119</v>
      </c>
      <c r="I1836" s="132"/>
      <c r="J1836" t="s" s="130">
        <v>9033</v>
      </c>
      <c r="K1836" t="s" s="130">
        <v>120</v>
      </c>
      <c r="L1836" t="s" s="130">
        <v>121</v>
      </c>
      <c r="M1836" s="132"/>
      <c r="N1836" t="s" s="130">
        <v>123</v>
      </c>
      <c r="O1836" s="132"/>
      <c r="P1836" s="132"/>
      <c r="Q1836" s="132"/>
      <c r="R1836" s="132"/>
      <c r="S1836" s="132"/>
      <c r="T1836" s="132"/>
      <c r="U1836" s="132"/>
      <c r="V1836" s="132"/>
      <c r="W1836" s="132"/>
      <c r="X1836" s="132"/>
      <c r="Y1836" s="132"/>
      <c r="Z1836" s="132"/>
    </row>
    <row r="1837" ht="15" customHeight="1">
      <c r="A1837" t="s" s="8">
        <v>9034</v>
      </c>
      <c r="B1837" t="s" s="8">
        <v>9035</v>
      </c>
      <c r="C1837" s="21">
        <v>2018</v>
      </c>
      <c r="D1837" t="s" s="8">
        <v>415</v>
      </c>
      <c r="E1837" t="s" s="8">
        <v>9036</v>
      </c>
      <c r="F1837" t="s" s="8">
        <v>3830</v>
      </c>
      <c r="G1837" t="s" s="8">
        <v>29</v>
      </c>
      <c r="H1837" t="s" s="8">
        <v>1791</v>
      </c>
      <c r="I1837" s="11"/>
      <c r="J1837" s="11"/>
      <c r="K1837" t="s" s="8">
        <v>120</v>
      </c>
      <c r="L1837" t="s" s="8">
        <v>121</v>
      </c>
      <c r="M1837" s="11"/>
      <c r="N1837" t="s" s="8">
        <v>275</v>
      </c>
      <c r="O1837" s="11"/>
      <c r="P1837" s="11"/>
      <c r="Q1837" s="11"/>
      <c r="R1837" s="11"/>
      <c r="S1837" s="11"/>
      <c r="T1837" s="11"/>
      <c r="U1837" s="11"/>
      <c r="V1837" s="11"/>
      <c r="W1837" s="11"/>
      <c r="X1837" s="11"/>
      <c r="Y1837" s="11"/>
      <c r="Z1837" s="11"/>
    </row>
    <row r="1838" ht="15" customHeight="1">
      <c r="A1838" t="s" s="8">
        <v>9037</v>
      </c>
      <c r="B1838" t="s" s="8">
        <v>9038</v>
      </c>
      <c r="C1838" s="21">
        <v>2018</v>
      </c>
      <c r="D1838" t="s" s="8">
        <v>950</v>
      </c>
      <c r="E1838" t="s" s="8">
        <v>9039</v>
      </c>
      <c r="F1838" t="s" s="8">
        <v>1870</v>
      </c>
      <c r="G1838" t="s" s="8">
        <v>82</v>
      </c>
      <c r="H1838" t="s" s="8">
        <v>1791</v>
      </c>
      <c r="I1838" s="11"/>
      <c r="J1838" t="s" s="8">
        <v>9040</v>
      </c>
      <c r="K1838" t="s" s="8">
        <v>148</v>
      </c>
      <c r="L1838" t="s" s="8">
        <v>121</v>
      </c>
      <c r="M1838" s="11"/>
      <c r="N1838" t="s" s="8">
        <v>275</v>
      </c>
      <c r="O1838" s="11"/>
      <c r="P1838" s="11"/>
      <c r="Q1838" s="11"/>
      <c r="R1838" s="11"/>
      <c r="S1838" s="11"/>
      <c r="T1838" s="11"/>
      <c r="U1838" s="11"/>
      <c r="V1838" s="11"/>
      <c r="W1838" s="11"/>
      <c r="X1838" s="11"/>
      <c r="Y1838" s="11"/>
      <c r="Z1838" s="11"/>
    </row>
    <row r="1839" ht="15" customHeight="1">
      <c r="A1839" t="s" s="8">
        <v>9041</v>
      </c>
      <c r="B1839" t="s" s="8">
        <v>9042</v>
      </c>
      <c r="C1839" s="21">
        <v>2018</v>
      </c>
      <c r="D1839" t="s" s="8">
        <v>954</v>
      </c>
      <c r="E1839" t="s" s="8">
        <v>9043</v>
      </c>
      <c r="F1839" t="s" s="8">
        <v>1870</v>
      </c>
      <c r="G1839" t="s" s="8">
        <v>45</v>
      </c>
      <c r="H1839" t="s" s="8">
        <v>1791</v>
      </c>
      <c r="I1839" s="11"/>
      <c r="J1839" t="s" s="8">
        <v>9044</v>
      </c>
      <c r="K1839" t="s" s="8">
        <v>148</v>
      </c>
      <c r="L1839" t="s" s="8">
        <v>121</v>
      </c>
      <c r="M1839" s="11"/>
      <c r="N1839" t="s" s="8">
        <v>275</v>
      </c>
      <c r="O1839" s="11"/>
      <c r="P1839" s="11"/>
      <c r="Q1839" s="11"/>
      <c r="R1839" s="11"/>
      <c r="S1839" s="11"/>
      <c r="T1839" s="11"/>
      <c r="U1839" s="11"/>
      <c r="V1839" s="11"/>
      <c r="W1839" s="11"/>
      <c r="X1839" s="11"/>
      <c r="Y1839" s="11"/>
      <c r="Z1839" s="11"/>
    </row>
    <row r="1840" ht="15" customHeight="1">
      <c r="A1840" t="s" s="8">
        <v>9045</v>
      </c>
      <c r="B1840" t="s" s="8">
        <v>9046</v>
      </c>
      <c r="C1840" s="21">
        <v>2018</v>
      </c>
      <c r="D1840" t="s" s="8">
        <v>9047</v>
      </c>
      <c r="E1840" t="s" s="8">
        <v>9048</v>
      </c>
      <c r="F1840" t="s" s="8">
        <v>128</v>
      </c>
      <c r="G1840" t="s" s="8">
        <v>55</v>
      </c>
      <c r="H1840" t="s" s="8">
        <v>129</v>
      </c>
      <c r="I1840" t="s" s="8">
        <v>9049</v>
      </c>
      <c r="J1840" t="s" s="8">
        <v>9050</v>
      </c>
      <c r="K1840" t="s" s="8">
        <v>120</v>
      </c>
      <c r="L1840" t="s" s="8">
        <v>216</v>
      </c>
      <c r="M1840" s="11"/>
      <c r="N1840" t="s" s="8">
        <v>9051</v>
      </c>
      <c r="O1840" s="11"/>
      <c r="P1840" s="11"/>
      <c r="Q1840" s="11"/>
      <c r="R1840" s="11"/>
      <c r="S1840" s="11"/>
      <c r="T1840" s="11"/>
      <c r="U1840" s="11"/>
      <c r="V1840" s="11"/>
      <c r="W1840" s="11"/>
      <c r="X1840" s="11"/>
      <c r="Y1840" s="11"/>
      <c r="Z1840" s="11"/>
    </row>
    <row r="1841" ht="15" customHeight="1">
      <c r="A1841" t="s" s="8">
        <v>9052</v>
      </c>
      <c r="B1841" t="s" s="8">
        <v>9053</v>
      </c>
      <c r="C1841" s="21">
        <v>2018</v>
      </c>
      <c r="D1841" t="s" s="8">
        <v>8289</v>
      </c>
      <c r="E1841" t="s" s="8">
        <v>9054</v>
      </c>
      <c r="F1841" t="s" s="8">
        <v>71</v>
      </c>
      <c r="G1841" t="s" s="8">
        <v>45</v>
      </c>
      <c r="H1841" t="s" s="8">
        <v>119</v>
      </c>
      <c r="I1841" t="s" s="8">
        <v>1846</v>
      </c>
      <c r="J1841" t="s" s="8">
        <v>9055</v>
      </c>
      <c r="K1841" t="s" s="8">
        <v>120</v>
      </c>
      <c r="L1841" t="s" s="8">
        <v>121</v>
      </c>
      <c r="M1841" s="11"/>
      <c r="N1841" t="s" s="8">
        <v>123</v>
      </c>
      <c r="O1841" s="11"/>
      <c r="P1841" s="11"/>
      <c r="Q1841" s="11"/>
      <c r="R1841" s="11"/>
      <c r="S1841" s="11"/>
      <c r="T1841" s="11"/>
      <c r="U1841" s="11"/>
      <c r="V1841" s="11"/>
      <c r="W1841" s="11"/>
      <c r="X1841" s="11"/>
      <c r="Y1841" s="11"/>
      <c r="Z1841" s="11"/>
    </row>
    <row r="1842" ht="15" customHeight="1">
      <c r="A1842" t="s" s="8">
        <v>9056</v>
      </c>
      <c r="B1842" t="s" s="8">
        <v>9057</v>
      </c>
      <c r="C1842" s="21">
        <v>2018</v>
      </c>
      <c r="D1842" t="s" s="8">
        <v>1752</v>
      </c>
      <c r="E1842" t="s" s="8">
        <v>9058</v>
      </c>
      <c r="F1842" t="s" s="8">
        <v>7879</v>
      </c>
      <c r="G1842" t="s" s="8">
        <v>44</v>
      </c>
      <c r="H1842" t="s" s="8">
        <v>1791</v>
      </c>
      <c r="I1842" s="11"/>
      <c r="J1842" t="s" s="8">
        <v>9059</v>
      </c>
      <c r="K1842" t="s" s="8">
        <v>120</v>
      </c>
      <c r="L1842" t="s" s="8">
        <v>121</v>
      </c>
      <c r="M1842" s="11"/>
      <c r="N1842" t="s" s="8">
        <v>275</v>
      </c>
      <c r="O1842" s="11"/>
      <c r="P1842" s="11"/>
      <c r="Q1842" s="11"/>
      <c r="R1842" s="11"/>
      <c r="S1842" s="11"/>
      <c r="T1842" s="11"/>
      <c r="U1842" s="11"/>
      <c r="V1842" s="11"/>
      <c r="W1842" s="11"/>
      <c r="X1842" s="11"/>
      <c r="Y1842" s="11"/>
      <c r="Z1842" s="11"/>
    </row>
    <row r="1843" ht="15" customHeight="1">
      <c r="A1843" t="s" s="8">
        <v>9060</v>
      </c>
      <c r="B1843" t="s" s="8">
        <v>9061</v>
      </c>
      <c r="C1843" s="21">
        <v>2018</v>
      </c>
      <c r="D1843" t="s" s="8">
        <v>5244</v>
      </c>
      <c r="E1843" t="s" s="8">
        <v>9062</v>
      </c>
      <c r="F1843" t="s" s="8">
        <v>5338</v>
      </c>
      <c r="G1843" t="s" s="8">
        <v>45</v>
      </c>
      <c r="H1843" t="s" s="8">
        <v>119</v>
      </c>
      <c r="I1843" s="11"/>
      <c r="J1843" t="s" s="8">
        <v>9063</v>
      </c>
      <c r="K1843" t="s" s="8">
        <v>120</v>
      </c>
      <c r="L1843" t="s" s="8">
        <v>121</v>
      </c>
      <c r="M1843" s="11"/>
      <c r="N1843" t="s" s="8">
        <v>255</v>
      </c>
      <c r="O1843" s="11"/>
      <c r="P1843" s="11"/>
      <c r="Q1843" s="11"/>
      <c r="R1843" s="11"/>
      <c r="S1843" s="11"/>
      <c r="T1843" s="11"/>
      <c r="U1843" s="11"/>
      <c r="V1843" s="11"/>
      <c r="W1843" s="11"/>
      <c r="X1843" s="11"/>
      <c r="Y1843" s="11"/>
      <c r="Z1843" s="11"/>
    </row>
    <row r="1844" ht="15" customHeight="1">
      <c r="A1844" t="s" s="8">
        <v>9064</v>
      </c>
      <c r="B1844" t="s" s="8">
        <v>9065</v>
      </c>
      <c r="C1844" s="21">
        <v>2018</v>
      </c>
      <c r="D1844" t="s" s="8">
        <v>831</v>
      </c>
      <c r="E1844" t="s" s="8">
        <v>9066</v>
      </c>
      <c r="F1844" t="s" s="8">
        <v>1940</v>
      </c>
      <c r="G1844" t="s" s="8">
        <v>1454</v>
      </c>
      <c r="H1844" t="s" s="8">
        <v>119</v>
      </c>
      <c r="I1844" s="11"/>
      <c r="J1844" s="11"/>
      <c r="K1844" t="s" s="8">
        <v>120</v>
      </c>
      <c r="L1844" t="s" s="8">
        <v>121</v>
      </c>
      <c r="M1844" s="11"/>
      <c r="N1844" t="s" s="8">
        <v>275</v>
      </c>
      <c r="O1844" s="11"/>
      <c r="P1844" s="11"/>
      <c r="Q1844" s="11"/>
      <c r="R1844" s="11"/>
      <c r="S1844" s="11"/>
      <c r="T1844" s="11"/>
      <c r="U1844" s="11"/>
      <c r="V1844" s="11"/>
      <c r="W1844" s="11"/>
      <c r="X1844" s="11"/>
      <c r="Y1844" s="11"/>
      <c r="Z1844" s="11"/>
    </row>
    <row r="1845" ht="15" customHeight="1">
      <c r="A1845" t="s" s="8">
        <v>9067</v>
      </c>
      <c r="B1845" t="s" s="8">
        <v>9068</v>
      </c>
      <c r="C1845" s="21">
        <v>2018</v>
      </c>
      <c r="D1845" t="s" s="8">
        <v>7109</v>
      </c>
      <c r="E1845" t="s" s="8">
        <v>9069</v>
      </c>
      <c r="F1845" t="s" s="8">
        <v>1905</v>
      </c>
      <c r="G1845" t="s" s="8">
        <v>44</v>
      </c>
      <c r="H1845" t="s" s="8">
        <v>119</v>
      </c>
      <c r="I1845" s="11"/>
      <c r="J1845" t="s" s="8">
        <v>9070</v>
      </c>
      <c r="K1845" t="s" s="8">
        <v>120</v>
      </c>
      <c r="L1845" t="s" s="8">
        <v>121</v>
      </c>
      <c r="M1845" s="11"/>
      <c r="N1845" t="s" s="8">
        <v>275</v>
      </c>
      <c r="O1845" s="11"/>
      <c r="P1845" s="11"/>
      <c r="Q1845" s="11"/>
      <c r="R1845" s="11"/>
      <c r="S1845" s="11"/>
      <c r="T1845" s="11"/>
      <c r="U1845" s="11"/>
      <c r="V1845" s="11"/>
      <c r="W1845" s="11"/>
      <c r="X1845" s="11"/>
      <c r="Y1845" s="11"/>
      <c r="Z1845" s="11"/>
    </row>
    <row r="1846" ht="15" customHeight="1">
      <c r="A1846" t="s" s="8">
        <v>9071</v>
      </c>
      <c r="B1846" t="s" s="8">
        <v>9072</v>
      </c>
      <c r="C1846" s="21">
        <v>2018</v>
      </c>
      <c r="D1846" t="s" s="8">
        <v>9073</v>
      </c>
      <c r="E1846" t="s" s="8">
        <v>9074</v>
      </c>
      <c r="F1846" t="s" s="8">
        <v>71</v>
      </c>
      <c r="G1846" t="s" s="8">
        <v>1784</v>
      </c>
      <c r="H1846" t="s" s="8">
        <v>119</v>
      </c>
      <c r="I1846" s="11"/>
      <c r="J1846" t="s" s="8">
        <v>9075</v>
      </c>
      <c r="K1846" t="s" s="8">
        <v>120</v>
      </c>
      <c r="L1846" t="s" s="8">
        <v>121</v>
      </c>
      <c r="M1846" s="11"/>
      <c r="N1846" t="s" s="8">
        <v>123</v>
      </c>
      <c r="O1846" s="11"/>
      <c r="P1846" s="11"/>
      <c r="Q1846" s="11"/>
      <c r="R1846" s="11"/>
      <c r="S1846" s="11"/>
      <c r="T1846" s="11"/>
      <c r="U1846" s="11"/>
      <c r="V1846" s="11"/>
      <c r="W1846" s="11"/>
      <c r="X1846" s="11"/>
      <c r="Y1846" s="11"/>
      <c r="Z1846" s="11"/>
    </row>
    <row r="1847" ht="15" customHeight="1">
      <c r="A1847" t="s" s="8">
        <v>9076</v>
      </c>
      <c r="B1847" t="s" s="8">
        <v>9077</v>
      </c>
      <c r="C1847" s="21">
        <v>2018</v>
      </c>
      <c r="D1847" t="s" s="8">
        <v>9078</v>
      </c>
      <c r="E1847" t="s" s="8">
        <v>9079</v>
      </c>
      <c r="F1847" t="s" s="8">
        <v>128</v>
      </c>
      <c r="G1847" t="s" s="8">
        <v>1795</v>
      </c>
      <c r="H1847" t="s" s="8">
        <v>129</v>
      </c>
      <c r="I1847" s="11"/>
      <c r="J1847" t="s" s="8">
        <v>9080</v>
      </c>
      <c r="K1847" t="s" s="8">
        <v>120</v>
      </c>
      <c r="L1847" t="s" s="8">
        <v>121</v>
      </c>
      <c r="M1847" s="11"/>
      <c r="N1847" t="s" s="8">
        <v>123</v>
      </c>
      <c r="O1847" s="11"/>
      <c r="P1847" s="11"/>
      <c r="Q1847" s="11"/>
      <c r="R1847" s="11"/>
      <c r="S1847" s="11"/>
      <c r="T1847" s="11"/>
      <c r="U1847" s="11"/>
      <c r="V1847" s="11"/>
      <c r="W1847" s="11"/>
      <c r="X1847" s="11"/>
      <c r="Y1847" s="11"/>
      <c r="Z1847" s="11"/>
    </row>
    <row r="1848" ht="15" customHeight="1">
      <c r="A1848" t="s" s="8">
        <v>9081</v>
      </c>
      <c r="B1848" t="s" s="8">
        <v>9082</v>
      </c>
      <c r="C1848" s="21">
        <v>2018</v>
      </c>
      <c r="D1848" t="s" s="8">
        <v>6177</v>
      </c>
      <c r="E1848" t="s" s="8">
        <v>9083</v>
      </c>
      <c r="F1848" t="s" s="8">
        <v>128</v>
      </c>
      <c r="G1848" t="s" s="8">
        <v>1795</v>
      </c>
      <c r="H1848" t="s" s="8">
        <v>129</v>
      </c>
      <c r="I1848" s="11"/>
      <c r="J1848" t="s" s="8">
        <v>9084</v>
      </c>
      <c r="K1848" t="s" s="8">
        <v>120</v>
      </c>
      <c r="L1848" t="s" s="8">
        <v>121</v>
      </c>
      <c r="M1848" s="11"/>
      <c r="N1848" t="s" s="8">
        <v>123</v>
      </c>
      <c r="O1848" s="11"/>
      <c r="P1848" s="11"/>
      <c r="Q1848" s="11"/>
      <c r="R1848" s="11"/>
      <c r="S1848" s="11"/>
      <c r="T1848" s="11"/>
      <c r="U1848" s="11"/>
      <c r="V1848" s="11"/>
      <c r="W1848" s="11"/>
      <c r="X1848" s="11"/>
      <c r="Y1848" s="11"/>
      <c r="Z1848" s="11"/>
    </row>
    <row r="1849" ht="15" customHeight="1">
      <c r="A1849" t="s" s="8">
        <v>9085</v>
      </c>
      <c r="B1849" t="s" s="8">
        <v>9086</v>
      </c>
      <c r="C1849" s="21">
        <v>2018</v>
      </c>
      <c r="D1849" t="s" s="8">
        <v>9087</v>
      </c>
      <c r="E1849" t="s" s="8">
        <v>9088</v>
      </c>
      <c r="F1849" t="s" s="8">
        <v>1928</v>
      </c>
      <c r="G1849" t="s" s="8">
        <v>1784</v>
      </c>
      <c r="H1849" t="s" s="8">
        <v>119</v>
      </c>
      <c r="I1849" s="11"/>
      <c r="J1849" t="s" s="8">
        <v>9089</v>
      </c>
      <c r="K1849" t="s" s="8">
        <v>120</v>
      </c>
      <c r="L1849" t="s" s="8">
        <v>216</v>
      </c>
      <c r="M1849" s="11"/>
      <c r="N1849" t="s" s="8">
        <v>123</v>
      </c>
      <c r="O1849" s="11"/>
      <c r="P1849" s="11"/>
      <c r="Q1849" s="11"/>
      <c r="R1849" s="11"/>
      <c r="S1849" s="11"/>
      <c r="T1849" s="11"/>
      <c r="U1849" s="11"/>
      <c r="V1849" s="11"/>
      <c r="W1849" s="11"/>
      <c r="X1849" s="11"/>
      <c r="Y1849" s="11"/>
      <c r="Z1849" s="11"/>
    </row>
    <row r="1850" ht="15" customHeight="1">
      <c r="A1850" t="s" s="8">
        <v>9090</v>
      </c>
      <c r="B1850" t="s" s="8">
        <v>9091</v>
      </c>
      <c r="C1850" s="21">
        <v>2018</v>
      </c>
      <c r="D1850" t="s" s="8">
        <v>821</v>
      </c>
      <c r="E1850" t="s" s="8">
        <v>9092</v>
      </c>
      <c r="F1850" t="s" s="8">
        <v>2426</v>
      </c>
      <c r="G1850" t="s" s="8">
        <v>40</v>
      </c>
      <c r="H1850" t="s" s="8">
        <v>1507</v>
      </c>
      <c r="I1850" s="11"/>
      <c r="J1850" t="s" s="8">
        <v>9093</v>
      </c>
      <c r="K1850" t="s" s="8">
        <v>120</v>
      </c>
      <c r="L1850" t="s" s="8">
        <v>121</v>
      </c>
      <c r="M1850" s="11"/>
      <c r="N1850" s="11"/>
      <c r="O1850" s="11"/>
      <c r="P1850" s="11"/>
      <c r="Q1850" s="11"/>
      <c r="R1850" s="11"/>
      <c r="S1850" s="11"/>
      <c r="T1850" s="11"/>
      <c r="U1850" s="11"/>
      <c r="V1850" s="11"/>
      <c r="W1850" s="11"/>
      <c r="X1850" s="11"/>
      <c r="Y1850" s="11"/>
      <c r="Z1850" s="11"/>
    </row>
    <row r="1851" ht="15" customHeight="1">
      <c r="A1851" t="s" s="8">
        <v>9094</v>
      </c>
      <c r="B1851" t="s" s="8">
        <v>9095</v>
      </c>
      <c r="C1851" s="21">
        <v>2018</v>
      </c>
      <c r="D1851" t="s" s="8">
        <v>9096</v>
      </c>
      <c r="E1851" t="s" s="8">
        <v>9097</v>
      </c>
      <c r="F1851" t="s" s="8">
        <v>5338</v>
      </c>
      <c r="G1851" t="s" s="8">
        <v>29</v>
      </c>
      <c r="H1851" t="s" s="8">
        <v>119</v>
      </c>
      <c r="I1851" s="11"/>
      <c r="J1851" t="s" s="8">
        <v>9098</v>
      </c>
      <c r="K1851" t="s" s="8">
        <v>280</v>
      </c>
      <c r="L1851" t="s" s="8">
        <v>121</v>
      </c>
      <c r="M1851" s="11"/>
      <c r="N1851" t="s" s="8">
        <v>123</v>
      </c>
      <c r="O1851" s="11"/>
      <c r="P1851" s="11"/>
      <c r="Q1851" s="11"/>
      <c r="R1851" s="11"/>
      <c r="S1851" s="11"/>
      <c r="T1851" s="11"/>
      <c r="U1851" s="11"/>
      <c r="V1851" s="11"/>
      <c r="W1851" s="11"/>
      <c r="X1851" s="11"/>
      <c r="Y1851" s="11"/>
      <c r="Z1851" s="11"/>
    </row>
    <row r="1852" ht="15" customHeight="1">
      <c r="A1852" t="s" s="130">
        <v>9099</v>
      </c>
      <c r="B1852" t="s" s="130">
        <v>9100</v>
      </c>
      <c r="C1852" s="131">
        <v>2018</v>
      </c>
      <c r="D1852" t="s" s="130">
        <v>783</v>
      </c>
      <c r="E1852" t="s" s="130">
        <v>9101</v>
      </c>
      <c r="F1852" t="s" s="130">
        <v>1870</v>
      </c>
      <c r="G1852" t="s" s="130">
        <v>45</v>
      </c>
      <c r="H1852" t="s" s="130">
        <v>1791</v>
      </c>
      <c r="I1852" s="132"/>
      <c r="J1852" t="s" s="130">
        <v>9102</v>
      </c>
      <c r="K1852" t="s" s="130">
        <v>120</v>
      </c>
      <c r="L1852" t="s" s="130">
        <v>121</v>
      </c>
      <c r="M1852" s="132"/>
      <c r="N1852" t="s" s="130">
        <v>275</v>
      </c>
      <c r="O1852" s="132"/>
      <c r="P1852" s="132"/>
      <c r="Q1852" s="132"/>
      <c r="R1852" s="132"/>
      <c r="S1852" s="132"/>
      <c r="T1852" s="132"/>
      <c r="U1852" s="132"/>
      <c r="V1852" s="132"/>
      <c r="W1852" s="132"/>
      <c r="X1852" s="132"/>
      <c r="Y1852" s="132"/>
      <c r="Z1852" s="132"/>
    </row>
    <row r="1853" ht="15" customHeight="1">
      <c r="A1853" t="s" s="8">
        <v>9103</v>
      </c>
      <c r="B1853" t="s" s="8">
        <v>9104</v>
      </c>
      <c r="C1853" s="21">
        <v>2018</v>
      </c>
      <c r="D1853" t="s" s="8">
        <v>3463</v>
      </c>
      <c r="E1853" t="s" s="8">
        <v>9105</v>
      </c>
      <c r="F1853" t="s" s="8">
        <v>8021</v>
      </c>
      <c r="G1853" t="s" s="8">
        <v>44</v>
      </c>
      <c r="H1853" t="s" s="8">
        <v>1791</v>
      </c>
      <c r="I1853" s="11"/>
      <c r="J1853" t="s" s="8">
        <v>9106</v>
      </c>
      <c r="K1853" t="s" s="8">
        <v>120</v>
      </c>
      <c r="L1853" t="s" s="8">
        <v>121</v>
      </c>
      <c r="M1853" s="11"/>
      <c r="N1853" t="s" s="8">
        <v>275</v>
      </c>
      <c r="O1853" s="11"/>
      <c r="P1853" s="11"/>
      <c r="Q1853" s="11"/>
      <c r="R1853" s="11"/>
      <c r="S1853" s="11"/>
      <c r="T1853" s="11"/>
      <c r="U1853" s="11"/>
      <c r="V1853" s="11"/>
      <c r="W1853" s="11"/>
      <c r="X1853" s="11"/>
      <c r="Y1853" s="11"/>
      <c r="Z1853" s="11"/>
    </row>
    <row r="1854" ht="15" customHeight="1">
      <c r="A1854" t="s" s="8">
        <v>9107</v>
      </c>
      <c r="B1854" t="s" s="8">
        <v>9108</v>
      </c>
      <c r="C1854" s="21">
        <v>2018</v>
      </c>
      <c r="D1854" t="s" s="8">
        <v>783</v>
      </c>
      <c r="E1854" t="s" s="8">
        <v>9109</v>
      </c>
      <c r="F1854" t="s" s="8">
        <v>1823</v>
      </c>
      <c r="G1854" t="s" s="8">
        <v>45</v>
      </c>
      <c r="H1854" t="s" s="8">
        <v>1507</v>
      </c>
      <c r="I1854" s="11"/>
      <c r="J1854" t="s" s="8">
        <v>9110</v>
      </c>
      <c r="K1854" t="s" s="8">
        <v>120</v>
      </c>
      <c r="L1854" t="s" s="8">
        <v>121</v>
      </c>
      <c r="M1854" s="11"/>
      <c r="N1854" t="s" s="8">
        <v>255</v>
      </c>
      <c r="O1854" s="11"/>
      <c r="P1854" s="11"/>
      <c r="Q1854" s="11"/>
      <c r="R1854" s="11"/>
      <c r="S1854" s="11"/>
      <c r="T1854" s="11"/>
      <c r="U1854" s="11"/>
      <c r="V1854" s="11"/>
      <c r="W1854" s="11"/>
      <c r="X1854" s="11"/>
      <c r="Y1854" s="11"/>
      <c r="Z1854" s="11"/>
    </row>
    <row r="1855" ht="15" customHeight="1">
      <c r="A1855" t="s" s="8">
        <v>9111</v>
      </c>
      <c r="B1855" t="s" s="8">
        <v>9112</v>
      </c>
      <c r="C1855" s="21">
        <v>2018</v>
      </c>
      <c r="D1855" t="s" s="8">
        <v>9113</v>
      </c>
      <c r="E1855" t="s" s="8">
        <v>9114</v>
      </c>
      <c r="F1855" t="s" s="8">
        <v>7820</v>
      </c>
      <c r="G1855" t="s" s="8">
        <v>82</v>
      </c>
      <c r="H1855" t="s" s="8">
        <v>390</v>
      </c>
      <c r="I1855" s="11"/>
      <c r="J1855" t="s" s="8">
        <v>9115</v>
      </c>
      <c r="K1855" t="s" s="8">
        <v>280</v>
      </c>
      <c r="L1855" t="s" s="8">
        <v>121</v>
      </c>
      <c r="M1855" s="11"/>
      <c r="N1855" t="s" s="8">
        <v>255</v>
      </c>
      <c r="O1855" s="11"/>
      <c r="P1855" s="11"/>
      <c r="Q1855" s="11"/>
      <c r="R1855" s="11"/>
      <c r="S1855" s="11"/>
      <c r="T1855" s="11"/>
      <c r="U1855" s="11"/>
      <c r="V1855" s="11"/>
      <c r="W1855" s="11"/>
      <c r="X1855" s="11"/>
      <c r="Y1855" s="11"/>
      <c r="Z1855" s="11"/>
    </row>
    <row r="1856" ht="15" customHeight="1">
      <c r="A1856" t="s" s="8">
        <v>9116</v>
      </c>
      <c r="B1856" t="s" s="8">
        <v>9117</v>
      </c>
      <c r="C1856" s="21">
        <v>2018</v>
      </c>
      <c r="D1856" t="s" s="8">
        <v>9118</v>
      </c>
      <c r="E1856" t="s" s="8">
        <v>9119</v>
      </c>
      <c r="F1856" t="s" s="8">
        <v>1815</v>
      </c>
      <c r="G1856" t="s" s="8">
        <v>64</v>
      </c>
      <c r="H1856" t="s" s="8">
        <v>506</v>
      </c>
      <c r="I1856" s="11"/>
      <c r="J1856" t="s" s="8">
        <v>9120</v>
      </c>
      <c r="K1856" t="s" s="8">
        <v>120</v>
      </c>
      <c r="L1856" t="s" s="8">
        <v>121</v>
      </c>
      <c r="M1856" s="11"/>
      <c r="N1856" t="s" s="8">
        <v>123</v>
      </c>
      <c r="O1856" s="11"/>
      <c r="P1856" s="11"/>
      <c r="Q1856" s="11"/>
      <c r="R1856" s="11"/>
      <c r="S1856" s="11"/>
      <c r="T1856" s="11"/>
      <c r="U1856" s="11"/>
      <c r="V1856" s="11"/>
      <c r="W1856" s="11"/>
      <c r="X1856" s="11"/>
      <c r="Y1856" s="11"/>
      <c r="Z1856" s="11"/>
    </row>
    <row r="1857" ht="15" customHeight="1">
      <c r="A1857" t="s" s="8">
        <v>9121</v>
      </c>
      <c r="B1857" t="s" s="8">
        <v>9122</v>
      </c>
      <c r="C1857" s="21">
        <v>2018</v>
      </c>
      <c r="D1857" t="s" s="8">
        <v>1752</v>
      </c>
      <c r="E1857" t="s" s="8">
        <v>9123</v>
      </c>
      <c r="F1857" t="s" s="8">
        <v>7199</v>
      </c>
      <c r="G1857" t="s" s="8">
        <v>45</v>
      </c>
      <c r="H1857" t="s" s="8">
        <v>119</v>
      </c>
      <c r="I1857" s="11"/>
      <c r="J1857" t="s" s="8">
        <v>9124</v>
      </c>
      <c r="K1857" t="s" s="8">
        <v>120</v>
      </c>
      <c r="L1857" t="s" s="8">
        <v>121</v>
      </c>
      <c r="M1857" s="11"/>
      <c r="N1857" t="s" s="8">
        <v>275</v>
      </c>
      <c r="O1857" s="11"/>
      <c r="P1857" s="11"/>
      <c r="Q1857" s="11"/>
      <c r="R1857" s="11"/>
      <c r="S1857" s="11"/>
      <c r="T1857" s="11"/>
      <c r="U1857" s="11"/>
      <c r="V1857" s="11"/>
      <c r="W1857" s="11"/>
      <c r="X1857" s="11"/>
      <c r="Y1857" s="11"/>
      <c r="Z1857" s="11"/>
    </row>
    <row r="1858" ht="15" customHeight="1">
      <c r="A1858" t="s" s="8">
        <v>9125</v>
      </c>
      <c r="B1858" t="s" s="8">
        <v>9126</v>
      </c>
      <c r="C1858" s="21">
        <v>2018</v>
      </c>
      <c r="D1858" t="s" s="8">
        <v>5983</v>
      </c>
      <c r="E1858" t="s" s="8">
        <v>9127</v>
      </c>
      <c r="F1858" t="s" s="8">
        <v>2525</v>
      </c>
      <c r="G1858" t="s" s="8">
        <v>45</v>
      </c>
      <c r="H1858" t="s" s="8">
        <v>1507</v>
      </c>
      <c r="I1858" s="11"/>
      <c r="J1858" t="s" s="8">
        <v>9128</v>
      </c>
      <c r="K1858" t="s" s="8">
        <v>120</v>
      </c>
      <c r="L1858" t="s" s="8">
        <v>121</v>
      </c>
      <c r="M1858" s="11"/>
      <c r="N1858" t="s" s="8">
        <v>1689</v>
      </c>
      <c r="O1858" s="11"/>
      <c r="P1858" s="11"/>
      <c r="Q1858" s="11"/>
      <c r="R1858" s="11"/>
      <c r="S1858" s="11"/>
      <c r="T1858" s="11"/>
      <c r="U1858" s="11"/>
      <c r="V1858" s="11"/>
      <c r="W1858" s="11"/>
      <c r="X1858" s="11"/>
      <c r="Y1858" s="11"/>
      <c r="Z1858" s="11"/>
    </row>
    <row r="1859" ht="15" customHeight="1">
      <c r="A1859" t="s" s="8">
        <v>9129</v>
      </c>
      <c r="B1859" t="s" s="8">
        <v>9130</v>
      </c>
      <c r="C1859" s="21">
        <v>2018</v>
      </c>
      <c r="D1859" t="s" s="8">
        <v>9131</v>
      </c>
      <c r="E1859" t="s" s="8">
        <v>9132</v>
      </c>
      <c r="F1859" t="s" s="8">
        <v>128</v>
      </c>
      <c r="G1859" t="s" s="8">
        <v>1795</v>
      </c>
      <c r="H1859" t="s" s="8">
        <v>129</v>
      </c>
      <c r="I1859" s="11"/>
      <c r="J1859" s="11"/>
      <c r="K1859" t="s" s="8">
        <v>120</v>
      </c>
      <c r="L1859" t="s" s="8">
        <v>121</v>
      </c>
      <c r="M1859" s="11"/>
      <c r="N1859" t="s" s="8">
        <v>123</v>
      </c>
      <c r="O1859" s="11"/>
      <c r="P1859" s="11"/>
      <c r="Q1859" s="11"/>
      <c r="R1859" s="11"/>
      <c r="S1859" s="11"/>
      <c r="T1859" s="11"/>
      <c r="U1859" s="11"/>
      <c r="V1859" s="11"/>
      <c r="W1859" s="11"/>
      <c r="X1859" s="11"/>
      <c r="Y1859" s="11"/>
      <c r="Z1859" s="11"/>
    </row>
    <row r="1860" ht="15" customHeight="1">
      <c r="A1860" t="s" s="8">
        <v>9133</v>
      </c>
      <c r="B1860" t="s" s="8">
        <v>9134</v>
      </c>
      <c r="C1860" s="21">
        <v>2018</v>
      </c>
      <c r="D1860" t="s" s="8">
        <v>9135</v>
      </c>
      <c r="E1860" t="s" s="8">
        <v>9136</v>
      </c>
      <c r="F1860" t="s" s="8">
        <v>5284</v>
      </c>
      <c r="G1860" t="s" s="8">
        <v>45</v>
      </c>
      <c r="H1860" t="s" s="8">
        <v>5284</v>
      </c>
      <c r="I1860" s="11"/>
      <c r="J1860" t="s" s="8">
        <v>9137</v>
      </c>
      <c r="K1860" t="s" s="8">
        <v>148</v>
      </c>
      <c r="L1860" t="s" s="8">
        <v>121</v>
      </c>
      <c r="M1860" s="11"/>
      <c r="N1860" t="s" s="8">
        <v>1689</v>
      </c>
      <c r="O1860" s="11"/>
      <c r="P1860" s="11"/>
      <c r="Q1860" s="11"/>
      <c r="R1860" s="11"/>
      <c r="S1860" s="11"/>
      <c r="T1860" s="11"/>
      <c r="U1860" s="11"/>
      <c r="V1860" s="11"/>
      <c r="W1860" s="11"/>
      <c r="X1860" s="11"/>
      <c r="Y1860" s="11"/>
      <c r="Z1860" s="11"/>
    </row>
    <row r="1861" ht="15" customHeight="1">
      <c r="A1861" t="s" s="133">
        <v>9138</v>
      </c>
      <c r="B1861" t="s" s="133">
        <v>9139</v>
      </c>
      <c r="C1861" s="134">
        <v>2018</v>
      </c>
      <c r="D1861" t="s" s="133">
        <v>2631</v>
      </c>
      <c r="E1861" t="s" s="133">
        <v>9140</v>
      </c>
      <c r="F1861" t="s" s="133">
        <v>2426</v>
      </c>
      <c r="G1861" t="s" s="133">
        <v>44</v>
      </c>
      <c r="H1861" t="s" s="133">
        <v>1507</v>
      </c>
      <c r="I1861" s="135"/>
      <c r="J1861" t="s" s="133">
        <v>9141</v>
      </c>
      <c r="K1861" t="s" s="133">
        <v>120</v>
      </c>
      <c r="L1861" t="s" s="133">
        <v>121</v>
      </c>
      <c r="M1861" s="135"/>
      <c r="N1861" t="s" s="133">
        <v>275</v>
      </c>
      <c r="O1861" s="135"/>
      <c r="P1861" s="135"/>
      <c r="Q1861" s="135"/>
      <c r="R1861" s="135"/>
      <c r="S1861" s="135"/>
      <c r="T1861" s="135"/>
      <c r="U1861" s="135"/>
      <c r="V1861" s="135"/>
      <c r="W1861" s="135"/>
      <c r="X1861" s="135"/>
      <c r="Y1861" s="135"/>
      <c r="Z1861" s="135"/>
    </row>
    <row r="1862" ht="15" customHeight="1">
      <c r="A1862" t="s" s="51">
        <v>943</v>
      </c>
      <c r="B1862" t="s" s="52">
        <v>944</v>
      </c>
      <c r="C1862" s="53">
        <v>2018</v>
      </c>
      <c r="D1862" t="s" s="52">
        <v>945</v>
      </c>
      <c r="E1862" t="s" s="52">
        <v>946</v>
      </c>
      <c r="F1862" t="s" s="52">
        <v>71</v>
      </c>
      <c r="G1862" t="s" s="52">
        <v>64</v>
      </c>
      <c r="H1862" t="s" s="52">
        <v>119</v>
      </c>
      <c r="I1862" s="56"/>
      <c r="J1862" t="s" s="52">
        <v>947</v>
      </c>
      <c r="K1862" t="s" s="52">
        <v>120</v>
      </c>
      <c r="L1862" t="s" s="52">
        <v>121</v>
      </c>
      <c r="M1862" t="s" s="52">
        <v>122</v>
      </c>
      <c r="N1862" t="s" s="52">
        <v>123</v>
      </c>
      <c r="O1862" s="56"/>
      <c r="P1862" s="56"/>
      <c r="Q1862" s="56"/>
      <c r="R1862" s="56"/>
      <c r="S1862" s="56"/>
      <c r="T1862" s="56"/>
      <c r="U1862" s="56"/>
      <c r="V1862" s="56"/>
      <c r="W1862" s="56"/>
      <c r="X1862" s="56"/>
      <c r="Y1862" s="56"/>
      <c r="Z1862" s="57"/>
    </row>
    <row r="1863" ht="15" customHeight="1">
      <c r="A1863" t="s" s="77">
        <v>1843</v>
      </c>
      <c r="B1863" t="s" s="77">
        <v>9142</v>
      </c>
      <c r="C1863" s="76">
        <v>2019</v>
      </c>
      <c r="D1863" t="s" s="77">
        <v>9142</v>
      </c>
      <c r="E1863" t="s" s="77">
        <v>9143</v>
      </c>
      <c r="F1863" t="s" s="77">
        <v>5284</v>
      </c>
      <c r="G1863" t="s" s="77">
        <v>45</v>
      </c>
      <c r="H1863" t="s" s="77">
        <v>5284</v>
      </c>
      <c r="I1863" s="47"/>
      <c r="J1863" s="47"/>
      <c r="K1863" t="s" s="77">
        <v>4438</v>
      </c>
      <c r="L1863" t="s" s="77">
        <v>121</v>
      </c>
      <c r="M1863" s="47"/>
      <c r="N1863" t="s" s="77">
        <v>1689</v>
      </c>
      <c r="O1863" s="47"/>
      <c r="P1863" s="47"/>
      <c r="Q1863" s="47"/>
      <c r="R1863" s="47"/>
      <c r="S1863" s="47"/>
      <c r="T1863" s="47"/>
      <c r="U1863" s="47"/>
      <c r="V1863" s="47"/>
      <c r="W1863" s="47"/>
      <c r="X1863" s="47"/>
      <c r="Y1863" s="47"/>
      <c r="Z1863" s="47"/>
    </row>
    <row r="1864" ht="15" customHeight="1">
      <c r="A1864" t="s" s="8">
        <v>1843</v>
      </c>
      <c r="B1864" t="s" s="8">
        <v>9144</v>
      </c>
      <c r="C1864" s="21">
        <v>2019</v>
      </c>
      <c r="D1864" t="s" s="8">
        <v>812</v>
      </c>
      <c r="E1864" t="s" s="8">
        <v>9145</v>
      </c>
      <c r="F1864" t="s" s="8">
        <v>2426</v>
      </c>
      <c r="G1864" t="s" s="8">
        <v>45</v>
      </c>
      <c r="H1864" t="s" s="8">
        <v>1507</v>
      </c>
      <c r="I1864" s="11"/>
      <c r="J1864" s="11"/>
      <c r="K1864" t="s" s="8">
        <v>4438</v>
      </c>
      <c r="L1864" t="s" s="8">
        <v>121</v>
      </c>
      <c r="M1864" s="11"/>
      <c r="N1864" t="s" s="8">
        <v>123</v>
      </c>
      <c r="O1864" s="11"/>
      <c r="P1864" s="11"/>
      <c r="Q1864" s="11"/>
      <c r="R1864" s="11"/>
      <c r="S1864" s="11"/>
      <c r="T1864" s="11"/>
      <c r="U1864" s="11"/>
      <c r="V1864" s="11"/>
      <c r="W1864" s="11"/>
      <c r="X1864" s="11"/>
      <c r="Y1864" s="11"/>
      <c r="Z1864" s="11"/>
    </row>
    <row r="1865" ht="15" customHeight="1">
      <c r="A1865" t="s" s="133">
        <v>9146</v>
      </c>
      <c r="B1865" t="s" s="133">
        <v>9147</v>
      </c>
      <c r="C1865" s="134">
        <v>2019</v>
      </c>
      <c r="D1865" t="s" s="133">
        <v>9148</v>
      </c>
      <c r="E1865" t="s" s="133">
        <v>9149</v>
      </c>
      <c r="F1865" t="s" s="133">
        <v>9150</v>
      </c>
      <c r="G1865" t="s" s="133">
        <v>38</v>
      </c>
      <c r="H1865" t="s" s="133">
        <v>129</v>
      </c>
      <c r="I1865" t="s" s="133">
        <v>1846</v>
      </c>
      <c r="J1865" t="s" s="133">
        <v>9151</v>
      </c>
      <c r="K1865" t="s" s="133">
        <v>254</v>
      </c>
      <c r="L1865" t="s" s="133">
        <v>121</v>
      </c>
      <c r="M1865" s="135"/>
      <c r="N1865" t="s" s="133">
        <v>123</v>
      </c>
      <c r="O1865" s="135"/>
      <c r="P1865" s="135"/>
      <c r="Q1865" s="135"/>
      <c r="R1865" s="135"/>
      <c r="S1865" s="135"/>
      <c r="T1865" s="135"/>
      <c r="U1865" s="135"/>
      <c r="V1865" s="135"/>
      <c r="W1865" s="135"/>
      <c r="X1865" s="135"/>
      <c r="Y1865" s="135"/>
      <c r="Z1865" s="135"/>
    </row>
    <row r="1866" ht="15" customHeight="1">
      <c r="A1866" t="s" s="58">
        <v>948</v>
      </c>
      <c r="B1866" t="s" s="59">
        <v>949</v>
      </c>
      <c r="C1866" s="60">
        <v>2019</v>
      </c>
      <c r="D1866" t="s" s="59">
        <v>950</v>
      </c>
      <c r="E1866" t="s" s="59">
        <v>951</v>
      </c>
      <c r="F1866" t="s" s="59">
        <v>128</v>
      </c>
      <c r="G1866" t="s" s="59">
        <v>64</v>
      </c>
      <c r="H1866" t="s" s="59">
        <v>129</v>
      </c>
      <c r="I1866" s="61"/>
      <c r="J1866" s="61"/>
      <c r="K1866" t="s" s="59">
        <v>148</v>
      </c>
      <c r="L1866" t="s" s="59">
        <v>121</v>
      </c>
      <c r="M1866" t="s" s="59">
        <v>122</v>
      </c>
      <c r="N1866" t="s" s="59">
        <v>123</v>
      </c>
      <c r="O1866" s="61"/>
      <c r="P1866" s="61"/>
      <c r="Q1866" s="61"/>
      <c r="R1866" s="61"/>
      <c r="S1866" s="61"/>
      <c r="T1866" s="61"/>
      <c r="U1866" s="61"/>
      <c r="V1866" s="61"/>
      <c r="W1866" s="61"/>
      <c r="X1866" s="61"/>
      <c r="Y1866" s="61"/>
      <c r="Z1866" s="62"/>
    </row>
    <row r="1867" ht="15" customHeight="1">
      <c r="A1867" t="s" s="77">
        <v>9152</v>
      </c>
      <c r="B1867" t="s" s="77">
        <v>9153</v>
      </c>
      <c r="C1867" s="76">
        <v>2019</v>
      </c>
      <c r="D1867" t="s" s="77">
        <v>4238</v>
      </c>
      <c r="E1867" t="s" s="77">
        <v>9154</v>
      </c>
      <c r="F1867" t="s" s="77">
        <v>128</v>
      </c>
      <c r="G1867" t="s" s="77">
        <v>1795</v>
      </c>
      <c r="H1867" t="s" s="77">
        <v>129</v>
      </c>
      <c r="I1867" s="47"/>
      <c r="J1867" t="s" s="77">
        <v>9155</v>
      </c>
      <c r="K1867" t="s" s="77">
        <v>120</v>
      </c>
      <c r="L1867" t="s" s="77">
        <v>121</v>
      </c>
      <c r="M1867" s="47"/>
      <c r="N1867" t="s" s="77">
        <v>123</v>
      </c>
      <c r="O1867" s="47"/>
      <c r="P1867" s="47"/>
      <c r="Q1867" s="47"/>
      <c r="R1867" s="47"/>
      <c r="S1867" s="47"/>
      <c r="T1867" s="47"/>
      <c r="U1867" s="47"/>
      <c r="V1867" s="47"/>
      <c r="W1867" s="47"/>
      <c r="X1867" s="47"/>
      <c r="Y1867" s="47"/>
      <c r="Z1867" s="47"/>
    </row>
    <row r="1868" ht="15" customHeight="1">
      <c r="A1868" t="s" s="8">
        <v>9156</v>
      </c>
      <c r="B1868" t="s" s="8">
        <v>9157</v>
      </c>
      <c r="C1868" s="21">
        <v>2019</v>
      </c>
      <c r="D1868" t="s" s="8">
        <v>9158</v>
      </c>
      <c r="E1868" t="s" s="8">
        <v>9159</v>
      </c>
      <c r="F1868" t="s" s="8">
        <v>9160</v>
      </c>
      <c r="G1868" t="s" s="8">
        <v>1784</v>
      </c>
      <c r="H1868" t="s" s="8">
        <v>119</v>
      </c>
      <c r="I1868" s="11"/>
      <c r="J1868" t="s" s="8">
        <v>9161</v>
      </c>
      <c r="K1868" t="s" s="8">
        <v>120</v>
      </c>
      <c r="L1868" t="s" s="8">
        <v>121</v>
      </c>
      <c r="M1868" s="11"/>
      <c r="N1868" t="s" s="8">
        <v>123</v>
      </c>
      <c r="O1868" s="11"/>
      <c r="P1868" s="11"/>
      <c r="Q1868" s="11"/>
      <c r="R1868" s="11"/>
      <c r="S1868" s="11"/>
      <c r="T1868" s="11"/>
      <c r="U1868" s="11"/>
      <c r="V1868" s="11"/>
      <c r="W1868" s="11"/>
      <c r="X1868" s="11"/>
      <c r="Y1868" s="11"/>
      <c r="Z1868" s="11"/>
    </row>
    <row r="1869" ht="15" customHeight="1">
      <c r="A1869" t="s" s="8">
        <v>9162</v>
      </c>
      <c r="B1869" t="s" s="8">
        <v>9163</v>
      </c>
      <c r="C1869" s="21">
        <v>2019</v>
      </c>
      <c r="D1869" t="s" s="8">
        <v>5840</v>
      </c>
      <c r="E1869" t="s" s="8">
        <v>9164</v>
      </c>
      <c r="F1869" t="s" s="8">
        <v>1870</v>
      </c>
      <c r="G1869" t="s" s="8">
        <v>45</v>
      </c>
      <c r="H1869" t="s" s="8">
        <v>1791</v>
      </c>
      <c r="I1869" s="11"/>
      <c r="J1869" t="s" s="8">
        <v>9165</v>
      </c>
      <c r="K1869" t="s" s="8">
        <v>120</v>
      </c>
      <c r="L1869" t="s" s="8">
        <v>121</v>
      </c>
      <c r="M1869" s="11"/>
      <c r="N1869" t="s" s="8">
        <v>275</v>
      </c>
      <c r="O1869" s="11"/>
      <c r="P1869" s="11"/>
      <c r="Q1869" s="11"/>
      <c r="R1869" s="11"/>
      <c r="S1869" s="11"/>
      <c r="T1869" s="11"/>
      <c r="U1869" s="11"/>
      <c r="V1869" s="11"/>
      <c r="W1869" s="11"/>
      <c r="X1869" s="11"/>
      <c r="Y1869" s="11"/>
      <c r="Z1869" s="11"/>
    </row>
    <row r="1870" ht="15" customHeight="1">
      <c r="A1870" t="s" s="8">
        <v>9166</v>
      </c>
      <c r="B1870" t="s" s="8">
        <v>9167</v>
      </c>
      <c r="C1870" s="21">
        <v>2019</v>
      </c>
      <c r="D1870" t="s" s="8">
        <v>9168</v>
      </c>
      <c r="E1870" t="s" s="8">
        <v>9169</v>
      </c>
      <c r="F1870" t="s" s="8">
        <v>2645</v>
      </c>
      <c r="G1870" t="s" s="8">
        <v>45</v>
      </c>
      <c r="H1870" t="s" s="8">
        <v>506</v>
      </c>
      <c r="I1870" s="11"/>
      <c r="J1870" s="11"/>
      <c r="K1870" t="s" s="8">
        <v>148</v>
      </c>
      <c r="L1870" t="s" s="8">
        <v>121</v>
      </c>
      <c r="M1870" s="11"/>
      <c r="N1870" t="s" s="8">
        <v>275</v>
      </c>
      <c r="O1870" s="11"/>
      <c r="P1870" s="11"/>
      <c r="Q1870" s="11"/>
      <c r="R1870" s="11"/>
      <c r="S1870" s="11"/>
      <c r="T1870" s="11"/>
      <c r="U1870" s="11"/>
      <c r="V1870" s="11"/>
      <c r="W1870" s="11"/>
      <c r="X1870" s="11"/>
      <c r="Y1870" s="11"/>
      <c r="Z1870" s="11"/>
    </row>
    <row r="1871" ht="15" customHeight="1">
      <c r="A1871" t="s" s="8">
        <v>9170</v>
      </c>
      <c r="B1871" t="s" s="8">
        <v>9171</v>
      </c>
      <c r="C1871" s="21">
        <v>2019</v>
      </c>
      <c r="D1871" t="s" s="8">
        <v>415</v>
      </c>
      <c r="E1871" t="s" s="8">
        <v>9172</v>
      </c>
      <c r="F1871" t="s" s="8">
        <v>2426</v>
      </c>
      <c r="G1871" t="s" s="8">
        <v>64</v>
      </c>
      <c r="H1871" t="s" s="8">
        <v>1507</v>
      </c>
      <c r="I1871" s="11"/>
      <c r="J1871" s="11"/>
      <c r="K1871" t="s" s="8">
        <v>120</v>
      </c>
      <c r="L1871" t="s" s="8">
        <v>121</v>
      </c>
      <c r="M1871" s="11"/>
      <c r="N1871" t="s" s="8">
        <v>123</v>
      </c>
      <c r="O1871" s="11"/>
      <c r="P1871" s="11"/>
      <c r="Q1871" s="11"/>
      <c r="R1871" s="11"/>
      <c r="S1871" s="11"/>
      <c r="T1871" s="11"/>
      <c r="U1871" s="11"/>
      <c r="V1871" s="11"/>
      <c r="W1871" s="11"/>
      <c r="X1871" s="11"/>
      <c r="Y1871" s="11"/>
      <c r="Z1871" s="11"/>
    </row>
    <row r="1872" ht="15" customHeight="1">
      <c r="A1872" t="s" s="130">
        <v>9173</v>
      </c>
      <c r="B1872" t="s" s="130">
        <v>9174</v>
      </c>
      <c r="C1872" s="131">
        <v>2019</v>
      </c>
      <c r="D1872" t="s" s="130">
        <v>831</v>
      </c>
      <c r="E1872" t="s" s="130">
        <v>9175</v>
      </c>
      <c r="F1872" t="s" s="130">
        <v>1905</v>
      </c>
      <c r="G1872" t="s" s="130">
        <v>82</v>
      </c>
      <c r="H1872" t="s" s="130">
        <v>119</v>
      </c>
      <c r="I1872" s="132"/>
      <c r="J1872" t="s" s="130">
        <v>9176</v>
      </c>
      <c r="K1872" t="s" s="130">
        <v>120</v>
      </c>
      <c r="L1872" t="s" s="130">
        <v>121</v>
      </c>
      <c r="M1872" s="132"/>
      <c r="N1872" t="s" s="130">
        <v>275</v>
      </c>
      <c r="O1872" s="132"/>
      <c r="P1872" s="132"/>
      <c r="Q1872" s="132"/>
      <c r="R1872" s="132"/>
      <c r="S1872" s="132"/>
      <c r="T1872" s="132"/>
      <c r="U1872" s="132"/>
      <c r="V1872" s="132"/>
      <c r="W1872" s="132"/>
      <c r="X1872" s="132"/>
      <c r="Y1872" s="132"/>
      <c r="Z1872" s="132"/>
    </row>
    <row r="1873" ht="15" customHeight="1">
      <c r="A1873" t="s" s="49">
        <v>9177</v>
      </c>
      <c r="B1873" t="s" s="49">
        <v>9178</v>
      </c>
      <c r="C1873" s="109">
        <v>2019</v>
      </c>
      <c r="D1873" t="s" s="49">
        <v>1987</v>
      </c>
      <c r="E1873" t="s" s="49">
        <v>9179</v>
      </c>
      <c r="F1873" t="s" s="8">
        <v>2426</v>
      </c>
      <c r="G1873" t="s" s="8">
        <v>44</v>
      </c>
      <c r="H1873" t="s" s="49">
        <v>1507</v>
      </c>
      <c r="I1873" s="50"/>
      <c r="J1873" t="s" s="49">
        <v>9180</v>
      </c>
      <c r="K1873" t="s" s="49">
        <v>120</v>
      </c>
      <c r="L1873" t="s" s="49">
        <v>121</v>
      </c>
      <c r="M1873" s="50"/>
      <c r="N1873" t="s" s="49">
        <v>255</v>
      </c>
      <c r="O1873" s="50"/>
      <c r="P1873" s="50"/>
      <c r="Q1873" s="50"/>
      <c r="R1873" s="50"/>
      <c r="S1873" s="50"/>
      <c r="T1873" s="50"/>
      <c r="U1873" s="50"/>
      <c r="V1873" s="50"/>
      <c r="W1873" s="50"/>
      <c r="X1873" s="50"/>
      <c r="Y1873" s="50"/>
      <c r="Z1873" s="50"/>
    </row>
    <row r="1874" ht="15" customHeight="1">
      <c r="A1874" t="s" s="149">
        <v>9181</v>
      </c>
      <c r="B1874" t="s" s="150">
        <v>9182</v>
      </c>
      <c r="C1874" s="151">
        <v>2019</v>
      </c>
      <c r="D1874" t="s" s="150">
        <v>9183</v>
      </c>
      <c r="E1874" t="s" s="150">
        <v>9184</v>
      </c>
      <c r="F1874" t="s" s="31">
        <v>71</v>
      </c>
      <c r="G1874" t="s" s="126">
        <v>64</v>
      </c>
      <c r="H1874" t="s" s="150">
        <v>119</v>
      </c>
      <c r="I1874" t="s" s="150">
        <v>9185</v>
      </c>
      <c r="J1874" t="s" s="150">
        <v>9186</v>
      </c>
      <c r="K1874" t="s" s="150">
        <v>120</v>
      </c>
      <c r="L1874" t="s" s="150">
        <v>121</v>
      </c>
      <c r="M1874" s="152"/>
      <c r="N1874" t="s" s="150">
        <v>275</v>
      </c>
      <c r="O1874" s="152"/>
      <c r="P1874" s="152"/>
      <c r="Q1874" s="152"/>
      <c r="R1874" s="152"/>
      <c r="S1874" s="152"/>
      <c r="T1874" s="152"/>
      <c r="U1874" s="152"/>
      <c r="V1874" s="152"/>
      <c r="W1874" s="152"/>
      <c r="X1874" s="152"/>
      <c r="Y1874" s="152"/>
      <c r="Z1874" s="153"/>
    </row>
    <row r="1875" ht="15" customHeight="1">
      <c r="A1875" t="s" s="77">
        <v>9187</v>
      </c>
      <c r="B1875" t="s" s="77">
        <v>9188</v>
      </c>
      <c r="C1875" s="76">
        <v>2019</v>
      </c>
      <c r="D1875" t="s" s="77">
        <v>3690</v>
      </c>
      <c r="E1875" t="s" s="77">
        <v>9189</v>
      </c>
      <c r="F1875" t="s" s="8">
        <v>128</v>
      </c>
      <c r="G1875" t="s" s="8">
        <v>1795</v>
      </c>
      <c r="H1875" t="s" s="77">
        <v>129</v>
      </c>
      <c r="I1875" s="47"/>
      <c r="J1875" t="s" s="77">
        <v>9190</v>
      </c>
      <c r="K1875" t="s" s="77">
        <v>120</v>
      </c>
      <c r="L1875" t="s" s="77">
        <v>121</v>
      </c>
      <c r="M1875" s="47"/>
      <c r="N1875" t="s" s="77">
        <v>123</v>
      </c>
      <c r="O1875" s="47"/>
      <c r="P1875" s="47"/>
      <c r="Q1875" s="47"/>
      <c r="R1875" s="47"/>
      <c r="S1875" s="47"/>
      <c r="T1875" s="47"/>
      <c r="U1875" s="47"/>
      <c r="V1875" s="47"/>
      <c r="W1875" s="47"/>
      <c r="X1875" s="47"/>
      <c r="Y1875" s="47"/>
      <c r="Z1875" s="47"/>
    </row>
    <row r="1876" ht="15" customHeight="1">
      <c r="A1876" t="s" s="8">
        <v>9191</v>
      </c>
      <c r="B1876" t="s" s="8">
        <v>9192</v>
      </c>
      <c r="C1876" s="21">
        <v>2019</v>
      </c>
      <c r="D1876" t="s" s="8">
        <v>5104</v>
      </c>
      <c r="E1876" t="s" s="8">
        <v>9193</v>
      </c>
      <c r="F1876" t="s" s="8">
        <v>5141</v>
      </c>
      <c r="G1876" t="s" s="8">
        <v>1454</v>
      </c>
      <c r="H1876" t="s" s="8">
        <v>1791</v>
      </c>
      <c r="I1876" s="11"/>
      <c r="J1876" t="s" s="8">
        <v>9194</v>
      </c>
      <c r="K1876" t="s" s="8">
        <v>120</v>
      </c>
      <c r="L1876" t="s" s="8">
        <v>121</v>
      </c>
      <c r="M1876" s="11"/>
      <c r="N1876" t="s" s="8">
        <v>275</v>
      </c>
      <c r="O1876" s="11"/>
      <c r="P1876" s="11"/>
      <c r="Q1876" s="11"/>
      <c r="R1876" s="11"/>
      <c r="S1876" s="11"/>
      <c r="T1876" s="11"/>
      <c r="U1876" s="11"/>
      <c r="V1876" s="11"/>
      <c r="W1876" s="11"/>
      <c r="X1876" s="11"/>
      <c r="Y1876" s="11"/>
      <c r="Z1876" s="11"/>
    </row>
    <row r="1877" ht="15" customHeight="1">
      <c r="A1877" t="s" s="49">
        <v>9195</v>
      </c>
      <c r="B1877" t="s" s="49">
        <v>9196</v>
      </c>
      <c r="C1877" s="109">
        <v>2019</v>
      </c>
      <c r="D1877" t="s" s="49">
        <v>9197</v>
      </c>
      <c r="E1877" t="s" s="49">
        <v>9198</v>
      </c>
      <c r="F1877" t="s" s="49">
        <v>572</v>
      </c>
      <c r="G1877" t="s" s="49">
        <v>64</v>
      </c>
      <c r="H1877" t="s" s="49">
        <v>506</v>
      </c>
      <c r="I1877" t="s" s="49">
        <v>1846</v>
      </c>
      <c r="J1877" s="50"/>
      <c r="K1877" t="s" s="49">
        <v>280</v>
      </c>
      <c r="L1877" t="s" s="49">
        <v>121</v>
      </c>
      <c r="M1877" s="50"/>
      <c r="N1877" t="s" s="49">
        <v>123</v>
      </c>
      <c r="O1877" s="50"/>
      <c r="P1877" s="50"/>
      <c r="Q1877" s="50"/>
      <c r="R1877" s="50"/>
      <c r="S1877" s="50"/>
      <c r="T1877" s="50"/>
      <c r="U1877" s="50"/>
      <c r="V1877" s="50"/>
      <c r="W1877" s="50"/>
      <c r="X1877" s="50"/>
      <c r="Y1877" s="50"/>
      <c r="Z1877" s="50"/>
    </row>
    <row r="1878" ht="15" customHeight="1">
      <c r="A1878" t="s" s="58">
        <v>952</v>
      </c>
      <c r="B1878" t="s" s="59">
        <v>953</v>
      </c>
      <c r="C1878" s="60">
        <v>2019</v>
      </c>
      <c r="D1878" t="s" s="59">
        <v>954</v>
      </c>
      <c r="E1878" t="s" s="59">
        <v>955</v>
      </c>
      <c r="F1878" t="s" s="59">
        <v>956</v>
      </c>
      <c r="G1878" t="s" s="59">
        <v>64</v>
      </c>
      <c r="H1878" t="s" s="59">
        <v>129</v>
      </c>
      <c r="I1878" s="61"/>
      <c r="J1878" s="61"/>
      <c r="K1878" t="s" s="59">
        <v>148</v>
      </c>
      <c r="L1878" t="s" s="59">
        <v>121</v>
      </c>
      <c r="M1878" t="s" s="59">
        <v>122</v>
      </c>
      <c r="N1878" t="s" s="59">
        <v>123</v>
      </c>
      <c r="O1878" s="61"/>
      <c r="P1878" s="61"/>
      <c r="Q1878" s="61"/>
      <c r="R1878" s="61"/>
      <c r="S1878" s="61"/>
      <c r="T1878" s="61"/>
      <c r="U1878" s="61"/>
      <c r="V1878" s="61"/>
      <c r="W1878" s="61"/>
      <c r="X1878" s="61"/>
      <c r="Y1878" s="61"/>
      <c r="Z1878" s="62"/>
    </row>
    <row r="1879" ht="15" customHeight="1">
      <c r="A1879" t="s" s="127">
        <v>9199</v>
      </c>
      <c r="B1879" t="s" s="127">
        <v>9200</v>
      </c>
      <c r="C1879" s="128">
        <v>2019</v>
      </c>
      <c r="D1879" t="s" s="127">
        <v>9201</v>
      </c>
      <c r="E1879" t="s" s="127">
        <v>9202</v>
      </c>
      <c r="F1879" t="s" s="127">
        <v>8206</v>
      </c>
      <c r="G1879" t="s" s="127">
        <v>45</v>
      </c>
      <c r="H1879" t="s" s="127">
        <v>119</v>
      </c>
      <c r="I1879" s="129"/>
      <c r="J1879" t="s" s="127">
        <v>9203</v>
      </c>
      <c r="K1879" t="s" s="127">
        <v>120</v>
      </c>
      <c r="L1879" t="s" s="127">
        <v>121</v>
      </c>
      <c r="M1879" s="129"/>
      <c r="N1879" t="s" s="127">
        <v>275</v>
      </c>
      <c r="O1879" s="129"/>
      <c r="P1879" s="129"/>
      <c r="Q1879" s="129"/>
      <c r="R1879" s="129"/>
      <c r="S1879" s="129"/>
      <c r="T1879" s="129"/>
      <c r="U1879" s="129"/>
      <c r="V1879" s="129"/>
      <c r="W1879" s="129"/>
      <c r="X1879" s="129"/>
      <c r="Y1879" s="129"/>
      <c r="Z1879" s="129"/>
    </row>
    <row r="1880" ht="15" customHeight="1">
      <c r="A1880" t="s" s="133">
        <v>9204</v>
      </c>
      <c r="B1880" t="s" s="133">
        <v>9205</v>
      </c>
      <c r="C1880" s="134">
        <v>2019</v>
      </c>
      <c r="D1880" t="s" s="133">
        <v>614</v>
      </c>
      <c r="E1880" t="s" s="133">
        <v>9206</v>
      </c>
      <c r="F1880" t="s" s="133">
        <v>2214</v>
      </c>
      <c r="G1880" t="s" s="133">
        <v>82</v>
      </c>
      <c r="H1880" t="s" s="133">
        <v>119</v>
      </c>
      <c r="I1880" s="135"/>
      <c r="J1880" t="s" s="133">
        <v>9207</v>
      </c>
      <c r="K1880" t="s" s="133">
        <v>120</v>
      </c>
      <c r="L1880" t="s" s="133">
        <v>121</v>
      </c>
      <c r="M1880" s="135"/>
      <c r="N1880" t="s" s="133">
        <v>275</v>
      </c>
      <c r="O1880" s="135"/>
      <c r="P1880" s="135"/>
      <c r="Q1880" s="135"/>
      <c r="R1880" s="135"/>
      <c r="S1880" s="135"/>
      <c r="T1880" s="135"/>
      <c r="U1880" s="135"/>
      <c r="V1880" s="135"/>
      <c r="W1880" s="135"/>
      <c r="X1880" s="135"/>
      <c r="Y1880" s="135"/>
      <c r="Z1880" s="135"/>
    </row>
    <row r="1881" ht="15" customHeight="1">
      <c r="A1881" t="s" s="58">
        <v>957</v>
      </c>
      <c r="B1881" t="s" s="59">
        <v>958</v>
      </c>
      <c r="C1881" s="60">
        <v>2019</v>
      </c>
      <c r="D1881" t="s" s="59">
        <v>959</v>
      </c>
      <c r="E1881" t="s" s="59">
        <v>960</v>
      </c>
      <c r="F1881" t="s" s="59">
        <v>71</v>
      </c>
      <c r="G1881" t="s" s="59">
        <v>64</v>
      </c>
      <c r="H1881" t="s" s="59">
        <v>119</v>
      </c>
      <c r="I1881" s="61"/>
      <c r="J1881" t="s" s="59">
        <v>961</v>
      </c>
      <c r="K1881" t="s" s="59">
        <v>120</v>
      </c>
      <c r="L1881" t="s" s="59">
        <v>216</v>
      </c>
      <c r="M1881" t="s" s="59">
        <v>122</v>
      </c>
      <c r="N1881" t="s" s="59">
        <v>275</v>
      </c>
      <c r="O1881" s="61"/>
      <c r="P1881" s="61"/>
      <c r="Q1881" s="61"/>
      <c r="R1881" s="61"/>
      <c r="S1881" s="61"/>
      <c r="T1881" s="61"/>
      <c r="U1881" s="61"/>
      <c r="V1881" s="61"/>
      <c r="W1881" s="61"/>
      <c r="X1881" s="61"/>
      <c r="Y1881" s="61"/>
      <c r="Z1881" s="62"/>
    </row>
    <row r="1882" ht="15" customHeight="1">
      <c r="A1882" t="s" s="127">
        <v>9208</v>
      </c>
      <c r="B1882" t="s" s="127">
        <v>9209</v>
      </c>
      <c r="C1882" s="128">
        <v>2019</v>
      </c>
      <c r="D1882" t="s" s="127">
        <v>8310</v>
      </c>
      <c r="E1882" t="s" s="127">
        <v>9210</v>
      </c>
      <c r="F1882" t="s" s="127">
        <v>9211</v>
      </c>
      <c r="G1882" t="s" s="127">
        <v>1454</v>
      </c>
      <c r="H1882" t="s" s="127">
        <v>119</v>
      </c>
      <c r="I1882" s="129"/>
      <c r="J1882" t="s" s="127">
        <v>9212</v>
      </c>
      <c r="K1882" t="s" s="127">
        <v>120</v>
      </c>
      <c r="L1882" t="s" s="127">
        <v>121</v>
      </c>
      <c r="M1882" s="129"/>
      <c r="N1882" t="s" s="127">
        <v>123</v>
      </c>
      <c r="O1882" s="129"/>
      <c r="P1882" s="129"/>
      <c r="Q1882" s="129"/>
      <c r="R1882" s="129"/>
      <c r="S1882" s="129"/>
      <c r="T1882" s="129"/>
      <c r="U1882" s="129"/>
      <c r="V1882" s="129"/>
      <c r="W1882" s="129"/>
      <c r="X1882" s="129"/>
      <c r="Y1882" s="129"/>
      <c r="Z1882" s="129"/>
    </row>
    <row r="1883" ht="15" customHeight="1">
      <c r="A1883" t="s" s="8">
        <v>9213</v>
      </c>
      <c r="B1883" t="s" s="8">
        <v>9214</v>
      </c>
      <c r="C1883" s="21">
        <v>2019</v>
      </c>
      <c r="D1883" t="s" s="8">
        <v>9215</v>
      </c>
      <c r="E1883" t="s" s="8">
        <v>9216</v>
      </c>
      <c r="F1883" t="s" s="8">
        <v>4518</v>
      </c>
      <c r="G1883" t="s" s="8">
        <v>40</v>
      </c>
      <c r="H1883" t="s" s="8">
        <v>1861</v>
      </c>
      <c r="I1883" s="11"/>
      <c r="J1883" t="s" s="8">
        <v>9217</v>
      </c>
      <c r="K1883" t="s" s="8">
        <v>120</v>
      </c>
      <c r="L1883" t="s" s="8">
        <v>121</v>
      </c>
      <c r="M1883" s="11"/>
      <c r="N1883" t="s" s="8">
        <v>275</v>
      </c>
      <c r="O1883" s="11"/>
      <c r="P1883" s="11"/>
      <c r="Q1883" s="11"/>
      <c r="R1883" s="11"/>
      <c r="S1883" s="11"/>
      <c r="T1883" s="11"/>
      <c r="U1883" s="11"/>
      <c r="V1883" s="11"/>
      <c r="W1883" s="11"/>
      <c r="X1883" s="11"/>
      <c r="Y1883" s="11"/>
      <c r="Z1883" s="11"/>
    </row>
    <row r="1884" ht="15" customHeight="1">
      <c r="A1884" t="s" s="130">
        <v>9218</v>
      </c>
      <c r="B1884" t="s" s="130">
        <v>9219</v>
      </c>
      <c r="C1884" s="131">
        <v>2019</v>
      </c>
      <c r="D1884" t="s" s="130">
        <v>8204</v>
      </c>
      <c r="E1884" t="s" s="130">
        <v>9220</v>
      </c>
      <c r="F1884" t="s" s="130">
        <v>1905</v>
      </c>
      <c r="G1884" t="s" s="130">
        <v>40</v>
      </c>
      <c r="H1884" t="s" s="130">
        <v>119</v>
      </c>
      <c r="I1884" s="132"/>
      <c r="J1884" t="s" s="130">
        <v>9221</v>
      </c>
      <c r="K1884" t="s" s="130">
        <v>120</v>
      </c>
      <c r="L1884" t="s" s="130">
        <v>121</v>
      </c>
      <c r="M1884" s="132"/>
      <c r="N1884" t="s" s="130">
        <v>255</v>
      </c>
      <c r="O1884" s="132"/>
      <c r="P1884" s="132"/>
      <c r="Q1884" s="132"/>
      <c r="R1884" s="132"/>
      <c r="S1884" s="132"/>
      <c r="T1884" s="132"/>
      <c r="U1884" s="132"/>
      <c r="V1884" s="132"/>
      <c r="W1884" s="132"/>
      <c r="X1884" s="132"/>
      <c r="Y1884" s="132"/>
      <c r="Z1884" s="132"/>
    </row>
    <row r="1885" ht="15" customHeight="1">
      <c r="A1885" t="s" s="8">
        <v>9222</v>
      </c>
      <c r="B1885" t="s" s="8">
        <v>9223</v>
      </c>
      <c r="C1885" s="21">
        <v>2019</v>
      </c>
      <c r="D1885" t="s" s="8">
        <v>8622</v>
      </c>
      <c r="E1885" t="s" s="8">
        <v>9224</v>
      </c>
      <c r="F1885" t="s" s="8">
        <v>3930</v>
      </c>
      <c r="G1885" t="s" s="8">
        <v>45</v>
      </c>
      <c r="H1885" t="s" s="8">
        <v>1861</v>
      </c>
      <c r="I1885" s="11"/>
      <c r="J1885" t="s" s="8">
        <v>9225</v>
      </c>
      <c r="K1885" t="s" s="8">
        <v>120</v>
      </c>
      <c r="L1885" t="s" s="8">
        <v>121</v>
      </c>
      <c r="M1885" s="11"/>
      <c r="N1885" t="s" s="8">
        <v>275</v>
      </c>
      <c r="O1885" s="11"/>
      <c r="P1885" s="11"/>
      <c r="Q1885" s="11"/>
      <c r="R1885" s="11"/>
      <c r="S1885" s="11"/>
      <c r="T1885" s="11"/>
      <c r="U1885" s="11"/>
      <c r="V1885" s="11"/>
      <c r="W1885" s="11"/>
      <c r="X1885" s="11"/>
      <c r="Y1885" s="11"/>
      <c r="Z1885" s="11"/>
    </row>
    <row r="1886" ht="15" customHeight="1">
      <c r="A1886" t="s" s="8">
        <v>9226</v>
      </c>
      <c r="B1886" t="s" s="8">
        <v>9227</v>
      </c>
      <c r="C1886" s="21">
        <v>2019</v>
      </c>
      <c r="D1886" t="s" s="8">
        <v>9228</v>
      </c>
      <c r="E1886" t="s" s="8">
        <v>9229</v>
      </c>
      <c r="F1886" t="s" s="8">
        <v>1303</v>
      </c>
      <c r="G1886" t="s" s="8">
        <v>45</v>
      </c>
      <c r="H1886" t="s" s="8">
        <v>1304</v>
      </c>
      <c r="I1886" s="11"/>
      <c r="J1886" t="s" s="8">
        <v>9230</v>
      </c>
      <c r="K1886" t="s" s="8">
        <v>120</v>
      </c>
      <c r="L1886" t="s" s="8">
        <v>121</v>
      </c>
      <c r="M1886" s="11"/>
      <c r="N1886" t="s" s="8">
        <v>255</v>
      </c>
      <c r="O1886" s="11"/>
      <c r="P1886" s="11"/>
      <c r="Q1886" s="11"/>
      <c r="R1886" s="11"/>
      <c r="S1886" s="11"/>
      <c r="T1886" s="11"/>
      <c r="U1886" s="11"/>
      <c r="V1886" s="11"/>
      <c r="W1886" s="11"/>
      <c r="X1886" s="11"/>
      <c r="Y1886" s="11"/>
      <c r="Z1886" s="11"/>
    </row>
    <row r="1887" ht="15" customHeight="1">
      <c r="A1887" t="s" s="8">
        <v>9231</v>
      </c>
      <c r="B1887" t="s" s="8">
        <v>9232</v>
      </c>
      <c r="C1887" s="21">
        <v>2019</v>
      </c>
      <c r="D1887" t="s" s="8">
        <v>9233</v>
      </c>
      <c r="E1887" t="s" s="8">
        <v>9234</v>
      </c>
      <c r="F1887" t="s" s="8">
        <v>2426</v>
      </c>
      <c r="G1887" t="s" s="8">
        <v>45</v>
      </c>
      <c r="H1887" t="s" s="8">
        <v>1507</v>
      </c>
      <c r="I1887" s="11"/>
      <c r="J1887" t="s" s="8">
        <v>9235</v>
      </c>
      <c r="K1887" t="s" s="8">
        <v>120</v>
      </c>
      <c r="L1887" t="s" s="8">
        <v>121</v>
      </c>
      <c r="M1887" s="11"/>
      <c r="N1887" t="s" s="8">
        <v>255</v>
      </c>
      <c r="O1887" s="11"/>
      <c r="P1887" s="11"/>
      <c r="Q1887" s="11"/>
      <c r="R1887" s="11"/>
      <c r="S1887" s="11"/>
      <c r="T1887" s="11"/>
      <c r="U1887" s="11"/>
      <c r="V1887" s="11"/>
      <c r="W1887" s="11"/>
      <c r="X1887" s="11"/>
      <c r="Y1887" s="11"/>
      <c r="Z1887" s="11"/>
    </row>
    <row r="1888" ht="15" customHeight="1">
      <c r="A1888" t="s" s="8">
        <v>9236</v>
      </c>
      <c r="B1888" t="s" s="8">
        <v>9237</v>
      </c>
      <c r="C1888" s="21">
        <v>2019</v>
      </c>
      <c r="D1888" t="s" s="8">
        <v>9238</v>
      </c>
      <c r="E1888" t="s" s="8">
        <v>9239</v>
      </c>
      <c r="F1888" t="s" s="8">
        <v>1913</v>
      </c>
      <c r="G1888" t="s" s="8">
        <v>45</v>
      </c>
      <c r="H1888" t="s" s="8">
        <v>1791</v>
      </c>
      <c r="I1888" s="11"/>
      <c r="J1888" t="s" s="8">
        <v>9240</v>
      </c>
      <c r="K1888" t="s" s="8">
        <v>148</v>
      </c>
      <c r="L1888" t="s" s="8">
        <v>121</v>
      </c>
      <c r="M1888" s="11"/>
      <c r="N1888" t="s" s="8">
        <v>275</v>
      </c>
      <c r="O1888" s="11"/>
      <c r="P1888" s="11"/>
      <c r="Q1888" s="11"/>
      <c r="R1888" s="11"/>
      <c r="S1888" s="11"/>
      <c r="T1888" s="11"/>
      <c r="U1888" s="11"/>
      <c r="V1888" s="11"/>
      <c r="W1888" s="11"/>
      <c r="X1888" s="11"/>
      <c r="Y1888" s="11"/>
      <c r="Z1888" s="11"/>
    </row>
    <row r="1889" ht="15" customHeight="1">
      <c r="A1889" t="s" s="130">
        <v>9241</v>
      </c>
      <c r="B1889" t="s" s="130">
        <v>9242</v>
      </c>
      <c r="C1889" s="131">
        <v>2019</v>
      </c>
      <c r="D1889" t="s" s="130">
        <v>9243</v>
      </c>
      <c r="E1889" t="s" s="130">
        <v>9244</v>
      </c>
      <c r="F1889" t="s" s="130">
        <v>5284</v>
      </c>
      <c r="G1889" t="s" s="130">
        <v>29</v>
      </c>
      <c r="H1889" t="s" s="130">
        <v>5284</v>
      </c>
      <c r="I1889" s="132"/>
      <c r="J1889" s="132"/>
      <c r="K1889" t="s" s="130">
        <v>120</v>
      </c>
      <c r="L1889" t="s" s="130">
        <v>121</v>
      </c>
      <c r="M1889" s="132"/>
      <c r="N1889" t="s" s="130">
        <v>255</v>
      </c>
      <c r="O1889" s="132"/>
      <c r="P1889" s="132"/>
      <c r="Q1889" s="132"/>
      <c r="R1889" s="132"/>
      <c r="S1889" s="132"/>
      <c r="T1889" s="132"/>
      <c r="U1889" s="132"/>
      <c r="V1889" s="132"/>
      <c r="W1889" s="132"/>
      <c r="X1889" s="132"/>
      <c r="Y1889" s="132"/>
      <c r="Z1889" s="132"/>
    </row>
    <row r="1890" ht="15" customHeight="1">
      <c r="A1890" t="s" s="8">
        <v>9245</v>
      </c>
      <c r="B1890" t="s" s="8">
        <v>9246</v>
      </c>
      <c r="C1890" s="21">
        <v>2019</v>
      </c>
      <c r="D1890" t="s" s="8">
        <v>3866</v>
      </c>
      <c r="E1890" t="s" s="8">
        <v>9247</v>
      </c>
      <c r="F1890" t="s" s="8">
        <v>2426</v>
      </c>
      <c r="G1890" t="s" s="8">
        <v>44</v>
      </c>
      <c r="H1890" t="s" s="8">
        <v>1507</v>
      </c>
      <c r="I1890" s="11"/>
      <c r="J1890" t="s" s="8">
        <v>9248</v>
      </c>
      <c r="K1890" t="s" s="8">
        <v>120</v>
      </c>
      <c r="L1890" t="s" s="8">
        <v>121</v>
      </c>
      <c r="M1890" s="11"/>
      <c r="N1890" t="s" s="8">
        <v>123</v>
      </c>
      <c r="O1890" s="11"/>
      <c r="P1890" s="11"/>
      <c r="Q1890" s="11"/>
      <c r="R1890" s="11"/>
      <c r="S1890" s="11"/>
      <c r="T1890" s="11"/>
      <c r="U1890" s="11"/>
      <c r="V1890" s="11"/>
      <c r="W1890" s="11"/>
      <c r="X1890" s="11"/>
      <c r="Y1890" s="11"/>
      <c r="Z1890" s="11"/>
    </row>
    <row r="1891" ht="15" customHeight="1">
      <c r="A1891" t="s" s="8">
        <v>9249</v>
      </c>
      <c r="B1891" t="s" s="8">
        <v>9250</v>
      </c>
      <c r="C1891" s="21">
        <v>2019</v>
      </c>
      <c r="D1891" t="s" s="8">
        <v>6301</v>
      </c>
      <c r="E1891" t="s" s="8">
        <v>9251</v>
      </c>
      <c r="F1891" t="s" s="8">
        <v>128</v>
      </c>
      <c r="G1891" t="s" s="8">
        <v>29</v>
      </c>
      <c r="H1891" t="s" s="8">
        <v>129</v>
      </c>
      <c r="I1891" s="11"/>
      <c r="J1891" t="s" s="8">
        <v>9252</v>
      </c>
      <c r="K1891" t="s" s="8">
        <v>120</v>
      </c>
      <c r="L1891" t="s" s="8">
        <v>121</v>
      </c>
      <c r="M1891" s="11"/>
      <c r="N1891" t="s" s="8">
        <v>275</v>
      </c>
      <c r="O1891" s="11"/>
      <c r="P1891" s="11"/>
      <c r="Q1891" s="11"/>
      <c r="R1891" s="11"/>
      <c r="S1891" s="11"/>
      <c r="T1891" s="11"/>
      <c r="U1891" s="11"/>
      <c r="V1891" s="11"/>
      <c r="W1891" s="11"/>
      <c r="X1891" s="11"/>
      <c r="Y1891" s="11"/>
      <c r="Z1891" s="11"/>
    </row>
    <row r="1892" ht="15" customHeight="1">
      <c r="A1892" t="s" s="8">
        <v>9253</v>
      </c>
      <c r="B1892" t="s" s="8">
        <v>9254</v>
      </c>
      <c r="C1892" s="21">
        <v>2019</v>
      </c>
      <c r="D1892" t="s" s="8">
        <v>6885</v>
      </c>
      <c r="E1892" t="s" s="8">
        <v>9255</v>
      </c>
      <c r="F1892" t="s" s="8">
        <v>4466</v>
      </c>
      <c r="G1892" t="s" s="8">
        <v>44</v>
      </c>
      <c r="H1892" t="s" s="8">
        <v>1791</v>
      </c>
      <c r="I1892" s="11"/>
      <c r="J1892" t="s" s="8">
        <v>9256</v>
      </c>
      <c r="K1892" t="s" s="8">
        <v>120</v>
      </c>
      <c r="L1892" t="s" s="8">
        <v>121</v>
      </c>
      <c r="M1892" s="11"/>
      <c r="N1892" t="s" s="8">
        <v>275</v>
      </c>
      <c r="O1892" s="11"/>
      <c r="P1892" s="11"/>
      <c r="Q1892" s="11"/>
      <c r="R1892" s="11"/>
      <c r="S1892" s="11"/>
      <c r="T1892" s="11"/>
      <c r="U1892" s="11"/>
      <c r="V1892" s="11"/>
      <c r="W1892" s="11"/>
      <c r="X1892" s="11"/>
      <c r="Y1892" s="11"/>
      <c r="Z1892" s="11"/>
    </row>
    <row r="1893" ht="15" customHeight="1">
      <c r="A1893" t="s" s="49">
        <v>4878</v>
      </c>
      <c r="B1893" t="s" s="49">
        <v>9257</v>
      </c>
      <c r="C1893" s="109">
        <v>2019</v>
      </c>
      <c r="D1893" t="s" s="49">
        <v>5217</v>
      </c>
      <c r="E1893" t="s" s="49">
        <v>9258</v>
      </c>
      <c r="F1893" t="s" s="49">
        <v>1823</v>
      </c>
      <c r="G1893" t="s" s="49">
        <v>44</v>
      </c>
      <c r="H1893" t="s" s="49">
        <v>1507</v>
      </c>
      <c r="I1893" s="50"/>
      <c r="J1893" t="s" s="49">
        <v>9259</v>
      </c>
      <c r="K1893" t="s" s="49">
        <v>120</v>
      </c>
      <c r="L1893" t="s" s="49">
        <v>121</v>
      </c>
      <c r="M1893" s="50"/>
      <c r="N1893" t="s" s="49">
        <v>1689</v>
      </c>
      <c r="O1893" s="50"/>
      <c r="P1893" s="50"/>
      <c r="Q1893" s="50"/>
      <c r="R1893" s="50"/>
      <c r="S1893" s="50"/>
      <c r="T1893" s="50"/>
      <c r="U1893" s="50"/>
      <c r="V1893" s="50"/>
      <c r="W1893" s="50"/>
      <c r="X1893" s="50"/>
      <c r="Y1893" s="50"/>
      <c r="Z1893" s="50"/>
    </row>
    <row r="1894" ht="15" customHeight="1">
      <c r="A1894" t="s" s="58">
        <v>962</v>
      </c>
      <c r="B1894" t="s" s="59">
        <v>963</v>
      </c>
      <c r="C1894" s="60">
        <v>2019</v>
      </c>
      <c r="D1894" t="s" s="59">
        <v>783</v>
      </c>
      <c r="E1894" t="s" s="59">
        <v>964</v>
      </c>
      <c r="F1894" t="s" s="59">
        <v>71</v>
      </c>
      <c r="G1894" t="s" s="59">
        <v>64</v>
      </c>
      <c r="H1894" t="s" s="59">
        <v>119</v>
      </c>
      <c r="I1894" s="61"/>
      <c r="J1894" t="s" s="59">
        <v>965</v>
      </c>
      <c r="K1894" t="s" s="59">
        <v>120</v>
      </c>
      <c r="L1894" t="s" s="59">
        <v>121</v>
      </c>
      <c r="M1894" t="s" s="59">
        <v>122</v>
      </c>
      <c r="N1894" t="s" s="59">
        <v>123</v>
      </c>
      <c r="O1894" s="61"/>
      <c r="P1894" s="61"/>
      <c r="Q1894" s="61"/>
      <c r="R1894" s="61"/>
      <c r="S1894" s="61"/>
      <c r="T1894" s="61"/>
      <c r="U1894" s="61"/>
      <c r="V1894" s="61"/>
      <c r="W1894" s="61"/>
      <c r="X1894" s="61"/>
      <c r="Y1894" s="61"/>
      <c r="Z1894" s="62"/>
    </row>
    <row r="1895" ht="15" customHeight="1">
      <c r="A1895" t="s" s="77">
        <v>9260</v>
      </c>
      <c r="B1895" t="s" s="77">
        <v>9261</v>
      </c>
      <c r="C1895" s="76">
        <v>2019</v>
      </c>
      <c r="D1895" t="s" s="77">
        <v>9262</v>
      </c>
      <c r="E1895" t="s" s="77">
        <v>9263</v>
      </c>
      <c r="F1895" t="s" s="77">
        <v>1928</v>
      </c>
      <c r="G1895" t="s" s="77">
        <v>1784</v>
      </c>
      <c r="H1895" t="s" s="77">
        <v>119</v>
      </c>
      <c r="I1895" s="47"/>
      <c r="J1895" t="s" s="77">
        <v>9264</v>
      </c>
      <c r="K1895" t="s" s="77">
        <v>254</v>
      </c>
      <c r="L1895" t="s" s="77">
        <v>216</v>
      </c>
      <c r="M1895" s="47"/>
      <c r="N1895" t="s" s="77">
        <v>123</v>
      </c>
      <c r="O1895" s="47"/>
      <c r="P1895" s="47"/>
      <c r="Q1895" s="47"/>
      <c r="R1895" s="47"/>
      <c r="S1895" s="47"/>
      <c r="T1895" s="47"/>
      <c r="U1895" s="47"/>
      <c r="V1895" s="47"/>
      <c r="W1895" s="47"/>
      <c r="X1895" s="47"/>
      <c r="Y1895" s="47"/>
      <c r="Z1895" s="47"/>
    </row>
    <row r="1896" ht="15" customHeight="1">
      <c r="A1896" t="s" s="8">
        <v>9265</v>
      </c>
      <c r="B1896" t="s" s="8">
        <v>9266</v>
      </c>
      <c r="C1896" s="21">
        <v>2019</v>
      </c>
      <c r="D1896" t="s" s="8">
        <v>9267</v>
      </c>
      <c r="E1896" t="s" s="8">
        <v>9268</v>
      </c>
      <c r="F1896" t="s" s="8">
        <v>71</v>
      </c>
      <c r="G1896" t="s" s="8">
        <v>64</v>
      </c>
      <c r="H1896" t="s" s="8">
        <v>119</v>
      </c>
      <c r="I1896" t="s" s="8">
        <v>1846</v>
      </c>
      <c r="J1896" t="s" s="8">
        <v>9269</v>
      </c>
      <c r="K1896" t="s" s="8">
        <v>120</v>
      </c>
      <c r="L1896" t="s" s="8">
        <v>121</v>
      </c>
      <c r="M1896" s="11"/>
      <c r="N1896" s="11"/>
      <c r="O1896" s="11"/>
      <c r="P1896" s="11"/>
      <c r="Q1896" s="11"/>
      <c r="R1896" s="11"/>
      <c r="S1896" s="11"/>
      <c r="T1896" s="11"/>
      <c r="U1896" s="11"/>
      <c r="V1896" s="11"/>
      <c r="W1896" s="11"/>
      <c r="X1896" s="11"/>
      <c r="Y1896" s="11"/>
      <c r="Z1896" s="11"/>
    </row>
    <row r="1897" ht="15" customHeight="1">
      <c r="A1897" t="s" s="8">
        <v>9270</v>
      </c>
      <c r="B1897" t="s" s="8">
        <v>9271</v>
      </c>
      <c r="C1897" s="21">
        <v>2019</v>
      </c>
      <c r="D1897" t="s" s="8">
        <v>1296</v>
      </c>
      <c r="E1897" t="s" s="8">
        <v>9272</v>
      </c>
      <c r="F1897" t="s" s="8">
        <v>2209</v>
      </c>
      <c r="G1897" t="s" s="8">
        <v>1454</v>
      </c>
      <c r="H1897" t="s" s="8">
        <v>1791</v>
      </c>
      <c r="I1897" s="11"/>
      <c r="J1897" t="s" s="8">
        <v>9273</v>
      </c>
      <c r="K1897" t="s" s="8">
        <v>120</v>
      </c>
      <c r="L1897" t="s" s="8">
        <v>121</v>
      </c>
      <c r="M1897" s="11"/>
      <c r="N1897" t="s" s="8">
        <v>275</v>
      </c>
      <c r="O1897" s="11"/>
      <c r="P1897" s="11"/>
      <c r="Q1897" s="11"/>
      <c r="R1897" s="11"/>
      <c r="S1897" s="11"/>
      <c r="T1897" s="11"/>
      <c r="U1897" s="11"/>
      <c r="V1897" s="11"/>
      <c r="W1897" s="11"/>
      <c r="X1897" s="11"/>
      <c r="Y1897" s="11"/>
      <c r="Z1897" s="11"/>
    </row>
    <row r="1898" ht="15" customHeight="1">
      <c r="A1898" t="s" s="8">
        <v>9274</v>
      </c>
      <c r="B1898" t="s" s="8">
        <v>9275</v>
      </c>
      <c r="C1898" s="21">
        <v>2019</v>
      </c>
      <c r="D1898" t="s" s="8">
        <v>2222</v>
      </c>
      <c r="E1898" t="s" s="8">
        <v>9276</v>
      </c>
      <c r="F1898" t="s" s="8">
        <v>1870</v>
      </c>
      <c r="G1898" t="s" s="8">
        <v>44</v>
      </c>
      <c r="H1898" t="s" s="8">
        <v>1791</v>
      </c>
      <c r="I1898" s="11"/>
      <c r="J1898" t="s" s="8">
        <v>9277</v>
      </c>
      <c r="K1898" t="s" s="8">
        <v>120</v>
      </c>
      <c r="L1898" t="s" s="8">
        <v>121</v>
      </c>
      <c r="M1898" s="11"/>
      <c r="N1898" t="s" s="8">
        <v>6740</v>
      </c>
      <c r="O1898" s="11"/>
      <c r="P1898" s="11"/>
      <c r="Q1898" s="11"/>
      <c r="R1898" s="11"/>
      <c r="S1898" s="11"/>
      <c r="T1898" s="11"/>
      <c r="U1898" s="11"/>
      <c r="V1898" s="11"/>
      <c r="W1898" s="11"/>
      <c r="X1898" s="11"/>
      <c r="Y1898" s="11"/>
      <c r="Z1898" s="11"/>
    </row>
    <row r="1899" ht="15" customHeight="1">
      <c r="A1899" t="s" s="8">
        <v>9278</v>
      </c>
      <c r="B1899" t="s" s="8">
        <v>9279</v>
      </c>
      <c r="C1899" s="21">
        <v>2019</v>
      </c>
      <c r="D1899" t="s" s="8">
        <v>9280</v>
      </c>
      <c r="E1899" t="s" s="8">
        <v>9281</v>
      </c>
      <c r="F1899" t="s" s="8">
        <v>9282</v>
      </c>
      <c r="G1899" t="s" s="8">
        <v>44</v>
      </c>
      <c r="H1899" t="s" s="8">
        <v>1791</v>
      </c>
      <c r="I1899" s="11"/>
      <c r="J1899" t="s" s="8">
        <v>9283</v>
      </c>
      <c r="K1899" t="s" s="8">
        <v>120</v>
      </c>
      <c r="L1899" t="s" s="8">
        <v>121</v>
      </c>
      <c r="M1899" s="11"/>
      <c r="N1899" t="s" s="8">
        <v>123</v>
      </c>
      <c r="O1899" s="11"/>
      <c r="P1899" s="11"/>
      <c r="Q1899" s="11"/>
      <c r="R1899" s="11"/>
      <c r="S1899" s="11"/>
      <c r="T1899" s="11"/>
      <c r="U1899" s="11"/>
      <c r="V1899" s="11"/>
      <c r="W1899" s="11"/>
      <c r="X1899" s="11"/>
      <c r="Y1899" s="11"/>
      <c r="Z1899" s="11"/>
    </row>
    <row r="1900" ht="15" customHeight="1">
      <c r="A1900" t="s" s="8">
        <v>9284</v>
      </c>
      <c r="B1900" t="s" s="8">
        <v>9285</v>
      </c>
      <c r="C1900" s="21">
        <v>2019</v>
      </c>
      <c r="D1900" t="s" s="8">
        <v>9286</v>
      </c>
      <c r="E1900" t="s" s="8">
        <v>9287</v>
      </c>
      <c r="F1900" t="s" s="8">
        <v>2989</v>
      </c>
      <c r="G1900" t="s" s="8">
        <v>82</v>
      </c>
      <c r="H1900" t="s" s="8">
        <v>1791</v>
      </c>
      <c r="I1900" s="11"/>
      <c r="J1900" s="11"/>
      <c r="K1900" t="s" s="8">
        <v>120</v>
      </c>
      <c r="L1900" t="s" s="8">
        <v>216</v>
      </c>
      <c r="M1900" s="11"/>
      <c r="N1900" t="s" s="8">
        <v>275</v>
      </c>
      <c r="O1900" s="11"/>
      <c r="P1900" s="11"/>
      <c r="Q1900" s="11"/>
      <c r="R1900" s="11"/>
      <c r="S1900" s="11"/>
      <c r="T1900" s="11"/>
      <c r="U1900" s="11"/>
      <c r="V1900" s="11"/>
      <c r="W1900" s="11"/>
      <c r="X1900" s="11"/>
      <c r="Y1900" s="11"/>
      <c r="Z1900" s="11"/>
    </row>
    <row r="1901" ht="15" customHeight="1">
      <c r="A1901" t="s" s="49">
        <v>9288</v>
      </c>
      <c r="B1901" t="s" s="49">
        <v>9289</v>
      </c>
      <c r="C1901" s="109">
        <v>2019</v>
      </c>
      <c r="D1901" t="s" s="49">
        <v>2631</v>
      </c>
      <c r="E1901" t="s" s="49">
        <v>9290</v>
      </c>
      <c r="F1901" t="s" s="49">
        <v>2426</v>
      </c>
      <c r="G1901" t="s" s="49">
        <v>29</v>
      </c>
      <c r="H1901" t="s" s="49">
        <v>1507</v>
      </c>
      <c r="I1901" s="50"/>
      <c r="J1901" t="s" s="49">
        <v>9291</v>
      </c>
      <c r="K1901" t="s" s="49">
        <v>120</v>
      </c>
      <c r="L1901" t="s" s="49">
        <v>121</v>
      </c>
      <c r="M1901" s="50"/>
      <c r="N1901" s="50"/>
      <c r="O1901" s="50"/>
      <c r="P1901" s="50"/>
      <c r="Q1901" s="50"/>
      <c r="R1901" s="50"/>
      <c r="S1901" s="50"/>
      <c r="T1901" s="50"/>
      <c r="U1901" s="50"/>
      <c r="V1901" s="50"/>
      <c r="W1901" s="50"/>
      <c r="X1901" s="50"/>
      <c r="Y1901" s="50"/>
      <c r="Z1901" s="50"/>
    </row>
    <row r="1902" ht="15" customHeight="1">
      <c r="A1902" t="s" s="58">
        <v>966</v>
      </c>
      <c r="B1902" t="s" s="59">
        <v>967</v>
      </c>
      <c r="C1902" s="60">
        <v>2019</v>
      </c>
      <c r="D1902" t="s" s="59">
        <v>968</v>
      </c>
      <c r="E1902" t="s" s="59">
        <v>969</v>
      </c>
      <c r="F1902" t="s" s="59">
        <v>71</v>
      </c>
      <c r="G1902" t="s" s="59">
        <v>64</v>
      </c>
      <c r="H1902" t="s" s="59">
        <v>119</v>
      </c>
      <c r="I1902" s="61"/>
      <c r="J1902" t="s" s="59">
        <v>970</v>
      </c>
      <c r="K1902" t="s" s="59">
        <v>120</v>
      </c>
      <c r="L1902" t="s" s="59">
        <v>121</v>
      </c>
      <c r="M1902" t="s" s="59">
        <v>122</v>
      </c>
      <c r="N1902" s="61"/>
      <c r="O1902" s="61"/>
      <c r="P1902" s="61"/>
      <c r="Q1902" s="61"/>
      <c r="R1902" s="61"/>
      <c r="S1902" s="61"/>
      <c r="T1902" s="61"/>
      <c r="U1902" s="61"/>
      <c r="V1902" s="61"/>
      <c r="W1902" s="61"/>
      <c r="X1902" s="61"/>
      <c r="Y1902" s="61"/>
      <c r="Z1902" s="62"/>
    </row>
    <row r="1903" ht="15" customHeight="1">
      <c r="A1903" t="s" s="58">
        <v>971</v>
      </c>
      <c r="B1903" t="s" s="59">
        <v>972</v>
      </c>
      <c r="C1903" s="60">
        <v>2019</v>
      </c>
      <c r="D1903" t="s" s="59">
        <v>973</v>
      </c>
      <c r="E1903" t="s" s="59">
        <v>974</v>
      </c>
      <c r="F1903" t="s" s="59">
        <v>71</v>
      </c>
      <c r="G1903" t="s" s="59">
        <v>64</v>
      </c>
      <c r="H1903" t="s" s="59">
        <v>119</v>
      </c>
      <c r="I1903" s="61"/>
      <c r="J1903" s="61"/>
      <c r="K1903" t="s" s="59">
        <v>280</v>
      </c>
      <c r="L1903" t="s" s="59">
        <v>121</v>
      </c>
      <c r="M1903" t="s" s="59">
        <v>122</v>
      </c>
      <c r="N1903" s="61"/>
      <c r="O1903" s="61"/>
      <c r="P1903" s="61"/>
      <c r="Q1903" s="61"/>
      <c r="R1903" s="61"/>
      <c r="S1903" s="61"/>
      <c r="T1903" s="61"/>
      <c r="U1903" s="61"/>
      <c r="V1903" s="61"/>
      <c r="W1903" s="61"/>
      <c r="X1903" s="61"/>
      <c r="Y1903" s="61"/>
      <c r="Z1903" s="62"/>
    </row>
    <row r="1904" ht="15" customHeight="1">
      <c r="A1904" t="s" s="77">
        <v>9292</v>
      </c>
      <c r="B1904" t="s" s="77">
        <v>9293</v>
      </c>
      <c r="C1904" s="76">
        <v>2019</v>
      </c>
      <c r="D1904" t="s" s="77">
        <v>918</v>
      </c>
      <c r="E1904" t="s" s="77">
        <v>9294</v>
      </c>
      <c r="F1904" t="s" s="77">
        <v>1303</v>
      </c>
      <c r="G1904" t="s" s="77">
        <v>45</v>
      </c>
      <c r="H1904" t="s" s="77">
        <v>1304</v>
      </c>
      <c r="I1904" s="47"/>
      <c r="J1904" t="s" s="77">
        <v>9295</v>
      </c>
      <c r="K1904" t="s" s="77">
        <v>120</v>
      </c>
      <c r="L1904" t="s" s="77">
        <v>121</v>
      </c>
      <c r="M1904" s="47"/>
      <c r="N1904" t="s" s="77">
        <v>275</v>
      </c>
      <c r="O1904" s="47"/>
      <c r="P1904" s="47"/>
      <c r="Q1904" s="47"/>
      <c r="R1904" s="47"/>
      <c r="S1904" s="47"/>
      <c r="T1904" s="47"/>
      <c r="U1904" s="47"/>
      <c r="V1904" s="47"/>
      <c r="W1904" s="47"/>
      <c r="X1904" s="47"/>
      <c r="Y1904" s="47"/>
      <c r="Z1904" s="47"/>
    </row>
    <row r="1905" ht="15" customHeight="1">
      <c r="A1905" t="s" s="8">
        <v>9296</v>
      </c>
      <c r="B1905" t="s" s="8">
        <v>9297</v>
      </c>
      <c r="C1905" s="21">
        <v>2019</v>
      </c>
      <c r="D1905" t="s" s="8">
        <v>3955</v>
      </c>
      <c r="E1905" t="s" s="8">
        <v>9298</v>
      </c>
      <c r="F1905" t="s" s="8">
        <v>2426</v>
      </c>
      <c r="G1905" t="s" s="8">
        <v>45</v>
      </c>
      <c r="H1905" t="s" s="8">
        <v>1507</v>
      </c>
      <c r="I1905" s="11"/>
      <c r="J1905" t="s" s="8">
        <v>9299</v>
      </c>
      <c r="K1905" t="s" s="8">
        <v>120</v>
      </c>
      <c r="L1905" t="s" s="8">
        <v>121</v>
      </c>
      <c r="M1905" s="11"/>
      <c r="N1905" t="s" s="8">
        <v>275</v>
      </c>
      <c r="O1905" s="11"/>
      <c r="P1905" s="11"/>
      <c r="Q1905" s="11"/>
      <c r="R1905" s="11"/>
      <c r="S1905" s="11"/>
      <c r="T1905" s="11"/>
      <c r="U1905" s="11"/>
      <c r="V1905" s="11"/>
      <c r="W1905" s="11"/>
      <c r="X1905" s="11"/>
      <c r="Y1905" s="11"/>
      <c r="Z1905" s="11"/>
    </row>
    <row r="1906" ht="15" customHeight="1">
      <c r="A1906" t="s" s="8">
        <v>9300</v>
      </c>
      <c r="B1906" t="s" s="8">
        <v>9301</v>
      </c>
      <c r="C1906" s="21">
        <v>2019</v>
      </c>
      <c r="D1906" t="s" s="8">
        <v>8467</v>
      </c>
      <c r="E1906" t="s" s="8">
        <v>9302</v>
      </c>
      <c r="F1906" t="s" s="8">
        <v>2525</v>
      </c>
      <c r="G1906" t="s" s="8">
        <v>45</v>
      </c>
      <c r="H1906" t="s" s="8">
        <v>1507</v>
      </c>
      <c r="I1906" s="11"/>
      <c r="J1906" t="s" s="8">
        <v>9303</v>
      </c>
      <c r="K1906" t="s" s="8">
        <v>120</v>
      </c>
      <c r="L1906" t="s" s="8">
        <v>121</v>
      </c>
      <c r="M1906" s="11"/>
      <c r="N1906" t="s" s="8">
        <v>275</v>
      </c>
      <c r="O1906" s="11"/>
      <c r="P1906" s="11"/>
      <c r="Q1906" s="11"/>
      <c r="R1906" s="11"/>
      <c r="S1906" s="11"/>
      <c r="T1906" s="11"/>
      <c r="U1906" s="11"/>
      <c r="V1906" s="11"/>
      <c r="W1906" s="11"/>
      <c r="X1906" s="11"/>
      <c r="Y1906" s="11"/>
      <c r="Z1906" s="11"/>
    </row>
    <row r="1907" ht="15" customHeight="1">
      <c r="A1907" t="s" s="8">
        <v>9304</v>
      </c>
      <c r="B1907" t="s" s="8">
        <v>9305</v>
      </c>
      <c r="C1907" s="21">
        <v>2019</v>
      </c>
      <c r="D1907" t="s" s="8">
        <v>9306</v>
      </c>
      <c r="E1907" t="s" s="8">
        <v>9307</v>
      </c>
      <c r="F1907" t="s" s="8">
        <v>71</v>
      </c>
      <c r="G1907" t="s" s="8">
        <v>1454</v>
      </c>
      <c r="H1907" t="s" s="8">
        <v>119</v>
      </c>
      <c r="I1907" s="11"/>
      <c r="J1907" s="11"/>
      <c r="K1907" t="s" s="8">
        <v>280</v>
      </c>
      <c r="L1907" t="s" s="8">
        <v>121</v>
      </c>
      <c r="M1907" s="11"/>
      <c r="N1907" s="11"/>
      <c r="O1907" s="11"/>
      <c r="P1907" s="11"/>
      <c r="Q1907" s="11"/>
      <c r="R1907" s="11"/>
      <c r="S1907" s="11"/>
      <c r="T1907" s="11"/>
      <c r="U1907" s="11"/>
      <c r="V1907" s="11"/>
      <c r="W1907" s="11"/>
      <c r="X1907" s="11"/>
      <c r="Y1907" s="11"/>
      <c r="Z1907" s="11"/>
    </row>
    <row r="1908" ht="15" customHeight="1">
      <c r="A1908" t="s" s="8">
        <v>9308</v>
      </c>
      <c r="B1908" t="s" s="8">
        <v>9309</v>
      </c>
      <c r="C1908" s="21">
        <v>2019</v>
      </c>
      <c r="D1908" t="s" s="8">
        <v>9310</v>
      </c>
      <c r="E1908" t="s" s="8">
        <v>9311</v>
      </c>
      <c r="F1908" t="s" s="8">
        <v>4600</v>
      </c>
      <c r="G1908" t="s" s="8">
        <v>82</v>
      </c>
      <c r="H1908" t="s" s="8">
        <v>506</v>
      </c>
      <c r="I1908" t="s" s="8">
        <v>1846</v>
      </c>
      <c r="J1908" t="s" s="8">
        <v>9312</v>
      </c>
      <c r="K1908" t="s" s="8">
        <v>120</v>
      </c>
      <c r="L1908" t="s" s="8">
        <v>121</v>
      </c>
      <c r="M1908" s="11"/>
      <c r="N1908" t="s" s="8">
        <v>123</v>
      </c>
      <c r="O1908" s="11"/>
      <c r="P1908" s="11"/>
      <c r="Q1908" s="11"/>
      <c r="R1908" s="11"/>
      <c r="S1908" s="11"/>
      <c r="T1908" s="11"/>
      <c r="U1908" s="11"/>
      <c r="V1908" s="11"/>
      <c r="W1908" s="11"/>
      <c r="X1908" s="11"/>
      <c r="Y1908" s="11"/>
      <c r="Z1908" s="11"/>
    </row>
    <row r="1909" ht="15" customHeight="1">
      <c r="A1909" t="s" s="8">
        <v>9313</v>
      </c>
      <c r="B1909" t="s" s="8">
        <v>9314</v>
      </c>
      <c r="C1909" s="21">
        <v>2019</v>
      </c>
      <c r="D1909" t="s" s="8">
        <v>1752</v>
      </c>
      <c r="E1909" t="s" s="8">
        <v>9315</v>
      </c>
      <c r="F1909" t="s" s="8">
        <v>1905</v>
      </c>
      <c r="G1909" t="s" s="8">
        <v>45</v>
      </c>
      <c r="H1909" t="s" s="8">
        <v>119</v>
      </c>
      <c r="I1909" s="11"/>
      <c r="J1909" t="s" s="8">
        <v>9316</v>
      </c>
      <c r="K1909" t="s" s="8">
        <v>120</v>
      </c>
      <c r="L1909" t="s" s="8">
        <v>121</v>
      </c>
      <c r="M1909" s="11"/>
      <c r="N1909" t="s" s="8">
        <v>275</v>
      </c>
      <c r="O1909" s="11"/>
      <c r="P1909" s="11"/>
      <c r="Q1909" s="11"/>
      <c r="R1909" s="11"/>
      <c r="S1909" s="11"/>
      <c r="T1909" s="11"/>
      <c r="U1909" s="11"/>
      <c r="V1909" s="11"/>
      <c r="W1909" s="11"/>
      <c r="X1909" s="11"/>
      <c r="Y1909" s="11"/>
      <c r="Z1909" s="11"/>
    </row>
    <row r="1910" ht="15" customHeight="1">
      <c r="A1910" t="s" s="8">
        <v>9317</v>
      </c>
      <c r="B1910" t="s" s="8">
        <v>9318</v>
      </c>
      <c r="C1910" s="21">
        <v>2019</v>
      </c>
      <c r="D1910" t="s" s="8">
        <v>9319</v>
      </c>
      <c r="E1910" t="s" s="8">
        <v>9320</v>
      </c>
      <c r="F1910" t="s" s="8">
        <v>389</v>
      </c>
      <c r="G1910" t="s" s="8">
        <v>1876</v>
      </c>
      <c r="H1910" t="s" s="8">
        <v>119</v>
      </c>
      <c r="I1910" t="s" s="8">
        <v>9321</v>
      </c>
      <c r="J1910" t="s" s="8">
        <v>9322</v>
      </c>
      <c r="K1910" t="s" s="8">
        <v>314</v>
      </c>
      <c r="L1910" t="s" s="8">
        <v>121</v>
      </c>
      <c r="M1910" s="11"/>
      <c r="N1910" s="11"/>
      <c r="O1910" s="11"/>
      <c r="P1910" s="11"/>
      <c r="Q1910" s="11"/>
      <c r="R1910" s="11"/>
      <c r="S1910" s="11"/>
      <c r="T1910" s="11"/>
      <c r="U1910" s="11"/>
      <c r="V1910" s="11"/>
      <c r="W1910" s="11"/>
      <c r="X1910" s="11"/>
      <c r="Y1910" s="11"/>
      <c r="Z1910" s="11"/>
    </row>
    <row r="1911" ht="15" customHeight="1">
      <c r="A1911" t="s" s="8">
        <v>7931</v>
      </c>
      <c r="B1911" t="s" s="8">
        <v>9323</v>
      </c>
      <c r="C1911" s="21">
        <v>2019</v>
      </c>
      <c r="D1911" t="s" s="8">
        <v>415</v>
      </c>
      <c r="E1911" t="s" s="8">
        <v>9324</v>
      </c>
      <c r="F1911" t="s" s="8">
        <v>2132</v>
      </c>
      <c r="G1911" t="s" s="8">
        <v>45</v>
      </c>
      <c r="H1911" t="s" s="8">
        <v>119</v>
      </c>
      <c r="I1911" s="11"/>
      <c r="J1911" s="11"/>
      <c r="K1911" t="s" s="8">
        <v>120</v>
      </c>
      <c r="L1911" t="s" s="8">
        <v>121</v>
      </c>
      <c r="M1911" s="11"/>
      <c r="N1911" t="s" s="8">
        <v>275</v>
      </c>
      <c r="O1911" s="11"/>
      <c r="P1911" s="11"/>
      <c r="Q1911" s="11"/>
      <c r="R1911" s="11"/>
      <c r="S1911" s="11"/>
      <c r="T1911" s="11"/>
      <c r="U1911" s="11"/>
      <c r="V1911" s="11"/>
      <c r="W1911" s="11"/>
      <c r="X1911" s="11"/>
      <c r="Y1911" s="11"/>
      <c r="Z1911" s="11"/>
    </row>
    <row r="1912" ht="15" customHeight="1">
      <c r="A1912" t="s" s="8">
        <v>9325</v>
      </c>
      <c r="B1912" t="s" s="8">
        <v>9326</v>
      </c>
      <c r="C1912" s="21">
        <v>2019</v>
      </c>
      <c r="D1912" t="s" s="8">
        <v>3264</v>
      </c>
      <c r="E1912" t="s" s="8">
        <v>9327</v>
      </c>
      <c r="F1912" t="s" s="8">
        <v>8149</v>
      </c>
      <c r="G1912" t="s" s="8">
        <v>1454</v>
      </c>
      <c r="H1912" t="s" s="8">
        <v>119</v>
      </c>
      <c r="I1912" s="11"/>
      <c r="J1912" t="s" s="8">
        <v>9328</v>
      </c>
      <c r="K1912" t="s" s="8">
        <v>120</v>
      </c>
      <c r="L1912" t="s" s="8">
        <v>121</v>
      </c>
      <c r="M1912" s="11"/>
      <c r="N1912" t="s" s="8">
        <v>275</v>
      </c>
      <c r="O1912" s="11"/>
      <c r="P1912" s="11"/>
      <c r="Q1912" s="11"/>
      <c r="R1912" s="11"/>
      <c r="S1912" s="11"/>
      <c r="T1912" s="11"/>
      <c r="U1912" s="11"/>
      <c r="V1912" s="11"/>
      <c r="W1912" s="11"/>
      <c r="X1912" s="11"/>
      <c r="Y1912" s="11"/>
      <c r="Z1912" s="11"/>
    </row>
    <row r="1913" ht="15" customHeight="1">
      <c r="A1913" t="s" s="8">
        <v>9329</v>
      </c>
      <c r="B1913" t="s" s="8">
        <v>9330</v>
      </c>
      <c r="C1913" s="21">
        <v>2019</v>
      </c>
      <c r="D1913" t="s" s="8">
        <v>8467</v>
      </c>
      <c r="E1913" t="s" s="8">
        <v>9331</v>
      </c>
      <c r="F1913" t="s" s="8">
        <v>2426</v>
      </c>
      <c r="G1913" t="s" s="8">
        <v>40</v>
      </c>
      <c r="H1913" t="s" s="8">
        <v>1507</v>
      </c>
      <c r="I1913" s="11"/>
      <c r="J1913" t="s" s="8">
        <v>9332</v>
      </c>
      <c r="K1913" t="s" s="8">
        <v>120</v>
      </c>
      <c r="L1913" t="s" s="8">
        <v>121</v>
      </c>
      <c r="M1913" s="11"/>
      <c r="N1913" t="s" s="8">
        <v>255</v>
      </c>
      <c r="O1913" s="11"/>
      <c r="P1913" s="11"/>
      <c r="Q1913" s="11"/>
      <c r="R1913" s="11"/>
      <c r="S1913" s="11"/>
      <c r="T1913" s="11"/>
      <c r="U1913" s="11"/>
      <c r="V1913" s="11"/>
      <c r="W1913" s="11"/>
      <c r="X1913" s="11"/>
      <c r="Y1913" s="11"/>
      <c r="Z1913" s="11"/>
    </row>
    <row r="1914" ht="15" customHeight="1">
      <c r="A1914" t="s" s="8">
        <v>9333</v>
      </c>
      <c r="B1914" t="s" s="8">
        <v>9334</v>
      </c>
      <c r="C1914" s="21">
        <v>2019</v>
      </c>
      <c r="D1914" t="s" s="8">
        <v>9335</v>
      </c>
      <c r="E1914" t="s" s="8">
        <v>9336</v>
      </c>
      <c r="F1914" t="s" s="8">
        <v>3714</v>
      </c>
      <c r="G1914" t="s" s="8">
        <v>40</v>
      </c>
      <c r="H1914" t="s" s="8">
        <v>1507</v>
      </c>
      <c r="I1914" s="11"/>
      <c r="J1914" s="11"/>
      <c r="K1914" t="s" s="8">
        <v>120</v>
      </c>
      <c r="L1914" t="s" s="8">
        <v>216</v>
      </c>
      <c r="M1914" s="11"/>
      <c r="N1914" t="s" s="8">
        <v>275</v>
      </c>
      <c r="O1914" s="11"/>
      <c r="P1914" s="11"/>
      <c r="Q1914" s="11"/>
      <c r="R1914" s="11"/>
      <c r="S1914" s="11"/>
      <c r="T1914" s="11"/>
      <c r="U1914" s="11"/>
      <c r="V1914" s="11"/>
      <c r="W1914" s="11"/>
      <c r="X1914" s="11"/>
      <c r="Y1914" s="11"/>
      <c r="Z1914" s="11"/>
    </row>
    <row r="1915" ht="15" customHeight="1">
      <c r="A1915" t="s" s="130">
        <v>9337</v>
      </c>
      <c r="B1915" t="s" s="130">
        <v>9338</v>
      </c>
      <c r="C1915" s="131">
        <v>2019</v>
      </c>
      <c r="D1915" t="s" s="130">
        <v>1542</v>
      </c>
      <c r="E1915" t="s" s="130">
        <v>9339</v>
      </c>
      <c r="F1915" t="s" s="130">
        <v>1989</v>
      </c>
      <c r="G1915" t="s" s="130">
        <v>45</v>
      </c>
      <c r="H1915" t="s" s="130">
        <v>1507</v>
      </c>
      <c r="I1915" s="132"/>
      <c r="J1915" t="s" s="130">
        <v>9340</v>
      </c>
      <c r="K1915" t="s" s="130">
        <v>120</v>
      </c>
      <c r="L1915" t="s" s="130">
        <v>121</v>
      </c>
      <c r="M1915" s="132"/>
      <c r="N1915" t="s" s="130">
        <v>1689</v>
      </c>
      <c r="O1915" s="132"/>
      <c r="P1915" s="132"/>
      <c r="Q1915" s="132"/>
      <c r="R1915" s="132"/>
      <c r="S1915" s="132"/>
      <c r="T1915" s="132"/>
      <c r="U1915" s="132"/>
      <c r="V1915" s="132"/>
      <c r="W1915" s="132"/>
      <c r="X1915" s="132"/>
      <c r="Y1915" s="132"/>
      <c r="Z1915" s="132"/>
    </row>
    <row r="1916" ht="15" customHeight="1">
      <c r="A1916" t="s" s="8">
        <v>9341</v>
      </c>
      <c r="B1916" t="s" s="8">
        <v>9342</v>
      </c>
      <c r="C1916" s="21">
        <v>2019</v>
      </c>
      <c r="D1916" t="s" s="8">
        <v>645</v>
      </c>
      <c r="E1916" t="s" s="8">
        <v>9343</v>
      </c>
      <c r="F1916" t="s" s="8">
        <v>128</v>
      </c>
      <c r="G1916" t="s" s="8">
        <v>1795</v>
      </c>
      <c r="H1916" t="s" s="8">
        <v>129</v>
      </c>
      <c r="I1916" s="11"/>
      <c r="J1916" t="s" s="8">
        <v>9344</v>
      </c>
      <c r="K1916" t="s" s="8">
        <v>120</v>
      </c>
      <c r="L1916" t="s" s="8">
        <v>121</v>
      </c>
      <c r="M1916" s="11"/>
      <c r="N1916" t="s" s="8">
        <v>123</v>
      </c>
      <c r="O1916" s="11"/>
      <c r="P1916" s="11"/>
      <c r="Q1916" s="11"/>
      <c r="R1916" s="11"/>
      <c r="S1916" s="11"/>
      <c r="T1916" s="11"/>
      <c r="U1916" s="11"/>
      <c r="V1916" s="11"/>
      <c r="W1916" s="11"/>
      <c r="X1916" s="11"/>
      <c r="Y1916" s="11"/>
      <c r="Z1916" s="11"/>
    </row>
    <row r="1917" ht="15" customHeight="1">
      <c r="A1917" t="s" s="8">
        <v>9345</v>
      </c>
      <c r="B1917" t="s" s="8">
        <v>9346</v>
      </c>
      <c r="C1917" s="21">
        <v>2019</v>
      </c>
      <c r="D1917" t="s" s="8">
        <v>9347</v>
      </c>
      <c r="E1917" t="s" s="8">
        <v>9348</v>
      </c>
      <c r="F1917" t="s" s="8">
        <v>2426</v>
      </c>
      <c r="G1917" t="s" s="8">
        <v>44</v>
      </c>
      <c r="H1917" t="s" s="8">
        <v>1507</v>
      </c>
      <c r="I1917" s="11"/>
      <c r="J1917" t="s" s="8">
        <v>9349</v>
      </c>
      <c r="K1917" t="s" s="8">
        <v>120</v>
      </c>
      <c r="L1917" t="s" s="8">
        <v>121</v>
      </c>
      <c r="M1917" s="11"/>
      <c r="N1917" t="s" s="8">
        <v>123</v>
      </c>
      <c r="O1917" s="11"/>
      <c r="P1917" s="11"/>
      <c r="Q1917" s="11"/>
      <c r="R1917" s="11"/>
      <c r="S1917" s="11"/>
      <c r="T1917" s="11"/>
      <c r="U1917" s="11"/>
      <c r="V1917" s="11"/>
      <c r="W1917" s="11"/>
      <c r="X1917" s="11"/>
      <c r="Y1917" s="11"/>
      <c r="Z1917" s="11"/>
    </row>
    <row r="1918" ht="15" customHeight="1">
      <c r="A1918" t="s" s="8">
        <v>9350</v>
      </c>
      <c r="B1918" t="s" s="8">
        <v>9351</v>
      </c>
      <c r="C1918" s="21">
        <v>2019</v>
      </c>
      <c r="D1918" t="s" s="8">
        <v>9352</v>
      </c>
      <c r="E1918" t="s" s="8">
        <v>9353</v>
      </c>
      <c r="F1918" t="s" s="8">
        <v>1989</v>
      </c>
      <c r="G1918" t="s" s="8">
        <v>45</v>
      </c>
      <c r="H1918" t="s" s="8">
        <v>1507</v>
      </c>
      <c r="I1918" s="11"/>
      <c r="J1918" t="s" s="8">
        <v>9354</v>
      </c>
      <c r="K1918" t="s" s="8">
        <v>120</v>
      </c>
      <c r="L1918" t="s" s="8">
        <v>121</v>
      </c>
      <c r="M1918" s="11"/>
      <c r="N1918" t="s" s="8">
        <v>275</v>
      </c>
      <c r="O1918" s="11"/>
      <c r="P1918" s="11"/>
      <c r="Q1918" s="11"/>
      <c r="R1918" s="11"/>
      <c r="S1918" s="11"/>
      <c r="T1918" s="11"/>
      <c r="U1918" s="11"/>
      <c r="V1918" s="11"/>
      <c r="W1918" s="11"/>
      <c r="X1918" s="11"/>
      <c r="Y1918" s="11"/>
      <c r="Z1918" s="11"/>
    </row>
    <row r="1919" ht="15" customHeight="1">
      <c r="A1919" t="s" s="133">
        <v>9355</v>
      </c>
      <c r="B1919" t="s" s="133">
        <v>9356</v>
      </c>
      <c r="C1919" s="134">
        <v>2019</v>
      </c>
      <c r="D1919" t="s" s="133">
        <v>9357</v>
      </c>
      <c r="E1919" t="s" s="133">
        <v>9358</v>
      </c>
      <c r="F1919" t="s" s="133">
        <v>1905</v>
      </c>
      <c r="G1919" t="s" s="133">
        <v>82</v>
      </c>
      <c r="H1919" t="s" s="133">
        <v>119</v>
      </c>
      <c r="I1919" s="135"/>
      <c r="J1919" t="s" s="133">
        <v>9359</v>
      </c>
      <c r="K1919" t="s" s="133">
        <v>120</v>
      </c>
      <c r="L1919" t="s" s="133">
        <v>216</v>
      </c>
      <c r="M1919" s="135"/>
      <c r="N1919" s="135"/>
      <c r="O1919" s="135"/>
      <c r="P1919" s="135"/>
      <c r="Q1919" s="135"/>
      <c r="R1919" s="135"/>
      <c r="S1919" s="135"/>
      <c r="T1919" s="135"/>
      <c r="U1919" s="135"/>
      <c r="V1919" s="135"/>
      <c r="W1919" s="135"/>
      <c r="X1919" s="135"/>
      <c r="Y1919" s="135"/>
      <c r="Z1919" s="135"/>
    </row>
    <row r="1920" ht="15" customHeight="1">
      <c r="A1920" t="s" s="58">
        <v>975</v>
      </c>
      <c r="B1920" t="s" s="59">
        <v>976</v>
      </c>
      <c r="C1920" s="60">
        <v>2019</v>
      </c>
      <c r="D1920" t="s" s="59">
        <v>727</v>
      </c>
      <c r="E1920" t="s" s="59">
        <v>977</v>
      </c>
      <c r="F1920" t="s" s="59">
        <v>71</v>
      </c>
      <c r="G1920" t="s" s="59">
        <v>82</v>
      </c>
      <c r="H1920" t="s" s="59">
        <v>119</v>
      </c>
      <c r="I1920" s="61"/>
      <c r="J1920" t="s" s="59">
        <v>978</v>
      </c>
      <c r="K1920" t="s" s="59">
        <v>120</v>
      </c>
      <c r="L1920" t="s" s="59">
        <v>121</v>
      </c>
      <c r="M1920" t="s" s="59">
        <v>122</v>
      </c>
      <c r="N1920" t="s" s="59">
        <v>275</v>
      </c>
      <c r="O1920" s="61"/>
      <c r="P1920" s="61"/>
      <c r="Q1920" s="61"/>
      <c r="R1920" s="61"/>
      <c r="S1920" s="61"/>
      <c r="T1920" s="61"/>
      <c r="U1920" s="61"/>
      <c r="V1920" s="61"/>
      <c r="W1920" s="61"/>
      <c r="X1920" s="61"/>
      <c r="Y1920" s="61"/>
      <c r="Z1920" s="62"/>
    </row>
    <row r="1921" ht="15" customHeight="1">
      <c r="A1921" t="s" s="77">
        <v>9360</v>
      </c>
      <c r="B1921" t="s" s="77">
        <v>9361</v>
      </c>
      <c r="C1921" s="76">
        <v>2019</v>
      </c>
      <c r="D1921" t="s" s="77">
        <v>415</v>
      </c>
      <c r="E1921" t="s" s="77">
        <v>9362</v>
      </c>
      <c r="F1921" t="s" s="77">
        <v>9363</v>
      </c>
      <c r="G1921" t="s" s="77">
        <v>45</v>
      </c>
      <c r="H1921" t="s" s="77">
        <v>119</v>
      </c>
      <c r="I1921" s="47"/>
      <c r="J1921" s="47"/>
      <c r="K1921" t="s" s="77">
        <v>120</v>
      </c>
      <c r="L1921" t="s" s="77">
        <v>121</v>
      </c>
      <c r="M1921" s="47"/>
      <c r="N1921" t="s" s="77">
        <v>275</v>
      </c>
      <c r="O1921" s="47"/>
      <c r="P1921" s="47"/>
      <c r="Q1921" s="47"/>
      <c r="R1921" s="47"/>
      <c r="S1921" s="47"/>
      <c r="T1921" s="47"/>
      <c r="U1921" s="47"/>
      <c r="V1921" s="47"/>
      <c r="W1921" s="47"/>
      <c r="X1921" s="47"/>
      <c r="Y1921" s="47"/>
      <c r="Z1921" s="47"/>
    </row>
    <row r="1922" ht="15" customHeight="1">
      <c r="A1922" t="s" s="8">
        <v>9364</v>
      </c>
      <c r="B1922" t="s" s="8">
        <v>9365</v>
      </c>
      <c r="C1922" s="21">
        <v>2019</v>
      </c>
      <c r="D1922" t="s" s="8">
        <v>8042</v>
      </c>
      <c r="E1922" t="s" s="8">
        <v>9366</v>
      </c>
      <c r="F1922" t="s" s="8">
        <v>9367</v>
      </c>
      <c r="G1922" t="s" s="8">
        <v>45</v>
      </c>
      <c r="H1922" t="s" s="8">
        <v>119</v>
      </c>
      <c r="I1922" s="11"/>
      <c r="J1922" t="s" s="8">
        <v>9368</v>
      </c>
      <c r="K1922" t="s" s="8">
        <v>254</v>
      </c>
      <c r="L1922" t="s" s="8">
        <v>121</v>
      </c>
      <c r="M1922" s="11"/>
      <c r="N1922" t="s" s="8">
        <v>255</v>
      </c>
      <c r="O1922" s="11"/>
      <c r="P1922" s="11"/>
      <c r="Q1922" s="11"/>
      <c r="R1922" s="11"/>
      <c r="S1922" s="11"/>
      <c r="T1922" s="11"/>
      <c r="U1922" s="11"/>
      <c r="V1922" s="11"/>
      <c r="W1922" s="11"/>
      <c r="X1922" s="11"/>
      <c r="Y1922" s="11"/>
      <c r="Z1922" s="11"/>
    </row>
    <row r="1923" ht="15" customHeight="1">
      <c r="A1923" t="s" s="8">
        <v>9369</v>
      </c>
      <c r="B1923" t="s" s="8">
        <v>9370</v>
      </c>
      <c r="C1923" s="21">
        <v>2019</v>
      </c>
      <c r="D1923" t="s" s="8">
        <v>9371</v>
      </c>
      <c r="E1923" t="s" s="8">
        <v>9372</v>
      </c>
      <c r="F1923" t="s" s="8">
        <v>5141</v>
      </c>
      <c r="G1923" t="s" s="8">
        <v>45</v>
      </c>
      <c r="H1923" t="s" s="8">
        <v>1791</v>
      </c>
      <c r="I1923" s="11"/>
      <c r="J1923" s="11"/>
      <c r="K1923" t="s" s="8">
        <v>254</v>
      </c>
      <c r="L1923" t="s" s="8">
        <v>216</v>
      </c>
      <c r="M1923" s="11"/>
      <c r="N1923" t="s" s="8">
        <v>275</v>
      </c>
      <c r="O1923" s="11"/>
      <c r="P1923" s="11"/>
      <c r="Q1923" s="11"/>
      <c r="R1923" s="11"/>
      <c r="S1923" s="11"/>
      <c r="T1923" s="11"/>
      <c r="U1923" s="11"/>
      <c r="V1923" s="11"/>
      <c r="W1923" s="11"/>
      <c r="X1923" s="11"/>
      <c r="Y1923" s="11"/>
      <c r="Z1923" s="11"/>
    </row>
    <row r="1924" ht="15" customHeight="1">
      <c r="A1924" t="s" s="8">
        <v>9373</v>
      </c>
      <c r="B1924" t="s" s="8">
        <v>9374</v>
      </c>
      <c r="C1924" s="21">
        <v>2019</v>
      </c>
      <c r="D1924" t="s" s="8">
        <v>9375</v>
      </c>
      <c r="E1924" t="s" s="8">
        <v>9376</v>
      </c>
      <c r="F1924" t="s" s="8">
        <v>545</v>
      </c>
      <c r="G1924" t="s" s="8">
        <v>82</v>
      </c>
      <c r="H1924" t="s" s="8">
        <v>545</v>
      </c>
      <c r="I1924" s="11"/>
      <c r="J1924" t="s" s="8">
        <v>9377</v>
      </c>
      <c r="K1924" t="s" s="8">
        <v>120</v>
      </c>
      <c r="L1924" t="s" s="8">
        <v>121</v>
      </c>
      <c r="M1924" s="11"/>
      <c r="N1924" t="s" s="8">
        <v>123</v>
      </c>
      <c r="O1924" s="11"/>
      <c r="P1924" s="11"/>
      <c r="Q1924" s="11"/>
      <c r="R1924" s="11"/>
      <c r="S1924" s="11"/>
      <c r="T1924" s="11"/>
      <c r="U1924" s="11"/>
      <c r="V1924" s="11"/>
      <c r="W1924" s="11"/>
      <c r="X1924" s="11"/>
      <c r="Y1924" s="11"/>
      <c r="Z1924" s="11"/>
    </row>
    <row r="1925" ht="15" customHeight="1">
      <c r="A1925" t="s" s="8">
        <v>9378</v>
      </c>
      <c r="B1925" t="s" s="8">
        <v>9379</v>
      </c>
      <c r="C1925" s="21">
        <v>2019</v>
      </c>
      <c r="D1925" t="s" s="8">
        <v>9380</v>
      </c>
      <c r="E1925" t="s" s="8">
        <v>9381</v>
      </c>
      <c r="F1925" t="s" s="8">
        <v>1905</v>
      </c>
      <c r="G1925" t="s" s="8">
        <v>45</v>
      </c>
      <c r="H1925" t="s" s="8">
        <v>119</v>
      </c>
      <c r="I1925" s="11"/>
      <c r="J1925" t="s" s="8">
        <v>9382</v>
      </c>
      <c r="K1925" t="s" s="8">
        <v>120</v>
      </c>
      <c r="L1925" t="s" s="8">
        <v>121</v>
      </c>
      <c r="M1925" s="11"/>
      <c r="N1925" t="s" s="8">
        <v>123</v>
      </c>
      <c r="O1925" s="11"/>
      <c r="P1925" s="11"/>
      <c r="Q1925" s="11"/>
      <c r="R1925" s="11"/>
      <c r="S1925" s="11"/>
      <c r="T1925" s="11"/>
      <c r="U1925" s="11"/>
      <c r="V1925" s="11"/>
      <c r="W1925" s="11"/>
      <c r="X1925" s="11"/>
      <c r="Y1925" s="11"/>
      <c r="Z1925" s="11"/>
    </row>
    <row r="1926" ht="15" customHeight="1">
      <c r="A1926" t="s" s="8">
        <v>9383</v>
      </c>
      <c r="B1926" t="s" s="8">
        <v>9384</v>
      </c>
      <c r="C1926" s="21">
        <v>2019</v>
      </c>
      <c r="D1926" t="s" s="8">
        <v>918</v>
      </c>
      <c r="E1926" t="s" s="8">
        <v>9385</v>
      </c>
      <c r="F1926" t="s" s="8">
        <v>4518</v>
      </c>
      <c r="G1926" t="s" s="8">
        <v>44</v>
      </c>
      <c r="H1926" t="s" s="8">
        <v>1861</v>
      </c>
      <c r="I1926" s="11"/>
      <c r="J1926" t="s" s="8">
        <v>9386</v>
      </c>
      <c r="K1926" t="s" s="8">
        <v>120</v>
      </c>
      <c r="L1926" t="s" s="8">
        <v>121</v>
      </c>
      <c r="M1926" s="11"/>
      <c r="N1926" t="s" s="8">
        <v>6740</v>
      </c>
      <c r="O1926" s="11"/>
      <c r="P1926" s="11"/>
      <c r="Q1926" s="11"/>
      <c r="R1926" s="11"/>
      <c r="S1926" s="11"/>
      <c r="T1926" s="11"/>
      <c r="U1926" s="11"/>
      <c r="V1926" s="11"/>
      <c r="W1926" s="11"/>
      <c r="X1926" s="11"/>
      <c r="Y1926" s="11"/>
      <c r="Z1926" s="11"/>
    </row>
    <row r="1927" ht="15" customHeight="1">
      <c r="A1927" t="s" s="8">
        <v>9387</v>
      </c>
      <c r="B1927" t="s" s="8">
        <v>9388</v>
      </c>
      <c r="C1927" s="21">
        <v>2019</v>
      </c>
      <c r="D1927" t="s" s="8">
        <v>8633</v>
      </c>
      <c r="E1927" t="s" s="8">
        <v>9389</v>
      </c>
      <c r="F1927" t="s" s="8">
        <v>505</v>
      </c>
      <c r="G1927" t="s" s="8">
        <v>45</v>
      </c>
      <c r="H1927" t="s" s="8">
        <v>506</v>
      </c>
      <c r="I1927" s="11"/>
      <c r="J1927" t="s" s="8">
        <v>9390</v>
      </c>
      <c r="K1927" t="s" s="8">
        <v>120</v>
      </c>
      <c r="L1927" t="s" s="8">
        <v>121</v>
      </c>
      <c r="M1927" s="11"/>
      <c r="N1927" t="s" s="8">
        <v>275</v>
      </c>
      <c r="O1927" s="11"/>
      <c r="P1927" s="11"/>
      <c r="Q1927" s="11"/>
      <c r="R1927" s="11"/>
      <c r="S1927" s="11"/>
      <c r="T1927" s="11"/>
      <c r="U1927" s="11"/>
      <c r="V1927" s="11"/>
      <c r="W1927" s="11"/>
      <c r="X1927" s="11"/>
      <c r="Y1927" s="11"/>
      <c r="Z1927" s="11"/>
    </row>
    <row r="1928" ht="15" customHeight="1">
      <c r="A1928" t="s" s="8">
        <v>9391</v>
      </c>
      <c r="B1928" t="s" s="8">
        <v>9392</v>
      </c>
      <c r="C1928" s="21">
        <v>2019</v>
      </c>
      <c r="D1928" t="s" s="8">
        <v>9393</v>
      </c>
      <c r="E1928" t="s" s="8">
        <v>9394</v>
      </c>
      <c r="F1928" t="s" s="8">
        <v>71</v>
      </c>
      <c r="G1928" t="s" s="8">
        <v>44</v>
      </c>
      <c r="H1928" t="s" s="8">
        <v>119</v>
      </c>
      <c r="I1928" s="11"/>
      <c r="J1928" t="s" s="8">
        <v>9395</v>
      </c>
      <c r="K1928" t="s" s="8">
        <v>9396</v>
      </c>
      <c r="L1928" t="s" s="8">
        <v>121</v>
      </c>
      <c r="M1928" s="11"/>
      <c r="N1928" t="s" s="8">
        <v>123</v>
      </c>
      <c r="O1928" s="11"/>
      <c r="P1928" s="11"/>
      <c r="Q1928" s="11"/>
      <c r="R1928" s="11"/>
      <c r="S1928" s="11"/>
      <c r="T1928" s="11"/>
      <c r="U1928" s="11"/>
      <c r="V1928" s="11"/>
      <c r="W1928" s="11"/>
      <c r="X1928" s="11"/>
      <c r="Y1928" s="11"/>
      <c r="Z1928" s="11"/>
    </row>
    <row r="1929" ht="15" customHeight="1">
      <c r="A1929" t="s" s="8">
        <v>9397</v>
      </c>
      <c r="B1929" t="s" s="8">
        <v>9398</v>
      </c>
      <c r="C1929" s="21">
        <v>2019</v>
      </c>
      <c r="D1929" t="s" s="8">
        <v>9399</v>
      </c>
      <c r="E1929" t="s" s="8">
        <v>9400</v>
      </c>
      <c r="F1929" t="s" s="8">
        <v>1913</v>
      </c>
      <c r="G1929" t="s" s="8">
        <v>45</v>
      </c>
      <c r="H1929" t="s" s="8">
        <v>1791</v>
      </c>
      <c r="I1929" s="11"/>
      <c r="J1929" s="11"/>
      <c r="K1929" t="s" s="8">
        <v>148</v>
      </c>
      <c r="L1929" t="s" s="8">
        <v>121</v>
      </c>
      <c r="M1929" s="11"/>
      <c r="N1929" t="s" s="8">
        <v>1689</v>
      </c>
      <c r="O1929" s="11"/>
      <c r="P1929" s="11"/>
      <c r="Q1929" s="11"/>
      <c r="R1929" s="11"/>
      <c r="S1929" s="11"/>
      <c r="T1929" s="11"/>
      <c r="U1929" s="11"/>
      <c r="V1929" s="11"/>
      <c r="W1929" s="11"/>
      <c r="X1929" s="11"/>
      <c r="Y1929" s="11"/>
      <c r="Z1929" s="11"/>
    </row>
    <row r="1930" ht="15" customHeight="1">
      <c r="A1930" t="s" s="8">
        <v>9401</v>
      </c>
      <c r="B1930" t="s" s="8">
        <v>9402</v>
      </c>
      <c r="C1930" s="21">
        <v>2019</v>
      </c>
      <c r="D1930" t="s" s="8">
        <v>9403</v>
      </c>
      <c r="E1930" t="s" s="8">
        <v>9404</v>
      </c>
      <c r="F1930" t="s" s="8">
        <v>9160</v>
      </c>
      <c r="G1930" t="s" s="8">
        <v>1784</v>
      </c>
      <c r="H1930" t="s" s="8">
        <v>119</v>
      </c>
      <c r="I1930" s="11"/>
      <c r="J1930" t="s" s="8">
        <v>9405</v>
      </c>
      <c r="K1930" t="s" s="8">
        <v>120</v>
      </c>
      <c r="L1930" t="s" s="8">
        <v>121</v>
      </c>
      <c r="M1930" s="11"/>
      <c r="N1930" t="s" s="8">
        <v>123</v>
      </c>
      <c r="O1930" s="11"/>
      <c r="P1930" s="11"/>
      <c r="Q1930" s="11"/>
      <c r="R1930" s="11"/>
      <c r="S1930" s="11"/>
      <c r="T1930" s="11"/>
      <c r="U1930" s="11"/>
      <c r="V1930" s="11"/>
      <c r="W1930" s="11"/>
      <c r="X1930" s="11"/>
      <c r="Y1930" s="11"/>
      <c r="Z1930" s="11"/>
    </row>
    <row r="1931" ht="15" customHeight="1">
      <c r="A1931" t="s" s="8">
        <v>9406</v>
      </c>
      <c r="B1931" t="s" s="8">
        <v>9407</v>
      </c>
      <c r="C1931" s="21">
        <v>2019</v>
      </c>
      <c r="D1931" t="s" s="8">
        <v>9408</v>
      </c>
      <c r="E1931" t="s" s="8">
        <v>9409</v>
      </c>
      <c r="F1931" t="s" s="8">
        <v>8498</v>
      </c>
      <c r="G1931" t="s" s="8">
        <v>82</v>
      </c>
      <c r="H1931" t="s" s="8">
        <v>119</v>
      </c>
      <c r="I1931" s="11"/>
      <c r="J1931" t="s" s="8">
        <v>9410</v>
      </c>
      <c r="K1931" t="s" s="8">
        <v>120</v>
      </c>
      <c r="L1931" t="s" s="8">
        <v>121</v>
      </c>
      <c r="M1931" s="11"/>
      <c r="N1931" t="s" s="8">
        <v>123</v>
      </c>
      <c r="O1931" s="11"/>
      <c r="P1931" s="11"/>
      <c r="Q1931" s="11"/>
      <c r="R1931" s="11"/>
      <c r="S1931" s="11"/>
      <c r="T1931" s="11"/>
      <c r="U1931" s="11"/>
      <c r="V1931" s="11"/>
      <c r="W1931" s="11"/>
      <c r="X1931" s="11"/>
      <c r="Y1931" s="11"/>
      <c r="Z1931" s="11"/>
    </row>
    <row r="1932" ht="15" customHeight="1">
      <c r="A1932" t="s" s="8">
        <v>9411</v>
      </c>
      <c r="B1932" t="s" s="8">
        <v>9412</v>
      </c>
      <c r="C1932" s="21">
        <v>2019</v>
      </c>
      <c r="D1932" t="s" s="8">
        <v>2744</v>
      </c>
      <c r="E1932" t="s" s="8">
        <v>9413</v>
      </c>
      <c r="F1932" t="s" s="8">
        <v>1928</v>
      </c>
      <c r="G1932" t="s" s="8">
        <v>64</v>
      </c>
      <c r="H1932" t="s" s="8">
        <v>119</v>
      </c>
      <c r="I1932" s="11"/>
      <c r="J1932" t="s" s="8">
        <v>9414</v>
      </c>
      <c r="K1932" t="s" s="8">
        <v>120</v>
      </c>
      <c r="L1932" t="s" s="8">
        <v>121</v>
      </c>
      <c r="M1932" s="137"/>
      <c r="N1932" t="s" s="8">
        <v>123</v>
      </c>
      <c r="O1932" s="11"/>
      <c r="P1932" s="137"/>
      <c r="Q1932" s="137"/>
      <c r="R1932" s="137"/>
      <c r="S1932" s="137"/>
      <c r="T1932" s="137"/>
      <c r="U1932" s="137"/>
      <c r="V1932" s="137"/>
      <c r="W1932" s="137"/>
      <c r="X1932" s="137"/>
      <c r="Y1932" s="137"/>
      <c r="Z1932" s="137"/>
    </row>
    <row r="1933" ht="15" customHeight="1">
      <c r="A1933" t="s" s="8">
        <v>9415</v>
      </c>
      <c r="B1933" t="s" s="8">
        <v>9416</v>
      </c>
      <c r="C1933" s="21">
        <v>2019</v>
      </c>
      <c r="D1933" t="s" s="8">
        <v>2576</v>
      </c>
      <c r="E1933" t="s" s="8">
        <v>9417</v>
      </c>
      <c r="F1933" t="s" s="8">
        <v>389</v>
      </c>
      <c r="G1933" t="s" s="8">
        <v>45</v>
      </c>
      <c r="H1933" t="s" s="8">
        <v>390</v>
      </c>
      <c r="I1933" s="11"/>
      <c r="J1933" t="s" s="8">
        <v>9418</v>
      </c>
      <c r="K1933" t="s" s="8">
        <v>120</v>
      </c>
      <c r="L1933" t="s" s="8">
        <v>121</v>
      </c>
      <c r="M1933" s="11"/>
      <c r="N1933" t="s" s="8">
        <v>275</v>
      </c>
      <c r="O1933" s="11"/>
      <c r="P1933" s="11"/>
      <c r="Q1933" s="11"/>
      <c r="R1933" s="11"/>
      <c r="S1933" s="11"/>
      <c r="T1933" s="11"/>
      <c r="U1933" s="11"/>
      <c r="V1933" s="11"/>
      <c r="W1933" s="11"/>
      <c r="X1933" s="11"/>
      <c r="Y1933" s="11"/>
      <c r="Z1933" s="11"/>
    </row>
    <row r="1934" ht="15" customHeight="1">
      <c r="A1934" t="s" s="8">
        <v>9419</v>
      </c>
      <c r="B1934" t="s" s="8">
        <v>9420</v>
      </c>
      <c r="C1934" s="21">
        <v>2019</v>
      </c>
      <c r="D1934" t="s" s="8">
        <v>9421</v>
      </c>
      <c r="E1934" t="s" s="8">
        <v>9422</v>
      </c>
      <c r="F1934" t="s" s="8">
        <v>128</v>
      </c>
      <c r="G1934" t="s" s="8">
        <v>1795</v>
      </c>
      <c r="H1934" t="s" s="8">
        <v>129</v>
      </c>
      <c r="I1934" s="11"/>
      <c r="J1934" t="s" s="8">
        <v>9423</v>
      </c>
      <c r="K1934" t="s" s="8">
        <v>120</v>
      </c>
      <c r="L1934" t="s" s="8">
        <v>216</v>
      </c>
      <c r="M1934" s="11"/>
      <c r="N1934" t="s" s="8">
        <v>123</v>
      </c>
      <c r="O1934" s="11"/>
      <c r="P1934" s="11"/>
      <c r="Q1934" s="11"/>
      <c r="R1934" s="11"/>
      <c r="S1934" s="11"/>
      <c r="T1934" s="11"/>
      <c r="U1934" s="11"/>
      <c r="V1934" s="11"/>
      <c r="W1934" s="11"/>
      <c r="X1934" s="11"/>
      <c r="Y1934" s="11"/>
      <c r="Z1934" s="11"/>
    </row>
    <row r="1935" ht="15" customHeight="1">
      <c r="A1935" t="s" s="8">
        <v>9424</v>
      </c>
      <c r="B1935" t="s" s="8">
        <v>9425</v>
      </c>
      <c r="C1935" s="21">
        <v>2019</v>
      </c>
      <c r="D1935" t="s" s="8">
        <v>9426</v>
      </c>
      <c r="E1935" t="s" s="8">
        <v>9427</v>
      </c>
      <c r="F1935" t="s" s="8">
        <v>5284</v>
      </c>
      <c r="G1935" t="s" s="8">
        <v>44</v>
      </c>
      <c r="H1935" t="s" s="8">
        <v>5284</v>
      </c>
      <c r="I1935" s="11"/>
      <c r="J1935" s="11"/>
      <c r="K1935" t="s" s="8">
        <v>120</v>
      </c>
      <c r="L1935" t="s" s="8">
        <v>121</v>
      </c>
      <c r="M1935" s="11"/>
      <c r="N1935" t="s" s="8">
        <v>275</v>
      </c>
      <c r="O1935" s="11"/>
      <c r="P1935" s="11"/>
      <c r="Q1935" s="11"/>
      <c r="R1935" s="11"/>
      <c r="S1935" s="11"/>
      <c r="T1935" s="11"/>
      <c r="U1935" s="11"/>
      <c r="V1935" s="11"/>
      <c r="W1935" s="11"/>
      <c r="X1935" s="11"/>
      <c r="Y1935" s="11"/>
      <c r="Z1935" s="11"/>
    </row>
    <row r="1936" ht="15" customHeight="1">
      <c r="A1936" t="s" s="8">
        <v>9428</v>
      </c>
      <c r="B1936" t="s" s="8">
        <v>9429</v>
      </c>
      <c r="C1936" s="21">
        <v>2019</v>
      </c>
      <c r="D1936" t="s" s="8">
        <v>2152</v>
      </c>
      <c r="E1936" t="s" s="8">
        <v>9430</v>
      </c>
      <c r="F1936" t="s" s="8">
        <v>2832</v>
      </c>
      <c r="G1936" t="s" s="8">
        <v>29</v>
      </c>
      <c r="H1936" t="s" s="8">
        <v>1507</v>
      </c>
      <c r="I1936" s="11"/>
      <c r="J1936" t="s" s="8">
        <v>9431</v>
      </c>
      <c r="K1936" t="s" s="8">
        <v>120</v>
      </c>
      <c r="L1936" t="s" s="8">
        <v>121</v>
      </c>
      <c r="M1936" s="11"/>
      <c r="N1936" t="s" s="8">
        <v>275</v>
      </c>
      <c r="O1936" s="11"/>
      <c r="P1936" s="11"/>
      <c r="Q1936" s="11"/>
      <c r="R1936" s="11"/>
      <c r="S1936" s="11"/>
      <c r="T1936" s="11"/>
      <c r="U1936" s="11"/>
      <c r="V1936" s="11"/>
      <c r="W1936" s="11"/>
      <c r="X1936" s="11"/>
      <c r="Y1936" s="11"/>
      <c r="Z1936" s="11"/>
    </row>
    <row r="1937" ht="15" customHeight="1">
      <c r="A1937" t="s" s="8">
        <v>9432</v>
      </c>
      <c r="B1937" t="s" s="8">
        <v>9433</v>
      </c>
      <c r="C1937" s="21">
        <v>2019</v>
      </c>
      <c r="D1937" t="s" s="8">
        <v>1575</v>
      </c>
      <c r="E1937" t="s" s="8">
        <v>9434</v>
      </c>
      <c r="F1937" t="s" s="8">
        <v>4466</v>
      </c>
      <c r="G1937" t="s" s="8">
        <v>45</v>
      </c>
      <c r="H1937" t="s" s="8">
        <v>1791</v>
      </c>
      <c r="I1937" s="11"/>
      <c r="J1937" t="s" s="8">
        <v>9435</v>
      </c>
      <c r="K1937" t="s" s="8">
        <v>120</v>
      </c>
      <c r="L1937" t="s" s="8">
        <v>121</v>
      </c>
      <c r="M1937" s="11"/>
      <c r="N1937" t="s" s="8">
        <v>275</v>
      </c>
      <c r="O1937" s="11"/>
      <c r="P1937" s="11"/>
      <c r="Q1937" s="11"/>
      <c r="R1937" s="11"/>
      <c r="S1937" s="11"/>
      <c r="T1937" s="11"/>
      <c r="U1937" s="11"/>
      <c r="V1937" s="11"/>
      <c r="W1937" s="11"/>
      <c r="X1937" s="11"/>
      <c r="Y1937" s="11"/>
      <c r="Z1937" s="11"/>
    </row>
    <row r="1938" ht="15" customHeight="1">
      <c r="A1938" t="s" s="8">
        <v>9436</v>
      </c>
      <c r="B1938" t="s" s="8">
        <v>9437</v>
      </c>
      <c r="C1938" s="21">
        <v>2019</v>
      </c>
      <c r="D1938" t="s" s="8">
        <v>2771</v>
      </c>
      <c r="E1938" t="s" s="8">
        <v>9438</v>
      </c>
      <c r="F1938" t="s" s="8">
        <v>128</v>
      </c>
      <c r="G1938" t="s" s="8">
        <v>1784</v>
      </c>
      <c r="H1938" t="s" s="8">
        <v>129</v>
      </c>
      <c r="I1938" s="11"/>
      <c r="J1938" t="s" s="8">
        <v>9439</v>
      </c>
      <c r="K1938" t="s" s="8">
        <v>120</v>
      </c>
      <c r="L1938" t="s" s="8">
        <v>121</v>
      </c>
      <c r="M1938" s="11"/>
      <c r="N1938" t="s" s="8">
        <v>123</v>
      </c>
      <c r="O1938" s="11"/>
      <c r="P1938" s="11"/>
      <c r="Q1938" s="11"/>
      <c r="R1938" s="11"/>
      <c r="S1938" s="11"/>
      <c r="T1938" s="11"/>
      <c r="U1938" s="11"/>
      <c r="V1938" s="11"/>
      <c r="W1938" s="11"/>
      <c r="X1938" s="11"/>
      <c r="Y1938" s="11"/>
      <c r="Z1938" s="11"/>
    </row>
    <row r="1939" ht="15" customHeight="1">
      <c r="A1939" t="s" s="8">
        <v>9440</v>
      </c>
      <c r="B1939" t="s" s="8">
        <v>9441</v>
      </c>
      <c r="C1939" s="21">
        <v>2019</v>
      </c>
      <c r="D1939" t="s" s="8">
        <v>1987</v>
      </c>
      <c r="E1939" t="s" s="8">
        <v>9442</v>
      </c>
      <c r="F1939" t="s" s="8">
        <v>1823</v>
      </c>
      <c r="G1939" t="s" s="8">
        <v>45</v>
      </c>
      <c r="H1939" t="s" s="8">
        <v>1507</v>
      </c>
      <c r="I1939" s="11"/>
      <c r="J1939" t="s" s="8">
        <v>9443</v>
      </c>
      <c r="K1939" t="s" s="8">
        <v>120</v>
      </c>
      <c r="L1939" t="s" s="8">
        <v>121</v>
      </c>
      <c r="M1939" s="11"/>
      <c r="N1939" t="s" s="8">
        <v>275</v>
      </c>
      <c r="O1939" s="11"/>
      <c r="P1939" s="11"/>
      <c r="Q1939" s="11"/>
      <c r="R1939" s="11"/>
      <c r="S1939" s="11"/>
      <c r="T1939" s="11"/>
      <c r="U1939" s="11"/>
      <c r="V1939" s="11"/>
      <c r="W1939" s="11"/>
      <c r="X1939" s="11"/>
      <c r="Y1939" s="11"/>
      <c r="Z1939" s="11"/>
    </row>
    <row r="1940" ht="15" customHeight="1">
      <c r="A1940" t="s" s="8">
        <v>9444</v>
      </c>
      <c r="B1940" t="s" s="8">
        <v>9445</v>
      </c>
      <c r="C1940" s="21">
        <v>2019</v>
      </c>
      <c r="D1940" t="s" s="8">
        <v>4429</v>
      </c>
      <c r="E1940" t="s" s="8">
        <v>9446</v>
      </c>
      <c r="F1940" t="s" s="8">
        <v>9447</v>
      </c>
      <c r="G1940" t="s" s="8">
        <v>64</v>
      </c>
      <c r="H1940" t="s" s="8">
        <v>129</v>
      </c>
      <c r="I1940" t="s" s="8">
        <v>1846</v>
      </c>
      <c r="J1940" t="s" s="8">
        <v>9448</v>
      </c>
      <c r="K1940" t="s" s="8">
        <v>120</v>
      </c>
      <c r="L1940" t="s" s="8">
        <v>121</v>
      </c>
      <c r="M1940" s="11"/>
      <c r="N1940" t="s" s="8">
        <v>123</v>
      </c>
      <c r="O1940" s="11"/>
      <c r="P1940" s="11"/>
      <c r="Q1940" s="11"/>
      <c r="R1940" s="11"/>
      <c r="S1940" s="11"/>
      <c r="T1940" s="11"/>
      <c r="U1940" s="11"/>
      <c r="V1940" s="11"/>
      <c r="W1940" s="11"/>
      <c r="X1940" s="11"/>
      <c r="Y1940" s="11"/>
      <c r="Z1940" s="11"/>
    </row>
    <row r="1941" ht="15" customHeight="1">
      <c r="A1941" t="s" s="8">
        <v>9449</v>
      </c>
      <c r="B1941" t="s" s="8">
        <v>9450</v>
      </c>
      <c r="C1941" s="21">
        <v>2019</v>
      </c>
      <c r="D1941" t="s" s="8">
        <v>8396</v>
      </c>
      <c r="E1941" t="s" s="8">
        <v>9451</v>
      </c>
      <c r="F1941" t="s" s="8">
        <v>1928</v>
      </c>
      <c r="G1941" t="s" s="8">
        <v>64</v>
      </c>
      <c r="H1941" t="s" s="8">
        <v>119</v>
      </c>
      <c r="I1941" s="11"/>
      <c r="J1941" t="s" s="8">
        <v>9452</v>
      </c>
      <c r="K1941" t="s" s="8">
        <v>120</v>
      </c>
      <c r="L1941" t="s" s="8">
        <v>121</v>
      </c>
      <c r="M1941" s="11"/>
      <c r="N1941" t="s" s="8">
        <v>123</v>
      </c>
      <c r="O1941" s="11"/>
      <c r="P1941" s="11"/>
      <c r="Q1941" s="11"/>
      <c r="R1941" s="11"/>
      <c r="S1941" s="11"/>
      <c r="T1941" s="11"/>
      <c r="U1941" s="11"/>
      <c r="V1941" s="11"/>
      <c r="W1941" s="11"/>
      <c r="X1941" s="11"/>
      <c r="Y1941" s="11"/>
      <c r="Z1941" s="11"/>
    </row>
    <row r="1942" ht="15" customHeight="1">
      <c r="A1942" t="s" s="49">
        <v>9453</v>
      </c>
      <c r="B1942" t="s" s="49">
        <v>9454</v>
      </c>
      <c r="C1942" s="109">
        <v>2019</v>
      </c>
      <c r="D1942" t="s" s="49">
        <v>9455</v>
      </c>
      <c r="E1942" t="s" s="49">
        <v>9456</v>
      </c>
      <c r="F1942" t="s" s="49">
        <v>505</v>
      </c>
      <c r="G1942" t="s" s="49">
        <v>45</v>
      </c>
      <c r="H1942" t="s" s="49">
        <v>506</v>
      </c>
      <c r="I1942" s="50"/>
      <c r="J1942" t="s" s="49">
        <v>9457</v>
      </c>
      <c r="K1942" t="s" s="49">
        <v>120</v>
      </c>
      <c r="L1942" t="s" s="49">
        <v>121</v>
      </c>
      <c r="M1942" s="50"/>
      <c r="N1942" s="50"/>
      <c r="O1942" s="50"/>
      <c r="P1942" s="50"/>
      <c r="Q1942" s="50"/>
      <c r="R1942" s="50"/>
      <c r="S1942" s="50"/>
      <c r="T1942" s="50"/>
      <c r="U1942" s="50"/>
      <c r="V1942" s="50"/>
      <c r="W1942" s="50"/>
      <c r="X1942" s="50"/>
      <c r="Y1942" s="50"/>
      <c r="Z1942" s="50"/>
    </row>
    <row r="1943" ht="15" customHeight="1">
      <c r="A1943" t="s" s="58">
        <v>979</v>
      </c>
      <c r="B1943" t="s" s="59">
        <v>980</v>
      </c>
      <c r="C1943" s="60">
        <v>2019</v>
      </c>
      <c r="D1943" t="s" s="59">
        <v>981</v>
      </c>
      <c r="E1943" t="s" s="59">
        <v>982</v>
      </c>
      <c r="F1943" t="s" s="59">
        <v>71</v>
      </c>
      <c r="G1943" t="s" s="59">
        <v>64</v>
      </c>
      <c r="H1943" t="s" s="59">
        <v>119</v>
      </c>
      <c r="I1943" s="61"/>
      <c r="J1943" t="s" s="59">
        <v>983</v>
      </c>
      <c r="K1943" t="s" s="59">
        <v>120</v>
      </c>
      <c r="L1943" t="s" s="59">
        <v>121</v>
      </c>
      <c r="M1943" t="s" s="59">
        <v>122</v>
      </c>
      <c r="N1943" t="s" s="59">
        <v>275</v>
      </c>
      <c r="O1943" s="61"/>
      <c r="P1943" s="61"/>
      <c r="Q1943" s="61"/>
      <c r="R1943" s="61"/>
      <c r="S1943" s="61"/>
      <c r="T1943" s="61"/>
      <c r="U1943" s="61"/>
      <c r="V1943" s="61"/>
      <c r="W1943" s="61"/>
      <c r="X1943" s="61"/>
      <c r="Y1943" s="61"/>
      <c r="Z1943" s="62"/>
    </row>
    <row r="1944" ht="15" customHeight="1">
      <c r="A1944" t="s" s="77">
        <v>9458</v>
      </c>
      <c r="B1944" t="s" s="77">
        <v>9459</v>
      </c>
      <c r="C1944" s="76">
        <v>2019</v>
      </c>
      <c r="D1944" t="s" s="77">
        <v>9460</v>
      </c>
      <c r="E1944" t="s" s="77">
        <v>9461</v>
      </c>
      <c r="F1944" t="s" s="77">
        <v>128</v>
      </c>
      <c r="G1944" t="s" s="77">
        <v>55</v>
      </c>
      <c r="H1944" t="s" s="77">
        <v>129</v>
      </c>
      <c r="I1944" t="s" s="77">
        <v>1846</v>
      </c>
      <c r="J1944" t="s" s="77">
        <v>9462</v>
      </c>
      <c r="K1944" t="s" s="77">
        <v>120</v>
      </c>
      <c r="L1944" t="s" s="77">
        <v>121</v>
      </c>
      <c r="M1944" s="47"/>
      <c r="N1944" t="s" s="77">
        <v>123</v>
      </c>
      <c r="O1944" s="47"/>
      <c r="P1944" s="47"/>
      <c r="Q1944" s="47"/>
      <c r="R1944" s="47"/>
      <c r="S1944" s="47"/>
      <c r="T1944" s="47"/>
      <c r="U1944" s="47"/>
      <c r="V1944" s="47"/>
      <c r="W1944" s="47"/>
      <c r="X1944" s="47"/>
      <c r="Y1944" s="47"/>
      <c r="Z1944" s="47"/>
    </row>
    <row r="1945" ht="15" customHeight="1">
      <c r="A1945" t="s" s="8">
        <v>9463</v>
      </c>
      <c r="B1945" t="s" s="8">
        <v>9464</v>
      </c>
      <c r="C1945" s="21">
        <v>2019</v>
      </c>
      <c r="D1945" t="s" s="8">
        <v>415</v>
      </c>
      <c r="E1945" t="s" s="8">
        <v>9465</v>
      </c>
      <c r="F1945" t="s" s="8">
        <v>2525</v>
      </c>
      <c r="G1945" t="s" s="8">
        <v>45</v>
      </c>
      <c r="H1945" t="s" s="8">
        <v>1507</v>
      </c>
      <c r="I1945" s="11"/>
      <c r="J1945" s="11"/>
      <c r="K1945" t="s" s="8">
        <v>120</v>
      </c>
      <c r="L1945" t="s" s="8">
        <v>121</v>
      </c>
      <c r="M1945" s="11"/>
      <c r="N1945" t="s" s="8">
        <v>275</v>
      </c>
      <c r="O1945" s="11"/>
      <c r="P1945" s="11"/>
      <c r="Q1945" s="11"/>
      <c r="R1945" s="11"/>
      <c r="S1945" s="11"/>
      <c r="T1945" s="11"/>
      <c r="U1945" s="11"/>
      <c r="V1945" s="11"/>
      <c r="W1945" s="11"/>
      <c r="X1945" s="11"/>
      <c r="Y1945" s="11"/>
      <c r="Z1945" s="11"/>
    </row>
    <row r="1946" ht="15" customHeight="1">
      <c r="A1946" t="s" s="8">
        <v>9466</v>
      </c>
      <c r="B1946" t="s" s="8">
        <v>9467</v>
      </c>
      <c r="C1946" s="21">
        <v>2019</v>
      </c>
      <c r="D1946" t="s" s="8">
        <v>7342</v>
      </c>
      <c r="E1946" t="s" s="8">
        <v>9468</v>
      </c>
      <c r="F1946" t="s" s="8">
        <v>2137</v>
      </c>
      <c r="G1946" t="s" s="8">
        <v>45</v>
      </c>
      <c r="H1946" t="s" s="8">
        <v>1791</v>
      </c>
      <c r="I1946" s="11"/>
      <c r="J1946" t="s" s="8">
        <v>9469</v>
      </c>
      <c r="K1946" t="s" s="8">
        <v>120</v>
      </c>
      <c r="L1946" t="s" s="8">
        <v>121</v>
      </c>
      <c r="M1946" s="11"/>
      <c r="N1946" t="s" s="8">
        <v>255</v>
      </c>
      <c r="O1946" s="11"/>
      <c r="P1946" s="11"/>
      <c r="Q1946" s="11"/>
      <c r="R1946" s="11"/>
      <c r="S1946" s="11"/>
      <c r="T1946" s="11"/>
      <c r="U1946" s="11"/>
      <c r="V1946" s="11"/>
      <c r="W1946" s="11"/>
      <c r="X1946" s="11"/>
      <c r="Y1946" s="11"/>
      <c r="Z1946" s="11"/>
    </row>
    <row r="1947" ht="15" customHeight="1">
      <c r="A1947" t="s" s="8">
        <v>9470</v>
      </c>
      <c r="B1947" t="s" s="8">
        <v>9471</v>
      </c>
      <c r="C1947" s="21">
        <v>2019</v>
      </c>
      <c r="D1947" t="s" s="8">
        <v>9472</v>
      </c>
      <c r="E1947" t="s" s="8">
        <v>9473</v>
      </c>
      <c r="F1947" t="s" s="8">
        <v>128</v>
      </c>
      <c r="G1947" t="s" s="8">
        <v>1795</v>
      </c>
      <c r="H1947" t="s" s="8">
        <v>129</v>
      </c>
      <c r="I1947" s="11"/>
      <c r="J1947" t="s" s="8">
        <v>9474</v>
      </c>
      <c r="K1947" t="s" s="8">
        <v>120</v>
      </c>
      <c r="L1947" t="s" s="8">
        <v>121</v>
      </c>
      <c r="M1947" s="11"/>
      <c r="N1947" t="s" s="8">
        <v>123</v>
      </c>
      <c r="O1947" s="11"/>
      <c r="P1947" s="11"/>
      <c r="Q1947" s="11"/>
      <c r="R1947" s="11"/>
      <c r="S1947" s="11"/>
      <c r="T1947" s="11"/>
      <c r="U1947" s="11"/>
      <c r="V1947" s="11"/>
      <c r="W1947" s="11"/>
      <c r="X1947" s="11"/>
      <c r="Y1947" s="11"/>
      <c r="Z1947" s="11"/>
    </row>
    <row r="1948" ht="15" customHeight="1">
      <c r="A1948" t="s" s="8">
        <v>9475</v>
      </c>
      <c r="B1948" t="s" s="8">
        <v>9476</v>
      </c>
      <c r="C1948" s="21">
        <v>2019</v>
      </c>
      <c r="D1948" t="s" s="8">
        <v>2523</v>
      </c>
      <c r="E1948" t="s" s="8">
        <v>9477</v>
      </c>
      <c r="F1948" t="s" s="8">
        <v>9478</v>
      </c>
      <c r="G1948" t="s" s="8">
        <v>45</v>
      </c>
      <c r="H1948" t="s" s="8">
        <v>119</v>
      </c>
      <c r="I1948" s="11"/>
      <c r="J1948" t="s" s="8">
        <v>9479</v>
      </c>
      <c r="K1948" t="s" s="8">
        <v>120</v>
      </c>
      <c r="L1948" t="s" s="8">
        <v>121</v>
      </c>
      <c r="M1948" s="11"/>
      <c r="N1948" t="s" s="8">
        <v>275</v>
      </c>
      <c r="O1948" s="11"/>
      <c r="P1948" s="11"/>
      <c r="Q1948" s="11"/>
      <c r="R1948" s="11"/>
      <c r="S1948" s="11"/>
      <c r="T1948" s="11"/>
      <c r="U1948" s="11"/>
      <c r="V1948" s="11"/>
      <c r="W1948" s="11"/>
      <c r="X1948" s="11"/>
      <c r="Y1948" s="11"/>
      <c r="Z1948" s="11"/>
    </row>
    <row r="1949" ht="15" customHeight="1">
      <c r="A1949" t="s" s="8">
        <v>8053</v>
      </c>
      <c r="B1949" t="s" s="8">
        <v>9480</v>
      </c>
      <c r="C1949" s="21">
        <v>2019</v>
      </c>
      <c r="D1949" t="s" s="8">
        <v>2169</v>
      </c>
      <c r="E1949" t="s" s="8">
        <v>9481</v>
      </c>
      <c r="F1949" t="s" s="8">
        <v>5106</v>
      </c>
      <c r="G1949" t="s" s="8">
        <v>1454</v>
      </c>
      <c r="H1949" t="s" s="8">
        <v>119</v>
      </c>
      <c r="I1949" s="11"/>
      <c r="J1949" t="s" s="8">
        <v>9482</v>
      </c>
      <c r="K1949" t="s" s="8">
        <v>120</v>
      </c>
      <c r="L1949" t="s" s="8">
        <v>121</v>
      </c>
      <c r="M1949" s="11"/>
      <c r="N1949" t="s" s="8">
        <v>255</v>
      </c>
      <c r="O1949" s="11"/>
      <c r="P1949" s="11"/>
      <c r="Q1949" s="11"/>
      <c r="R1949" s="11"/>
      <c r="S1949" s="11"/>
      <c r="T1949" s="11"/>
      <c r="U1949" s="11"/>
      <c r="V1949" s="11"/>
      <c r="W1949" s="11"/>
      <c r="X1949" s="11"/>
      <c r="Y1949" s="11"/>
      <c r="Z1949" s="11"/>
    </row>
    <row r="1950" ht="15" customHeight="1">
      <c r="A1950" t="s" s="8">
        <v>9483</v>
      </c>
      <c r="B1950" t="s" s="8">
        <v>9484</v>
      </c>
      <c r="C1950" s="21">
        <v>2019</v>
      </c>
      <c r="D1950" t="s" s="8">
        <v>9485</v>
      </c>
      <c r="E1950" t="s" s="8">
        <v>9486</v>
      </c>
      <c r="F1950" t="s" s="8">
        <v>128</v>
      </c>
      <c r="G1950" t="s" s="8">
        <v>38</v>
      </c>
      <c r="H1950" t="s" s="8">
        <v>129</v>
      </c>
      <c r="I1950" t="s" s="8">
        <v>1846</v>
      </c>
      <c r="J1950" t="s" s="8">
        <v>9487</v>
      </c>
      <c r="K1950" t="s" s="8">
        <v>120</v>
      </c>
      <c r="L1950" t="s" s="8">
        <v>216</v>
      </c>
      <c r="M1950" s="11"/>
      <c r="N1950" t="s" s="8">
        <v>123</v>
      </c>
      <c r="O1950" s="11"/>
      <c r="P1950" s="11"/>
      <c r="Q1950" s="11"/>
      <c r="R1950" s="11"/>
      <c r="S1950" s="11"/>
      <c r="T1950" s="11"/>
      <c r="U1950" s="11"/>
      <c r="V1950" s="11"/>
      <c r="W1950" s="11"/>
      <c r="X1950" s="11"/>
      <c r="Y1950" s="11"/>
      <c r="Z1950" s="11"/>
    </row>
    <row r="1951" ht="15" customHeight="1">
      <c r="A1951" t="s" s="8">
        <v>9488</v>
      </c>
      <c r="B1951" t="s" s="8">
        <v>9489</v>
      </c>
      <c r="C1951" s="21">
        <v>2019</v>
      </c>
      <c r="D1951" t="s" s="8">
        <v>2699</v>
      </c>
      <c r="E1951" t="s" s="8">
        <v>9490</v>
      </c>
      <c r="F1951" t="s" s="8">
        <v>128</v>
      </c>
      <c r="G1951" t="s" s="8">
        <v>82</v>
      </c>
      <c r="H1951" t="s" s="8">
        <v>129</v>
      </c>
      <c r="I1951" t="s" s="8">
        <v>1846</v>
      </c>
      <c r="J1951" t="s" s="8">
        <v>9491</v>
      </c>
      <c r="K1951" t="s" s="8">
        <v>254</v>
      </c>
      <c r="L1951" t="s" s="8">
        <v>121</v>
      </c>
      <c r="M1951" s="11"/>
      <c r="N1951" t="s" s="8">
        <v>123</v>
      </c>
      <c r="O1951" s="11"/>
      <c r="P1951" s="11"/>
      <c r="Q1951" s="11"/>
      <c r="R1951" s="11"/>
      <c r="S1951" s="11"/>
      <c r="T1951" s="11"/>
      <c r="U1951" s="11"/>
      <c r="V1951" s="11"/>
      <c r="W1951" s="11"/>
      <c r="X1951" s="11"/>
      <c r="Y1951" s="11"/>
      <c r="Z1951" s="11"/>
    </row>
    <row r="1952" ht="15" customHeight="1">
      <c r="A1952" t="s" s="8">
        <v>9492</v>
      </c>
      <c r="B1952" t="s" s="8">
        <v>9493</v>
      </c>
      <c r="C1952" s="21">
        <v>2019</v>
      </c>
      <c r="D1952" t="s" s="8">
        <v>5978</v>
      </c>
      <c r="E1952" t="s" s="8">
        <v>9494</v>
      </c>
      <c r="F1952" t="s" s="8">
        <v>128</v>
      </c>
      <c r="G1952" t="s" s="8">
        <v>1784</v>
      </c>
      <c r="H1952" t="s" s="8">
        <v>129</v>
      </c>
      <c r="I1952" s="11"/>
      <c r="J1952" t="s" s="8">
        <v>9495</v>
      </c>
      <c r="K1952" t="s" s="8">
        <v>120</v>
      </c>
      <c r="L1952" t="s" s="8">
        <v>121</v>
      </c>
      <c r="M1952" s="11"/>
      <c r="N1952" t="s" s="8">
        <v>123</v>
      </c>
      <c r="O1952" s="11"/>
      <c r="P1952" s="11"/>
      <c r="Q1952" s="11"/>
      <c r="R1952" s="11"/>
      <c r="S1952" s="11"/>
      <c r="T1952" s="11"/>
      <c r="U1952" s="11"/>
      <c r="V1952" s="11"/>
      <c r="W1952" s="11"/>
      <c r="X1952" s="11"/>
      <c r="Y1952" s="11"/>
      <c r="Z1952" s="11"/>
    </row>
    <row r="1953" ht="15" customHeight="1">
      <c r="A1953" t="s" s="8">
        <v>9496</v>
      </c>
      <c r="B1953" t="s" s="8">
        <v>9497</v>
      </c>
      <c r="C1953" s="21">
        <v>2019</v>
      </c>
      <c r="D1953" t="s" s="8">
        <v>7478</v>
      </c>
      <c r="E1953" t="s" s="8">
        <v>9498</v>
      </c>
      <c r="F1953" t="s" s="8">
        <v>128</v>
      </c>
      <c r="G1953" t="s" s="8">
        <v>1795</v>
      </c>
      <c r="H1953" t="s" s="8">
        <v>129</v>
      </c>
      <c r="I1953" s="11"/>
      <c r="J1953" t="s" s="8">
        <v>9499</v>
      </c>
      <c r="K1953" t="s" s="8">
        <v>120</v>
      </c>
      <c r="L1953" t="s" s="8">
        <v>121</v>
      </c>
      <c r="M1953" s="11"/>
      <c r="N1953" t="s" s="8">
        <v>123</v>
      </c>
      <c r="O1953" s="11"/>
      <c r="P1953" s="11"/>
      <c r="Q1953" s="11"/>
      <c r="R1953" s="11"/>
      <c r="S1953" s="11"/>
      <c r="T1953" s="11"/>
      <c r="U1953" s="11"/>
      <c r="V1953" s="11"/>
      <c r="W1953" s="11"/>
      <c r="X1953" s="11"/>
      <c r="Y1953" s="11"/>
      <c r="Z1953" s="11"/>
    </row>
    <row r="1954" ht="15" customHeight="1">
      <c r="A1954" t="s" s="8">
        <v>9500</v>
      </c>
      <c r="B1954" t="s" s="8">
        <v>9501</v>
      </c>
      <c r="C1954" s="21">
        <v>2019</v>
      </c>
      <c r="D1954" t="s" s="8">
        <v>415</v>
      </c>
      <c r="E1954" t="s" s="8">
        <v>9502</v>
      </c>
      <c r="F1954" t="s" s="8">
        <v>1905</v>
      </c>
      <c r="G1954" t="s" s="8">
        <v>45</v>
      </c>
      <c r="H1954" t="s" s="8">
        <v>119</v>
      </c>
      <c r="I1954" s="11"/>
      <c r="J1954" s="11"/>
      <c r="K1954" t="s" s="8">
        <v>120</v>
      </c>
      <c r="L1954" t="s" s="8">
        <v>121</v>
      </c>
      <c r="M1954" s="11"/>
      <c r="N1954" t="s" s="8">
        <v>275</v>
      </c>
      <c r="O1954" s="11"/>
      <c r="P1954" s="11"/>
      <c r="Q1954" s="11"/>
      <c r="R1954" s="11"/>
      <c r="S1954" s="11"/>
      <c r="T1954" s="11"/>
      <c r="U1954" s="11"/>
      <c r="V1954" s="11"/>
      <c r="W1954" s="11"/>
      <c r="X1954" s="11"/>
      <c r="Y1954" s="11"/>
      <c r="Z1954" s="11"/>
    </row>
    <row r="1955" ht="15" customHeight="1">
      <c r="A1955" t="s" s="8">
        <v>9503</v>
      </c>
      <c r="B1955" t="s" s="8">
        <v>9504</v>
      </c>
      <c r="C1955" s="21">
        <v>2019</v>
      </c>
      <c r="D1955" t="s" s="8">
        <v>918</v>
      </c>
      <c r="E1955" t="s" s="8">
        <v>9505</v>
      </c>
      <c r="F1955" t="s" s="8">
        <v>1341</v>
      </c>
      <c r="G1955" t="s" s="8">
        <v>44</v>
      </c>
      <c r="H1955" t="s" s="8">
        <v>545</v>
      </c>
      <c r="I1955" s="11"/>
      <c r="J1955" t="s" s="8">
        <v>9506</v>
      </c>
      <c r="K1955" t="s" s="8">
        <v>120</v>
      </c>
      <c r="L1955" t="s" s="8">
        <v>121</v>
      </c>
      <c r="M1955" s="11"/>
      <c r="N1955" t="s" s="8">
        <v>275</v>
      </c>
      <c r="O1955" s="11"/>
      <c r="P1955" s="11"/>
      <c r="Q1955" s="11"/>
      <c r="R1955" s="11"/>
      <c r="S1955" s="11"/>
      <c r="T1955" s="11"/>
      <c r="U1955" s="11"/>
      <c r="V1955" s="11"/>
      <c r="W1955" s="11"/>
      <c r="X1955" s="11"/>
      <c r="Y1955" s="11"/>
      <c r="Z1955" s="11"/>
    </row>
    <row r="1956" ht="15" customHeight="1">
      <c r="A1956" t="s" s="8">
        <v>9507</v>
      </c>
      <c r="B1956" t="s" s="8">
        <v>9508</v>
      </c>
      <c r="C1956" s="21">
        <v>2019</v>
      </c>
      <c r="D1956" t="s" s="8">
        <v>7342</v>
      </c>
      <c r="E1956" t="s" s="8">
        <v>9509</v>
      </c>
      <c r="F1956" t="s" s="8">
        <v>2100</v>
      </c>
      <c r="G1956" t="s" s="8">
        <v>45</v>
      </c>
      <c r="H1956" t="s" s="8">
        <v>1791</v>
      </c>
      <c r="I1956" s="11"/>
      <c r="J1956" t="s" s="8">
        <v>9510</v>
      </c>
      <c r="K1956" t="s" s="8">
        <v>120</v>
      </c>
      <c r="L1956" t="s" s="8">
        <v>121</v>
      </c>
      <c r="M1956" s="11"/>
      <c r="N1956" t="s" s="8">
        <v>275</v>
      </c>
      <c r="O1956" s="11"/>
      <c r="P1956" s="11"/>
      <c r="Q1956" s="11"/>
      <c r="R1956" s="11"/>
      <c r="S1956" s="11"/>
      <c r="T1956" s="11"/>
      <c r="U1956" s="11"/>
      <c r="V1956" s="11"/>
      <c r="W1956" s="11"/>
      <c r="X1956" s="11"/>
      <c r="Y1956" s="11"/>
      <c r="Z1956" s="11"/>
    </row>
    <row r="1957" ht="15" customHeight="1">
      <c r="A1957" t="s" s="8">
        <v>9511</v>
      </c>
      <c r="B1957" t="s" s="8">
        <v>9512</v>
      </c>
      <c r="C1957" s="21">
        <v>2019</v>
      </c>
      <c r="D1957" t="s" s="8">
        <v>450</v>
      </c>
      <c r="E1957" t="s" s="8">
        <v>9513</v>
      </c>
      <c r="F1957" t="s" s="8">
        <v>389</v>
      </c>
      <c r="G1957" t="s" s="8">
        <v>82</v>
      </c>
      <c r="H1957" t="s" s="8">
        <v>390</v>
      </c>
      <c r="I1957" t="s" s="8">
        <v>9514</v>
      </c>
      <c r="J1957" s="11"/>
      <c r="K1957" t="s" s="8">
        <v>254</v>
      </c>
      <c r="L1957" t="s" s="8">
        <v>121</v>
      </c>
      <c r="M1957" s="11"/>
      <c r="N1957" s="11"/>
      <c r="O1957" s="11"/>
      <c r="P1957" s="11"/>
      <c r="Q1957" s="11"/>
      <c r="R1957" s="11"/>
      <c r="S1957" s="11"/>
      <c r="T1957" s="11"/>
      <c r="U1957" s="11"/>
      <c r="V1957" s="11"/>
      <c r="W1957" s="11"/>
      <c r="X1957" s="11"/>
      <c r="Y1957" s="11"/>
      <c r="Z1957" s="11"/>
    </row>
    <row r="1958" ht="15" customHeight="1">
      <c r="A1958" t="s" s="8">
        <v>9515</v>
      </c>
      <c r="B1958" t="s" s="8">
        <v>9516</v>
      </c>
      <c r="C1958" s="21">
        <v>2019</v>
      </c>
      <c r="D1958" t="s" s="8">
        <v>9517</v>
      </c>
      <c r="E1958" t="s" s="8">
        <v>9518</v>
      </c>
      <c r="F1958" t="s" s="8">
        <v>5284</v>
      </c>
      <c r="G1958" t="s" s="8">
        <v>45</v>
      </c>
      <c r="H1958" t="s" s="8">
        <v>5284</v>
      </c>
      <c r="I1958" s="11"/>
      <c r="J1958" t="s" s="8">
        <v>9519</v>
      </c>
      <c r="K1958" t="s" s="8">
        <v>280</v>
      </c>
      <c r="L1958" t="s" s="8">
        <v>121</v>
      </c>
      <c r="M1958" s="11"/>
      <c r="N1958" t="s" s="8">
        <v>1689</v>
      </c>
      <c r="O1958" s="11"/>
      <c r="P1958" s="11"/>
      <c r="Q1958" s="11"/>
      <c r="R1958" s="11"/>
      <c r="S1958" s="11"/>
      <c r="T1958" s="11"/>
      <c r="U1958" s="11"/>
      <c r="V1958" s="11"/>
      <c r="W1958" s="11"/>
      <c r="X1958" s="11"/>
      <c r="Y1958" s="11"/>
      <c r="Z1958" s="11"/>
    </row>
    <row r="1959" ht="15" customHeight="1">
      <c r="A1959" t="s" s="8">
        <v>9520</v>
      </c>
      <c r="B1959" t="s" s="8">
        <v>9521</v>
      </c>
      <c r="C1959" s="21">
        <v>2019</v>
      </c>
      <c r="D1959" t="s" s="8">
        <v>2395</v>
      </c>
      <c r="E1959" t="s" s="8">
        <v>9522</v>
      </c>
      <c r="F1959" t="s" s="8">
        <v>1928</v>
      </c>
      <c r="G1959" t="s" s="8">
        <v>82</v>
      </c>
      <c r="H1959" t="s" s="8">
        <v>119</v>
      </c>
      <c r="I1959" s="11"/>
      <c r="J1959" s="11"/>
      <c r="K1959" t="s" s="8">
        <v>120</v>
      </c>
      <c r="L1959" t="s" s="8">
        <v>121</v>
      </c>
      <c r="M1959" s="11"/>
      <c r="N1959" t="s" s="8">
        <v>123</v>
      </c>
      <c r="O1959" s="11"/>
      <c r="P1959" s="11"/>
      <c r="Q1959" s="11"/>
      <c r="R1959" s="11"/>
      <c r="S1959" s="11"/>
      <c r="T1959" s="11"/>
      <c r="U1959" s="11"/>
      <c r="V1959" s="11"/>
      <c r="W1959" s="11"/>
      <c r="X1959" s="11"/>
      <c r="Y1959" s="11"/>
      <c r="Z1959" s="11"/>
    </row>
    <row r="1960" ht="15" customHeight="1">
      <c r="A1960" t="s" s="8">
        <v>9523</v>
      </c>
      <c r="B1960" t="s" s="8">
        <v>9524</v>
      </c>
      <c r="C1960" s="21">
        <v>2019</v>
      </c>
      <c r="D1960" t="s" s="8">
        <v>9393</v>
      </c>
      <c r="E1960" t="s" s="8">
        <v>9525</v>
      </c>
      <c r="F1960" t="s" s="154">
        <v>6695</v>
      </c>
      <c r="G1960" t="s" s="154">
        <v>44</v>
      </c>
      <c r="H1960" t="s" s="8">
        <v>119</v>
      </c>
      <c r="I1960" s="11"/>
      <c r="J1960" t="s" s="8">
        <v>9526</v>
      </c>
      <c r="K1960" t="s" s="8">
        <v>9396</v>
      </c>
      <c r="L1960" t="s" s="8">
        <v>121</v>
      </c>
      <c r="M1960" s="11"/>
      <c r="N1960" s="137"/>
      <c r="O1960" s="144"/>
      <c r="P1960" s="11"/>
      <c r="Q1960" s="11"/>
      <c r="R1960" s="11"/>
      <c r="S1960" s="11"/>
      <c r="T1960" s="11"/>
      <c r="U1960" s="11"/>
      <c r="V1960" s="11"/>
      <c r="W1960" s="11"/>
      <c r="X1960" s="11"/>
      <c r="Y1960" s="11"/>
      <c r="Z1960" s="11"/>
    </row>
    <row r="1961" ht="15" customHeight="1">
      <c r="A1961" t="s" s="8">
        <v>9527</v>
      </c>
      <c r="B1961" t="s" s="8">
        <v>9528</v>
      </c>
      <c r="C1961" s="21">
        <v>2019</v>
      </c>
      <c r="D1961" t="s" s="8">
        <v>3876</v>
      </c>
      <c r="E1961" t="s" s="8">
        <v>9529</v>
      </c>
      <c r="F1961" t="s" s="8">
        <v>2426</v>
      </c>
      <c r="G1961" t="s" s="8">
        <v>45</v>
      </c>
      <c r="H1961" t="s" s="8">
        <v>1507</v>
      </c>
      <c r="I1961" s="11"/>
      <c r="J1961" s="11"/>
      <c r="K1961" t="s" s="8">
        <v>120</v>
      </c>
      <c r="L1961" t="s" s="8">
        <v>121</v>
      </c>
      <c r="M1961" s="11"/>
      <c r="N1961" t="s" s="8">
        <v>255</v>
      </c>
      <c r="O1961" s="11"/>
      <c r="P1961" s="11"/>
      <c r="Q1961" s="11"/>
      <c r="R1961" s="11"/>
      <c r="S1961" s="11"/>
      <c r="T1961" s="11"/>
      <c r="U1961" s="11"/>
      <c r="V1961" s="11"/>
      <c r="W1961" s="11"/>
      <c r="X1961" s="11"/>
      <c r="Y1961" s="11"/>
      <c r="Z1961" s="11"/>
    </row>
    <row r="1962" ht="15" customHeight="1">
      <c r="A1962" t="s" s="8">
        <v>9530</v>
      </c>
      <c r="B1962" t="s" s="8">
        <v>9531</v>
      </c>
      <c r="C1962" s="21">
        <v>2019</v>
      </c>
      <c r="D1962" t="s" s="8">
        <v>415</v>
      </c>
      <c r="E1962" t="s" s="8">
        <v>9532</v>
      </c>
      <c r="F1962" t="s" s="8">
        <v>2426</v>
      </c>
      <c r="G1962" t="s" s="8">
        <v>45</v>
      </c>
      <c r="H1962" t="s" s="8">
        <v>1507</v>
      </c>
      <c r="I1962" s="11"/>
      <c r="J1962" s="11"/>
      <c r="K1962" t="s" s="8">
        <v>120</v>
      </c>
      <c r="L1962" t="s" s="8">
        <v>121</v>
      </c>
      <c r="M1962" s="11"/>
      <c r="N1962" t="s" s="8">
        <v>275</v>
      </c>
      <c r="O1962" s="11"/>
      <c r="P1962" s="11"/>
      <c r="Q1962" s="11"/>
      <c r="R1962" s="11"/>
      <c r="S1962" s="11"/>
      <c r="T1962" s="11"/>
      <c r="U1962" s="11"/>
      <c r="V1962" s="11"/>
      <c r="W1962" s="11"/>
      <c r="X1962" s="11"/>
      <c r="Y1962" s="11"/>
      <c r="Z1962" s="11"/>
    </row>
    <row r="1963" ht="15" customHeight="1">
      <c r="A1963" t="s" s="8">
        <v>9533</v>
      </c>
      <c r="B1963" t="s" s="8">
        <v>9534</v>
      </c>
      <c r="C1963" s="21">
        <v>2019</v>
      </c>
      <c r="D1963" t="s" s="8">
        <v>5029</v>
      </c>
      <c r="E1963" t="s" s="8">
        <v>9535</v>
      </c>
      <c r="F1963" t="s" s="8">
        <v>9536</v>
      </c>
      <c r="G1963" t="s" s="8">
        <v>45</v>
      </c>
      <c r="H1963" t="s" s="8">
        <v>119</v>
      </c>
      <c r="I1963" s="11"/>
      <c r="J1963" t="s" s="8">
        <v>9537</v>
      </c>
      <c r="K1963" t="s" s="8">
        <v>120</v>
      </c>
      <c r="L1963" t="s" s="8">
        <v>121</v>
      </c>
      <c r="M1963" s="11"/>
      <c r="N1963" t="s" s="8">
        <v>123</v>
      </c>
      <c r="O1963" s="11"/>
      <c r="P1963" s="11"/>
      <c r="Q1963" s="11"/>
      <c r="R1963" s="11"/>
      <c r="S1963" s="11"/>
      <c r="T1963" s="11"/>
      <c r="U1963" s="11"/>
      <c r="V1963" s="11"/>
      <c r="W1963" s="11"/>
      <c r="X1963" s="11"/>
      <c r="Y1963" s="11"/>
      <c r="Z1963" s="11"/>
    </row>
    <row r="1964" ht="15" customHeight="1">
      <c r="A1964" t="s" s="8">
        <v>9538</v>
      </c>
      <c r="B1964" t="s" s="8">
        <v>9539</v>
      </c>
      <c r="C1964" s="21">
        <v>2019</v>
      </c>
      <c r="D1964" t="s" s="8">
        <v>6089</v>
      </c>
      <c r="E1964" t="s" s="8">
        <v>9540</v>
      </c>
      <c r="F1964" t="s" s="8">
        <v>2426</v>
      </c>
      <c r="G1964" t="s" s="8">
        <v>45</v>
      </c>
      <c r="H1964" t="s" s="8">
        <v>1507</v>
      </c>
      <c r="I1964" s="11"/>
      <c r="J1964" t="s" s="8">
        <v>9541</v>
      </c>
      <c r="K1964" t="s" s="8">
        <v>120</v>
      </c>
      <c r="L1964" t="s" s="8">
        <v>121</v>
      </c>
      <c r="M1964" s="11"/>
      <c r="N1964" t="s" s="8">
        <v>275</v>
      </c>
      <c r="O1964" s="11"/>
      <c r="P1964" s="11"/>
      <c r="Q1964" s="11"/>
      <c r="R1964" s="11"/>
      <c r="S1964" s="11"/>
      <c r="T1964" s="11"/>
      <c r="U1964" s="11"/>
      <c r="V1964" s="11"/>
      <c r="W1964" s="11"/>
      <c r="X1964" s="11"/>
      <c r="Y1964" s="11"/>
      <c r="Z1964" s="11"/>
    </row>
    <row r="1965" ht="15" customHeight="1">
      <c r="A1965" t="s" s="8">
        <v>9542</v>
      </c>
      <c r="B1965" t="s" s="8">
        <v>9543</v>
      </c>
      <c r="C1965" s="21">
        <v>2019</v>
      </c>
      <c r="D1965" t="s" s="8">
        <v>3229</v>
      </c>
      <c r="E1965" t="s" s="8">
        <v>9544</v>
      </c>
      <c r="F1965" t="s" s="8">
        <v>2426</v>
      </c>
      <c r="G1965" t="s" s="8">
        <v>45</v>
      </c>
      <c r="H1965" t="s" s="8">
        <v>1507</v>
      </c>
      <c r="I1965" s="11"/>
      <c r="J1965" t="s" s="8">
        <v>9545</v>
      </c>
      <c r="K1965" t="s" s="8">
        <v>120</v>
      </c>
      <c r="L1965" t="s" s="8">
        <v>121</v>
      </c>
      <c r="M1965" s="11"/>
      <c r="N1965" t="s" s="8">
        <v>1689</v>
      </c>
      <c r="O1965" s="11"/>
      <c r="P1965" s="11"/>
      <c r="Q1965" s="11"/>
      <c r="R1965" s="11"/>
      <c r="S1965" s="11"/>
      <c r="T1965" s="11"/>
      <c r="U1965" s="11"/>
      <c r="V1965" s="11"/>
      <c r="W1965" s="11"/>
      <c r="X1965" s="11"/>
      <c r="Y1965" s="11"/>
      <c r="Z1965" s="11"/>
    </row>
    <row r="1966" ht="15" customHeight="1">
      <c r="A1966" t="s" s="8">
        <v>9546</v>
      </c>
      <c r="B1966" t="s" s="8">
        <v>9547</v>
      </c>
      <c r="C1966" s="21">
        <v>2019</v>
      </c>
      <c r="D1966" t="s" s="8">
        <v>9548</v>
      </c>
      <c r="E1966" t="s" s="8">
        <v>9549</v>
      </c>
      <c r="F1966" t="s" s="8">
        <v>9550</v>
      </c>
      <c r="G1966" t="s" s="8">
        <v>45</v>
      </c>
      <c r="H1966" t="s" s="8">
        <v>1507</v>
      </c>
      <c r="I1966" s="11"/>
      <c r="J1966" t="s" s="8">
        <v>9551</v>
      </c>
      <c r="K1966" t="s" s="8">
        <v>120</v>
      </c>
      <c r="L1966" t="s" s="8">
        <v>121</v>
      </c>
      <c r="M1966" s="11"/>
      <c r="N1966" t="s" s="8">
        <v>1689</v>
      </c>
      <c r="O1966" s="11"/>
      <c r="P1966" s="11"/>
      <c r="Q1966" s="11"/>
      <c r="R1966" s="11"/>
      <c r="S1966" s="11"/>
      <c r="T1966" s="11"/>
      <c r="U1966" s="11"/>
      <c r="V1966" s="11"/>
      <c r="W1966" s="11"/>
      <c r="X1966" s="11"/>
      <c r="Y1966" s="11"/>
      <c r="Z1966" s="11"/>
    </row>
    <row r="1967" ht="15" customHeight="1">
      <c r="A1967" t="s" s="8">
        <v>9552</v>
      </c>
      <c r="B1967" t="s" s="8">
        <v>9553</v>
      </c>
      <c r="C1967" s="21">
        <v>2019</v>
      </c>
      <c r="D1967" t="s" s="8">
        <v>9554</v>
      </c>
      <c r="E1967" t="s" s="8">
        <v>9555</v>
      </c>
      <c r="F1967" t="s" s="8">
        <v>1870</v>
      </c>
      <c r="G1967" t="s" s="8">
        <v>82</v>
      </c>
      <c r="H1967" t="s" s="8">
        <v>1791</v>
      </c>
      <c r="I1967" s="11"/>
      <c r="J1967" t="s" s="8">
        <v>9556</v>
      </c>
      <c r="K1967" t="s" s="8">
        <v>120</v>
      </c>
      <c r="L1967" t="s" s="8">
        <v>121</v>
      </c>
      <c r="M1967" s="11"/>
      <c r="N1967" s="11"/>
      <c r="O1967" s="11"/>
      <c r="P1967" s="11"/>
      <c r="Q1967" s="11"/>
      <c r="R1967" s="11"/>
      <c r="S1967" s="11"/>
      <c r="T1967" s="11"/>
      <c r="U1967" s="11"/>
      <c r="V1967" s="11"/>
      <c r="W1967" s="11"/>
      <c r="X1967" s="11"/>
      <c r="Y1967" s="11"/>
      <c r="Z1967" s="11"/>
    </row>
    <row r="1968" ht="15" customHeight="1">
      <c r="A1968" t="s" s="8">
        <v>9557</v>
      </c>
      <c r="B1968" t="s" s="8">
        <v>9558</v>
      </c>
      <c r="C1968" s="21">
        <v>2019</v>
      </c>
      <c r="D1968" t="s" s="8">
        <v>6573</v>
      </c>
      <c r="E1968" t="s" s="8">
        <v>9559</v>
      </c>
      <c r="F1968" t="s" s="8">
        <v>128</v>
      </c>
      <c r="G1968" t="s" s="8">
        <v>1795</v>
      </c>
      <c r="H1968" t="s" s="8">
        <v>129</v>
      </c>
      <c r="I1968" s="11"/>
      <c r="J1968" t="s" s="8">
        <v>9560</v>
      </c>
      <c r="K1968" t="s" s="8">
        <v>120</v>
      </c>
      <c r="L1968" t="s" s="8">
        <v>121</v>
      </c>
      <c r="M1968" s="11"/>
      <c r="N1968" t="s" s="8">
        <v>123</v>
      </c>
      <c r="O1968" s="11"/>
      <c r="P1968" s="11"/>
      <c r="Q1968" s="11"/>
      <c r="R1968" s="11"/>
      <c r="S1968" s="11"/>
      <c r="T1968" s="11"/>
      <c r="U1968" s="11"/>
      <c r="V1968" s="11"/>
      <c r="W1968" s="11"/>
      <c r="X1968" s="11"/>
      <c r="Y1968" s="11"/>
      <c r="Z1968" s="11"/>
    </row>
    <row r="1969" ht="15" customHeight="1">
      <c r="A1969" t="s" s="8">
        <v>9561</v>
      </c>
      <c r="B1969" t="s" s="8">
        <v>9562</v>
      </c>
      <c r="C1969" s="21">
        <v>2019</v>
      </c>
      <c r="D1969" t="s" s="8">
        <v>1752</v>
      </c>
      <c r="E1969" t="s" s="8">
        <v>9563</v>
      </c>
      <c r="F1969" t="s" s="8">
        <v>6914</v>
      </c>
      <c r="G1969" t="s" s="8">
        <v>45</v>
      </c>
      <c r="H1969" t="s" s="8">
        <v>390</v>
      </c>
      <c r="I1969" s="11"/>
      <c r="J1969" t="s" s="8">
        <v>9564</v>
      </c>
      <c r="K1969" t="s" s="8">
        <v>120</v>
      </c>
      <c r="L1969" t="s" s="8">
        <v>121</v>
      </c>
      <c r="M1969" s="11"/>
      <c r="N1969" t="s" s="8">
        <v>275</v>
      </c>
      <c r="O1969" s="11"/>
      <c r="P1969" s="11"/>
      <c r="Q1969" s="11"/>
      <c r="R1969" s="11"/>
      <c r="S1969" s="11"/>
      <c r="T1969" s="11"/>
      <c r="U1969" s="11"/>
      <c r="V1969" s="11"/>
      <c r="W1969" s="11"/>
      <c r="X1969" s="11"/>
      <c r="Y1969" s="11"/>
      <c r="Z1969" s="11"/>
    </row>
    <row r="1970" ht="15" customHeight="1">
      <c r="A1970" t="s" s="8">
        <v>9565</v>
      </c>
      <c r="B1970" t="s" s="8">
        <v>9566</v>
      </c>
      <c r="C1970" s="21">
        <v>2019</v>
      </c>
      <c r="D1970" t="s" s="8">
        <v>6059</v>
      </c>
      <c r="E1970" t="s" s="8">
        <v>9567</v>
      </c>
      <c r="F1970" t="s" s="8">
        <v>2656</v>
      </c>
      <c r="G1970" t="s" s="8">
        <v>38</v>
      </c>
      <c r="H1970" t="s" s="8">
        <v>119</v>
      </c>
      <c r="I1970" s="11"/>
      <c r="J1970" t="s" s="8">
        <v>9568</v>
      </c>
      <c r="K1970" t="s" s="8">
        <v>120</v>
      </c>
      <c r="L1970" t="s" s="8">
        <v>121</v>
      </c>
      <c r="M1970" s="11"/>
      <c r="N1970" t="s" s="8">
        <v>123</v>
      </c>
      <c r="O1970" s="11"/>
      <c r="P1970" s="11"/>
      <c r="Q1970" s="11"/>
      <c r="R1970" s="11"/>
      <c r="S1970" s="11"/>
      <c r="T1970" s="11"/>
      <c r="U1970" s="11"/>
      <c r="V1970" s="11"/>
      <c r="W1970" s="11"/>
      <c r="X1970" s="11"/>
      <c r="Y1970" s="11"/>
      <c r="Z1970" s="11"/>
    </row>
    <row r="1971" ht="15" customHeight="1">
      <c r="A1971" t="s" s="130">
        <v>9569</v>
      </c>
      <c r="B1971" t="s" s="130">
        <v>9570</v>
      </c>
      <c r="C1971" s="131">
        <v>2019</v>
      </c>
      <c r="D1971" t="s" s="130">
        <v>9571</v>
      </c>
      <c r="E1971" t="s" s="130">
        <v>9572</v>
      </c>
      <c r="F1971" t="s" s="130">
        <v>2426</v>
      </c>
      <c r="G1971" t="s" s="130">
        <v>45</v>
      </c>
      <c r="H1971" t="s" s="130">
        <v>1507</v>
      </c>
      <c r="I1971" s="132"/>
      <c r="J1971" t="s" s="130">
        <v>9573</v>
      </c>
      <c r="K1971" t="s" s="130">
        <v>120</v>
      </c>
      <c r="L1971" t="s" s="130">
        <v>121</v>
      </c>
      <c r="M1971" s="132"/>
      <c r="N1971" t="s" s="130">
        <v>275</v>
      </c>
      <c r="O1971" s="132"/>
      <c r="P1971" s="132"/>
      <c r="Q1971" s="132"/>
      <c r="R1971" s="132"/>
      <c r="S1971" s="132"/>
      <c r="T1971" s="132"/>
      <c r="U1971" s="132"/>
      <c r="V1971" s="132"/>
      <c r="W1971" s="132"/>
      <c r="X1971" s="132"/>
      <c r="Y1971" s="132"/>
      <c r="Z1971" s="132"/>
    </row>
    <row r="1972" ht="15" customHeight="1">
      <c r="A1972" t="s" s="8">
        <v>9574</v>
      </c>
      <c r="B1972" t="s" s="8">
        <v>9575</v>
      </c>
      <c r="C1972" s="21">
        <v>2019</v>
      </c>
      <c r="D1972" t="s" s="8">
        <v>9576</v>
      </c>
      <c r="E1972" t="s" s="8">
        <v>9577</v>
      </c>
      <c r="F1972" t="s" s="8">
        <v>128</v>
      </c>
      <c r="G1972" t="s" s="8">
        <v>1795</v>
      </c>
      <c r="H1972" t="s" s="8">
        <v>129</v>
      </c>
      <c r="I1972" s="11"/>
      <c r="J1972" t="s" s="8">
        <v>9578</v>
      </c>
      <c r="K1972" t="s" s="8">
        <v>120</v>
      </c>
      <c r="L1972" t="s" s="8">
        <v>121</v>
      </c>
      <c r="M1972" s="11"/>
      <c r="N1972" t="s" s="8">
        <v>123</v>
      </c>
      <c r="O1972" s="11"/>
      <c r="P1972" s="11"/>
      <c r="Q1972" s="11"/>
      <c r="R1972" s="11"/>
      <c r="S1972" s="11"/>
      <c r="T1972" s="11"/>
      <c r="U1972" s="11"/>
      <c r="V1972" s="11"/>
      <c r="W1972" s="11"/>
      <c r="X1972" s="11"/>
      <c r="Y1972" s="11"/>
      <c r="Z1972" s="11"/>
    </row>
    <row r="1973" ht="15" customHeight="1">
      <c r="A1973" t="s" s="130">
        <v>9579</v>
      </c>
      <c r="B1973" t="s" s="130">
        <v>9580</v>
      </c>
      <c r="C1973" s="131">
        <v>2019</v>
      </c>
      <c r="D1973" t="s" s="130">
        <v>159</v>
      </c>
      <c r="E1973" t="s" s="130">
        <v>9581</v>
      </c>
      <c r="F1973" t="s" s="130">
        <v>1870</v>
      </c>
      <c r="G1973" t="s" s="130">
        <v>82</v>
      </c>
      <c r="H1973" t="s" s="130">
        <v>1791</v>
      </c>
      <c r="I1973" s="132"/>
      <c r="J1973" t="s" s="130">
        <v>9582</v>
      </c>
      <c r="K1973" t="s" s="130">
        <v>120</v>
      </c>
      <c r="L1973" t="s" s="130">
        <v>121</v>
      </c>
      <c r="M1973" s="132"/>
      <c r="N1973" t="s" s="130">
        <v>123</v>
      </c>
      <c r="O1973" s="132"/>
      <c r="P1973" s="132"/>
      <c r="Q1973" s="132"/>
      <c r="R1973" s="132"/>
      <c r="S1973" s="132"/>
      <c r="T1973" s="132"/>
      <c r="U1973" s="132"/>
      <c r="V1973" s="132"/>
      <c r="W1973" s="132"/>
      <c r="X1973" s="132"/>
      <c r="Y1973" s="132"/>
      <c r="Z1973" s="132"/>
    </row>
    <row r="1974" ht="15" customHeight="1">
      <c r="A1974" t="s" s="8">
        <v>9583</v>
      </c>
      <c r="B1974" t="s" s="8">
        <v>9584</v>
      </c>
      <c r="C1974" s="21">
        <v>2019</v>
      </c>
      <c r="D1974" t="s" s="8">
        <v>9585</v>
      </c>
      <c r="E1974" t="s" s="8">
        <v>9586</v>
      </c>
      <c r="F1974" t="s" s="8">
        <v>9587</v>
      </c>
      <c r="G1974" t="s" s="8">
        <v>45</v>
      </c>
      <c r="H1974" t="s" s="8">
        <v>3108</v>
      </c>
      <c r="I1974" s="11"/>
      <c r="J1974" t="s" s="8">
        <v>9588</v>
      </c>
      <c r="K1974" t="s" s="8">
        <v>120</v>
      </c>
      <c r="L1974" t="s" s="8">
        <v>121</v>
      </c>
      <c r="M1974" s="11"/>
      <c r="N1974" t="s" s="8">
        <v>255</v>
      </c>
      <c r="O1974" s="11"/>
      <c r="P1974" s="11"/>
      <c r="Q1974" s="11"/>
      <c r="R1974" s="11"/>
      <c r="S1974" s="11"/>
      <c r="T1974" s="11"/>
      <c r="U1974" s="11"/>
      <c r="V1974" s="11"/>
      <c r="W1974" s="11"/>
      <c r="X1974" s="11"/>
      <c r="Y1974" s="11"/>
      <c r="Z1974" s="11"/>
    </row>
    <row r="1975" ht="15" customHeight="1">
      <c r="A1975" t="s" s="8">
        <v>9589</v>
      </c>
      <c r="B1975" t="s" s="8">
        <v>9590</v>
      </c>
      <c r="C1975" s="21">
        <v>2019</v>
      </c>
      <c r="D1975" t="s" s="8">
        <v>727</v>
      </c>
      <c r="E1975" t="s" s="8">
        <v>9591</v>
      </c>
      <c r="F1975" t="s" s="8">
        <v>1815</v>
      </c>
      <c r="G1975" t="s" s="8">
        <v>82</v>
      </c>
      <c r="H1975" t="s" s="8">
        <v>506</v>
      </c>
      <c r="I1975" s="11"/>
      <c r="J1975" t="s" s="8">
        <v>9592</v>
      </c>
      <c r="K1975" t="s" s="8">
        <v>120</v>
      </c>
      <c r="L1975" t="s" s="8">
        <v>121</v>
      </c>
      <c r="M1975" s="11"/>
      <c r="N1975" t="s" s="8">
        <v>275</v>
      </c>
      <c r="O1975" s="11"/>
      <c r="P1975" s="11"/>
      <c r="Q1975" s="11"/>
      <c r="R1975" s="11"/>
      <c r="S1975" s="11"/>
      <c r="T1975" s="11"/>
      <c r="U1975" s="11"/>
      <c r="V1975" s="11"/>
      <c r="W1975" s="11"/>
      <c r="X1975" s="11"/>
      <c r="Y1975" s="11"/>
      <c r="Z1975" s="11"/>
    </row>
    <row r="1976" ht="15" customHeight="1">
      <c r="A1976" t="s" s="130">
        <v>9593</v>
      </c>
      <c r="B1976" t="s" s="130">
        <v>9594</v>
      </c>
      <c r="C1976" s="131">
        <v>2019</v>
      </c>
      <c r="D1976" t="s" s="130">
        <v>4505</v>
      </c>
      <c r="E1976" t="s" s="130">
        <v>9595</v>
      </c>
      <c r="F1976" t="s" s="130">
        <v>1870</v>
      </c>
      <c r="G1976" t="s" s="130">
        <v>82</v>
      </c>
      <c r="H1976" t="s" s="130">
        <v>1791</v>
      </c>
      <c r="I1976" s="132"/>
      <c r="J1976" t="s" s="130">
        <v>9596</v>
      </c>
      <c r="K1976" t="s" s="130">
        <v>254</v>
      </c>
      <c r="L1976" t="s" s="130">
        <v>121</v>
      </c>
      <c r="M1976" s="132"/>
      <c r="N1976" s="132"/>
      <c r="O1976" s="132"/>
      <c r="P1976" s="132"/>
      <c r="Q1976" s="132"/>
      <c r="R1976" s="132"/>
      <c r="S1976" s="132"/>
      <c r="T1976" s="132"/>
      <c r="U1976" s="132"/>
      <c r="V1976" s="132"/>
      <c r="W1976" s="132"/>
      <c r="X1976" s="132"/>
      <c r="Y1976" s="132"/>
      <c r="Z1976" s="132"/>
    </row>
    <row r="1977" ht="15" customHeight="1">
      <c r="A1977" t="s" s="133">
        <v>9597</v>
      </c>
      <c r="B1977" t="s" s="133">
        <v>9598</v>
      </c>
      <c r="C1977" s="134">
        <v>2019</v>
      </c>
      <c r="D1977" t="s" s="133">
        <v>8483</v>
      </c>
      <c r="E1977" t="s" s="133">
        <v>9599</v>
      </c>
      <c r="F1977" t="s" s="133">
        <v>2656</v>
      </c>
      <c r="G1977" t="s" s="133">
        <v>64</v>
      </c>
      <c r="H1977" t="s" s="133">
        <v>119</v>
      </c>
      <c r="I1977" s="135"/>
      <c r="J1977" t="s" s="133">
        <v>9600</v>
      </c>
      <c r="K1977" t="s" s="133">
        <v>120</v>
      </c>
      <c r="L1977" t="s" s="133">
        <v>121</v>
      </c>
      <c r="M1977" s="135"/>
      <c r="N1977" t="s" s="133">
        <v>123</v>
      </c>
      <c r="O1977" s="135"/>
      <c r="P1977" s="135"/>
      <c r="Q1977" s="135"/>
      <c r="R1977" s="135"/>
      <c r="S1977" s="135"/>
      <c r="T1977" s="135"/>
      <c r="U1977" s="135"/>
      <c r="V1977" s="135"/>
      <c r="W1977" s="135"/>
      <c r="X1977" s="135"/>
      <c r="Y1977" s="135"/>
      <c r="Z1977" s="135"/>
    </row>
    <row r="1978" ht="15" customHeight="1">
      <c r="A1978" t="s" s="58">
        <v>984</v>
      </c>
      <c r="B1978" t="s" s="59">
        <v>985</v>
      </c>
      <c r="C1978" s="60">
        <v>2019</v>
      </c>
      <c r="D1978" t="s" s="59">
        <v>986</v>
      </c>
      <c r="E1978" t="s" s="59">
        <v>987</v>
      </c>
      <c r="F1978" t="s" s="59">
        <v>71</v>
      </c>
      <c r="G1978" t="s" s="59">
        <v>45</v>
      </c>
      <c r="H1978" t="s" s="59">
        <v>119</v>
      </c>
      <c r="I1978" s="61"/>
      <c r="J1978" t="s" s="59">
        <v>988</v>
      </c>
      <c r="K1978" t="s" s="59">
        <v>254</v>
      </c>
      <c r="L1978" t="s" s="59">
        <v>121</v>
      </c>
      <c r="M1978" t="s" s="59">
        <v>122</v>
      </c>
      <c r="N1978" t="s" s="59">
        <v>123</v>
      </c>
      <c r="O1978" s="61"/>
      <c r="P1978" s="61"/>
      <c r="Q1978" s="61"/>
      <c r="R1978" s="61"/>
      <c r="S1978" s="61"/>
      <c r="T1978" s="61"/>
      <c r="U1978" s="61"/>
      <c r="V1978" s="61"/>
      <c r="W1978" s="61"/>
      <c r="X1978" s="61"/>
      <c r="Y1978" s="61"/>
      <c r="Z1978" s="62"/>
    </row>
    <row r="1979" ht="15" customHeight="1">
      <c r="A1979" t="s" s="58">
        <v>989</v>
      </c>
      <c r="B1979" t="s" s="59">
        <v>990</v>
      </c>
      <c r="C1979" s="60">
        <v>2019</v>
      </c>
      <c r="D1979" t="s" s="59">
        <v>991</v>
      </c>
      <c r="E1979" t="s" s="59">
        <v>992</v>
      </c>
      <c r="F1979" t="s" s="59">
        <v>71</v>
      </c>
      <c r="G1979" t="s" s="59">
        <v>82</v>
      </c>
      <c r="H1979" t="s" s="59">
        <v>119</v>
      </c>
      <c r="I1979" s="61"/>
      <c r="J1979" t="s" s="59">
        <v>993</v>
      </c>
      <c r="K1979" t="s" s="59">
        <v>120</v>
      </c>
      <c r="L1979" t="s" s="59">
        <v>121</v>
      </c>
      <c r="M1979" t="s" s="59">
        <v>122</v>
      </c>
      <c r="N1979" t="s" s="59">
        <v>275</v>
      </c>
      <c r="O1979" s="61"/>
      <c r="P1979" s="61"/>
      <c r="Q1979" s="61"/>
      <c r="R1979" s="61"/>
      <c r="S1979" s="61"/>
      <c r="T1979" s="61"/>
      <c r="U1979" s="61"/>
      <c r="V1979" s="61"/>
      <c r="W1979" s="61"/>
      <c r="X1979" s="61"/>
      <c r="Y1979" s="61"/>
      <c r="Z1979" s="62"/>
    </row>
    <row r="1980" ht="15" customHeight="1">
      <c r="A1980" t="s" s="77">
        <v>9601</v>
      </c>
      <c r="B1980" t="s" s="77">
        <v>9602</v>
      </c>
      <c r="C1980" s="76">
        <v>2019</v>
      </c>
      <c r="D1980" t="s" s="77">
        <v>2518</v>
      </c>
      <c r="E1980" t="s" s="77">
        <v>9603</v>
      </c>
      <c r="F1980" t="s" s="77">
        <v>2989</v>
      </c>
      <c r="G1980" t="s" s="77">
        <v>45</v>
      </c>
      <c r="H1980" t="s" s="77">
        <v>1791</v>
      </c>
      <c r="I1980" s="47"/>
      <c r="J1980" t="s" s="77">
        <v>9604</v>
      </c>
      <c r="K1980" t="s" s="77">
        <v>120</v>
      </c>
      <c r="L1980" t="s" s="77">
        <v>121</v>
      </c>
      <c r="M1980" s="47"/>
      <c r="N1980" t="s" s="77">
        <v>255</v>
      </c>
      <c r="O1980" s="47"/>
      <c r="P1980" s="47"/>
      <c r="Q1980" s="47"/>
      <c r="R1980" s="47"/>
      <c r="S1980" s="47"/>
      <c r="T1980" s="47"/>
      <c r="U1980" s="47"/>
      <c r="V1980" s="47"/>
      <c r="W1980" s="47"/>
      <c r="X1980" s="47"/>
      <c r="Y1980" s="47"/>
      <c r="Z1980" s="47"/>
    </row>
    <row r="1981" ht="15" customHeight="1">
      <c r="A1981" t="s" s="8">
        <v>8858</v>
      </c>
      <c r="B1981" t="s" s="8">
        <v>9605</v>
      </c>
      <c r="C1981" s="21">
        <v>2019</v>
      </c>
      <c r="D1981" t="s" s="8">
        <v>8855</v>
      </c>
      <c r="E1981" t="s" s="8">
        <v>9606</v>
      </c>
      <c r="F1981" t="s" s="8">
        <v>389</v>
      </c>
      <c r="G1981" t="s" s="8">
        <v>64</v>
      </c>
      <c r="H1981" t="s" s="8">
        <v>390</v>
      </c>
      <c r="I1981" t="s" s="8">
        <v>1846</v>
      </c>
      <c r="J1981" t="s" s="8">
        <v>9607</v>
      </c>
      <c r="K1981" t="s" s="8">
        <v>254</v>
      </c>
      <c r="L1981" t="s" s="8">
        <v>121</v>
      </c>
      <c r="M1981" s="11"/>
      <c r="N1981" t="s" s="8">
        <v>123</v>
      </c>
      <c r="O1981" s="11"/>
      <c r="P1981" s="11"/>
      <c r="Q1981" s="11"/>
      <c r="R1981" s="11"/>
      <c r="S1981" s="11"/>
      <c r="T1981" s="11"/>
      <c r="U1981" s="11"/>
      <c r="V1981" s="11"/>
      <c r="W1981" s="11"/>
      <c r="X1981" s="11"/>
      <c r="Y1981" s="11"/>
      <c r="Z1981" s="11"/>
    </row>
    <row r="1982" ht="15" customHeight="1">
      <c r="A1982" t="s" s="49">
        <v>9608</v>
      </c>
      <c r="B1982" t="s" s="49">
        <v>9609</v>
      </c>
      <c r="C1982" s="109">
        <v>2019</v>
      </c>
      <c r="D1982" t="s" s="49">
        <v>407</v>
      </c>
      <c r="E1982" t="s" s="49">
        <v>9610</v>
      </c>
      <c r="F1982" t="s" s="49">
        <v>128</v>
      </c>
      <c r="G1982" t="s" s="49">
        <v>55</v>
      </c>
      <c r="H1982" t="s" s="49">
        <v>129</v>
      </c>
      <c r="I1982" t="s" s="49">
        <v>1846</v>
      </c>
      <c r="J1982" t="s" s="49">
        <v>9611</v>
      </c>
      <c r="K1982" t="s" s="49">
        <v>120</v>
      </c>
      <c r="L1982" t="s" s="49">
        <v>121</v>
      </c>
      <c r="M1982" s="50"/>
      <c r="N1982" s="50"/>
      <c r="O1982" s="50"/>
      <c r="P1982" s="50"/>
      <c r="Q1982" s="50"/>
      <c r="R1982" s="50"/>
      <c r="S1982" s="50"/>
      <c r="T1982" s="50"/>
      <c r="U1982" s="50"/>
      <c r="V1982" s="50"/>
      <c r="W1982" s="50"/>
      <c r="X1982" s="50"/>
      <c r="Y1982" s="50"/>
      <c r="Z1982" s="50"/>
    </row>
    <row r="1983" ht="15" customHeight="1">
      <c r="A1983" t="s" s="58">
        <v>994</v>
      </c>
      <c r="B1983" t="s" s="59">
        <v>995</v>
      </c>
      <c r="C1983" s="60">
        <v>2019</v>
      </c>
      <c r="D1983" t="s" s="59">
        <v>698</v>
      </c>
      <c r="E1983" t="s" s="59">
        <v>996</v>
      </c>
      <c r="F1983" t="s" s="59">
        <v>71</v>
      </c>
      <c r="G1983" t="s" s="59">
        <v>64</v>
      </c>
      <c r="H1983" t="s" s="59">
        <v>119</v>
      </c>
      <c r="I1983" s="61"/>
      <c r="J1983" t="s" s="59">
        <v>997</v>
      </c>
      <c r="K1983" t="s" s="59">
        <v>120</v>
      </c>
      <c r="L1983" t="s" s="59">
        <v>121</v>
      </c>
      <c r="M1983" t="s" s="59">
        <v>122</v>
      </c>
      <c r="N1983" t="s" s="59">
        <v>255</v>
      </c>
      <c r="O1983" s="61"/>
      <c r="P1983" s="61"/>
      <c r="Q1983" s="61"/>
      <c r="R1983" s="61"/>
      <c r="S1983" s="61"/>
      <c r="T1983" s="61"/>
      <c r="U1983" s="61"/>
      <c r="V1983" s="61"/>
      <c r="W1983" s="61"/>
      <c r="X1983" s="61"/>
      <c r="Y1983" s="61"/>
      <c r="Z1983" s="62"/>
    </row>
    <row r="1984" ht="15" customHeight="1">
      <c r="A1984" t="s" s="77">
        <v>9612</v>
      </c>
      <c r="B1984" t="s" s="77">
        <v>9613</v>
      </c>
      <c r="C1984" s="76">
        <v>2019</v>
      </c>
      <c r="D1984" t="s" s="77">
        <v>765</v>
      </c>
      <c r="E1984" t="s" s="77">
        <v>9614</v>
      </c>
      <c r="F1984" t="s" s="77">
        <v>71</v>
      </c>
      <c r="G1984" t="s" s="77">
        <v>64</v>
      </c>
      <c r="H1984" t="s" s="77">
        <v>119</v>
      </c>
      <c r="I1984" t="s" s="77">
        <v>1846</v>
      </c>
      <c r="J1984" s="47"/>
      <c r="K1984" t="s" s="77">
        <v>120</v>
      </c>
      <c r="L1984" t="s" s="77">
        <v>121</v>
      </c>
      <c r="M1984" s="47"/>
      <c r="N1984" t="s" s="77">
        <v>123</v>
      </c>
      <c r="O1984" s="47"/>
      <c r="P1984" s="47"/>
      <c r="Q1984" s="47"/>
      <c r="R1984" s="47"/>
      <c r="S1984" s="47"/>
      <c r="T1984" s="47"/>
      <c r="U1984" s="47"/>
      <c r="V1984" s="47"/>
      <c r="W1984" s="47"/>
      <c r="X1984" s="47"/>
      <c r="Y1984" s="47"/>
      <c r="Z1984" s="47"/>
    </row>
    <row r="1985" ht="15" customHeight="1">
      <c r="A1985" t="s" s="8">
        <v>9615</v>
      </c>
      <c r="B1985" t="s" s="8">
        <v>9616</v>
      </c>
      <c r="C1985" s="21">
        <v>2019</v>
      </c>
      <c r="D1985" t="s" s="8">
        <v>1752</v>
      </c>
      <c r="E1985" t="s" s="8">
        <v>9617</v>
      </c>
      <c r="F1985" t="s" s="8">
        <v>2426</v>
      </c>
      <c r="G1985" t="s" s="8">
        <v>82</v>
      </c>
      <c r="H1985" t="s" s="8">
        <v>1507</v>
      </c>
      <c r="I1985" s="11"/>
      <c r="J1985" t="s" s="8">
        <v>9618</v>
      </c>
      <c r="K1985" t="s" s="8">
        <v>120</v>
      </c>
      <c r="L1985" t="s" s="8">
        <v>121</v>
      </c>
      <c r="M1985" s="11"/>
      <c r="N1985" t="s" s="8">
        <v>255</v>
      </c>
      <c r="O1985" s="11"/>
      <c r="P1985" s="11"/>
      <c r="Q1985" s="11"/>
      <c r="R1985" s="11"/>
      <c r="S1985" s="11"/>
      <c r="T1985" s="11"/>
      <c r="U1985" s="11"/>
      <c r="V1985" s="11"/>
      <c r="W1985" s="11"/>
      <c r="X1985" s="11"/>
      <c r="Y1985" s="11"/>
      <c r="Z1985" s="11"/>
    </row>
    <row r="1986" ht="15" customHeight="1">
      <c r="A1986" t="s" s="8">
        <v>9619</v>
      </c>
      <c r="B1986" t="s" s="8">
        <v>9620</v>
      </c>
      <c r="C1986" s="21">
        <v>2019</v>
      </c>
      <c r="D1986" t="s" s="8">
        <v>3946</v>
      </c>
      <c r="E1986" t="s" s="8">
        <v>9621</v>
      </c>
      <c r="F1986" t="s" s="8">
        <v>3583</v>
      </c>
      <c r="G1986" t="s" s="8">
        <v>40</v>
      </c>
      <c r="H1986" t="s" s="8">
        <v>1791</v>
      </c>
      <c r="I1986" s="11"/>
      <c r="J1986" t="s" s="8">
        <v>9622</v>
      </c>
      <c r="K1986" t="s" s="8">
        <v>120</v>
      </c>
      <c r="L1986" t="s" s="8">
        <v>121</v>
      </c>
      <c r="M1986" s="11"/>
      <c r="N1986" t="s" s="8">
        <v>275</v>
      </c>
      <c r="O1986" s="11"/>
      <c r="P1986" s="11"/>
      <c r="Q1986" s="11"/>
      <c r="R1986" s="11"/>
      <c r="S1986" s="11"/>
      <c r="T1986" s="11"/>
      <c r="U1986" s="11"/>
      <c r="V1986" s="11"/>
      <c r="W1986" s="11"/>
      <c r="X1986" s="11"/>
      <c r="Y1986" s="11"/>
      <c r="Z1986" s="11"/>
    </row>
    <row r="1987" ht="15" customHeight="1">
      <c r="A1987" t="s" s="130">
        <v>9623</v>
      </c>
      <c r="B1987" t="s" s="130">
        <v>9624</v>
      </c>
      <c r="C1987" s="131">
        <v>2019</v>
      </c>
      <c r="D1987" t="s" s="130">
        <v>8483</v>
      </c>
      <c r="E1987" t="s" s="130">
        <v>9625</v>
      </c>
      <c r="F1987" t="s" s="130">
        <v>128</v>
      </c>
      <c r="G1987" t="s" s="130">
        <v>1795</v>
      </c>
      <c r="H1987" t="s" s="130">
        <v>129</v>
      </c>
      <c r="I1987" s="132"/>
      <c r="J1987" t="s" s="130">
        <v>9626</v>
      </c>
      <c r="K1987" t="s" s="130">
        <v>120</v>
      </c>
      <c r="L1987" t="s" s="130">
        <v>121</v>
      </c>
      <c r="M1987" s="132"/>
      <c r="N1987" t="s" s="130">
        <v>123</v>
      </c>
      <c r="O1987" s="132"/>
      <c r="P1987" s="132"/>
      <c r="Q1987" s="132"/>
      <c r="R1987" s="132"/>
      <c r="S1987" s="132"/>
      <c r="T1987" s="132"/>
      <c r="U1987" s="132"/>
      <c r="V1987" s="132"/>
      <c r="W1987" s="132"/>
      <c r="X1987" s="132"/>
      <c r="Y1987" s="132"/>
      <c r="Z1987" s="132"/>
    </row>
    <row r="1988" ht="15" customHeight="1">
      <c r="A1988" t="s" s="49">
        <v>9627</v>
      </c>
      <c r="B1988" t="s" s="49">
        <v>9628</v>
      </c>
      <c r="C1988" s="109">
        <v>2019</v>
      </c>
      <c r="D1988" t="s" s="49">
        <v>7104</v>
      </c>
      <c r="E1988" t="s" s="49">
        <v>9629</v>
      </c>
      <c r="F1988" t="s" s="49">
        <v>9630</v>
      </c>
      <c r="G1988" t="s" s="49">
        <v>1454</v>
      </c>
      <c r="H1988" t="s" s="49">
        <v>119</v>
      </c>
      <c r="I1988" s="50"/>
      <c r="J1988" t="s" s="49">
        <v>9631</v>
      </c>
      <c r="K1988" t="s" s="49">
        <v>120</v>
      </c>
      <c r="L1988" t="s" s="49">
        <v>121</v>
      </c>
      <c r="M1988" s="50"/>
      <c r="N1988" t="s" s="49">
        <v>255</v>
      </c>
      <c r="O1988" s="50"/>
      <c r="P1988" s="50"/>
      <c r="Q1988" s="50"/>
      <c r="R1988" s="50"/>
      <c r="S1988" s="50"/>
      <c r="T1988" s="50"/>
      <c r="U1988" s="50"/>
      <c r="V1988" s="50"/>
      <c r="W1988" s="50"/>
      <c r="X1988" s="50"/>
      <c r="Y1988" s="50"/>
      <c r="Z1988" s="50"/>
    </row>
    <row r="1989" ht="15" customHeight="1">
      <c r="A1989" t="s" s="58">
        <v>998</v>
      </c>
      <c r="B1989" t="s" s="59">
        <v>999</v>
      </c>
      <c r="C1989" s="60">
        <v>2019</v>
      </c>
      <c r="D1989" t="s" s="59">
        <v>614</v>
      </c>
      <c r="E1989" t="s" s="59">
        <v>1000</v>
      </c>
      <c r="F1989" t="s" s="59">
        <v>1001</v>
      </c>
      <c r="G1989" t="s" s="59">
        <v>64</v>
      </c>
      <c r="H1989" t="s" s="59">
        <v>129</v>
      </c>
      <c r="I1989" s="61"/>
      <c r="J1989" t="s" s="59">
        <v>1002</v>
      </c>
      <c r="K1989" t="s" s="59">
        <v>120</v>
      </c>
      <c r="L1989" t="s" s="59">
        <v>121</v>
      </c>
      <c r="M1989" t="s" s="59">
        <v>122</v>
      </c>
      <c r="N1989" t="s" s="59">
        <v>123</v>
      </c>
      <c r="O1989" s="61"/>
      <c r="P1989" s="61"/>
      <c r="Q1989" s="61"/>
      <c r="R1989" s="61"/>
      <c r="S1989" s="61"/>
      <c r="T1989" s="61"/>
      <c r="U1989" s="61"/>
      <c r="V1989" s="61"/>
      <c r="W1989" s="61"/>
      <c r="X1989" s="61"/>
      <c r="Y1989" s="61"/>
      <c r="Z1989" s="62"/>
    </row>
    <row r="1990" ht="15" customHeight="1">
      <c r="A1990" t="s" s="77">
        <v>9632</v>
      </c>
      <c r="B1990" t="s" s="77">
        <v>9633</v>
      </c>
      <c r="C1990" s="76">
        <v>2019</v>
      </c>
      <c r="D1990" t="s" s="77">
        <v>2631</v>
      </c>
      <c r="E1990" t="s" s="77">
        <v>9634</v>
      </c>
      <c r="F1990" t="s" s="77">
        <v>2525</v>
      </c>
      <c r="G1990" t="s" s="77">
        <v>44</v>
      </c>
      <c r="H1990" t="s" s="77">
        <v>1507</v>
      </c>
      <c r="I1990" s="47"/>
      <c r="J1990" t="s" s="77">
        <v>9635</v>
      </c>
      <c r="K1990" t="s" s="77">
        <v>120</v>
      </c>
      <c r="L1990" t="s" s="77">
        <v>121</v>
      </c>
      <c r="M1990" s="47"/>
      <c r="N1990" t="s" s="77">
        <v>1689</v>
      </c>
      <c r="O1990" s="47"/>
      <c r="P1990" s="47"/>
      <c r="Q1990" s="47"/>
      <c r="R1990" s="47"/>
      <c r="S1990" s="47"/>
      <c r="T1990" s="47"/>
      <c r="U1990" s="47"/>
      <c r="V1990" s="47"/>
      <c r="W1990" s="47"/>
      <c r="X1990" s="47"/>
      <c r="Y1990" s="47"/>
      <c r="Z1990" s="47"/>
    </row>
    <row r="1991" ht="15" customHeight="1">
      <c r="A1991" t="s" s="8">
        <v>9636</v>
      </c>
      <c r="B1991" t="s" s="8">
        <v>9637</v>
      </c>
      <c r="C1991" s="21">
        <v>2019</v>
      </c>
      <c r="D1991" t="s" s="8">
        <v>4553</v>
      </c>
      <c r="E1991" t="s" s="8">
        <v>9638</v>
      </c>
      <c r="F1991" t="s" s="8">
        <v>2426</v>
      </c>
      <c r="G1991" t="s" s="8">
        <v>45</v>
      </c>
      <c r="H1991" t="s" s="8">
        <v>1507</v>
      </c>
      <c r="I1991" s="11"/>
      <c r="J1991" t="s" s="8">
        <v>9639</v>
      </c>
      <c r="K1991" t="s" s="8">
        <v>120</v>
      </c>
      <c r="L1991" t="s" s="8">
        <v>121</v>
      </c>
      <c r="M1991" s="11"/>
      <c r="N1991" t="s" s="8">
        <v>123</v>
      </c>
      <c r="O1991" s="11"/>
      <c r="P1991" s="11"/>
      <c r="Q1991" s="11"/>
      <c r="R1991" s="11"/>
      <c r="S1991" s="11"/>
      <c r="T1991" s="11"/>
      <c r="U1991" s="11"/>
      <c r="V1991" s="11"/>
      <c r="W1991" s="11"/>
      <c r="X1991" s="11"/>
      <c r="Y1991" s="11"/>
      <c r="Z1991" s="11"/>
    </row>
    <row r="1992" ht="15" customHeight="1">
      <c r="A1992" t="s" s="8">
        <v>9640</v>
      </c>
      <c r="B1992" t="s" s="8">
        <v>9641</v>
      </c>
      <c r="C1992" s="21">
        <v>2019</v>
      </c>
      <c r="D1992" t="s" s="8">
        <v>7255</v>
      </c>
      <c r="E1992" t="s" s="8">
        <v>9642</v>
      </c>
      <c r="F1992" t="s" s="8">
        <v>1823</v>
      </c>
      <c r="G1992" t="s" s="8">
        <v>40</v>
      </c>
      <c r="H1992" t="s" s="8">
        <v>1507</v>
      </c>
      <c r="I1992" s="11"/>
      <c r="J1992" t="s" s="8">
        <v>9643</v>
      </c>
      <c r="K1992" t="s" s="8">
        <v>120</v>
      </c>
      <c r="L1992" t="s" s="8">
        <v>121</v>
      </c>
      <c r="M1992" s="11"/>
      <c r="N1992" t="s" s="8">
        <v>275</v>
      </c>
      <c r="O1992" s="11"/>
      <c r="P1992" s="11"/>
      <c r="Q1992" s="11"/>
      <c r="R1992" s="11"/>
      <c r="S1992" s="11"/>
      <c r="T1992" s="11"/>
      <c r="U1992" s="11"/>
      <c r="V1992" s="11"/>
      <c r="W1992" s="11"/>
      <c r="X1992" s="11"/>
      <c r="Y1992" s="11"/>
      <c r="Z1992" s="11"/>
    </row>
    <row r="1993" ht="15" customHeight="1">
      <c r="A1993" t="s" s="8">
        <v>9644</v>
      </c>
      <c r="B1993" t="s" s="8">
        <v>9645</v>
      </c>
      <c r="C1993" s="21">
        <v>2019</v>
      </c>
      <c r="D1993" t="s" s="8">
        <v>2576</v>
      </c>
      <c r="E1993" t="s" s="8">
        <v>9646</v>
      </c>
      <c r="F1993" t="s" s="8">
        <v>2357</v>
      </c>
      <c r="G1993" t="s" s="8">
        <v>45</v>
      </c>
      <c r="H1993" t="s" s="8">
        <v>1861</v>
      </c>
      <c r="I1993" s="11"/>
      <c r="J1993" t="s" s="8">
        <v>9647</v>
      </c>
      <c r="K1993" t="s" s="8">
        <v>120</v>
      </c>
      <c r="L1993" t="s" s="8">
        <v>121</v>
      </c>
      <c r="M1993" s="11"/>
      <c r="N1993" t="s" s="8">
        <v>275</v>
      </c>
      <c r="O1993" s="11"/>
      <c r="P1993" s="11"/>
      <c r="Q1993" s="11"/>
      <c r="R1993" s="11"/>
      <c r="S1993" s="11"/>
      <c r="T1993" s="11"/>
      <c r="U1993" s="11"/>
      <c r="V1993" s="11"/>
      <c r="W1993" s="11"/>
      <c r="X1993" s="11"/>
      <c r="Y1993" s="11"/>
      <c r="Z1993" s="11"/>
    </row>
    <row r="1994" ht="15" customHeight="1">
      <c r="A1994" t="s" s="133">
        <v>9648</v>
      </c>
      <c r="B1994" t="s" s="133">
        <v>9649</v>
      </c>
      <c r="C1994" s="134">
        <v>2019</v>
      </c>
      <c r="D1994" t="s" s="133">
        <v>8329</v>
      </c>
      <c r="E1994" t="s" s="133">
        <v>9650</v>
      </c>
      <c r="F1994" t="s" s="133">
        <v>1905</v>
      </c>
      <c r="G1994" t="s" s="133">
        <v>45</v>
      </c>
      <c r="H1994" t="s" s="133">
        <v>119</v>
      </c>
      <c r="I1994" s="135"/>
      <c r="J1994" t="s" s="133">
        <v>9651</v>
      </c>
      <c r="K1994" t="s" s="133">
        <v>120</v>
      </c>
      <c r="L1994" t="s" s="133">
        <v>121</v>
      </c>
      <c r="M1994" s="135"/>
      <c r="N1994" t="s" s="133">
        <v>275</v>
      </c>
      <c r="O1994" s="135"/>
      <c r="P1994" s="135"/>
      <c r="Q1994" s="135"/>
      <c r="R1994" s="135"/>
      <c r="S1994" s="135"/>
      <c r="T1994" s="135"/>
      <c r="U1994" s="135"/>
      <c r="V1994" s="135"/>
      <c r="W1994" s="135"/>
      <c r="X1994" s="135"/>
      <c r="Y1994" s="135"/>
      <c r="Z1994" s="135"/>
    </row>
    <row r="1995" ht="15" customHeight="1">
      <c r="A1995" t="s" s="51">
        <v>1003</v>
      </c>
      <c r="B1995" t="s" s="52">
        <v>1004</v>
      </c>
      <c r="C1995" s="53">
        <v>2019</v>
      </c>
      <c r="D1995" t="s" s="52">
        <v>1005</v>
      </c>
      <c r="E1995" t="s" s="52">
        <v>1006</v>
      </c>
      <c r="F1995" t="s" s="52">
        <v>71</v>
      </c>
      <c r="G1995" t="s" s="52">
        <v>64</v>
      </c>
      <c r="H1995" t="s" s="52">
        <v>119</v>
      </c>
      <c r="I1995" s="56"/>
      <c r="J1995" t="s" s="52">
        <v>1007</v>
      </c>
      <c r="K1995" t="s" s="52">
        <v>120</v>
      </c>
      <c r="L1995" t="s" s="52">
        <v>121</v>
      </c>
      <c r="M1995" t="s" s="52">
        <v>122</v>
      </c>
      <c r="N1995" t="s" s="52">
        <v>275</v>
      </c>
      <c r="O1995" s="56"/>
      <c r="P1995" s="56"/>
      <c r="Q1995" s="56"/>
      <c r="R1995" s="56"/>
      <c r="S1995" s="56"/>
      <c r="T1995" s="56"/>
      <c r="U1995" s="56"/>
      <c r="V1995" s="56"/>
      <c r="W1995" s="56"/>
      <c r="X1995" s="56"/>
      <c r="Y1995" s="56"/>
      <c r="Z1995" s="57"/>
    </row>
    <row r="1996" ht="15" customHeight="1">
      <c r="A1996" t="s" s="77">
        <v>9652</v>
      </c>
      <c r="B1996" t="s" s="77">
        <v>9653</v>
      </c>
      <c r="C1996" s="76">
        <v>2019</v>
      </c>
      <c r="D1996" t="s" s="77">
        <v>9654</v>
      </c>
      <c r="E1996" t="s" s="77">
        <v>9655</v>
      </c>
      <c r="F1996" t="s" s="77">
        <v>128</v>
      </c>
      <c r="G1996" t="s" s="77">
        <v>1795</v>
      </c>
      <c r="H1996" t="s" s="77">
        <v>129</v>
      </c>
      <c r="I1996" s="47"/>
      <c r="J1996" t="s" s="77">
        <v>9656</v>
      </c>
      <c r="K1996" t="s" s="77">
        <v>120</v>
      </c>
      <c r="L1996" t="s" s="77">
        <v>121</v>
      </c>
      <c r="M1996" s="47"/>
      <c r="N1996" t="s" s="77">
        <v>123</v>
      </c>
      <c r="O1996" s="47"/>
      <c r="P1996" s="47"/>
      <c r="Q1996" s="47"/>
      <c r="R1996" s="47"/>
      <c r="S1996" s="47"/>
      <c r="T1996" s="47"/>
      <c r="U1996" s="47"/>
      <c r="V1996" s="47"/>
      <c r="W1996" s="47"/>
      <c r="X1996" s="47"/>
      <c r="Y1996" s="47"/>
      <c r="Z1996" s="47"/>
    </row>
    <row r="1997" ht="15" customHeight="1">
      <c r="A1997" t="s" s="8">
        <v>9657</v>
      </c>
      <c r="B1997" t="s" s="8">
        <v>9658</v>
      </c>
      <c r="C1997" s="21">
        <v>2019</v>
      </c>
      <c r="D1997" t="s" s="8">
        <v>159</v>
      </c>
      <c r="E1997" t="s" s="8">
        <v>9659</v>
      </c>
      <c r="F1997" t="s" s="8">
        <v>8149</v>
      </c>
      <c r="G1997" t="s" s="8">
        <v>1454</v>
      </c>
      <c r="H1997" t="s" s="8">
        <v>119</v>
      </c>
      <c r="I1997" s="11"/>
      <c r="J1997" t="s" s="8">
        <v>9660</v>
      </c>
      <c r="K1997" t="s" s="8">
        <v>120</v>
      </c>
      <c r="L1997" t="s" s="8">
        <v>121</v>
      </c>
      <c r="M1997" s="11"/>
      <c r="N1997" t="s" s="8">
        <v>123</v>
      </c>
      <c r="O1997" s="11"/>
      <c r="P1997" s="11"/>
      <c r="Q1997" s="11"/>
      <c r="R1997" s="11"/>
      <c r="S1997" s="11"/>
      <c r="T1997" s="11"/>
      <c r="U1997" s="11"/>
      <c r="V1997" s="11"/>
      <c r="W1997" s="11"/>
      <c r="X1997" s="11"/>
      <c r="Y1997" s="11"/>
      <c r="Z1997" s="11"/>
    </row>
    <row r="1998" ht="15" customHeight="1">
      <c r="A1998" t="s" s="8">
        <v>9661</v>
      </c>
      <c r="B1998" t="s" s="8">
        <v>9662</v>
      </c>
      <c r="C1998" s="21">
        <v>2019</v>
      </c>
      <c r="D1998" t="s" s="8">
        <v>783</v>
      </c>
      <c r="E1998" t="s" s="8">
        <v>9663</v>
      </c>
      <c r="F1998" t="s" s="8">
        <v>1905</v>
      </c>
      <c r="G1998" t="s" s="8">
        <v>45</v>
      </c>
      <c r="H1998" t="s" s="8">
        <v>119</v>
      </c>
      <c r="I1998" s="11"/>
      <c r="J1998" t="s" s="8">
        <v>9664</v>
      </c>
      <c r="K1998" t="s" s="8">
        <v>120</v>
      </c>
      <c r="L1998" t="s" s="8">
        <v>121</v>
      </c>
      <c r="M1998" s="11"/>
      <c r="N1998" t="s" s="8">
        <v>275</v>
      </c>
      <c r="O1998" s="11"/>
      <c r="P1998" s="11"/>
      <c r="Q1998" s="11"/>
      <c r="R1998" s="11"/>
      <c r="S1998" s="11"/>
      <c r="T1998" s="11"/>
      <c r="U1998" s="11"/>
      <c r="V1998" s="11"/>
      <c r="W1998" s="11"/>
      <c r="X1998" s="11"/>
      <c r="Y1998" s="11"/>
      <c r="Z1998" s="11"/>
    </row>
    <row r="1999" ht="15" customHeight="1">
      <c r="A1999" t="s" s="8">
        <v>9665</v>
      </c>
      <c r="B1999" t="s" s="8">
        <v>9666</v>
      </c>
      <c r="C1999" s="21">
        <v>2019</v>
      </c>
      <c r="D1999" t="s" s="8">
        <v>1752</v>
      </c>
      <c r="E1999" t="s" s="8">
        <v>9667</v>
      </c>
      <c r="F1999" t="s" s="8">
        <v>6756</v>
      </c>
      <c r="G1999" t="s" s="8">
        <v>45</v>
      </c>
      <c r="H1999" t="s" s="8">
        <v>119</v>
      </c>
      <c r="I1999" s="11"/>
      <c r="J1999" t="s" s="8">
        <v>9668</v>
      </c>
      <c r="K1999" t="s" s="8">
        <v>120</v>
      </c>
      <c r="L1999" t="s" s="8">
        <v>121</v>
      </c>
      <c r="M1999" s="11"/>
      <c r="N1999" t="s" s="8">
        <v>275</v>
      </c>
      <c r="O1999" s="11"/>
      <c r="P1999" s="11"/>
      <c r="Q1999" s="11"/>
      <c r="R1999" s="11"/>
      <c r="S1999" s="11"/>
      <c r="T1999" s="11"/>
      <c r="U1999" s="11"/>
      <c r="V1999" s="11"/>
      <c r="W1999" s="11"/>
      <c r="X1999" s="11"/>
      <c r="Y1999" s="11"/>
      <c r="Z1999" s="11"/>
    </row>
    <row r="2000" ht="15" customHeight="1">
      <c r="A2000" t="s" s="8">
        <v>9669</v>
      </c>
      <c r="B2000" t="s" s="8">
        <v>9670</v>
      </c>
      <c r="C2000" s="21">
        <v>2019</v>
      </c>
      <c r="D2000" t="s" s="8">
        <v>3981</v>
      </c>
      <c r="E2000" t="s" s="8">
        <v>9671</v>
      </c>
      <c r="F2000" t="s" s="8">
        <v>1928</v>
      </c>
      <c r="G2000" t="s" s="8">
        <v>1784</v>
      </c>
      <c r="H2000" t="s" s="8">
        <v>119</v>
      </c>
      <c r="I2000" s="11"/>
      <c r="J2000" t="s" s="8">
        <v>9672</v>
      </c>
      <c r="K2000" t="s" s="8">
        <v>254</v>
      </c>
      <c r="L2000" t="s" s="8">
        <v>121</v>
      </c>
      <c r="M2000" s="11"/>
      <c r="N2000" t="s" s="8">
        <v>123</v>
      </c>
      <c r="O2000" s="11"/>
      <c r="P2000" s="11"/>
      <c r="Q2000" s="11"/>
      <c r="R2000" s="11"/>
      <c r="S2000" s="11"/>
      <c r="T2000" s="11"/>
      <c r="U2000" s="11"/>
      <c r="V2000" s="11"/>
      <c r="W2000" s="11"/>
      <c r="X2000" s="11"/>
      <c r="Y2000" s="11"/>
      <c r="Z2000" s="11"/>
    </row>
    <row r="2001" ht="15" customHeight="1">
      <c r="A2001" t="s" s="130">
        <v>9673</v>
      </c>
      <c r="B2001" t="s" s="130">
        <v>9674</v>
      </c>
      <c r="C2001" s="131">
        <v>2019</v>
      </c>
      <c r="D2001" t="s" s="130">
        <v>9675</v>
      </c>
      <c r="E2001" t="s" s="130">
        <v>9676</v>
      </c>
      <c r="F2001" t="s" s="130">
        <v>3886</v>
      </c>
      <c r="G2001" t="s" s="130">
        <v>40</v>
      </c>
      <c r="H2001" t="s" s="130">
        <v>1791</v>
      </c>
      <c r="I2001" s="132"/>
      <c r="J2001" t="s" s="130">
        <v>9677</v>
      </c>
      <c r="K2001" t="s" s="130">
        <v>120</v>
      </c>
      <c r="L2001" t="s" s="130">
        <v>216</v>
      </c>
      <c r="M2001" s="132"/>
      <c r="N2001" t="s" s="130">
        <v>255</v>
      </c>
      <c r="O2001" s="132"/>
      <c r="P2001" s="132"/>
      <c r="Q2001" s="132"/>
      <c r="R2001" s="132"/>
      <c r="S2001" s="132"/>
      <c r="T2001" s="132"/>
      <c r="U2001" s="132"/>
      <c r="V2001" s="132"/>
      <c r="W2001" s="132"/>
      <c r="X2001" s="132"/>
      <c r="Y2001" s="132"/>
      <c r="Z2001" s="132"/>
    </row>
    <row r="2002" ht="15" customHeight="1">
      <c r="A2002" t="s" s="8">
        <v>9678</v>
      </c>
      <c r="B2002" t="s" s="8">
        <v>9679</v>
      </c>
      <c r="C2002" s="21">
        <v>2019</v>
      </c>
      <c r="D2002" t="s" s="8">
        <v>5983</v>
      </c>
      <c r="E2002" t="s" s="8">
        <v>9680</v>
      </c>
      <c r="F2002" t="s" s="8">
        <v>2426</v>
      </c>
      <c r="G2002" t="s" s="8">
        <v>45</v>
      </c>
      <c r="H2002" t="s" s="8">
        <v>1507</v>
      </c>
      <c r="I2002" s="11"/>
      <c r="J2002" t="s" s="8">
        <v>9681</v>
      </c>
      <c r="K2002" t="s" s="8">
        <v>120</v>
      </c>
      <c r="L2002" t="s" s="8">
        <v>121</v>
      </c>
      <c r="M2002" s="11"/>
      <c r="N2002" t="s" s="8">
        <v>275</v>
      </c>
      <c r="O2002" s="11"/>
      <c r="P2002" s="11"/>
      <c r="Q2002" s="11"/>
      <c r="R2002" s="11"/>
      <c r="S2002" s="11"/>
      <c r="T2002" s="11"/>
      <c r="U2002" s="11"/>
      <c r="V2002" s="11"/>
      <c r="W2002" s="11"/>
      <c r="X2002" s="11"/>
      <c r="Y2002" s="11"/>
      <c r="Z2002" s="11"/>
    </row>
    <row r="2003" ht="15" customHeight="1">
      <c r="A2003" t="s" s="8">
        <v>9682</v>
      </c>
      <c r="B2003" t="s" s="8">
        <v>9683</v>
      </c>
      <c r="C2003" s="21">
        <v>2019</v>
      </c>
      <c r="D2003" t="s" s="8">
        <v>918</v>
      </c>
      <c r="E2003" t="s" s="8">
        <v>9684</v>
      </c>
      <c r="F2003" t="s" s="8">
        <v>2426</v>
      </c>
      <c r="G2003" t="s" s="8">
        <v>44</v>
      </c>
      <c r="H2003" t="s" s="8">
        <v>1507</v>
      </c>
      <c r="I2003" s="11"/>
      <c r="J2003" t="s" s="8">
        <v>9685</v>
      </c>
      <c r="K2003" t="s" s="8">
        <v>120</v>
      </c>
      <c r="L2003" t="s" s="8">
        <v>121</v>
      </c>
      <c r="M2003" s="11"/>
      <c r="N2003" t="s" s="8">
        <v>123</v>
      </c>
      <c r="O2003" s="11"/>
      <c r="P2003" s="11"/>
      <c r="Q2003" s="11"/>
      <c r="R2003" s="11"/>
      <c r="S2003" s="11"/>
      <c r="T2003" s="11"/>
      <c r="U2003" s="11"/>
      <c r="V2003" s="11"/>
      <c r="W2003" s="11"/>
      <c r="X2003" s="11"/>
      <c r="Y2003" s="11"/>
      <c r="Z2003" s="11"/>
    </row>
    <row r="2004" ht="15" customHeight="1">
      <c r="A2004" t="s" s="8">
        <v>9686</v>
      </c>
      <c r="B2004" t="s" s="8">
        <v>9687</v>
      </c>
      <c r="C2004" s="21">
        <v>2019</v>
      </c>
      <c r="D2004" t="s" s="8">
        <v>9688</v>
      </c>
      <c r="E2004" t="s" s="8">
        <v>9689</v>
      </c>
      <c r="F2004" t="s" s="8">
        <v>128</v>
      </c>
      <c r="G2004" t="s" s="8">
        <v>1795</v>
      </c>
      <c r="H2004" t="s" s="8">
        <v>129</v>
      </c>
      <c r="I2004" s="11"/>
      <c r="J2004" t="s" s="8">
        <v>9690</v>
      </c>
      <c r="K2004" t="s" s="8">
        <v>120</v>
      </c>
      <c r="L2004" t="s" s="8">
        <v>121</v>
      </c>
      <c r="M2004" s="11"/>
      <c r="N2004" t="s" s="8">
        <v>123</v>
      </c>
      <c r="O2004" s="11"/>
      <c r="P2004" s="11"/>
      <c r="Q2004" s="11"/>
      <c r="R2004" s="11"/>
      <c r="S2004" s="11"/>
      <c r="T2004" s="11"/>
      <c r="U2004" s="11"/>
      <c r="V2004" s="11"/>
      <c r="W2004" s="11"/>
      <c r="X2004" s="11"/>
      <c r="Y2004" s="11"/>
      <c r="Z2004" s="11"/>
    </row>
    <row r="2005" ht="15" customHeight="1">
      <c r="A2005" t="s" s="8">
        <v>9691</v>
      </c>
      <c r="B2005" t="s" s="8">
        <v>9692</v>
      </c>
      <c r="C2005" s="21">
        <v>2019</v>
      </c>
      <c r="D2005" t="s" s="8">
        <v>3802</v>
      </c>
      <c r="E2005" t="s" s="8">
        <v>9693</v>
      </c>
      <c r="F2005" t="s" s="8">
        <v>2426</v>
      </c>
      <c r="G2005" t="s" s="8">
        <v>45</v>
      </c>
      <c r="H2005" t="s" s="8">
        <v>1507</v>
      </c>
      <c r="I2005" s="11"/>
      <c r="J2005" t="s" s="8">
        <v>9694</v>
      </c>
      <c r="K2005" t="s" s="8">
        <v>254</v>
      </c>
      <c r="L2005" t="s" s="8">
        <v>121</v>
      </c>
      <c r="M2005" s="11"/>
      <c r="N2005" t="s" s="8">
        <v>275</v>
      </c>
      <c r="O2005" s="11"/>
      <c r="P2005" s="11"/>
      <c r="Q2005" s="11"/>
      <c r="R2005" s="11"/>
      <c r="S2005" s="11"/>
      <c r="T2005" s="11"/>
      <c r="U2005" s="11"/>
      <c r="V2005" s="11"/>
      <c r="W2005" s="11"/>
      <c r="X2005" s="11"/>
      <c r="Y2005" s="11"/>
      <c r="Z2005" s="11"/>
    </row>
    <row r="2006" ht="15" customHeight="1">
      <c r="A2006" t="s" s="8">
        <v>9695</v>
      </c>
      <c r="B2006" t="s" s="8">
        <v>9696</v>
      </c>
      <c r="C2006" s="21">
        <v>2019</v>
      </c>
      <c r="D2006" t="s" s="8">
        <v>2420</v>
      </c>
      <c r="E2006" t="s" s="8">
        <v>9697</v>
      </c>
      <c r="F2006" t="s" s="8">
        <v>71</v>
      </c>
      <c r="G2006" t="s" s="8">
        <v>38</v>
      </c>
      <c r="H2006" t="s" s="8">
        <v>119</v>
      </c>
      <c r="I2006" t="s" s="8">
        <v>1923</v>
      </c>
      <c r="J2006" t="s" s="8">
        <v>9698</v>
      </c>
      <c r="K2006" t="s" s="8">
        <v>120</v>
      </c>
      <c r="L2006" t="s" s="8">
        <v>121</v>
      </c>
      <c r="M2006" s="11"/>
      <c r="N2006" t="s" s="8">
        <v>275</v>
      </c>
      <c r="O2006" s="11"/>
      <c r="P2006" s="11"/>
      <c r="Q2006" s="11"/>
      <c r="R2006" s="11"/>
      <c r="S2006" s="11"/>
      <c r="T2006" s="11"/>
      <c r="U2006" s="11"/>
      <c r="V2006" s="11"/>
      <c r="W2006" s="11"/>
      <c r="X2006" s="11"/>
      <c r="Y2006" s="11"/>
      <c r="Z2006" s="11"/>
    </row>
    <row r="2007" ht="15" customHeight="1">
      <c r="A2007" t="s" s="8">
        <v>9699</v>
      </c>
      <c r="B2007" t="s" s="8">
        <v>9700</v>
      </c>
      <c r="C2007" s="21">
        <v>2019</v>
      </c>
      <c r="D2007" t="s" s="8">
        <v>9701</v>
      </c>
      <c r="E2007" t="s" s="8">
        <v>9702</v>
      </c>
      <c r="F2007" t="s" s="8">
        <v>4837</v>
      </c>
      <c r="G2007" t="s" s="8">
        <v>45</v>
      </c>
      <c r="H2007" t="s" s="8">
        <v>1791</v>
      </c>
      <c r="I2007" s="11"/>
      <c r="J2007" t="s" s="8">
        <v>9703</v>
      </c>
      <c r="K2007" t="s" s="8">
        <v>120</v>
      </c>
      <c r="L2007" t="s" s="8">
        <v>121</v>
      </c>
      <c r="M2007" s="11"/>
      <c r="N2007" t="s" s="8">
        <v>123</v>
      </c>
      <c r="O2007" s="11"/>
      <c r="P2007" s="11"/>
      <c r="Q2007" s="11"/>
      <c r="R2007" s="11"/>
      <c r="S2007" s="11"/>
      <c r="T2007" s="11"/>
      <c r="U2007" s="11"/>
      <c r="V2007" s="11"/>
      <c r="W2007" s="11"/>
      <c r="X2007" s="11"/>
      <c r="Y2007" s="11"/>
      <c r="Z2007" s="11"/>
    </row>
    <row r="2008" ht="15" customHeight="1">
      <c r="A2008" t="s" s="8">
        <v>9704</v>
      </c>
      <c r="B2008" t="s" s="8">
        <v>9705</v>
      </c>
      <c r="C2008" s="21">
        <v>2019</v>
      </c>
      <c r="D2008" t="s" s="8">
        <v>6573</v>
      </c>
      <c r="E2008" t="s" s="8">
        <v>9706</v>
      </c>
      <c r="F2008" t="s" s="8">
        <v>1870</v>
      </c>
      <c r="G2008" t="s" s="8">
        <v>40</v>
      </c>
      <c r="H2008" t="s" s="8">
        <v>1791</v>
      </c>
      <c r="I2008" s="11"/>
      <c r="J2008" t="s" s="8">
        <v>9707</v>
      </c>
      <c r="K2008" t="s" s="8">
        <v>120</v>
      </c>
      <c r="L2008" t="s" s="8">
        <v>121</v>
      </c>
      <c r="M2008" s="11"/>
      <c r="N2008" t="s" s="8">
        <v>275</v>
      </c>
      <c r="O2008" s="11"/>
      <c r="P2008" s="11"/>
      <c r="Q2008" s="11"/>
      <c r="R2008" s="11"/>
      <c r="S2008" s="11"/>
      <c r="T2008" s="11"/>
      <c r="U2008" s="11"/>
      <c r="V2008" s="11"/>
      <c r="W2008" s="11"/>
      <c r="X2008" s="11"/>
      <c r="Y2008" s="11"/>
      <c r="Z2008" s="11"/>
    </row>
    <row r="2009" ht="15" customHeight="1">
      <c r="A2009" t="s" s="8">
        <v>9708</v>
      </c>
      <c r="B2009" t="s" s="8">
        <v>9709</v>
      </c>
      <c r="C2009" s="21">
        <v>2019</v>
      </c>
      <c r="D2009" t="s" s="8">
        <v>831</v>
      </c>
      <c r="E2009" t="s" s="8">
        <v>9710</v>
      </c>
      <c r="F2009" t="s" s="8">
        <v>71</v>
      </c>
      <c r="G2009" t="s" s="8">
        <v>64</v>
      </c>
      <c r="H2009" t="s" s="8">
        <v>119</v>
      </c>
      <c r="I2009" t="s" s="8">
        <v>2925</v>
      </c>
      <c r="J2009" s="11"/>
      <c r="K2009" t="s" s="8">
        <v>120</v>
      </c>
      <c r="L2009" t="s" s="8">
        <v>121</v>
      </c>
      <c r="M2009" s="11"/>
      <c r="N2009" t="s" s="8">
        <v>275</v>
      </c>
      <c r="O2009" s="11"/>
      <c r="P2009" s="11"/>
      <c r="Q2009" s="11"/>
      <c r="R2009" s="11"/>
      <c r="S2009" s="11"/>
      <c r="T2009" s="11"/>
      <c r="U2009" s="11"/>
      <c r="V2009" s="11"/>
      <c r="W2009" s="11"/>
      <c r="X2009" s="11"/>
      <c r="Y2009" s="11"/>
      <c r="Z2009" s="11"/>
    </row>
    <row r="2010" ht="15" customHeight="1">
      <c r="A2010" t="s" s="49">
        <v>9711</v>
      </c>
      <c r="B2010" t="s" s="49">
        <v>9712</v>
      </c>
      <c r="C2010" s="109">
        <v>2019</v>
      </c>
      <c r="D2010" t="s" s="49">
        <v>9403</v>
      </c>
      <c r="E2010" t="s" s="49">
        <v>9713</v>
      </c>
      <c r="F2010" t="s" s="49">
        <v>5284</v>
      </c>
      <c r="G2010" t="s" s="49">
        <v>45</v>
      </c>
      <c r="H2010" t="s" s="49">
        <v>5284</v>
      </c>
      <c r="I2010" s="50"/>
      <c r="J2010" t="s" s="49">
        <v>9714</v>
      </c>
      <c r="K2010" t="s" s="49">
        <v>120</v>
      </c>
      <c r="L2010" t="s" s="49">
        <v>121</v>
      </c>
      <c r="M2010" s="50"/>
      <c r="N2010" t="s" s="49">
        <v>1689</v>
      </c>
      <c r="O2010" s="50"/>
      <c r="P2010" s="50"/>
      <c r="Q2010" s="50"/>
      <c r="R2010" s="50"/>
      <c r="S2010" s="50"/>
      <c r="T2010" s="50"/>
      <c r="U2010" s="50"/>
      <c r="V2010" s="50"/>
      <c r="W2010" s="50"/>
      <c r="X2010" s="50"/>
      <c r="Y2010" s="50"/>
      <c r="Z2010" s="50"/>
    </row>
    <row r="2011" ht="15" customHeight="1">
      <c r="A2011" t="s" s="58">
        <v>1008</v>
      </c>
      <c r="B2011" t="s" s="59">
        <v>1009</v>
      </c>
      <c r="C2011" s="60">
        <v>2019</v>
      </c>
      <c r="D2011" t="s" s="59">
        <v>727</v>
      </c>
      <c r="E2011" t="s" s="59">
        <v>1010</v>
      </c>
      <c r="F2011" t="s" s="59">
        <v>71</v>
      </c>
      <c r="G2011" t="s" s="59">
        <v>64</v>
      </c>
      <c r="H2011" t="s" s="59">
        <v>119</v>
      </c>
      <c r="I2011" s="61"/>
      <c r="J2011" t="s" s="59">
        <v>1011</v>
      </c>
      <c r="K2011" t="s" s="59">
        <v>120</v>
      </c>
      <c r="L2011" t="s" s="59">
        <v>121</v>
      </c>
      <c r="M2011" t="s" s="59">
        <v>122</v>
      </c>
      <c r="N2011" t="s" s="59">
        <v>275</v>
      </c>
      <c r="O2011" s="61"/>
      <c r="P2011" s="61"/>
      <c r="Q2011" s="61"/>
      <c r="R2011" s="61"/>
      <c r="S2011" s="61"/>
      <c r="T2011" s="61"/>
      <c r="U2011" s="61"/>
      <c r="V2011" s="61"/>
      <c r="W2011" s="61"/>
      <c r="X2011" s="61"/>
      <c r="Y2011" s="61"/>
      <c r="Z2011" s="62"/>
    </row>
    <row r="2012" ht="15" customHeight="1">
      <c r="A2012" t="s" s="77">
        <v>9715</v>
      </c>
      <c r="B2012" t="s" s="77">
        <v>9716</v>
      </c>
      <c r="C2012" s="76">
        <v>2019</v>
      </c>
      <c r="D2012" t="s" s="77">
        <v>1575</v>
      </c>
      <c r="E2012" t="s" s="77">
        <v>9717</v>
      </c>
      <c r="F2012" t="s" s="77">
        <v>7594</v>
      </c>
      <c r="G2012" t="s" s="77">
        <v>45</v>
      </c>
      <c r="H2012" t="s" s="77">
        <v>119</v>
      </c>
      <c r="I2012" s="47"/>
      <c r="J2012" t="s" s="77">
        <v>9718</v>
      </c>
      <c r="K2012" t="s" s="77">
        <v>120</v>
      </c>
      <c r="L2012" t="s" s="77">
        <v>121</v>
      </c>
      <c r="M2012" s="47"/>
      <c r="N2012" t="s" s="77">
        <v>255</v>
      </c>
      <c r="O2012" s="47"/>
      <c r="P2012" s="47"/>
      <c r="Q2012" s="47"/>
      <c r="R2012" s="47"/>
      <c r="S2012" s="47"/>
      <c r="T2012" s="47"/>
      <c r="U2012" s="47"/>
      <c r="V2012" s="47"/>
      <c r="W2012" s="47"/>
      <c r="X2012" s="47"/>
      <c r="Y2012" s="47"/>
      <c r="Z2012" s="47"/>
    </row>
    <row r="2013" ht="15" customHeight="1">
      <c r="A2013" t="s" s="8">
        <v>9719</v>
      </c>
      <c r="B2013" t="s" s="8">
        <v>9720</v>
      </c>
      <c r="C2013" s="21">
        <v>2019</v>
      </c>
      <c r="D2013" t="s" s="8">
        <v>3690</v>
      </c>
      <c r="E2013" t="s" s="8">
        <v>9721</v>
      </c>
      <c r="F2013" t="s" s="8">
        <v>128</v>
      </c>
      <c r="G2013" t="s" s="8">
        <v>29</v>
      </c>
      <c r="H2013" t="s" s="8">
        <v>129</v>
      </c>
      <c r="I2013" s="11"/>
      <c r="J2013" t="s" s="8">
        <v>9722</v>
      </c>
      <c r="K2013" t="s" s="8">
        <v>120</v>
      </c>
      <c r="L2013" t="s" s="8">
        <v>121</v>
      </c>
      <c r="M2013" s="11"/>
      <c r="N2013" t="s" s="8">
        <v>123</v>
      </c>
      <c r="O2013" s="11"/>
      <c r="P2013" s="11"/>
      <c r="Q2013" s="11"/>
      <c r="R2013" s="11"/>
      <c r="S2013" s="11"/>
      <c r="T2013" s="11"/>
      <c r="U2013" s="11"/>
      <c r="V2013" s="11"/>
      <c r="W2013" s="11"/>
      <c r="X2013" s="11"/>
      <c r="Y2013" s="11"/>
      <c r="Z2013" s="11"/>
    </row>
    <row r="2014" ht="15" customHeight="1">
      <c r="A2014" t="s" s="8">
        <v>9723</v>
      </c>
      <c r="B2014" t="s" s="8">
        <v>9724</v>
      </c>
      <c r="C2014" s="21">
        <v>2019</v>
      </c>
      <c r="D2014" t="s" s="8">
        <v>9725</v>
      </c>
      <c r="E2014" t="s" s="8">
        <v>9726</v>
      </c>
      <c r="F2014" t="s" s="8">
        <v>9160</v>
      </c>
      <c r="G2014" t="s" s="8">
        <v>1784</v>
      </c>
      <c r="H2014" t="s" s="8">
        <v>119</v>
      </c>
      <c r="I2014" s="11"/>
      <c r="J2014" t="s" s="8">
        <v>9727</v>
      </c>
      <c r="K2014" t="s" s="8">
        <v>254</v>
      </c>
      <c r="L2014" t="s" s="8">
        <v>121</v>
      </c>
      <c r="M2014" s="11"/>
      <c r="N2014" t="s" s="8">
        <v>123</v>
      </c>
      <c r="O2014" s="11"/>
      <c r="P2014" s="11"/>
      <c r="Q2014" s="11"/>
      <c r="R2014" s="11"/>
      <c r="S2014" s="11"/>
      <c r="T2014" s="11"/>
      <c r="U2014" s="11"/>
      <c r="V2014" s="11"/>
      <c r="W2014" s="11"/>
      <c r="X2014" s="11"/>
      <c r="Y2014" s="11"/>
      <c r="Z2014" s="11"/>
    </row>
    <row r="2015" ht="15" customHeight="1">
      <c r="A2015" t="s" s="8">
        <v>9728</v>
      </c>
      <c r="B2015" t="s" s="8">
        <v>9729</v>
      </c>
      <c r="C2015" s="21">
        <v>2019</v>
      </c>
      <c r="D2015" t="s" s="8">
        <v>9730</v>
      </c>
      <c r="E2015" t="s" s="8">
        <v>9731</v>
      </c>
      <c r="F2015" t="s" s="8">
        <v>1913</v>
      </c>
      <c r="G2015" t="s" s="8">
        <v>45</v>
      </c>
      <c r="H2015" t="s" s="8">
        <v>1791</v>
      </c>
      <c r="I2015" s="11"/>
      <c r="J2015" t="s" s="8">
        <v>9732</v>
      </c>
      <c r="K2015" t="s" s="8">
        <v>148</v>
      </c>
      <c r="L2015" t="s" s="8">
        <v>121</v>
      </c>
      <c r="M2015" s="11"/>
      <c r="N2015" t="s" s="8">
        <v>1689</v>
      </c>
      <c r="O2015" s="11"/>
      <c r="P2015" s="11"/>
      <c r="Q2015" s="11"/>
      <c r="R2015" s="11"/>
      <c r="S2015" s="11"/>
      <c r="T2015" s="11"/>
      <c r="U2015" s="11"/>
      <c r="V2015" s="11"/>
      <c r="W2015" s="11"/>
      <c r="X2015" s="11"/>
      <c r="Y2015" s="11"/>
      <c r="Z2015" s="11"/>
    </row>
    <row r="2016" ht="15" customHeight="1">
      <c r="A2016" t="s" s="8">
        <v>9733</v>
      </c>
      <c r="B2016" t="s" s="8">
        <v>9734</v>
      </c>
      <c r="C2016" s="21">
        <v>2019</v>
      </c>
      <c r="D2016" t="s" s="8">
        <v>4553</v>
      </c>
      <c r="E2016" t="s" s="8">
        <v>9735</v>
      </c>
      <c r="F2016" t="s" s="8">
        <v>1542</v>
      </c>
      <c r="G2016" t="s" s="8">
        <v>45</v>
      </c>
      <c r="H2016" t="s" s="8">
        <v>1507</v>
      </c>
      <c r="I2016" s="11"/>
      <c r="J2016" t="s" s="8">
        <v>9736</v>
      </c>
      <c r="K2016" t="s" s="8">
        <v>120</v>
      </c>
      <c r="L2016" t="s" s="8">
        <v>121</v>
      </c>
      <c r="M2016" s="11"/>
      <c r="N2016" t="s" s="8">
        <v>255</v>
      </c>
      <c r="O2016" s="11"/>
      <c r="P2016" s="11"/>
      <c r="Q2016" s="11"/>
      <c r="R2016" s="11"/>
      <c r="S2016" s="11"/>
      <c r="T2016" s="11"/>
      <c r="U2016" s="11"/>
      <c r="V2016" s="11"/>
      <c r="W2016" s="11"/>
      <c r="X2016" s="11"/>
      <c r="Y2016" s="11"/>
      <c r="Z2016" s="11"/>
    </row>
    <row r="2017" ht="15" customHeight="1">
      <c r="A2017" t="s" s="8">
        <v>9737</v>
      </c>
      <c r="B2017" t="s" s="8">
        <v>9738</v>
      </c>
      <c r="C2017" s="21">
        <v>2019</v>
      </c>
      <c r="D2017" t="s" s="8">
        <v>415</v>
      </c>
      <c r="E2017" t="s" s="8">
        <v>9739</v>
      </c>
      <c r="F2017" t="s" s="8">
        <v>2426</v>
      </c>
      <c r="G2017" t="s" s="8">
        <v>1454</v>
      </c>
      <c r="H2017" t="s" s="8">
        <v>1507</v>
      </c>
      <c r="I2017" s="11"/>
      <c r="J2017" s="11"/>
      <c r="K2017" t="s" s="8">
        <v>120</v>
      </c>
      <c r="L2017" t="s" s="8">
        <v>121</v>
      </c>
      <c r="M2017" s="11"/>
      <c r="N2017" t="s" s="8">
        <v>275</v>
      </c>
      <c r="O2017" s="11"/>
      <c r="P2017" s="11"/>
      <c r="Q2017" s="11"/>
      <c r="R2017" s="11"/>
      <c r="S2017" s="11"/>
      <c r="T2017" s="11"/>
      <c r="U2017" s="11"/>
      <c r="V2017" s="11"/>
      <c r="W2017" s="11"/>
      <c r="X2017" s="11"/>
      <c r="Y2017" s="11"/>
      <c r="Z2017" s="11"/>
    </row>
    <row r="2018" ht="15" customHeight="1">
      <c r="A2018" t="s" s="130">
        <v>9740</v>
      </c>
      <c r="B2018" t="s" s="130">
        <v>9741</v>
      </c>
      <c r="C2018" s="131">
        <v>2019</v>
      </c>
      <c r="D2018" t="s" s="130">
        <v>4409</v>
      </c>
      <c r="E2018" t="s" s="130">
        <v>9742</v>
      </c>
      <c r="F2018" t="s" s="130">
        <v>128</v>
      </c>
      <c r="G2018" t="s" s="130">
        <v>1795</v>
      </c>
      <c r="H2018" t="s" s="130">
        <v>129</v>
      </c>
      <c r="I2018" s="132"/>
      <c r="J2018" t="s" s="130">
        <v>9743</v>
      </c>
      <c r="K2018" t="s" s="130">
        <v>120</v>
      </c>
      <c r="L2018" t="s" s="130">
        <v>121</v>
      </c>
      <c r="M2018" s="132"/>
      <c r="N2018" t="s" s="130">
        <v>123</v>
      </c>
      <c r="O2018" s="132"/>
      <c r="P2018" s="132"/>
      <c r="Q2018" s="132"/>
      <c r="R2018" s="132"/>
      <c r="S2018" s="132"/>
      <c r="T2018" s="132"/>
      <c r="U2018" s="132"/>
      <c r="V2018" s="132"/>
      <c r="W2018" s="132"/>
      <c r="X2018" s="132"/>
      <c r="Y2018" s="132"/>
      <c r="Z2018" s="132"/>
    </row>
    <row r="2019" ht="15" customHeight="1">
      <c r="A2019" t="s" s="133">
        <v>9744</v>
      </c>
      <c r="B2019" t="s" s="133">
        <v>9745</v>
      </c>
      <c r="C2019" s="134">
        <v>2019</v>
      </c>
      <c r="D2019" t="s" s="133">
        <v>9746</v>
      </c>
      <c r="E2019" t="s" s="133">
        <v>9747</v>
      </c>
      <c r="F2019" t="s" s="133">
        <v>1928</v>
      </c>
      <c r="G2019" t="s" s="133">
        <v>45</v>
      </c>
      <c r="H2019" t="s" s="133">
        <v>119</v>
      </c>
      <c r="I2019" s="135"/>
      <c r="J2019" t="s" s="133">
        <v>9748</v>
      </c>
      <c r="K2019" t="s" s="133">
        <v>120</v>
      </c>
      <c r="L2019" t="s" s="133">
        <v>121</v>
      </c>
      <c r="M2019" s="135"/>
      <c r="N2019" t="s" s="133">
        <v>275</v>
      </c>
      <c r="O2019" s="135"/>
      <c r="P2019" s="135"/>
      <c r="Q2019" s="135"/>
      <c r="R2019" s="135"/>
      <c r="S2019" s="135"/>
      <c r="T2019" s="135"/>
      <c r="U2019" s="135"/>
      <c r="V2019" s="135"/>
      <c r="W2019" s="135"/>
      <c r="X2019" s="135"/>
      <c r="Y2019" s="135"/>
      <c r="Z2019" s="135"/>
    </row>
    <row r="2020" ht="15" customHeight="1">
      <c r="A2020" t="s" s="58">
        <v>1012</v>
      </c>
      <c r="B2020" t="s" s="59">
        <v>1013</v>
      </c>
      <c r="C2020" s="60">
        <v>2019</v>
      </c>
      <c r="D2020" t="s" s="59">
        <v>1014</v>
      </c>
      <c r="E2020" t="s" s="59">
        <v>1015</v>
      </c>
      <c r="F2020" t="s" s="59">
        <v>71</v>
      </c>
      <c r="G2020" t="s" s="59">
        <v>64</v>
      </c>
      <c r="H2020" t="s" s="59">
        <v>119</v>
      </c>
      <c r="I2020" s="61"/>
      <c r="J2020" t="s" s="59">
        <v>1016</v>
      </c>
      <c r="K2020" t="s" s="59">
        <v>120</v>
      </c>
      <c r="L2020" t="s" s="59">
        <v>121</v>
      </c>
      <c r="M2020" t="s" s="59">
        <v>122</v>
      </c>
      <c r="N2020" t="s" s="59">
        <v>255</v>
      </c>
      <c r="O2020" s="61"/>
      <c r="P2020" s="61"/>
      <c r="Q2020" s="61"/>
      <c r="R2020" s="61"/>
      <c r="S2020" s="61"/>
      <c r="T2020" s="61"/>
      <c r="U2020" s="61"/>
      <c r="V2020" s="61"/>
      <c r="W2020" s="61"/>
      <c r="X2020" s="61"/>
      <c r="Y2020" s="61"/>
      <c r="Z2020" s="62"/>
    </row>
    <row r="2021" ht="15" customHeight="1">
      <c r="A2021" t="s" s="58">
        <v>1017</v>
      </c>
      <c r="B2021" t="s" s="59">
        <v>1018</v>
      </c>
      <c r="C2021" s="60">
        <v>2019</v>
      </c>
      <c r="D2021" t="s" s="59">
        <v>1019</v>
      </c>
      <c r="E2021" t="s" s="59">
        <v>1020</v>
      </c>
      <c r="F2021" t="s" s="59">
        <v>71</v>
      </c>
      <c r="G2021" t="s" s="59">
        <v>64</v>
      </c>
      <c r="H2021" t="s" s="59">
        <v>119</v>
      </c>
      <c r="I2021" s="61"/>
      <c r="J2021" t="s" s="59">
        <v>1021</v>
      </c>
      <c r="K2021" t="s" s="59">
        <v>120</v>
      </c>
      <c r="L2021" t="s" s="59">
        <v>121</v>
      </c>
      <c r="M2021" t="s" s="59">
        <v>122</v>
      </c>
      <c r="N2021" t="s" s="59">
        <v>123</v>
      </c>
      <c r="O2021" s="61"/>
      <c r="P2021" s="61"/>
      <c r="Q2021" s="61"/>
      <c r="R2021" s="61"/>
      <c r="S2021" s="61"/>
      <c r="T2021" s="61"/>
      <c r="U2021" s="61"/>
      <c r="V2021" s="61"/>
      <c r="W2021" s="61"/>
      <c r="X2021" s="61"/>
      <c r="Y2021" s="61"/>
      <c r="Z2021" s="62"/>
    </row>
    <row r="2022" ht="15" customHeight="1">
      <c r="A2022" t="s" s="77">
        <v>4375</v>
      </c>
      <c r="B2022" t="s" s="77">
        <v>9749</v>
      </c>
      <c r="C2022" s="76">
        <v>2019</v>
      </c>
      <c r="D2022" t="s" s="77">
        <v>7265</v>
      </c>
      <c r="E2022" t="s" s="77">
        <v>9750</v>
      </c>
      <c r="F2022" t="s" s="77">
        <v>5623</v>
      </c>
      <c r="G2022" t="s" s="77">
        <v>45</v>
      </c>
      <c r="H2022" t="s" s="77">
        <v>1791</v>
      </c>
      <c r="I2022" s="47"/>
      <c r="J2022" t="s" s="77">
        <v>9751</v>
      </c>
      <c r="K2022" t="s" s="77">
        <v>120</v>
      </c>
      <c r="L2022" t="s" s="77">
        <v>121</v>
      </c>
      <c r="M2022" s="47"/>
      <c r="N2022" t="s" s="77">
        <v>275</v>
      </c>
      <c r="O2022" s="47"/>
      <c r="P2022" s="47"/>
      <c r="Q2022" s="47"/>
      <c r="R2022" s="47"/>
      <c r="S2022" s="47"/>
      <c r="T2022" s="47"/>
      <c r="U2022" s="47"/>
      <c r="V2022" s="47"/>
      <c r="W2022" s="47"/>
      <c r="X2022" s="47"/>
      <c r="Y2022" s="47"/>
      <c r="Z2022" s="47"/>
    </row>
    <row r="2023" ht="15" customHeight="1">
      <c r="A2023" t="s" s="49">
        <v>9752</v>
      </c>
      <c r="B2023" t="s" s="49">
        <v>9753</v>
      </c>
      <c r="C2023" s="109">
        <v>2019</v>
      </c>
      <c r="D2023" t="s" s="49">
        <v>2058</v>
      </c>
      <c r="E2023" t="s" s="49">
        <v>9754</v>
      </c>
      <c r="F2023" t="s" s="49">
        <v>9755</v>
      </c>
      <c r="G2023" t="s" s="49">
        <v>45</v>
      </c>
      <c r="H2023" t="s" s="49">
        <v>119</v>
      </c>
      <c r="I2023" s="50"/>
      <c r="J2023" t="s" s="49">
        <v>9756</v>
      </c>
      <c r="K2023" t="s" s="49">
        <v>120</v>
      </c>
      <c r="L2023" t="s" s="49">
        <v>121</v>
      </c>
      <c r="M2023" s="50"/>
      <c r="N2023" t="s" s="49">
        <v>275</v>
      </c>
      <c r="O2023" s="50"/>
      <c r="P2023" s="50"/>
      <c r="Q2023" s="50"/>
      <c r="R2023" s="50"/>
      <c r="S2023" s="50"/>
      <c r="T2023" s="50"/>
      <c r="U2023" s="50"/>
      <c r="V2023" s="50"/>
      <c r="W2023" s="50"/>
      <c r="X2023" s="50"/>
      <c r="Y2023" s="50"/>
      <c r="Z2023" s="50"/>
    </row>
    <row r="2024" ht="15" customHeight="1">
      <c r="A2024" t="s" s="58">
        <v>1022</v>
      </c>
      <c r="B2024" t="s" s="59">
        <v>1023</v>
      </c>
      <c r="C2024" s="60">
        <v>2019</v>
      </c>
      <c r="D2024" t="s" s="59">
        <v>821</v>
      </c>
      <c r="E2024" t="s" s="59">
        <v>1024</v>
      </c>
      <c r="F2024" t="s" s="59">
        <v>71</v>
      </c>
      <c r="G2024" t="s" s="59">
        <v>64</v>
      </c>
      <c r="H2024" t="s" s="59">
        <v>119</v>
      </c>
      <c r="I2024" s="61"/>
      <c r="J2024" t="s" s="59">
        <v>1025</v>
      </c>
      <c r="K2024" t="s" s="59">
        <v>120</v>
      </c>
      <c r="L2024" t="s" s="59">
        <v>121</v>
      </c>
      <c r="M2024" t="s" s="59">
        <v>122</v>
      </c>
      <c r="N2024" t="s" s="59">
        <v>123</v>
      </c>
      <c r="O2024" s="61"/>
      <c r="P2024" s="61"/>
      <c r="Q2024" s="61"/>
      <c r="R2024" s="61"/>
      <c r="S2024" s="61"/>
      <c r="T2024" s="61"/>
      <c r="U2024" s="61"/>
      <c r="V2024" s="61"/>
      <c r="W2024" s="61"/>
      <c r="X2024" s="61"/>
      <c r="Y2024" s="61"/>
      <c r="Z2024" s="62"/>
    </row>
    <row r="2025" ht="15" customHeight="1">
      <c r="A2025" t="s" s="127">
        <v>9757</v>
      </c>
      <c r="B2025" t="s" s="127">
        <v>9758</v>
      </c>
      <c r="C2025" s="128">
        <v>2019</v>
      </c>
      <c r="D2025" t="s" s="127">
        <v>9759</v>
      </c>
      <c r="E2025" t="s" s="127">
        <v>9760</v>
      </c>
      <c r="F2025" t="s" s="127">
        <v>9160</v>
      </c>
      <c r="G2025" t="s" s="127">
        <v>45</v>
      </c>
      <c r="H2025" t="s" s="127">
        <v>119</v>
      </c>
      <c r="I2025" s="129"/>
      <c r="J2025" t="s" s="127">
        <v>9761</v>
      </c>
      <c r="K2025" t="s" s="127">
        <v>120</v>
      </c>
      <c r="L2025" t="s" s="127">
        <v>121</v>
      </c>
      <c r="M2025" s="129"/>
      <c r="N2025" t="s" s="127">
        <v>123</v>
      </c>
      <c r="O2025" s="129"/>
      <c r="P2025" s="129"/>
      <c r="Q2025" s="129"/>
      <c r="R2025" s="129"/>
      <c r="S2025" s="129"/>
      <c r="T2025" s="129"/>
      <c r="U2025" s="129"/>
      <c r="V2025" s="129"/>
      <c r="W2025" s="129"/>
      <c r="X2025" s="129"/>
      <c r="Y2025" s="129"/>
      <c r="Z2025" s="129"/>
    </row>
    <row r="2026" ht="15" customHeight="1">
      <c r="A2026" t="s" s="8">
        <v>9762</v>
      </c>
      <c r="B2026" t="s" s="8">
        <v>9763</v>
      </c>
      <c r="C2026" s="21">
        <v>2019</v>
      </c>
      <c r="D2026" t="s" s="8">
        <v>918</v>
      </c>
      <c r="E2026" t="s" s="8">
        <v>9764</v>
      </c>
      <c r="F2026" t="s" s="8">
        <v>9765</v>
      </c>
      <c r="G2026" t="s" s="8">
        <v>44</v>
      </c>
      <c r="H2026" t="s" s="8">
        <v>390</v>
      </c>
      <c r="I2026" s="11"/>
      <c r="J2026" t="s" s="8">
        <v>9766</v>
      </c>
      <c r="K2026" t="s" s="8">
        <v>120</v>
      </c>
      <c r="L2026" t="s" s="8">
        <v>121</v>
      </c>
      <c r="M2026" s="11"/>
      <c r="N2026" t="s" s="8">
        <v>275</v>
      </c>
      <c r="O2026" s="11"/>
      <c r="P2026" s="11"/>
      <c r="Q2026" s="11"/>
      <c r="R2026" s="11"/>
      <c r="S2026" s="11"/>
      <c r="T2026" s="11"/>
      <c r="U2026" s="11"/>
      <c r="V2026" s="11"/>
      <c r="W2026" s="11"/>
      <c r="X2026" s="11"/>
      <c r="Y2026" s="11"/>
      <c r="Z2026" s="11"/>
    </row>
    <row r="2027" ht="15" customHeight="1">
      <c r="A2027" t="s" s="8">
        <v>9767</v>
      </c>
      <c r="B2027" t="s" s="8">
        <v>9768</v>
      </c>
      <c r="C2027" s="21">
        <v>2019</v>
      </c>
      <c r="D2027" t="s" s="8">
        <v>2345</v>
      </c>
      <c r="E2027" t="s" s="8">
        <v>9769</v>
      </c>
      <c r="F2027" t="s" s="8">
        <v>1542</v>
      </c>
      <c r="G2027" t="s" s="8">
        <v>45</v>
      </c>
      <c r="H2027" t="s" s="8">
        <v>1507</v>
      </c>
      <c r="I2027" s="11"/>
      <c r="J2027" t="s" s="8">
        <v>9770</v>
      </c>
      <c r="K2027" t="s" s="8">
        <v>120</v>
      </c>
      <c r="L2027" t="s" s="8">
        <v>121</v>
      </c>
      <c r="M2027" s="11"/>
      <c r="N2027" t="s" s="8">
        <v>1689</v>
      </c>
      <c r="O2027" s="11"/>
      <c r="P2027" s="11"/>
      <c r="Q2027" s="11"/>
      <c r="R2027" s="11"/>
      <c r="S2027" s="11"/>
      <c r="T2027" s="11"/>
      <c r="U2027" s="11"/>
      <c r="V2027" s="11"/>
      <c r="W2027" s="11"/>
      <c r="X2027" s="11"/>
      <c r="Y2027" s="11"/>
      <c r="Z2027" s="11"/>
    </row>
    <row r="2028" ht="15" customHeight="1">
      <c r="A2028" t="s" s="8">
        <v>9771</v>
      </c>
      <c r="B2028" t="s" s="8">
        <v>9772</v>
      </c>
      <c r="C2028" s="21">
        <v>2019</v>
      </c>
      <c r="D2028" t="s" s="8">
        <v>9773</v>
      </c>
      <c r="E2028" t="s" s="8">
        <v>9774</v>
      </c>
      <c r="F2028" t="s" s="8">
        <v>6549</v>
      </c>
      <c r="G2028" t="s" s="8">
        <v>40</v>
      </c>
      <c r="H2028" t="s" s="8">
        <v>1791</v>
      </c>
      <c r="I2028" s="11"/>
      <c r="J2028" t="s" s="8">
        <v>9775</v>
      </c>
      <c r="K2028" t="s" s="8">
        <v>120</v>
      </c>
      <c r="L2028" t="s" s="8">
        <v>121</v>
      </c>
      <c r="M2028" s="11"/>
      <c r="N2028" t="s" s="8">
        <v>275</v>
      </c>
      <c r="O2028" s="11"/>
      <c r="P2028" s="11"/>
      <c r="Q2028" s="11"/>
      <c r="R2028" s="11"/>
      <c r="S2028" s="11"/>
      <c r="T2028" s="11"/>
      <c r="U2028" s="11"/>
      <c r="V2028" s="11"/>
      <c r="W2028" s="11"/>
      <c r="X2028" s="11"/>
      <c r="Y2028" s="11"/>
      <c r="Z2028" s="11"/>
    </row>
    <row r="2029" ht="15" customHeight="1">
      <c r="A2029" t="s" s="8">
        <v>9776</v>
      </c>
      <c r="B2029" t="s" s="8">
        <v>9777</v>
      </c>
      <c r="C2029" s="21">
        <v>2019</v>
      </c>
      <c r="D2029" t="s" s="8">
        <v>9778</v>
      </c>
      <c r="E2029" t="s" s="8">
        <v>9779</v>
      </c>
      <c r="F2029" t="s" s="8">
        <v>1870</v>
      </c>
      <c r="G2029" t="s" s="8">
        <v>45</v>
      </c>
      <c r="H2029" t="s" s="8">
        <v>1791</v>
      </c>
      <c r="I2029" s="11"/>
      <c r="J2029" t="s" s="8">
        <v>9780</v>
      </c>
      <c r="K2029" t="s" s="8">
        <v>120</v>
      </c>
      <c r="L2029" t="s" s="8">
        <v>121</v>
      </c>
      <c r="M2029" s="11"/>
      <c r="N2029" t="s" s="8">
        <v>275</v>
      </c>
      <c r="O2029" s="11"/>
      <c r="P2029" s="11"/>
      <c r="Q2029" s="11"/>
      <c r="R2029" s="11"/>
      <c r="S2029" s="11"/>
      <c r="T2029" s="11"/>
      <c r="U2029" s="11"/>
      <c r="V2029" s="11"/>
      <c r="W2029" s="11"/>
      <c r="X2029" s="11"/>
      <c r="Y2029" s="11"/>
      <c r="Z2029" s="11"/>
    </row>
    <row r="2030" ht="15" customHeight="1">
      <c r="A2030" t="s" s="49">
        <v>9781</v>
      </c>
      <c r="B2030" t="s" s="49">
        <v>9782</v>
      </c>
      <c r="C2030" s="109">
        <v>2019</v>
      </c>
      <c r="D2030" t="s" s="49">
        <v>9773</v>
      </c>
      <c r="E2030" t="s" s="49">
        <v>9783</v>
      </c>
      <c r="F2030" t="s" s="49">
        <v>4518</v>
      </c>
      <c r="G2030" t="s" s="49">
        <v>45</v>
      </c>
      <c r="H2030" t="s" s="49">
        <v>1861</v>
      </c>
      <c r="I2030" s="50"/>
      <c r="J2030" t="s" s="49">
        <v>9784</v>
      </c>
      <c r="K2030" t="s" s="49">
        <v>120</v>
      </c>
      <c r="L2030" t="s" s="49">
        <v>121</v>
      </c>
      <c r="M2030" s="50"/>
      <c r="N2030" t="s" s="49">
        <v>6740</v>
      </c>
      <c r="O2030" s="50"/>
      <c r="P2030" s="50"/>
      <c r="Q2030" s="50"/>
      <c r="R2030" s="50"/>
      <c r="S2030" s="50"/>
      <c r="T2030" s="50"/>
      <c r="U2030" s="50"/>
      <c r="V2030" s="50"/>
      <c r="W2030" s="50"/>
      <c r="X2030" s="50"/>
      <c r="Y2030" s="50"/>
      <c r="Z2030" s="50"/>
    </row>
    <row r="2031" ht="15" customHeight="1">
      <c r="A2031" t="s" s="58">
        <v>1026</v>
      </c>
      <c r="B2031" t="s" s="59">
        <v>1027</v>
      </c>
      <c r="C2031" s="60">
        <v>2019</v>
      </c>
      <c r="D2031" t="s" s="59">
        <v>220</v>
      </c>
      <c r="E2031" t="s" s="59">
        <v>1028</v>
      </c>
      <c r="F2031" t="s" s="59">
        <v>1029</v>
      </c>
      <c r="G2031" t="s" s="59">
        <v>55</v>
      </c>
      <c r="H2031" t="s" s="59">
        <v>129</v>
      </c>
      <c r="I2031" s="61"/>
      <c r="J2031" t="s" s="59">
        <v>1030</v>
      </c>
      <c r="K2031" t="s" s="59">
        <v>120</v>
      </c>
      <c r="L2031" t="s" s="59">
        <v>121</v>
      </c>
      <c r="M2031" t="s" s="59">
        <v>122</v>
      </c>
      <c r="N2031" t="s" s="59">
        <v>123</v>
      </c>
      <c r="O2031" s="61"/>
      <c r="P2031" s="61"/>
      <c r="Q2031" s="61"/>
      <c r="R2031" s="61"/>
      <c r="S2031" s="61"/>
      <c r="T2031" s="61"/>
      <c r="U2031" s="61"/>
      <c r="V2031" s="61"/>
      <c r="W2031" s="61"/>
      <c r="X2031" s="61"/>
      <c r="Y2031" s="61"/>
      <c r="Z2031" s="62"/>
    </row>
    <row r="2032" ht="15" customHeight="1">
      <c r="A2032" t="s" s="77">
        <v>8992</v>
      </c>
      <c r="B2032" t="s" s="77">
        <v>9785</v>
      </c>
      <c r="C2032" s="76">
        <v>2019</v>
      </c>
      <c r="D2032" t="s" s="77">
        <v>4207</v>
      </c>
      <c r="E2032" t="s" s="77">
        <v>9786</v>
      </c>
      <c r="F2032" t="s" s="77">
        <v>9787</v>
      </c>
      <c r="G2032" t="s" s="77">
        <v>45</v>
      </c>
      <c r="H2032" t="s" s="77">
        <v>1791</v>
      </c>
      <c r="I2032" s="47"/>
      <c r="J2032" t="s" s="77">
        <v>9788</v>
      </c>
      <c r="K2032" t="s" s="77">
        <v>120</v>
      </c>
      <c r="L2032" t="s" s="77">
        <v>121</v>
      </c>
      <c r="M2032" s="47"/>
      <c r="N2032" t="s" s="77">
        <v>275</v>
      </c>
      <c r="O2032" s="47"/>
      <c r="P2032" s="47"/>
      <c r="Q2032" s="47"/>
      <c r="R2032" s="47"/>
      <c r="S2032" s="47"/>
      <c r="T2032" s="47"/>
      <c r="U2032" s="47"/>
      <c r="V2032" s="47"/>
      <c r="W2032" s="47"/>
      <c r="X2032" s="47"/>
      <c r="Y2032" s="47"/>
      <c r="Z2032" s="47"/>
    </row>
    <row r="2033" ht="15" customHeight="1">
      <c r="A2033" t="s" s="8">
        <v>9789</v>
      </c>
      <c r="B2033" t="s" s="8">
        <v>9790</v>
      </c>
      <c r="C2033" s="21">
        <v>2019</v>
      </c>
      <c r="D2033" t="s" s="8">
        <v>5029</v>
      </c>
      <c r="E2033" t="s" s="8">
        <v>9791</v>
      </c>
      <c r="F2033" t="s" s="8">
        <v>9478</v>
      </c>
      <c r="G2033" t="s" s="8">
        <v>45</v>
      </c>
      <c r="H2033" t="s" s="8">
        <v>119</v>
      </c>
      <c r="I2033" s="11"/>
      <c r="J2033" t="s" s="8">
        <v>9792</v>
      </c>
      <c r="K2033" t="s" s="8">
        <v>254</v>
      </c>
      <c r="L2033" t="s" s="8">
        <v>121</v>
      </c>
      <c r="M2033" s="11"/>
      <c r="N2033" t="s" s="8">
        <v>255</v>
      </c>
      <c r="O2033" s="11"/>
      <c r="P2033" s="11"/>
      <c r="Q2033" s="11"/>
      <c r="R2033" s="11"/>
      <c r="S2033" s="11"/>
      <c r="T2033" s="11"/>
      <c r="U2033" s="11"/>
      <c r="V2033" s="11"/>
      <c r="W2033" s="11"/>
      <c r="X2033" s="11"/>
      <c r="Y2033" s="11"/>
      <c r="Z2033" s="11"/>
    </row>
    <row r="2034" ht="15" customHeight="1">
      <c r="A2034" t="s" s="8">
        <v>9793</v>
      </c>
      <c r="B2034" t="s" s="8">
        <v>9794</v>
      </c>
      <c r="C2034" s="21">
        <v>2019</v>
      </c>
      <c r="D2034" t="s" s="8">
        <v>7478</v>
      </c>
      <c r="E2034" t="s" s="8">
        <v>9795</v>
      </c>
      <c r="F2034" t="s" s="8">
        <v>2851</v>
      </c>
      <c r="G2034" t="s" s="8">
        <v>64</v>
      </c>
      <c r="H2034" t="s" s="8">
        <v>119</v>
      </c>
      <c r="I2034" s="11"/>
      <c r="J2034" t="s" s="8">
        <v>9796</v>
      </c>
      <c r="K2034" t="s" s="8">
        <v>120</v>
      </c>
      <c r="L2034" t="s" s="8">
        <v>121</v>
      </c>
      <c r="M2034" s="11"/>
      <c r="N2034" t="s" s="8">
        <v>123</v>
      </c>
      <c r="O2034" s="11"/>
      <c r="P2034" s="11"/>
      <c r="Q2034" s="11"/>
      <c r="R2034" s="11"/>
      <c r="S2034" s="11"/>
      <c r="T2034" s="11"/>
      <c r="U2034" s="11"/>
      <c r="V2034" s="11"/>
      <c r="W2034" s="11"/>
      <c r="X2034" s="11"/>
      <c r="Y2034" s="11"/>
      <c r="Z2034" s="11"/>
    </row>
    <row r="2035" ht="15" customHeight="1">
      <c r="A2035" t="s" s="8">
        <v>9797</v>
      </c>
      <c r="B2035" t="s" s="8">
        <v>9798</v>
      </c>
      <c r="C2035" s="21">
        <v>2019</v>
      </c>
      <c r="D2035" t="s" s="8">
        <v>954</v>
      </c>
      <c r="E2035" t="s" s="8">
        <v>9799</v>
      </c>
      <c r="F2035" t="s" s="8">
        <v>1928</v>
      </c>
      <c r="G2035" t="s" s="8">
        <v>1784</v>
      </c>
      <c r="H2035" t="s" s="8">
        <v>119</v>
      </c>
      <c r="I2035" s="11"/>
      <c r="J2035" s="11"/>
      <c r="K2035" t="s" s="8">
        <v>148</v>
      </c>
      <c r="L2035" t="s" s="8">
        <v>121</v>
      </c>
      <c r="M2035" s="11"/>
      <c r="N2035" t="s" s="8">
        <v>123</v>
      </c>
      <c r="O2035" s="11"/>
      <c r="P2035" s="11"/>
      <c r="Q2035" s="11"/>
      <c r="R2035" s="11"/>
      <c r="S2035" s="11"/>
      <c r="T2035" s="11"/>
      <c r="U2035" s="11"/>
      <c r="V2035" s="11"/>
      <c r="W2035" s="11"/>
      <c r="X2035" s="11"/>
      <c r="Y2035" s="11"/>
      <c r="Z2035" s="11"/>
    </row>
    <row r="2036" ht="15" customHeight="1">
      <c r="A2036" t="s" s="8">
        <v>9800</v>
      </c>
      <c r="B2036" t="s" s="8">
        <v>9801</v>
      </c>
      <c r="C2036" s="21">
        <v>2019</v>
      </c>
      <c r="D2036" t="s" s="8">
        <v>5983</v>
      </c>
      <c r="E2036" t="s" s="8">
        <v>9802</v>
      </c>
      <c r="F2036" t="s" s="8">
        <v>4466</v>
      </c>
      <c r="G2036" t="s" s="8">
        <v>45</v>
      </c>
      <c r="H2036" t="s" s="8">
        <v>1791</v>
      </c>
      <c r="I2036" s="11"/>
      <c r="J2036" t="s" s="8">
        <v>9803</v>
      </c>
      <c r="K2036" t="s" s="8">
        <v>120</v>
      </c>
      <c r="L2036" t="s" s="8">
        <v>121</v>
      </c>
      <c r="M2036" s="11"/>
      <c r="N2036" t="s" s="8">
        <v>275</v>
      </c>
      <c r="O2036" s="11"/>
      <c r="P2036" s="11"/>
      <c r="Q2036" s="11"/>
      <c r="R2036" s="11"/>
      <c r="S2036" s="11"/>
      <c r="T2036" s="11"/>
      <c r="U2036" s="11"/>
      <c r="V2036" s="11"/>
      <c r="W2036" s="11"/>
      <c r="X2036" s="11"/>
      <c r="Y2036" s="11"/>
      <c r="Z2036" s="11"/>
    </row>
    <row r="2037" ht="15" customHeight="1">
      <c r="A2037" t="s" s="49">
        <v>9804</v>
      </c>
      <c r="B2037" t="s" s="49">
        <v>9805</v>
      </c>
      <c r="C2037" s="109">
        <v>2019</v>
      </c>
      <c r="D2037" t="s" s="49">
        <v>765</v>
      </c>
      <c r="E2037" t="s" s="49">
        <v>9806</v>
      </c>
      <c r="F2037" t="s" s="49">
        <v>4466</v>
      </c>
      <c r="G2037" t="s" s="49">
        <v>1454</v>
      </c>
      <c r="H2037" t="s" s="49">
        <v>1791</v>
      </c>
      <c r="I2037" s="50"/>
      <c r="J2037" s="50"/>
      <c r="K2037" t="s" s="49">
        <v>120</v>
      </c>
      <c r="L2037" t="s" s="49">
        <v>121</v>
      </c>
      <c r="M2037" s="50"/>
      <c r="N2037" t="s" s="49">
        <v>275</v>
      </c>
      <c r="O2037" s="50"/>
      <c r="P2037" s="50"/>
      <c r="Q2037" s="50"/>
      <c r="R2037" s="50"/>
      <c r="S2037" s="50"/>
      <c r="T2037" s="50"/>
      <c r="U2037" s="50"/>
      <c r="V2037" s="50"/>
      <c r="W2037" s="50"/>
      <c r="X2037" s="50"/>
      <c r="Y2037" s="50"/>
      <c r="Z2037" s="50"/>
    </row>
    <row r="2038" ht="15" customHeight="1">
      <c r="A2038" t="s" s="58">
        <v>1031</v>
      </c>
      <c r="B2038" t="s" s="59">
        <v>1032</v>
      </c>
      <c r="C2038" s="60">
        <v>2019</v>
      </c>
      <c r="D2038" t="s" s="59">
        <v>415</v>
      </c>
      <c r="E2038" t="s" s="59">
        <v>1033</v>
      </c>
      <c r="F2038" t="s" s="59">
        <v>128</v>
      </c>
      <c r="G2038" t="s" s="59">
        <v>38</v>
      </c>
      <c r="H2038" t="s" s="59">
        <v>129</v>
      </c>
      <c r="I2038" s="61"/>
      <c r="J2038" s="61"/>
      <c r="K2038" t="s" s="59">
        <v>120</v>
      </c>
      <c r="L2038" t="s" s="59">
        <v>121</v>
      </c>
      <c r="M2038" t="s" s="59">
        <v>122</v>
      </c>
      <c r="N2038" t="s" s="59">
        <v>275</v>
      </c>
      <c r="O2038" s="61"/>
      <c r="P2038" s="61"/>
      <c r="Q2038" s="61"/>
      <c r="R2038" s="61"/>
      <c r="S2038" s="61"/>
      <c r="T2038" s="61"/>
      <c r="U2038" s="61"/>
      <c r="V2038" s="61"/>
      <c r="W2038" s="61"/>
      <c r="X2038" s="61"/>
      <c r="Y2038" s="61"/>
      <c r="Z2038" s="62"/>
    </row>
    <row r="2039" ht="15" customHeight="1">
      <c r="A2039" t="s" s="58">
        <v>1035</v>
      </c>
      <c r="B2039" t="s" s="59">
        <v>1036</v>
      </c>
      <c r="C2039" s="60">
        <v>2019</v>
      </c>
      <c r="D2039" t="s" s="59">
        <v>415</v>
      </c>
      <c r="E2039" t="s" s="59">
        <v>1037</v>
      </c>
      <c r="F2039" t="s" s="59">
        <v>71</v>
      </c>
      <c r="G2039" t="s" s="59">
        <v>64</v>
      </c>
      <c r="H2039" t="s" s="59">
        <v>119</v>
      </c>
      <c r="I2039" s="61"/>
      <c r="J2039" s="61"/>
      <c r="K2039" t="s" s="59">
        <v>120</v>
      </c>
      <c r="L2039" t="s" s="59">
        <v>121</v>
      </c>
      <c r="M2039" t="s" s="59">
        <v>122</v>
      </c>
      <c r="N2039" t="s" s="59">
        <v>123</v>
      </c>
      <c r="O2039" s="61"/>
      <c r="P2039" s="61"/>
      <c r="Q2039" s="61"/>
      <c r="R2039" s="61"/>
      <c r="S2039" s="61"/>
      <c r="T2039" s="61"/>
      <c r="U2039" s="61"/>
      <c r="V2039" s="61"/>
      <c r="W2039" s="61"/>
      <c r="X2039" s="61"/>
      <c r="Y2039" s="61"/>
      <c r="Z2039" s="62"/>
    </row>
    <row r="2040" ht="15" customHeight="1">
      <c r="A2040" t="s" s="121">
        <v>9807</v>
      </c>
      <c r="B2040" t="s" s="121">
        <v>9808</v>
      </c>
      <c r="C2040" s="122">
        <v>2019</v>
      </c>
      <c r="D2040" t="s" s="121">
        <v>1752</v>
      </c>
      <c r="E2040" t="s" s="121">
        <v>9809</v>
      </c>
      <c r="F2040" t="s" s="121">
        <v>1790</v>
      </c>
      <c r="G2040" t="s" s="121">
        <v>45</v>
      </c>
      <c r="H2040" t="s" s="121">
        <v>1791</v>
      </c>
      <c r="I2040" s="123"/>
      <c r="J2040" t="s" s="121">
        <v>9810</v>
      </c>
      <c r="K2040" t="s" s="121">
        <v>120</v>
      </c>
      <c r="L2040" t="s" s="121">
        <v>121</v>
      </c>
      <c r="M2040" s="123"/>
      <c r="N2040" t="s" s="121">
        <v>275</v>
      </c>
      <c r="O2040" s="123"/>
      <c r="P2040" s="123"/>
      <c r="Q2040" s="123"/>
      <c r="R2040" s="123"/>
      <c r="S2040" s="123"/>
      <c r="T2040" s="123"/>
      <c r="U2040" s="123"/>
      <c r="V2040" s="123"/>
      <c r="W2040" s="123"/>
      <c r="X2040" s="123"/>
      <c r="Y2040" s="123"/>
      <c r="Z2040" s="123"/>
    </row>
    <row r="2041" ht="15" customHeight="1">
      <c r="A2041" t="s" s="58">
        <v>1038</v>
      </c>
      <c r="B2041" t="s" s="59">
        <v>1039</v>
      </c>
      <c r="C2041" s="60">
        <v>2019</v>
      </c>
      <c r="D2041" t="s" s="59">
        <v>1040</v>
      </c>
      <c r="E2041" t="s" s="59">
        <v>1041</v>
      </c>
      <c r="F2041" t="s" s="59">
        <v>71</v>
      </c>
      <c r="G2041" t="s" s="59">
        <v>64</v>
      </c>
      <c r="H2041" t="s" s="59">
        <v>119</v>
      </c>
      <c r="I2041" s="61"/>
      <c r="J2041" s="61"/>
      <c r="K2041" t="s" s="59">
        <v>120</v>
      </c>
      <c r="L2041" t="s" s="59">
        <v>121</v>
      </c>
      <c r="M2041" t="s" s="59">
        <v>122</v>
      </c>
      <c r="N2041" t="s" s="59">
        <v>123</v>
      </c>
      <c r="O2041" s="61"/>
      <c r="P2041" s="61"/>
      <c r="Q2041" s="61"/>
      <c r="R2041" s="61"/>
      <c r="S2041" s="61"/>
      <c r="T2041" s="61"/>
      <c r="U2041" s="61"/>
      <c r="V2041" s="61"/>
      <c r="W2041" s="61"/>
      <c r="X2041" s="61"/>
      <c r="Y2041" s="61"/>
      <c r="Z2041" s="62"/>
    </row>
    <row r="2042" ht="15" customHeight="1">
      <c r="A2042" t="s" s="121">
        <v>9811</v>
      </c>
      <c r="B2042" t="s" s="121">
        <v>9812</v>
      </c>
      <c r="C2042" s="122">
        <v>2019</v>
      </c>
      <c r="D2042" t="s" s="121">
        <v>8042</v>
      </c>
      <c r="E2042" t="s" s="121">
        <v>9813</v>
      </c>
      <c r="F2042" t="s" s="121">
        <v>1905</v>
      </c>
      <c r="G2042" t="s" s="121">
        <v>45</v>
      </c>
      <c r="H2042" t="s" s="121">
        <v>119</v>
      </c>
      <c r="I2042" s="123"/>
      <c r="J2042" t="s" s="121">
        <v>9814</v>
      </c>
      <c r="K2042" t="s" s="121">
        <v>120</v>
      </c>
      <c r="L2042" t="s" s="121">
        <v>121</v>
      </c>
      <c r="M2042" s="123"/>
      <c r="N2042" t="s" s="121">
        <v>275</v>
      </c>
      <c r="O2042" s="123"/>
      <c r="P2042" s="123"/>
      <c r="Q2042" s="123"/>
      <c r="R2042" s="123"/>
      <c r="S2042" s="123"/>
      <c r="T2042" s="123"/>
      <c r="U2042" s="123"/>
      <c r="V2042" s="123"/>
      <c r="W2042" s="123"/>
      <c r="X2042" s="123"/>
      <c r="Y2042" s="123"/>
      <c r="Z2042" s="123"/>
    </row>
    <row r="2043" ht="15" customHeight="1">
      <c r="A2043" t="s" s="51">
        <v>1042</v>
      </c>
      <c r="B2043" t="s" s="52">
        <v>1043</v>
      </c>
      <c r="C2043" s="53">
        <v>2019</v>
      </c>
      <c r="D2043" t="s" s="52">
        <v>538</v>
      </c>
      <c r="E2043" t="s" s="52">
        <v>1044</v>
      </c>
      <c r="F2043" t="s" s="52">
        <v>71</v>
      </c>
      <c r="G2043" t="s" s="52">
        <v>64</v>
      </c>
      <c r="H2043" t="s" s="52">
        <v>119</v>
      </c>
      <c r="I2043" s="56"/>
      <c r="J2043" t="s" s="52">
        <v>1045</v>
      </c>
      <c r="K2043" t="s" s="52">
        <v>120</v>
      </c>
      <c r="L2043" t="s" s="52">
        <v>121</v>
      </c>
      <c r="M2043" t="s" s="52">
        <v>122</v>
      </c>
      <c r="N2043" t="s" s="52">
        <v>123</v>
      </c>
      <c r="O2043" s="56"/>
      <c r="P2043" s="56"/>
      <c r="Q2043" s="56"/>
      <c r="R2043" s="56"/>
      <c r="S2043" s="56"/>
      <c r="T2043" s="56"/>
      <c r="U2043" s="56"/>
      <c r="V2043" s="56"/>
      <c r="W2043" s="56"/>
      <c r="X2043" s="56"/>
      <c r="Y2043" s="56"/>
      <c r="Z2043" s="57"/>
    </row>
    <row r="2044" ht="15" customHeight="1">
      <c r="A2044" t="s" s="77">
        <v>9815</v>
      </c>
      <c r="B2044" t="s" s="77">
        <v>9816</v>
      </c>
      <c r="C2044" s="76">
        <v>2019</v>
      </c>
      <c r="D2044" t="s" s="77">
        <v>831</v>
      </c>
      <c r="E2044" t="s" s="77">
        <v>9817</v>
      </c>
      <c r="F2044" t="s" s="77">
        <v>8228</v>
      </c>
      <c r="G2044" t="s" s="77">
        <v>45</v>
      </c>
      <c r="H2044" t="s" s="77">
        <v>119</v>
      </c>
      <c r="I2044" s="47"/>
      <c r="J2044" t="s" s="77">
        <v>9818</v>
      </c>
      <c r="K2044" t="s" s="77">
        <v>120</v>
      </c>
      <c r="L2044" t="s" s="77">
        <v>121</v>
      </c>
      <c r="M2044" s="47"/>
      <c r="N2044" t="s" s="77">
        <v>275</v>
      </c>
      <c r="O2044" s="47"/>
      <c r="P2044" s="47"/>
      <c r="Q2044" s="47"/>
      <c r="R2044" s="47"/>
      <c r="S2044" s="47"/>
      <c r="T2044" s="47"/>
      <c r="U2044" s="47"/>
      <c r="V2044" s="47"/>
      <c r="W2044" s="47"/>
      <c r="X2044" s="47"/>
      <c r="Y2044" s="47"/>
      <c r="Z2044" s="47"/>
    </row>
    <row r="2045" ht="15" customHeight="1">
      <c r="A2045" t="s" s="8">
        <v>9815</v>
      </c>
      <c r="B2045" t="s" s="8">
        <v>9819</v>
      </c>
      <c r="C2045" s="21">
        <v>2019</v>
      </c>
      <c r="D2045" t="s" s="8">
        <v>5029</v>
      </c>
      <c r="E2045" t="s" s="8">
        <v>9820</v>
      </c>
      <c r="F2045" t="s" s="8">
        <v>8228</v>
      </c>
      <c r="G2045" t="s" s="8">
        <v>45</v>
      </c>
      <c r="H2045" t="s" s="8">
        <v>119</v>
      </c>
      <c r="I2045" s="11"/>
      <c r="J2045" t="s" s="8">
        <v>9821</v>
      </c>
      <c r="K2045" t="s" s="8">
        <v>120</v>
      </c>
      <c r="L2045" t="s" s="8">
        <v>121</v>
      </c>
      <c r="M2045" s="11"/>
      <c r="N2045" t="s" s="8">
        <v>275</v>
      </c>
      <c r="O2045" s="11"/>
      <c r="P2045" s="11"/>
      <c r="Q2045" s="11"/>
      <c r="R2045" s="11"/>
      <c r="S2045" s="11"/>
      <c r="T2045" s="11"/>
      <c r="U2045" s="11"/>
      <c r="V2045" s="11"/>
      <c r="W2045" s="11"/>
      <c r="X2045" s="11"/>
      <c r="Y2045" s="11"/>
      <c r="Z2045" s="11"/>
    </row>
    <row r="2046" ht="15" customHeight="1">
      <c r="A2046" t="s" s="8">
        <v>9822</v>
      </c>
      <c r="B2046" t="s" s="8">
        <v>9823</v>
      </c>
      <c r="C2046" s="21">
        <v>2019</v>
      </c>
      <c r="D2046" t="s" s="8">
        <v>1575</v>
      </c>
      <c r="E2046" t="s" s="8">
        <v>9824</v>
      </c>
      <c r="F2046" t="s" s="8">
        <v>1905</v>
      </c>
      <c r="G2046" t="s" s="8">
        <v>82</v>
      </c>
      <c r="H2046" t="s" s="8">
        <v>119</v>
      </c>
      <c r="I2046" s="11"/>
      <c r="J2046" t="s" s="8">
        <v>9825</v>
      </c>
      <c r="K2046" t="s" s="8">
        <v>120</v>
      </c>
      <c r="L2046" t="s" s="8">
        <v>121</v>
      </c>
      <c r="M2046" s="11"/>
      <c r="N2046" t="s" s="8">
        <v>123</v>
      </c>
      <c r="O2046" s="11"/>
      <c r="P2046" s="11"/>
      <c r="Q2046" s="11"/>
      <c r="R2046" s="11"/>
      <c r="S2046" s="11"/>
      <c r="T2046" s="11"/>
      <c r="U2046" s="11"/>
      <c r="V2046" s="11"/>
      <c r="W2046" s="11"/>
      <c r="X2046" s="11"/>
      <c r="Y2046" s="11"/>
      <c r="Z2046" s="11"/>
    </row>
    <row r="2047" ht="15" customHeight="1">
      <c r="A2047" t="s" s="49">
        <v>9826</v>
      </c>
      <c r="B2047" t="s" s="49">
        <v>9827</v>
      </c>
      <c r="C2047" s="109">
        <v>2019</v>
      </c>
      <c r="D2047" t="s" s="49">
        <v>4850</v>
      </c>
      <c r="E2047" t="s" s="49">
        <v>9828</v>
      </c>
      <c r="F2047" t="s" s="49">
        <v>2137</v>
      </c>
      <c r="G2047" t="s" s="49">
        <v>45</v>
      </c>
      <c r="H2047" t="s" s="49">
        <v>1791</v>
      </c>
      <c r="I2047" s="50"/>
      <c r="J2047" t="s" s="49">
        <v>9829</v>
      </c>
      <c r="K2047" t="s" s="49">
        <v>120</v>
      </c>
      <c r="L2047" t="s" s="49">
        <v>121</v>
      </c>
      <c r="M2047" s="50"/>
      <c r="N2047" t="s" s="49">
        <v>275</v>
      </c>
      <c r="O2047" s="50"/>
      <c r="P2047" s="50"/>
      <c r="Q2047" s="50"/>
      <c r="R2047" s="50"/>
      <c r="S2047" s="50"/>
      <c r="T2047" s="50"/>
      <c r="U2047" s="50"/>
      <c r="V2047" s="50"/>
      <c r="W2047" s="50"/>
      <c r="X2047" s="50"/>
      <c r="Y2047" s="50"/>
      <c r="Z2047" s="50"/>
    </row>
    <row r="2048" ht="15" customHeight="1">
      <c r="A2048" t="s" s="58">
        <v>1046</v>
      </c>
      <c r="B2048" t="s" s="59">
        <v>1047</v>
      </c>
      <c r="C2048" s="60">
        <v>2019</v>
      </c>
      <c r="D2048" t="s" s="59">
        <v>908</v>
      </c>
      <c r="E2048" t="s" s="59">
        <v>1048</v>
      </c>
      <c r="F2048" t="s" s="59">
        <v>71</v>
      </c>
      <c r="G2048" t="s" s="59">
        <v>64</v>
      </c>
      <c r="H2048" t="s" s="59">
        <v>119</v>
      </c>
      <c r="I2048" s="61"/>
      <c r="J2048" t="s" s="59">
        <v>1049</v>
      </c>
      <c r="K2048" t="s" s="59">
        <v>120</v>
      </c>
      <c r="L2048" t="s" s="59">
        <v>121</v>
      </c>
      <c r="M2048" t="s" s="59">
        <v>122</v>
      </c>
      <c r="N2048" t="s" s="59">
        <v>123</v>
      </c>
      <c r="O2048" s="61"/>
      <c r="P2048" s="61"/>
      <c r="Q2048" s="61"/>
      <c r="R2048" s="61"/>
      <c r="S2048" s="61"/>
      <c r="T2048" s="61"/>
      <c r="U2048" s="61"/>
      <c r="V2048" s="61"/>
      <c r="W2048" s="61"/>
      <c r="X2048" s="61"/>
      <c r="Y2048" s="61"/>
      <c r="Z2048" s="62"/>
    </row>
    <row r="2049" ht="15" customHeight="1">
      <c r="A2049" t="s" s="77">
        <v>9830</v>
      </c>
      <c r="B2049" t="s" s="77">
        <v>9831</v>
      </c>
      <c r="C2049" s="76">
        <v>2019</v>
      </c>
      <c r="D2049" t="s" s="77">
        <v>9832</v>
      </c>
      <c r="E2049" t="s" s="77">
        <v>9833</v>
      </c>
      <c r="F2049" t="s" s="77">
        <v>9834</v>
      </c>
      <c r="G2049" t="s" s="77">
        <v>45</v>
      </c>
      <c r="H2049" t="s" s="77">
        <v>390</v>
      </c>
      <c r="I2049" s="47"/>
      <c r="J2049" t="s" s="77">
        <v>9835</v>
      </c>
      <c r="K2049" t="s" s="77">
        <v>120</v>
      </c>
      <c r="L2049" t="s" s="77">
        <v>121</v>
      </c>
      <c r="M2049" s="47"/>
      <c r="N2049" t="s" s="77">
        <v>123</v>
      </c>
      <c r="O2049" s="47"/>
      <c r="P2049" s="47"/>
      <c r="Q2049" s="47"/>
      <c r="R2049" s="47"/>
      <c r="S2049" s="47"/>
      <c r="T2049" s="47"/>
      <c r="U2049" s="47"/>
      <c r="V2049" s="47"/>
      <c r="W2049" s="47"/>
      <c r="X2049" s="47"/>
      <c r="Y2049" s="47"/>
      <c r="Z2049" s="47"/>
    </row>
    <row r="2050" ht="15" customHeight="1">
      <c r="A2050" t="s" s="8">
        <v>9836</v>
      </c>
      <c r="B2050" t="s" s="8">
        <v>9837</v>
      </c>
      <c r="C2050" s="21">
        <v>2019</v>
      </c>
      <c r="D2050" t="s" s="8">
        <v>5244</v>
      </c>
      <c r="E2050" t="s" s="8">
        <v>9838</v>
      </c>
      <c r="F2050" t="s" s="8">
        <v>1905</v>
      </c>
      <c r="G2050" t="s" s="8">
        <v>82</v>
      </c>
      <c r="H2050" t="s" s="8">
        <v>119</v>
      </c>
      <c r="I2050" s="11"/>
      <c r="J2050" t="s" s="8">
        <v>9839</v>
      </c>
      <c r="K2050" t="s" s="8">
        <v>120</v>
      </c>
      <c r="L2050" t="s" s="8">
        <v>121</v>
      </c>
      <c r="M2050" s="11"/>
      <c r="N2050" t="s" s="8">
        <v>275</v>
      </c>
      <c r="O2050" s="11"/>
      <c r="P2050" s="11"/>
      <c r="Q2050" s="11"/>
      <c r="R2050" s="11"/>
      <c r="S2050" s="11"/>
      <c r="T2050" s="11"/>
      <c r="U2050" s="11"/>
      <c r="V2050" s="11"/>
      <c r="W2050" s="11"/>
      <c r="X2050" s="11"/>
      <c r="Y2050" s="11"/>
      <c r="Z2050" s="11"/>
    </row>
    <row r="2051" ht="15" customHeight="1">
      <c r="A2051" t="s" s="8">
        <v>9840</v>
      </c>
      <c r="B2051" t="s" s="8">
        <v>9841</v>
      </c>
      <c r="C2051" s="21">
        <v>2019</v>
      </c>
      <c r="D2051" t="s" s="8">
        <v>954</v>
      </c>
      <c r="E2051" t="s" s="8">
        <v>9842</v>
      </c>
      <c r="F2051" t="s" s="8">
        <v>2656</v>
      </c>
      <c r="G2051" t="s" s="8">
        <v>38</v>
      </c>
      <c r="H2051" t="s" s="8">
        <v>119</v>
      </c>
      <c r="I2051" s="11"/>
      <c r="J2051" s="11"/>
      <c r="K2051" t="s" s="8">
        <v>148</v>
      </c>
      <c r="L2051" t="s" s="8">
        <v>121</v>
      </c>
      <c r="M2051" s="11"/>
      <c r="N2051" t="s" s="8">
        <v>123</v>
      </c>
      <c r="O2051" s="11"/>
      <c r="P2051" s="11"/>
      <c r="Q2051" s="11"/>
      <c r="R2051" s="11"/>
      <c r="S2051" s="11"/>
      <c r="T2051" s="11"/>
      <c r="U2051" s="11"/>
      <c r="V2051" s="11"/>
      <c r="W2051" s="11"/>
      <c r="X2051" s="11"/>
      <c r="Y2051" s="11"/>
      <c r="Z2051" s="11"/>
    </row>
    <row r="2052" ht="15" customHeight="1">
      <c r="A2052" t="s" s="8">
        <v>9843</v>
      </c>
      <c r="B2052" t="s" s="8">
        <v>9844</v>
      </c>
      <c r="C2052" s="21">
        <v>2019</v>
      </c>
      <c r="D2052" t="s" s="8">
        <v>2407</v>
      </c>
      <c r="E2052" t="s" s="8">
        <v>9845</v>
      </c>
      <c r="F2052" t="s" s="8">
        <v>572</v>
      </c>
      <c r="G2052" t="s" s="8">
        <v>82</v>
      </c>
      <c r="H2052" t="s" s="8">
        <v>506</v>
      </c>
      <c r="I2052" s="11"/>
      <c r="J2052" t="s" s="8">
        <v>9846</v>
      </c>
      <c r="K2052" t="s" s="8">
        <v>120</v>
      </c>
      <c r="L2052" t="s" s="8">
        <v>121</v>
      </c>
      <c r="M2052" s="11"/>
      <c r="N2052" t="s" s="8">
        <v>255</v>
      </c>
      <c r="O2052" s="11"/>
      <c r="P2052" s="11"/>
      <c r="Q2052" s="11"/>
      <c r="R2052" s="11"/>
      <c r="S2052" s="11"/>
      <c r="T2052" s="11"/>
      <c r="U2052" s="11"/>
      <c r="V2052" s="11"/>
      <c r="W2052" s="11"/>
      <c r="X2052" s="11"/>
      <c r="Y2052" s="11"/>
      <c r="Z2052" s="11"/>
    </row>
    <row r="2053" ht="15" customHeight="1">
      <c r="A2053" t="s" s="8">
        <v>9847</v>
      </c>
      <c r="B2053" t="s" s="8">
        <v>9848</v>
      </c>
      <c r="C2053" s="21">
        <v>2019</v>
      </c>
      <c r="D2053" t="s" s="8">
        <v>8310</v>
      </c>
      <c r="E2053" t="s" s="8">
        <v>9849</v>
      </c>
      <c r="F2053" t="s" s="8">
        <v>4466</v>
      </c>
      <c r="G2053" t="s" s="8">
        <v>45</v>
      </c>
      <c r="H2053" t="s" s="8">
        <v>1791</v>
      </c>
      <c r="I2053" s="11"/>
      <c r="J2053" t="s" s="8">
        <v>9850</v>
      </c>
      <c r="K2053" t="s" s="8">
        <v>120</v>
      </c>
      <c r="L2053" t="s" s="8">
        <v>121</v>
      </c>
      <c r="M2053" s="11"/>
      <c r="N2053" t="s" s="8">
        <v>255</v>
      </c>
      <c r="O2053" s="11"/>
      <c r="P2053" s="11"/>
      <c r="Q2053" s="11"/>
      <c r="R2053" s="11"/>
      <c r="S2053" s="11"/>
      <c r="T2053" s="11"/>
      <c r="U2053" s="11"/>
      <c r="V2053" s="11"/>
      <c r="W2053" s="11"/>
      <c r="X2053" s="11"/>
      <c r="Y2053" s="11"/>
      <c r="Z2053" s="11"/>
    </row>
    <row r="2054" ht="15" customHeight="1">
      <c r="A2054" t="s" s="8">
        <v>9851</v>
      </c>
      <c r="B2054" t="s" s="8">
        <v>9852</v>
      </c>
      <c r="C2054" s="21">
        <v>2019</v>
      </c>
      <c r="D2054" t="s" s="8">
        <v>918</v>
      </c>
      <c r="E2054" t="s" s="8">
        <v>9853</v>
      </c>
      <c r="F2054" t="s" s="8">
        <v>4518</v>
      </c>
      <c r="G2054" t="s" s="8">
        <v>44</v>
      </c>
      <c r="H2054" t="s" s="8">
        <v>1861</v>
      </c>
      <c r="I2054" s="11"/>
      <c r="J2054" t="s" s="8">
        <v>9854</v>
      </c>
      <c r="K2054" t="s" s="8">
        <v>120</v>
      </c>
      <c r="L2054" t="s" s="8">
        <v>121</v>
      </c>
      <c r="M2054" s="11"/>
      <c r="N2054" t="s" s="8">
        <v>6740</v>
      </c>
      <c r="O2054" s="11"/>
      <c r="P2054" s="11"/>
      <c r="Q2054" s="11"/>
      <c r="R2054" s="11"/>
      <c r="S2054" s="11"/>
      <c r="T2054" s="11"/>
      <c r="U2054" s="11"/>
      <c r="V2054" s="11"/>
      <c r="W2054" s="11"/>
      <c r="X2054" s="11"/>
      <c r="Y2054" s="11"/>
      <c r="Z2054" s="11"/>
    </row>
    <row r="2055" ht="15" customHeight="1">
      <c r="A2055" t="s" s="8">
        <v>9855</v>
      </c>
      <c r="B2055" t="s" s="8">
        <v>9856</v>
      </c>
      <c r="C2055" s="21">
        <v>2019</v>
      </c>
      <c r="D2055" t="s" s="8">
        <v>2631</v>
      </c>
      <c r="E2055" t="s" s="8">
        <v>9857</v>
      </c>
      <c r="F2055" t="s" s="8">
        <v>128</v>
      </c>
      <c r="G2055" t="s" s="8">
        <v>44</v>
      </c>
      <c r="H2055" t="s" s="8">
        <v>129</v>
      </c>
      <c r="I2055" t="s" s="8">
        <v>1846</v>
      </c>
      <c r="J2055" t="s" s="8">
        <v>9858</v>
      </c>
      <c r="K2055" t="s" s="8">
        <v>120</v>
      </c>
      <c r="L2055" t="s" s="8">
        <v>121</v>
      </c>
      <c r="M2055" s="11"/>
      <c r="N2055" t="s" s="8">
        <v>123</v>
      </c>
      <c r="O2055" s="11"/>
      <c r="P2055" s="11"/>
      <c r="Q2055" s="11"/>
      <c r="R2055" s="11"/>
      <c r="S2055" s="11"/>
      <c r="T2055" s="11"/>
      <c r="U2055" s="11"/>
      <c r="V2055" s="11"/>
      <c r="W2055" s="11"/>
      <c r="X2055" s="11"/>
      <c r="Y2055" s="11"/>
      <c r="Z2055" s="11"/>
    </row>
    <row r="2056" ht="15" customHeight="1">
      <c r="A2056" t="s" s="8">
        <v>9859</v>
      </c>
      <c r="B2056" t="s" s="8">
        <v>9860</v>
      </c>
      <c r="C2056" s="21">
        <v>2019</v>
      </c>
      <c r="D2056" t="s" s="8">
        <v>9861</v>
      </c>
      <c r="E2056" t="s" s="8">
        <v>9862</v>
      </c>
      <c r="F2056" t="s" s="8">
        <v>2426</v>
      </c>
      <c r="G2056" t="s" s="8">
        <v>45</v>
      </c>
      <c r="H2056" t="s" s="8">
        <v>1507</v>
      </c>
      <c r="I2056" s="11"/>
      <c r="J2056" t="s" s="8">
        <v>9863</v>
      </c>
      <c r="K2056" t="s" s="8">
        <v>120</v>
      </c>
      <c r="L2056" t="s" s="8">
        <v>121</v>
      </c>
      <c r="M2056" s="11"/>
      <c r="N2056" t="s" s="8">
        <v>275</v>
      </c>
      <c r="O2056" s="11"/>
      <c r="P2056" s="11"/>
      <c r="Q2056" s="11"/>
      <c r="R2056" s="11"/>
      <c r="S2056" s="11"/>
      <c r="T2056" s="11"/>
      <c r="U2056" s="11"/>
      <c r="V2056" s="11"/>
      <c r="W2056" s="11"/>
      <c r="X2056" s="11"/>
      <c r="Y2056" s="11"/>
      <c r="Z2056" s="11"/>
    </row>
    <row r="2057" ht="15" customHeight="1">
      <c r="A2057" t="s" s="8">
        <v>9864</v>
      </c>
      <c r="B2057" t="s" s="8">
        <v>9865</v>
      </c>
      <c r="C2057" s="21">
        <v>2019</v>
      </c>
      <c r="D2057" t="s" s="8">
        <v>5978</v>
      </c>
      <c r="E2057" t="s" s="8">
        <v>9866</v>
      </c>
      <c r="F2057" t="s" s="8">
        <v>1928</v>
      </c>
      <c r="G2057" t="s" s="8">
        <v>1784</v>
      </c>
      <c r="H2057" t="s" s="8">
        <v>119</v>
      </c>
      <c r="I2057" s="11"/>
      <c r="J2057" t="s" s="8">
        <v>9867</v>
      </c>
      <c r="K2057" t="s" s="8">
        <v>120</v>
      </c>
      <c r="L2057" t="s" s="8">
        <v>121</v>
      </c>
      <c r="M2057" s="11"/>
      <c r="N2057" t="s" s="8">
        <v>123</v>
      </c>
      <c r="O2057" s="11"/>
      <c r="P2057" s="11"/>
      <c r="Q2057" s="11"/>
      <c r="R2057" s="11"/>
      <c r="S2057" s="11"/>
      <c r="T2057" s="11"/>
      <c r="U2057" s="11"/>
      <c r="V2057" s="11"/>
      <c r="W2057" s="11"/>
      <c r="X2057" s="11"/>
      <c r="Y2057" s="11"/>
      <c r="Z2057" s="11"/>
    </row>
    <row r="2058" ht="15" customHeight="1">
      <c r="A2058" t="s" s="8">
        <v>9868</v>
      </c>
      <c r="B2058" t="s" s="8">
        <v>9869</v>
      </c>
      <c r="C2058" s="21">
        <v>2019</v>
      </c>
      <c r="D2058" t="s" s="8">
        <v>1868</v>
      </c>
      <c r="E2058" t="s" s="8">
        <v>9870</v>
      </c>
      <c r="F2058" t="s" s="8">
        <v>3469</v>
      </c>
      <c r="G2058" t="s" s="8">
        <v>45</v>
      </c>
      <c r="H2058" t="s" s="8">
        <v>1791</v>
      </c>
      <c r="I2058" s="11"/>
      <c r="J2058" t="s" s="8">
        <v>9871</v>
      </c>
      <c r="K2058" t="s" s="8">
        <v>120</v>
      </c>
      <c r="L2058" t="s" s="8">
        <v>121</v>
      </c>
      <c r="M2058" s="11"/>
      <c r="N2058" t="s" s="8">
        <v>275</v>
      </c>
      <c r="O2058" s="11"/>
      <c r="P2058" s="11"/>
      <c r="Q2058" s="11"/>
      <c r="R2058" s="11"/>
      <c r="S2058" s="11"/>
      <c r="T2058" s="11"/>
      <c r="U2058" s="11"/>
      <c r="V2058" s="11"/>
      <c r="W2058" s="11"/>
      <c r="X2058" s="11"/>
      <c r="Y2058" s="11"/>
      <c r="Z2058" s="11"/>
    </row>
    <row r="2059" ht="15" customHeight="1">
      <c r="A2059" t="s" s="8">
        <v>9872</v>
      </c>
      <c r="B2059" t="s" s="8">
        <v>9873</v>
      </c>
      <c r="C2059" s="21">
        <v>2019</v>
      </c>
      <c r="D2059" t="s" s="8">
        <v>1853</v>
      </c>
      <c r="E2059" t="s" s="8">
        <v>9874</v>
      </c>
      <c r="F2059" t="s" s="8">
        <v>1823</v>
      </c>
      <c r="G2059" t="s" s="8">
        <v>40</v>
      </c>
      <c r="H2059" t="s" s="8">
        <v>1507</v>
      </c>
      <c r="I2059" s="11"/>
      <c r="J2059" t="s" s="8">
        <v>9875</v>
      </c>
      <c r="K2059" t="s" s="8">
        <v>120</v>
      </c>
      <c r="L2059" t="s" s="8">
        <v>121</v>
      </c>
      <c r="M2059" s="11"/>
      <c r="N2059" t="s" s="8">
        <v>123</v>
      </c>
      <c r="O2059" s="11"/>
      <c r="P2059" s="11"/>
      <c r="Q2059" s="11"/>
      <c r="R2059" s="11"/>
      <c r="S2059" s="11"/>
      <c r="T2059" s="11"/>
      <c r="U2059" s="11"/>
      <c r="V2059" s="11"/>
      <c r="W2059" s="11"/>
      <c r="X2059" s="11"/>
      <c r="Y2059" s="11"/>
      <c r="Z2059" s="11"/>
    </row>
    <row r="2060" ht="15" customHeight="1">
      <c r="A2060" t="s" s="8">
        <v>9876</v>
      </c>
      <c r="B2060" t="s" s="8">
        <v>9877</v>
      </c>
      <c r="C2060" s="21">
        <v>2019</v>
      </c>
      <c r="D2060" t="s" s="8">
        <v>394</v>
      </c>
      <c r="E2060" t="s" s="8">
        <v>9878</v>
      </c>
      <c r="F2060" t="s" s="8">
        <v>1928</v>
      </c>
      <c r="G2060" t="s" s="8">
        <v>82</v>
      </c>
      <c r="H2060" t="s" s="8">
        <v>119</v>
      </c>
      <c r="I2060" s="11"/>
      <c r="J2060" t="s" s="8">
        <v>9879</v>
      </c>
      <c r="K2060" t="s" s="8">
        <v>120</v>
      </c>
      <c r="L2060" t="s" s="8">
        <v>121</v>
      </c>
      <c r="M2060" s="11"/>
      <c r="N2060" t="s" s="8">
        <v>123</v>
      </c>
      <c r="O2060" s="11"/>
      <c r="P2060" s="11"/>
      <c r="Q2060" s="11"/>
      <c r="R2060" s="11"/>
      <c r="S2060" s="11"/>
      <c r="T2060" s="11"/>
      <c r="U2060" s="11"/>
      <c r="V2060" s="11"/>
      <c r="W2060" s="11"/>
      <c r="X2060" s="11"/>
      <c r="Y2060" s="11"/>
      <c r="Z2060" s="11"/>
    </row>
    <row r="2061" ht="15" customHeight="1">
      <c r="A2061" t="s" s="8">
        <v>9880</v>
      </c>
      <c r="B2061" t="s" s="8">
        <v>9881</v>
      </c>
      <c r="C2061" s="21">
        <v>2019</v>
      </c>
      <c r="D2061" t="s" s="8">
        <v>2576</v>
      </c>
      <c r="E2061" t="s" s="8">
        <v>9882</v>
      </c>
      <c r="F2061" t="s" s="8">
        <v>1905</v>
      </c>
      <c r="G2061" t="s" s="8">
        <v>82</v>
      </c>
      <c r="H2061" t="s" s="8">
        <v>119</v>
      </c>
      <c r="I2061" s="11"/>
      <c r="J2061" t="s" s="8">
        <v>9883</v>
      </c>
      <c r="K2061" t="s" s="8">
        <v>120</v>
      </c>
      <c r="L2061" t="s" s="8">
        <v>121</v>
      </c>
      <c r="M2061" s="11"/>
      <c r="N2061" t="s" s="8">
        <v>123</v>
      </c>
      <c r="O2061" s="11"/>
      <c r="P2061" s="11"/>
      <c r="Q2061" s="11"/>
      <c r="R2061" s="11"/>
      <c r="S2061" s="11"/>
      <c r="T2061" s="11"/>
      <c r="U2061" s="11"/>
      <c r="V2061" s="11"/>
      <c r="W2061" s="11"/>
      <c r="X2061" s="11"/>
      <c r="Y2061" s="11"/>
      <c r="Z2061" s="11"/>
    </row>
    <row r="2062" ht="15" customHeight="1">
      <c r="A2062" t="s" s="8">
        <v>9884</v>
      </c>
      <c r="B2062" t="s" s="8">
        <v>9885</v>
      </c>
      <c r="C2062" s="21">
        <v>2019</v>
      </c>
      <c r="D2062" t="s" s="8">
        <v>954</v>
      </c>
      <c r="E2062" t="s" s="8">
        <v>9886</v>
      </c>
      <c r="F2062" t="s" s="106">
        <v>389</v>
      </c>
      <c r="G2062" t="s" s="106">
        <v>64</v>
      </c>
      <c r="H2062" t="s" s="106">
        <v>390</v>
      </c>
      <c r="I2062" t="s" s="106">
        <v>1846</v>
      </c>
      <c r="J2062" s="11"/>
      <c r="K2062" t="s" s="8">
        <v>148</v>
      </c>
      <c r="L2062" t="s" s="8">
        <v>121</v>
      </c>
      <c r="M2062" s="107"/>
      <c r="N2062" t="s" s="106">
        <v>123</v>
      </c>
      <c r="O2062" s="107"/>
      <c r="P2062" s="107"/>
      <c r="Q2062" s="107"/>
      <c r="R2062" s="107"/>
      <c r="S2062" s="107"/>
      <c r="T2062" s="107"/>
      <c r="U2062" s="107"/>
      <c r="V2062" s="107"/>
      <c r="W2062" s="107"/>
      <c r="X2062" s="107"/>
      <c r="Y2062" s="107"/>
      <c r="Z2062" s="107"/>
    </row>
    <row r="2063" ht="15" customHeight="1">
      <c r="A2063" t="s" s="8">
        <v>9887</v>
      </c>
      <c r="B2063" t="s" s="8">
        <v>9888</v>
      </c>
      <c r="C2063" s="21">
        <v>2019</v>
      </c>
      <c r="D2063" t="s" s="8">
        <v>6257</v>
      </c>
      <c r="E2063" t="s" s="8">
        <v>9889</v>
      </c>
      <c r="F2063" t="s" s="106">
        <v>128</v>
      </c>
      <c r="G2063" t="s" s="106">
        <v>1784</v>
      </c>
      <c r="H2063" t="s" s="106">
        <v>129</v>
      </c>
      <c r="I2063" s="107"/>
      <c r="J2063" t="s" s="8">
        <v>9890</v>
      </c>
      <c r="K2063" t="s" s="8">
        <v>254</v>
      </c>
      <c r="L2063" t="s" s="8">
        <v>121</v>
      </c>
      <c r="M2063" s="107"/>
      <c r="N2063" t="s" s="106">
        <v>123</v>
      </c>
      <c r="O2063" s="107"/>
      <c r="P2063" s="107"/>
      <c r="Q2063" s="107"/>
      <c r="R2063" s="107"/>
      <c r="S2063" s="107"/>
      <c r="T2063" s="107"/>
      <c r="U2063" s="107"/>
      <c r="V2063" s="107"/>
      <c r="W2063" s="107"/>
      <c r="X2063" s="107"/>
      <c r="Y2063" s="107"/>
      <c r="Z2063" s="107"/>
    </row>
    <row r="2064" ht="15" customHeight="1">
      <c r="A2064" t="s" s="8">
        <v>9891</v>
      </c>
      <c r="B2064" t="s" s="8">
        <v>9892</v>
      </c>
      <c r="C2064" s="21">
        <v>2019</v>
      </c>
      <c r="D2064" t="s" s="8">
        <v>45</v>
      </c>
      <c r="E2064" t="s" s="8">
        <v>9893</v>
      </c>
      <c r="F2064" t="s" s="106">
        <v>2525</v>
      </c>
      <c r="G2064" t="s" s="106">
        <v>45</v>
      </c>
      <c r="H2064" t="s" s="106">
        <v>1507</v>
      </c>
      <c r="I2064" s="107"/>
      <c r="J2064" t="s" s="8">
        <v>9894</v>
      </c>
      <c r="K2064" t="s" s="8">
        <v>120</v>
      </c>
      <c r="L2064" t="s" s="8">
        <v>121</v>
      </c>
      <c r="M2064" s="107"/>
      <c r="N2064" t="s" s="106">
        <v>1689</v>
      </c>
      <c r="O2064" s="107"/>
      <c r="P2064" s="107"/>
      <c r="Q2064" s="107"/>
      <c r="R2064" s="107"/>
      <c r="S2064" s="107"/>
      <c r="T2064" s="107"/>
      <c r="U2064" s="107"/>
      <c r="V2064" s="107"/>
      <c r="W2064" s="107"/>
      <c r="X2064" s="107"/>
      <c r="Y2064" s="107"/>
      <c r="Z2064" s="107"/>
    </row>
    <row r="2065" ht="15" customHeight="1">
      <c r="A2065" t="s" s="130">
        <v>9895</v>
      </c>
      <c r="B2065" t="s" s="130">
        <v>9896</v>
      </c>
      <c r="C2065" s="131">
        <v>2019</v>
      </c>
      <c r="D2065" t="s" s="130">
        <v>954</v>
      </c>
      <c r="E2065" t="s" s="130">
        <v>9897</v>
      </c>
      <c r="F2065" t="s" s="2">
        <v>2426</v>
      </c>
      <c r="G2065" t="s" s="130">
        <v>82</v>
      </c>
      <c r="H2065" t="s" s="2">
        <v>1507</v>
      </c>
      <c r="I2065" s="3"/>
      <c r="J2065" s="132"/>
      <c r="K2065" t="s" s="130">
        <v>148</v>
      </c>
      <c r="L2065" t="s" s="130">
        <v>121</v>
      </c>
      <c r="M2065" s="3"/>
      <c r="N2065" t="s" s="2">
        <v>275</v>
      </c>
      <c r="O2065" s="3"/>
      <c r="P2065" s="3"/>
      <c r="Q2065" s="3"/>
      <c r="R2065" s="3"/>
      <c r="S2065" s="3"/>
      <c r="T2065" s="3"/>
      <c r="U2065" s="3"/>
      <c r="V2065" s="3"/>
      <c r="W2065" s="3"/>
      <c r="X2065" s="3"/>
      <c r="Y2065" s="3"/>
      <c r="Z2065" s="3"/>
    </row>
    <row r="2066" ht="15" customHeight="1">
      <c r="A2066" t="s" s="8">
        <v>9898</v>
      </c>
      <c r="B2066" t="s" s="8">
        <v>9899</v>
      </c>
      <c r="C2066" s="21">
        <v>2019</v>
      </c>
      <c r="D2066" t="s" s="8">
        <v>2152</v>
      </c>
      <c r="E2066" t="s" s="8">
        <v>9900</v>
      </c>
      <c r="F2066" t="s" s="106">
        <v>3930</v>
      </c>
      <c r="G2066" t="s" s="106">
        <v>45</v>
      </c>
      <c r="H2066" t="s" s="106">
        <v>1861</v>
      </c>
      <c r="I2066" s="107"/>
      <c r="J2066" t="s" s="8">
        <v>9901</v>
      </c>
      <c r="K2066" t="s" s="8">
        <v>120</v>
      </c>
      <c r="L2066" t="s" s="8">
        <v>121</v>
      </c>
      <c r="M2066" s="107"/>
      <c r="N2066" t="s" s="106">
        <v>275</v>
      </c>
      <c r="O2066" s="107"/>
      <c r="P2066" s="107"/>
      <c r="Q2066" s="107"/>
      <c r="R2066" s="107"/>
      <c r="S2066" s="107"/>
      <c r="T2066" s="107"/>
      <c r="U2066" s="107"/>
      <c r="V2066" s="107"/>
      <c r="W2066" s="107"/>
      <c r="X2066" s="107"/>
      <c r="Y2066" s="107"/>
      <c r="Z2066" s="107"/>
    </row>
    <row r="2067" ht="15" customHeight="1">
      <c r="A2067" t="s" s="130">
        <v>9902</v>
      </c>
      <c r="B2067" t="s" s="130">
        <v>9903</v>
      </c>
      <c r="C2067" s="131">
        <v>2019</v>
      </c>
      <c r="D2067" t="s" s="130">
        <v>6721</v>
      </c>
      <c r="E2067" s="132"/>
      <c r="F2067" t="s" s="2">
        <v>1870</v>
      </c>
      <c r="G2067" t="s" s="2">
        <v>44</v>
      </c>
      <c r="H2067" t="s" s="2">
        <v>1791</v>
      </c>
      <c r="I2067" s="3"/>
      <c r="J2067" s="132"/>
      <c r="K2067" t="s" s="130">
        <v>1914</v>
      </c>
      <c r="L2067" t="s" s="130">
        <v>216</v>
      </c>
      <c r="M2067" s="3"/>
      <c r="N2067" t="s" s="2">
        <v>275</v>
      </c>
      <c r="O2067" s="3"/>
      <c r="P2067" s="3"/>
      <c r="Q2067" s="3"/>
      <c r="R2067" s="3"/>
      <c r="S2067" s="3"/>
      <c r="T2067" s="3"/>
      <c r="U2067" s="3"/>
      <c r="V2067" s="3"/>
      <c r="W2067" s="3"/>
      <c r="X2067" s="3"/>
      <c r="Y2067" s="3"/>
      <c r="Z2067" s="3"/>
    </row>
    <row r="2068" ht="15" customHeight="1">
      <c r="A2068" t="s" s="8">
        <v>9904</v>
      </c>
      <c r="B2068" t="s" s="8">
        <v>9905</v>
      </c>
      <c r="C2068" s="21">
        <v>2019</v>
      </c>
      <c r="D2068" t="s" s="8">
        <v>7342</v>
      </c>
      <c r="E2068" t="s" s="8">
        <v>9906</v>
      </c>
      <c r="F2068" t="s" s="106">
        <v>1905</v>
      </c>
      <c r="G2068" t="s" s="106">
        <v>1454</v>
      </c>
      <c r="H2068" t="s" s="106">
        <v>119</v>
      </c>
      <c r="I2068" s="107"/>
      <c r="J2068" t="s" s="8">
        <v>9907</v>
      </c>
      <c r="K2068" t="s" s="8">
        <v>120</v>
      </c>
      <c r="L2068" t="s" s="8">
        <v>121</v>
      </c>
      <c r="M2068" s="107"/>
      <c r="N2068" t="s" s="106">
        <v>255</v>
      </c>
      <c r="O2068" s="107"/>
      <c r="P2068" s="107"/>
      <c r="Q2068" s="107"/>
      <c r="R2068" s="107"/>
      <c r="S2068" s="107"/>
      <c r="T2068" s="107"/>
      <c r="U2068" s="107"/>
      <c r="V2068" s="107"/>
      <c r="W2068" s="107"/>
      <c r="X2068" s="107"/>
      <c r="Y2068" s="107"/>
      <c r="Z2068" s="107"/>
    </row>
    <row r="2069" ht="15" customHeight="1">
      <c r="A2069" t="s" s="8">
        <v>9908</v>
      </c>
      <c r="B2069" t="s" s="8">
        <v>9909</v>
      </c>
      <c r="C2069" s="21">
        <v>2019</v>
      </c>
      <c r="D2069" t="s" s="8">
        <v>1542</v>
      </c>
      <c r="E2069" t="s" s="8">
        <v>9910</v>
      </c>
      <c r="F2069" t="s" s="106">
        <v>2426</v>
      </c>
      <c r="G2069" t="s" s="106">
        <v>44</v>
      </c>
      <c r="H2069" t="s" s="106">
        <v>1507</v>
      </c>
      <c r="I2069" s="107"/>
      <c r="J2069" t="s" s="8">
        <v>9911</v>
      </c>
      <c r="K2069" t="s" s="8">
        <v>120</v>
      </c>
      <c r="L2069" t="s" s="8">
        <v>121</v>
      </c>
      <c r="M2069" s="107"/>
      <c r="N2069" t="s" s="106">
        <v>123</v>
      </c>
      <c r="O2069" s="107"/>
      <c r="P2069" s="107"/>
      <c r="Q2069" s="107"/>
      <c r="R2069" s="107"/>
      <c r="S2069" s="107"/>
      <c r="T2069" s="107"/>
      <c r="U2069" s="107"/>
      <c r="V2069" s="107"/>
      <c r="W2069" s="107"/>
      <c r="X2069" s="107"/>
      <c r="Y2069" s="107"/>
      <c r="Z2069" s="107"/>
    </row>
    <row r="2070" ht="15" customHeight="1">
      <c r="A2070" t="s" s="8">
        <v>9912</v>
      </c>
      <c r="B2070" t="s" s="8">
        <v>9913</v>
      </c>
      <c r="C2070" s="21">
        <v>2019</v>
      </c>
      <c r="D2070" t="s" s="8">
        <v>9914</v>
      </c>
      <c r="E2070" t="s" s="8">
        <v>9915</v>
      </c>
      <c r="F2070" t="s" s="106">
        <v>4466</v>
      </c>
      <c r="G2070" t="s" s="8">
        <v>40</v>
      </c>
      <c r="H2070" t="s" s="106">
        <v>1791</v>
      </c>
      <c r="I2070" s="107"/>
      <c r="J2070" t="s" s="8">
        <v>9916</v>
      </c>
      <c r="K2070" t="s" s="8">
        <v>120</v>
      </c>
      <c r="L2070" t="s" s="8">
        <v>121</v>
      </c>
      <c r="M2070" s="107"/>
      <c r="N2070" t="s" s="106">
        <v>255</v>
      </c>
      <c r="O2070" s="107"/>
      <c r="P2070" s="107"/>
      <c r="Q2070" s="107"/>
      <c r="R2070" s="107"/>
      <c r="S2070" s="107"/>
      <c r="T2070" s="107"/>
      <c r="U2070" s="107"/>
      <c r="V2070" s="107"/>
      <c r="W2070" s="107"/>
      <c r="X2070" s="107"/>
      <c r="Y2070" s="107"/>
      <c r="Z2070" s="107"/>
    </row>
    <row r="2071" ht="15" customHeight="1">
      <c r="A2071" t="s" s="8">
        <v>9917</v>
      </c>
      <c r="B2071" t="s" s="8">
        <v>9918</v>
      </c>
      <c r="C2071" s="21">
        <v>2019</v>
      </c>
      <c r="D2071" t="s" s="8">
        <v>9919</v>
      </c>
      <c r="E2071" t="s" s="8">
        <v>9920</v>
      </c>
      <c r="F2071" t="s" s="106">
        <v>5284</v>
      </c>
      <c r="G2071" t="s" s="106">
        <v>45</v>
      </c>
      <c r="H2071" t="s" s="106">
        <v>5284</v>
      </c>
      <c r="I2071" s="107"/>
      <c r="J2071" t="s" s="8">
        <v>9921</v>
      </c>
      <c r="K2071" t="s" s="8">
        <v>148</v>
      </c>
      <c r="L2071" t="s" s="8">
        <v>121</v>
      </c>
      <c r="M2071" s="107"/>
      <c r="N2071" t="s" s="106">
        <v>1689</v>
      </c>
      <c r="O2071" s="107"/>
      <c r="P2071" s="107"/>
      <c r="Q2071" s="107"/>
      <c r="R2071" s="107"/>
      <c r="S2071" s="107"/>
      <c r="T2071" s="107"/>
      <c r="U2071" s="107"/>
      <c r="V2071" s="107"/>
      <c r="W2071" s="107"/>
      <c r="X2071" s="107"/>
      <c r="Y2071" s="107"/>
      <c r="Z2071" s="107"/>
    </row>
    <row r="2072" ht="15" customHeight="1">
      <c r="A2072" t="s" s="8">
        <v>9922</v>
      </c>
      <c r="B2072" t="s" s="8">
        <v>9923</v>
      </c>
      <c r="C2072" s="21">
        <v>2020</v>
      </c>
      <c r="D2072" t="s" s="8">
        <v>9924</v>
      </c>
      <c r="E2072" t="s" s="8">
        <v>9925</v>
      </c>
      <c r="F2072" t="s" s="8">
        <v>71</v>
      </c>
      <c r="G2072" t="s" s="8">
        <v>29</v>
      </c>
      <c r="H2072" t="s" s="8">
        <v>119</v>
      </c>
      <c r="I2072" t="s" s="8">
        <v>1923</v>
      </c>
      <c r="J2072" s="11"/>
      <c r="K2072" t="s" s="8">
        <v>120</v>
      </c>
      <c r="L2072" t="s" s="8">
        <v>121</v>
      </c>
      <c r="M2072" s="107"/>
      <c r="N2072" t="s" s="8">
        <v>120</v>
      </c>
      <c r="O2072" s="107"/>
      <c r="P2072" s="107"/>
      <c r="Q2072" s="107"/>
      <c r="R2072" s="107"/>
      <c r="S2072" s="107"/>
      <c r="T2072" s="107"/>
      <c r="U2072" s="107"/>
      <c r="V2072" s="107"/>
      <c r="W2072" s="107"/>
      <c r="X2072" s="107"/>
      <c r="Y2072" s="107"/>
      <c r="Z2072" s="107"/>
    </row>
    <row r="2073" ht="15" customHeight="1">
      <c r="A2073" t="s" s="49">
        <v>9926</v>
      </c>
      <c r="B2073" t="s" s="49">
        <v>9927</v>
      </c>
      <c r="C2073" s="109">
        <v>2020</v>
      </c>
      <c r="D2073" t="s" s="49">
        <v>9928</v>
      </c>
      <c r="E2073" t="s" s="49">
        <v>9929</v>
      </c>
      <c r="F2073" t="s" s="49">
        <v>5168</v>
      </c>
      <c r="G2073" t="s" s="49">
        <v>45</v>
      </c>
      <c r="H2073" t="s" s="49">
        <v>506</v>
      </c>
      <c r="I2073" s="50"/>
      <c r="J2073" t="s" s="49">
        <v>9930</v>
      </c>
      <c r="K2073" t="s" s="49">
        <v>120</v>
      </c>
      <c r="L2073" t="s" s="49">
        <v>121</v>
      </c>
      <c r="M2073" s="113"/>
      <c r="N2073" t="s" s="49">
        <v>120</v>
      </c>
      <c r="O2073" s="113"/>
      <c r="P2073" s="113"/>
      <c r="Q2073" s="113"/>
      <c r="R2073" s="113"/>
      <c r="S2073" s="113"/>
      <c r="T2073" s="113"/>
      <c r="U2073" s="113"/>
      <c r="V2073" s="113"/>
      <c r="W2073" s="113"/>
      <c r="X2073" s="113"/>
      <c r="Y2073" s="113"/>
      <c r="Z2073" s="113"/>
    </row>
    <row r="2074" ht="15" customHeight="1">
      <c r="A2074" t="s" s="58">
        <v>1050</v>
      </c>
      <c r="B2074" t="s" s="59">
        <v>1051</v>
      </c>
      <c r="C2074" s="60">
        <v>2020</v>
      </c>
      <c r="D2074" t="s" s="59">
        <v>918</v>
      </c>
      <c r="E2074" t="s" s="59">
        <v>1052</v>
      </c>
      <c r="F2074" t="s" s="63">
        <v>128</v>
      </c>
      <c r="G2074" t="s" s="63">
        <v>44</v>
      </c>
      <c r="H2074" t="s" s="59">
        <v>129</v>
      </c>
      <c r="I2074" s="61"/>
      <c r="J2074" t="s" s="59">
        <v>1053</v>
      </c>
      <c r="K2074" t="s" s="59">
        <v>120</v>
      </c>
      <c r="L2074" t="s" s="59">
        <v>121</v>
      </c>
      <c r="M2074" t="s" s="63">
        <v>122</v>
      </c>
      <c r="N2074" t="s" s="63">
        <v>275</v>
      </c>
      <c r="O2074" s="67"/>
      <c r="P2074" s="67"/>
      <c r="Q2074" s="67"/>
      <c r="R2074" s="67"/>
      <c r="S2074" s="67"/>
      <c r="T2074" s="67"/>
      <c r="U2074" s="67"/>
      <c r="V2074" s="67"/>
      <c r="W2074" s="67"/>
      <c r="X2074" s="67"/>
      <c r="Y2074" s="67"/>
      <c r="Z2074" s="68"/>
    </row>
    <row r="2075" ht="15" customHeight="1">
      <c r="A2075" t="s" s="77">
        <v>9931</v>
      </c>
      <c r="B2075" t="s" s="77">
        <v>9932</v>
      </c>
      <c r="C2075" s="76">
        <v>2020</v>
      </c>
      <c r="D2075" t="s" s="77">
        <v>954</v>
      </c>
      <c r="E2075" t="s" s="77">
        <v>9933</v>
      </c>
      <c r="F2075" t="s" s="77">
        <v>128</v>
      </c>
      <c r="G2075" t="s" s="77">
        <v>82</v>
      </c>
      <c r="H2075" t="s" s="77">
        <v>129</v>
      </c>
      <c r="I2075" t="s" s="77">
        <v>7521</v>
      </c>
      <c r="J2075" s="47"/>
      <c r="K2075" t="s" s="77">
        <v>148</v>
      </c>
      <c r="L2075" t="s" s="77">
        <v>121</v>
      </c>
      <c r="M2075" s="115"/>
      <c r="N2075" t="s" s="77">
        <v>148</v>
      </c>
      <c r="O2075" s="115"/>
      <c r="P2075" s="115"/>
      <c r="Q2075" s="115"/>
      <c r="R2075" s="115"/>
      <c r="S2075" s="115"/>
      <c r="T2075" s="115"/>
      <c r="U2075" s="115"/>
      <c r="V2075" s="115"/>
      <c r="W2075" s="115"/>
      <c r="X2075" s="115"/>
      <c r="Y2075" s="115"/>
      <c r="Z2075" s="115"/>
    </row>
    <row r="2076" ht="15" customHeight="1">
      <c r="A2076" t="s" s="8">
        <v>9934</v>
      </c>
      <c r="B2076" t="s" s="8">
        <v>9935</v>
      </c>
      <c r="C2076" s="21">
        <v>2020</v>
      </c>
      <c r="D2076" t="s" s="8">
        <v>9936</v>
      </c>
      <c r="E2076" t="s" s="8">
        <v>9937</v>
      </c>
      <c r="F2076" t="s" s="8">
        <v>1928</v>
      </c>
      <c r="G2076" t="s" s="8">
        <v>45</v>
      </c>
      <c r="H2076" t="s" s="8">
        <v>119</v>
      </c>
      <c r="I2076" s="11"/>
      <c r="J2076" t="s" s="8">
        <v>9938</v>
      </c>
      <c r="K2076" t="s" s="8">
        <v>120</v>
      </c>
      <c r="L2076" t="s" s="8">
        <v>121</v>
      </c>
      <c r="M2076" s="107"/>
      <c r="N2076" t="s" s="8">
        <v>120</v>
      </c>
      <c r="O2076" s="107"/>
      <c r="P2076" s="107"/>
      <c r="Q2076" s="107"/>
      <c r="R2076" s="107"/>
      <c r="S2076" s="107"/>
      <c r="T2076" s="107"/>
      <c r="U2076" s="107"/>
      <c r="V2076" s="107"/>
      <c r="W2076" s="107"/>
      <c r="X2076" s="107"/>
      <c r="Y2076" s="107"/>
      <c r="Z2076" s="107"/>
    </row>
    <row r="2077" ht="15" customHeight="1">
      <c r="A2077" t="s" s="49">
        <v>9939</v>
      </c>
      <c r="B2077" t="s" s="49">
        <v>9940</v>
      </c>
      <c r="C2077" s="109">
        <v>2020</v>
      </c>
      <c r="D2077" t="s" s="49">
        <v>9701</v>
      </c>
      <c r="E2077" t="s" s="49">
        <v>9941</v>
      </c>
      <c r="F2077" t="s" s="108">
        <v>1823</v>
      </c>
      <c r="G2077" t="s" s="49">
        <v>82</v>
      </c>
      <c r="H2077" t="s" s="49">
        <v>1507</v>
      </c>
      <c r="I2077" s="50"/>
      <c r="J2077" t="s" s="49">
        <v>9942</v>
      </c>
      <c r="K2077" t="s" s="49">
        <v>120</v>
      </c>
      <c r="L2077" t="s" s="49">
        <v>121</v>
      </c>
      <c r="M2077" s="113"/>
      <c r="N2077" t="s" s="49">
        <v>120</v>
      </c>
      <c r="O2077" s="113"/>
      <c r="P2077" s="113"/>
      <c r="Q2077" s="113"/>
      <c r="R2077" s="113"/>
      <c r="S2077" s="113"/>
      <c r="T2077" s="113"/>
      <c r="U2077" s="113"/>
      <c r="V2077" s="113"/>
      <c r="W2077" s="113"/>
      <c r="X2077" s="113"/>
      <c r="Y2077" s="113"/>
      <c r="Z2077" s="113"/>
    </row>
    <row r="2078" ht="15" customHeight="1">
      <c r="A2078" t="s" s="58">
        <v>1054</v>
      </c>
      <c r="B2078" t="s" s="59">
        <v>1055</v>
      </c>
      <c r="C2078" s="60">
        <v>2020</v>
      </c>
      <c r="D2078" t="s" s="59">
        <v>1056</v>
      </c>
      <c r="E2078" t="s" s="59">
        <v>1057</v>
      </c>
      <c r="F2078" t="s" s="59">
        <v>71</v>
      </c>
      <c r="G2078" t="s" s="59">
        <v>29</v>
      </c>
      <c r="H2078" t="s" s="59">
        <v>119</v>
      </c>
      <c r="I2078" s="61"/>
      <c r="J2078" t="s" s="59">
        <v>1058</v>
      </c>
      <c r="K2078" t="s" s="59">
        <v>120</v>
      </c>
      <c r="L2078" t="s" s="59">
        <v>121</v>
      </c>
      <c r="M2078" t="s" s="63">
        <v>122</v>
      </c>
      <c r="N2078" t="s" s="59">
        <v>120</v>
      </c>
      <c r="O2078" s="67"/>
      <c r="P2078" s="67"/>
      <c r="Q2078" s="67"/>
      <c r="R2078" s="67"/>
      <c r="S2078" s="67"/>
      <c r="T2078" s="67"/>
      <c r="U2078" s="67"/>
      <c r="V2078" s="67"/>
      <c r="W2078" s="67"/>
      <c r="X2078" s="67"/>
      <c r="Y2078" s="67"/>
      <c r="Z2078" s="68"/>
    </row>
    <row r="2079" ht="15" customHeight="1">
      <c r="A2079" t="s" s="77">
        <v>9943</v>
      </c>
      <c r="B2079" t="s" s="77">
        <v>9944</v>
      </c>
      <c r="C2079" s="76">
        <v>2020</v>
      </c>
      <c r="D2079" t="s" s="77">
        <v>954</v>
      </c>
      <c r="E2079" t="s" s="77">
        <v>9945</v>
      </c>
      <c r="F2079" t="s" s="77">
        <v>1928</v>
      </c>
      <c r="G2079" t="s" s="114">
        <v>64</v>
      </c>
      <c r="H2079" t="s" s="77">
        <v>119</v>
      </c>
      <c r="I2079" s="47"/>
      <c r="J2079" s="47"/>
      <c r="K2079" t="s" s="77">
        <v>148</v>
      </c>
      <c r="L2079" t="s" s="77">
        <v>121</v>
      </c>
      <c r="M2079" s="115"/>
      <c r="N2079" t="s" s="77">
        <v>148</v>
      </c>
      <c r="O2079" s="115"/>
      <c r="P2079" s="115"/>
      <c r="Q2079" s="115"/>
      <c r="R2079" s="115"/>
      <c r="S2079" s="115"/>
      <c r="T2079" s="115"/>
      <c r="U2079" s="115"/>
      <c r="V2079" s="115"/>
      <c r="W2079" s="115"/>
      <c r="X2079" s="115"/>
      <c r="Y2079" s="115"/>
      <c r="Z2079" s="115"/>
    </row>
    <row r="2080" ht="15" customHeight="1">
      <c r="A2080" t="s" s="8">
        <v>9946</v>
      </c>
      <c r="B2080" t="s" s="8">
        <v>9947</v>
      </c>
      <c r="C2080" s="21">
        <v>2020</v>
      </c>
      <c r="D2080" t="s" s="8">
        <v>765</v>
      </c>
      <c r="E2080" t="s" s="8">
        <v>9948</v>
      </c>
      <c r="F2080" t="s" s="8">
        <v>2094</v>
      </c>
      <c r="G2080" t="s" s="8">
        <v>82</v>
      </c>
      <c r="H2080" t="s" s="8">
        <v>1507</v>
      </c>
      <c r="I2080" s="11"/>
      <c r="J2080" s="11"/>
      <c r="K2080" t="s" s="8">
        <v>120</v>
      </c>
      <c r="L2080" t="s" s="8">
        <v>121</v>
      </c>
      <c r="M2080" s="107"/>
      <c r="N2080" t="s" s="8">
        <v>120</v>
      </c>
      <c r="O2080" s="107"/>
      <c r="P2080" s="107"/>
      <c r="Q2080" s="107"/>
      <c r="R2080" s="107"/>
      <c r="S2080" s="107"/>
      <c r="T2080" s="107"/>
      <c r="U2080" s="107"/>
      <c r="V2080" s="107"/>
      <c r="W2080" s="107"/>
      <c r="X2080" s="107"/>
      <c r="Y2080" s="107"/>
      <c r="Z2080" s="107"/>
    </row>
    <row r="2081" ht="15" customHeight="1">
      <c r="A2081" t="s" s="130">
        <v>9949</v>
      </c>
      <c r="B2081" t="s" s="130">
        <v>9950</v>
      </c>
      <c r="C2081" s="131">
        <v>2020</v>
      </c>
      <c r="D2081" t="s" s="130">
        <v>163</v>
      </c>
      <c r="E2081" t="s" s="130">
        <v>9951</v>
      </c>
      <c r="F2081" t="s" s="2">
        <v>9478</v>
      </c>
      <c r="G2081" t="s" s="2">
        <v>45</v>
      </c>
      <c r="H2081" t="s" s="130">
        <v>119</v>
      </c>
      <c r="I2081" s="132"/>
      <c r="J2081" t="s" s="130">
        <v>9952</v>
      </c>
      <c r="K2081" t="s" s="130">
        <v>120</v>
      </c>
      <c r="L2081" t="s" s="130">
        <v>121</v>
      </c>
      <c r="M2081" s="3"/>
      <c r="N2081" t="s" s="2">
        <v>275</v>
      </c>
      <c r="O2081" s="3"/>
      <c r="P2081" s="3"/>
      <c r="Q2081" s="3"/>
      <c r="R2081" s="3"/>
      <c r="S2081" s="3"/>
      <c r="T2081" s="3"/>
      <c r="U2081" s="3"/>
      <c r="V2081" s="3"/>
      <c r="W2081" s="3"/>
      <c r="X2081" s="3"/>
      <c r="Y2081" s="3"/>
      <c r="Z2081" s="3"/>
    </row>
    <row r="2082" ht="15" customHeight="1">
      <c r="A2082" t="s" s="8">
        <v>9953</v>
      </c>
      <c r="B2082" t="s" s="8">
        <v>9954</v>
      </c>
      <c r="C2082" s="21">
        <v>2020</v>
      </c>
      <c r="D2082" t="s" s="8">
        <v>2169</v>
      </c>
      <c r="E2082" t="s" s="8">
        <v>9955</v>
      </c>
      <c r="F2082" t="s" s="8">
        <v>9956</v>
      </c>
      <c r="G2082" t="s" s="8">
        <v>1454</v>
      </c>
      <c r="H2082" t="s" s="8">
        <v>119</v>
      </c>
      <c r="I2082" s="11"/>
      <c r="J2082" t="s" s="8">
        <v>9957</v>
      </c>
      <c r="K2082" t="s" s="8">
        <v>254</v>
      </c>
      <c r="L2082" t="s" s="8">
        <v>121</v>
      </c>
      <c r="M2082" s="107"/>
      <c r="N2082" t="s" s="8">
        <v>254</v>
      </c>
      <c r="O2082" s="107"/>
      <c r="P2082" s="107"/>
      <c r="Q2082" s="107"/>
      <c r="R2082" s="107"/>
      <c r="S2082" s="107"/>
      <c r="T2082" s="107"/>
      <c r="U2082" s="107"/>
      <c r="V2082" s="107"/>
      <c r="W2082" s="107"/>
      <c r="X2082" s="107"/>
      <c r="Y2082" s="107"/>
      <c r="Z2082" s="107"/>
    </row>
    <row r="2083" ht="15" customHeight="1">
      <c r="A2083" t="s" s="8">
        <v>9958</v>
      </c>
      <c r="B2083" t="s" s="8">
        <v>9959</v>
      </c>
      <c r="C2083" s="21">
        <v>2020</v>
      </c>
      <c r="D2083" t="s" s="8">
        <v>665</v>
      </c>
      <c r="E2083" t="s" s="8">
        <v>9960</v>
      </c>
      <c r="F2083" t="s" s="106">
        <v>1303</v>
      </c>
      <c r="G2083" t="s" s="106">
        <v>82</v>
      </c>
      <c r="H2083" t="s" s="8">
        <v>1304</v>
      </c>
      <c r="I2083" s="11"/>
      <c r="J2083" t="s" s="8">
        <v>9961</v>
      </c>
      <c r="K2083" t="s" s="8">
        <v>120</v>
      </c>
      <c r="L2083" t="s" s="8">
        <v>121</v>
      </c>
      <c r="M2083" s="107"/>
      <c r="N2083" t="s" s="106">
        <v>255</v>
      </c>
      <c r="O2083" s="107"/>
      <c r="P2083" s="107"/>
      <c r="Q2083" s="107"/>
      <c r="R2083" s="107"/>
      <c r="S2083" s="107"/>
      <c r="T2083" s="107"/>
      <c r="U2083" s="107"/>
      <c r="V2083" s="107"/>
      <c r="W2083" s="107"/>
      <c r="X2083" s="107"/>
      <c r="Y2083" s="107"/>
      <c r="Z2083" s="107"/>
    </row>
    <row r="2084" ht="15" customHeight="1">
      <c r="A2084" t="s" s="8">
        <v>9962</v>
      </c>
      <c r="B2084" t="s" s="8">
        <v>9963</v>
      </c>
      <c r="C2084" s="21">
        <v>2020</v>
      </c>
      <c r="D2084" t="s" s="8">
        <v>2222</v>
      </c>
      <c r="E2084" t="s" s="8">
        <v>9964</v>
      </c>
      <c r="F2084" t="s" s="106">
        <v>4518</v>
      </c>
      <c r="G2084" t="s" s="106">
        <v>44</v>
      </c>
      <c r="H2084" t="s" s="8">
        <v>1861</v>
      </c>
      <c r="I2084" s="11"/>
      <c r="J2084" t="s" s="8">
        <v>9965</v>
      </c>
      <c r="K2084" t="s" s="8">
        <v>120</v>
      </c>
      <c r="L2084" t="s" s="8">
        <v>121</v>
      </c>
      <c r="M2084" s="107"/>
      <c r="N2084" t="s" s="106">
        <v>275</v>
      </c>
      <c r="O2084" s="107"/>
      <c r="P2084" s="107"/>
      <c r="Q2084" s="107"/>
      <c r="R2084" s="107"/>
      <c r="S2084" s="107"/>
      <c r="T2084" s="107"/>
      <c r="U2084" s="107"/>
      <c r="V2084" s="107"/>
      <c r="W2084" s="107"/>
      <c r="X2084" s="107"/>
      <c r="Y2084" s="107"/>
      <c r="Z2084" s="107"/>
    </row>
    <row r="2085" ht="15" customHeight="1">
      <c r="A2085" t="s" s="8">
        <v>9966</v>
      </c>
      <c r="B2085" t="s" s="8">
        <v>9967</v>
      </c>
      <c r="C2085" s="21">
        <v>2020</v>
      </c>
      <c r="D2085" t="s" s="8">
        <v>8622</v>
      </c>
      <c r="E2085" t="s" s="8">
        <v>9968</v>
      </c>
      <c r="F2085" t="s" s="8">
        <v>5792</v>
      </c>
      <c r="G2085" t="s" s="8">
        <v>40</v>
      </c>
      <c r="H2085" t="s" s="8">
        <v>119</v>
      </c>
      <c r="I2085" s="11"/>
      <c r="J2085" t="s" s="8">
        <v>9969</v>
      </c>
      <c r="K2085" t="s" s="8">
        <v>120</v>
      </c>
      <c r="L2085" t="s" s="8">
        <v>121</v>
      </c>
      <c r="M2085" s="107"/>
      <c r="N2085" t="s" s="8">
        <v>120</v>
      </c>
      <c r="O2085" s="107"/>
      <c r="P2085" s="107"/>
      <c r="Q2085" s="107"/>
      <c r="R2085" s="107"/>
      <c r="S2085" s="107"/>
      <c r="T2085" s="107"/>
      <c r="U2085" s="107"/>
      <c r="V2085" s="107"/>
      <c r="W2085" s="107"/>
      <c r="X2085" s="107"/>
      <c r="Y2085" s="107"/>
      <c r="Z2085" s="107"/>
    </row>
    <row r="2086" ht="15" customHeight="1">
      <c r="A2086" t="s" s="8">
        <v>9970</v>
      </c>
      <c r="B2086" t="s" s="8">
        <v>9971</v>
      </c>
      <c r="C2086" s="21">
        <v>2020</v>
      </c>
      <c r="D2086" t="s" s="8">
        <v>2069</v>
      </c>
      <c r="E2086" t="s" s="8">
        <v>9972</v>
      </c>
      <c r="F2086" t="s" s="106">
        <v>3930</v>
      </c>
      <c r="G2086" t="s" s="106">
        <v>1454</v>
      </c>
      <c r="H2086" t="s" s="8">
        <v>1861</v>
      </c>
      <c r="I2086" s="11"/>
      <c r="J2086" t="s" s="8">
        <v>9973</v>
      </c>
      <c r="K2086" t="s" s="8">
        <v>120</v>
      </c>
      <c r="L2086" t="s" s="8">
        <v>121</v>
      </c>
      <c r="M2086" s="107"/>
      <c r="N2086" t="s" s="106">
        <v>275</v>
      </c>
      <c r="O2086" s="107"/>
      <c r="P2086" s="107"/>
      <c r="Q2086" s="107"/>
      <c r="R2086" s="107"/>
      <c r="S2086" s="107"/>
      <c r="T2086" s="107"/>
      <c r="U2086" s="107"/>
      <c r="V2086" s="107"/>
      <c r="W2086" s="107"/>
      <c r="X2086" s="107"/>
      <c r="Y2086" s="107"/>
      <c r="Z2086" s="107"/>
    </row>
    <row r="2087" ht="15" customHeight="1">
      <c r="A2087" t="s" s="8">
        <v>9974</v>
      </c>
      <c r="B2087" t="s" s="8">
        <v>9975</v>
      </c>
      <c r="C2087" s="21">
        <v>2020</v>
      </c>
      <c r="D2087" t="s" s="8">
        <v>3899</v>
      </c>
      <c r="E2087" t="s" s="8">
        <v>9976</v>
      </c>
      <c r="F2087" t="s" s="106">
        <v>1905</v>
      </c>
      <c r="G2087" t="s" s="106">
        <v>1454</v>
      </c>
      <c r="H2087" t="s" s="8">
        <v>119</v>
      </c>
      <c r="I2087" s="11"/>
      <c r="J2087" t="s" s="8">
        <v>9977</v>
      </c>
      <c r="K2087" t="s" s="8">
        <v>120</v>
      </c>
      <c r="L2087" t="s" s="8">
        <v>121</v>
      </c>
      <c r="M2087" s="107"/>
      <c r="N2087" t="s" s="106">
        <v>123</v>
      </c>
      <c r="O2087" s="107"/>
      <c r="P2087" s="107"/>
      <c r="Q2087" s="107"/>
      <c r="R2087" s="107"/>
      <c r="S2087" s="107"/>
      <c r="T2087" s="107"/>
      <c r="U2087" s="107"/>
      <c r="V2087" s="107"/>
      <c r="W2087" s="107"/>
      <c r="X2087" s="107"/>
      <c r="Y2087" s="107"/>
      <c r="Z2087" s="107"/>
    </row>
    <row r="2088" ht="15" customHeight="1">
      <c r="A2088" t="s" s="8">
        <v>9978</v>
      </c>
      <c r="B2088" t="s" s="8">
        <v>9979</v>
      </c>
      <c r="C2088" s="21">
        <v>2020</v>
      </c>
      <c r="D2088" t="s" s="8">
        <v>5840</v>
      </c>
      <c r="E2088" t="s" s="8">
        <v>9980</v>
      </c>
      <c r="F2088" t="s" s="8">
        <v>2214</v>
      </c>
      <c r="G2088" t="s" s="8">
        <v>82</v>
      </c>
      <c r="H2088" t="s" s="8">
        <v>119</v>
      </c>
      <c r="I2088" s="11"/>
      <c r="J2088" t="s" s="8">
        <v>9981</v>
      </c>
      <c r="K2088" t="s" s="8">
        <v>120</v>
      </c>
      <c r="L2088" t="s" s="8">
        <v>121</v>
      </c>
      <c r="M2088" s="107"/>
      <c r="N2088" t="s" s="8">
        <v>120</v>
      </c>
      <c r="O2088" s="107"/>
      <c r="P2088" s="107"/>
      <c r="Q2088" s="107"/>
      <c r="R2088" s="107"/>
      <c r="S2088" s="107"/>
      <c r="T2088" s="107"/>
      <c r="U2088" s="107"/>
      <c r="V2088" s="107"/>
      <c r="W2088" s="107"/>
      <c r="X2088" s="107"/>
      <c r="Y2088" s="107"/>
      <c r="Z2088" s="107"/>
    </row>
    <row r="2089" ht="15" customHeight="1">
      <c r="A2089" t="s" s="8">
        <v>9982</v>
      </c>
      <c r="B2089" t="s" s="8">
        <v>9983</v>
      </c>
      <c r="C2089" s="21">
        <v>2020</v>
      </c>
      <c r="D2089" t="s" s="8">
        <v>3899</v>
      </c>
      <c r="E2089" t="s" s="8">
        <v>9984</v>
      </c>
      <c r="F2089" t="s" s="106">
        <v>2058</v>
      </c>
      <c r="G2089" t="s" s="106">
        <v>82</v>
      </c>
      <c r="H2089" t="s" s="8">
        <v>119</v>
      </c>
      <c r="I2089" s="11"/>
      <c r="J2089" t="s" s="8">
        <v>9985</v>
      </c>
      <c r="K2089" t="s" s="8">
        <v>120</v>
      </c>
      <c r="L2089" t="s" s="8">
        <v>121</v>
      </c>
      <c r="M2089" s="107"/>
      <c r="N2089" t="s" s="106">
        <v>123</v>
      </c>
      <c r="O2089" s="107"/>
      <c r="P2089" s="107"/>
      <c r="Q2089" s="107"/>
      <c r="R2089" s="107"/>
      <c r="S2089" s="107"/>
      <c r="T2089" s="107"/>
      <c r="U2089" s="107"/>
      <c r="V2089" s="107"/>
      <c r="W2089" s="107"/>
      <c r="X2089" s="107"/>
      <c r="Y2089" s="107"/>
      <c r="Z2089" s="107"/>
    </row>
    <row r="2090" ht="15" customHeight="1">
      <c r="A2090" t="s" s="8">
        <v>4878</v>
      </c>
      <c r="B2090" t="s" s="8">
        <v>9986</v>
      </c>
      <c r="C2090" s="21">
        <v>2020</v>
      </c>
      <c r="D2090" t="s" s="8">
        <v>2117</v>
      </c>
      <c r="E2090" t="s" s="8">
        <v>9987</v>
      </c>
      <c r="F2090" t="s" s="106">
        <v>1823</v>
      </c>
      <c r="G2090" t="s" s="8">
        <v>44</v>
      </c>
      <c r="H2090" t="s" s="8">
        <v>1507</v>
      </c>
      <c r="I2090" s="11"/>
      <c r="J2090" t="s" s="8">
        <v>9988</v>
      </c>
      <c r="K2090" t="s" s="8">
        <v>120</v>
      </c>
      <c r="L2090" t="s" s="8">
        <v>121</v>
      </c>
      <c r="M2090" s="107"/>
      <c r="N2090" t="s" s="8">
        <v>120</v>
      </c>
      <c r="O2090" s="107"/>
      <c r="P2090" s="107"/>
      <c r="Q2090" s="107"/>
      <c r="R2090" s="107"/>
      <c r="S2090" s="107"/>
      <c r="T2090" s="107"/>
      <c r="U2090" s="107"/>
      <c r="V2090" s="107"/>
      <c r="W2090" s="107"/>
      <c r="X2090" s="107"/>
      <c r="Y2090" s="107"/>
      <c r="Z2090" s="107"/>
    </row>
    <row r="2091" ht="15" customHeight="1">
      <c r="A2091" t="s" s="8">
        <v>9989</v>
      </c>
      <c r="B2091" t="s" s="8">
        <v>9990</v>
      </c>
      <c r="C2091" s="21">
        <v>2020</v>
      </c>
      <c r="D2091" t="s" s="8">
        <v>3463</v>
      </c>
      <c r="E2091" t="s" s="8">
        <v>9991</v>
      </c>
      <c r="F2091" t="s" s="8">
        <v>9992</v>
      </c>
      <c r="G2091" t="s" s="8">
        <v>45</v>
      </c>
      <c r="H2091" t="s" s="8">
        <v>1791</v>
      </c>
      <c r="I2091" s="11"/>
      <c r="J2091" t="s" s="8">
        <v>9993</v>
      </c>
      <c r="K2091" t="s" s="8">
        <v>120</v>
      </c>
      <c r="L2091" t="s" s="8">
        <v>121</v>
      </c>
      <c r="M2091" s="107"/>
      <c r="N2091" t="s" s="8">
        <v>120</v>
      </c>
      <c r="O2091" s="107"/>
      <c r="P2091" s="107"/>
      <c r="Q2091" s="107"/>
      <c r="R2091" s="107"/>
      <c r="S2091" s="107"/>
      <c r="T2091" s="107"/>
      <c r="U2091" s="107"/>
      <c r="V2091" s="107"/>
      <c r="W2091" s="107"/>
      <c r="X2091" s="107"/>
      <c r="Y2091" s="107"/>
      <c r="Z2091" s="107"/>
    </row>
    <row r="2092" ht="15" customHeight="1">
      <c r="A2092" t="s" s="8">
        <v>9994</v>
      </c>
      <c r="B2092" t="s" s="8">
        <v>9995</v>
      </c>
      <c r="C2092" s="21">
        <v>2020</v>
      </c>
      <c r="D2092" t="s" s="8">
        <v>6095</v>
      </c>
      <c r="E2092" t="s" s="8">
        <v>9996</v>
      </c>
      <c r="F2092" t="s" s="8">
        <v>1928</v>
      </c>
      <c r="G2092" t="s" s="106">
        <v>64</v>
      </c>
      <c r="H2092" t="s" s="8">
        <v>119</v>
      </c>
      <c r="I2092" s="11"/>
      <c r="J2092" t="s" s="8">
        <v>9997</v>
      </c>
      <c r="K2092" t="s" s="8">
        <v>120</v>
      </c>
      <c r="L2092" t="s" s="8">
        <v>121</v>
      </c>
      <c r="M2092" s="107"/>
      <c r="N2092" t="s" s="8">
        <v>120</v>
      </c>
      <c r="O2092" s="107"/>
      <c r="P2092" s="107"/>
      <c r="Q2092" s="107"/>
      <c r="R2092" s="107"/>
      <c r="S2092" s="107"/>
      <c r="T2092" s="107"/>
      <c r="U2092" s="107"/>
      <c r="V2092" s="107"/>
      <c r="W2092" s="107"/>
      <c r="X2092" s="107"/>
      <c r="Y2092" s="107"/>
      <c r="Z2092" s="107"/>
    </row>
    <row r="2093" ht="15" customHeight="1">
      <c r="A2093" t="s" s="8">
        <v>9998</v>
      </c>
      <c r="B2093" t="s" s="8">
        <v>9999</v>
      </c>
      <c r="C2093" s="21">
        <v>2020</v>
      </c>
      <c r="D2093" t="s" s="8">
        <v>8781</v>
      </c>
      <c r="E2093" t="s" s="8">
        <v>10000</v>
      </c>
      <c r="F2093" t="s" s="106">
        <v>1870</v>
      </c>
      <c r="G2093" t="s" s="106">
        <v>45</v>
      </c>
      <c r="H2093" t="s" s="8">
        <v>1791</v>
      </c>
      <c r="I2093" s="11"/>
      <c r="J2093" t="s" s="8">
        <v>10001</v>
      </c>
      <c r="K2093" t="s" s="8">
        <v>120</v>
      </c>
      <c r="L2093" t="s" s="8">
        <v>121</v>
      </c>
      <c r="M2093" s="107"/>
      <c r="N2093" t="s" s="106">
        <v>275</v>
      </c>
      <c r="O2093" s="107"/>
      <c r="P2093" s="107"/>
      <c r="Q2093" s="107"/>
      <c r="R2093" s="107"/>
      <c r="S2093" s="107"/>
      <c r="T2093" s="107"/>
      <c r="U2093" s="107"/>
      <c r="V2093" s="107"/>
      <c r="W2093" s="107"/>
      <c r="X2093" s="107"/>
      <c r="Y2093" s="107"/>
      <c r="Z2093" s="107"/>
    </row>
    <row r="2094" ht="15" customHeight="1">
      <c r="A2094" t="s" s="133">
        <v>10002</v>
      </c>
      <c r="B2094" t="s" s="133">
        <v>10003</v>
      </c>
      <c r="C2094" s="134">
        <v>2020</v>
      </c>
      <c r="D2094" t="s" s="133">
        <v>821</v>
      </c>
      <c r="E2094" t="s" s="133">
        <v>10004</v>
      </c>
      <c r="F2094" t="s" s="133">
        <v>128</v>
      </c>
      <c r="G2094" t="s" s="155">
        <v>64</v>
      </c>
      <c r="H2094" t="s" s="133">
        <v>129</v>
      </c>
      <c r="I2094" t="s" s="133">
        <v>10005</v>
      </c>
      <c r="J2094" t="s" s="133">
        <v>10006</v>
      </c>
      <c r="K2094" t="s" s="133">
        <v>120</v>
      </c>
      <c r="L2094" t="s" s="133">
        <v>121</v>
      </c>
      <c r="M2094" s="136"/>
      <c r="N2094" t="s" s="133">
        <v>120</v>
      </c>
      <c r="O2094" s="136"/>
      <c r="P2094" s="136"/>
      <c r="Q2094" s="136"/>
      <c r="R2094" s="136"/>
      <c r="S2094" s="136"/>
      <c r="T2094" s="136"/>
      <c r="U2094" s="136"/>
      <c r="V2094" s="136"/>
      <c r="W2094" s="136"/>
      <c r="X2094" s="136"/>
      <c r="Y2094" s="136"/>
      <c r="Z2094" s="136"/>
    </row>
    <row r="2095" ht="15" customHeight="1">
      <c r="A2095" t="s" s="51">
        <v>1059</v>
      </c>
      <c r="B2095" t="s" s="52">
        <v>1060</v>
      </c>
      <c r="C2095" s="53">
        <v>2020</v>
      </c>
      <c r="D2095" t="s" s="52">
        <v>918</v>
      </c>
      <c r="E2095" t="s" s="52">
        <v>1061</v>
      </c>
      <c r="F2095" t="s" s="52">
        <v>71</v>
      </c>
      <c r="G2095" t="s" s="54">
        <v>58</v>
      </c>
      <c r="H2095" t="s" s="52">
        <v>119</v>
      </c>
      <c r="I2095" t="s" s="52">
        <v>396</v>
      </c>
      <c r="J2095" t="s" s="52">
        <v>1062</v>
      </c>
      <c r="K2095" t="s" s="52">
        <v>120</v>
      </c>
      <c r="L2095" t="s" s="52">
        <v>121</v>
      </c>
      <c r="M2095" t="s" s="54">
        <v>122</v>
      </c>
      <c r="N2095" t="s" s="54">
        <v>123</v>
      </c>
      <c r="O2095" s="55"/>
      <c r="P2095" s="55"/>
      <c r="Q2095" s="55"/>
      <c r="R2095" s="55"/>
      <c r="S2095" s="55"/>
      <c r="T2095" s="55"/>
      <c r="U2095" s="55"/>
      <c r="V2095" s="55"/>
      <c r="W2095" s="55"/>
      <c r="X2095" s="55"/>
      <c r="Y2095" s="55"/>
      <c r="Z2095" s="69"/>
    </row>
    <row r="2096" ht="15" customHeight="1">
      <c r="A2096" t="s" s="77">
        <v>10007</v>
      </c>
      <c r="B2096" t="s" s="77">
        <v>10008</v>
      </c>
      <c r="C2096" s="76">
        <v>2020</v>
      </c>
      <c r="D2096" t="s" s="77">
        <v>9262</v>
      </c>
      <c r="E2096" t="s" s="77">
        <v>10009</v>
      </c>
      <c r="F2096" t="s" s="114">
        <v>1870</v>
      </c>
      <c r="G2096" t="s" s="114">
        <v>82</v>
      </c>
      <c r="H2096" t="s" s="77">
        <v>1791</v>
      </c>
      <c r="I2096" s="47"/>
      <c r="J2096" t="s" s="77">
        <v>10010</v>
      </c>
      <c r="K2096" t="s" s="77">
        <v>120</v>
      </c>
      <c r="L2096" t="s" s="77">
        <v>216</v>
      </c>
      <c r="M2096" s="115"/>
      <c r="N2096" t="s" s="114">
        <v>275</v>
      </c>
      <c r="O2096" s="115"/>
      <c r="P2096" s="115"/>
      <c r="Q2096" s="115"/>
      <c r="R2096" s="115"/>
      <c r="S2096" s="115"/>
      <c r="T2096" s="115"/>
      <c r="U2096" s="115"/>
      <c r="V2096" s="115"/>
      <c r="W2096" s="115"/>
      <c r="X2096" s="115"/>
      <c r="Y2096" s="115"/>
      <c r="Z2096" s="115"/>
    </row>
    <row r="2097" ht="15" customHeight="1">
      <c r="A2097" t="s" s="130">
        <v>10011</v>
      </c>
      <c r="B2097" t="s" s="130">
        <v>10012</v>
      </c>
      <c r="C2097" s="131">
        <v>2020</v>
      </c>
      <c r="D2097" t="s" s="130">
        <v>10013</v>
      </c>
      <c r="E2097" t="s" s="130">
        <v>10014</v>
      </c>
      <c r="F2097" t="s" s="130">
        <v>2426</v>
      </c>
      <c r="G2097" t="s" s="130">
        <v>44</v>
      </c>
      <c r="H2097" t="s" s="130">
        <v>1507</v>
      </c>
      <c r="I2097" s="132"/>
      <c r="J2097" t="s" s="130">
        <v>10015</v>
      </c>
      <c r="K2097" t="s" s="130">
        <v>120</v>
      </c>
      <c r="L2097" t="s" s="130">
        <v>121</v>
      </c>
      <c r="M2097" s="3"/>
      <c r="N2097" t="s" s="130">
        <v>120</v>
      </c>
      <c r="O2097" s="3"/>
      <c r="P2097" s="3"/>
      <c r="Q2097" s="3"/>
      <c r="R2097" s="3"/>
      <c r="S2097" s="3"/>
      <c r="T2097" s="3"/>
      <c r="U2097" s="3"/>
      <c r="V2097" s="3"/>
      <c r="W2097" s="3"/>
      <c r="X2097" s="3"/>
      <c r="Y2097" s="3"/>
      <c r="Z2097" s="3"/>
    </row>
    <row r="2098" ht="15" customHeight="1">
      <c r="A2098" t="s" s="8">
        <v>10016</v>
      </c>
      <c r="B2098" t="s" s="8">
        <v>10017</v>
      </c>
      <c r="C2098" s="21">
        <v>2020</v>
      </c>
      <c r="D2098" t="s" s="8">
        <v>2975</v>
      </c>
      <c r="E2098" t="s" s="8">
        <v>10018</v>
      </c>
      <c r="F2098" t="s" s="106">
        <v>1905</v>
      </c>
      <c r="G2098" t="s" s="106">
        <v>44</v>
      </c>
      <c r="H2098" t="s" s="8">
        <v>119</v>
      </c>
      <c r="I2098" s="11"/>
      <c r="J2098" t="s" s="8">
        <v>10019</v>
      </c>
      <c r="K2098" t="s" s="8">
        <v>120</v>
      </c>
      <c r="L2098" t="s" s="8">
        <v>121</v>
      </c>
      <c r="M2098" s="107"/>
      <c r="N2098" t="s" s="106">
        <v>123</v>
      </c>
      <c r="O2098" s="107"/>
      <c r="P2098" s="107"/>
      <c r="Q2098" s="107"/>
      <c r="R2098" s="107"/>
      <c r="S2098" s="107"/>
      <c r="T2098" s="107"/>
      <c r="U2098" s="107"/>
      <c r="V2098" s="107"/>
      <c r="W2098" s="107"/>
      <c r="X2098" s="107"/>
      <c r="Y2098" s="107"/>
      <c r="Z2098" s="107"/>
    </row>
    <row r="2099" ht="15" customHeight="1">
      <c r="A2099" t="s" s="8">
        <v>10020</v>
      </c>
      <c r="B2099" t="s" s="8">
        <v>10021</v>
      </c>
      <c r="C2099" s="21">
        <v>2020</v>
      </c>
      <c r="D2099" t="s" s="8">
        <v>8584</v>
      </c>
      <c r="E2099" t="s" s="8">
        <v>10022</v>
      </c>
      <c r="F2099" t="s" s="8">
        <v>10023</v>
      </c>
      <c r="G2099" t="s" s="8">
        <v>29</v>
      </c>
      <c r="H2099" t="s" s="8">
        <v>1507</v>
      </c>
      <c r="I2099" s="11"/>
      <c r="J2099" t="s" s="8">
        <v>10024</v>
      </c>
      <c r="K2099" t="s" s="8">
        <v>120</v>
      </c>
      <c r="L2099" t="s" s="8">
        <v>121</v>
      </c>
      <c r="M2099" s="107"/>
      <c r="N2099" t="s" s="8">
        <v>120</v>
      </c>
      <c r="O2099" s="107"/>
      <c r="P2099" s="107"/>
      <c r="Q2099" s="107"/>
      <c r="R2099" s="107"/>
      <c r="S2099" s="107"/>
      <c r="T2099" s="107"/>
      <c r="U2099" s="107"/>
      <c r="V2099" s="107"/>
      <c r="W2099" s="107"/>
      <c r="X2099" s="107"/>
      <c r="Y2099" s="107"/>
      <c r="Z2099" s="107"/>
    </row>
    <row r="2100" ht="15" customHeight="1">
      <c r="A2100" t="s" s="8">
        <v>10025</v>
      </c>
      <c r="B2100" t="s" s="8">
        <v>10026</v>
      </c>
      <c r="C2100" s="21">
        <v>2020</v>
      </c>
      <c r="D2100" t="s" s="8">
        <v>4558</v>
      </c>
      <c r="E2100" t="s" s="8">
        <v>10027</v>
      </c>
      <c r="F2100" t="s" s="8">
        <v>2838</v>
      </c>
      <c r="G2100" t="s" s="8">
        <v>44</v>
      </c>
      <c r="H2100" t="s" s="8">
        <v>1507</v>
      </c>
      <c r="I2100" s="11"/>
      <c r="J2100" t="s" s="8">
        <v>10028</v>
      </c>
      <c r="K2100" t="s" s="8">
        <v>120</v>
      </c>
      <c r="L2100" t="s" s="8">
        <v>121</v>
      </c>
      <c r="M2100" s="107"/>
      <c r="N2100" t="s" s="8">
        <v>120</v>
      </c>
      <c r="O2100" s="107"/>
      <c r="P2100" s="107"/>
      <c r="Q2100" s="107"/>
      <c r="R2100" s="107"/>
      <c r="S2100" s="107"/>
      <c r="T2100" s="107"/>
      <c r="U2100" s="107"/>
      <c r="V2100" s="107"/>
      <c r="W2100" s="107"/>
      <c r="X2100" s="107"/>
      <c r="Y2100" s="107"/>
      <c r="Z2100" s="107"/>
    </row>
    <row r="2101" ht="15" customHeight="1">
      <c r="A2101" t="s" s="8">
        <v>10029</v>
      </c>
      <c r="B2101" t="s" s="8">
        <v>10030</v>
      </c>
      <c r="C2101" s="21">
        <v>2020</v>
      </c>
      <c r="D2101" t="s" s="8">
        <v>2659</v>
      </c>
      <c r="E2101" t="s" s="8">
        <v>10031</v>
      </c>
      <c r="F2101" t="s" s="8">
        <v>10032</v>
      </c>
      <c r="G2101" t="s" s="8">
        <v>1876</v>
      </c>
      <c r="H2101" t="s" s="8">
        <v>2797</v>
      </c>
      <c r="I2101" s="11"/>
      <c r="J2101" t="s" s="8">
        <v>10033</v>
      </c>
      <c r="K2101" t="s" s="8">
        <v>120</v>
      </c>
      <c r="L2101" t="s" s="8">
        <v>121</v>
      </c>
      <c r="M2101" s="107"/>
      <c r="N2101" t="s" s="8">
        <v>120</v>
      </c>
      <c r="O2101" s="107"/>
      <c r="P2101" s="107"/>
      <c r="Q2101" s="107"/>
      <c r="R2101" s="107"/>
      <c r="S2101" s="107"/>
      <c r="T2101" s="107"/>
      <c r="U2101" s="107"/>
      <c r="V2101" s="107"/>
      <c r="W2101" s="107"/>
      <c r="X2101" s="107"/>
      <c r="Y2101" s="107"/>
      <c r="Z2101" s="107"/>
    </row>
    <row r="2102" ht="15" customHeight="1">
      <c r="A2102" t="s" s="8">
        <v>10034</v>
      </c>
      <c r="B2102" t="s" s="8">
        <v>10035</v>
      </c>
      <c r="C2102" s="21">
        <v>2020</v>
      </c>
      <c r="D2102" t="s" s="8">
        <v>8396</v>
      </c>
      <c r="E2102" t="s" s="8">
        <v>10036</v>
      </c>
      <c r="F2102" t="s" s="8">
        <v>1928</v>
      </c>
      <c r="G2102" t="s" s="106">
        <v>64</v>
      </c>
      <c r="H2102" t="s" s="8">
        <v>119</v>
      </c>
      <c r="I2102" s="11"/>
      <c r="J2102" t="s" s="8">
        <v>10037</v>
      </c>
      <c r="K2102" t="s" s="8">
        <v>120</v>
      </c>
      <c r="L2102" t="s" s="8">
        <v>121</v>
      </c>
      <c r="M2102" s="107"/>
      <c r="N2102" t="s" s="8">
        <v>120</v>
      </c>
      <c r="O2102" s="107"/>
      <c r="P2102" s="107"/>
      <c r="Q2102" s="107"/>
      <c r="R2102" s="107"/>
      <c r="S2102" s="107"/>
      <c r="T2102" s="107"/>
      <c r="U2102" s="107"/>
      <c r="V2102" s="107"/>
      <c r="W2102" s="107"/>
      <c r="X2102" s="107"/>
      <c r="Y2102" s="107"/>
      <c r="Z2102" s="107"/>
    </row>
    <row r="2103" ht="15" customHeight="1">
      <c r="A2103" t="s" s="8">
        <v>10038</v>
      </c>
      <c r="B2103" t="s" s="8">
        <v>10039</v>
      </c>
      <c r="C2103" s="21">
        <v>2020</v>
      </c>
      <c r="D2103" t="s" s="8">
        <v>7342</v>
      </c>
      <c r="E2103" t="s" s="8">
        <v>10040</v>
      </c>
      <c r="F2103" t="s" s="8">
        <v>1798</v>
      </c>
      <c r="G2103" t="s" s="8">
        <v>38</v>
      </c>
      <c r="H2103" t="s" s="8">
        <v>1791</v>
      </c>
      <c r="I2103" s="11"/>
      <c r="J2103" t="s" s="8">
        <v>10041</v>
      </c>
      <c r="K2103" t="s" s="8">
        <v>120</v>
      </c>
      <c r="L2103" t="s" s="8">
        <v>121</v>
      </c>
      <c r="M2103" s="107"/>
      <c r="N2103" t="s" s="8">
        <v>120</v>
      </c>
      <c r="O2103" s="107"/>
      <c r="P2103" s="107"/>
      <c r="Q2103" s="107"/>
      <c r="R2103" s="107"/>
      <c r="S2103" s="107"/>
      <c r="T2103" s="107"/>
      <c r="U2103" s="107"/>
      <c r="V2103" s="107"/>
      <c r="W2103" s="107"/>
      <c r="X2103" s="107"/>
      <c r="Y2103" s="107"/>
      <c r="Z2103" s="107"/>
    </row>
    <row r="2104" ht="15" customHeight="1">
      <c r="A2104" t="s" s="8">
        <v>10042</v>
      </c>
      <c r="B2104" t="s" s="8">
        <v>10043</v>
      </c>
      <c r="C2104" s="21">
        <v>2020</v>
      </c>
      <c r="D2104" t="s" s="8">
        <v>8042</v>
      </c>
      <c r="E2104" t="s" s="8">
        <v>10044</v>
      </c>
      <c r="F2104" t="s" s="8">
        <v>1798</v>
      </c>
      <c r="G2104" t="s" s="8">
        <v>29</v>
      </c>
      <c r="H2104" t="s" s="8">
        <v>1791</v>
      </c>
      <c r="I2104" s="11"/>
      <c r="J2104" t="s" s="8">
        <v>10045</v>
      </c>
      <c r="K2104" t="s" s="8">
        <v>120</v>
      </c>
      <c r="L2104" t="s" s="8">
        <v>121</v>
      </c>
      <c r="M2104" s="107"/>
      <c r="N2104" t="s" s="8">
        <v>120</v>
      </c>
      <c r="O2104" s="107"/>
      <c r="P2104" s="107"/>
      <c r="Q2104" s="107"/>
      <c r="R2104" s="107"/>
      <c r="S2104" s="107"/>
      <c r="T2104" s="107"/>
      <c r="U2104" s="107"/>
      <c r="V2104" s="107"/>
      <c r="W2104" s="107"/>
      <c r="X2104" s="107"/>
      <c r="Y2104" s="107"/>
      <c r="Z2104" s="107"/>
    </row>
    <row r="2105" ht="15" customHeight="1">
      <c r="A2105" t="s" s="8">
        <v>10046</v>
      </c>
      <c r="B2105" t="s" s="8">
        <v>10047</v>
      </c>
      <c r="C2105" s="21">
        <v>2020</v>
      </c>
      <c r="D2105" t="s" s="8">
        <v>3866</v>
      </c>
      <c r="E2105" t="s" s="8">
        <v>10048</v>
      </c>
      <c r="F2105" t="s" s="106">
        <v>1790</v>
      </c>
      <c r="G2105" t="s" s="106">
        <v>44</v>
      </c>
      <c r="H2105" t="s" s="8">
        <v>1791</v>
      </c>
      <c r="I2105" s="11"/>
      <c r="J2105" t="s" s="8">
        <v>10049</v>
      </c>
      <c r="K2105" t="s" s="8">
        <v>120</v>
      </c>
      <c r="L2105" t="s" s="8">
        <v>121</v>
      </c>
      <c r="M2105" s="107"/>
      <c r="N2105" t="s" s="106">
        <v>275</v>
      </c>
      <c r="O2105" s="107"/>
      <c r="P2105" s="107"/>
      <c r="Q2105" s="107"/>
      <c r="R2105" s="107"/>
      <c r="S2105" s="107"/>
      <c r="T2105" s="107"/>
      <c r="U2105" s="107"/>
      <c r="V2105" s="107"/>
      <c r="W2105" s="107"/>
      <c r="X2105" s="107"/>
      <c r="Y2105" s="107"/>
      <c r="Z2105" s="107"/>
    </row>
    <row r="2106" ht="15" customHeight="1">
      <c r="A2106" t="s" s="130">
        <v>10050</v>
      </c>
      <c r="B2106" t="s" s="130">
        <v>10051</v>
      </c>
      <c r="C2106" s="131">
        <v>2020</v>
      </c>
      <c r="D2106" t="s" s="130">
        <v>10052</v>
      </c>
      <c r="E2106" t="s" s="130">
        <v>10053</v>
      </c>
      <c r="F2106" t="s" s="130">
        <v>1815</v>
      </c>
      <c r="G2106" t="s" s="130">
        <v>44</v>
      </c>
      <c r="H2106" t="s" s="130">
        <v>506</v>
      </c>
      <c r="I2106" s="132"/>
      <c r="J2106" t="s" s="130">
        <v>10054</v>
      </c>
      <c r="K2106" t="s" s="130">
        <v>120</v>
      </c>
      <c r="L2106" t="s" s="130">
        <v>121</v>
      </c>
      <c r="M2106" s="3"/>
      <c r="N2106" t="s" s="130">
        <v>120</v>
      </c>
      <c r="O2106" s="3"/>
      <c r="P2106" s="3"/>
      <c r="Q2106" s="3"/>
      <c r="R2106" s="3"/>
      <c r="S2106" s="3"/>
      <c r="T2106" s="3"/>
      <c r="U2106" s="3"/>
      <c r="V2106" s="3"/>
      <c r="W2106" s="3"/>
      <c r="X2106" s="3"/>
      <c r="Y2106" s="3"/>
      <c r="Z2106" s="3"/>
    </row>
    <row r="2107" ht="15" customHeight="1">
      <c r="A2107" t="s" s="8">
        <v>10055</v>
      </c>
      <c r="B2107" t="s" s="8">
        <v>10056</v>
      </c>
      <c r="C2107" s="21">
        <v>2020</v>
      </c>
      <c r="D2107" t="s" s="8">
        <v>821</v>
      </c>
      <c r="E2107" t="s" s="8">
        <v>10057</v>
      </c>
      <c r="F2107" t="s" s="8">
        <v>572</v>
      </c>
      <c r="G2107" t="s" s="8">
        <v>2327</v>
      </c>
      <c r="H2107" t="s" s="8">
        <v>506</v>
      </c>
      <c r="I2107" s="11"/>
      <c r="J2107" t="s" s="8">
        <v>10058</v>
      </c>
      <c r="K2107" t="s" s="8">
        <v>120</v>
      </c>
      <c r="L2107" t="s" s="8">
        <v>121</v>
      </c>
      <c r="M2107" s="107"/>
      <c r="N2107" t="s" s="8">
        <v>120</v>
      </c>
      <c r="O2107" s="107"/>
      <c r="P2107" s="107"/>
      <c r="Q2107" s="107"/>
      <c r="R2107" s="107"/>
      <c r="S2107" s="107"/>
      <c r="T2107" s="107"/>
      <c r="U2107" s="107"/>
      <c r="V2107" s="107"/>
      <c r="W2107" s="107"/>
      <c r="X2107" s="107"/>
      <c r="Y2107" s="107"/>
      <c r="Z2107" s="107"/>
    </row>
    <row r="2108" ht="15" customHeight="1">
      <c r="A2108" t="s" s="8">
        <v>10059</v>
      </c>
      <c r="B2108" t="s" s="8">
        <v>10060</v>
      </c>
      <c r="C2108" s="21">
        <v>2020</v>
      </c>
      <c r="D2108" t="s" s="8">
        <v>415</v>
      </c>
      <c r="E2108" t="s" s="8">
        <v>10061</v>
      </c>
      <c r="F2108" t="s" s="8">
        <v>2426</v>
      </c>
      <c r="G2108" t="s" s="8">
        <v>82</v>
      </c>
      <c r="H2108" t="s" s="8">
        <v>1507</v>
      </c>
      <c r="I2108" s="11"/>
      <c r="J2108" s="11"/>
      <c r="K2108" t="s" s="8">
        <v>120</v>
      </c>
      <c r="L2108" t="s" s="8">
        <v>121</v>
      </c>
      <c r="M2108" s="107"/>
      <c r="N2108" t="s" s="8">
        <v>120</v>
      </c>
      <c r="O2108" s="107"/>
      <c r="P2108" s="107"/>
      <c r="Q2108" s="107"/>
      <c r="R2108" s="107"/>
      <c r="S2108" s="107"/>
      <c r="T2108" s="107"/>
      <c r="U2108" s="107"/>
      <c r="V2108" s="107"/>
      <c r="W2108" s="107"/>
      <c r="X2108" s="107"/>
      <c r="Y2108" s="107"/>
      <c r="Z2108" s="107"/>
    </row>
    <row r="2109" ht="15" customHeight="1">
      <c r="A2109" t="s" s="8">
        <v>10062</v>
      </c>
      <c r="B2109" t="s" s="8">
        <v>10063</v>
      </c>
      <c r="C2109" s="21">
        <v>2020</v>
      </c>
      <c r="D2109" t="s" s="8">
        <v>8622</v>
      </c>
      <c r="E2109" t="s" s="8">
        <v>10064</v>
      </c>
      <c r="F2109" t="s" s="8">
        <v>9478</v>
      </c>
      <c r="G2109" t="s" s="8">
        <v>45</v>
      </c>
      <c r="H2109" t="s" s="8">
        <v>119</v>
      </c>
      <c r="I2109" s="11"/>
      <c r="J2109" t="s" s="8">
        <v>10065</v>
      </c>
      <c r="K2109" t="s" s="8">
        <v>120</v>
      </c>
      <c r="L2109" t="s" s="8">
        <v>121</v>
      </c>
      <c r="M2109" s="107"/>
      <c r="N2109" t="s" s="8">
        <v>120</v>
      </c>
      <c r="O2109" s="107"/>
      <c r="P2109" s="107"/>
      <c r="Q2109" s="107"/>
      <c r="R2109" s="107"/>
      <c r="S2109" s="107"/>
      <c r="T2109" s="107"/>
      <c r="U2109" s="107"/>
      <c r="V2109" s="107"/>
      <c r="W2109" s="107"/>
      <c r="X2109" s="107"/>
      <c r="Y2109" s="107"/>
      <c r="Z2109" s="107"/>
    </row>
    <row r="2110" ht="15" customHeight="1">
      <c r="A2110" t="s" s="8">
        <v>10066</v>
      </c>
      <c r="B2110" t="s" s="8">
        <v>10067</v>
      </c>
      <c r="C2110" s="21">
        <v>2020</v>
      </c>
      <c r="D2110" t="s" s="8">
        <v>10068</v>
      </c>
      <c r="E2110" t="s" s="8">
        <v>10069</v>
      </c>
      <c r="F2110" t="s" s="8">
        <v>9478</v>
      </c>
      <c r="G2110" t="s" s="8">
        <v>38</v>
      </c>
      <c r="H2110" t="s" s="8">
        <v>119</v>
      </c>
      <c r="I2110" s="11"/>
      <c r="J2110" t="s" s="8">
        <v>10070</v>
      </c>
      <c r="K2110" t="s" s="8">
        <v>120</v>
      </c>
      <c r="L2110" t="s" s="8">
        <v>121</v>
      </c>
      <c r="M2110" s="107"/>
      <c r="N2110" t="s" s="8">
        <v>120</v>
      </c>
      <c r="O2110" s="107"/>
      <c r="P2110" s="107"/>
      <c r="Q2110" s="107"/>
      <c r="R2110" s="107"/>
      <c r="S2110" s="107"/>
      <c r="T2110" s="107"/>
      <c r="U2110" s="107"/>
      <c r="V2110" s="107"/>
      <c r="W2110" s="107"/>
      <c r="X2110" s="107"/>
      <c r="Y2110" s="107"/>
      <c r="Z2110" s="107"/>
    </row>
    <row r="2111" ht="15" customHeight="1">
      <c r="A2111" t="s" s="8">
        <v>10071</v>
      </c>
      <c r="B2111" t="s" s="8">
        <v>10072</v>
      </c>
      <c r="C2111" s="21">
        <v>2020</v>
      </c>
      <c r="D2111" t="s" s="8">
        <v>7290</v>
      </c>
      <c r="E2111" t="s" s="8">
        <v>10073</v>
      </c>
      <c r="F2111" t="s" s="106">
        <v>1815</v>
      </c>
      <c r="G2111" t="s" s="106">
        <v>82</v>
      </c>
      <c r="H2111" t="s" s="8">
        <v>506</v>
      </c>
      <c r="I2111" s="11"/>
      <c r="J2111" t="s" s="8">
        <v>10074</v>
      </c>
      <c r="K2111" t="s" s="8">
        <v>120</v>
      </c>
      <c r="L2111" t="s" s="8">
        <v>121</v>
      </c>
      <c r="M2111" s="107"/>
      <c r="N2111" t="s" s="106">
        <v>255</v>
      </c>
      <c r="O2111" s="107"/>
      <c r="P2111" s="107"/>
      <c r="Q2111" s="107"/>
      <c r="R2111" s="107"/>
      <c r="S2111" s="107"/>
      <c r="T2111" s="107"/>
      <c r="U2111" s="107"/>
      <c r="V2111" s="107"/>
      <c r="W2111" s="107"/>
      <c r="X2111" s="107"/>
      <c r="Y2111" s="107"/>
      <c r="Z2111" s="107"/>
    </row>
    <row r="2112" ht="15" customHeight="1">
      <c r="A2112" t="s" s="8">
        <v>10075</v>
      </c>
      <c r="B2112" t="s" s="8">
        <v>10076</v>
      </c>
      <c r="C2112" s="21">
        <v>2020</v>
      </c>
      <c r="D2112" t="s" s="8">
        <v>5978</v>
      </c>
      <c r="E2112" t="s" s="8">
        <v>10077</v>
      </c>
      <c r="F2112" t="s" s="8">
        <v>10078</v>
      </c>
      <c r="G2112" t="s" s="8">
        <v>2327</v>
      </c>
      <c r="H2112" t="s" s="8">
        <v>129</v>
      </c>
      <c r="I2112" s="11"/>
      <c r="J2112" t="s" s="8">
        <v>10079</v>
      </c>
      <c r="K2112" t="s" s="8">
        <v>120</v>
      </c>
      <c r="L2112" t="s" s="8">
        <v>121</v>
      </c>
      <c r="M2112" s="107"/>
      <c r="N2112" t="s" s="8">
        <v>120</v>
      </c>
      <c r="O2112" s="107"/>
      <c r="P2112" s="107"/>
      <c r="Q2112" s="107"/>
      <c r="R2112" s="107"/>
      <c r="S2112" s="107"/>
      <c r="T2112" s="107"/>
      <c r="U2112" s="107"/>
      <c r="V2112" s="107"/>
      <c r="W2112" s="107"/>
      <c r="X2112" s="107"/>
      <c r="Y2112" s="107"/>
      <c r="Z2112" s="107"/>
    </row>
    <row r="2113" ht="15" customHeight="1">
      <c r="A2113" t="s" s="8">
        <v>10080</v>
      </c>
      <c r="B2113" t="s" s="8">
        <v>10081</v>
      </c>
      <c r="C2113" s="21">
        <v>2020</v>
      </c>
      <c r="D2113" t="s" s="8">
        <v>5983</v>
      </c>
      <c r="E2113" t="s" s="8">
        <v>10082</v>
      </c>
      <c r="F2113" t="s" s="106">
        <v>545</v>
      </c>
      <c r="G2113" t="s" s="106">
        <v>45</v>
      </c>
      <c r="H2113" t="s" s="8">
        <v>545</v>
      </c>
      <c r="I2113" s="11"/>
      <c r="J2113" t="s" s="8">
        <v>10083</v>
      </c>
      <c r="K2113" t="s" s="8">
        <v>254</v>
      </c>
      <c r="L2113" t="s" s="8">
        <v>121</v>
      </c>
      <c r="M2113" s="107"/>
      <c r="N2113" t="s" s="106">
        <v>275</v>
      </c>
      <c r="O2113" s="107"/>
      <c r="P2113" s="107"/>
      <c r="Q2113" s="107"/>
      <c r="R2113" s="107"/>
      <c r="S2113" s="107"/>
      <c r="T2113" s="107"/>
      <c r="U2113" s="107"/>
      <c r="V2113" s="107"/>
      <c r="W2113" s="107"/>
      <c r="X2113" s="107"/>
      <c r="Y2113" s="107"/>
      <c r="Z2113" s="107"/>
    </row>
    <row r="2114" ht="15" customHeight="1">
      <c r="A2114" t="s" s="8">
        <v>10084</v>
      </c>
      <c r="B2114" t="s" s="8">
        <v>10085</v>
      </c>
      <c r="C2114" s="21">
        <v>2020</v>
      </c>
      <c r="D2114" t="s" s="8">
        <v>1065</v>
      </c>
      <c r="E2114" t="s" s="8">
        <v>10086</v>
      </c>
      <c r="F2114" t="s" s="8">
        <v>71</v>
      </c>
      <c r="G2114" t="s" s="106">
        <v>82</v>
      </c>
      <c r="H2114" t="s" s="8">
        <v>119</v>
      </c>
      <c r="I2114" t="s" s="8">
        <v>10005</v>
      </c>
      <c r="J2114" t="s" s="8">
        <v>10087</v>
      </c>
      <c r="K2114" t="s" s="8">
        <v>120</v>
      </c>
      <c r="L2114" t="s" s="8">
        <v>121</v>
      </c>
      <c r="M2114" s="107"/>
      <c r="N2114" t="s" s="106">
        <v>123</v>
      </c>
      <c r="O2114" s="107"/>
      <c r="P2114" s="107"/>
      <c r="Q2114" s="107"/>
      <c r="R2114" s="107"/>
      <c r="S2114" s="107"/>
      <c r="T2114" s="107"/>
      <c r="U2114" s="107"/>
      <c r="V2114" s="107"/>
      <c r="W2114" s="107"/>
      <c r="X2114" s="107"/>
      <c r="Y2114" s="107"/>
      <c r="Z2114" s="107"/>
    </row>
    <row r="2115" ht="15" customHeight="1">
      <c r="A2115" t="s" s="130">
        <v>10088</v>
      </c>
      <c r="B2115" t="s" s="130">
        <v>10089</v>
      </c>
      <c r="C2115" s="131">
        <v>2020</v>
      </c>
      <c r="D2115" t="s" s="130">
        <v>5983</v>
      </c>
      <c r="E2115" t="s" s="130">
        <v>10090</v>
      </c>
      <c r="F2115" t="s" s="130">
        <v>572</v>
      </c>
      <c r="G2115" t="s" s="130">
        <v>82</v>
      </c>
      <c r="H2115" t="s" s="130">
        <v>506</v>
      </c>
      <c r="I2115" s="132"/>
      <c r="J2115" t="s" s="130">
        <v>10091</v>
      </c>
      <c r="K2115" t="s" s="130">
        <v>120</v>
      </c>
      <c r="L2115" t="s" s="130">
        <v>121</v>
      </c>
      <c r="M2115" s="3"/>
      <c r="N2115" t="s" s="130">
        <v>120</v>
      </c>
      <c r="O2115" s="3"/>
      <c r="P2115" s="3"/>
      <c r="Q2115" s="3"/>
      <c r="R2115" s="3"/>
      <c r="S2115" s="3"/>
      <c r="T2115" s="3"/>
      <c r="U2115" s="3"/>
      <c r="V2115" s="3"/>
      <c r="W2115" s="3"/>
      <c r="X2115" s="3"/>
      <c r="Y2115" s="3"/>
      <c r="Z2115" s="3"/>
    </row>
    <row r="2116" ht="15" customHeight="1">
      <c r="A2116" t="s" s="8">
        <v>10092</v>
      </c>
      <c r="B2116" t="s" s="8">
        <v>10093</v>
      </c>
      <c r="C2116" s="21">
        <v>2020</v>
      </c>
      <c r="D2116" t="s" s="8">
        <v>821</v>
      </c>
      <c r="E2116" t="s" s="8">
        <v>10094</v>
      </c>
      <c r="F2116" t="s" s="106">
        <v>1928</v>
      </c>
      <c r="G2116" t="s" s="106">
        <v>1784</v>
      </c>
      <c r="H2116" t="s" s="8">
        <v>119</v>
      </c>
      <c r="I2116" s="11"/>
      <c r="J2116" t="s" s="8">
        <v>10095</v>
      </c>
      <c r="K2116" t="s" s="8">
        <v>120</v>
      </c>
      <c r="L2116" t="s" s="8">
        <v>121</v>
      </c>
      <c r="M2116" s="107"/>
      <c r="N2116" t="s" s="106">
        <v>255</v>
      </c>
      <c r="O2116" s="107"/>
      <c r="P2116" s="107"/>
      <c r="Q2116" s="107"/>
      <c r="R2116" s="107"/>
      <c r="S2116" s="107"/>
      <c r="T2116" s="107"/>
      <c r="U2116" s="107"/>
      <c r="V2116" s="107"/>
      <c r="W2116" s="107"/>
      <c r="X2116" s="107"/>
      <c r="Y2116" s="107"/>
      <c r="Z2116" s="107"/>
    </row>
    <row r="2117" ht="15" customHeight="1">
      <c r="A2117" t="s" s="8">
        <v>10096</v>
      </c>
      <c r="B2117" t="s" s="8">
        <v>10097</v>
      </c>
      <c r="C2117" s="21">
        <v>2020</v>
      </c>
      <c r="D2117" t="s" s="8">
        <v>918</v>
      </c>
      <c r="E2117" t="s" s="8">
        <v>10098</v>
      </c>
      <c r="F2117" t="s" s="8">
        <v>4129</v>
      </c>
      <c r="G2117" t="s" s="8">
        <v>45</v>
      </c>
      <c r="H2117" t="s" s="8">
        <v>1791</v>
      </c>
      <c r="I2117" s="11"/>
      <c r="J2117" t="s" s="8">
        <v>10099</v>
      </c>
      <c r="K2117" t="s" s="8">
        <v>120</v>
      </c>
      <c r="L2117" t="s" s="8">
        <v>121</v>
      </c>
      <c r="M2117" s="107"/>
      <c r="N2117" t="s" s="8">
        <v>120</v>
      </c>
      <c r="O2117" s="107"/>
      <c r="P2117" s="107"/>
      <c r="Q2117" s="107"/>
      <c r="R2117" s="107"/>
      <c r="S2117" s="107"/>
      <c r="T2117" s="107"/>
      <c r="U2117" s="107"/>
      <c r="V2117" s="107"/>
      <c r="W2117" s="107"/>
      <c r="X2117" s="107"/>
      <c r="Y2117" s="107"/>
      <c r="Z2117" s="107"/>
    </row>
    <row r="2118" ht="15" customHeight="1">
      <c r="A2118" t="s" s="8">
        <v>10100</v>
      </c>
      <c r="B2118" t="s" s="8">
        <v>10101</v>
      </c>
      <c r="C2118" s="21">
        <v>2020</v>
      </c>
      <c r="D2118" t="s" s="8">
        <v>727</v>
      </c>
      <c r="E2118" t="s" s="8">
        <v>10102</v>
      </c>
      <c r="F2118" t="s" s="8">
        <v>6914</v>
      </c>
      <c r="G2118" t="s" s="8">
        <v>82</v>
      </c>
      <c r="H2118" t="s" s="8">
        <v>1507</v>
      </c>
      <c r="I2118" s="11"/>
      <c r="J2118" t="s" s="8">
        <v>10103</v>
      </c>
      <c r="K2118" t="s" s="8">
        <v>120</v>
      </c>
      <c r="L2118" t="s" s="8">
        <v>121</v>
      </c>
      <c r="M2118" s="107"/>
      <c r="N2118" t="s" s="8">
        <v>120</v>
      </c>
      <c r="O2118" s="107"/>
      <c r="P2118" s="107"/>
      <c r="Q2118" s="107"/>
      <c r="R2118" s="107"/>
      <c r="S2118" s="107"/>
      <c r="T2118" s="107"/>
      <c r="U2118" s="107"/>
      <c r="V2118" s="107"/>
      <c r="W2118" s="107"/>
      <c r="X2118" s="107"/>
      <c r="Y2118" s="107"/>
      <c r="Z2118" s="107"/>
    </row>
    <row r="2119" ht="15" customHeight="1">
      <c r="A2119" t="s" s="8">
        <v>10104</v>
      </c>
      <c r="B2119" t="s" s="8">
        <v>10105</v>
      </c>
      <c r="C2119" s="21">
        <v>2020</v>
      </c>
      <c r="D2119" t="s" s="8">
        <v>1487</v>
      </c>
      <c r="E2119" t="s" s="8">
        <v>10106</v>
      </c>
      <c r="F2119" t="s" s="8">
        <v>71</v>
      </c>
      <c r="G2119" t="s" s="106">
        <v>64</v>
      </c>
      <c r="H2119" t="s" s="8">
        <v>119</v>
      </c>
      <c r="I2119" t="s" s="8">
        <v>10005</v>
      </c>
      <c r="J2119" t="s" s="8">
        <v>10107</v>
      </c>
      <c r="K2119" t="s" s="8">
        <v>120</v>
      </c>
      <c r="L2119" t="s" s="8">
        <v>121</v>
      </c>
      <c r="M2119" s="107"/>
      <c r="N2119" t="s" s="8">
        <v>120</v>
      </c>
      <c r="O2119" s="107"/>
      <c r="P2119" s="107"/>
      <c r="Q2119" s="107"/>
      <c r="R2119" s="107"/>
      <c r="S2119" s="107"/>
      <c r="T2119" s="107"/>
      <c r="U2119" s="107"/>
      <c r="V2119" s="107"/>
      <c r="W2119" s="107"/>
      <c r="X2119" s="107"/>
      <c r="Y2119" s="107"/>
      <c r="Z2119" s="107"/>
    </row>
    <row r="2120" ht="15" customHeight="1">
      <c r="A2120" t="s" s="8">
        <v>10108</v>
      </c>
      <c r="B2120" t="s" s="8">
        <v>10109</v>
      </c>
      <c r="C2120" s="21">
        <v>2020</v>
      </c>
      <c r="D2120" t="s" s="8">
        <v>4067</v>
      </c>
      <c r="E2120" t="s" s="8">
        <v>10110</v>
      </c>
      <c r="F2120" t="s" s="106">
        <v>4518</v>
      </c>
      <c r="G2120" t="s" s="106">
        <v>82</v>
      </c>
      <c r="H2120" t="s" s="8">
        <v>1861</v>
      </c>
      <c r="I2120" s="11"/>
      <c r="J2120" t="s" s="8">
        <v>10111</v>
      </c>
      <c r="K2120" t="s" s="8">
        <v>120</v>
      </c>
      <c r="L2120" t="s" s="8">
        <v>121</v>
      </c>
      <c r="M2120" s="107"/>
      <c r="N2120" t="s" s="106">
        <v>6740</v>
      </c>
      <c r="O2120" s="107"/>
      <c r="P2120" s="107"/>
      <c r="Q2120" s="107"/>
      <c r="R2120" s="107"/>
      <c r="S2120" s="107"/>
      <c r="T2120" s="107"/>
      <c r="U2120" s="107"/>
      <c r="V2120" s="107"/>
      <c r="W2120" s="107"/>
      <c r="X2120" s="107"/>
      <c r="Y2120" s="107"/>
      <c r="Z2120" s="107"/>
    </row>
    <row r="2121" ht="15" customHeight="1">
      <c r="A2121" t="s" s="8">
        <v>10112</v>
      </c>
      <c r="B2121" t="s" s="8">
        <v>10113</v>
      </c>
      <c r="C2121" s="21">
        <v>2020</v>
      </c>
      <c r="D2121" t="s" s="8">
        <v>10114</v>
      </c>
      <c r="E2121" t="s" s="8">
        <v>10115</v>
      </c>
      <c r="F2121" t="s" s="8">
        <v>572</v>
      </c>
      <c r="G2121" t="s" s="8">
        <v>82</v>
      </c>
      <c r="H2121" t="s" s="8">
        <v>506</v>
      </c>
      <c r="I2121" s="11"/>
      <c r="J2121" t="s" s="8">
        <v>10116</v>
      </c>
      <c r="K2121" t="s" s="8">
        <v>280</v>
      </c>
      <c r="L2121" t="s" s="8">
        <v>121</v>
      </c>
      <c r="M2121" s="107"/>
      <c r="N2121" t="s" s="8">
        <v>280</v>
      </c>
      <c r="O2121" s="107"/>
      <c r="P2121" s="107"/>
      <c r="Q2121" s="107"/>
      <c r="R2121" s="107"/>
      <c r="S2121" s="107"/>
      <c r="T2121" s="107"/>
      <c r="U2121" s="107"/>
      <c r="V2121" s="107"/>
      <c r="W2121" s="107"/>
      <c r="X2121" s="107"/>
      <c r="Y2121" s="107"/>
      <c r="Z2121" s="107"/>
    </row>
    <row r="2122" ht="15" customHeight="1">
      <c r="A2122" t="s" s="8">
        <v>10117</v>
      </c>
      <c r="B2122" t="s" s="8">
        <v>10118</v>
      </c>
      <c r="C2122" s="21">
        <v>2020</v>
      </c>
      <c r="D2122" t="s" s="8">
        <v>10119</v>
      </c>
      <c r="E2122" t="s" s="8">
        <v>10120</v>
      </c>
      <c r="F2122" t="s" s="8">
        <v>4600</v>
      </c>
      <c r="G2122" t="s" s="8">
        <v>2327</v>
      </c>
      <c r="H2122" t="s" s="8">
        <v>506</v>
      </c>
      <c r="I2122" s="11"/>
      <c r="J2122" t="s" s="8">
        <v>10121</v>
      </c>
      <c r="K2122" t="s" s="8">
        <v>280</v>
      </c>
      <c r="L2122" t="s" s="8">
        <v>121</v>
      </c>
      <c r="M2122" s="107"/>
      <c r="N2122" t="s" s="8">
        <v>280</v>
      </c>
      <c r="O2122" s="107"/>
      <c r="P2122" s="107"/>
      <c r="Q2122" s="107"/>
      <c r="R2122" s="107"/>
      <c r="S2122" s="107"/>
      <c r="T2122" s="107"/>
      <c r="U2122" s="107"/>
      <c r="V2122" s="107"/>
      <c r="W2122" s="107"/>
      <c r="X2122" s="107"/>
      <c r="Y2122" s="107"/>
      <c r="Z2122" s="107"/>
    </row>
    <row r="2123" ht="15" customHeight="1">
      <c r="A2123" t="s" s="8">
        <v>10122</v>
      </c>
      <c r="B2123" t="s" s="8">
        <v>10123</v>
      </c>
      <c r="C2123" s="21">
        <v>2020</v>
      </c>
      <c r="D2123" t="s" s="8">
        <v>10124</v>
      </c>
      <c r="E2123" t="s" s="8">
        <v>10125</v>
      </c>
      <c r="F2123" t="s" s="8">
        <v>10126</v>
      </c>
      <c r="G2123" t="s" s="8">
        <v>44</v>
      </c>
      <c r="H2123" t="s" s="8">
        <v>1791</v>
      </c>
      <c r="I2123" s="11"/>
      <c r="J2123" t="s" s="8">
        <v>10127</v>
      </c>
      <c r="K2123" t="s" s="8">
        <v>120</v>
      </c>
      <c r="L2123" t="s" s="8">
        <v>121</v>
      </c>
      <c r="M2123" s="107"/>
      <c r="N2123" t="s" s="8">
        <v>120</v>
      </c>
      <c r="O2123" s="107"/>
      <c r="P2123" s="107"/>
      <c r="Q2123" s="107"/>
      <c r="R2123" s="107"/>
      <c r="S2123" s="107"/>
      <c r="T2123" s="107"/>
      <c r="U2123" s="107"/>
      <c r="V2123" s="107"/>
      <c r="W2123" s="107"/>
      <c r="X2123" s="107"/>
      <c r="Y2123" s="107"/>
      <c r="Z2123" s="107"/>
    </row>
    <row r="2124" ht="15" customHeight="1">
      <c r="A2124" t="s" s="8">
        <v>10128</v>
      </c>
      <c r="B2124" t="s" s="8">
        <v>10129</v>
      </c>
      <c r="C2124" s="21">
        <v>2020</v>
      </c>
      <c r="D2124" t="s" s="8">
        <v>2250</v>
      </c>
      <c r="E2124" t="s" s="8">
        <v>10130</v>
      </c>
      <c r="F2124" t="s" s="106">
        <v>128</v>
      </c>
      <c r="G2124" t="s" s="106">
        <v>29</v>
      </c>
      <c r="H2124" t="s" s="8">
        <v>129</v>
      </c>
      <c r="I2124" t="s" s="8">
        <v>10131</v>
      </c>
      <c r="J2124" t="s" s="8">
        <v>10132</v>
      </c>
      <c r="K2124" t="s" s="8">
        <v>120</v>
      </c>
      <c r="L2124" t="s" s="8">
        <v>121</v>
      </c>
      <c r="M2124" s="107"/>
      <c r="N2124" t="s" s="106">
        <v>275</v>
      </c>
      <c r="O2124" s="107"/>
      <c r="P2124" s="107"/>
      <c r="Q2124" s="107"/>
      <c r="R2124" s="107"/>
      <c r="S2124" s="107"/>
      <c r="T2124" s="107"/>
      <c r="U2124" s="107"/>
      <c r="V2124" s="107"/>
      <c r="W2124" s="107"/>
      <c r="X2124" s="107"/>
      <c r="Y2124" s="107"/>
      <c r="Z2124" s="107"/>
    </row>
    <row r="2125" ht="15" customHeight="1">
      <c r="A2125" t="s" s="8">
        <v>10133</v>
      </c>
      <c r="B2125" t="s" s="8">
        <v>10134</v>
      </c>
      <c r="C2125" s="21">
        <v>2020</v>
      </c>
      <c r="D2125" t="s" s="8">
        <v>8908</v>
      </c>
      <c r="E2125" t="s" s="8">
        <v>10135</v>
      </c>
      <c r="F2125" t="s" s="8">
        <v>2838</v>
      </c>
      <c r="G2125" t="s" s="8">
        <v>1876</v>
      </c>
      <c r="H2125" t="s" s="8">
        <v>1507</v>
      </c>
      <c r="I2125" s="11"/>
      <c r="J2125" s="11"/>
      <c r="K2125" t="s" s="8">
        <v>120</v>
      </c>
      <c r="L2125" t="s" s="8">
        <v>121</v>
      </c>
      <c r="M2125" s="107"/>
      <c r="N2125" t="s" s="8">
        <v>120</v>
      </c>
      <c r="O2125" s="107"/>
      <c r="P2125" s="107"/>
      <c r="Q2125" s="107"/>
      <c r="R2125" s="107"/>
      <c r="S2125" s="107"/>
      <c r="T2125" s="107"/>
      <c r="U2125" s="107"/>
      <c r="V2125" s="107"/>
      <c r="W2125" s="107"/>
      <c r="X2125" s="107"/>
      <c r="Y2125" s="107"/>
      <c r="Z2125" s="107"/>
    </row>
    <row r="2126" ht="15" customHeight="1">
      <c r="A2126" t="s" s="8">
        <v>10136</v>
      </c>
      <c r="B2126" t="s" s="8">
        <v>10137</v>
      </c>
      <c r="C2126" s="21">
        <v>2020</v>
      </c>
      <c r="D2126" t="s" s="8">
        <v>765</v>
      </c>
      <c r="E2126" t="s" s="8">
        <v>10138</v>
      </c>
      <c r="F2126" t="s" s="8">
        <v>10139</v>
      </c>
      <c r="G2126" t="s" s="8">
        <v>38</v>
      </c>
      <c r="H2126" t="s" s="8">
        <v>1791</v>
      </c>
      <c r="I2126" s="11"/>
      <c r="J2126" s="11"/>
      <c r="K2126" t="s" s="8">
        <v>120</v>
      </c>
      <c r="L2126" t="s" s="8">
        <v>121</v>
      </c>
      <c r="M2126" s="107"/>
      <c r="N2126" t="s" s="8">
        <v>120</v>
      </c>
      <c r="O2126" s="107"/>
      <c r="P2126" s="107"/>
      <c r="Q2126" s="107"/>
      <c r="R2126" s="107"/>
      <c r="S2126" s="107"/>
      <c r="T2126" s="107"/>
      <c r="U2126" s="107"/>
      <c r="V2126" s="107"/>
      <c r="W2126" s="107"/>
      <c r="X2126" s="107"/>
      <c r="Y2126" s="107"/>
      <c r="Z2126" s="107"/>
    </row>
    <row r="2127" ht="15" customHeight="1">
      <c r="A2127" t="s" s="8">
        <v>10140</v>
      </c>
      <c r="B2127" t="s" s="8">
        <v>10141</v>
      </c>
      <c r="C2127" s="21">
        <v>2020</v>
      </c>
      <c r="D2127" t="s" s="8">
        <v>10142</v>
      </c>
      <c r="E2127" t="s" s="8">
        <v>10143</v>
      </c>
      <c r="F2127" t="s" s="106">
        <v>1823</v>
      </c>
      <c r="G2127" t="s" s="106">
        <v>45</v>
      </c>
      <c r="H2127" t="s" s="8">
        <v>1507</v>
      </c>
      <c r="I2127" s="11"/>
      <c r="J2127" t="s" s="8">
        <v>10144</v>
      </c>
      <c r="K2127" t="s" s="8">
        <v>120</v>
      </c>
      <c r="L2127" t="s" s="8">
        <v>216</v>
      </c>
      <c r="M2127" s="107"/>
      <c r="N2127" t="s" s="106">
        <v>255</v>
      </c>
      <c r="O2127" s="107"/>
      <c r="P2127" s="107"/>
      <c r="Q2127" s="107"/>
      <c r="R2127" s="107"/>
      <c r="S2127" s="107"/>
      <c r="T2127" s="107"/>
      <c r="U2127" s="107"/>
      <c r="V2127" s="107"/>
      <c r="W2127" s="107"/>
      <c r="X2127" s="107"/>
      <c r="Y2127" s="107"/>
      <c r="Z2127" s="107"/>
    </row>
    <row r="2128" ht="15" customHeight="1">
      <c r="A2128" t="s" s="8">
        <v>10145</v>
      </c>
      <c r="B2128" t="s" s="8">
        <v>10146</v>
      </c>
      <c r="C2128" s="21">
        <v>2020</v>
      </c>
      <c r="D2128" t="s" s="8">
        <v>1296</v>
      </c>
      <c r="E2128" t="s" s="8">
        <v>10147</v>
      </c>
      <c r="F2128" t="s" s="106">
        <v>4466</v>
      </c>
      <c r="G2128" t="s" s="106">
        <v>45</v>
      </c>
      <c r="H2128" t="s" s="8">
        <v>1791</v>
      </c>
      <c r="I2128" s="11"/>
      <c r="J2128" t="s" s="8">
        <v>10148</v>
      </c>
      <c r="K2128" t="s" s="8">
        <v>120</v>
      </c>
      <c r="L2128" t="s" s="8">
        <v>121</v>
      </c>
      <c r="M2128" s="107"/>
      <c r="N2128" t="s" s="106">
        <v>255</v>
      </c>
      <c r="O2128" s="107"/>
      <c r="P2128" s="107"/>
      <c r="Q2128" s="107"/>
      <c r="R2128" s="107"/>
      <c r="S2128" s="107"/>
      <c r="T2128" s="107"/>
      <c r="U2128" s="107"/>
      <c r="V2128" s="107"/>
      <c r="W2128" s="107"/>
      <c r="X2128" s="107"/>
      <c r="Y2128" s="107"/>
      <c r="Z2128" s="107"/>
    </row>
    <row r="2129" ht="15" customHeight="1">
      <c r="A2129" t="s" s="49">
        <v>10149</v>
      </c>
      <c r="B2129" t="s" s="49">
        <v>10150</v>
      </c>
      <c r="C2129" s="109">
        <v>2020</v>
      </c>
      <c r="D2129" t="s" s="49">
        <v>2567</v>
      </c>
      <c r="E2129" t="s" s="49">
        <v>10151</v>
      </c>
      <c r="F2129" t="s" s="49">
        <v>1870</v>
      </c>
      <c r="G2129" t="s" s="49">
        <v>44</v>
      </c>
      <c r="H2129" t="s" s="49">
        <v>1791</v>
      </c>
      <c r="I2129" s="50"/>
      <c r="J2129" t="s" s="49">
        <v>10152</v>
      </c>
      <c r="K2129" t="s" s="49">
        <v>120</v>
      </c>
      <c r="L2129" t="s" s="49">
        <v>121</v>
      </c>
      <c r="M2129" s="113"/>
      <c r="N2129" t="s" s="49">
        <v>120</v>
      </c>
      <c r="O2129" s="113"/>
      <c r="P2129" s="113"/>
      <c r="Q2129" s="113"/>
      <c r="R2129" s="113"/>
      <c r="S2129" s="113"/>
      <c r="T2129" s="113"/>
      <c r="U2129" s="113"/>
      <c r="V2129" s="113"/>
      <c r="W2129" s="113"/>
      <c r="X2129" s="113"/>
      <c r="Y2129" s="113"/>
      <c r="Z2129" s="113"/>
    </row>
    <row r="2130" ht="15" customHeight="1">
      <c r="A2130" t="s" s="58">
        <v>1063</v>
      </c>
      <c r="B2130" t="s" s="59">
        <v>1064</v>
      </c>
      <c r="C2130" s="60">
        <v>2020</v>
      </c>
      <c r="D2130" t="s" s="59">
        <v>1065</v>
      </c>
      <c r="E2130" t="s" s="59">
        <v>1066</v>
      </c>
      <c r="F2130" t="s" s="59">
        <v>71</v>
      </c>
      <c r="G2130" t="s" s="63">
        <v>45</v>
      </c>
      <c r="H2130" t="s" s="59">
        <v>119</v>
      </c>
      <c r="I2130" s="61"/>
      <c r="J2130" t="s" s="59">
        <v>1067</v>
      </c>
      <c r="K2130" t="s" s="59">
        <v>120</v>
      </c>
      <c r="L2130" t="s" s="59">
        <v>121</v>
      </c>
      <c r="M2130" t="s" s="63">
        <v>122</v>
      </c>
      <c r="N2130" t="s" s="63">
        <v>275</v>
      </c>
      <c r="O2130" s="67"/>
      <c r="P2130" s="67"/>
      <c r="Q2130" s="67"/>
      <c r="R2130" s="67"/>
      <c r="S2130" s="67"/>
      <c r="T2130" s="67"/>
      <c r="U2130" s="67"/>
      <c r="V2130" s="67"/>
      <c r="W2130" s="67"/>
      <c r="X2130" s="67"/>
      <c r="Y2130" s="67"/>
      <c r="Z2130" s="68"/>
    </row>
    <row r="2131" ht="15" customHeight="1">
      <c r="A2131" t="s" s="121">
        <v>10153</v>
      </c>
      <c r="B2131" t="s" s="121">
        <v>10154</v>
      </c>
      <c r="C2131" s="122">
        <v>2020</v>
      </c>
      <c r="D2131" t="s" s="121">
        <v>3259</v>
      </c>
      <c r="E2131" t="s" s="121">
        <v>10155</v>
      </c>
      <c r="F2131" t="s" s="121">
        <v>2901</v>
      </c>
      <c r="G2131" t="s" s="121">
        <v>82</v>
      </c>
      <c r="H2131" t="s" s="121">
        <v>1507</v>
      </c>
      <c r="I2131" s="123"/>
      <c r="J2131" t="s" s="121">
        <v>10156</v>
      </c>
      <c r="K2131" t="s" s="121">
        <v>120</v>
      </c>
      <c r="L2131" t="s" s="121">
        <v>121</v>
      </c>
      <c r="M2131" s="138"/>
      <c r="N2131" t="s" s="121">
        <v>120</v>
      </c>
      <c r="O2131" s="138"/>
      <c r="P2131" s="138"/>
      <c r="Q2131" s="138"/>
      <c r="R2131" s="138"/>
      <c r="S2131" s="138"/>
      <c r="T2131" s="138"/>
      <c r="U2131" s="138"/>
      <c r="V2131" s="138"/>
      <c r="W2131" s="138"/>
      <c r="X2131" s="138"/>
      <c r="Y2131" s="138"/>
      <c r="Z2131" s="138"/>
    </row>
    <row r="2132" ht="15" customHeight="1">
      <c r="A2132" t="s" s="58">
        <v>1068</v>
      </c>
      <c r="B2132" t="s" s="59">
        <v>1069</v>
      </c>
      <c r="C2132" s="60">
        <v>2020</v>
      </c>
      <c r="D2132" t="s" s="59">
        <v>1070</v>
      </c>
      <c r="E2132" t="s" s="59">
        <v>1071</v>
      </c>
      <c r="F2132" t="s" s="59">
        <v>71</v>
      </c>
      <c r="G2132" t="s" s="59">
        <v>45</v>
      </c>
      <c r="H2132" t="s" s="59">
        <v>119</v>
      </c>
      <c r="I2132" s="61"/>
      <c r="J2132" t="s" s="59">
        <v>1072</v>
      </c>
      <c r="K2132" t="s" s="59">
        <v>120</v>
      </c>
      <c r="L2132" t="s" s="59">
        <v>216</v>
      </c>
      <c r="M2132" t="s" s="63">
        <v>122</v>
      </c>
      <c r="N2132" t="s" s="59">
        <v>120</v>
      </c>
      <c r="O2132" s="67"/>
      <c r="P2132" s="67"/>
      <c r="Q2132" s="67"/>
      <c r="R2132" s="67"/>
      <c r="S2132" s="67"/>
      <c r="T2132" s="67"/>
      <c r="U2132" s="67"/>
      <c r="V2132" s="67"/>
      <c r="W2132" s="67"/>
      <c r="X2132" s="67"/>
      <c r="Y2132" s="67"/>
      <c r="Z2132" s="68"/>
    </row>
    <row r="2133" ht="15" customHeight="1">
      <c r="A2133" t="s" s="77">
        <v>10157</v>
      </c>
      <c r="B2133" t="s" s="77">
        <v>10158</v>
      </c>
      <c r="C2133" s="76">
        <v>2020</v>
      </c>
      <c r="D2133" t="s" s="77">
        <v>10159</v>
      </c>
      <c r="E2133" t="s" s="77">
        <v>10160</v>
      </c>
      <c r="F2133" t="s" s="114">
        <v>2945</v>
      </c>
      <c r="G2133" t="s" s="114">
        <v>82</v>
      </c>
      <c r="H2133" t="s" s="77">
        <v>119</v>
      </c>
      <c r="I2133" s="47"/>
      <c r="J2133" t="s" s="77">
        <v>10161</v>
      </c>
      <c r="K2133" t="s" s="77">
        <v>120</v>
      </c>
      <c r="L2133" t="s" s="77">
        <v>121</v>
      </c>
      <c r="M2133" s="115"/>
      <c r="N2133" t="s" s="114">
        <v>123</v>
      </c>
      <c r="O2133" s="115"/>
      <c r="P2133" s="115"/>
      <c r="Q2133" s="115"/>
      <c r="R2133" s="115"/>
      <c r="S2133" s="115"/>
      <c r="T2133" s="115"/>
      <c r="U2133" s="115"/>
      <c r="V2133" s="115"/>
      <c r="W2133" s="115"/>
      <c r="X2133" s="115"/>
      <c r="Y2133" s="115"/>
      <c r="Z2133" s="115"/>
    </row>
    <row r="2134" ht="15" customHeight="1">
      <c r="A2134" t="s" s="49">
        <v>10162</v>
      </c>
      <c r="B2134" t="s" s="49">
        <v>10163</v>
      </c>
      <c r="C2134" s="109">
        <v>2020</v>
      </c>
      <c r="D2134" t="s" s="49">
        <v>7483</v>
      </c>
      <c r="E2134" t="s" s="49">
        <v>10164</v>
      </c>
      <c r="F2134" t="s" s="108">
        <v>1870</v>
      </c>
      <c r="G2134" t="s" s="108">
        <v>45</v>
      </c>
      <c r="H2134" t="s" s="49">
        <v>1791</v>
      </c>
      <c r="I2134" s="50"/>
      <c r="J2134" t="s" s="49">
        <v>10165</v>
      </c>
      <c r="K2134" t="s" s="49">
        <v>120</v>
      </c>
      <c r="L2134" t="s" s="49">
        <v>121</v>
      </c>
      <c r="M2134" s="113"/>
      <c r="N2134" t="s" s="108">
        <v>275</v>
      </c>
      <c r="O2134" s="113"/>
      <c r="P2134" s="113"/>
      <c r="Q2134" s="113"/>
      <c r="R2134" s="113"/>
      <c r="S2134" s="113"/>
      <c r="T2134" s="113"/>
      <c r="U2134" s="113"/>
      <c r="V2134" s="113"/>
      <c r="W2134" s="113"/>
      <c r="X2134" s="113"/>
      <c r="Y2134" s="113"/>
      <c r="Z2134" s="113"/>
    </row>
    <row r="2135" ht="15" customHeight="1">
      <c r="A2135" t="s" s="58">
        <v>1073</v>
      </c>
      <c r="B2135" t="s" s="59">
        <v>1074</v>
      </c>
      <c r="C2135" s="60">
        <v>2020</v>
      </c>
      <c r="D2135" t="s" s="59">
        <v>727</v>
      </c>
      <c r="E2135" t="s" s="59">
        <v>1075</v>
      </c>
      <c r="F2135" t="s" s="59">
        <v>71</v>
      </c>
      <c r="G2135" t="s" s="63">
        <v>64</v>
      </c>
      <c r="H2135" t="s" s="59">
        <v>119</v>
      </c>
      <c r="I2135" s="61"/>
      <c r="J2135" t="s" s="59">
        <v>1076</v>
      </c>
      <c r="K2135" t="s" s="59">
        <v>120</v>
      </c>
      <c r="L2135" t="s" s="59">
        <v>121</v>
      </c>
      <c r="M2135" t="s" s="63">
        <v>122</v>
      </c>
      <c r="N2135" t="s" s="63">
        <v>275</v>
      </c>
      <c r="O2135" s="67"/>
      <c r="P2135" s="67"/>
      <c r="Q2135" s="67"/>
      <c r="R2135" s="67"/>
      <c r="S2135" s="67"/>
      <c r="T2135" s="67"/>
      <c r="U2135" s="67"/>
      <c r="V2135" s="67"/>
      <c r="W2135" s="67"/>
      <c r="X2135" s="67"/>
      <c r="Y2135" s="67"/>
      <c r="Z2135" s="68"/>
    </row>
    <row r="2136" ht="15" customHeight="1">
      <c r="A2136" t="s" s="58">
        <v>1073</v>
      </c>
      <c r="B2136" t="s" s="59">
        <v>1077</v>
      </c>
      <c r="C2136" s="60">
        <v>2020</v>
      </c>
      <c r="D2136" t="s" s="59">
        <v>821</v>
      </c>
      <c r="E2136" t="s" s="59">
        <v>1078</v>
      </c>
      <c r="F2136" t="s" s="59">
        <v>71</v>
      </c>
      <c r="G2136" t="s" s="63">
        <v>64</v>
      </c>
      <c r="H2136" t="s" s="59">
        <v>119</v>
      </c>
      <c r="I2136" s="61"/>
      <c r="J2136" t="s" s="59">
        <v>1079</v>
      </c>
      <c r="K2136" t="s" s="59">
        <v>120</v>
      </c>
      <c r="L2136" t="s" s="59">
        <v>121</v>
      </c>
      <c r="M2136" t="s" s="63">
        <v>122</v>
      </c>
      <c r="N2136" t="s" s="63">
        <v>275</v>
      </c>
      <c r="O2136" s="67"/>
      <c r="P2136" s="67"/>
      <c r="Q2136" s="67"/>
      <c r="R2136" s="67"/>
      <c r="S2136" s="67"/>
      <c r="T2136" s="67"/>
      <c r="U2136" s="67"/>
      <c r="V2136" s="67"/>
      <c r="W2136" s="67"/>
      <c r="X2136" s="67"/>
      <c r="Y2136" s="67"/>
      <c r="Z2136" s="68"/>
    </row>
    <row r="2137" ht="15" customHeight="1">
      <c r="A2137" t="s" s="77">
        <v>10166</v>
      </c>
      <c r="B2137" t="s" s="77">
        <v>10167</v>
      </c>
      <c r="C2137" s="76">
        <v>2020</v>
      </c>
      <c r="D2137" t="s" s="77">
        <v>10168</v>
      </c>
      <c r="E2137" t="s" s="77">
        <v>10169</v>
      </c>
      <c r="F2137" t="s" s="77">
        <v>128</v>
      </c>
      <c r="G2137" t="s" s="77">
        <v>2327</v>
      </c>
      <c r="H2137" t="s" s="77">
        <v>129</v>
      </c>
      <c r="I2137" s="47"/>
      <c r="J2137" s="47"/>
      <c r="K2137" t="s" s="77">
        <v>280</v>
      </c>
      <c r="L2137" t="s" s="77">
        <v>121</v>
      </c>
      <c r="M2137" s="115"/>
      <c r="N2137" t="s" s="77">
        <v>280</v>
      </c>
      <c r="O2137" s="115"/>
      <c r="P2137" s="115"/>
      <c r="Q2137" s="115"/>
      <c r="R2137" s="115"/>
      <c r="S2137" s="115"/>
      <c r="T2137" s="115"/>
      <c r="U2137" s="115"/>
      <c r="V2137" s="115"/>
      <c r="W2137" s="115"/>
      <c r="X2137" s="115"/>
      <c r="Y2137" s="115"/>
      <c r="Z2137" s="115"/>
    </row>
    <row r="2138" ht="15" customHeight="1">
      <c r="A2138" t="s" s="130">
        <v>10170</v>
      </c>
      <c r="B2138" t="s" s="130">
        <v>10171</v>
      </c>
      <c r="C2138" s="131">
        <v>2020</v>
      </c>
      <c r="D2138" t="s" s="130">
        <v>7342</v>
      </c>
      <c r="E2138" t="s" s="130">
        <v>10172</v>
      </c>
      <c r="F2138" t="s" s="130">
        <v>2132</v>
      </c>
      <c r="G2138" t="s" s="130">
        <v>82</v>
      </c>
      <c r="H2138" t="s" s="130">
        <v>119</v>
      </c>
      <c r="I2138" s="132"/>
      <c r="J2138" t="s" s="130">
        <v>10173</v>
      </c>
      <c r="K2138" t="s" s="130">
        <v>120</v>
      </c>
      <c r="L2138" t="s" s="130">
        <v>121</v>
      </c>
      <c r="M2138" s="3"/>
      <c r="N2138" t="s" s="130">
        <v>120</v>
      </c>
      <c r="O2138" s="3"/>
      <c r="P2138" s="3"/>
      <c r="Q2138" s="3"/>
      <c r="R2138" s="3"/>
      <c r="S2138" s="3"/>
      <c r="T2138" s="3"/>
      <c r="U2138" s="3"/>
      <c r="V2138" s="3"/>
      <c r="W2138" s="3"/>
      <c r="X2138" s="3"/>
      <c r="Y2138" s="3"/>
      <c r="Z2138" s="3"/>
    </row>
    <row r="2139" ht="15" customHeight="1">
      <c r="A2139" t="s" s="8">
        <v>10174</v>
      </c>
      <c r="B2139" t="s" s="8">
        <v>10175</v>
      </c>
      <c r="C2139" s="21">
        <v>2020</v>
      </c>
      <c r="D2139" t="s" s="8">
        <v>10176</v>
      </c>
      <c r="E2139" t="s" s="8">
        <v>10177</v>
      </c>
      <c r="F2139" t="s" s="106">
        <v>128</v>
      </c>
      <c r="G2139" t="s" s="106">
        <v>2327</v>
      </c>
      <c r="H2139" t="s" s="8">
        <v>129</v>
      </c>
      <c r="I2139" s="11"/>
      <c r="J2139" t="s" s="8">
        <v>10178</v>
      </c>
      <c r="K2139" t="s" s="8">
        <v>120</v>
      </c>
      <c r="L2139" t="s" s="8">
        <v>121</v>
      </c>
      <c r="M2139" s="107"/>
      <c r="N2139" t="s" s="106">
        <v>275</v>
      </c>
      <c r="O2139" s="107"/>
      <c r="P2139" s="107"/>
      <c r="Q2139" s="107"/>
      <c r="R2139" s="107"/>
      <c r="S2139" s="107"/>
      <c r="T2139" s="107"/>
      <c r="U2139" s="107"/>
      <c r="V2139" s="107"/>
      <c r="W2139" s="107"/>
      <c r="X2139" s="107"/>
      <c r="Y2139" s="107"/>
      <c r="Z2139" s="107"/>
    </row>
    <row r="2140" ht="15" customHeight="1">
      <c r="A2140" t="s" s="8">
        <v>10179</v>
      </c>
      <c r="B2140" t="s" s="8">
        <v>10180</v>
      </c>
      <c r="C2140" s="21">
        <v>2020</v>
      </c>
      <c r="D2140" t="s" s="8">
        <v>394</v>
      </c>
      <c r="E2140" t="s" s="8">
        <v>10181</v>
      </c>
      <c r="F2140" t="s" s="106">
        <v>1905</v>
      </c>
      <c r="G2140" t="s" s="106">
        <v>1454</v>
      </c>
      <c r="H2140" t="s" s="8">
        <v>119</v>
      </c>
      <c r="I2140" s="11"/>
      <c r="J2140" t="s" s="8">
        <v>10182</v>
      </c>
      <c r="K2140" t="s" s="8">
        <v>120</v>
      </c>
      <c r="L2140" t="s" s="8">
        <v>121</v>
      </c>
      <c r="M2140" s="107"/>
      <c r="N2140" t="s" s="106">
        <v>275</v>
      </c>
      <c r="O2140" s="107"/>
      <c r="P2140" s="107"/>
      <c r="Q2140" s="107"/>
      <c r="R2140" s="107"/>
      <c r="S2140" s="107"/>
      <c r="T2140" s="107"/>
      <c r="U2140" s="107"/>
      <c r="V2140" s="107"/>
      <c r="W2140" s="107"/>
      <c r="X2140" s="107"/>
      <c r="Y2140" s="107"/>
      <c r="Z2140" s="107"/>
    </row>
    <row r="2141" ht="15" customHeight="1">
      <c r="A2141" t="s" s="8">
        <v>10183</v>
      </c>
      <c r="B2141" t="s" s="8">
        <v>10184</v>
      </c>
      <c r="C2141" s="21">
        <v>2020</v>
      </c>
      <c r="D2141" t="s" s="8">
        <v>8628</v>
      </c>
      <c r="E2141" t="s" s="8">
        <v>10185</v>
      </c>
      <c r="F2141" t="s" s="8">
        <v>5168</v>
      </c>
      <c r="G2141" t="s" s="8">
        <v>45</v>
      </c>
      <c r="H2141" t="s" s="8">
        <v>506</v>
      </c>
      <c r="I2141" s="11"/>
      <c r="J2141" t="s" s="8">
        <v>10186</v>
      </c>
      <c r="K2141" t="s" s="8">
        <v>148</v>
      </c>
      <c r="L2141" t="s" s="8">
        <v>121</v>
      </c>
      <c r="M2141" s="107"/>
      <c r="N2141" t="s" s="8">
        <v>148</v>
      </c>
      <c r="O2141" s="107"/>
      <c r="P2141" s="107"/>
      <c r="Q2141" s="107"/>
      <c r="R2141" s="107"/>
      <c r="S2141" s="107"/>
      <c r="T2141" s="107"/>
      <c r="U2141" s="107"/>
      <c r="V2141" s="107"/>
      <c r="W2141" s="107"/>
      <c r="X2141" s="107"/>
      <c r="Y2141" s="107"/>
      <c r="Z2141" s="107"/>
    </row>
    <row r="2142" ht="15" customHeight="1">
      <c r="A2142" t="s" s="8">
        <v>10187</v>
      </c>
      <c r="B2142" t="s" s="8">
        <v>10188</v>
      </c>
      <c r="C2142" s="21">
        <v>2020</v>
      </c>
      <c r="D2142" t="s" s="8">
        <v>7996</v>
      </c>
      <c r="E2142" t="s" s="8">
        <v>10189</v>
      </c>
      <c r="F2142" t="s" s="106">
        <v>4466</v>
      </c>
      <c r="G2142" t="s" s="106">
        <v>45</v>
      </c>
      <c r="H2142" t="s" s="8">
        <v>1791</v>
      </c>
      <c r="I2142" s="11"/>
      <c r="J2142" t="s" s="8">
        <v>10190</v>
      </c>
      <c r="K2142" t="s" s="8">
        <v>120</v>
      </c>
      <c r="L2142" t="s" s="8">
        <v>121</v>
      </c>
      <c r="M2142" s="107"/>
      <c r="N2142" t="s" s="106">
        <v>275</v>
      </c>
      <c r="O2142" s="107"/>
      <c r="P2142" s="107"/>
      <c r="Q2142" s="107"/>
      <c r="R2142" s="107"/>
      <c r="S2142" s="107"/>
      <c r="T2142" s="107"/>
      <c r="U2142" s="107"/>
      <c r="V2142" s="107"/>
      <c r="W2142" s="107"/>
      <c r="X2142" s="107"/>
      <c r="Y2142" s="107"/>
      <c r="Z2142" s="107"/>
    </row>
    <row r="2143" ht="15" customHeight="1">
      <c r="A2143" t="s" s="8">
        <v>10191</v>
      </c>
      <c r="B2143" t="s" s="8">
        <v>10192</v>
      </c>
      <c r="C2143" s="21">
        <v>2020</v>
      </c>
      <c r="D2143" t="s" s="8">
        <v>4505</v>
      </c>
      <c r="E2143" t="s" s="8">
        <v>10193</v>
      </c>
      <c r="F2143" t="s" s="106">
        <v>4466</v>
      </c>
      <c r="G2143" t="s" s="8">
        <v>45</v>
      </c>
      <c r="H2143" t="s" s="8">
        <v>1791</v>
      </c>
      <c r="I2143" s="11"/>
      <c r="J2143" t="s" s="8">
        <v>10194</v>
      </c>
      <c r="K2143" t="s" s="8">
        <v>120</v>
      </c>
      <c r="L2143" t="s" s="8">
        <v>121</v>
      </c>
      <c r="M2143" s="107"/>
      <c r="N2143" t="s" s="8">
        <v>120</v>
      </c>
      <c r="O2143" s="107"/>
      <c r="P2143" s="107"/>
      <c r="Q2143" s="107"/>
      <c r="R2143" s="107"/>
      <c r="S2143" s="107"/>
      <c r="T2143" s="107"/>
      <c r="U2143" s="107"/>
      <c r="V2143" s="107"/>
      <c r="W2143" s="107"/>
      <c r="X2143" s="107"/>
      <c r="Y2143" s="107"/>
      <c r="Z2143" s="107"/>
    </row>
    <row r="2144" ht="15" customHeight="1">
      <c r="A2144" t="s" s="8">
        <v>10195</v>
      </c>
      <c r="B2144" t="s" s="8">
        <v>10196</v>
      </c>
      <c r="C2144" s="21">
        <v>2020</v>
      </c>
      <c r="D2144" t="s" s="8">
        <v>2250</v>
      </c>
      <c r="E2144" t="s" s="8">
        <v>10197</v>
      </c>
      <c r="F2144" t="s" s="8">
        <v>2901</v>
      </c>
      <c r="G2144" t="s" s="8">
        <v>82</v>
      </c>
      <c r="H2144" t="s" s="8">
        <v>1507</v>
      </c>
      <c r="I2144" s="11"/>
      <c r="J2144" t="s" s="8">
        <v>10198</v>
      </c>
      <c r="K2144" t="s" s="8">
        <v>120</v>
      </c>
      <c r="L2144" t="s" s="8">
        <v>121</v>
      </c>
      <c r="M2144" s="107"/>
      <c r="N2144" t="s" s="8">
        <v>120</v>
      </c>
      <c r="O2144" s="107"/>
      <c r="P2144" s="107"/>
      <c r="Q2144" s="107"/>
      <c r="R2144" s="107"/>
      <c r="S2144" s="107"/>
      <c r="T2144" s="107"/>
      <c r="U2144" s="107"/>
      <c r="V2144" s="107"/>
      <c r="W2144" s="107"/>
      <c r="X2144" s="107"/>
      <c r="Y2144" s="107"/>
      <c r="Z2144" s="107"/>
    </row>
    <row r="2145" ht="15" customHeight="1">
      <c r="A2145" t="s" s="49">
        <v>10199</v>
      </c>
      <c r="B2145" t="s" s="49">
        <v>10200</v>
      </c>
      <c r="C2145" s="109">
        <v>2020</v>
      </c>
      <c r="D2145" t="s" s="49">
        <v>10201</v>
      </c>
      <c r="E2145" t="s" s="49">
        <v>10202</v>
      </c>
      <c r="F2145" t="s" s="49">
        <v>1303</v>
      </c>
      <c r="G2145" t="s" s="49">
        <v>44</v>
      </c>
      <c r="H2145" t="s" s="49">
        <v>1304</v>
      </c>
      <c r="I2145" s="50"/>
      <c r="J2145" t="s" s="49">
        <v>10203</v>
      </c>
      <c r="K2145" t="s" s="49">
        <v>120</v>
      </c>
      <c r="L2145" t="s" s="49">
        <v>121</v>
      </c>
      <c r="M2145" s="113"/>
      <c r="N2145" t="s" s="49">
        <v>120</v>
      </c>
      <c r="O2145" s="113"/>
      <c r="P2145" s="113"/>
      <c r="Q2145" s="113"/>
      <c r="R2145" s="113"/>
      <c r="S2145" s="113"/>
      <c r="T2145" s="113"/>
      <c r="U2145" s="113"/>
      <c r="V2145" s="113"/>
      <c r="W2145" s="113"/>
      <c r="X2145" s="113"/>
      <c r="Y2145" s="113"/>
      <c r="Z2145" s="113"/>
    </row>
    <row r="2146" ht="15" customHeight="1">
      <c r="A2146" t="s" s="58">
        <v>1080</v>
      </c>
      <c r="B2146" t="s" s="59">
        <v>1081</v>
      </c>
      <c r="C2146" s="60">
        <v>2020</v>
      </c>
      <c r="D2146" t="s" s="59">
        <v>1082</v>
      </c>
      <c r="E2146" t="s" s="59">
        <v>1083</v>
      </c>
      <c r="F2146" t="s" s="59">
        <v>71</v>
      </c>
      <c r="G2146" t="s" s="63">
        <v>82</v>
      </c>
      <c r="H2146" t="s" s="59">
        <v>119</v>
      </c>
      <c r="I2146" s="61"/>
      <c r="J2146" t="s" s="59">
        <v>1084</v>
      </c>
      <c r="K2146" t="s" s="59">
        <v>120</v>
      </c>
      <c r="L2146" t="s" s="59">
        <v>121</v>
      </c>
      <c r="M2146" t="s" s="63">
        <v>122</v>
      </c>
      <c r="N2146" t="s" s="63">
        <v>255</v>
      </c>
      <c r="O2146" s="67"/>
      <c r="P2146" s="67"/>
      <c r="Q2146" s="67"/>
      <c r="R2146" s="67"/>
      <c r="S2146" s="67"/>
      <c r="T2146" s="67"/>
      <c r="U2146" s="67"/>
      <c r="V2146" s="67"/>
      <c r="W2146" s="67"/>
      <c r="X2146" s="67"/>
      <c r="Y2146" s="67"/>
      <c r="Z2146" s="68"/>
    </row>
    <row r="2147" ht="15" customHeight="1">
      <c r="A2147" t="s" s="77">
        <v>10204</v>
      </c>
      <c r="B2147" t="s" s="77">
        <v>10205</v>
      </c>
      <c r="C2147" s="76">
        <v>2020</v>
      </c>
      <c r="D2147" t="s" s="77">
        <v>804</v>
      </c>
      <c r="E2147" t="s" s="77">
        <v>10206</v>
      </c>
      <c r="F2147" t="s" s="77">
        <v>10139</v>
      </c>
      <c r="G2147" t="s" s="77">
        <v>44</v>
      </c>
      <c r="H2147" t="s" s="77">
        <v>1791</v>
      </c>
      <c r="I2147" s="47"/>
      <c r="J2147" t="s" s="77">
        <v>10207</v>
      </c>
      <c r="K2147" t="s" s="77">
        <v>120</v>
      </c>
      <c r="L2147" t="s" s="77">
        <v>121</v>
      </c>
      <c r="M2147" s="115"/>
      <c r="N2147" t="s" s="77">
        <v>120</v>
      </c>
      <c r="O2147" s="115"/>
      <c r="P2147" s="115"/>
      <c r="Q2147" s="115"/>
      <c r="R2147" s="115"/>
      <c r="S2147" s="115"/>
      <c r="T2147" s="115"/>
      <c r="U2147" s="115"/>
      <c r="V2147" s="115"/>
      <c r="W2147" s="115"/>
      <c r="X2147" s="115"/>
      <c r="Y2147" s="115"/>
      <c r="Z2147" s="115"/>
    </row>
    <row r="2148" ht="15" customHeight="1">
      <c r="A2148" t="s" s="8">
        <v>10208</v>
      </c>
      <c r="B2148" t="s" s="8">
        <v>10209</v>
      </c>
      <c r="C2148" s="21">
        <v>2020</v>
      </c>
      <c r="D2148" t="s" s="8">
        <v>10210</v>
      </c>
      <c r="E2148" t="s" s="8">
        <v>10211</v>
      </c>
      <c r="F2148" t="s" s="8">
        <v>2426</v>
      </c>
      <c r="G2148" t="s" s="8">
        <v>82</v>
      </c>
      <c r="H2148" t="s" s="8">
        <v>1507</v>
      </c>
      <c r="I2148" s="11"/>
      <c r="J2148" t="s" s="8">
        <v>10212</v>
      </c>
      <c r="K2148" t="s" s="8">
        <v>120</v>
      </c>
      <c r="L2148" t="s" s="8">
        <v>121</v>
      </c>
      <c r="M2148" s="107"/>
      <c r="N2148" t="s" s="8">
        <v>120</v>
      </c>
      <c r="O2148" s="107"/>
      <c r="P2148" s="107"/>
      <c r="Q2148" s="107"/>
      <c r="R2148" s="107"/>
      <c r="S2148" s="107"/>
      <c r="T2148" s="107"/>
      <c r="U2148" s="107"/>
      <c r="V2148" s="107"/>
      <c r="W2148" s="107"/>
      <c r="X2148" s="107"/>
      <c r="Y2148" s="107"/>
      <c r="Z2148" s="107"/>
    </row>
    <row r="2149" ht="15" customHeight="1">
      <c r="A2149" t="s" s="8">
        <v>10213</v>
      </c>
      <c r="B2149" t="s" s="8">
        <v>10214</v>
      </c>
      <c r="C2149" s="21">
        <v>2020</v>
      </c>
      <c r="D2149" t="s" s="8">
        <v>9262</v>
      </c>
      <c r="E2149" t="s" s="8">
        <v>10215</v>
      </c>
      <c r="F2149" t="s" s="8">
        <v>4203</v>
      </c>
      <c r="G2149" t="s" s="8">
        <v>45</v>
      </c>
      <c r="H2149" t="s" s="8">
        <v>119</v>
      </c>
      <c r="I2149" s="11"/>
      <c r="J2149" t="s" s="8">
        <v>10216</v>
      </c>
      <c r="K2149" t="s" s="8">
        <v>120</v>
      </c>
      <c r="L2149" t="s" s="8">
        <v>216</v>
      </c>
      <c r="M2149" s="107"/>
      <c r="N2149" t="s" s="8">
        <v>120</v>
      </c>
      <c r="O2149" s="107"/>
      <c r="P2149" s="107"/>
      <c r="Q2149" s="107"/>
      <c r="R2149" s="107"/>
      <c r="S2149" s="107"/>
      <c r="T2149" s="107"/>
      <c r="U2149" s="107"/>
      <c r="V2149" s="107"/>
      <c r="W2149" s="107"/>
      <c r="X2149" s="107"/>
      <c r="Y2149" s="107"/>
      <c r="Z2149" s="107"/>
    </row>
    <row r="2150" ht="15" customHeight="1">
      <c r="A2150" t="s" s="8">
        <v>10217</v>
      </c>
      <c r="B2150" t="s" s="8">
        <v>10218</v>
      </c>
      <c r="C2150" s="21">
        <v>2020</v>
      </c>
      <c r="D2150" t="s" s="8">
        <v>3358</v>
      </c>
      <c r="E2150" t="s" s="8">
        <v>10219</v>
      </c>
      <c r="F2150" t="s" s="106">
        <v>2132</v>
      </c>
      <c r="G2150" t="s" s="106">
        <v>44</v>
      </c>
      <c r="H2150" t="s" s="8">
        <v>119</v>
      </c>
      <c r="I2150" s="11"/>
      <c r="J2150" t="s" s="8">
        <v>10220</v>
      </c>
      <c r="K2150" t="s" s="8">
        <v>120</v>
      </c>
      <c r="L2150" t="s" s="8">
        <v>121</v>
      </c>
      <c r="M2150" s="107"/>
      <c r="N2150" t="s" s="106">
        <v>123</v>
      </c>
      <c r="O2150" s="107"/>
      <c r="P2150" s="107"/>
      <c r="Q2150" s="107"/>
      <c r="R2150" s="107"/>
      <c r="S2150" s="107"/>
      <c r="T2150" s="107"/>
      <c r="U2150" s="107"/>
      <c r="V2150" s="107"/>
      <c r="W2150" s="107"/>
      <c r="X2150" s="107"/>
      <c r="Y2150" s="107"/>
      <c r="Z2150" s="107"/>
    </row>
    <row r="2151" ht="15" customHeight="1">
      <c r="A2151" t="s" s="8">
        <v>10221</v>
      </c>
      <c r="B2151" t="s" s="8">
        <v>10222</v>
      </c>
      <c r="C2151" s="21">
        <v>2020</v>
      </c>
      <c r="D2151" t="s" s="8">
        <v>7342</v>
      </c>
      <c r="E2151" t="s" s="8">
        <v>10223</v>
      </c>
      <c r="F2151" t="s" s="106">
        <v>4466</v>
      </c>
      <c r="G2151" t="s" s="8">
        <v>1454</v>
      </c>
      <c r="H2151" t="s" s="8">
        <v>1791</v>
      </c>
      <c r="I2151" s="11"/>
      <c r="J2151" t="s" s="8">
        <v>10224</v>
      </c>
      <c r="K2151" t="s" s="8">
        <v>120</v>
      </c>
      <c r="L2151" t="s" s="8">
        <v>121</v>
      </c>
      <c r="M2151" s="107"/>
      <c r="N2151" t="s" s="8">
        <v>120</v>
      </c>
      <c r="O2151" s="107"/>
      <c r="P2151" s="107"/>
      <c r="Q2151" s="107"/>
      <c r="R2151" s="107"/>
      <c r="S2151" s="107"/>
      <c r="T2151" s="107"/>
      <c r="U2151" s="107"/>
      <c r="V2151" s="107"/>
      <c r="W2151" s="107"/>
      <c r="X2151" s="107"/>
      <c r="Y2151" s="107"/>
      <c r="Z2151" s="107"/>
    </row>
    <row r="2152" ht="15" customHeight="1">
      <c r="A2152" t="s" s="49">
        <v>10225</v>
      </c>
      <c r="B2152" t="s" s="49">
        <v>10226</v>
      </c>
      <c r="C2152" s="109">
        <v>2020</v>
      </c>
      <c r="D2152" t="s" s="49">
        <v>2518</v>
      </c>
      <c r="E2152" t="s" s="49">
        <v>10227</v>
      </c>
      <c r="F2152" t="s" s="49">
        <v>2137</v>
      </c>
      <c r="G2152" t="s" s="108">
        <v>45</v>
      </c>
      <c r="H2152" t="s" s="8">
        <v>1791</v>
      </c>
      <c r="I2152" s="50"/>
      <c r="J2152" t="s" s="49">
        <v>10228</v>
      </c>
      <c r="K2152" t="s" s="49">
        <v>120</v>
      </c>
      <c r="L2152" t="s" s="49">
        <v>121</v>
      </c>
      <c r="M2152" s="113"/>
      <c r="N2152" t="s" s="108">
        <v>255</v>
      </c>
      <c r="O2152" s="113"/>
      <c r="P2152" s="113"/>
      <c r="Q2152" s="113"/>
      <c r="R2152" s="113"/>
      <c r="S2152" s="113"/>
      <c r="T2152" s="113"/>
      <c r="U2152" s="113"/>
      <c r="V2152" s="113"/>
      <c r="W2152" s="113"/>
      <c r="X2152" s="113"/>
      <c r="Y2152" s="113"/>
      <c r="Z2152" s="113"/>
    </row>
    <row r="2153" ht="15" customHeight="1">
      <c r="A2153" t="s" s="149">
        <v>10229</v>
      </c>
      <c r="B2153" t="s" s="150">
        <v>10230</v>
      </c>
      <c r="C2153" s="151">
        <v>2020</v>
      </c>
      <c r="D2153" t="s" s="150">
        <v>10231</v>
      </c>
      <c r="E2153" t="s" s="150">
        <v>10232</v>
      </c>
      <c r="F2153" t="s" s="150">
        <v>1815</v>
      </c>
      <c r="G2153" t="s" s="150">
        <v>82</v>
      </c>
      <c r="H2153" t="s" s="156">
        <v>506</v>
      </c>
      <c r="I2153" t="s" s="150">
        <v>10233</v>
      </c>
      <c r="J2153" t="s" s="150">
        <v>10234</v>
      </c>
      <c r="K2153" t="s" s="150">
        <v>120</v>
      </c>
      <c r="L2153" t="s" s="150">
        <v>121</v>
      </c>
      <c r="M2153" s="157"/>
      <c r="N2153" t="s" s="150">
        <v>120</v>
      </c>
      <c r="O2153" s="157"/>
      <c r="P2153" s="157"/>
      <c r="Q2153" s="157"/>
      <c r="R2153" s="157"/>
      <c r="S2153" s="157"/>
      <c r="T2153" s="157"/>
      <c r="U2153" s="157"/>
      <c r="V2153" s="157"/>
      <c r="W2153" s="157"/>
      <c r="X2153" s="157"/>
      <c r="Y2153" s="157"/>
      <c r="Z2153" s="158"/>
    </row>
    <row r="2154" ht="15" customHeight="1">
      <c r="A2154" t="s" s="58">
        <v>1085</v>
      </c>
      <c r="B2154" t="s" s="59">
        <v>1086</v>
      </c>
      <c r="C2154" s="60">
        <v>2020</v>
      </c>
      <c r="D2154" t="s" s="59">
        <v>1087</v>
      </c>
      <c r="E2154" t="s" s="59">
        <v>1088</v>
      </c>
      <c r="F2154" t="s" s="59">
        <v>71</v>
      </c>
      <c r="G2154" t="s" s="63">
        <v>45</v>
      </c>
      <c r="H2154" t="s" s="59">
        <v>119</v>
      </c>
      <c r="I2154" t="s" s="59">
        <v>1089</v>
      </c>
      <c r="J2154" t="s" s="59">
        <v>1090</v>
      </c>
      <c r="K2154" t="s" s="59">
        <v>120</v>
      </c>
      <c r="L2154" t="s" s="59">
        <v>121</v>
      </c>
      <c r="M2154" t="s" s="63">
        <v>122</v>
      </c>
      <c r="N2154" t="s" s="63">
        <v>6740</v>
      </c>
      <c r="O2154" s="67"/>
      <c r="P2154" s="67"/>
      <c r="Q2154" s="67"/>
      <c r="R2154" s="67"/>
      <c r="S2154" s="67"/>
      <c r="T2154" s="67"/>
      <c r="U2154" s="67"/>
      <c r="V2154" s="67"/>
      <c r="W2154" s="67"/>
      <c r="X2154" s="67"/>
      <c r="Y2154" s="67"/>
      <c r="Z2154" s="68"/>
    </row>
    <row r="2155" ht="15" customHeight="1">
      <c r="A2155" t="s" s="77">
        <v>10235</v>
      </c>
      <c r="B2155" t="s" s="77">
        <v>10236</v>
      </c>
      <c r="C2155" s="76">
        <v>2020</v>
      </c>
      <c r="D2155" t="s" s="77">
        <v>415</v>
      </c>
      <c r="E2155" t="s" s="77">
        <v>10237</v>
      </c>
      <c r="F2155" t="s" s="77">
        <v>1798</v>
      </c>
      <c r="G2155" t="s" s="114">
        <v>45</v>
      </c>
      <c r="H2155" t="s" s="77">
        <v>1791</v>
      </c>
      <c r="I2155" s="47"/>
      <c r="J2155" s="47"/>
      <c r="K2155" t="s" s="77">
        <v>120</v>
      </c>
      <c r="L2155" t="s" s="77">
        <v>121</v>
      </c>
      <c r="M2155" s="115"/>
      <c r="N2155" t="s" s="114">
        <v>275</v>
      </c>
      <c r="O2155" s="115"/>
      <c r="P2155" s="115"/>
      <c r="Q2155" s="115"/>
      <c r="R2155" s="115"/>
      <c r="S2155" s="115"/>
      <c r="T2155" s="115"/>
      <c r="U2155" s="115"/>
      <c r="V2155" s="115"/>
      <c r="W2155" s="115"/>
      <c r="X2155" s="115"/>
      <c r="Y2155" s="115"/>
      <c r="Z2155" s="115"/>
    </row>
    <row r="2156" ht="15" customHeight="1">
      <c r="A2156" t="s" s="8">
        <v>10238</v>
      </c>
      <c r="B2156" t="s" s="8">
        <v>10239</v>
      </c>
      <c r="C2156" s="21">
        <v>2020</v>
      </c>
      <c r="D2156" t="s" s="8">
        <v>5104</v>
      </c>
      <c r="E2156" t="s" s="8">
        <v>10240</v>
      </c>
      <c r="F2156" t="s" s="8">
        <v>1790</v>
      </c>
      <c r="G2156" t="s" s="8">
        <v>1454</v>
      </c>
      <c r="H2156" t="s" s="8">
        <v>1791</v>
      </c>
      <c r="I2156" s="11"/>
      <c r="J2156" t="s" s="8">
        <v>10241</v>
      </c>
      <c r="K2156" t="s" s="8">
        <v>120</v>
      </c>
      <c r="L2156" t="s" s="8">
        <v>121</v>
      </c>
      <c r="M2156" s="107"/>
      <c r="N2156" t="s" s="8">
        <v>120</v>
      </c>
      <c r="O2156" s="107"/>
      <c r="P2156" s="107"/>
      <c r="Q2156" s="107"/>
      <c r="R2156" s="107"/>
      <c r="S2156" s="107"/>
      <c r="T2156" s="107"/>
      <c r="U2156" s="107"/>
      <c r="V2156" s="107"/>
      <c r="W2156" s="107"/>
      <c r="X2156" s="107"/>
      <c r="Y2156" s="107"/>
      <c r="Z2156" s="107"/>
    </row>
    <row r="2157" ht="15" customHeight="1">
      <c r="A2157" t="s" s="8">
        <v>10242</v>
      </c>
      <c r="B2157" t="s" s="8">
        <v>10243</v>
      </c>
      <c r="C2157" s="21">
        <v>2020</v>
      </c>
      <c r="D2157" t="s" s="8">
        <v>3020</v>
      </c>
      <c r="E2157" t="s" s="8">
        <v>10244</v>
      </c>
      <c r="F2157" t="s" s="8">
        <v>3200</v>
      </c>
      <c r="G2157" t="s" s="106">
        <v>44</v>
      </c>
      <c r="H2157" t="s" s="8">
        <v>1791</v>
      </c>
      <c r="I2157" s="11"/>
      <c r="J2157" t="s" s="8">
        <v>10245</v>
      </c>
      <c r="K2157" t="s" s="8">
        <v>120</v>
      </c>
      <c r="L2157" t="s" s="8">
        <v>121</v>
      </c>
      <c r="M2157" s="107"/>
      <c r="N2157" t="s" s="106">
        <v>275</v>
      </c>
      <c r="O2157" s="107"/>
      <c r="P2157" s="107"/>
      <c r="Q2157" s="107"/>
      <c r="R2157" s="107"/>
      <c r="S2157" s="107"/>
      <c r="T2157" s="107"/>
      <c r="U2157" s="107"/>
      <c r="V2157" s="107"/>
      <c r="W2157" s="107"/>
      <c r="X2157" s="107"/>
      <c r="Y2157" s="107"/>
      <c r="Z2157" s="107"/>
    </row>
    <row r="2158" ht="15" customHeight="1">
      <c r="A2158" t="s" s="8">
        <v>10246</v>
      </c>
      <c r="B2158" t="s" s="8">
        <v>10247</v>
      </c>
      <c r="C2158" s="21">
        <v>2020</v>
      </c>
      <c r="D2158" t="s" s="8">
        <v>1296</v>
      </c>
      <c r="E2158" t="s" s="8">
        <v>10248</v>
      </c>
      <c r="F2158" t="s" s="106">
        <v>1823</v>
      </c>
      <c r="G2158" t="s" s="106">
        <v>45</v>
      </c>
      <c r="H2158" t="s" s="8">
        <v>1507</v>
      </c>
      <c r="I2158" s="11"/>
      <c r="J2158" t="s" s="8">
        <v>10249</v>
      </c>
      <c r="K2158" t="s" s="8">
        <v>120</v>
      </c>
      <c r="L2158" t="s" s="8">
        <v>121</v>
      </c>
      <c r="M2158" s="107"/>
      <c r="N2158" t="s" s="106">
        <v>275</v>
      </c>
      <c r="O2158" s="107"/>
      <c r="P2158" s="107"/>
      <c r="Q2158" s="107"/>
      <c r="R2158" s="107"/>
      <c r="S2158" s="107"/>
      <c r="T2158" s="107"/>
      <c r="U2158" s="107"/>
      <c r="V2158" s="107"/>
      <c r="W2158" s="107"/>
      <c r="X2158" s="107"/>
      <c r="Y2158" s="107"/>
      <c r="Z2158" s="107"/>
    </row>
    <row r="2159" ht="15" customHeight="1">
      <c r="A2159" t="s" s="49">
        <v>10250</v>
      </c>
      <c r="B2159" t="s" s="49">
        <v>10251</v>
      </c>
      <c r="C2159" s="109">
        <v>2020</v>
      </c>
      <c r="D2159" t="s" s="49">
        <v>4102</v>
      </c>
      <c r="E2159" t="s" s="49">
        <v>10252</v>
      </c>
      <c r="F2159" t="s" s="49">
        <v>2100</v>
      </c>
      <c r="G2159" t="s" s="108">
        <v>82</v>
      </c>
      <c r="H2159" t="s" s="49">
        <v>1791</v>
      </c>
      <c r="I2159" s="50"/>
      <c r="J2159" t="s" s="49">
        <v>10253</v>
      </c>
      <c r="K2159" t="s" s="49">
        <v>120</v>
      </c>
      <c r="L2159" t="s" s="49">
        <v>121</v>
      </c>
      <c r="M2159" s="113"/>
      <c r="N2159" t="s" s="108">
        <v>255</v>
      </c>
      <c r="O2159" s="113"/>
      <c r="P2159" s="113"/>
      <c r="Q2159" s="113"/>
      <c r="R2159" s="113"/>
      <c r="S2159" s="113"/>
      <c r="T2159" s="113"/>
      <c r="U2159" s="113"/>
      <c r="V2159" s="113"/>
      <c r="W2159" s="113"/>
      <c r="X2159" s="113"/>
      <c r="Y2159" s="113"/>
      <c r="Z2159" s="113"/>
    </row>
    <row r="2160" ht="15" customHeight="1">
      <c r="A2160" t="s" s="58">
        <v>1091</v>
      </c>
      <c r="B2160" t="s" s="59">
        <v>1092</v>
      </c>
      <c r="C2160" s="60">
        <v>2020</v>
      </c>
      <c r="D2160" t="s" s="59">
        <v>1065</v>
      </c>
      <c r="E2160" t="s" s="59">
        <v>1093</v>
      </c>
      <c r="F2160" t="s" s="59">
        <v>71</v>
      </c>
      <c r="G2160" t="s" s="63">
        <v>64</v>
      </c>
      <c r="H2160" t="s" s="59">
        <v>119</v>
      </c>
      <c r="I2160" s="61"/>
      <c r="J2160" t="s" s="59">
        <v>1094</v>
      </c>
      <c r="K2160" t="s" s="59">
        <v>120</v>
      </c>
      <c r="L2160" t="s" s="59">
        <v>121</v>
      </c>
      <c r="M2160" t="s" s="63">
        <v>122</v>
      </c>
      <c r="N2160" t="s" s="63">
        <v>123</v>
      </c>
      <c r="O2160" s="67"/>
      <c r="P2160" s="67"/>
      <c r="Q2160" s="67"/>
      <c r="R2160" s="67"/>
      <c r="S2160" s="67"/>
      <c r="T2160" s="67"/>
      <c r="U2160" s="67"/>
      <c r="V2160" s="67"/>
      <c r="W2160" s="67"/>
      <c r="X2160" s="67"/>
      <c r="Y2160" s="67"/>
      <c r="Z2160" s="68"/>
    </row>
    <row r="2161" ht="15" customHeight="1">
      <c r="A2161" t="s" s="127">
        <v>10254</v>
      </c>
      <c r="B2161" t="s" s="127">
        <v>10255</v>
      </c>
      <c r="C2161" s="128">
        <v>2020</v>
      </c>
      <c r="D2161" t="s" s="127">
        <v>415</v>
      </c>
      <c r="E2161" t="s" s="127">
        <v>10256</v>
      </c>
      <c r="F2161" t="s" s="127">
        <v>1905</v>
      </c>
      <c r="G2161" t="s" s="127">
        <v>1454</v>
      </c>
      <c r="H2161" t="s" s="127">
        <v>119</v>
      </c>
      <c r="I2161" s="129"/>
      <c r="J2161" s="129"/>
      <c r="K2161" t="s" s="127">
        <v>120</v>
      </c>
      <c r="L2161" t="s" s="127">
        <v>121</v>
      </c>
      <c r="M2161" s="139"/>
      <c r="N2161" t="s" s="127">
        <v>120</v>
      </c>
      <c r="O2161" s="139"/>
      <c r="P2161" s="139"/>
      <c r="Q2161" s="139"/>
      <c r="R2161" s="139"/>
      <c r="S2161" s="139"/>
      <c r="T2161" s="139"/>
      <c r="U2161" s="139"/>
      <c r="V2161" s="139"/>
      <c r="W2161" s="139"/>
      <c r="X2161" s="139"/>
      <c r="Y2161" s="139"/>
      <c r="Z2161" s="139"/>
    </row>
    <row r="2162" ht="15" customHeight="1">
      <c r="A2162" t="s" s="8">
        <v>10257</v>
      </c>
      <c r="B2162" t="s" s="8">
        <v>10258</v>
      </c>
      <c r="C2162" s="21">
        <v>2020</v>
      </c>
      <c r="D2162" t="s" s="8">
        <v>1752</v>
      </c>
      <c r="E2162" t="s" s="8">
        <v>10259</v>
      </c>
      <c r="F2162" t="s" s="106">
        <v>2426</v>
      </c>
      <c r="G2162" t="s" s="106">
        <v>82</v>
      </c>
      <c r="H2162" t="s" s="8">
        <v>1507</v>
      </c>
      <c r="I2162" s="11"/>
      <c r="J2162" t="s" s="8">
        <v>10260</v>
      </c>
      <c r="K2162" t="s" s="8">
        <v>120</v>
      </c>
      <c r="L2162" t="s" s="8">
        <v>121</v>
      </c>
      <c r="M2162" s="107"/>
      <c r="N2162" t="s" s="106">
        <v>275</v>
      </c>
      <c r="O2162" s="107"/>
      <c r="P2162" s="107"/>
      <c r="Q2162" s="107"/>
      <c r="R2162" s="107"/>
      <c r="S2162" s="107"/>
      <c r="T2162" s="107"/>
      <c r="U2162" s="107"/>
      <c r="V2162" s="107"/>
      <c r="W2162" s="107"/>
      <c r="X2162" s="107"/>
      <c r="Y2162" s="107"/>
      <c r="Z2162" s="107"/>
    </row>
    <row r="2163" ht="15" customHeight="1">
      <c r="A2163" t="s" s="8">
        <v>10261</v>
      </c>
      <c r="B2163" t="s" s="8">
        <v>10262</v>
      </c>
      <c r="C2163" s="21">
        <v>2020</v>
      </c>
      <c r="D2163" t="s" s="8">
        <v>3061</v>
      </c>
      <c r="E2163" t="s" s="8">
        <v>10263</v>
      </c>
      <c r="F2163" t="s" s="8">
        <v>3886</v>
      </c>
      <c r="G2163" t="s" s="8">
        <v>82</v>
      </c>
      <c r="H2163" t="s" s="8">
        <v>1791</v>
      </c>
      <c r="I2163" s="11"/>
      <c r="J2163" t="s" s="8">
        <v>10264</v>
      </c>
      <c r="K2163" t="s" s="8">
        <v>120</v>
      </c>
      <c r="L2163" t="s" s="8">
        <v>121</v>
      </c>
      <c r="M2163" s="107"/>
      <c r="N2163" t="s" s="8">
        <v>120</v>
      </c>
      <c r="O2163" s="107"/>
      <c r="P2163" s="107"/>
      <c r="Q2163" s="107"/>
      <c r="R2163" s="107"/>
      <c r="S2163" s="107"/>
      <c r="T2163" s="107"/>
      <c r="U2163" s="107"/>
      <c r="V2163" s="107"/>
      <c r="W2163" s="107"/>
      <c r="X2163" s="107"/>
      <c r="Y2163" s="107"/>
      <c r="Z2163" s="107"/>
    </row>
    <row r="2164" ht="15" customHeight="1">
      <c r="A2164" t="s" s="8">
        <v>10265</v>
      </c>
      <c r="B2164" t="s" s="8">
        <v>10266</v>
      </c>
      <c r="C2164" s="21">
        <v>2020</v>
      </c>
      <c r="D2164" t="s" s="8">
        <v>9380</v>
      </c>
      <c r="E2164" t="s" s="8">
        <v>10267</v>
      </c>
      <c r="F2164" t="s" s="106">
        <v>2504</v>
      </c>
      <c r="G2164" t="s" s="106">
        <v>1454</v>
      </c>
      <c r="H2164" t="s" s="8">
        <v>119</v>
      </c>
      <c r="I2164" s="11"/>
      <c r="J2164" t="s" s="8">
        <v>10268</v>
      </c>
      <c r="K2164" t="s" s="8">
        <v>254</v>
      </c>
      <c r="L2164" t="s" s="8">
        <v>121</v>
      </c>
      <c r="M2164" s="107"/>
      <c r="N2164" t="s" s="106">
        <v>275</v>
      </c>
      <c r="O2164" s="107"/>
      <c r="P2164" s="107"/>
      <c r="Q2164" s="107"/>
      <c r="R2164" s="107"/>
      <c r="S2164" s="107"/>
      <c r="T2164" s="107"/>
      <c r="U2164" s="107"/>
      <c r="V2164" s="107"/>
      <c r="W2164" s="107"/>
      <c r="X2164" s="107"/>
      <c r="Y2164" s="107"/>
      <c r="Z2164" s="107"/>
    </row>
    <row r="2165" ht="15" customHeight="1">
      <c r="A2165" t="s" s="8">
        <v>10269</v>
      </c>
      <c r="B2165" t="s" s="8">
        <v>10270</v>
      </c>
      <c r="C2165" s="21">
        <v>2020</v>
      </c>
      <c r="D2165" t="s" s="8">
        <v>5983</v>
      </c>
      <c r="E2165" t="s" s="8">
        <v>10271</v>
      </c>
      <c r="F2165" t="s" s="106">
        <v>1905</v>
      </c>
      <c r="G2165" t="s" s="106">
        <v>44</v>
      </c>
      <c r="H2165" t="s" s="8">
        <v>119</v>
      </c>
      <c r="I2165" s="11"/>
      <c r="J2165" t="s" s="8">
        <v>10272</v>
      </c>
      <c r="K2165" t="s" s="8">
        <v>120</v>
      </c>
      <c r="L2165" t="s" s="8">
        <v>121</v>
      </c>
      <c r="M2165" s="107"/>
      <c r="N2165" t="s" s="106">
        <v>275</v>
      </c>
      <c r="O2165" s="107"/>
      <c r="P2165" s="107"/>
      <c r="Q2165" s="107"/>
      <c r="R2165" s="107"/>
      <c r="S2165" s="107"/>
      <c r="T2165" s="107"/>
      <c r="U2165" s="107"/>
      <c r="V2165" s="107"/>
      <c r="W2165" s="107"/>
      <c r="X2165" s="107"/>
      <c r="Y2165" s="107"/>
      <c r="Z2165" s="107"/>
    </row>
    <row r="2166" ht="15" customHeight="1">
      <c r="A2166" t="s" s="8">
        <v>10273</v>
      </c>
      <c r="B2166" t="s" s="8">
        <v>10274</v>
      </c>
      <c r="C2166" s="21">
        <v>2020</v>
      </c>
      <c r="D2166" t="s" s="8">
        <v>1752</v>
      </c>
      <c r="E2166" t="s" s="8">
        <v>10275</v>
      </c>
      <c r="F2166" t="s" s="8">
        <v>10276</v>
      </c>
      <c r="G2166" t="s" s="8">
        <v>29</v>
      </c>
      <c r="H2166" t="s" s="8">
        <v>119</v>
      </c>
      <c r="I2166" s="11"/>
      <c r="J2166" t="s" s="8">
        <v>10277</v>
      </c>
      <c r="K2166" t="s" s="8">
        <v>120</v>
      </c>
      <c r="L2166" t="s" s="8">
        <v>121</v>
      </c>
      <c r="M2166" s="107"/>
      <c r="N2166" t="s" s="8">
        <v>120</v>
      </c>
      <c r="O2166" s="107"/>
      <c r="P2166" s="107"/>
      <c r="Q2166" s="107"/>
      <c r="R2166" s="107"/>
      <c r="S2166" s="107"/>
      <c r="T2166" s="107"/>
      <c r="U2166" s="107"/>
      <c r="V2166" s="107"/>
      <c r="W2166" s="107"/>
      <c r="X2166" s="107"/>
      <c r="Y2166" s="107"/>
      <c r="Z2166" s="107"/>
    </row>
    <row r="2167" ht="15" customHeight="1">
      <c r="A2167" t="s" s="8">
        <v>10278</v>
      </c>
      <c r="B2167" t="s" s="8">
        <v>10279</v>
      </c>
      <c r="C2167" s="21">
        <v>2020</v>
      </c>
      <c r="D2167" t="s" s="8">
        <v>5840</v>
      </c>
      <c r="E2167" t="s" s="8">
        <v>10280</v>
      </c>
      <c r="F2167" t="s" s="106">
        <v>10276</v>
      </c>
      <c r="G2167" t="s" s="106">
        <v>1454</v>
      </c>
      <c r="H2167" t="s" s="8">
        <v>119</v>
      </c>
      <c r="I2167" s="11"/>
      <c r="J2167" t="s" s="8">
        <v>10281</v>
      </c>
      <c r="K2167" t="s" s="8">
        <v>120</v>
      </c>
      <c r="L2167" t="s" s="8">
        <v>121</v>
      </c>
      <c r="M2167" s="107"/>
      <c r="N2167" t="s" s="106">
        <v>275</v>
      </c>
      <c r="O2167" s="107"/>
      <c r="P2167" s="107"/>
      <c r="Q2167" s="107"/>
      <c r="R2167" s="107"/>
      <c r="S2167" s="107"/>
      <c r="T2167" s="107"/>
      <c r="U2167" s="107"/>
      <c r="V2167" s="107"/>
      <c r="W2167" s="107"/>
      <c r="X2167" s="107"/>
      <c r="Y2167" s="107"/>
      <c r="Z2167" s="107"/>
    </row>
    <row r="2168" ht="15" customHeight="1">
      <c r="A2168" t="s" s="8">
        <v>10282</v>
      </c>
      <c r="B2168" t="s" s="8">
        <v>10283</v>
      </c>
      <c r="C2168" s="21">
        <v>2020</v>
      </c>
      <c r="D2168" t="s" s="8">
        <v>4429</v>
      </c>
      <c r="E2168" t="s" s="8">
        <v>10284</v>
      </c>
      <c r="F2168" t="s" s="106">
        <v>1913</v>
      </c>
      <c r="G2168" t="s" s="106">
        <v>45</v>
      </c>
      <c r="H2168" t="s" s="8">
        <v>1791</v>
      </c>
      <c r="I2168" s="11"/>
      <c r="J2168" t="s" s="8">
        <v>10285</v>
      </c>
      <c r="K2168" t="s" s="8">
        <v>120</v>
      </c>
      <c r="L2168" t="s" s="8">
        <v>121</v>
      </c>
      <c r="M2168" s="107"/>
      <c r="N2168" t="s" s="106">
        <v>275</v>
      </c>
      <c r="O2168" s="107"/>
      <c r="P2168" s="107"/>
      <c r="Q2168" s="107"/>
      <c r="R2168" s="107"/>
      <c r="S2168" s="107"/>
      <c r="T2168" s="107"/>
      <c r="U2168" s="107"/>
      <c r="V2168" s="107"/>
      <c r="W2168" s="107"/>
      <c r="X2168" s="107"/>
      <c r="Y2168" s="107"/>
      <c r="Z2168" s="107"/>
    </row>
    <row r="2169" ht="15" customHeight="1">
      <c r="A2169" t="s" s="49">
        <v>10286</v>
      </c>
      <c r="B2169" t="s" s="49">
        <v>10287</v>
      </c>
      <c r="C2169" s="109">
        <v>2020</v>
      </c>
      <c r="D2169" t="s" s="49">
        <v>9183</v>
      </c>
      <c r="E2169" t="s" s="49">
        <v>10288</v>
      </c>
      <c r="F2169" t="s" s="49">
        <v>5168</v>
      </c>
      <c r="G2169" t="s" s="49">
        <v>45</v>
      </c>
      <c r="H2169" t="s" s="8">
        <v>506</v>
      </c>
      <c r="I2169" s="50"/>
      <c r="J2169" t="s" s="49">
        <v>10289</v>
      </c>
      <c r="K2169" t="s" s="49">
        <v>120</v>
      </c>
      <c r="L2169" t="s" s="49">
        <v>121</v>
      </c>
      <c r="M2169" s="113"/>
      <c r="N2169" t="s" s="49">
        <v>120</v>
      </c>
      <c r="O2169" s="113"/>
      <c r="P2169" s="113"/>
      <c r="Q2169" s="113"/>
      <c r="R2169" s="113"/>
      <c r="S2169" s="113"/>
      <c r="T2169" s="113"/>
      <c r="U2169" s="113"/>
      <c r="V2169" s="113"/>
      <c r="W2169" s="113"/>
      <c r="X2169" s="113"/>
      <c r="Y2169" s="113"/>
      <c r="Z2169" s="113"/>
    </row>
    <row r="2170" ht="15" customHeight="1">
      <c r="A2170" t="s" s="149">
        <v>10290</v>
      </c>
      <c r="B2170" t="s" s="150">
        <v>10291</v>
      </c>
      <c r="C2170" s="151">
        <v>2020</v>
      </c>
      <c r="D2170" t="s" s="150">
        <v>10292</v>
      </c>
      <c r="E2170" t="s" s="150">
        <v>10293</v>
      </c>
      <c r="F2170" t="s" s="150">
        <v>5168</v>
      </c>
      <c r="G2170" t="s" s="150">
        <v>82</v>
      </c>
      <c r="H2170" t="s" s="159">
        <v>506</v>
      </c>
      <c r="I2170" s="152"/>
      <c r="J2170" t="s" s="150">
        <v>10074</v>
      </c>
      <c r="K2170" t="s" s="150">
        <v>120</v>
      </c>
      <c r="L2170" t="s" s="150">
        <v>216</v>
      </c>
      <c r="M2170" s="157"/>
      <c r="N2170" t="s" s="150">
        <v>120</v>
      </c>
      <c r="O2170" s="157"/>
      <c r="P2170" s="157"/>
      <c r="Q2170" s="157"/>
      <c r="R2170" s="157"/>
      <c r="S2170" s="157"/>
      <c r="T2170" s="157"/>
      <c r="U2170" s="157"/>
      <c r="V2170" s="157"/>
      <c r="W2170" s="157"/>
      <c r="X2170" s="157"/>
      <c r="Y2170" s="157"/>
      <c r="Z2170" s="158"/>
    </row>
    <row r="2171" ht="15" customHeight="1">
      <c r="A2171" t="s" s="77">
        <v>10294</v>
      </c>
      <c r="B2171" t="s" s="77">
        <v>10295</v>
      </c>
      <c r="C2171" s="76">
        <v>2020</v>
      </c>
      <c r="D2171" t="s" s="77">
        <v>5983</v>
      </c>
      <c r="E2171" t="s" s="77">
        <v>10296</v>
      </c>
      <c r="F2171" t="s" s="77">
        <v>10297</v>
      </c>
      <c r="G2171" t="s" s="77">
        <v>29</v>
      </c>
      <c r="H2171" t="s" s="8">
        <v>119</v>
      </c>
      <c r="I2171" s="47"/>
      <c r="J2171" t="s" s="77">
        <v>10298</v>
      </c>
      <c r="K2171" t="s" s="77">
        <v>120</v>
      </c>
      <c r="L2171" t="s" s="77">
        <v>121</v>
      </c>
      <c r="M2171" s="115"/>
      <c r="N2171" t="s" s="77">
        <v>120</v>
      </c>
      <c r="O2171" s="115"/>
      <c r="P2171" s="115"/>
      <c r="Q2171" s="115"/>
      <c r="R2171" s="115"/>
      <c r="S2171" s="115"/>
      <c r="T2171" s="115"/>
      <c r="U2171" s="115"/>
      <c r="V2171" s="115"/>
      <c r="W2171" s="115"/>
      <c r="X2171" s="115"/>
      <c r="Y2171" s="115"/>
      <c r="Z2171" s="115"/>
    </row>
    <row r="2172" ht="15" customHeight="1">
      <c r="A2172" t="s" s="8">
        <v>10299</v>
      </c>
      <c r="B2172" t="s" s="8">
        <v>10300</v>
      </c>
      <c r="C2172" s="21">
        <v>2020</v>
      </c>
      <c r="D2172" t="s" s="8">
        <v>7987</v>
      </c>
      <c r="E2172" t="s" s="8">
        <v>10301</v>
      </c>
      <c r="F2172" t="s" s="106">
        <v>5284</v>
      </c>
      <c r="G2172" t="s" s="106">
        <v>45</v>
      </c>
      <c r="H2172" t="s" s="8">
        <v>5284</v>
      </c>
      <c r="I2172" s="11"/>
      <c r="J2172" t="s" s="8">
        <v>10302</v>
      </c>
      <c r="K2172" t="s" s="8">
        <v>120</v>
      </c>
      <c r="L2172" t="s" s="8">
        <v>121</v>
      </c>
      <c r="M2172" s="107"/>
      <c r="N2172" t="s" s="106">
        <v>1689</v>
      </c>
      <c r="O2172" s="107"/>
      <c r="P2172" s="107"/>
      <c r="Q2172" s="107"/>
      <c r="R2172" s="107"/>
      <c r="S2172" s="107"/>
      <c r="T2172" s="107"/>
      <c r="U2172" s="107"/>
      <c r="V2172" s="107"/>
      <c r="W2172" s="107"/>
      <c r="X2172" s="107"/>
      <c r="Y2172" s="107"/>
      <c r="Z2172" s="107"/>
    </row>
    <row r="2173" ht="15" customHeight="1">
      <c r="A2173" t="s" s="8">
        <v>10303</v>
      </c>
      <c r="B2173" t="s" s="8">
        <v>10304</v>
      </c>
      <c r="C2173" s="21">
        <v>2020</v>
      </c>
      <c r="D2173" t="s" s="8">
        <v>2250</v>
      </c>
      <c r="E2173" t="s" s="8">
        <v>10305</v>
      </c>
      <c r="F2173" t="s" s="106">
        <v>2426</v>
      </c>
      <c r="G2173" t="s" s="106">
        <v>44</v>
      </c>
      <c r="H2173" t="s" s="8">
        <v>1507</v>
      </c>
      <c r="I2173" s="11"/>
      <c r="J2173" t="s" s="8">
        <v>10306</v>
      </c>
      <c r="K2173" t="s" s="8">
        <v>120</v>
      </c>
      <c r="L2173" t="s" s="8">
        <v>121</v>
      </c>
      <c r="M2173" s="107"/>
      <c r="N2173" t="s" s="106">
        <v>255</v>
      </c>
      <c r="O2173" s="107"/>
      <c r="P2173" s="107"/>
      <c r="Q2173" s="107"/>
      <c r="R2173" s="107"/>
      <c r="S2173" s="107"/>
      <c r="T2173" s="107"/>
      <c r="U2173" s="107"/>
      <c r="V2173" s="107"/>
      <c r="W2173" s="107"/>
      <c r="X2173" s="107"/>
      <c r="Y2173" s="107"/>
      <c r="Z2173" s="107"/>
    </row>
    <row r="2174" ht="15" customHeight="1">
      <c r="A2174" t="s" s="8">
        <v>10307</v>
      </c>
      <c r="B2174" t="s" s="8">
        <v>10308</v>
      </c>
      <c r="C2174" s="21">
        <v>2020</v>
      </c>
      <c r="D2174" t="s" s="8">
        <v>1065</v>
      </c>
      <c r="E2174" t="s" s="8">
        <v>10309</v>
      </c>
      <c r="F2174" t="s" s="106">
        <v>8149</v>
      </c>
      <c r="G2174" t="s" s="106">
        <v>45</v>
      </c>
      <c r="H2174" t="s" s="8">
        <v>119</v>
      </c>
      <c r="I2174" s="11"/>
      <c r="J2174" t="s" s="8">
        <v>10310</v>
      </c>
      <c r="K2174" t="s" s="8">
        <v>120</v>
      </c>
      <c r="L2174" t="s" s="8">
        <v>121</v>
      </c>
      <c r="M2174" s="107"/>
      <c r="N2174" t="s" s="106">
        <v>255</v>
      </c>
      <c r="O2174" s="107"/>
      <c r="P2174" s="107"/>
      <c r="Q2174" s="107"/>
      <c r="R2174" s="107"/>
      <c r="S2174" s="107"/>
      <c r="T2174" s="107"/>
      <c r="U2174" s="107"/>
      <c r="V2174" s="107"/>
      <c r="W2174" s="107"/>
      <c r="X2174" s="107"/>
      <c r="Y2174" s="107"/>
      <c r="Z2174" s="107"/>
    </row>
    <row r="2175" ht="15" customHeight="1">
      <c r="A2175" t="s" s="8">
        <v>10311</v>
      </c>
      <c r="B2175" t="s" s="8">
        <v>10312</v>
      </c>
      <c r="C2175" s="21">
        <v>2020</v>
      </c>
      <c r="D2175" t="s" s="8">
        <v>3663</v>
      </c>
      <c r="E2175" t="s" s="8">
        <v>10313</v>
      </c>
      <c r="F2175" t="s" s="106">
        <v>1870</v>
      </c>
      <c r="G2175" t="s" s="106">
        <v>45</v>
      </c>
      <c r="H2175" t="s" s="8">
        <v>1791</v>
      </c>
      <c r="I2175" s="11"/>
      <c r="J2175" t="s" s="8">
        <v>10314</v>
      </c>
      <c r="K2175" t="s" s="8">
        <v>120</v>
      </c>
      <c r="L2175" t="s" s="8">
        <v>121</v>
      </c>
      <c r="M2175" s="107"/>
      <c r="N2175" t="s" s="106">
        <v>255</v>
      </c>
      <c r="O2175" s="107"/>
      <c r="P2175" s="107"/>
      <c r="Q2175" s="107"/>
      <c r="R2175" s="107"/>
      <c r="S2175" s="107"/>
      <c r="T2175" s="107"/>
      <c r="U2175" s="107"/>
      <c r="V2175" s="107"/>
      <c r="W2175" s="107"/>
      <c r="X2175" s="107"/>
      <c r="Y2175" s="107"/>
      <c r="Z2175" s="107"/>
    </row>
    <row r="2176" ht="15" customHeight="1">
      <c r="A2176" t="s" s="49">
        <v>10315</v>
      </c>
      <c r="B2176" t="s" s="49">
        <v>10316</v>
      </c>
      <c r="C2176" s="109">
        <v>2020</v>
      </c>
      <c r="D2176" t="s" s="49">
        <v>10317</v>
      </c>
      <c r="E2176" t="s" s="49">
        <v>10318</v>
      </c>
      <c r="F2176" t="s" s="49">
        <v>10319</v>
      </c>
      <c r="G2176" t="s" s="49">
        <v>2327</v>
      </c>
      <c r="H2176" t="s" s="49">
        <v>129</v>
      </c>
      <c r="I2176" s="50"/>
      <c r="J2176" t="s" s="49">
        <v>10320</v>
      </c>
      <c r="K2176" t="s" s="49">
        <v>120</v>
      </c>
      <c r="L2176" t="s" s="49">
        <v>121</v>
      </c>
      <c r="M2176" s="113"/>
      <c r="N2176" t="s" s="49">
        <v>120</v>
      </c>
      <c r="O2176" s="113"/>
      <c r="P2176" s="113"/>
      <c r="Q2176" s="113"/>
      <c r="R2176" s="113"/>
      <c r="S2176" s="113"/>
      <c r="T2176" s="113"/>
      <c r="U2176" s="113"/>
      <c r="V2176" s="113"/>
      <c r="W2176" s="113"/>
      <c r="X2176" s="113"/>
      <c r="Y2176" s="113"/>
      <c r="Z2176" s="113"/>
    </row>
    <row r="2177" ht="15" customHeight="1">
      <c r="A2177" t="s" s="58">
        <v>1095</v>
      </c>
      <c r="B2177" t="s" s="59">
        <v>1096</v>
      </c>
      <c r="C2177" s="60">
        <v>2020</v>
      </c>
      <c r="D2177" t="s" s="59">
        <v>163</v>
      </c>
      <c r="E2177" t="s" s="59">
        <v>1097</v>
      </c>
      <c r="F2177" t="s" s="59">
        <v>71</v>
      </c>
      <c r="G2177" t="s" s="59">
        <v>29</v>
      </c>
      <c r="H2177" t="s" s="59">
        <v>119</v>
      </c>
      <c r="I2177" s="61"/>
      <c r="J2177" t="s" s="59">
        <v>1098</v>
      </c>
      <c r="K2177" t="s" s="59">
        <v>120</v>
      </c>
      <c r="L2177" t="s" s="59">
        <v>121</v>
      </c>
      <c r="M2177" t="s" s="63">
        <v>122</v>
      </c>
      <c r="N2177" t="s" s="59">
        <v>120</v>
      </c>
      <c r="O2177" s="67"/>
      <c r="P2177" s="67"/>
      <c r="Q2177" s="67"/>
      <c r="R2177" s="67"/>
      <c r="S2177" s="67"/>
      <c r="T2177" s="67"/>
      <c r="U2177" s="67"/>
      <c r="V2177" s="67"/>
      <c r="W2177" s="67"/>
      <c r="X2177" s="67"/>
      <c r="Y2177" s="67"/>
      <c r="Z2177" s="68"/>
    </row>
    <row r="2178" ht="15" customHeight="1">
      <c r="A2178" t="s" s="58">
        <v>1099</v>
      </c>
      <c r="B2178" t="s" s="59">
        <v>1100</v>
      </c>
      <c r="C2178" s="60">
        <v>2020</v>
      </c>
      <c r="D2178" t="s" s="59">
        <v>1101</v>
      </c>
      <c r="E2178" t="s" s="59">
        <v>1102</v>
      </c>
      <c r="F2178" t="s" s="59">
        <v>71</v>
      </c>
      <c r="G2178" t="s" s="59">
        <v>38</v>
      </c>
      <c r="H2178" t="s" s="59">
        <v>119</v>
      </c>
      <c r="I2178" s="61"/>
      <c r="J2178" t="s" s="59">
        <v>1103</v>
      </c>
      <c r="K2178" t="s" s="59">
        <v>120</v>
      </c>
      <c r="L2178" t="s" s="59">
        <v>121</v>
      </c>
      <c r="M2178" t="s" s="63">
        <v>122</v>
      </c>
      <c r="N2178" t="s" s="59">
        <v>120</v>
      </c>
      <c r="O2178" s="67"/>
      <c r="P2178" s="67"/>
      <c r="Q2178" s="67"/>
      <c r="R2178" s="67"/>
      <c r="S2178" s="67"/>
      <c r="T2178" s="67"/>
      <c r="U2178" s="67"/>
      <c r="V2178" s="67"/>
      <c r="W2178" s="67"/>
      <c r="X2178" s="67"/>
      <c r="Y2178" s="67"/>
      <c r="Z2178" s="68"/>
    </row>
    <row r="2179" ht="15" customHeight="1">
      <c r="A2179" t="s" s="77">
        <v>10321</v>
      </c>
      <c r="B2179" t="s" s="77">
        <v>10322</v>
      </c>
      <c r="C2179" s="76">
        <v>2020</v>
      </c>
      <c r="D2179" t="s" s="77">
        <v>10323</v>
      </c>
      <c r="E2179" t="s" s="77">
        <v>10324</v>
      </c>
      <c r="F2179" t="s" s="77">
        <v>1928</v>
      </c>
      <c r="G2179" t="s" s="114">
        <v>64</v>
      </c>
      <c r="H2179" t="s" s="77">
        <v>119</v>
      </c>
      <c r="I2179" s="47"/>
      <c r="J2179" t="s" s="77">
        <v>10325</v>
      </c>
      <c r="K2179" t="s" s="77">
        <v>254</v>
      </c>
      <c r="L2179" t="s" s="77">
        <v>121</v>
      </c>
      <c r="M2179" s="115"/>
      <c r="N2179" t="s" s="77">
        <v>254</v>
      </c>
      <c r="O2179" s="115"/>
      <c r="P2179" s="115"/>
      <c r="Q2179" s="115"/>
      <c r="R2179" s="115"/>
      <c r="S2179" s="115"/>
      <c r="T2179" s="115"/>
      <c r="U2179" s="115"/>
      <c r="V2179" s="115"/>
      <c r="W2179" s="115"/>
      <c r="X2179" s="115"/>
      <c r="Y2179" s="115"/>
      <c r="Z2179" s="115"/>
    </row>
    <row r="2180" ht="15" customHeight="1">
      <c r="A2180" t="s" s="8">
        <v>10326</v>
      </c>
      <c r="B2180" t="s" s="8">
        <v>10327</v>
      </c>
      <c r="C2180" s="21">
        <v>2020</v>
      </c>
      <c r="D2180" t="s" s="8">
        <v>10328</v>
      </c>
      <c r="E2180" t="s" s="8">
        <v>10329</v>
      </c>
      <c r="F2180" t="s" s="106">
        <v>4466</v>
      </c>
      <c r="G2180" t="s" s="106">
        <v>44</v>
      </c>
      <c r="H2180" t="s" s="8">
        <v>1791</v>
      </c>
      <c r="I2180" s="11"/>
      <c r="J2180" t="s" s="8">
        <v>10330</v>
      </c>
      <c r="K2180" t="s" s="8">
        <v>120</v>
      </c>
      <c r="L2180" t="s" s="8">
        <v>121</v>
      </c>
      <c r="M2180" s="107"/>
      <c r="N2180" t="s" s="106">
        <v>255</v>
      </c>
      <c r="O2180" s="107"/>
      <c r="P2180" s="107"/>
      <c r="Q2180" s="107"/>
      <c r="R2180" s="107"/>
      <c r="S2180" s="107"/>
      <c r="T2180" s="107"/>
      <c r="U2180" s="107"/>
      <c r="V2180" s="107"/>
      <c r="W2180" s="107"/>
      <c r="X2180" s="107"/>
      <c r="Y2180" s="107"/>
      <c r="Z2180" s="107"/>
    </row>
    <row r="2181" ht="15" customHeight="1">
      <c r="A2181" t="s" s="8">
        <v>10331</v>
      </c>
      <c r="B2181" t="s" s="8">
        <v>10332</v>
      </c>
      <c r="C2181" s="21">
        <v>2020</v>
      </c>
      <c r="D2181" t="s" s="8">
        <v>765</v>
      </c>
      <c r="E2181" t="s" s="8">
        <v>10333</v>
      </c>
      <c r="F2181" t="s" s="8">
        <v>4129</v>
      </c>
      <c r="G2181" t="s" s="106">
        <v>45</v>
      </c>
      <c r="H2181" t="s" s="8">
        <v>1791</v>
      </c>
      <c r="I2181" s="11"/>
      <c r="J2181" s="11"/>
      <c r="K2181" t="s" s="8">
        <v>120</v>
      </c>
      <c r="L2181" t="s" s="8">
        <v>121</v>
      </c>
      <c r="M2181" s="107"/>
      <c r="N2181" t="s" s="106">
        <v>123</v>
      </c>
      <c r="O2181" s="107"/>
      <c r="P2181" s="107"/>
      <c r="Q2181" s="107"/>
      <c r="R2181" s="107"/>
      <c r="S2181" s="107"/>
      <c r="T2181" s="107"/>
      <c r="U2181" s="107"/>
      <c r="V2181" s="107"/>
      <c r="W2181" s="107"/>
      <c r="X2181" s="107"/>
      <c r="Y2181" s="107"/>
      <c r="Z2181" s="107"/>
    </row>
    <row r="2182" ht="15" customHeight="1">
      <c r="A2182" t="s" s="8">
        <v>10334</v>
      </c>
      <c r="B2182" t="s" s="8">
        <v>10335</v>
      </c>
      <c r="C2182" s="21">
        <v>2020</v>
      </c>
      <c r="D2182" t="s" s="8">
        <v>2058</v>
      </c>
      <c r="E2182" t="s" s="8">
        <v>10336</v>
      </c>
      <c r="F2182" t="s" s="106">
        <v>9478</v>
      </c>
      <c r="G2182" t="s" s="106">
        <v>44</v>
      </c>
      <c r="H2182" t="s" s="8">
        <v>119</v>
      </c>
      <c r="I2182" s="11"/>
      <c r="J2182" t="s" s="8">
        <v>10337</v>
      </c>
      <c r="K2182" t="s" s="8">
        <v>120</v>
      </c>
      <c r="L2182" t="s" s="8">
        <v>121</v>
      </c>
      <c r="M2182" s="107"/>
      <c r="N2182" t="s" s="106">
        <v>275</v>
      </c>
      <c r="O2182" s="107"/>
      <c r="P2182" s="107"/>
      <c r="Q2182" s="107"/>
      <c r="R2182" s="107"/>
      <c r="S2182" s="107"/>
      <c r="T2182" s="107"/>
      <c r="U2182" s="107"/>
      <c r="V2182" s="107"/>
      <c r="W2182" s="107"/>
      <c r="X2182" s="107"/>
      <c r="Y2182" s="107"/>
      <c r="Z2182" s="107"/>
    </row>
    <row r="2183" ht="15" customHeight="1">
      <c r="A2183" t="s" s="49">
        <v>10338</v>
      </c>
      <c r="B2183" t="s" s="49">
        <v>10339</v>
      </c>
      <c r="C2183" s="109">
        <v>2020</v>
      </c>
      <c r="D2183" t="s" s="49">
        <v>10340</v>
      </c>
      <c r="E2183" t="s" s="49">
        <v>10341</v>
      </c>
      <c r="F2183" t="s" s="49">
        <v>1870</v>
      </c>
      <c r="G2183" t="s" s="49">
        <v>82</v>
      </c>
      <c r="H2183" t="s" s="49">
        <v>1791</v>
      </c>
      <c r="I2183" s="50"/>
      <c r="J2183" s="50"/>
      <c r="K2183" t="s" s="49">
        <v>120</v>
      </c>
      <c r="L2183" t="s" s="49">
        <v>121</v>
      </c>
      <c r="M2183" s="113"/>
      <c r="N2183" t="s" s="49">
        <v>120</v>
      </c>
      <c r="O2183" s="113"/>
      <c r="P2183" s="113"/>
      <c r="Q2183" s="113"/>
      <c r="R2183" s="113"/>
      <c r="S2183" s="113"/>
      <c r="T2183" s="113"/>
      <c r="U2183" s="113"/>
      <c r="V2183" s="113"/>
      <c r="W2183" s="113"/>
      <c r="X2183" s="113"/>
      <c r="Y2183" s="113"/>
      <c r="Z2183" s="113"/>
    </row>
    <row r="2184" ht="15" customHeight="1">
      <c r="A2184" t="s" s="58">
        <v>1104</v>
      </c>
      <c r="B2184" t="s" s="59">
        <v>1105</v>
      </c>
      <c r="C2184" s="60">
        <v>2020</v>
      </c>
      <c r="D2184" t="s" s="59">
        <v>407</v>
      </c>
      <c r="E2184" t="s" s="59">
        <v>1106</v>
      </c>
      <c r="F2184" t="s" s="59">
        <v>128</v>
      </c>
      <c r="G2184" t="s" s="59">
        <v>55</v>
      </c>
      <c r="H2184" t="s" s="59">
        <v>129</v>
      </c>
      <c r="I2184" s="61"/>
      <c r="J2184" t="s" s="59">
        <v>1107</v>
      </c>
      <c r="K2184" t="s" s="59">
        <v>120</v>
      </c>
      <c r="L2184" t="s" s="59">
        <v>121</v>
      </c>
      <c r="M2184" t="s" s="63">
        <v>122</v>
      </c>
      <c r="N2184" t="s" s="59">
        <v>120</v>
      </c>
      <c r="O2184" s="67"/>
      <c r="P2184" s="67"/>
      <c r="Q2184" s="67"/>
      <c r="R2184" s="67"/>
      <c r="S2184" s="67"/>
      <c r="T2184" s="67"/>
      <c r="U2184" s="67"/>
      <c r="V2184" s="67"/>
      <c r="W2184" s="67"/>
      <c r="X2184" s="67"/>
      <c r="Y2184" s="67"/>
      <c r="Z2184" s="68"/>
    </row>
    <row r="2185" ht="15" customHeight="1">
      <c r="A2185" t="s" s="77">
        <v>10342</v>
      </c>
      <c r="B2185" t="s" s="77">
        <v>10343</v>
      </c>
      <c r="C2185" s="76">
        <v>2020</v>
      </c>
      <c r="D2185" t="s" s="77">
        <v>1752</v>
      </c>
      <c r="E2185" t="s" s="77">
        <v>10344</v>
      </c>
      <c r="F2185" t="s" s="114">
        <v>3076</v>
      </c>
      <c r="G2185" t="s" s="114">
        <v>1454</v>
      </c>
      <c r="H2185" t="s" s="77">
        <v>119</v>
      </c>
      <c r="I2185" s="47"/>
      <c r="J2185" t="s" s="77">
        <v>10345</v>
      </c>
      <c r="K2185" t="s" s="77">
        <v>120</v>
      </c>
      <c r="L2185" t="s" s="77">
        <v>121</v>
      </c>
      <c r="M2185" s="115"/>
      <c r="N2185" t="s" s="114">
        <v>255</v>
      </c>
      <c r="O2185" s="115"/>
      <c r="P2185" s="115"/>
      <c r="Q2185" s="115"/>
      <c r="R2185" s="115"/>
      <c r="S2185" s="115"/>
      <c r="T2185" s="115"/>
      <c r="U2185" s="115"/>
      <c r="V2185" s="115"/>
      <c r="W2185" s="115"/>
      <c r="X2185" s="115"/>
      <c r="Y2185" s="115"/>
      <c r="Z2185" s="115"/>
    </row>
    <row r="2186" ht="15" customHeight="1">
      <c r="A2186" t="s" s="8">
        <v>10346</v>
      </c>
      <c r="B2186" t="s" s="8">
        <v>10347</v>
      </c>
      <c r="C2186" s="21">
        <v>2020</v>
      </c>
      <c r="D2186" t="s" s="8">
        <v>10348</v>
      </c>
      <c r="E2186" t="s" s="8">
        <v>10349</v>
      </c>
      <c r="F2186" t="s" s="106">
        <v>10350</v>
      </c>
      <c r="G2186" t="s" s="8">
        <v>40</v>
      </c>
      <c r="H2186" t="s" s="8">
        <v>4141</v>
      </c>
      <c r="I2186" s="11"/>
      <c r="J2186" t="s" s="8">
        <v>10351</v>
      </c>
      <c r="K2186" t="s" s="8">
        <v>120</v>
      </c>
      <c r="L2186" t="s" s="8">
        <v>121</v>
      </c>
      <c r="M2186" s="107"/>
      <c r="N2186" t="s" s="106">
        <v>275</v>
      </c>
      <c r="O2186" s="107"/>
      <c r="P2186" s="107"/>
      <c r="Q2186" s="107"/>
      <c r="R2186" s="107"/>
      <c r="S2186" s="107"/>
      <c r="T2186" s="107"/>
      <c r="U2186" s="107"/>
      <c r="V2186" s="107"/>
      <c r="W2186" s="107"/>
      <c r="X2186" s="107"/>
      <c r="Y2186" s="107"/>
      <c r="Z2186" s="107"/>
    </row>
    <row r="2187" ht="15" customHeight="1">
      <c r="A2187" t="s" s="8">
        <v>10352</v>
      </c>
      <c r="B2187" t="s" s="8">
        <v>10353</v>
      </c>
      <c r="C2187" s="21">
        <v>2020</v>
      </c>
      <c r="D2187" t="s" s="8">
        <v>9233</v>
      </c>
      <c r="E2187" t="s" s="8">
        <v>10354</v>
      </c>
      <c r="F2187" t="s" s="8">
        <v>10355</v>
      </c>
      <c r="G2187" t="s" s="106">
        <v>45</v>
      </c>
      <c r="H2187" t="s" s="8">
        <v>1507</v>
      </c>
      <c r="I2187" s="11"/>
      <c r="J2187" t="s" s="8">
        <v>10356</v>
      </c>
      <c r="K2187" t="s" s="8">
        <v>120</v>
      </c>
      <c r="L2187" t="s" s="8">
        <v>121</v>
      </c>
      <c r="M2187" s="107"/>
      <c r="N2187" t="s" s="106">
        <v>275</v>
      </c>
      <c r="O2187" s="107"/>
      <c r="P2187" s="107"/>
      <c r="Q2187" s="107"/>
      <c r="R2187" s="107"/>
      <c r="S2187" s="107"/>
      <c r="T2187" s="107"/>
      <c r="U2187" s="107"/>
      <c r="V2187" s="107"/>
      <c r="W2187" s="107"/>
      <c r="X2187" s="107"/>
      <c r="Y2187" s="107"/>
      <c r="Z2187" s="107"/>
    </row>
    <row r="2188" ht="15" customHeight="1">
      <c r="A2188" t="s" s="8">
        <v>10357</v>
      </c>
      <c r="B2188" t="s" s="8">
        <v>10358</v>
      </c>
      <c r="C2188" s="21">
        <v>2020</v>
      </c>
      <c r="D2188" t="s" s="8">
        <v>2451</v>
      </c>
      <c r="E2188" t="s" s="8">
        <v>10359</v>
      </c>
      <c r="F2188" t="s" s="106">
        <v>4680</v>
      </c>
      <c r="G2188" t="s" s="106">
        <v>44</v>
      </c>
      <c r="H2188" t="s" s="8">
        <v>119</v>
      </c>
      <c r="I2188" s="11"/>
      <c r="J2188" t="s" s="8">
        <v>10360</v>
      </c>
      <c r="K2188" t="s" s="8">
        <v>120</v>
      </c>
      <c r="L2188" t="s" s="8">
        <v>121</v>
      </c>
      <c r="M2188" s="107"/>
      <c r="N2188" t="s" s="106">
        <v>123</v>
      </c>
      <c r="O2188" s="107"/>
      <c r="P2188" s="107"/>
      <c r="Q2188" s="107"/>
      <c r="R2188" s="107"/>
      <c r="S2188" s="107"/>
      <c r="T2188" s="107"/>
      <c r="U2188" s="107"/>
      <c r="V2188" s="107"/>
      <c r="W2188" s="107"/>
      <c r="X2188" s="107"/>
      <c r="Y2188" s="107"/>
      <c r="Z2188" s="107"/>
    </row>
    <row r="2189" ht="15" customHeight="1">
      <c r="A2189" t="s" s="8">
        <v>10361</v>
      </c>
      <c r="B2189" t="s" s="8">
        <v>10362</v>
      </c>
      <c r="C2189" s="21">
        <v>2020</v>
      </c>
      <c r="D2189" t="s" s="8">
        <v>3116</v>
      </c>
      <c r="E2189" t="s" s="8">
        <v>10363</v>
      </c>
      <c r="F2189" t="s" s="8">
        <v>2090</v>
      </c>
      <c r="G2189" t="s" s="106">
        <v>44</v>
      </c>
      <c r="H2189" t="s" s="8">
        <v>1791</v>
      </c>
      <c r="I2189" s="11"/>
      <c r="J2189" s="11"/>
      <c r="K2189" t="s" s="8">
        <v>120</v>
      </c>
      <c r="L2189" t="s" s="8">
        <v>121</v>
      </c>
      <c r="M2189" s="107"/>
      <c r="N2189" t="s" s="106">
        <v>275</v>
      </c>
      <c r="O2189" s="107"/>
      <c r="P2189" s="107"/>
      <c r="Q2189" s="107"/>
      <c r="R2189" s="107"/>
      <c r="S2189" s="107"/>
      <c r="T2189" s="107"/>
      <c r="U2189" s="107"/>
      <c r="V2189" s="107"/>
      <c r="W2189" s="107"/>
      <c r="X2189" s="107"/>
      <c r="Y2189" s="107"/>
      <c r="Z2189" s="107"/>
    </row>
    <row r="2190" ht="15" customHeight="1">
      <c r="A2190" t="s" s="8">
        <v>10364</v>
      </c>
      <c r="B2190" t="s" s="8">
        <v>10365</v>
      </c>
      <c r="C2190" s="21">
        <v>2020</v>
      </c>
      <c r="D2190" t="s" s="8">
        <v>1752</v>
      </c>
      <c r="E2190" t="s" s="8">
        <v>10366</v>
      </c>
      <c r="F2190" t="s" s="106">
        <v>4466</v>
      </c>
      <c r="G2190" t="s" s="106">
        <v>45</v>
      </c>
      <c r="H2190" t="s" s="8">
        <v>1791</v>
      </c>
      <c r="I2190" s="11"/>
      <c r="J2190" t="s" s="8">
        <v>10367</v>
      </c>
      <c r="K2190" t="s" s="8">
        <v>120</v>
      </c>
      <c r="L2190" t="s" s="8">
        <v>121</v>
      </c>
      <c r="M2190" s="107"/>
      <c r="N2190" t="s" s="106">
        <v>275</v>
      </c>
      <c r="O2190" s="107"/>
      <c r="P2190" s="107"/>
      <c r="Q2190" s="107"/>
      <c r="R2190" s="107"/>
      <c r="S2190" s="107"/>
      <c r="T2190" s="107"/>
      <c r="U2190" s="107"/>
      <c r="V2190" s="107"/>
      <c r="W2190" s="107"/>
      <c r="X2190" s="107"/>
      <c r="Y2190" s="107"/>
      <c r="Z2190" s="107"/>
    </row>
    <row r="2191" ht="15" customHeight="1">
      <c r="A2191" t="s" s="8">
        <v>10368</v>
      </c>
      <c r="B2191" t="s" s="8">
        <v>10369</v>
      </c>
      <c r="C2191" s="21">
        <v>2020</v>
      </c>
      <c r="D2191" t="s" s="8">
        <v>8781</v>
      </c>
      <c r="E2191" t="s" s="8">
        <v>10370</v>
      </c>
      <c r="F2191" t="s" s="106">
        <v>6233</v>
      </c>
      <c r="G2191" t="s" s="106">
        <v>45</v>
      </c>
      <c r="H2191" t="s" s="8">
        <v>1791</v>
      </c>
      <c r="I2191" s="11"/>
      <c r="J2191" t="s" s="8">
        <v>10371</v>
      </c>
      <c r="K2191" t="s" s="8">
        <v>120</v>
      </c>
      <c r="L2191" t="s" s="8">
        <v>121</v>
      </c>
      <c r="M2191" s="107"/>
      <c r="N2191" s="107"/>
      <c r="O2191" s="107"/>
      <c r="P2191" s="107"/>
      <c r="Q2191" s="107"/>
      <c r="R2191" s="107"/>
      <c r="S2191" s="107"/>
      <c r="T2191" s="107"/>
      <c r="U2191" s="107"/>
      <c r="V2191" s="107"/>
      <c r="W2191" s="107"/>
      <c r="X2191" s="107"/>
      <c r="Y2191" s="107"/>
      <c r="Z2191" s="107"/>
    </row>
    <row r="2192" ht="15" customHeight="1">
      <c r="A2192" t="s" s="8">
        <v>10372</v>
      </c>
      <c r="B2192" t="s" s="8">
        <v>10373</v>
      </c>
      <c r="C2192" s="21">
        <v>2020</v>
      </c>
      <c r="D2192" t="s" s="8">
        <v>10374</v>
      </c>
      <c r="E2192" t="s" s="8">
        <v>10375</v>
      </c>
      <c r="F2192" t="s" s="8">
        <v>5953</v>
      </c>
      <c r="G2192" t="s" s="8">
        <v>82</v>
      </c>
      <c r="H2192" t="s" s="8">
        <v>1791</v>
      </c>
      <c r="I2192" s="11"/>
      <c r="J2192" t="s" s="8">
        <v>10376</v>
      </c>
      <c r="K2192" t="s" s="8">
        <v>254</v>
      </c>
      <c r="L2192" t="s" s="8">
        <v>121</v>
      </c>
      <c r="M2192" s="107"/>
      <c r="N2192" t="s" s="8">
        <v>254</v>
      </c>
      <c r="O2192" s="107"/>
      <c r="P2192" s="107"/>
      <c r="Q2192" s="107"/>
      <c r="R2192" s="107"/>
      <c r="S2192" s="107"/>
      <c r="T2192" s="107"/>
      <c r="U2192" s="107"/>
      <c r="V2192" s="107"/>
      <c r="W2192" s="107"/>
      <c r="X2192" s="107"/>
      <c r="Y2192" s="107"/>
      <c r="Z2192" s="107"/>
    </row>
    <row r="2193" ht="15" customHeight="1">
      <c r="A2193" t="s" s="8">
        <v>10377</v>
      </c>
      <c r="B2193" t="s" s="8">
        <v>10378</v>
      </c>
      <c r="C2193" s="21">
        <v>2020</v>
      </c>
      <c r="D2193" t="s" s="8">
        <v>804</v>
      </c>
      <c r="E2193" t="s" s="8">
        <v>10379</v>
      </c>
      <c r="F2193" t="s" s="106">
        <v>5284</v>
      </c>
      <c r="G2193" t="s" s="106">
        <v>44</v>
      </c>
      <c r="H2193" t="s" s="8">
        <v>5284</v>
      </c>
      <c r="I2193" s="11"/>
      <c r="J2193" t="s" s="8">
        <v>10380</v>
      </c>
      <c r="K2193" t="s" s="8">
        <v>120</v>
      </c>
      <c r="L2193" t="s" s="8">
        <v>121</v>
      </c>
      <c r="M2193" s="107"/>
      <c r="N2193" t="s" s="106">
        <v>1689</v>
      </c>
      <c r="O2193" s="107"/>
      <c r="P2193" s="107"/>
      <c r="Q2193" s="107"/>
      <c r="R2193" s="107"/>
      <c r="S2193" s="107"/>
      <c r="T2193" s="107"/>
      <c r="U2193" s="107"/>
      <c r="V2193" s="107"/>
      <c r="W2193" s="107"/>
      <c r="X2193" s="107"/>
      <c r="Y2193" s="107"/>
      <c r="Z2193" s="107"/>
    </row>
    <row r="2194" ht="15" customHeight="1">
      <c r="A2194" t="s" s="8">
        <v>10381</v>
      </c>
      <c r="B2194" t="s" s="8">
        <v>10382</v>
      </c>
      <c r="C2194" s="21">
        <v>2020</v>
      </c>
      <c r="D2194" t="s" s="8">
        <v>727</v>
      </c>
      <c r="E2194" t="s" s="8">
        <v>10383</v>
      </c>
      <c r="F2194" t="s" s="8">
        <v>10384</v>
      </c>
      <c r="G2194" t="s" s="8">
        <v>82</v>
      </c>
      <c r="H2194" t="s" s="8">
        <v>1791</v>
      </c>
      <c r="I2194" s="11"/>
      <c r="J2194" t="s" s="8">
        <v>10385</v>
      </c>
      <c r="K2194" t="s" s="8">
        <v>120</v>
      </c>
      <c r="L2194" t="s" s="8">
        <v>121</v>
      </c>
      <c r="M2194" s="107"/>
      <c r="N2194" t="s" s="8">
        <v>120</v>
      </c>
      <c r="O2194" s="107"/>
      <c r="P2194" s="107"/>
      <c r="Q2194" s="107"/>
      <c r="R2194" s="107"/>
      <c r="S2194" s="107"/>
      <c r="T2194" s="107"/>
      <c r="U2194" s="107"/>
      <c r="V2194" s="107"/>
      <c r="W2194" s="107"/>
      <c r="X2194" s="107"/>
      <c r="Y2194" s="107"/>
      <c r="Z2194" s="107"/>
    </row>
    <row r="2195" ht="15" customHeight="1">
      <c r="A2195" t="s" s="8">
        <v>10386</v>
      </c>
      <c r="B2195" t="s" s="8">
        <v>10387</v>
      </c>
      <c r="C2195" s="21">
        <v>2020</v>
      </c>
      <c r="D2195" t="s" s="8">
        <v>7605</v>
      </c>
      <c r="E2195" t="s" s="8">
        <v>10388</v>
      </c>
      <c r="F2195" t="s" s="106">
        <v>1905</v>
      </c>
      <c r="G2195" t="s" s="106">
        <v>45</v>
      </c>
      <c r="H2195" t="s" s="8">
        <v>119</v>
      </c>
      <c r="I2195" s="11"/>
      <c r="J2195" t="s" s="8">
        <v>10389</v>
      </c>
      <c r="K2195" t="s" s="8">
        <v>120</v>
      </c>
      <c r="L2195" t="s" s="8">
        <v>121</v>
      </c>
      <c r="M2195" s="107"/>
      <c r="N2195" t="s" s="106">
        <v>275</v>
      </c>
      <c r="O2195" s="107"/>
      <c r="P2195" s="107"/>
      <c r="Q2195" s="107"/>
      <c r="R2195" s="107"/>
      <c r="S2195" s="107"/>
      <c r="T2195" s="107"/>
      <c r="U2195" s="107"/>
      <c r="V2195" s="107"/>
      <c r="W2195" s="107"/>
      <c r="X2195" s="107"/>
      <c r="Y2195" s="107"/>
      <c r="Z2195" s="107"/>
    </row>
    <row r="2196" ht="15" customHeight="1">
      <c r="A2196" t="s" s="8">
        <v>10390</v>
      </c>
      <c r="B2196" t="s" s="8">
        <v>10391</v>
      </c>
      <c r="C2196" s="21">
        <v>2020</v>
      </c>
      <c r="D2196" t="s" s="8">
        <v>10392</v>
      </c>
      <c r="E2196" t="s" s="8">
        <v>10393</v>
      </c>
      <c r="F2196" t="s" s="106">
        <v>1905</v>
      </c>
      <c r="G2196" t="s" s="8">
        <v>82</v>
      </c>
      <c r="H2196" t="s" s="8">
        <v>119</v>
      </c>
      <c r="I2196" s="11"/>
      <c r="J2196" t="s" s="8">
        <v>10394</v>
      </c>
      <c r="K2196" t="s" s="8">
        <v>120</v>
      </c>
      <c r="L2196" t="s" s="8">
        <v>121</v>
      </c>
      <c r="M2196" s="107"/>
      <c r="N2196" t="s" s="106">
        <v>275</v>
      </c>
      <c r="O2196" s="107"/>
      <c r="P2196" s="107"/>
      <c r="Q2196" s="107"/>
      <c r="R2196" s="107"/>
      <c r="S2196" s="107"/>
      <c r="T2196" s="107"/>
      <c r="U2196" s="107"/>
      <c r="V2196" s="107"/>
      <c r="W2196" s="107"/>
      <c r="X2196" s="107"/>
      <c r="Y2196" s="107"/>
      <c r="Z2196" s="107"/>
    </row>
    <row r="2197" ht="15" customHeight="1">
      <c r="A2197" t="s" s="8">
        <v>10395</v>
      </c>
      <c r="B2197" t="s" s="8">
        <v>10396</v>
      </c>
      <c r="C2197" s="21">
        <v>2020</v>
      </c>
      <c r="D2197" t="s" s="8">
        <v>10397</v>
      </c>
      <c r="E2197" t="s" s="8">
        <v>10398</v>
      </c>
      <c r="F2197" t="s" s="8">
        <v>128</v>
      </c>
      <c r="G2197" t="s" s="8">
        <v>82</v>
      </c>
      <c r="H2197" t="s" s="8">
        <v>129</v>
      </c>
      <c r="I2197" t="s" s="8">
        <v>10005</v>
      </c>
      <c r="J2197" t="s" s="8">
        <v>10399</v>
      </c>
      <c r="K2197" t="s" s="8">
        <v>120</v>
      </c>
      <c r="L2197" t="s" s="8">
        <v>121</v>
      </c>
      <c r="M2197" s="107"/>
      <c r="N2197" t="s" s="8">
        <v>120</v>
      </c>
      <c r="O2197" s="107"/>
      <c r="P2197" s="107"/>
      <c r="Q2197" s="107"/>
      <c r="R2197" s="107"/>
      <c r="S2197" s="107"/>
      <c r="T2197" s="107"/>
      <c r="U2197" s="107"/>
      <c r="V2197" s="107"/>
      <c r="W2197" s="107"/>
      <c r="X2197" s="107"/>
      <c r="Y2197" s="107"/>
      <c r="Z2197" s="107"/>
    </row>
    <row r="2198" ht="15" customHeight="1">
      <c r="A2198" t="s" s="8">
        <v>10400</v>
      </c>
      <c r="B2198" t="s" s="8">
        <v>10401</v>
      </c>
      <c r="C2198" s="21">
        <v>2020</v>
      </c>
      <c r="D2198" t="s" s="8">
        <v>1987</v>
      </c>
      <c r="E2198" t="s" s="8">
        <v>10402</v>
      </c>
      <c r="F2198" t="s" s="8">
        <v>128</v>
      </c>
      <c r="G2198" t="s" s="8">
        <v>82</v>
      </c>
      <c r="H2198" t="s" s="8">
        <v>129</v>
      </c>
      <c r="I2198" t="s" s="8">
        <v>6303</v>
      </c>
      <c r="J2198" t="s" s="8">
        <v>10403</v>
      </c>
      <c r="K2198" t="s" s="8">
        <v>120</v>
      </c>
      <c r="L2198" t="s" s="8">
        <v>121</v>
      </c>
      <c r="M2198" s="107"/>
      <c r="N2198" t="s" s="8">
        <v>120</v>
      </c>
      <c r="O2198" s="107"/>
      <c r="P2198" s="107"/>
      <c r="Q2198" s="107"/>
      <c r="R2198" s="107"/>
      <c r="S2198" s="107"/>
      <c r="T2198" s="107"/>
      <c r="U2198" s="107"/>
      <c r="V2198" s="107"/>
      <c r="W2198" s="107"/>
      <c r="X2198" s="107"/>
      <c r="Y2198" s="107"/>
      <c r="Z2198" s="107"/>
    </row>
    <row r="2199" ht="15" customHeight="1">
      <c r="A2199" t="s" s="8">
        <v>10404</v>
      </c>
      <c r="B2199" t="s" s="8">
        <v>10405</v>
      </c>
      <c r="C2199" s="21">
        <v>2020</v>
      </c>
      <c r="D2199" t="s" s="8">
        <v>2447</v>
      </c>
      <c r="E2199" t="s" s="8">
        <v>10406</v>
      </c>
      <c r="F2199" t="s" s="106">
        <v>2426</v>
      </c>
      <c r="G2199" t="s" s="106">
        <v>45</v>
      </c>
      <c r="H2199" t="s" s="8">
        <v>1507</v>
      </c>
      <c r="I2199" s="11"/>
      <c r="J2199" t="s" s="8">
        <v>10407</v>
      </c>
      <c r="K2199" t="s" s="8">
        <v>120</v>
      </c>
      <c r="L2199" t="s" s="8">
        <v>121</v>
      </c>
      <c r="M2199" s="107"/>
      <c r="N2199" t="s" s="106">
        <v>123</v>
      </c>
      <c r="O2199" s="107"/>
      <c r="P2199" s="107"/>
      <c r="Q2199" s="107"/>
      <c r="R2199" s="107"/>
      <c r="S2199" s="107"/>
      <c r="T2199" s="107"/>
      <c r="U2199" s="107"/>
      <c r="V2199" s="107"/>
      <c r="W2199" s="107"/>
      <c r="X2199" s="107"/>
      <c r="Y2199" s="107"/>
      <c r="Z2199" s="107"/>
    </row>
    <row r="2200" ht="15" customHeight="1">
      <c r="A2200" t="s" s="8">
        <v>10408</v>
      </c>
      <c r="B2200" t="s" s="8">
        <v>10409</v>
      </c>
      <c r="C2200" s="21">
        <v>2020</v>
      </c>
      <c r="D2200" t="s" s="8">
        <v>5447</v>
      </c>
      <c r="E2200" t="s" s="8">
        <v>10410</v>
      </c>
      <c r="F2200" t="s" s="8">
        <v>1940</v>
      </c>
      <c r="G2200" t="s" s="106">
        <v>64</v>
      </c>
      <c r="H2200" t="s" s="8">
        <v>119</v>
      </c>
      <c r="I2200" s="11"/>
      <c r="J2200" t="s" s="8">
        <v>10411</v>
      </c>
      <c r="K2200" t="s" s="8">
        <v>120</v>
      </c>
      <c r="L2200" t="s" s="8">
        <v>121</v>
      </c>
      <c r="M2200" s="107"/>
      <c r="N2200" t="s" s="8">
        <v>120</v>
      </c>
      <c r="O2200" s="107"/>
      <c r="P2200" s="107"/>
      <c r="Q2200" s="107"/>
      <c r="R2200" s="107"/>
      <c r="S2200" s="107"/>
      <c r="T2200" s="107"/>
      <c r="U2200" s="107"/>
      <c r="V2200" s="107"/>
      <c r="W2200" s="107"/>
      <c r="X2200" s="107"/>
      <c r="Y2200" s="107"/>
      <c r="Z2200" s="107"/>
    </row>
    <row r="2201" ht="15" customHeight="1">
      <c r="A2201" t="s" s="49">
        <v>10412</v>
      </c>
      <c r="B2201" t="s" s="49">
        <v>10413</v>
      </c>
      <c r="C2201" s="109">
        <v>2020</v>
      </c>
      <c r="D2201" t="s" s="49">
        <v>5447</v>
      </c>
      <c r="E2201" t="s" s="49">
        <v>10414</v>
      </c>
      <c r="F2201" t="s" s="49">
        <v>1928</v>
      </c>
      <c r="G2201" t="s" s="49">
        <v>82</v>
      </c>
      <c r="H2201" t="s" s="49">
        <v>119</v>
      </c>
      <c r="I2201" s="50"/>
      <c r="J2201" t="s" s="49">
        <v>10415</v>
      </c>
      <c r="K2201" t="s" s="49">
        <v>120</v>
      </c>
      <c r="L2201" t="s" s="49">
        <v>121</v>
      </c>
      <c r="M2201" s="113"/>
      <c r="N2201" t="s" s="49">
        <v>120</v>
      </c>
      <c r="O2201" s="113"/>
      <c r="P2201" s="113"/>
      <c r="Q2201" s="113"/>
      <c r="R2201" s="113"/>
      <c r="S2201" s="113"/>
      <c r="T2201" s="113"/>
      <c r="U2201" s="113"/>
      <c r="V2201" s="113"/>
      <c r="W2201" s="113"/>
      <c r="X2201" s="113"/>
      <c r="Y2201" s="113"/>
      <c r="Z2201" s="113"/>
    </row>
    <row r="2202" ht="15" customHeight="1">
      <c r="A2202" t="s" s="58">
        <v>1109</v>
      </c>
      <c r="B2202" t="s" s="59">
        <v>1110</v>
      </c>
      <c r="C2202" s="60">
        <v>2020</v>
      </c>
      <c r="D2202" t="s" s="59">
        <v>614</v>
      </c>
      <c r="E2202" t="s" s="59">
        <v>1111</v>
      </c>
      <c r="F2202" t="s" s="59">
        <v>71</v>
      </c>
      <c r="G2202" t="s" s="63">
        <v>64</v>
      </c>
      <c r="H2202" t="s" s="59">
        <v>119</v>
      </c>
      <c r="I2202" s="61"/>
      <c r="J2202" t="s" s="59">
        <v>1112</v>
      </c>
      <c r="K2202" t="s" s="59">
        <v>120</v>
      </c>
      <c r="L2202" t="s" s="59">
        <v>121</v>
      </c>
      <c r="M2202" t="s" s="63">
        <v>122</v>
      </c>
      <c r="N2202" t="s" s="63">
        <v>123</v>
      </c>
      <c r="O2202" s="67"/>
      <c r="P2202" s="67"/>
      <c r="Q2202" s="67"/>
      <c r="R2202" s="67"/>
      <c r="S2202" s="67"/>
      <c r="T2202" s="67"/>
      <c r="U2202" s="67"/>
      <c r="V2202" s="67"/>
      <c r="W2202" s="67"/>
      <c r="X2202" s="67"/>
      <c r="Y2202" s="67"/>
      <c r="Z2202" s="68"/>
    </row>
    <row r="2203" ht="15" customHeight="1">
      <c r="A2203" t="s" s="77">
        <v>10416</v>
      </c>
      <c r="B2203" t="s" s="77">
        <v>10417</v>
      </c>
      <c r="C2203" s="76">
        <v>2020</v>
      </c>
      <c r="D2203" t="s" s="77">
        <v>7836</v>
      </c>
      <c r="E2203" t="s" s="77">
        <v>10418</v>
      </c>
      <c r="F2203" t="s" s="77">
        <v>10419</v>
      </c>
      <c r="G2203" t="s" s="77">
        <v>82</v>
      </c>
      <c r="H2203" t="s" s="77">
        <v>119</v>
      </c>
      <c r="I2203" s="47"/>
      <c r="J2203" t="s" s="77">
        <v>10420</v>
      </c>
      <c r="K2203" t="s" s="77">
        <v>120</v>
      </c>
      <c r="L2203" t="s" s="77">
        <v>121</v>
      </c>
      <c r="M2203" s="115"/>
      <c r="N2203" t="s" s="77">
        <v>120</v>
      </c>
      <c r="O2203" s="115"/>
      <c r="P2203" s="115"/>
      <c r="Q2203" s="115"/>
      <c r="R2203" s="115"/>
      <c r="S2203" s="115"/>
      <c r="T2203" s="115"/>
      <c r="U2203" s="115"/>
      <c r="V2203" s="115"/>
      <c r="W2203" s="115"/>
      <c r="X2203" s="115"/>
      <c r="Y2203" s="115"/>
      <c r="Z2203" s="115"/>
    </row>
    <row r="2204" ht="15" customHeight="1">
      <c r="A2204" t="s" s="8">
        <v>10421</v>
      </c>
      <c r="B2204" t="s" s="8">
        <v>10422</v>
      </c>
      <c r="C2204" s="21">
        <v>2020</v>
      </c>
      <c r="D2204" t="s" s="8">
        <v>339</v>
      </c>
      <c r="E2204" t="s" s="8">
        <v>313</v>
      </c>
      <c r="F2204" t="s" s="8">
        <v>2426</v>
      </c>
      <c r="G2204" t="s" s="8">
        <v>29</v>
      </c>
      <c r="H2204" t="s" s="8">
        <v>1507</v>
      </c>
      <c r="I2204" s="11"/>
      <c r="J2204" s="11"/>
      <c r="K2204" t="s" s="8">
        <v>314</v>
      </c>
      <c r="L2204" t="s" s="8">
        <v>121</v>
      </c>
      <c r="M2204" s="107"/>
      <c r="N2204" t="s" s="8">
        <v>314</v>
      </c>
      <c r="O2204" s="107"/>
      <c r="P2204" s="107"/>
      <c r="Q2204" s="107"/>
      <c r="R2204" s="107"/>
      <c r="S2204" s="107"/>
      <c r="T2204" s="107"/>
      <c r="U2204" s="107"/>
      <c r="V2204" s="107"/>
      <c r="W2204" s="107"/>
      <c r="X2204" s="107"/>
      <c r="Y2204" s="107"/>
      <c r="Z2204" s="107"/>
    </row>
    <row r="2205" ht="15" customHeight="1">
      <c r="A2205" t="s" s="8">
        <v>10423</v>
      </c>
      <c r="B2205" t="s" s="8">
        <v>10424</v>
      </c>
      <c r="C2205" s="21">
        <v>2020</v>
      </c>
      <c r="D2205" t="s" s="8">
        <v>10392</v>
      </c>
      <c r="E2205" t="s" s="8">
        <v>10425</v>
      </c>
      <c r="F2205" t="s" s="106">
        <v>5106</v>
      </c>
      <c r="G2205" t="s" s="106">
        <v>45</v>
      </c>
      <c r="H2205" t="s" s="8">
        <v>119</v>
      </c>
      <c r="I2205" s="11"/>
      <c r="J2205" t="s" s="8">
        <v>10426</v>
      </c>
      <c r="K2205" t="s" s="8">
        <v>120</v>
      </c>
      <c r="L2205" t="s" s="8">
        <v>121</v>
      </c>
      <c r="M2205" s="107"/>
      <c r="N2205" t="s" s="106">
        <v>255</v>
      </c>
      <c r="O2205" s="107"/>
      <c r="P2205" s="107"/>
      <c r="Q2205" s="107"/>
      <c r="R2205" s="107"/>
      <c r="S2205" s="107"/>
      <c r="T2205" s="107"/>
      <c r="U2205" s="107"/>
      <c r="V2205" s="107"/>
      <c r="W2205" s="107"/>
      <c r="X2205" s="107"/>
      <c r="Y2205" s="107"/>
      <c r="Z2205" s="107"/>
    </row>
    <row r="2206" ht="15" customHeight="1">
      <c r="A2206" t="s" s="8">
        <v>10427</v>
      </c>
      <c r="B2206" t="s" s="8">
        <v>10428</v>
      </c>
      <c r="C2206" s="21">
        <v>2020</v>
      </c>
      <c r="D2206" t="s" s="8">
        <v>10429</v>
      </c>
      <c r="E2206" t="s" s="8">
        <v>10430</v>
      </c>
      <c r="F2206" t="s" s="106">
        <v>5106</v>
      </c>
      <c r="G2206" t="s" s="8">
        <v>82</v>
      </c>
      <c r="H2206" t="s" s="8">
        <v>119</v>
      </c>
      <c r="I2206" s="11"/>
      <c r="J2206" t="s" s="8">
        <v>10426</v>
      </c>
      <c r="K2206" t="s" s="8">
        <v>120</v>
      </c>
      <c r="L2206" t="s" s="8">
        <v>216</v>
      </c>
      <c r="M2206" s="107"/>
      <c r="N2206" t="s" s="8">
        <v>120</v>
      </c>
      <c r="O2206" s="107"/>
      <c r="P2206" s="107"/>
      <c r="Q2206" s="107"/>
      <c r="R2206" s="107"/>
      <c r="S2206" s="107"/>
      <c r="T2206" s="107"/>
      <c r="U2206" s="107"/>
      <c r="V2206" s="107"/>
      <c r="W2206" s="107"/>
      <c r="X2206" s="107"/>
      <c r="Y2206" s="107"/>
      <c r="Z2206" s="107"/>
    </row>
    <row r="2207" ht="15" customHeight="1">
      <c r="A2207" t="s" s="8">
        <v>10431</v>
      </c>
      <c r="B2207" t="s" s="8">
        <v>10432</v>
      </c>
      <c r="C2207" s="21">
        <v>2020</v>
      </c>
      <c r="D2207" t="s" s="8">
        <v>415</v>
      </c>
      <c r="E2207" t="s" s="8">
        <v>10433</v>
      </c>
      <c r="F2207" t="s" s="8">
        <v>2426</v>
      </c>
      <c r="G2207" t="s" s="8">
        <v>44</v>
      </c>
      <c r="H2207" t="s" s="8">
        <v>1507</v>
      </c>
      <c r="I2207" s="11"/>
      <c r="J2207" s="11"/>
      <c r="K2207" t="s" s="8">
        <v>120</v>
      </c>
      <c r="L2207" t="s" s="8">
        <v>121</v>
      </c>
      <c r="M2207" s="107"/>
      <c r="N2207" t="s" s="8">
        <v>120</v>
      </c>
      <c r="O2207" s="107"/>
      <c r="P2207" s="107"/>
      <c r="Q2207" s="107"/>
      <c r="R2207" s="107"/>
      <c r="S2207" s="107"/>
      <c r="T2207" s="107"/>
      <c r="U2207" s="107"/>
      <c r="V2207" s="107"/>
      <c r="W2207" s="107"/>
      <c r="X2207" s="107"/>
      <c r="Y2207" s="107"/>
      <c r="Z2207" s="107"/>
    </row>
    <row r="2208" ht="15" customHeight="1">
      <c r="A2208" t="s" s="130">
        <v>10434</v>
      </c>
      <c r="B2208" t="s" s="130">
        <v>10435</v>
      </c>
      <c r="C2208" s="131">
        <v>2020</v>
      </c>
      <c r="D2208" t="s" s="130">
        <v>10436</v>
      </c>
      <c r="E2208" t="s" s="130">
        <v>10437</v>
      </c>
      <c r="F2208" t="s" s="130">
        <v>1928</v>
      </c>
      <c r="G2208" t="s" s="130">
        <v>1784</v>
      </c>
      <c r="H2208" t="s" s="130">
        <v>119</v>
      </c>
      <c r="I2208" s="132"/>
      <c r="J2208" t="s" s="130">
        <v>10438</v>
      </c>
      <c r="K2208" t="s" s="130">
        <v>120</v>
      </c>
      <c r="L2208" t="s" s="130">
        <v>121</v>
      </c>
      <c r="M2208" s="3"/>
      <c r="N2208" t="s" s="130">
        <v>120</v>
      </c>
      <c r="O2208" s="3"/>
      <c r="P2208" s="3"/>
      <c r="Q2208" s="3"/>
      <c r="R2208" s="3"/>
      <c r="S2208" s="3"/>
      <c r="T2208" s="3"/>
      <c r="U2208" s="3"/>
      <c r="V2208" s="3"/>
      <c r="W2208" s="3"/>
      <c r="X2208" s="3"/>
      <c r="Y2208" s="3"/>
      <c r="Z2208" s="3"/>
    </row>
    <row r="2209" ht="15" customHeight="1">
      <c r="A2209" t="s" s="8">
        <v>10439</v>
      </c>
      <c r="B2209" t="s" s="8">
        <v>10440</v>
      </c>
      <c r="C2209" s="21">
        <v>2020</v>
      </c>
      <c r="D2209" t="s" s="8">
        <v>1798</v>
      </c>
      <c r="E2209" t="s" s="8">
        <v>10441</v>
      </c>
      <c r="F2209" t="s" s="106">
        <v>1870</v>
      </c>
      <c r="G2209" t="s" s="106">
        <v>1454</v>
      </c>
      <c r="H2209" t="s" s="8">
        <v>1791</v>
      </c>
      <c r="I2209" s="11"/>
      <c r="J2209" t="s" s="8">
        <v>10442</v>
      </c>
      <c r="K2209" t="s" s="8">
        <v>120</v>
      </c>
      <c r="L2209" t="s" s="8">
        <v>121</v>
      </c>
      <c r="M2209" s="107"/>
      <c r="N2209" t="s" s="106">
        <v>275</v>
      </c>
      <c r="O2209" s="107"/>
      <c r="P2209" s="107"/>
      <c r="Q2209" s="107"/>
      <c r="R2209" s="107"/>
      <c r="S2209" s="107"/>
      <c r="T2209" s="107"/>
      <c r="U2209" s="107"/>
      <c r="V2209" s="107"/>
      <c r="W2209" s="107"/>
      <c r="X2209" s="107"/>
      <c r="Y2209" s="107"/>
      <c r="Z2209" s="107"/>
    </row>
    <row r="2210" ht="15" customHeight="1">
      <c r="A2210" t="s" s="8">
        <v>10443</v>
      </c>
      <c r="B2210" t="s" s="8">
        <v>10444</v>
      </c>
      <c r="C2210" s="21">
        <v>2020</v>
      </c>
      <c r="D2210" t="s" s="8">
        <v>10445</v>
      </c>
      <c r="E2210" t="s" s="8">
        <v>10446</v>
      </c>
      <c r="F2210" t="s" s="106">
        <v>10447</v>
      </c>
      <c r="G2210" t="s" s="106">
        <v>38</v>
      </c>
      <c r="H2210" t="s" s="8">
        <v>129</v>
      </c>
      <c r="I2210" t="s" s="8">
        <v>10005</v>
      </c>
      <c r="J2210" t="s" s="8">
        <v>10448</v>
      </c>
      <c r="K2210" t="s" s="8">
        <v>120</v>
      </c>
      <c r="L2210" t="s" s="8">
        <v>121</v>
      </c>
      <c r="M2210" s="107"/>
      <c r="N2210" t="s" s="106">
        <v>275</v>
      </c>
      <c r="O2210" s="107"/>
      <c r="P2210" s="107"/>
      <c r="Q2210" s="107"/>
      <c r="R2210" s="107"/>
      <c r="S2210" s="107"/>
      <c r="T2210" s="107"/>
      <c r="U2210" s="107"/>
      <c r="V2210" s="107"/>
      <c r="W2210" s="107"/>
      <c r="X2210" s="107"/>
      <c r="Y2210" s="107"/>
      <c r="Z2210" s="107"/>
    </row>
    <row r="2211" ht="15" customHeight="1">
      <c r="A2211" t="s" s="8">
        <v>10449</v>
      </c>
      <c r="B2211" t="s" s="8">
        <v>10450</v>
      </c>
      <c r="C2211" s="21">
        <v>2020</v>
      </c>
      <c r="D2211" t="s" s="8">
        <v>4098</v>
      </c>
      <c r="E2211" t="s" s="8">
        <v>10451</v>
      </c>
      <c r="F2211" t="s" s="8">
        <v>1905</v>
      </c>
      <c r="G2211" t="s" s="8">
        <v>82</v>
      </c>
      <c r="H2211" t="s" s="8">
        <v>119</v>
      </c>
      <c r="I2211" s="11"/>
      <c r="J2211" s="11"/>
      <c r="K2211" t="s" s="8">
        <v>120</v>
      </c>
      <c r="L2211" t="s" s="8">
        <v>121</v>
      </c>
      <c r="M2211" s="107"/>
      <c r="N2211" t="s" s="8">
        <v>120</v>
      </c>
      <c r="O2211" s="107"/>
      <c r="P2211" s="107"/>
      <c r="Q2211" s="107"/>
      <c r="R2211" s="107"/>
      <c r="S2211" s="107"/>
      <c r="T2211" s="107"/>
      <c r="U2211" s="107"/>
      <c r="V2211" s="107"/>
      <c r="W2211" s="107"/>
      <c r="X2211" s="107"/>
      <c r="Y2211" s="107"/>
      <c r="Z2211" s="107"/>
    </row>
    <row r="2212" ht="15" customHeight="1">
      <c r="A2212" t="s" s="8">
        <v>10452</v>
      </c>
      <c r="B2212" t="s" s="8">
        <v>10453</v>
      </c>
      <c r="C2212" s="21">
        <v>2020</v>
      </c>
      <c r="D2212" t="s" s="8">
        <v>10454</v>
      </c>
      <c r="E2212" t="s" s="8">
        <v>10455</v>
      </c>
      <c r="F2212" t="s" s="8">
        <v>1810</v>
      </c>
      <c r="G2212" t="s" s="8">
        <v>2327</v>
      </c>
      <c r="H2212" t="s" s="8">
        <v>506</v>
      </c>
      <c r="I2212" s="11"/>
      <c r="J2212" t="s" s="8">
        <v>10456</v>
      </c>
      <c r="K2212" t="s" s="8">
        <v>120</v>
      </c>
      <c r="L2212" t="s" s="8">
        <v>121</v>
      </c>
      <c r="M2212" s="107"/>
      <c r="N2212" t="s" s="8">
        <v>120</v>
      </c>
      <c r="O2212" s="107"/>
      <c r="P2212" s="107"/>
      <c r="Q2212" s="107"/>
      <c r="R2212" s="107"/>
      <c r="S2212" s="107"/>
      <c r="T2212" s="107"/>
      <c r="U2212" s="107"/>
      <c r="V2212" s="107"/>
      <c r="W2212" s="107"/>
      <c r="X2212" s="107"/>
      <c r="Y2212" s="107"/>
      <c r="Z2212" s="107"/>
    </row>
    <row r="2213" ht="15" customHeight="1">
      <c r="A2213" t="s" s="8">
        <v>10457</v>
      </c>
      <c r="B2213" t="s" s="8">
        <v>10458</v>
      </c>
      <c r="C2213" s="21">
        <v>2020</v>
      </c>
      <c r="D2213" t="s" s="8">
        <v>765</v>
      </c>
      <c r="E2213" t="s" s="8">
        <v>10459</v>
      </c>
      <c r="F2213" t="s" s="106">
        <v>8473</v>
      </c>
      <c r="G2213" t="s" s="106">
        <v>1454</v>
      </c>
      <c r="H2213" t="s" s="8">
        <v>1791</v>
      </c>
      <c r="I2213" s="11"/>
      <c r="J2213" s="11"/>
      <c r="K2213" t="s" s="8">
        <v>120</v>
      </c>
      <c r="L2213" t="s" s="8">
        <v>121</v>
      </c>
      <c r="M2213" s="107"/>
      <c r="N2213" t="s" s="106">
        <v>123</v>
      </c>
      <c r="O2213" s="107"/>
      <c r="P2213" s="107"/>
      <c r="Q2213" s="107"/>
      <c r="R2213" s="107"/>
      <c r="S2213" s="107"/>
      <c r="T2213" s="107"/>
      <c r="U2213" s="107"/>
      <c r="V2213" s="107"/>
      <c r="W2213" s="107"/>
      <c r="X2213" s="107"/>
      <c r="Y2213" s="107"/>
      <c r="Z2213" s="107"/>
    </row>
    <row r="2214" ht="15" customHeight="1">
      <c r="A2214" t="s" s="130">
        <v>10460</v>
      </c>
      <c r="B2214" t="s" s="130">
        <v>10461</v>
      </c>
      <c r="C2214" s="131">
        <v>2020</v>
      </c>
      <c r="D2214" t="s" s="130">
        <v>1065</v>
      </c>
      <c r="E2214" t="s" s="130">
        <v>10462</v>
      </c>
      <c r="F2214" t="s" s="2">
        <v>128</v>
      </c>
      <c r="G2214" t="s" s="2">
        <v>38</v>
      </c>
      <c r="H2214" t="s" s="130">
        <v>129</v>
      </c>
      <c r="I2214" t="s" s="130">
        <v>10463</v>
      </c>
      <c r="J2214" t="s" s="130">
        <v>10464</v>
      </c>
      <c r="K2214" t="s" s="130">
        <v>120</v>
      </c>
      <c r="L2214" t="s" s="130">
        <v>121</v>
      </c>
      <c r="M2214" s="3"/>
      <c r="N2214" t="s" s="2">
        <v>123</v>
      </c>
      <c r="O2214" s="3"/>
      <c r="P2214" s="3"/>
      <c r="Q2214" s="3"/>
      <c r="R2214" s="3"/>
      <c r="S2214" s="3"/>
      <c r="T2214" s="3"/>
      <c r="U2214" s="3"/>
      <c r="V2214" s="3"/>
      <c r="W2214" s="3"/>
      <c r="X2214" s="3"/>
      <c r="Y2214" s="3"/>
      <c r="Z2214" s="3"/>
    </row>
    <row r="2215" ht="15" customHeight="1">
      <c r="A2215" t="s" s="8">
        <v>10465</v>
      </c>
      <c r="B2215" t="s" s="8">
        <v>10466</v>
      </c>
      <c r="C2215" s="21">
        <v>2020</v>
      </c>
      <c r="D2215" t="s" s="8">
        <v>4386</v>
      </c>
      <c r="E2215" t="s" s="8">
        <v>10467</v>
      </c>
      <c r="F2215" t="s" s="106">
        <v>4104</v>
      </c>
      <c r="G2215" t="s" s="8">
        <v>40</v>
      </c>
      <c r="H2215" t="s" s="8">
        <v>1791</v>
      </c>
      <c r="I2215" s="11"/>
      <c r="J2215" t="s" s="8">
        <v>10468</v>
      </c>
      <c r="K2215" t="s" s="8">
        <v>120</v>
      </c>
      <c r="L2215" t="s" s="8">
        <v>121</v>
      </c>
      <c r="M2215" s="107"/>
      <c r="N2215" t="s" s="106">
        <v>255</v>
      </c>
      <c r="O2215" s="107"/>
      <c r="P2215" s="107"/>
      <c r="Q2215" s="107"/>
      <c r="R2215" s="107"/>
      <c r="S2215" s="107"/>
      <c r="T2215" s="107"/>
      <c r="U2215" s="107"/>
      <c r="V2215" s="107"/>
      <c r="W2215" s="107"/>
      <c r="X2215" s="107"/>
      <c r="Y2215" s="107"/>
      <c r="Z2215" s="107"/>
    </row>
    <row r="2216" ht="15" customHeight="1">
      <c r="A2216" t="s" s="8">
        <v>10469</v>
      </c>
      <c r="B2216" t="s" s="8">
        <v>10470</v>
      </c>
      <c r="C2216" s="21">
        <v>2020</v>
      </c>
      <c r="D2216" t="s" s="8">
        <v>3358</v>
      </c>
      <c r="E2216" t="s" s="8">
        <v>10471</v>
      </c>
      <c r="F2216" t="s" s="8">
        <v>2656</v>
      </c>
      <c r="G2216" t="s" s="8">
        <v>1454</v>
      </c>
      <c r="H2216" t="s" s="8">
        <v>119</v>
      </c>
      <c r="I2216" s="11"/>
      <c r="J2216" t="s" s="8">
        <v>10472</v>
      </c>
      <c r="K2216" t="s" s="8">
        <v>120</v>
      </c>
      <c r="L2216" t="s" s="8">
        <v>121</v>
      </c>
      <c r="M2216" s="107"/>
      <c r="N2216" t="s" s="8">
        <v>120</v>
      </c>
      <c r="O2216" s="107"/>
      <c r="P2216" s="107"/>
      <c r="Q2216" s="107"/>
      <c r="R2216" s="107"/>
      <c r="S2216" s="107"/>
      <c r="T2216" s="107"/>
      <c r="U2216" s="107"/>
      <c r="V2216" s="107"/>
      <c r="W2216" s="107"/>
      <c r="X2216" s="107"/>
      <c r="Y2216" s="107"/>
      <c r="Z2216" s="107"/>
    </row>
    <row r="2217" ht="15" customHeight="1">
      <c r="A2217" t="s" s="8">
        <v>10473</v>
      </c>
      <c r="B2217" t="s" s="8">
        <v>10474</v>
      </c>
      <c r="C2217" s="21">
        <v>2020</v>
      </c>
      <c r="D2217" t="s" s="8">
        <v>8042</v>
      </c>
      <c r="E2217" t="s" s="8">
        <v>10475</v>
      </c>
      <c r="F2217" t="s" s="8">
        <v>4104</v>
      </c>
      <c r="G2217" t="s" s="8">
        <v>29</v>
      </c>
      <c r="H2217" t="s" s="8">
        <v>1791</v>
      </c>
      <c r="I2217" s="11"/>
      <c r="J2217" t="s" s="8">
        <v>10476</v>
      </c>
      <c r="K2217" t="s" s="8">
        <v>120</v>
      </c>
      <c r="L2217" t="s" s="8">
        <v>121</v>
      </c>
      <c r="M2217" s="107"/>
      <c r="N2217" t="s" s="8">
        <v>120</v>
      </c>
      <c r="O2217" s="107"/>
      <c r="P2217" s="107"/>
      <c r="Q2217" s="107"/>
      <c r="R2217" s="107"/>
      <c r="S2217" s="107"/>
      <c r="T2217" s="107"/>
      <c r="U2217" s="107"/>
      <c r="V2217" s="107"/>
      <c r="W2217" s="107"/>
      <c r="X2217" s="107"/>
      <c r="Y2217" s="107"/>
      <c r="Z2217" s="107"/>
    </row>
    <row r="2218" ht="15" customHeight="1">
      <c r="A2218" t="s" s="130">
        <v>10477</v>
      </c>
      <c r="B2218" t="s" s="130">
        <v>10478</v>
      </c>
      <c r="C2218" s="131">
        <v>2020</v>
      </c>
      <c r="D2218" t="s" s="130">
        <v>1296</v>
      </c>
      <c r="E2218" t="s" s="130">
        <v>10479</v>
      </c>
      <c r="F2218" t="s" s="130">
        <v>4518</v>
      </c>
      <c r="G2218" t="s" s="130">
        <v>82</v>
      </c>
      <c r="H2218" t="s" s="130">
        <v>1861</v>
      </c>
      <c r="I2218" s="132"/>
      <c r="J2218" t="s" s="130">
        <v>10480</v>
      </c>
      <c r="K2218" t="s" s="130">
        <v>120</v>
      </c>
      <c r="L2218" t="s" s="130">
        <v>121</v>
      </c>
      <c r="M2218" s="3"/>
      <c r="N2218" t="s" s="130">
        <v>120</v>
      </c>
      <c r="O2218" s="3"/>
      <c r="P2218" s="3"/>
      <c r="Q2218" s="3"/>
      <c r="R2218" s="3"/>
      <c r="S2218" s="3"/>
      <c r="T2218" s="3"/>
      <c r="U2218" s="3"/>
      <c r="V2218" s="3"/>
      <c r="W2218" s="3"/>
      <c r="X2218" s="3"/>
      <c r="Y2218" s="3"/>
      <c r="Z2218" s="3"/>
    </row>
    <row r="2219" ht="15" customHeight="1">
      <c r="A2219" t="s" s="8">
        <v>10481</v>
      </c>
      <c r="B2219" t="s" s="8">
        <v>10482</v>
      </c>
      <c r="C2219" s="21">
        <v>2020</v>
      </c>
      <c r="D2219" t="s" s="8">
        <v>6641</v>
      </c>
      <c r="E2219" t="s" s="8">
        <v>10483</v>
      </c>
      <c r="F2219" t="s" s="8">
        <v>10032</v>
      </c>
      <c r="G2219" t="s" s="8">
        <v>44</v>
      </c>
      <c r="H2219" t="s" s="8">
        <v>2797</v>
      </c>
      <c r="I2219" s="11"/>
      <c r="J2219" t="s" s="8">
        <v>10484</v>
      </c>
      <c r="K2219" t="s" s="8">
        <v>120</v>
      </c>
      <c r="L2219" t="s" s="8">
        <v>121</v>
      </c>
      <c r="M2219" s="107"/>
      <c r="N2219" t="s" s="8">
        <v>120</v>
      </c>
      <c r="O2219" s="107"/>
      <c r="P2219" s="107"/>
      <c r="Q2219" s="107"/>
      <c r="R2219" s="107"/>
      <c r="S2219" s="107"/>
      <c r="T2219" s="107"/>
      <c r="U2219" s="107"/>
      <c r="V2219" s="107"/>
      <c r="W2219" s="107"/>
      <c r="X2219" s="107"/>
      <c r="Y2219" s="107"/>
      <c r="Z2219" s="107"/>
    </row>
    <row r="2220" ht="15" customHeight="1">
      <c r="A2220" t="s" s="8">
        <v>10485</v>
      </c>
      <c r="B2220" t="s" s="8">
        <v>10486</v>
      </c>
      <c r="C2220" s="21">
        <v>2020</v>
      </c>
      <c r="D2220" t="s" s="8">
        <v>10487</v>
      </c>
      <c r="E2220" t="s" s="8">
        <v>10488</v>
      </c>
      <c r="F2220" t="s" s="8">
        <v>1860</v>
      </c>
      <c r="G2220" t="s" s="8">
        <v>45</v>
      </c>
      <c r="H2220" t="s" s="8">
        <v>1861</v>
      </c>
      <c r="I2220" s="11"/>
      <c r="J2220" t="s" s="8">
        <v>10489</v>
      </c>
      <c r="K2220" t="s" s="8">
        <v>120</v>
      </c>
      <c r="L2220" t="s" s="8">
        <v>121</v>
      </c>
      <c r="M2220" s="107"/>
      <c r="N2220" t="s" s="8">
        <v>120</v>
      </c>
      <c r="O2220" s="107"/>
      <c r="P2220" s="107"/>
      <c r="Q2220" s="107"/>
      <c r="R2220" s="107"/>
      <c r="S2220" s="107"/>
      <c r="T2220" s="107"/>
      <c r="U2220" s="107"/>
      <c r="V2220" s="107"/>
      <c r="W2220" s="107"/>
      <c r="X2220" s="107"/>
      <c r="Y2220" s="107"/>
      <c r="Z2220" s="107"/>
    </row>
    <row r="2221" ht="13.65" customHeight="1">
      <c r="A2221" t="s" s="8">
        <v>10490</v>
      </c>
      <c r="B2221" t="s" s="8">
        <v>10491</v>
      </c>
      <c r="C2221" s="21">
        <v>2020</v>
      </c>
      <c r="D2221" t="s" s="8">
        <v>8042</v>
      </c>
      <c r="E2221" t="s" s="8">
        <v>10492</v>
      </c>
      <c r="F2221" t="s" s="8">
        <v>1860</v>
      </c>
      <c r="G2221" t="s" s="8">
        <v>29</v>
      </c>
      <c r="H2221" t="s" s="8">
        <v>1861</v>
      </c>
      <c r="I2221" s="11"/>
      <c r="J2221" t="s" s="8">
        <v>10493</v>
      </c>
      <c r="K2221" t="s" s="8">
        <v>254</v>
      </c>
      <c r="L2221" t="s" s="8">
        <v>121</v>
      </c>
      <c r="M2221" s="11"/>
      <c r="N2221" t="s" s="8">
        <v>254</v>
      </c>
      <c r="O2221" s="11"/>
      <c r="P2221" s="11"/>
      <c r="Q2221" s="11"/>
      <c r="R2221" s="11"/>
      <c r="S2221" s="11"/>
      <c r="T2221" s="11"/>
      <c r="U2221" s="11"/>
      <c r="V2221" s="11"/>
      <c r="W2221" s="11"/>
      <c r="X2221" s="11"/>
      <c r="Y2221" s="11"/>
      <c r="Z2221" s="11"/>
    </row>
    <row r="2222" ht="15" customHeight="1">
      <c r="A2222" t="s" s="8">
        <v>10494</v>
      </c>
      <c r="B2222" t="s" s="8">
        <v>10495</v>
      </c>
      <c r="C2222" s="21">
        <v>2020</v>
      </c>
      <c r="D2222" t="s" s="8">
        <v>10496</v>
      </c>
      <c r="E2222" t="s" s="8">
        <v>10497</v>
      </c>
      <c r="F2222" t="s" s="106">
        <v>10498</v>
      </c>
      <c r="G2222" t="s" s="106">
        <v>29</v>
      </c>
      <c r="H2222" t="s" s="8">
        <v>129</v>
      </c>
      <c r="I2222" t="s" s="8">
        <v>10499</v>
      </c>
      <c r="J2222" t="s" s="8">
        <v>10500</v>
      </c>
      <c r="K2222" t="s" s="8">
        <v>120</v>
      </c>
      <c r="L2222" t="s" s="8">
        <v>121</v>
      </c>
      <c r="M2222" s="11"/>
      <c r="N2222" t="s" s="106">
        <v>255</v>
      </c>
      <c r="O2222" s="11"/>
      <c r="P2222" s="11"/>
      <c r="Q2222" s="11"/>
      <c r="R2222" s="11"/>
      <c r="S2222" s="11"/>
      <c r="T2222" s="11"/>
      <c r="U2222" s="11"/>
      <c r="V2222" s="11"/>
      <c r="W2222" s="11"/>
      <c r="X2222" s="11"/>
      <c r="Y2222" s="11"/>
      <c r="Z2222" s="11"/>
    </row>
    <row r="2223" ht="15" customHeight="1">
      <c r="A2223" t="s" s="49">
        <v>10501</v>
      </c>
      <c r="B2223" t="s" s="49">
        <v>10502</v>
      </c>
      <c r="C2223" s="109">
        <v>2020</v>
      </c>
      <c r="D2223" t="s" s="49">
        <v>10119</v>
      </c>
      <c r="E2223" t="s" s="49">
        <v>10503</v>
      </c>
      <c r="F2223" t="s" s="49">
        <v>389</v>
      </c>
      <c r="G2223" t="s" s="108">
        <v>64</v>
      </c>
      <c r="H2223" t="s" s="49">
        <v>390</v>
      </c>
      <c r="I2223" s="50"/>
      <c r="J2223" t="s" s="49">
        <v>10504</v>
      </c>
      <c r="K2223" t="s" s="49">
        <v>280</v>
      </c>
      <c r="L2223" t="s" s="49">
        <v>121</v>
      </c>
      <c r="M2223" s="50"/>
      <c r="N2223" t="s" s="49">
        <v>280</v>
      </c>
      <c r="O2223" s="50"/>
      <c r="P2223" s="50"/>
      <c r="Q2223" s="50"/>
      <c r="R2223" s="50"/>
      <c r="S2223" s="50"/>
      <c r="T2223" s="50"/>
      <c r="U2223" s="50"/>
      <c r="V2223" s="50"/>
      <c r="W2223" s="50"/>
      <c r="X2223" s="50"/>
      <c r="Y2223" s="50"/>
      <c r="Z2223" s="50"/>
    </row>
    <row r="2224" ht="15" customHeight="1">
      <c r="A2224" t="s" s="58">
        <v>1113</v>
      </c>
      <c r="B2224" t="s" s="59">
        <v>1114</v>
      </c>
      <c r="C2224" s="60">
        <v>2020</v>
      </c>
      <c r="D2224" t="s" s="59">
        <v>1115</v>
      </c>
      <c r="E2224" t="s" s="59">
        <v>1116</v>
      </c>
      <c r="F2224" t="s" s="59">
        <v>71</v>
      </c>
      <c r="G2224" t="s" s="63">
        <v>64</v>
      </c>
      <c r="H2224" t="s" s="59">
        <v>119</v>
      </c>
      <c r="I2224" s="61"/>
      <c r="J2224" s="61"/>
      <c r="K2224" t="s" s="59">
        <v>120</v>
      </c>
      <c r="L2224" t="s" s="59">
        <v>121</v>
      </c>
      <c r="M2224" t="s" s="59">
        <v>122</v>
      </c>
      <c r="N2224" t="s" s="59">
        <v>120</v>
      </c>
      <c r="O2224" s="61"/>
      <c r="P2224" s="61"/>
      <c r="Q2224" s="61"/>
      <c r="R2224" s="61"/>
      <c r="S2224" s="61"/>
      <c r="T2224" s="61"/>
      <c r="U2224" s="61"/>
      <c r="V2224" s="61"/>
      <c r="W2224" s="61"/>
      <c r="X2224" s="61"/>
      <c r="Y2224" s="61"/>
      <c r="Z2224" s="62"/>
    </row>
    <row r="2225" ht="13.65" customHeight="1">
      <c r="A2225" t="s" s="121">
        <v>10505</v>
      </c>
      <c r="B2225" t="s" s="121">
        <v>10506</v>
      </c>
      <c r="C2225" s="122">
        <v>2020</v>
      </c>
      <c r="D2225" t="s" s="121">
        <v>10507</v>
      </c>
      <c r="E2225" t="s" s="121">
        <v>10508</v>
      </c>
      <c r="F2225" t="s" s="121">
        <v>10509</v>
      </c>
      <c r="G2225" t="s" s="121">
        <v>29</v>
      </c>
      <c r="H2225" t="s" s="121">
        <v>129</v>
      </c>
      <c r="I2225" t="s" s="121">
        <v>6303</v>
      </c>
      <c r="J2225" t="s" s="121">
        <v>10510</v>
      </c>
      <c r="K2225" t="s" s="121">
        <v>120</v>
      </c>
      <c r="L2225" t="s" s="121">
        <v>121</v>
      </c>
      <c r="M2225" s="123"/>
      <c r="N2225" t="s" s="121">
        <v>120</v>
      </c>
      <c r="O2225" s="123"/>
      <c r="P2225" s="123"/>
      <c r="Q2225" s="123"/>
      <c r="R2225" s="123"/>
      <c r="S2225" s="123"/>
      <c r="T2225" s="123"/>
      <c r="U2225" s="123"/>
      <c r="V2225" s="123"/>
      <c r="W2225" s="123"/>
      <c r="X2225" s="123"/>
      <c r="Y2225" s="123"/>
      <c r="Z2225" s="123"/>
    </row>
    <row r="2226" ht="13.65" customHeight="1">
      <c r="A2226" t="s" s="58">
        <v>1117</v>
      </c>
      <c r="B2226" t="s" s="59">
        <v>1118</v>
      </c>
      <c r="C2226" s="60">
        <v>2020</v>
      </c>
      <c r="D2226" t="s" s="59">
        <v>1119</v>
      </c>
      <c r="E2226" t="s" s="59">
        <v>1120</v>
      </c>
      <c r="F2226" t="s" s="59">
        <v>128</v>
      </c>
      <c r="G2226" t="s" s="59">
        <v>55</v>
      </c>
      <c r="H2226" t="s" s="59">
        <v>129</v>
      </c>
      <c r="I2226" s="61"/>
      <c r="J2226" t="s" s="59">
        <v>1121</v>
      </c>
      <c r="K2226" t="s" s="59">
        <v>120</v>
      </c>
      <c r="L2226" t="s" s="59">
        <v>216</v>
      </c>
      <c r="M2226" t="s" s="59">
        <v>122</v>
      </c>
      <c r="N2226" t="s" s="59">
        <v>120</v>
      </c>
      <c r="O2226" s="61"/>
      <c r="P2226" s="61"/>
      <c r="Q2226" s="61"/>
      <c r="R2226" s="61"/>
      <c r="S2226" s="61"/>
      <c r="T2226" s="61"/>
      <c r="U2226" s="61"/>
      <c r="V2226" s="61"/>
      <c r="W2226" s="61"/>
      <c r="X2226" s="61"/>
      <c r="Y2226" s="61"/>
      <c r="Z2226" s="62"/>
    </row>
    <row r="2227" ht="13.65" customHeight="1">
      <c r="A2227" t="s" s="127">
        <v>10511</v>
      </c>
      <c r="B2227" t="s" s="127">
        <v>10512</v>
      </c>
      <c r="C2227" s="128">
        <v>2020</v>
      </c>
      <c r="D2227" t="s" s="127">
        <v>10513</v>
      </c>
      <c r="E2227" t="s" s="127">
        <v>10514</v>
      </c>
      <c r="F2227" t="s" s="127">
        <v>1905</v>
      </c>
      <c r="G2227" t="s" s="127">
        <v>1454</v>
      </c>
      <c r="H2227" t="s" s="127">
        <v>119</v>
      </c>
      <c r="I2227" s="129"/>
      <c r="J2227" t="s" s="127">
        <v>10515</v>
      </c>
      <c r="K2227" t="s" s="127">
        <v>120</v>
      </c>
      <c r="L2227" t="s" s="127">
        <v>216</v>
      </c>
      <c r="M2227" s="129"/>
      <c r="N2227" t="s" s="127">
        <v>120</v>
      </c>
      <c r="O2227" s="129"/>
      <c r="P2227" s="129"/>
      <c r="Q2227" s="129"/>
      <c r="R2227" s="129"/>
      <c r="S2227" s="129"/>
      <c r="T2227" s="129"/>
      <c r="U2227" s="129"/>
      <c r="V2227" s="129"/>
      <c r="W2227" s="129"/>
      <c r="X2227" s="129"/>
      <c r="Y2227" s="129"/>
      <c r="Z2227" s="129"/>
    </row>
    <row r="2228" ht="15" customHeight="1">
      <c r="A2228" t="s" s="8">
        <v>10516</v>
      </c>
      <c r="B2228" t="s" s="8">
        <v>10517</v>
      </c>
      <c r="C2228" s="21">
        <v>2020</v>
      </c>
      <c r="D2228" t="s" s="8">
        <v>4155</v>
      </c>
      <c r="E2228" t="s" s="8">
        <v>10518</v>
      </c>
      <c r="F2228" t="s" s="106">
        <v>2426</v>
      </c>
      <c r="G2228" t="s" s="106">
        <v>44</v>
      </c>
      <c r="H2228" t="s" s="8">
        <v>1507</v>
      </c>
      <c r="I2228" s="11"/>
      <c r="J2228" t="s" s="8">
        <v>10519</v>
      </c>
      <c r="K2228" t="s" s="8">
        <v>120</v>
      </c>
      <c r="L2228" t="s" s="8">
        <v>121</v>
      </c>
      <c r="M2228" s="11"/>
      <c r="N2228" t="s" s="106">
        <v>255</v>
      </c>
      <c r="O2228" s="11"/>
      <c r="P2228" s="11"/>
      <c r="Q2228" s="11"/>
      <c r="R2228" s="11"/>
      <c r="S2228" s="11"/>
      <c r="T2228" s="11"/>
      <c r="U2228" s="11"/>
      <c r="V2228" s="11"/>
      <c r="W2228" s="11"/>
      <c r="X2228" s="11"/>
      <c r="Y2228" s="11"/>
      <c r="Z2228" s="11"/>
    </row>
    <row r="2229" ht="15" customHeight="1">
      <c r="A2229" t="s" s="8">
        <v>10520</v>
      </c>
      <c r="B2229" t="s" s="8">
        <v>10521</v>
      </c>
      <c r="C2229" s="21">
        <v>2020</v>
      </c>
      <c r="D2229" t="s" s="8">
        <v>1752</v>
      </c>
      <c r="E2229" t="s" s="8">
        <v>10522</v>
      </c>
      <c r="F2229" t="s" s="106">
        <v>2426</v>
      </c>
      <c r="G2229" t="s" s="8">
        <v>82</v>
      </c>
      <c r="H2229" t="s" s="8">
        <v>1507</v>
      </c>
      <c r="I2229" s="11"/>
      <c r="J2229" t="s" s="8">
        <v>10523</v>
      </c>
      <c r="K2229" t="s" s="8">
        <v>120</v>
      </c>
      <c r="L2229" t="s" s="8">
        <v>121</v>
      </c>
      <c r="M2229" s="11"/>
      <c r="N2229" t="s" s="106">
        <v>275</v>
      </c>
      <c r="O2229" s="11"/>
      <c r="P2229" s="11"/>
      <c r="Q2229" s="11"/>
      <c r="R2229" s="11"/>
      <c r="S2229" s="11"/>
      <c r="T2229" s="11"/>
      <c r="U2229" s="11"/>
      <c r="V2229" s="11"/>
      <c r="W2229" s="11"/>
      <c r="X2229" s="11"/>
      <c r="Y2229" s="11"/>
      <c r="Z2229" s="11"/>
    </row>
    <row r="2230" ht="15" customHeight="1">
      <c r="A2230" t="s" s="8">
        <v>10524</v>
      </c>
      <c r="B2230" t="s" s="8">
        <v>10525</v>
      </c>
      <c r="C2230" s="21">
        <v>2020</v>
      </c>
      <c r="D2230" t="s" s="8">
        <v>8310</v>
      </c>
      <c r="E2230" t="s" s="8">
        <v>10526</v>
      </c>
      <c r="F2230" t="s" s="106">
        <v>4466</v>
      </c>
      <c r="G2230" t="s" s="8">
        <v>1454</v>
      </c>
      <c r="H2230" t="s" s="8">
        <v>1791</v>
      </c>
      <c r="I2230" s="11"/>
      <c r="J2230" t="s" s="8">
        <v>10527</v>
      </c>
      <c r="K2230" t="s" s="8">
        <v>120</v>
      </c>
      <c r="L2230" t="s" s="8">
        <v>121</v>
      </c>
      <c r="M2230" s="11"/>
      <c r="N2230" t="s" s="8">
        <v>120</v>
      </c>
      <c r="O2230" s="11"/>
      <c r="P2230" s="11"/>
      <c r="Q2230" s="11"/>
      <c r="R2230" s="11"/>
      <c r="S2230" s="11"/>
      <c r="T2230" s="11"/>
      <c r="U2230" s="11"/>
      <c r="V2230" s="11"/>
      <c r="W2230" s="11"/>
      <c r="X2230" s="11"/>
      <c r="Y2230" s="11"/>
      <c r="Z2230" s="11"/>
    </row>
    <row r="2231" ht="15" customHeight="1">
      <c r="A2231" t="s" s="8">
        <v>10528</v>
      </c>
      <c r="B2231" t="s" s="8">
        <v>10529</v>
      </c>
      <c r="C2231" s="21">
        <v>2020</v>
      </c>
      <c r="D2231" t="s" s="8">
        <v>10530</v>
      </c>
      <c r="E2231" t="s" s="8">
        <v>10531</v>
      </c>
      <c r="F2231" t="s" s="8">
        <v>2426</v>
      </c>
      <c r="G2231" t="s" s="106">
        <v>64</v>
      </c>
      <c r="H2231" t="s" s="8">
        <v>1507</v>
      </c>
      <c r="I2231" t="s" s="8">
        <v>6303</v>
      </c>
      <c r="J2231" t="s" s="8">
        <v>10532</v>
      </c>
      <c r="K2231" t="s" s="8">
        <v>120</v>
      </c>
      <c r="L2231" t="s" s="8">
        <v>121</v>
      </c>
      <c r="M2231" s="11"/>
      <c r="N2231" t="s" s="8">
        <v>120</v>
      </c>
      <c r="O2231" s="11"/>
      <c r="P2231" s="11"/>
      <c r="Q2231" s="11"/>
      <c r="R2231" s="11"/>
      <c r="S2231" s="11"/>
      <c r="T2231" s="11"/>
      <c r="U2231" s="11"/>
      <c r="V2231" s="11"/>
      <c r="W2231" s="11"/>
      <c r="X2231" s="11"/>
      <c r="Y2231" s="11"/>
      <c r="Z2231" s="11"/>
    </row>
    <row r="2232" ht="15" customHeight="1">
      <c r="A2232" t="s" s="8">
        <v>10533</v>
      </c>
      <c r="B2232" t="s" s="8">
        <v>10534</v>
      </c>
      <c r="C2232" s="21">
        <v>2020</v>
      </c>
      <c r="D2232" t="s" s="8">
        <v>1675</v>
      </c>
      <c r="E2232" t="s" s="8">
        <v>10535</v>
      </c>
      <c r="F2232" t="s" s="106">
        <v>1870</v>
      </c>
      <c r="G2232" t="s" s="106">
        <v>1454</v>
      </c>
      <c r="H2232" t="s" s="8">
        <v>1791</v>
      </c>
      <c r="I2232" s="11"/>
      <c r="J2232" t="s" s="8">
        <v>10536</v>
      </c>
      <c r="K2232" t="s" s="8">
        <v>120</v>
      </c>
      <c r="L2232" t="s" s="8">
        <v>121</v>
      </c>
      <c r="M2232" s="11"/>
      <c r="N2232" t="s" s="106">
        <v>123</v>
      </c>
      <c r="O2232" s="11"/>
      <c r="P2232" s="11"/>
      <c r="Q2232" s="11"/>
      <c r="R2232" s="11"/>
      <c r="S2232" s="11"/>
      <c r="T2232" s="11"/>
      <c r="U2232" s="11"/>
      <c r="V2232" s="11"/>
      <c r="W2232" s="11"/>
      <c r="X2232" s="11"/>
      <c r="Y2232" s="11"/>
      <c r="Z2232" s="11"/>
    </row>
    <row r="2233" ht="15" customHeight="1">
      <c r="A2233" t="s" s="8">
        <v>10537</v>
      </c>
      <c r="B2233" t="s" s="8">
        <v>10538</v>
      </c>
      <c r="C2233" s="21">
        <v>2020</v>
      </c>
      <c r="D2233" t="s" s="8">
        <v>2407</v>
      </c>
      <c r="E2233" t="s" s="8">
        <v>10539</v>
      </c>
      <c r="F2233" t="s" s="106">
        <v>4104</v>
      </c>
      <c r="G2233" t="s" s="8">
        <v>82</v>
      </c>
      <c r="H2233" t="s" s="8">
        <v>1791</v>
      </c>
      <c r="I2233" s="11"/>
      <c r="J2233" t="s" s="8">
        <v>10540</v>
      </c>
      <c r="K2233" t="s" s="8">
        <v>120</v>
      </c>
      <c r="L2233" t="s" s="8">
        <v>121</v>
      </c>
      <c r="M2233" s="11"/>
      <c r="N2233" t="s" s="106">
        <v>255</v>
      </c>
      <c r="O2233" s="11"/>
      <c r="P2233" s="11"/>
      <c r="Q2233" s="11"/>
      <c r="R2233" s="11"/>
      <c r="S2233" s="11"/>
      <c r="T2233" s="11"/>
      <c r="U2233" s="11"/>
      <c r="V2233" s="11"/>
      <c r="W2233" s="11"/>
      <c r="X2233" s="11"/>
      <c r="Y2233" s="11"/>
      <c r="Z2233" s="11"/>
    </row>
    <row r="2234" ht="15" customHeight="1">
      <c r="A2234" t="s" s="8">
        <v>10541</v>
      </c>
      <c r="B2234" t="s" s="8">
        <v>10542</v>
      </c>
      <c r="C2234" s="21">
        <v>2020</v>
      </c>
      <c r="D2234" t="s" s="8">
        <v>437</v>
      </c>
      <c r="E2234" t="s" s="8">
        <v>10543</v>
      </c>
      <c r="F2234" t="s" s="8">
        <v>2556</v>
      </c>
      <c r="G2234" t="s" s="106">
        <v>29</v>
      </c>
      <c r="H2234" t="s" s="8">
        <v>119</v>
      </c>
      <c r="I2234" s="11"/>
      <c r="J2234" t="s" s="8">
        <v>10544</v>
      </c>
      <c r="K2234" t="s" s="8">
        <v>120</v>
      </c>
      <c r="L2234" t="s" s="8">
        <v>121</v>
      </c>
      <c r="M2234" s="11"/>
      <c r="N2234" t="s" s="106">
        <v>275</v>
      </c>
      <c r="O2234" s="11"/>
      <c r="P2234" s="11"/>
      <c r="Q2234" s="11"/>
      <c r="R2234" s="11"/>
      <c r="S2234" s="11"/>
      <c r="T2234" s="11"/>
      <c r="U2234" s="11"/>
      <c r="V2234" s="11"/>
      <c r="W2234" s="11"/>
      <c r="X2234" s="11"/>
      <c r="Y2234" s="11"/>
      <c r="Z2234" s="11"/>
    </row>
    <row r="2235" ht="13.65" customHeight="1">
      <c r="A2235" t="s" s="8">
        <v>9744</v>
      </c>
      <c r="B2235" t="s" s="8">
        <v>10545</v>
      </c>
      <c r="C2235" s="21">
        <v>2020</v>
      </c>
      <c r="D2235" t="s" s="8">
        <v>10546</v>
      </c>
      <c r="E2235" t="s" s="8">
        <v>10547</v>
      </c>
      <c r="F2235" t="s" s="8">
        <v>1928</v>
      </c>
      <c r="G2235" t="s" s="8">
        <v>45</v>
      </c>
      <c r="H2235" t="s" s="8">
        <v>119</v>
      </c>
      <c r="I2235" s="11"/>
      <c r="J2235" t="s" s="8">
        <v>10548</v>
      </c>
      <c r="K2235" t="s" s="8">
        <v>254</v>
      </c>
      <c r="L2235" t="s" s="8">
        <v>121</v>
      </c>
      <c r="M2235" s="11"/>
      <c r="N2235" t="s" s="8">
        <v>254</v>
      </c>
      <c r="O2235" s="11"/>
      <c r="P2235" s="11"/>
      <c r="Q2235" s="11"/>
      <c r="R2235" s="11"/>
      <c r="S2235" s="11"/>
      <c r="T2235" s="11"/>
      <c r="U2235" s="11"/>
      <c r="V2235" s="11"/>
      <c r="W2235" s="11"/>
      <c r="X2235" s="11"/>
      <c r="Y2235" s="11"/>
      <c r="Z2235" s="11"/>
    </row>
    <row r="2236" ht="15" customHeight="1">
      <c r="A2236" t="s" s="130">
        <v>10549</v>
      </c>
      <c r="B2236" t="s" s="130">
        <v>10550</v>
      </c>
      <c r="C2236" s="131">
        <v>2020</v>
      </c>
      <c r="D2236" t="s" s="130">
        <v>119</v>
      </c>
      <c r="E2236" t="s" s="130">
        <v>10551</v>
      </c>
      <c r="F2236" t="s" s="2">
        <v>8149</v>
      </c>
      <c r="G2236" t="s" s="2">
        <v>82</v>
      </c>
      <c r="H2236" t="s" s="130">
        <v>119</v>
      </c>
      <c r="I2236" s="132"/>
      <c r="J2236" t="s" s="130">
        <v>10552</v>
      </c>
      <c r="K2236" t="s" s="130">
        <v>120</v>
      </c>
      <c r="L2236" t="s" s="130">
        <v>121</v>
      </c>
      <c r="M2236" s="132"/>
      <c r="N2236" t="s" s="2">
        <v>275</v>
      </c>
      <c r="O2236" s="132"/>
      <c r="P2236" s="132"/>
      <c r="Q2236" s="132"/>
      <c r="R2236" s="132"/>
      <c r="S2236" s="132"/>
      <c r="T2236" s="132"/>
      <c r="U2236" s="132"/>
      <c r="V2236" s="132"/>
      <c r="W2236" s="132"/>
      <c r="X2236" s="132"/>
      <c r="Y2236" s="132"/>
      <c r="Z2236" s="132"/>
    </row>
    <row r="2237" ht="15" customHeight="1">
      <c r="A2237" t="s" s="8">
        <v>10553</v>
      </c>
      <c r="B2237" t="s" s="8">
        <v>10554</v>
      </c>
      <c r="C2237" s="21">
        <v>2020</v>
      </c>
      <c r="D2237" t="s" s="8">
        <v>394</v>
      </c>
      <c r="E2237" t="s" s="8">
        <v>10555</v>
      </c>
      <c r="F2237" t="s" s="106">
        <v>4466</v>
      </c>
      <c r="G2237" t="s" s="106">
        <v>1454</v>
      </c>
      <c r="H2237" t="s" s="8">
        <v>1791</v>
      </c>
      <c r="I2237" s="11"/>
      <c r="J2237" t="s" s="8">
        <v>10556</v>
      </c>
      <c r="K2237" t="s" s="8">
        <v>120</v>
      </c>
      <c r="L2237" t="s" s="8">
        <v>121</v>
      </c>
      <c r="M2237" s="11"/>
      <c r="N2237" t="s" s="106">
        <v>275</v>
      </c>
      <c r="O2237" s="11"/>
      <c r="P2237" s="11"/>
      <c r="Q2237" s="11"/>
      <c r="R2237" s="11"/>
      <c r="S2237" s="11"/>
      <c r="T2237" s="11"/>
      <c r="U2237" s="11"/>
      <c r="V2237" s="11"/>
      <c r="W2237" s="11"/>
      <c r="X2237" s="11"/>
      <c r="Y2237" s="11"/>
      <c r="Z2237" s="11"/>
    </row>
    <row r="2238" ht="15" customHeight="1">
      <c r="A2238" t="s" s="8">
        <v>10557</v>
      </c>
      <c r="B2238" t="s" s="8">
        <v>10558</v>
      </c>
      <c r="C2238" s="21">
        <v>2020</v>
      </c>
      <c r="D2238" t="s" s="8">
        <v>10559</v>
      </c>
      <c r="E2238" t="s" s="8">
        <v>10560</v>
      </c>
      <c r="F2238" t="s" s="106">
        <v>10561</v>
      </c>
      <c r="G2238" t="s" s="106">
        <v>45</v>
      </c>
      <c r="H2238" t="s" s="8">
        <v>1507</v>
      </c>
      <c r="I2238" s="11"/>
      <c r="J2238" t="s" s="8">
        <v>10562</v>
      </c>
      <c r="K2238" t="s" s="8">
        <v>120</v>
      </c>
      <c r="L2238" t="s" s="8">
        <v>216</v>
      </c>
      <c r="M2238" s="11"/>
      <c r="N2238" t="s" s="106">
        <v>255</v>
      </c>
      <c r="O2238" s="11"/>
      <c r="P2238" s="11"/>
      <c r="Q2238" s="11"/>
      <c r="R2238" s="11"/>
      <c r="S2238" s="11"/>
      <c r="T2238" s="11"/>
      <c r="U2238" s="11"/>
      <c r="V2238" s="11"/>
      <c r="W2238" s="11"/>
      <c r="X2238" s="11"/>
      <c r="Y2238" s="11"/>
      <c r="Z2238" s="11"/>
    </row>
    <row r="2239" ht="15" customHeight="1">
      <c r="A2239" t="s" s="49">
        <v>10563</v>
      </c>
      <c r="B2239" t="s" s="49">
        <v>10564</v>
      </c>
      <c r="C2239" s="109">
        <v>2020</v>
      </c>
      <c r="D2239" t="s" s="49">
        <v>3840</v>
      </c>
      <c r="E2239" t="s" s="49">
        <v>10565</v>
      </c>
      <c r="F2239" t="s" s="108">
        <v>2426</v>
      </c>
      <c r="G2239" t="s" s="108">
        <v>29</v>
      </c>
      <c r="H2239" t="s" s="49">
        <v>1507</v>
      </c>
      <c r="I2239" s="50"/>
      <c r="J2239" t="s" s="49">
        <v>10566</v>
      </c>
      <c r="K2239" t="s" s="49">
        <v>120</v>
      </c>
      <c r="L2239" t="s" s="49">
        <v>121</v>
      </c>
      <c r="M2239" s="50"/>
      <c r="N2239" t="s" s="108">
        <v>255</v>
      </c>
      <c r="O2239" s="50"/>
      <c r="P2239" s="50"/>
      <c r="Q2239" s="50"/>
      <c r="R2239" s="50"/>
      <c r="S2239" s="50"/>
      <c r="T2239" s="50"/>
      <c r="U2239" s="50"/>
      <c r="V2239" s="50"/>
      <c r="W2239" s="50"/>
      <c r="X2239" s="50"/>
      <c r="Y2239" s="50"/>
      <c r="Z2239" s="50"/>
    </row>
    <row r="2240" ht="15" customHeight="1">
      <c r="A2240" t="s" s="58">
        <v>1122</v>
      </c>
      <c r="B2240" t="s" s="59">
        <v>1123</v>
      </c>
      <c r="C2240" s="60">
        <v>2020</v>
      </c>
      <c r="D2240" t="s" s="59">
        <v>415</v>
      </c>
      <c r="E2240" t="s" s="59">
        <v>1124</v>
      </c>
      <c r="F2240" t="s" s="59">
        <v>71</v>
      </c>
      <c r="G2240" t="s" s="63">
        <v>82</v>
      </c>
      <c r="H2240" t="s" s="59">
        <v>119</v>
      </c>
      <c r="I2240" s="61"/>
      <c r="J2240" s="61"/>
      <c r="K2240" t="s" s="59">
        <v>254</v>
      </c>
      <c r="L2240" t="s" s="59">
        <v>121</v>
      </c>
      <c r="M2240" t="s" s="59">
        <v>122</v>
      </c>
      <c r="N2240" t="s" s="63">
        <v>275</v>
      </c>
      <c r="O2240" s="61"/>
      <c r="P2240" s="61"/>
      <c r="Q2240" s="61"/>
      <c r="R2240" s="61"/>
      <c r="S2240" s="61"/>
      <c r="T2240" s="61"/>
      <c r="U2240" s="61"/>
      <c r="V2240" s="61"/>
      <c r="W2240" s="61"/>
      <c r="X2240" s="61"/>
      <c r="Y2240" s="61"/>
      <c r="Z2240" s="62"/>
    </row>
    <row r="2241" ht="15" customHeight="1">
      <c r="A2241" t="s" s="127">
        <v>10567</v>
      </c>
      <c r="B2241" t="s" s="127">
        <v>10568</v>
      </c>
      <c r="C2241" s="128">
        <v>2020</v>
      </c>
      <c r="D2241" t="s" s="127">
        <v>7184</v>
      </c>
      <c r="E2241" t="s" s="127">
        <v>10569</v>
      </c>
      <c r="F2241" t="s" s="160">
        <v>2606</v>
      </c>
      <c r="G2241" t="s" s="160">
        <v>1454</v>
      </c>
      <c r="H2241" t="s" s="127">
        <v>1304</v>
      </c>
      <c r="I2241" s="129"/>
      <c r="J2241" t="s" s="127">
        <v>10570</v>
      </c>
      <c r="K2241" t="s" s="127">
        <v>120</v>
      </c>
      <c r="L2241" t="s" s="127">
        <v>121</v>
      </c>
      <c r="M2241" s="129"/>
      <c r="N2241" t="s" s="160">
        <v>275</v>
      </c>
      <c r="O2241" s="129"/>
      <c r="P2241" s="129"/>
      <c r="Q2241" s="129"/>
      <c r="R2241" s="129"/>
      <c r="S2241" s="129"/>
      <c r="T2241" s="129"/>
      <c r="U2241" s="129"/>
      <c r="V2241" s="129"/>
      <c r="W2241" s="129"/>
      <c r="X2241" s="129"/>
      <c r="Y2241" s="129"/>
      <c r="Z2241" s="129"/>
    </row>
    <row r="2242" ht="15" customHeight="1">
      <c r="A2242" t="s" s="8">
        <v>10571</v>
      </c>
      <c r="B2242" t="s" s="8">
        <v>10572</v>
      </c>
      <c r="C2242" s="21">
        <v>2020</v>
      </c>
      <c r="D2242" t="s" s="8">
        <v>1752</v>
      </c>
      <c r="E2242" t="s" s="8">
        <v>10573</v>
      </c>
      <c r="F2242" t="s" s="106">
        <v>1870</v>
      </c>
      <c r="G2242" t="s" s="106">
        <v>45</v>
      </c>
      <c r="H2242" t="s" s="8">
        <v>1791</v>
      </c>
      <c r="I2242" s="11"/>
      <c r="J2242" t="s" s="8">
        <v>10574</v>
      </c>
      <c r="K2242" t="s" s="8">
        <v>120</v>
      </c>
      <c r="L2242" t="s" s="8">
        <v>121</v>
      </c>
      <c r="M2242" s="11"/>
      <c r="N2242" t="s" s="106">
        <v>275</v>
      </c>
      <c r="O2242" s="11"/>
      <c r="P2242" s="11"/>
      <c r="Q2242" s="11"/>
      <c r="R2242" s="11"/>
      <c r="S2242" s="11"/>
      <c r="T2242" s="11"/>
      <c r="U2242" s="11"/>
      <c r="V2242" s="11"/>
      <c r="W2242" s="11"/>
      <c r="X2242" s="11"/>
      <c r="Y2242" s="11"/>
      <c r="Z2242" s="11"/>
    </row>
    <row r="2243" ht="13.65" customHeight="1">
      <c r="A2243" t="s" s="8">
        <v>10575</v>
      </c>
      <c r="B2243" t="s" s="8">
        <v>10576</v>
      </c>
      <c r="C2243" s="21">
        <v>2020</v>
      </c>
      <c r="D2243" t="s" s="8">
        <v>7342</v>
      </c>
      <c r="E2243" t="s" s="8">
        <v>10577</v>
      </c>
      <c r="F2243" t="s" s="8">
        <v>2132</v>
      </c>
      <c r="G2243" t="s" s="8">
        <v>38</v>
      </c>
      <c r="H2243" t="s" s="8">
        <v>119</v>
      </c>
      <c r="I2243" s="11"/>
      <c r="J2243" t="s" s="8">
        <v>10578</v>
      </c>
      <c r="K2243" t="s" s="8">
        <v>120</v>
      </c>
      <c r="L2243" t="s" s="8">
        <v>121</v>
      </c>
      <c r="M2243" s="11"/>
      <c r="N2243" t="s" s="8">
        <v>120</v>
      </c>
      <c r="O2243" s="11"/>
      <c r="P2243" s="11"/>
      <c r="Q2243" s="11"/>
      <c r="R2243" s="11"/>
      <c r="S2243" s="11"/>
      <c r="T2243" s="11"/>
      <c r="U2243" s="11"/>
      <c r="V2243" s="11"/>
      <c r="W2243" s="11"/>
      <c r="X2243" s="11"/>
      <c r="Y2243" s="11"/>
      <c r="Z2243" s="11"/>
    </row>
    <row r="2244" ht="13.65" customHeight="1">
      <c r="A2244" t="s" s="8">
        <v>10579</v>
      </c>
      <c r="B2244" t="s" s="8">
        <v>10580</v>
      </c>
      <c r="C2244" s="21">
        <v>2020</v>
      </c>
      <c r="D2244" t="s" s="8">
        <v>10581</v>
      </c>
      <c r="E2244" t="s" s="8">
        <v>10582</v>
      </c>
      <c r="F2244" t="s" s="8">
        <v>1875</v>
      </c>
      <c r="G2244" t="s" s="8">
        <v>29</v>
      </c>
      <c r="H2244" t="s" s="8">
        <v>119</v>
      </c>
      <c r="I2244" s="11"/>
      <c r="J2244" t="s" s="8">
        <v>10583</v>
      </c>
      <c r="K2244" t="s" s="8">
        <v>120</v>
      </c>
      <c r="L2244" t="s" s="8">
        <v>216</v>
      </c>
      <c r="M2244" s="11"/>
      <c r="N2244" t="s" s="8">
        <v>120</v>
      </c>
      <c r="O2244" s="11"/>
      <c r="P2244" s="11"/>
      <c r="Q2244" s="11"/>
      <c r="R2244" s="11"/>
      <c r="S2244" s="11"/>
      <c r="T2244" s="11"/>
      <c r="U2244" s="11"/>
      <c r="V2244" s="11"/>
      <c r="W2244" s="11"/>
      <c r="X2244" s="11"/>
      <c r="Y2244" s="11"/>
      <c r="Z2244" s="11"/>
    </row>
    <row r="2245" ht="15" customHeight="1">
      <c r="A2245" t="s" s="8">
        <v>10584</v>
      </c>
      <c r="B2245" t="s" s="8">
        <v>10585</v>
      </c>
      <c r="C2245" s="21">
        <v>2020</v>
      </c>
      <c r="D2245" t="s" s="8">
        <v>2631</v>
      </c>
      <c r="E2245" t="s" s="8">
        <v>10586</v>
      </c>
      <c r="F2245" t="s" s="106">
        <v>1842</v>
      </c>
      <c r="G2245" t="s" s="106">
        <v>45</v>
      </c>
      <c r="H2245" t="s" s="8">
        <v>119</v>
      </c>
      <c r="I2245" s="11"/>
      <c r="J2245" t="s" s="8">
        <v>10587</v>
      </c>
      <c r="K2245" t="s" s="8">
        <v>120</v>
      </c>
      <c r="L2245" t="s" s="8">
        <v>121</v>
      </c>
      <c r="M2245" s="11"/>
      <c r="N2245" t="s" s="106">
        <v>275</v>
      </c>
      <c r="O2245" s="11"/>
      <c r="P2245" s="11"/>
      <c r="Q2245" s="11"/>
      <c r="R2245" s="11"/>
      <c r="S2245" s="11"/>
      <c r="T2245" s="11"/>
      <c r="U2245" s="11"/>
      <c r="V2245" s="11"/>
      <c r="W2245" s="11"/>
      <c r="X2245" s="11"/>
      <c r="Y2245" s="11"/>
      <c r="Z2245" s="11"/>
    </row>
    <row r="2246" ht="13.65" customHeight="1">
      <c r="A2246" t="s" s="8">
        <v>10588</v>
      </c>
      <c r="B2246" t="s" s="8">
        <v>10589</v>
      </c>
      <c r="C2246" s="21">
        <v>2020</v>
      </c>
      <c r="D2246" t="s" s="8">
        <v>1987</v>
      </c>
      <c r="E2246" t="s" s="8">
        <v>10590</v>
      </c>
      <c r="F2246" t="s" s="8">
        <v>2426</v>
      </c>
      <c r="G2246" t="s" s="8">
        <v>82</v>
      </c>
      <c r="H2246" t="s" s="8">
        <v>1507</v>
      </c>
      <c r="I2246" s="11"/>
      <c r="J2246" t="s" s="8">
        <v>10591</v>
      </c>
      <c r="K2246" t="s" s="8">
        <v>120</v>
      </c>
      <c r="L2246" t="s" s="8">
        <v>121</v>
      </c>
      <c r="M2246" s="11"/>
      <c r="N2246" t="s" s="8">
        <v>120</v>
      </c>
      <c r="O2246" s="11"/>
      <c r="P2246" s="11"/>
      <c r="Q2246" s="11"/>
      <c r="R2246" s="11"/>
      <c r="S2246" s="11"/>
      <c r="T2246" s="11"/>
      <c r="U2246" s="11"/>
      <c r="V2246" s="11"/>
      <c r="W2246" s="11"/>
      <c r="X2246" s="11"/>
      <c r="Y2246" s="11"/>
      <c r="Z2246" s="11"/>
    </row>
    <row r="2247" ht="13.65" customHeight="1">
      <c r="A2247" t="s" s="8">
        <v>9000</v>
      </c>
      <c r="B2247" t="s" s="8">
        <v>10592</v>
      </c>
      <c r="C2247" s="21">
        <v>2020</v>
      </c>
      <c r="D2247" t="s" s="8">
        <v>2407</v>
      </c>
      <c r="E2247" t="s" s="8">
        <v>10593</v>
      </c>
      <c r="F2247" t="s" s="8">
        <v>2426</v>
      </c>
      <c r="G2247" t="s" s="8">
        <v>44</v>
      </c>
      <c r="H2247" t="s" s="8">
        <v>1507</v>
      </c>
      <c r="I2247" s="11"/>
      <c r="J2247" t="s" s="8">
        <v>10594</v>
      </c>
      <c r="K2247" t="s" s="8">
        <v>120</v>
      </c>
      <c r="L2247" t="s" s="8">
        <v>121</v>
      </c>
      <c r="M2247" s="11"/>
      <c r="N2247" t="s" s="8">
        <v>120</v>
      </c>
      <c r="O2247" s="11"/>
      <c r="P2247" s="11"/>
      <c r="Q2247" s="11"/>
      <c r="R2247" s="11"/>
      <c r="S2247" s="11"/>
      <c r="T2247" s="11"/>
      <c r="U2247" s="11"/>
      <c r="V2247" s="11"/>
      <c r="W2247" s="11"/>
      <c r="X2247" s="11"/>
      <c r="Y2247" s="11"/>
      <c r="Z2247" s="11"/>
    </row>
    <row r="2248" ht="13.65" customHeight="1">
      <c r="A2248" t="s" s="8">
        <v>10595</v>
      </c>
      <c r="B2248" t="s" s="8">
        <v>10596</v>
      </c>
      <c r="C2248" s="21">
        <v>2020</v>
      </c>
      <c r="D2248" t="s" s="8">
        <v>821</v>
      </c>
      <c r="E2248" t="s" s="8">
        <v>10597</v>
      </c>
      <c r="F2248" t="s" s="8">
        <v>2426</v>
      </c>
      <c r="G2248" t="s" s="8">
        <v>44</v>
      </c>
      <c r="H2248" t="s" s="8">
        <v>1507</v>
      </c>
      <c r="I2248" s="11"/>
      <c r="J2248" t="s" s="8">
        <v>10598</v>
      </c>
      <c r="K2248" t="s" s="8">
        <v>120</v>
      </c>
      <c r="L2248" t="s" s="8">
        <v>121</v>
      </c>
      <c r="M2248" s="11"/>
      <c r="N2248" t="s" s="8">
        <v>120</v>
      </c>
      <c r="O2248" s="11"/>
      <c r="P2248" s="11"/>
      <c r="Q2248" s="11"/>
      <c r="R2248" s="11"/>
      <c r="S2248" s="11"/>
      <c r="T2248" s="11"/>
      <c r="U2248" s="11"/>
      <c r="V2248" s="11"/>
      <c r="W2248" s="11"/>
      <c r="X2248" s="11"/>
      <c r="Y2248" s="11"/>
      <c r="Z2248" s="11"/>
    </row>
    <row r="2249" ht="13.65" customHeight="1">
      <c r="A2249" t="s" s="8">
        <v>10599</v>
      </c>
      <c r="B2249" t="s" s="8">
        <v>10600</v>
      </c>
      <c r="C2249" s="21">
        <v>2020</v>
      </c>
      <c r="D2249" t="s" s="8">
        <v>8357</v>
      </c>
      <c r="E2249" t="s" s="8">
        <v>10601</v>
      </c>
      <c r="F2249" t="s" s="8">
        <v>1870</v>
      </c>
      <c r="G2249" t="s" s="8">
        <v>82</v>
      </c>
      <c r="H2249" t="s" s="8">
        <v>1791</v>
      </c>
      <c r="I2249" s="11"/>
      <c r="J2249" t="s" s="8">
        <v>10602</v>
      </c>
      <c r="K2249" t="s" s="8">
        <v>120</v>
      </c>
      <c r="L2249" t="s" s="8">
        <v>121</v>
      </c>
      <c r="M2249" s="11"/>
      <c r="N2249" t="s" s="8">
        <v>120</v>
      </c>
      <c r="O2249" s="11"/>
      <c r="P2249" s="11"/>
      <c r="Q2249" s="11"/>
      <c r="R2249" s="11"/>
      <c r="S2249" s="11"/>
      <c r="T2249" s="11"/>
      <c r="U2249" s="11"/>
      <c r="V2249" s="11"/>
      <c r="W2249" s="11"/>
      <c r="X2249" s="11"/>
      <c r="Y2249" s="11"/>
      <c r="Z2249" s="11"/>
    </row>
    <row r="2250" ht="15" customHeight="1">
      <c r="A2250" t="s" s="8">
        <v>10603</v>
      </c>
      <c r="B2250" t="s" s="8">
        <v>10604</v>
      </c>
      <c r="C2250" s="21">
        <v>2020</v>
      </c>
      <c r="D2250" t="s" s="8">
        <v>10328</v>
      </c>
      <c r="E2250" t="s" s="8">
        <v>10605</v>
      </c>
      <c r="F2250" t="s" s="106">
        <v>4466</v>
      </c>
      <c r="G2250" t="s" s="106">
        <v>44</v>
      </c>
      <c r="H2250" t="s" s="8">
        <v>1791</v>
      </c>
      <c r="I2250" s="11"/>
      <c r="J2250" t="s" s="8">
        <v>10606</v>
      </c>
      <c r="K2250" t="s" s="8">
        <v>120</v>
      </c>
      <c r="L2250" t="s" s="8">
        <v>121</v>
      </c>
      <c r="M2250" s="11"/>
      <c r="N2250" t="s" s="106">
        <v>275</v>
      </c>
      <c r="O2250" s="11"/>
      <c r="P2250" s="11"/>
      <c r="Q2250" s="11"/>
      <c r="R2250" s="11"/>
      <c r="S2250" s="11"/>
      <c r="T2250" s="11"/>
      <c r="U2250" s="11"/>
      <c r="V2250" s="11"/>
      <c r="W2250" s="11"/>
      <c r="X2250" s="11"/>
      <c r="Y2250" s="11"/>
      <c r="Z2250" s="11"/>
    </row>
    <row r="2251" ht="15" customHeight="1">
      <c r="A2251" t="s" s="8">
        <v>10607</v>
      </c>
      <c r="B2251" t="s" s="8">
        <v>10608</v>
      </c>
      <c r="C2251" s="21">
        <v>2020</v>
      </c>
      <c r="D2251" t="s" s="8">
        <v>765</v>
      </c>
      <c r="E2251" t="s" s="8">
        <v>10609</v>
      </c>
      <c r="F2251" t="s" s="106">
        <v>2426</v>
      </c>
      <c r="G2251" t="s" s="106">
        <v>38</v>
      </c>
      <c r="H2251" t="s" s="8">
        <v>1507</v>
      </c>
      <c r="I2251" s="11"/>
      <c r="J2251" s="11"/>
      <c r="K2251" t="s" s="8">
        <v>120</v>
      </c>
      <c r="L2251" t="s" s="8">
        <v>121</v>
      </c>
      <c r="M2251" s="11"/>
      <c r="N2251" t="s" s="106">
        <v>275</v>
      </c>
      <c r="O2251" s="11"/>
      <c r="P2251" s="11"/>
      <c r="Q2251" s="11"/>
      <c r="R2251" s="11"/>
      <c r="S2251" s="11"/>
      <c r="T2251" s="11"/>
      <c r="U2251" s="11"/>
      <c r="V2251" s="11"/>
      <c r="W2251" s="11"/>
      <c r="X2251" s="11"/>
      <c r="Y2251" s="11"/>
      <c r="Z2251" s="11"/>
    </row>
    <row r="2252" ht="15" customHeight="1">
      <c r="A2252" t="s" s="49">
        <v>10610</v>
      </c>
      <c r="B2252" t="s" s="49">
        <v>10611</v>
      </c>
      <c r="C2252" s="109">
        <v>2020</v>
      </c>
      <c r="D2252" t="s" s="49">
        <v>1575</v>
      </c>
      <c r="E2252" t="s" s="49">
        <v>10612</v>
      </c>
      <c r="F2252" t="s" s="108">
        <v>2426</v>
      </c>
      <c r="G2252" t="s" s="108">
        <v>38</v>
      </c>
      <c r="H2252" t="s" s="49">
        <v>1507</v>
      </c>
      <c r="I2252" s="50"/>
      <c r="J2252" t="s" s="49">
        <v>10613</v>
      </c>
      <c r="K2252" t="s" s="49">
        <v>120</v>
      </c>
      <c r="L2252" t="s" s="49">
        <v>121</v>
      </c>
      <c r="M2252" s="50"/>
      <c r="N2252" t="s" s="108">
        <v>275</v>
      </c>
      <c r="O2252" s="50"/>
      <c r="P2252" s="50"/>
      <c r="Q2252" s="50"/>
      <c r="R2252" s="50"/>
      <c r="S2252" s="50"/>
      <c r="T2252" s="50"/>
      <c r="U2252" s="50"/>
      <c r="V2252" s="50"/>
      <c r="W2252" s="50"/>
      <c r="X2252" s="50"/>
      <c r="Y2252" s="50"/>
      <c r="Z2252" s="50"/>
    </row>
    <row r="2253" ht="13.65" customHeight="1">
      <c r="A2253" t="s" s="58">
        <v>1125</v>
      </c>
      <c r="B2253" t="s" s="59">
        <v>1126</v>
      </c>
      <c r="C2253" s="60">
        <v>2020</v>
      </c>
      <c r="D2253" t="s" s="59">
        <v>1127</v>
      </c>
      <c r="E2253" t="s" s="59">
        <v>1128</v>
      </c>
      <c r="F2253" t="s" s="59">
        <v>389</v>
      </c>
      <c r="G2253" t="s" s="59">
        <v>82</v>
      </c>
      <c r="H2253" t="s" s="59">
        <v>390</v>
      </c>
      <c r="I2253" s="61"/>
      <c r="J2253" t="s" s="59">
        <v>1129</v>
      </c>
      <c r="K2253" t="s" s="59">
        <v>120</v>
      </c>
      <c r="L2253" t="s" s="59">
        <v>216</v>
      </c>
      <c r="M2253" t="s" s="59">
        <v>122</v>
      </c>
      <c r="N2253" t="s" s="59">
        <v>120</v>
      </c>
      <c r="O2253" s="61"/>
      <c r="P2253" s="61"/>
      <c r="Q2253" s="61"/>
      <c r="R2253" s="61"/>
      <c r="S2253" s="61"/>
      <c r="T2253" s="61"/>
      <c r="U2253" s="61"/>
      <c r="V2253" s="61"/>
      <c r="W2253" s="61"/>
      <c r="X2253" s="61"/>
      <c r="Y2253" s="61"/>
      <c r="Z2253" s="62"/>
    </row>
    <row r="2254" ht="13.65" customHeight="1">
      <c r="A2254" t="s" s="77">
        <v>10614</v>
      </c>
      <c r="B2254" t="s" s="77">
        <v>10615</v>
      </c>
      <c r="C2254" s="76">
        <v>2020</v>
      </c>
      <c r="D2254" t="s" s="77">
        <v>7738</v>
      </c>
      <c r="E2254" t="s" s="77">
        <v>10616</v>
      </c>
      <c r="F2254" t="s" s="77">
        <v>10617</v>
      </c>
      <c r="G2254" t="s" s="77">
        <v>45</v>
      </c>
      <c r="H2254" t="s" s="77">
        <v>119</v>
      </c>
      <c r="I2254" s="47"/>
      <c r="J2254" t="s" s="77">
        <v>10618</v>
      </c>
      <c r="K2254" t="s" s="77">
        <v>120</v>
      </c>
      <c r="L2254" t="s" s="77">
        <v>121</v>
      </c>
      <c r="M2254" s="47"/>
      <c r="N2254" t="s" s="77">
        <v>120</v>
      </c>
      <c r="O2254" s="47"/>
      <c r="P2254" s="47"/>
      <c r="Q2254" s="47"/>
      <c r="R2254" s="47"/>
      <c r="S2254" s="47"/>
      <c r="T2254" s="47"/>
      <c r="U2254" s="47"/>
      <c r="V2254" s="47"/>
      <c r="W2254" s="47"/>
      <c r="X2254" s="47"/>
      <c r="Y2254" s="47"/>
      <c r="Z2254" s="47"/>
    </row>
    <row r="2255" ht="13.65" customHeight="1">
      <c r="A2255" t="s" s="49">
        <v>10619</v>
      </c>
      <c r="B2255" t="s" s="49">
        <v>10620</v>
      </c>
      <c r="C2255" s="109">
        <v>2020</v>
      </c>
      <c r="D2255" t="s" s="49">
        <v>954</v>
      </c>
      <c r="E2255" t="s" s="49">
        <v>10621</v>
      </c>
      <c r="F2255" t="s" s="49">
        <v>1928</v>
      </c>
      <c r="G2255" t="s" s="49">
        <v>1784</v>
      </c>
      <c r="H2255" t="s" s="49">
        <v>119</v>
      </c>
      <c r="I2255" s="50"/>
      <c r="J2255" s="50"/>
      <c r="K2255" t="s" s="49">
        <v>148</v>
      </c>
      <c r="L2255" t="s" s="49">
        <v>121</v>
      </c>
      <c r="M2255" s="50"/>
      <c r="N2255" t="s" s="49">
        <v>148</v>
      </c>
      <c r="O2255" s="50"/>
      <c r="P2255" s="50"/>
      <c r="Q2255" s="50"/>
      <c r="R2255" s="50"/>
      <c r="S2255" s="50"/>
      <c r="T2255" s="50"/>
      <c r="U2255" s="50"/>
      <c r="V2255" s="50"/>
      <c r="W2255" s="50"/>
      <c r="X2255" s="50"/>
      <c r="Y2255" s="50"/>
      <c r="Z2255" s="50"/>
    </row>
    <row r="2256" ht="15" customHeight="1">
      <c r="A2256" t="s" s="58">
        <v>1130</v>
      </c>
      <c r="B2256" t="s" s="59">
        <v>1131</v>
      </c>
      <c r="C2256" s="60">
        <v>2020</v>
      </c>
      <c r="D2256" t="s" s="59">
        <v>1132</v>
      </c>
      <c r="E2256" t="s" s="59">
        <v>1133</v>
      </c>
      <c r="F2256" t="s" s="59">
        <v>71</v>
      </c>
      <c r="G2256" t="s" s="63">
        <v>82</v>
      </c>
      <c r="H2256" t="s" s="59">
        <v>119</v>
      </c>
      <c r="I2256" s="61"/>
      <c r="J2256" t="s" s="59">
        <v>1134</v>
      </c>
      <c r="K2256" t="s" s="59">
        <v>120</v>
      </c>
      <c r="L2256" t="s" s="59">
        <v>121</v>
      </c>
      <c r="M2256" t="s" s="59">
        <v>122</v>
      </c>
      <c r="N2256" t="s" s="63">
        <v>275</v>
      </c>
      <c r="O2256" s="61"/>
      <c r="P2256" s="61"/>
      <c r="Q2256" s="61"/>
      <c r="R2256" s="61"/>
      <c r="S2256" s="61"/>
      <c r="T2256" s="61"/>
      <c r="U2256" s="61"/>
      <c r="V2256" s="61"/>
      <c r="W2256" s="61"/>
      <c r="X2256" s="61"/>
      <c r="Y2256" s="61"/>
      <c r="Z2256" s="62"/>
    </row>
    <row r="2257" ht="13.65" customHeight="1">
      <c r="A2257" t="s" s="77">
        <v>10622</v>
      </c>
      <c r="B2257" t="s" s="77">
        <v>10623</v>
      </c>
      <c r="C2257" s="76">
        <v>2020</v>
      </c>
      <c r="D2257" t="s" s="77">
        <v>10052</v>
      </c>
      <c r="E2257" t="s" s="77">
        <v>10624</v>
      </c>
      <c r="F2257" t="s" s="77">
        <v>128</v>
      </c>
      <c r="G2257" t="s" s="77">
        <v>82</v>
      </c>
      <c r="H2257" t="s" s="77">
        <v>129</v>
      </c>
      <c r="I2257" t="s" s="77">
        <v>10625</v>
      </c>
      <c r="J2257" t="s" s="77">
        <v>10626</v>
      </c>
      <c r="K2257" t="s" s="77">
        <v>120</v>
      </c>
      <c r="L2257" t="s" s="77">
        <v>121</v>
      </c>
      <c r="M2257" s="47"/>
      <c r="N2257" t="s" s="77">
        <v>120</v>
      </c>
      <c r="O2257" s="47"/>
      <c r="P2257" s="47"/>
      <c r="Q2257" s="47"/>
      <c r="R2257" s="47"/>
      <c r="S2257" s="47"/>
      <c r="T2257" s="47"/>
      <c r="U2257" s="47"/>
      <c r="V2257" s="47"/>
      <c r="W2257" s="47"/>
      <c r="X2257" s="47"/>
      <c r="Y2257" s="47"/>
      <c r="Z2257" s="47"/>
    </row>
    <row r="2258" ht="13.65" customHeight="1">
      <c r="A2258" t="s" s="8">
        <v>10627</v>
      </c>
      <c r="B2258" t="s" s="8">
        <v>10628</v>
      </c>
      <c r="C2258" s="21">
        <v>2020</v>
      </c>
      <c r="D2258" t="s" s="8">
        <v>6885</v>
      </c>
      <c r="E2258" t="s" s="8">
        <v>10629</v>
      </c>
      <c r="F2258" t="s" s="8">
        <v>2750</v>
      </c>
      <c r="G2258" t="s" s="8">
        <v>44</v>
      </c>
      <c r="H2258" t="s" s="8">
        <v>1791</v>
      </c>
      <c r="I2258" s="11"/>
      <c r="J2258" t="s" s="8">
        <v>10630</v>
      </c>
      <c r="K2258" t="s" s="8">
        <v>120</v>
      </c>
      <c r="L2258" t="s" s="8">
        <v>121</v>
      </c>
      <c r="M2258" s="11"/>
      <c r="N2258" t="s" s="8">
        <v>120</v>
      </c>
      <c r="O2258" s="11"/>
      <c r="P2258" s="11"/>
      <c r="Q2258" s="11"/>
      <c r="R2258" s="11"/>
      <c r="S2258" s="11"/>
      <c r="T2258" s="11"/>
      <c r="U2258" s="11"/>
      <c r="V2258" s="11"/>
      <c r="W2258" s="11"/>
      <c r="X2258" s="11"/>
      <c r="Y2258" s="11"/>
      <c r="Z2258" s="11"/>
    </row>
    <row r="2259" ht="13.65" customHeight="1">
      <c r="A2259" t="s" s="8">
        <v>10631</v>
      </c>
      <c r="B2259" t="s" s="8">
        <v>10632</v>
      </c>
      <c r="C2259" s="21">
        <v>2020</v>
      </c>
      <c r="D2259" t="s" s="8">
        <v>950</v>
      </c>
      <c r="E2259" t="s" s="8">
        <v>10633</v>
      </c>
      <c r="F2259" t="s" s="8">
        <v>1870</v>
      </c>
      <c r="G2259" t="s" s="8">
        <v>82</v>
      </c>
      <c r="H2259" t="s" s="8">
        <v>1791</v>
      </c>
      <c r="I2259" s="11"/>
      <c r="J2259" s="11"/>
      <c r="K2259" t="s" s="8">
        <v>148</v>
      </c>
      <c r="L2259" t="s" s="8">
        <v>121</v>
      </c>
      <c r="M2259" s="11"/>
      <c r="N2259" t="s" s="8">
        <v>148</v>
      </c>
      <c r="O2259" s="11"/>
      <c r="P2259" s="11"/>
      <c r="Q2259" s="11"/>
      <c r="R2259" s="11"/>
      <c r="S2259" s="11"/>
      <c r="T2259" s="11"/>
      <c r="U2259" s="11"/>
      <c r="V2259" s="11"/>
      <c r="W2259" s="11"/>
      <c r="X2259" s="11"/>
      <c r="Y2259" s="11"/>
      <c r="Z2259" s="11"/>
    </row>
    <row r="2260" ht="15" customHeight="1">
      <c r="A2260" t="s" s="8">
        <v>10634</v>
      </c>
      <c r="B2260" t="s" s="8">
        <v>10635</v>
      </c>
      <c r="C2260" s="21">
        <v>2020</v>
      </c>
      <c r="D2260" t="s" s="8">
        <v>1752</v>
      </c>
      <c r="E2260" t="s" s="8">
        <v>10636</v>
      </c>
      <c r="F2260" t="s" s="106">
        <v>1870</v>
      </c>
      <c r="G2260" t="s" s="106">
        <v>1454</v>
      </c>
      <c r="H2260" t="s" s="8">
        <v>1791</v>
      </c>
      <c r="I2260" s="11"/>
      <c r="J2260" t="s" s="8">
        <v>10637</v>
      </c>
      <c r="K2260" t="s" s="8">
        <v>120</v>
      </c>
      <c r="L2260" t="s" s="8">
        <v>121</v>
      </c>
      <c r="M2260" s="11"/>
      <c r="N2260" t="s" s="106">
        <v>275</v>
      </c>
      <c r="O2260" s="11"/>
      <c r="P2260" s="11"/>
      <c r="Q2260" s="11"/>
      <c r="R2260" s="11"/>
      <c r="S2260" s="11"/>
      <c r="T2260" s="11"/>
      <c r="U2260" s="11"/>
      <c r="V2260" s="11"/>
      <c r="W2260" s="11"/>
      <c r="X2260" s="11"/>
      <c r="Y2260" s="11"/>
      <c r="Z2260" s="11"/>
    </row>
    <row r="2261" ht="13.65" customHeight="1">
      <c r="A2261" t="s" s="8">
        <v>10638</v>
      </c>
      <c r="B2261" t="s" s="8">
        <v>10639</v>
      </c>
      <c r="C2261" s="21">
        <v>2020</v>
      </c>
      <c r="D2261" t="s" s="8">
        <v>8310</v>
      </c>
      <c r="E2261" t="s" s="8">
        <v>10640</v>
      </c>
      <c r="F2261" t="s" s="8">
        <v>1798</v>
      </c>
      <c r="G2261" t="s" s="8">
        <v>82</v>
      </c>
      <c r="H2261" t="s" s="8">
        <v>1791</v>
      </c>
      <c r="I2261" s="11"/>
      <c r="J2261" t="s" s="8">
        <v>10641</v>
      </c>
      <c r="K2261" t="s" s="8">
        <v>120</v>
      </c>
      <c r="L2261" t="s" s="8">
        <v>121</v>
      </c>
      <c r="M2261" s="11"/>
      <c r="N2261" t="s" s="8">
        <v>120</v>
      </c>
      <c r="O2261" s="11"/>
      <c r="P2261" s="11"/>
      <c r="Q2261" s="11"/>
      <c r="R2261" s="11"/>
      <c r="S2261" s="11"/>
      <c r="T2261" s="11"/>
      <c r="U2261" s="11"/>
      <c r="V2261" s="11"/>
      <c r="W2261" s="11"/>
      <c r="X2261" s="11"/>
      <c r="Y2261" s="11"/>
      <c r="Z2261" s="11"/>
    </row>
    <row r="2262" ht="15" customHeight="1">
      <c r="A2262" t="s" s="8">
        <v>10642</v>
      </c>
      <c r="B2262" t="s" s="8">
        <v>10643</v>
      </c>
      <c r="C2262" s="21">
        <v>2020</v>
      </c>
      <c r="D2262" t="s" s="8">
        <v>1301</v>
      </c>
      <c r="E2262" t="s" s="8">
        <v>10644</v>
      </c>
      <c r="F2262" t="s" s="106">
        <v>1905</v>
      </c>
      <c r="G2262" t="s" s="8">
        <v>82</v>
      </c>
      <c r="H2262" t="s" s="8">
        <v>119</v>
      </c>
      <c r="I2262" s="11"/>
      <c r="J2262" t="s" s="8">
        <v>10645</v>
      </c>
      <c r="K2262" t="s" s="8">
        <v>120</v>
      </c>
      <c r="L2262" t="s" s="8">
        <v>121</v>
      </c>
      <c r="M2262" s="11"/>
      <c r="N2262" t="s" s="106">
        <v>275</v>
      </c>
      <c r="O2262" s="11"/>
      <c r="P2262" s="11"/>
      <c r="Q2262" s="11"/>
      <c r="R2262" s="11"/>
      <c r="S2262" s="11"/>
      <c r="T2262" s="11"/>
      <c r="U2262" s="11"/>
      <c r="V2262" s="11"/>
      <c r="W2262" s="11"/>
      <c r="X2262" s="11"/>
      <c r="Y2262" s="11"/>
      <c r="Z2262" s="11"/>
    </row>
    <row r="2263" ht="15" customHeight="1">
      <c r="A2263" t="s" s="130">
        <v>9815</v>
      </c>
      <c r="B2263" t="s" s="130">
        <v>10646</v>
      </c>
      <c r="C2263" s="131">
        <v>2020</v>
      </c>
      <c r="D2263" t="s" s="130">
        <v>1752</v>
      </c>
      <c r="E2263" t="s" s="130">
        <v>10647</v>
      </c>
      <c r="F2263" t="s" s="2">
        <v>10297</v>
      </c>
      <c r="G2263" t="s" s="2">
        <v>45</v>
      </c>
      <c r="H2263" t="s" s="130">
        <v>119</v>
      </c>
      <c r="I2263" s="132"/>
      <c r="J2263" t="s" s="130">
        <v>10648</v>
      </c>
      <c r="K2263" t="s" s="130">
        <v>120</v>
      </c>
      <c r="L2263" t="s" s="130">
        <v>121</v>
      </c>
      <c r="M2263" s="132"/>
      <c r="N2263" t="s" s="2">
        <v>275</v>
      </c>
      <c r="O2263" s="132"/>
      <c r="P2263" s="132"/>
      <c r="Q2263" s="132"/>
      <c r="R2263" s="132"/>
      <c r="S2263" s="132"/>
      <c r="T2263" s="132"/>
      <c r="U2263" s="132"/>
      <c r="V2263" s="132"/>
      <c r="W2263" s="132"/>
      <c r="X2263" s="132"/>
      <c r="Y2263" s="132"/>
      <c r="Z2263" s="132"/>
    </row>
    <row r="2264" ht="15" customHeight="1">
      <c r="A2264" t="s" s="49">
        <v>10649</v>
      </c>
      <c r="B2264" t="s" s="49">
        <v>10650</v>
      </c>
      <c r="C2264" s="109">
        <v>2020</v>
      </c>
      <c r="D2264" t="s" s="49">
        <v>918</v>
      </c>
      <c r="E2264" t="s" s="49">
        <v>10651</v>
      </c>
      <c r="F2264" t="s" s="108">
        <v>4466</v>
      </c>
      <c r="G2264" t="s" s="108">
        <v>44</v>
      </c>
      <c r="H2264" t="s" s="49">
        <v>1791</v>
      </c>
      <c r="I2264" s="50"/>
      <c r="J2264" t="s" s="49">
        <v>10652</v>
      </c>
      <c r="K2264" t="s" s="49">
        <v>120</v>
      </c>
      <c r="L2264" t="s" s="49">
        <v>121</v>
      </c>
      <c r="M2264" s="50"/>
      <c r="N2264" t="s" s="108">
        <v>275</v>
      </c>
      <c r="O2264" s="50"/>
      <c r="P2264" s="50"/>
      <c r="Q2264" s="50"/>
      <c r="R2264" s="50"/>
      <c r="S2264" s="50"/>
      <c r="T2264" s="50"/>
      <c r="U2264" s="50"/>
      <c r="V2264" s="50"/>
      <c r="W2264" s="50"/>
      <c r="X2264" s="50"/>
      <c r="Y2264" s="50"/>
      <c r="Z2264" s="50"/>
    </row>
    <row r="2265" ht="13.65" customHeight="1">
      <c r="A2265" t="s" s="58">
        <v>1135</v>
      </c>
      <c r="B2265" t="s" s="59">
        <v>1136</v>
      </c>
      <c r="C2265" s="60">
        <v>2020</v>
      </c>
      <c r="D2265" t="s" s="59">
        <v>202</v>
      </c>
      <c r="E2265" t="s" s="59">
        <v>1137</v>
      </c>
      <c r="F2265" t="s" s="59">
        <v>71</v>
      </c>
      <c r="G2265" t="s" s="59">
        <v>45</v>
      </c>
      <c r="H2265" t="s" s="59">
        <v>119</v>
      </c>
      <c r="I2265" s="61"/>
      <c r="J2265" s="61"/>
      <c r="K2265" t="s" s="59">
        <v>120</v>
      </c>
      <c r="L2265" t="s" s="59">
        <v>121</v>
      </c>
      <c r="M2265" t="s" s="59">
        <v>122</v>
      </c>
      <c r="N2265" t="s" s="59">
        <v>120</v>
      </c>
      <c r="O2265" s="61"/>
      <c r="P2265" s="61"/>
      <c r="Q2265" s="61"/>
      <c r="R2265" s="61"/>
      <c r="S2265" s="61"/>
      <c r="T2265" s="61"/>
      <c r="U2265" s="61"/>
      <c r="V2265" s="61"/>
      <c r="W2265" s="61"/>
      <c r="X2265" s="61"/>
      <c r="Y2265" s="61"/>
      <c r="Z2265" s="62"/>
    </row>
    <row r="2266" ht="13.65" customHeight="1">
      <c r="A2266" t="s" s="77">
        <v>10653</v>
      </c>
      <c r="B2266" t="s" s="77">
        <v>10654</v>
      </c>
      <c r="C2266" s="76">
        <v>2020</v>
      </c>
      <c r="D2266" t="s" s="77">
        <v>10655</v>
      </c>
      <c r="E2266" t="s" s="77">
        <v>10656</v>
      </c>
      <c r="F2266" t="s" s="77">
        <v>71</v>
      </c>
      <c r="G2266" t="s" s="77">
        <v>29</v>
      </c>
      <c r="H2266" t="s" s="77">
        <v>119</v>
      </c>
      <c r="I2266" t="s" s="77">
        <v>1923</v>
      </c>
      <c r="J2266" t="s" s="77">
        <v>10657</v>
      </c>
      <c r="K2266" t="s" s="77">
        <v>120</v>
      </c>
      <c r="L2266" t="s" s="77">
        <v>216</v>
      </c>
      <c r="M2266" s="47"/>
      <c r="N2266" t="s" s="77">
        <v>120</v>
      </c>
      <c r="O2266" s="47"/>
      <c r="P2266" s="47"/>
      <c r="Q2266" s="47"/>
      <c r="R2266" s="47"/>
      <c r="S2266" s="47"/>
      <c r="T2266" s="47"/>
      <c r="U2266" s="47"/>
      <c r="V2266" s="47"/>
      <c r="W2266" s="47"/>
      <c r="X2266" s="47"/>
      <c r="Y2266" s="47"/>
      <c r="Z2266" s="47"/>
    </row>
    <row r="2267" ht="15" customHeight="1">
      <c r="A2267" t="s" s="8">
        <v>10658</v>
      </c>
      <c r="B2267" t="s" s="8">
        <v>10659</v>
      </c>
      <c r="C2267" s="21">
        <v>2020</v>
      </c>
      <c r="D2267" t="s" s="8">
        <v>10660</v>
      </c>
      <c r="E2267" t="s" s="8">
        <v>10661</v>
      </c>
      <c r="F2267" t="s" s="106">
        <v>1989</v>
      </c>
      <c r="G2267" t="s" s="8">
        <v>44</v>
      </c>
      <c r="H2267" t="s" s="8">
        <v>1507</v>
      </c>
      <c r="I2267" s="11"/>
      <c r="J2267" t="s" s="8">
        <v>10662</v>
      </c>
      <c r="K2267" t="s" s="8">
        <v>120</v>
      </c>
      <c r="L2267" t="s" s="8">
        <v>216</v>
      </c>
      <c r="M2267" s="11"/>
      <c r="N2267" t="s" s="8">
        <v>120</v>
      </c>
      <c r="O2267" s="11"/>
      <c r="P2267" s="11"/>
      <c r="Q2267" s="11"/>
      <c r="R2267" s="11"/>
      <c r="S2267" s="11"/>
      <c r="T2267" s="11"/>
      <c r="U2267" s="11"/>
      <c r="V2267" s="11"/>
      <c r="W2267" s="11"/>
      <c r="X2267" s="11"/>
      <c r="Y2267" s="11"/>
      <c r="Z2267" s="11"/>
    </row>
    <row r="2268" ht="13.65" customHeight="1">
      <c r="A2268" t="s" s="8">
        <v>10663</v>
      </c>
      <c r="B2268" t="s" s="8">
        <v>10664</v>
      </c>
      <c r="C2268" s="21">
        <v>2020</v>
      </c>
      <c r="D2268" t="s" s="8">
        <v>4220</v>
      </c>
      <c r="E2268" t="s" s="8">
        <v>10665</v>
      </c>
      <c r="F2268" t="s" s="8">
        <v>2246</v>
      </c>
      <c r="G2268" t="s" s="8">
        <v>82</v>
      </c>
      <c r="H2268" t="s" s="8">
        <v>1791</v>
      </c>
      <c r="I2268" s="11"/>
      <c r="J2268" t="s" s="8">
        <v>10666</v>
      </c>
      <c r="K2268" t="s" s="8">
        <v>120</v>
      </c>
      <c r="L2268" t="s" s="8">
        <v>121</v>
      </c>
      <c r="M2268" s="11"/>
      <c r="N2268" t="s" s="8">
        <v>120</v>
      </c>
      <c r="O2268" s="11"/>
      <c r="P2268" s="11"/>
      <c r="Q2268" s="11"/>
      <c r="R2268" s="11"/>
      <c r="S2268" s="11"/>
      <c r="T2268" s="11"/>
      <c r="U2268" s="11"/>
      <c r="V2268" s="11"/>
      <c r="W2268" s="11"/>
      <c r="X2268" s="11"/>
      <c r="Y2268" s="11"/>
      <c r="Z2268" s="11"/>
    </row>
    <row r="2269" ht="13.65" customHeight="1">
      <c r="A2269" t="s" s="8">
        <v>10667</v>
      </c>
      <c r="B2269" t="s" s="8">
        <v>10668</v>
      </c>
      <c r="C2269" s="21">
        <v>2020</v>
      </c>
      <c r="D2269" t="s" s="8">
        <v>10660</v>
      </c>
      <c r="E2269" t="s" s="8">
        <v>10669</v>
      </c>
      <c r="F2269" t="s" s="8">
        <v>2426</v>
      </c>
      <c r="G2269" t="s" s="8">
        <v>44</v>
      </c>
      <c r="H2269" t="s" s="8">
        <v>1507</v>
      </c>
      <c r="I2269" s="11"/>
      <c r="J2269" t="s" s="8">
        <v>10670</v>
      </c>
      <c r="K2269" t="s" s="8">
        <v>120</v>
      </c>
      <c r="L2269" t="s" s="8">
        <v>216</v>
      </c>
      <c r="M2269" s="11"/>
      <c r="N2269" t="s" s="8">
        <v>120</v>
      </c>
      <c r="O2269" s="11"/>
      <c r="P2269" s="11"/>
      <c r="Q2269" s="11"/>
      <c r="R2269" s="11"/>
      <c r="S2269" s="11"/>
      <c r="T2269" s="11"/>
      <c r="U2269" s="11"/>
      <c r="V2269" s="11"/>
      <c r="W2269" s="11"/>
      <c r="X2269" s="11"/>
      <c r="Y2269" s="11"/>
      <c r="Z2269" s="11"/>
    </row>
    <row r="2270" ht="15" customHeight="1">
      <c r="A2270" t="s" s="8">
        <v>10671</v>
      </c>
      <c r="B2270" t="s" s="8">
        <v>10672</v>
      </c>
      <c r="C2270" s="21">
        <v>2020</v>
      </c>
      <c r="D2270" t="s" s="8">
        <v>1542</v>
      </c>
      <c r="E2270" t="s" s="8">
        <v>10673</v>
      </c>
      <c r="F2270" t="s" s="106">
        <v>1823</v>
      </c>
      <c r="G2270" t="s" s="106">
        <v>45</v>
      </c>
      <c r="H2270" t="s" s="8">
        <v>1507</v>
      </c>
      <c r="I2270" s="11"/>
      <c r="J2270" t="s" s="8">
        <v>10674</v>
      </c>
      <c r="K2270" t="s" s="8">
        <v>120</v>
      </c>
      <c r="L2270" t="s" s="8">
        <v>121</v>
      </c>
      <c r="M2270" s="11"/>
      <c r="N2270" t="s" s="106">
        <v>123</v>
      </c>
      <c r="O2270" s="11"/>
      <c r="P2270" s="11"/>
      <c r="Q2270" s="11"/>
      <c r="R2270" s="11"/>
      <c r="S2270" s="11"/>
      <c r="T2270" s="11"/>
      <c r="U2270" s="11"/>
      <c r="V2270" s="11"/>
      <c r="W2270" s="11"/>
      <c r="X2270" s="11"/>
      <c r="Y2270" s="11"/>
      <c r="Z2270" s="11"/>
    </row>
    <row r="2271" ht="15" customHeight="1">
      <c r="A2271" t="s" s="8">
        <v>10675</v>
      </c>
      <c r="B2271" t="s" s="8">
        <v>10676</v>
      </c>
      <c r="C2271" s="21">
        <v>2020</v>
      </c>
      <c r="D2271" t="s" s="8">
        <v>3899</v>
      </c>
      <c r="E2271" t="s" s="8">
        <v>10677</v>
      </c>
      <c r="F2271" t="s" s="106">
        <v>1905</v>
      </c>
      <c r="G2271" t="s" s="106">
        <v>1454</v>
      </c>
      <c r="H2271" t="s" s="8">
        <v>119</v>
      </c>
      <c r="I2271" s="11"/>
      <c r="J2271" t="s" s="8">
        <v>10678</v>
      </c>
      <c r="K2271" t="s" s="8">
        <v>120</v>
      </c>
      <c r="L2271" t="s" s="8">
        <v>121</v>
      </c>
      <c r="M2271" s="11"/>
      <c r="N2271" t="s" s="106">
        <v>275</v>
      </c>
      <c r="O2271" s="11"/>
      <c r="P2271" s="11"/>
      <c r="Q2271" s="11"/>
      <c r="R2271" s="11"/>
      <c r="S2271" s="11"/>
      <c r="T2271" s="11"/>
      <c r="U2271" s="11"/>
      <c r="V2271" s="11"/>
      <c r="W2271" s="11"/>
      <c r="X2271" s="11"/>
      <c r="Y2271" s="11"/>
      <c r="Z2271" s="11"/>
    </row>
    <row r="2272" ht="13.65" customHeight="1">
      <c r="A2272" t="s" s="8">
        <v>10679</v>
      </c>
      <c r="B2272" t="s" s="8">
        <v>10680</v>
      </c>
      <c r="C2272" s="21">
        <v>2020</v>
      </c>
      <c r="D2272" t="s" s="8">
        <v>10681</v>
      </c>
      <c r="E2272" t="s" s="8">
        <v>10682</v>
      </c>
      <c r="F2272" t="s" s="8">
        <v>1928</v>
      </c>
      <c r="G2272" t="s" s="8">
        <v>1784</v>
      </c>
      <c r="H2272" t="s" s="8">
        <v>119</v>
      </c>
      <c r="I2272" s="11"/>
      <c r="J2272" t="s" s="8">
        <v>10683</v>
      </c>
      <c r="K2272" t="s" s="8">
        <v>254</v>
      </c>
      <c r="L2272" t="s" s="8">
        <v>216</v>
      </c>
      <c r="M2272" s="11"/>
      <c r="N2272" t="s" s="8">
        <v>254</v>
      </c>
      <c r="O2272" s="11"/>
      <c r="P2272" s="11"/>
      <c r="Q2272" s="11"/>
      <c r="R2272" s="11"/>
      <c r="S2272" s="11"/>
      <c r="T2272" s="11"/>
      <c r="U2272" s="11"/>
      <c r="V2272" s="11"/>
      <c r="W2272" s="11"/>
      <c r="X2272" s="11"/>
      <c r="Y2272" s="11"/>
      <c r="Z2272" s="11"/>
    </row>
    <row r="2273" ht="15" customHeight="1">
      <c r="A2273" t="s" s="49">
        <v>10684</v>
      </c>
      <c r="B2273" t="s" s="49">
        <v>10685</v>
      </c>
      <c r="C2273" s="109">
        <v>2020</v>
      </c>
      <c r="D2273" t="s" s="49">
        <v>918</v>
      </c>
      <c r="E2273" t="s" s="49">
        <v>10686</v>
      </c>
      <c r="F2273" t="s" s="108">
        <v>2426</v>
      </c>
      <c r="G2273" t="s" s="108">
        <v>1454</v>
      </c>
      <c r="H2273" t="s" s="49">
        <v>1507</v>
      </c>
      <c r="I2273" s="50"/>
      <c r="J2273" t="s" s="49">
        <v>10687</v>
      </c>
      <c r="K2273" t="s" s="49">
        <v>120</v>
      </c>
      <c r="L2273" t="s" s="49">
        <v>121</v>
      </c>
      <c r="M2273" s="50"/>
      <c r="N2273" t="s" s="108">
        <v>275</v>
      </c>
      <c r="O2273" s="50"/>
      <c r="P2273" s="50"/>
      <c r="Q2273" s="50"/>
      <c r="R2273" s="50"/>
      <c r="S2273" s="50"/>
      <c r="T2273" s="50"/>
      <c r="U2273" s="50"/>
      <c r="V2273" s="50"/>
      <c r="W2273" s="50"/>
      <c r="X2273" s="50"/>
      <c r="Y2273" s="50"/>
      <c r="Z2273" s="50"/>
    </row>
    <row r="2274" ht="13.65" customHeight="1">
      <c r="A2274" t="s" s="58">
        <v>1138</v>
      </c>
      <c r="B2274" t="s" s="59">
        <v>1139</v>
      </c>
      <c r="C2274" s="60">
        <v>2020</v>
      </c>
      <c r="D2274" t="s" s="59">
        <v>1140</v>
      </c>
      <c r="E2274" t="s" s="59">
        <v>1141</v>
      </c>
      <c r="F2274" t="s" s="59">
        <v>71</v>
      </c>
      <c r="G2274" t="s" s="59">
        <v>45</v>
      </c>
      <c r="H2274" t="s" s="59">
        <v>119</v>
      </c>
      <c r="I2274" s="61"/>
      <c r="J2274" t="s" s="59">
        <v>1142</v>
      </c>
      <c r="K2274" t="s" s="59">
        <v>120</v>
      </c>
      <c r="L2274" t="s" s="59">
        <v>121</v>
      </c>
      <c r="M2274" t="s" s="59">
        <v>122</v>
      </c>
      <c r="N2274" t="s" s="59">
        <v>120</v>
      </c>
      <c r="O2274" s="61"/>
      <c r="P2274" s="61"/>
      <c r="Q2274" s="61"/>
      <c r="R2274" s="61"/>
      <c r="S2274" s="61"/>
      <c r="T2274" s="61"/>
      <c r="U2274" s="61"/>
      <c r="V2274" s="61"/>
      <c r="W2274" s="61"/>
      <c r="X2274" s="61"/>
      <c r="Y2274" s="61"/>
      <c r="Z2274" s="62"/>
    </row>
    <row r="2275" ht="15" customHeight="1">
      <c r="A2275" t="s" s="77">
        <v>10688</v>
      </c>
      <c r="B2275" t="s" s="77">
        <v>10689</v>
      </c>
      <c r="C2275" s="76">
        <v>2020</v>
      </c>
      <c r="D2275" t="s" s="77">
        <v>5259</v>
      </c>
      <c r="E2275" t="s" s="77">
        <v>10690</v>
      </c>
      <c r="F2275" t="s" s="77">
        <v>10691</v>
      </c>
      <c r="G2275" t="s" s="77">
        <v>29</v>
      </c>
      <c r="H2275" t="s" s="77">
        <v>129</v>
      </c>
      <c r="I2275" t="s" s="77">
        <v>10131</v>
      </c>
      <c r="J2275" t="s" s="77">
        <v>10692</v>
      </c>
      <c r="K2275" t="s" s="77">
        <v>120</v>
      </c>
      <c r="L2275" t="s" s="77">
        <v>121</v>
      </c>
      <c r="M2275" s="47"/>
      <c r="N2275" s="115"/>
      <c r="O2275" s="47"/>
      <c r="P2275" s="47"/>
      <c r="Q2275" s="47"/>
      <c r="R2275" s="47"/>
      <c r="S2275" s="47"/>
      <c r="T2275" s="47"/>
      <c r="U2275" s="47"/>
      <c r="V2275" s="47"/>
      <c r="W2275" s="47"/>
      <c r="X2275" s="47"/>
      <c r="Y2275" s="47"/>
      <c r="Z2275" s="47"/>
    </row>
    <row r="2276" ht="13.65" customHeight="1">
      <c r="A2276" t="s" s="8">
        <v>10693</v>
      </c>
      <c r="B2276" t="s" s="8">
        <v>10694</v>
      </c>
      <c r="C2276" s="21">
        <v>2020</v>
      </c>
      <c r="D2276" t="s" s="8">
        <v>437</v>
      </c>
      <c r="E2276" t="s" s="8">
        <v>10695</v>
      </c>
      <c r="F2276" t="s" s="8">
        <v>1870</v>
      </c>
      <c r="G2276" t="s" s="8">
        <v>82</v>
      </c>
      <c r="H2276" t="s" s="8">
        <v>1791</v>
      </c>
      <c r="I2276" s="11"/>
      <c r="J2276" t="s" s="8">
        <v>10696</v>
      </c>
      <c r="K2276" t="s" s="8">
        <v>120</v>
      </c>
      <c r="L2276" t="s" s="8">
        <v>121</v>
      </c>
      <c r="M2276" s="11"/>
      <c r="N2276" t="s" s="8">
        <v>120</v>
      </c>
      <c r="O2276" s="11"/>
      <c r="P2276" s="11"/>
      <c r="Q2276" s="11"/>
      <c r="R2276" s="11"/>
      <c r="S2276" s="11"/>
      <c r="T2276" s="11"/>
      <c r="U2276" s="11"/>
      <c r="V2276" s="11"/>
      <c r="W2276" s="11"/>
      <c r="X2276" s="11"/>
      <c r="Y2276" s="11"/>
      <c r="Z2276" s="11"/>
    </row>
    <row r="2277" ht="13.65" customHeight="1">
      <c r="A2277" t="s" s="8">
        <v>10697</v>
      </c>
      <c r="B2277" t="s" s="8">
        <v>10698</v>
      </c>
      <c r="C2277" s="21">
        <v>2020</v>
      </c>
      <c r="D2277" t="s" s="8">
        <v>918</v>
      </c>
      <c r="E2277" t="s" s="8">
        <v>10699</v>
      </c>
      <c r="F2277" t="s" s="8">
        <v>1870</v>
      </c>
      <c r="G2277" t="s" s="8">
        <v>82</v>
      </c>
      <c r="H2277" t="s" s="8">
        <v>1791</v>
      </c>
      <c r="I2277" s="11"/>
      <c r="J2277" t="s" s="8">
        <v>10700</v>
      </c>
      <c r="K2277" t="s" s="8">
        <v>120</v>
      </c>
      <c r="L2277" t="s" s="8">
        <v>121</v>
      </c>
      <c r="M2277" s="11"/>
      <c r="N2277" t="s" s="8">
        <v>120</v>
      </c>
      <c r="O2277" s="11"/>
      <c r="P2277" s="11"/>
      <c r="Q2277" s="11"/>
      <c r="R2277" s="11"/>
      <c r="S2277" s="11"/>
      <c r="T2277" s="11"/>
      <c r="U2277" s="11"/>
      <c r="V2277" s="11"/>
      <c r="W2277" s="11"/>
      <c r="X2277" s="11"/>
      <c r="Y2277" s="11"/>
      <c r="Z2277" s="11"/>
    </row>
    <row r="2278" ht="15" customHeight="1">
      <c r="A2278" t="s" s="8">
        <v>10701</v>
      </c>
      <c r="B2278" t="s" s="8">
        <v>10702</v>
      </c>
      <c r="C2278" s="21">
        <v>2020</v>
      </c>
      <c r="D2278" t="s" s="8">
        <v>1115</v>
      </c>
      <c r="E2278" t="s" s="8">
        <v>10703</v>
      </c>
      <c r="F2278" t="s" s="106">
        <v>5284</v>
      </c>
      <c r="G2278" t="s" s="106">
        <v>1454</v>
      </c>
      <c r="H2278" t="s" s="8">
        <v>5284</v>
      </c>
      <c r="I2278" s="11"/>
      <c r="J2278" t="s" s="8">
        <v>10704</v>
      </c>
      <c r="K2278" t="s" s="8">
        <v>120</v>
      </c>
      <c r="L2278" t="s" s="8">
        <v>121</v>
      </c>
      <c r="M2278" s="11"/>
      <c r="N2278" t="s" s="106">
        <v>123</v>
      </c>
      <c r="O2278" s="11"/>
      <c r="P2278" s="11"/>
      <c r="Q2278" s="11"/>
      <c r="R2278" s="11"/>
      <c r="S2278" s="11"/>
      <c r="T2278" s="11"/>
      <c r="U2278" s="11"/>
      <c r="V2278" s="11"/>
      <c r="W2278" s="11"/>
      <c r="X2278" s="11"/>
      <c r="Y2278" s="11"/>
      <c r="Z2278" s="11"/>
    </row>
    <row r="2279" ht="13.65" customHeight="1">
      <c r="A2279" t="s" s="8">
        <v>10705</v>
      </c>
      <c r="B2279" t="s" s="8">
        <v>10706</v>
      </c>
      <c r="C2279" s="21">
        <v>2020</v>
      </c>
      <c r="D2279" t="s" s="8">
        <v>1542</v>
      </c>
      <c r="E2279" t="s" s="8">
        <v>10707</v>
      </c>
      <c r="F2279" t="s" s="8">
        <v>2426</v>
      </c>
      <c r="G2279" t="s" s="8">
        <v>82</v>
      </c>
      <c r="H2279" t="s" s="8">
        <v>1507</v>
      </c>
      <c r="I2279" s="11"/>
      <c r="J2279" t="s" s="8">
        <v>10708</v>
      </c>
      <c r="K2279" t="s" s="8">
        <v>120</v>
      </c>
      <c r="L2279" t="s" s="8">
        <v>121</v>
      </c>
      <c r="M2279" s="11"/>
      <c r="N2279" t="s" s="8">
        <v>120</v>
      </c>
      <c r="O2279" s="11"/>
      <c r="P2279" s="11"/>
      <c r="Q2279" s="11"/>
      <c r="R2279" s="11"/>
      <c r="S2279" s="11"/>
      <c r="T2279" s="11"/>
      <c r="U2279" s="11"/>
      <c r="V2279" s="11"/>
      <c r="W2279" s="11"/>
      <c r="X2279" s="11"/>
      <c r="Y2279" s="11"/>
      <c r="Z2279" s="11"/>
    </row>
    <row r="2280" ht="13.65" customHeight="1">
      <c r="A2280" t="s" s="8">
        <v>10709</v>
      </c>
      <c r="B2280" t="s" s="8">
        <v>10710</v>
      </c>
      <c r="C2280" s="21">
        <v>2020</v>
      </c>
      <c r="D2280" t="s" s="8">
        <v>10711</v>
      </c>
      <c r="E2280" t="s" s="8">
        <v>10712</v>
      </c>
      <c r="F2280" t="s" s="8">
        <v>1913</v>
      </c>
      <c r="G2280" t="s" s="8">
        <v>1454</v>
      </c>
      <c r="H2280" t="s" s="8">
        <v>1791</v>
      </c>
      <c r="I2280" s="11"/>
      <c r="J2280" t="s" s="8">
        <v>10713</v>
      </c>
      <c r="K2280" t="s" s="8">
        <v>148</v>
      </c>
      <c r="L2280" t="s" s="8">
        <v>121</v>
      </c>
      <c r="M2280" s="11"/>
      <c r="N2280" t="s" s="8">
        <v>148</v>
      </c>
      <c r="O2280" s="11"/>
      <c r="P2280" s="11"/>
      <c r="Q2280" s="11"/>
      <c r="R2280" s="11"/>
      <c r="S2280" s="11"/>
      <c r="T2280" s="11"/>
      <c r="U2280" s="11"/>
      <c r="V2280" s="11"/>
      <c r="W2280" s="11"/>
      <c r="X2280" s="11"/>
      <c r="Y2280" s="11"/>
      <c r="Z2280" s="11"/>
    </row>
    <row r="2281" ht="13.65" customHeight="1">
      <c r="A2281" t="s" s="8">
        <v>10714</v>
      </c>
      <c r="B2281" t="s" s="8">
        <v>10715</v>
      </c>
      <c r="C2281" s="21">
        <v>2021</v>
      </c>
      <c r="D2281" t="s" s="8">
        <v>2523</v>
      </c>
      <c r="E2281" t="s" s="8">
        <v>10716</v>
      </c>
      <c r="F2281" t="s" s="8">
        <v>10717</v>
      </c>
      <c r="G2281" t="s" s="8">
        <v>45</v>
      </c>
      <c r="H2281" t="s" s="8">
        <v>119</v>
      </c>
      <c r="I2281" s="11"/>
      <c r="J2281" t="s" s="8">
        <v>10718</v>
      </c>
      <c r="K2281" t="s" s="8">
        <v>120</v>
      </c>
      <c r="L2281" t="s" s="8">
        <v>121</v>
      </c>
      <c r="M2281" s="11"/>
      <c r="N2281" s="11"/>
      <c r="O2281" s="11"/>
      <c r="P2281" s="11"/>
      <c r="Q2281" s="11"/>
      <c r="R2281" s="11"/>
      <c r="S2281" s="11"/>
      <c r="T2281" s="11"/>
      <c r="U2281" s="11"/>
      <c r="V2281" s="11"/>
      <c r="W2281" s="11"/>
      <c r="X2281" s="11"/>
      <c r="Y2281" s="11"/>
      <c r="Z2281" s="11"/>
    </row>
    <row r="2282" ht="15" customHeight="1">
      <c r="A2282" t="s" s="8">
        <v>10719</v>
      </c>
      <c r="B2282" t="s" s="8">
        <v>10720</v>
      </c>
      <c r="C2282" s="21">
        <v>2021</v>
      </c>
      <c r="D2282" t="s" s="8">
        <v>2355</v>
      </c>
      <c r="E2282" t="s" s="8">
        <v>10721</v>
      </c>
      <c r="F2282" t="s" s="106">
        <v>1823</v>
      </c>
      <c r="G2282" t="s" s="8">
        <v>82</v>
      </c>
      <c r="H2282" t="s" s="8">
        <v>1507</v>
      </c>
      <c r="I2282" s="11"/>
      <c r="J2282" t="s" s="8">
        <v>10722</v>
      </c>
      <c r="K2282" t="s" s="8">
        <v>120</v>
      </c>
      <c r="L2282" t="s" s="8">
        <v>121</v>
      </c>
      <c r="M2282" s="11"/>
      <c r="N2282" s="11"/>
      <c r="O2282" s="11"/>
      <c r="P2282" s="11"/>
      <c r="Q2282" s="11"/>
      <c r="R2282" s="11"/>
      <c r="S2282" s="11"/>
      <c r="T2282" s="11"/>
      <c r="U2282" s="11"/>
      <c r="V2282" s="11"/>
      <c r="W2282" s="11"/>
      <c r="X2282" s="11"/>
      <c r="Y2282" s="11"/>
      <c r="Z2282" s="11"/>
    </row>
    <row r="2283" ht="13.65" customHeight="1">
      <c r="A2283" t="s" s="8">
        <v>10723</v>
      </c>
      <c r="B2283" t="s" s="8">
        <v>10724</v>
      </c>
      <c r="C2283" s="21">
        <v>2021</v>
      </c>
      <c r="D2283" t="s" s="8">
        <v>415</v>
      </c>
      <c r="E2283" t="s" s="8">
        <v>10725</v>
      </c>
      <c r="F2283" t="s" s="8">
        <v>1905</v>
      </c>
      <c r="G2283" t="s" s="8">
        <v>38</v>
      </c>
      <c r="H2283" t="s" s="8">
        <v>119</v>
      </c>
      <c r="I2283" s="11"/>
      <c r="J2283" s="11"/>
      <c r="K2283" t="s" s="8">
        <v>120</v>
      </c>
      <c r="L2283" t="s" s="8">
        <v>121</v>
      </c>
      <c r="M2283" s="11"/>
      <c r="N2283" s="116"/>
      <c r="O2283" s="11"/>
      <c r="P2283" s="11"/>
      <c r="Q2283" s="11"/>
      <c r="R2283" s="11"/>
      <c r="S2283" s="11"/>
      <c r="T2283" s="11"/>
      <c r="U2283" s="11"/>
      <c r="V2283" s="11"/>
      <c r="W2283" s="11"/>
      <c r="X2283" s="11"/>
      <c r="Y2283" s="11"/>
      <c r="Z2283" s="11"/>
    </row>
    <row r="2284" ht="13.65" customHeight="1">
      <c r="A2284" t="s" s="8">
        <v>10726</v>
      </c>
      <c r="B2284" t="s" s="8">
        <v>10727</v>
      </c>
      <c r="C2284" s="21">
        <v>2021</v>
      </c>
      <c r="D2284" t="s" s="8">
        <v>10728</v>
      </c>
      <c r="E2284" t="s" s="8">
        <v>10729</v>
      </c>
      <c r="F2284" t="s" s="8">
        <v>5063</v>
      </c>
      <c r="G2284" t="s" s="8">
        <v>40</v>
      </c>
      <c r="H2284" t="s" s="8">
        <v>1791</v>
      </c>
      <c r="I2284" s="11"/>
      <c r="J2284" s="11"/>
      <c r="K2284" t="s" s="8">
        <v>120</v>
      </c>
      <c r="L2284" t="s" s="8">
        <v>121</v>
      </c>
      <c r="M2284" s="11"/>
      <c r="N2284" s="11"/>
      <c r="O2284" s="144"/>
      <c r="P2284" s="144"/>
      <c r="Q2284" s="144"/>
      <c r="R2284" s="144"/>
      <c r="S2284" s="144"/>
      <c r="T2284" s="144"/>
      <c r="U2284" s="144"/>
      <c r="V2284" s="144"/>
      <c r="W2284" s="144"/>
      <c r="X2284" s="144"/>
      <c r="Y2284" s="144"/>
      <c r="Z2284" s="144"/>
    </row>
    <row r="2285" ht="13.65" customHeight="1">
      <c r="A2285" t="s" s="8">
        <v>10730</v>
      </c>
      <c r="B2285" t="s" s="8">
        <v>10731</v>
      </c>
      <c r="C2285" s="21">
        <v>2021</v>
      </c>
      <c r="D2285" t="s" s="8">
        <v>8467</v>
      </c>
      <c r="E2285" t="s" s="8">
        <v>10732</v>
      </c>
      <c r="F2285" t="s" s="8">
        <v>5842</v>
      </c>
      <c r="G2285" t="s" s="8">
        <v>40</v>
      </c>
      <c r="H2285" t="s" s="8">
        <v>1791</v>
      </c>
      <c r="I2285" s="11"/>
      <c r="J2285" t="s" s="8">
        <v>10733</v>
      </c>
      <c r="K2285" t="s" s="8">
        <v>120</v>
      </c>
      <c r="L2285" t="s" s="8">
        <v>121</v>
      </c>
      <c r="M2285" s="11"/>
      <c r="N2285" s="11"/>
      <c r="O2285" s="11"/>
      <c r="P2285" s="11"/>
      <c r="Q2285" s="11"/>
      <c r="R2285" s="11"/>
      <c r="S2285" s="11"/>
      <c r="T2285" s="11"/>
      <c r="U2285" s="11"/>
      <c r="V2285" s="11"/>
      <c r="W2285" s="11"/>
      <c r="X2285" s="11"/>
      <c r="Y2285" s="11"/>
      <c r="Z2285" s="11"/>
    </row>
    <row r="2286" ht="13.65" customHeight="1">
      <c r="A2286" t="s" s="130">
        <v>10734</v>
      </c>
      <c r="B2286" t="s" s="130">
        <v>10735</v>
      </c>
      <c r="C2286" s="131">
        <v>2021</v>
      </c>
      <c r="D2286" t="s" s="130">
        <v>5029</v>
      </c>
      <c r="E2286" t="s" s="130">
        <v>10736</v>
      </c>
      <c r="F2286" t="s" s="130">
        <v>10737</v>
      </c>
      <c r="G2286" t="s" s="130">
        <v>40</v>
      </c>
      <c r="H2286" t="s" s="130">
        <v>119</v>
      </c>
      <c r="I2286" s="132"/>
      <c r="J2286" t="s" s="130">
        <v>10738</v>
      </c>
      <c r="K2286" t="s" s="130">
        <v>120</v>
      </c>
      <c r="L2286" t="s" s="130">
        <v>121</v>
      </c>
      <c r="M2286" s="132"/>
      <c r="N2286" s="132"/>
      <c r="O2286" s="132"/>
      <c r="P2286" s="132"/>
      <c r="Q2286" s="132"/>
      <c r="R2286" s="132"/>
      <c r="S2286" s="132"/>
      <c r="T2286" s="132"/>
      <c r="U2286" s="132"/>
      <c r="V2286" s="132"/>
      <c r="W2286" s="132"/>
      <c r="X2286" s="132"/>
      <c r="Y2286" s="132"/>
      <c r="Z2286" s="132"/>
    </row>
    <row r="2287" ht="13.65" customHeight="1">
      <c r="A2287" t="s" s="49">
        <v>10739</v>
      </c>
      <c r="B2287" t="s" s="49">
        <v>10740</v>
      </c>
      <c r="C2287" s="109">
        <v>2021</v>
      </c>
      <c r="D2287" t="s" s="49">
        <v>2319</v>
      </c>
      <c r="E2287" t="s" s="49">
        <v>10741</v>
      </c>
      <c r="F2287" t="s" s="49">
        <v>2033</v>
      </c>
      <c r="G2287" t="s" s="49">
        <v>29</v>
      </c>
      <c r="H2287" t="s" s="49">
        <v>1791</v>
      </c>
      <c r="I2287" s="50"/>
      <c r="J2287" t="s" s="49">
        <v>10742</v>
      </c>
      <c r="K2287" t="s" s="49">
        <v>120</v>
      </c>
      <c r="L2287" t="s" s="49">
        <v>121</v>
      </c>
      <c r="M2287" s="50"/>
      <c r="N2287" s="50"/>
      <c r="O2287" s="50"/>
      <c r="P2287" s="50"/>
      <c r="Q2287" s="50"/>
      <c r="R2287" s="50"/>
      <c r="S2287" s="50"/>
      <c r="T2287" s="50"/>
      <c r="U2287" s="50"/>
      <c r="V2287" s="50"/>
      <c r="W2287" s="50"/>
      <c r="X2287" s="50"/>
      <c r="Y2287" s="50"/>
      <c r="Z2287" s="50"/>
    </row>
    <row r="2288" ht="13.65" customHeight="1">
      <c r="A2288" t="s" s="51">
        <v>1143</v>
      </c>
      <c r="B2288" t="s" s="52">
        <v>1144</v>
      </c>
      <c r="C2288" s="53">
        <v>2021</v>
      </c>
      <c r="D2288" t="s" s="52">
        <v>727</v>
      </c>
      <c r="E2288" t="s" s="52">
        <v>1145</v>
      </c>
      <c r="F2288" t="s" s="52">
        <v>128</v>
      </c>
      <c r="G2288" t="s" s="52">
        <v>55</v>
      </c>
      <c r="H2288" t="s" s="52">
        <v>129</v>
      </c>
      <c r="I2288" s="56"/>
      <c r="J2288" t="s" s="52">
        <v>1146</v>
      </c>
      <c r="K2288" t="s" s="52">
        <v>120</v>
      </c>
      <c r="L2288" t="s" s="52">
        <v>121</v>
      </c>
      <c r="M2288" t="s" s="52">
        <v>122</v>
      </c>
      <c r="N2288" s="56"/>
      <c r="O2288" s="56"/>
      <c r="P2288" s="56"/>
      <c r="Q2288" s="56"/>
      <c r="R2288" s="56"/>
      <c r="S2288" s="56"/>
      <c r="T2288" s="56"/>
      <c r="U2288" s="56"/>
      <c r="V2288" s="56"/>
      <c r="W2288" s="56"/>
      <c r="X2288" s="56"/>
      <c r="Y2288" s="56"/>
      <c r="Z2288" s="57"/>
    </row>
    <row r="2289" ht="13.65" customHeight="1">
      <c r="A2289" t="s" s="77">
        <v>10743</v>
      </c>
      <c r="B2289" t="s" s="77">
        <v>10744</v>
      </c>
      <c r="C2289" s="76">
        <v>2021</v>
      </c>
      <c r="D2289" t="s" s="77">
        <v>10745</v>
      </c>
      <c r="E2289" t="s" s="77">
        <v>10746</v>
      </c>
      <c r="F2289" t="s" s="77">
        <v>1815</v>
      </c>
      <c r="G2289" t="s" s="77">
        <v>82</v>
      </c>
      <c r="H2289" t="s" s="77">
        <v>506</v>
      </c>
      <c r="I2289" s="47"/>
      <c r="J2289" s="47"/>
      <c r="K2289" t="s" s="77">
        <v>120</v>
      </c>
      <c r="L2289" t="s" s="77">
        <v>121</v>
      </c>
      <c r="M2289" s="47"/>
      <c r="N2289" s="47"/>
      <c r="O2289" s="47"/>
      <c r="P2289" s="47"/>
      <c r="Q2289" s="47"/>
      <c r="R2289" s="47"/>
      <c r="S2289" s="47"/>
      <c r="T2289" s="47"/>
      <c r="U2289" s="47"/>
      <c r="V2289" s="47"/>
      <c r="W2289" s="47"/>
      <c r="X2289" s="47"/>
      <c r="Y2289" s="47"/>
      <c r="Z2289" s="47"/>
    </row>
    <row r="2290" ht="13.65" customHeight="1">
      <c r="A2290" t="s" s="8">
        <v>10747</v>
      </c>
      <c r="B2290" t="s" s="8">
        <v>10748</v>
      </c>
      <c r="C2290" s="21">
        <v>2021</v>
      </c>
      <c r="D2290" t="s" s="8">
        <v>2551</v>
      </c>
      <c r="E2290" t="s" s="8">
        <v>10749</v>
      </c>
      <c r="F2290" t="s" s="8">
        <v>1905</v>
      </c>
      <c r="G2290" t="s" s="8">
        <v>1454</v>
      </c>
      <c r="H2290" t="s" s="8">
        <v>119</v>
      </c>
      <c r="I2290" s="11"/>
      <c r="J2290" t="s" s="8">
        <v>10750</v>
      </c>
      <c r="K2290" t="s" s="8">
        <v>120</v>
      </c>
      <c r="L2290" t="s" s="8">
        <v>121</v>
      </c>
      <c r="M2290" s="11"/>
      <c r="N2290" s="11"/>
      <c r="O2290" s="11"/>
      <c r="P2290" s="11"/>
      <c r="Q2290" s="11"/>
      <c r="R2290" s="11"/>
      <c r="S2290" s="11"/>
      <c r="T2290" s="11"/>
      <c r="U2290" s="11"/>
      <c r="V2290" s="11"/>
      <c r="W2290" s="11"/>
      <c r="X2290" s="11"/>
      <c r="Y2290" s="11"/>
      <c r="Z2290" s="11"/>
    </row>
    <row r="2291" ht="13.65" customHeight="1">
      <c r="A2291" t="s" s="8">
        <v>10751</v>
      </c>
      <c r="B2291" t="s" s="8">
        <v>10752</v>
      </c>
      <c r="C2291" s="21">
        <v>2021</v>
      </c>
      <c r="D2291" t="s" s="8">
        <v>1798</v>
      </c>
      <c r="E2291" t="s" s="8">
        <v>10753</v>
      </c>
      <c r="F2291" t="s" s="8">
        <v>3200</v>
      </c>
      <c r="G2291" t="s" s="8">
        <v>45</v>
      </c>
      <c r="H2291" t="s" s="8">
        <v>1791</v>
      </c>
      <c r="I2291" s="11"/>
      <c r="J2291" t="s" s="8">
        <v>10754</v>
      </c>
      <c r="K2291" t="s" s="8">
        <v>120</v>
      </c>
      <c r="L2291" t="s" s="8">
        <v>121</v>
      </c>
      <c r="M2291" s="11"/>
      <c r="N2291" s="11"/>
      <c r="O2291" s="11"/>
      <c r="P2291" s="11"/>
      <c r="Q2291" s="11"/>
      <c r="R2291" s="11"/>
      <c r="S2291" s="11"/>
      <c r="T2291" s="11"/>
      <c r="U2291" s="11"/>
      <c r="V2291" s="11"/>
      <c r="W2291" s="11"/>
      <c r="X2291" s="11"/>
      <c r="Y2291" s="11"/>
      <c r="Z2291" s="11"/>
    </row>
    <row r="2292" ht="13.65" customHeight="1">
      <c r="A2292" t="s" s="8">
        <v>10755</v>
      </c>
      <c r="B2292" t="s" s="8">
        <v>10756</v>
      </c>
      <c r="C2292" s="21">
        <v>2021</v>
      </c>
      <c r="D2292" t="s" s="8">
        <v>2576</v>
      </c>
      <c r="E2292" t="s" s="8">
        <v>10757</v>
      </c>
      <c r="F2292" t="s" s="8">
        <v>1860</v>
      </c>
      <c r="G2292" t="s" s="8">
        <v>45</v>
      </c>
      <c r="H2292" t="s" s="8">
        <v>1861</v>
      </c>
      <c r="I2292" s="11"/>
      <c r="J2292" t="s" s="8">
        <v>10758</v>
      </c>
      <c r="K2292" t="s" s="8">
        <v>120</v>
      </c>
      <c r="L2292" t="s" s="8">
        <v>121</v>
      </c>
      <c r="M2292" s="11"/>
      <c r="N2292" s="11"/>
      <c r="O2292" s="11"/>
      <c r="P2292" s="11"/>
      <c r="Q2292" s="11"/>
      <c r="R2292" s="11"/>
      <c r="S2292" s="11"/>
      <c r="T2292" s="11"/>
      <c r="U2292" s="11"/>
      <c r="V2292" s="11"/>
      <c r="W2292" s="11"/>
      <c r="X2292" s="11"/>
      <c r="Y2292" s="11"/>
      <c r="Z2292" s="11"/>
    </row>
    <row r="2293" ht="13.65" customHeight="1">
      <c r="A2293" t="s" s="8">
        <v>10759</v>
      </c>
      <c r="B2293" t="s" s="8">
        <v>10760</v>
      </c>
      <c r="C2293" s="21">
        <v>2021</v>
      </c>
      <c r="D2293" t="s" s="8">
        <v>7996</v>
      </c>
      <c r="E2293" t="s" s="8">
        <v>10761</v>
      </c>
      <c r="F2293" t="s" s="8">
        <v>10762</v>
      </c>
      <c r="G2293" t="s" s="8">
        <v>1454</v>
      </c>
      <c r="H2293" t="s" s="8">
        <v>1791</v>
      </c>
      <c r="I2293" s="11"/>
      <c r="J2293" t="s" s="8">
        <v>10763</v>
      </c>
      <c r="K2293" t="s" s="8">
        <v>120</v>
      </c>
      <c r="L2293" t="s" s="8">
        <v>121</v>
      </c>
      <c r="M2293" s="11"/>
      <c r="N2293" s="11"/>
      <c r="O2293" s="11"/>
      <c r="P2293" s="11"/>
      <c r="Q2293" s="11"/>
      <c r="R2293" s="11"/>
      <c r="S2293" s="11"/>
      <c r="T2293" s="11"/>
      <c r="U2293" s="11"/>
      <c r="V2293" s="11"/>
      <c r="W2293" s="11"/>
      <c r="X2293" s="11"/>
      <c r="Y2293" s="11"/>
      <c r="Z2293" s="11"/>
    </row>
    <row r="2294" ht="13.65" customHeight="1">
      <c r="A2294" t="s" s="8">
        <v>10764</v>
      </c>
      <c r="B2294" t="s" s="8">
        <v>10765</v>
      </c>
      <c r="C2294" s="21">
        <v>2021</v>
      </c>
      <c r="D2294" t="s" s="8">
        <v>6290</v>
      </c>
      <c r="E2294" t="s" s="8">
        <v>10766</v>
      </c>
      <c r="F2294" t="s" s="8">
        <v>5842</v>
      </c>
      <c r="G2294" t="s" s="8">
        <v>45</v>
      </c>
      <c r="H2294" t="s" s="8">
        <v>1791</v>
      </c>
      <c r="I2294" s="11"/>
      <c r="J2294" s="11"/>
      <c r="K2294" t="s" s="8">
        <v>120</v>
      </c>
      <c r="L2294" t="s" s="8">
        <v>121</v>
      </c>
      <c r="M2294" s="11"/>
      <c r="N2294" s="11"/>
      <c r="O2294" s="11"/>
      <c r="P2294" s="11"/>
      <c r="Q2294" s="11"/>
      <c r="R2294" s="11"/>
      <c r="S2294" s="11"/>
      <c r="T2294" s="11"/>
      <c r="U2294" s="11"/>
      <c r="V2294" s="11"/>
      <c r="W2294" s="11"/>
      <c r="X2294" s="11"/>
      <c r="Y2294" s="11"/>
      <c r="Z2294" s="11"/>
    </row>
    <row r="2295" ht="13.65" customHeight="1">
      <c r="A2295" t="s" s="8">
        <v>10767</v>
      </c>
      <c r="B2295" t="s" s="8">
        <v>10768</v>
      </c>
      <c r="C2295" s="21">
        <v>2021</v>
      </c>
      <c r="D2295" t="s" s="8">
        <v>4098</v>
      </c>
      <c r="E2295" t="s" s="8">
        <v>10769</v>
      </c>
      <c r="F2295" t="s" s="8">
        <v>1870</v>
      </c>
      <c r="G2295" t="s" s="8">
        <v>82</v>
      </c>
      <c r="H2295" t="s" s="8">
        <v>1791</v>
      </c>
      <c r="I2295" s="11"/>
      <c r="J2295" s="11"/>
      <c r="K2295" t="s" s="8">
        <v>120</v>
      </c>
      <c r="L2295" t="s" s="8">
        <v>121</v>
      </c>
      <c r="M2295" s="11"/>
      <c r="N2295" s="11"/>
      <c r="O2295" s="11"/>
      <c r="P2295" s="11"/>
      <c r="Q2295" s="11"/>
      <c r="R2295" s="11"/>
      <c r="S2295" s="11"/>
      <c r="T2295" s="11"/>
      <c r="U2295" s="11"/>
      <c r="V2295" s="11"/>
      <c r="W2295" s="11"/>
      <c r="X2295" s="11"/>
      <c r="Y2295" s="11"/>
      <c r="Z2295" s="11"/>
    </row>
    <row r="2296" ht="13.65" customHeight="1">
      <c r="A2296" t="s" s="49">
        <v>10770</v>
      </c>
      <c r="B2296" t="s" s="49">
        <v>10771</v>
      </c>
      <c r="C2296" s="109">
        <v>2021</v>
      </c>
      <c r="D2296" t="s" s="49">
        <v>9701</v>
      </c>
      <c r="E2296" t="s" s="49">
        <v>10772</v>
      </c>
      <c r="F2296" t="s" s="49">
        <v>2426</v>
      </c>
      <c r="G2296" t="s" s="49">
        <v>45</v>
      </c>
      <c r="H2296" t="s" s="49">
        <v>1507</v>
      </c>
      <c r="I2296" s="50"/>
      <c r="J2296" t="s" s="49">
        <v>10773</v>
      </c>
      <c r="K2296" t="s" s="49">
        <v>120</v>
      </c>
      <c r="L2296" t="s" s="49">
        <v>121</v>
      </c>
      <c r="M2296" s="50"/>
      <c r="N2296" s="50"/>
      <c r="O2296" s="50"/>
      <c r="P2296" s="50"/>
      <c r="Q2296" s="50"/>
      <c r="R2296" s="50"/>
      <c r="S2296" s="50"/>
      <c r="T2296" s="50"/>
      <c r="U2296" s="50"/>
      <c r="V2296" s="50"/>
      <c r="W2296" s="50"/>
      <c r="X2296" s="50"/>
      <c r="Y2296" s="50"/>
      <c r="Z2296" s="50"/>
    </row>
    <row r="2297" ht="13.65" customHeight="1">
      <c r="A2297" t="s" s="58">
        <v>1147</v>
      </c>
      <c r="B2297" t="s" s="59">
        <v>1148</v>
      </c>
      <c r="C2297" s="60">
        <v>2021</v>
      </c>
      <c r="D2297" t="s" s="59">
        <v>415</v>
      </c>
      <c r="E2297" t="s" s="59">
        <v>1149</v>
      </c>
      <c r="F2297" t="s" s="59">
        <v>71</v>
      </c>
      <c r="G2297" t="s" s="59">
        <v>45</v>
      </c>
      <c r="H2297" t="s" s="59">
        <v>119</v>
      </c>
      <c r="I2297" s="61"/>
      <c r="J2297" s="61"/>
      <c r="K2297" t="s" s="59">
        <v>120</v>
      </c>
      <c r="L2297" t="s" s="59">
        <v>121</v>
      </c>
      <c r="M2297" t="s" s="59">
        <v>122</v>
      </c>
      <c r="N2297" s="161"/>
      <c r="O2297" s="61"/>
      <c r="P2297" s="61"/>
      <c r="Q2297" s="61"/>
      <c r="R2297" s="61"/>
      <c r="S2297" s="61"/>
      <c r="T2297" s="61"/>
      <c r="U2297" s="61"/>
      <c r="V2297" s="61"/>
      <c r="W2297" s="61"/>
      <c r="X2297" s="61"/>
      <c r="Y2297" s="61"/>
      <c r="Z2297" s="62"/>
    </row>
    <row r="2298" ht="13.65" customHeight="1">
      <c r="A2298" t="s" s="77">
        <v>10774</v>
      </c>
      <c r="B2298" t="s" s="77">
        <v>10775</v>
      </c>
      <c r="C2298" s="76">
        <v>2021</v>
      </c>
      <c r="D2298" t="s" s="77">
        <v>10776</v>
      </c>
      <c r="E2298" t="s" s="77">
        <v>10777</v>
      </c>
      <c r="F2298" t="s" s="77">
        <v>2426</v>
      </c>
      <c r="G2298" t="s" s="77">
        <v>82</v>
      </c>
      <c r="H2298" t="s" s="77">
        <v>1507</v>
      </c>
      <c r="I2298" s="47"/>
      <c r="J2298" t="s" s="77">
        <v>10778</v>
      </c>
      <c r="K2298" t="s" s="77">
        <v>254</v>
      </c>
      <c r="L2298" t="s" s="77">
        <v>121</v>
      </c>
      <c r="M2298" s="47"/>
      <c r="N2298" s="47"/>
      <c r="O2298" s="47"/>
      <c r="P2298" s="47"/>
      <c r="Q2298" s="47"/>
      <c r="R2298" s="47"/>
      <c r="S2298" s="47"/>
      <c r="T2298" s="47"/>
      <c r="U2298" s="47"/>
      <c r="V2298" s="47"/>
      <c r="W2298" s="47"/>
      <c r="X2298" s="47"/>
      <c r="Y2298" s="47"/>
      <c r="Z2298" s="47"/>
    </row>
    <row r="2299" ht="13.65" customHeight="1">
      <c r="A2299" t="s" s="8">
        <v>10779</v>
      </c>
      <c r="B2299" t="s" s="8">
        <v>10780</v>
      </c>
      <c r="C2299" s="21">
        <v>2021</v>
      </c>
      <c r="D2299" t="s" s="8">
        <v>10781</v>
      </c>
      <c r="E2299" t="s" s="8">
        <v>10782</v>
      </c>
      <c r="F2299" t="s" s="8">
        <v>1855</v>
      </c>
      <c r="G2299" t="s" s="8">
        <v>29</v>
      </c>
      <c r="H2299" t="s" s="8">
        <v>1507</v>
      </c>
      <c r="I2299" s="11"/>
      <c r="J2299" t="s" s="8">
        <v>10783</v>
      </c>
      <c r="K2299" t="s" s="8">
        <v>120</v>
      </c>
      <c r="L2299" t="s" s="8">
        <v>121</v>
      </c>
      <c r="M2299" s="11"/>
      <c r="N2299" s="11"/>
      <c r="O2299" s="11"/>
      <c r="P2299" s="11"/>
      <c r="Q2299" s="11"/>
      <c r="R2299" s="11"/>
      <c r="S2299" s="11"/>
      <c r="T2299" s="11"/>
      <c r="U2299" s="11"/>
      <c r="V2299" s="11"/>
      <c r="W2299" s="11"/>
      <c r="X2299" s="11"/>
      <c r="Y2299" s="11"/>
      <c r="Z2299" s="11"/>
    </row>
    <row r="2300" ht="13.65" customHeight="1">
      <c r="A2300" t="s" s="8">
        <v>10784</v>
      </c>
      <c r="B2300" t="s" s="8">
        <v>10785</v>
      </c>
      <c r="C2300" s="21">
        <v>2021</v>
      </c>
      <c r="D2300" t="s" s="8">
        <v>1675</v>
      </c>
      <c r="E2300" t="s" s="8">
        <v>10786</v>
      </c>
      <c r="F2300" t="s" s="8">
        <v>2426</v>
      </c>
      <c r="G2300" t="s" s="8">
        <v>82</v>
      </c>
      <c r="H2300" t="s" s="8">
        <v>1507</v>
      </c>
      <c r="I2300" s="11"/>
      <c r="J2300" t="s" s="8">
        <v>10787</v>
      </c>
      <c r="K2300" t="s" s="8">
        <v>120</v>
      </c>
      <c r="L2300" t="s" s="8">
        <v>121</v>
      </c>
      <c r="M2300" s="11"/>
      <c r="N2300" s="11"/>
      <c r="O2300" s="11"/>
      <c r="P2300" s="11"/>
      <c r="Q2300" s="11"/>
      <c r="R2300" s="11"/>
      <c r="S2300" s="11"/>
      <c r="T2300" s="11"/>
      <c r="U2300" s="11"/>
      <c r="V2300" s="11"/>
      <c r="W2300" s="11"/>
      <c r="X2300" s="11"/>
      <c r="Y2300" s="11"/>
      <c r="Z2300" s="11"/>
    </row>
    <row r="2301" ht="13.65" customHeight="1">
      <c r="A2301" t="s" s="8">
        <v>10788</v>
      </c>
      <c r="B2301" t="s" s="8">
        <v>10789</v>
      </c>
      <c r="C2301" s="21">
        <v>2021</v>
      </c>
      <c r="D2301" t="s" s="8">
        <v>783</v>
      </c>
      <c r="E2301" t="s" s="8">
        <v>10790</v>
      </c>
      <c r="F2301" t="s" s="8">
        <v>3174</v>
      </c>
      <c r="G2301" t="s" s="8">
        <v>1454</v>
      </c>
      <c r="H2301" t="s" s="8">
        <v>119</v>
      </c>
      <c r="I2301" s="11"/>
      <c r="J2301" t="s" s="8">
        <v>10791</v>
      </c>
      <c r="K2301" t="s" s="8">
        <v>120</v>
      </c>
      <c r="L2301" t="s" s="8">
        <v>121</v>
      </c>
      <c r="M2301" s="11"/>
      <c r="N2301" s="11"/>
      <c r="O2301" s="11"/>
      <c r="P2301" s="11"/>
      <c r="Q2301" s="11"/>
      <c r="R2301" s="11"/>
      <c r="S2301" s="11"/>
      <c r="T2301" s="11"/>
      <c r="U2301" s="11"/>
      <c r="V2301" s="11"/>
      <c r="W2301" s="11"/>
      <c r="X2301" s="11"/>
      <c r="Y2301" s="11"/>
      <c r="Z2301" s="11"/>
    </row>
    <row r="2302" ht="13.65" customHeight="1">
      <c r="A2302" t="s" s="8">
        <v>10792</v>
      </c>
      <c r="B2302" t="s" s="8">
        <v>10793</v>
      </c>
      <c r="C2302" s="21">
        <v>2021</v>
      </c>
      <c r="D2302" t="s" s="8">
        <v>10794</v>
      </c>
      <c r="E2302" t="s" s="8">
        <v>10795</v>
      </c>
      <c r="F2302" t="s" s="8">
        <v>10796</v>
      </c>
      <c r="G2302" t="s" s="8">
        <v>1795</v>
      </c>
      <c r="H2302" t="s" s="8">
        <v>129</v>
      </c>
      <c r="I2302" s="11"/>
      <c r="J2302" s="11"/>
      <c r="K2302" t="s" s="8">
        <v>148</v>
      </c>
      <c r="L2302" t="s" s="8">
        <v>121</v>
      </c>
      <c r="M2302" s="11"/>
      <c r="N2302" s="11"/>
      <c r="O2302" s="11"/>
      <c r="P2302" s="11"/>
      <c r="Q2302" s="11"/>
      <c r="R2302" s="11"/>
      <c r="S2302" s="11"/>
      <c r="T2302" s="11"/>
      <c r="U2302" s="11"/>
      <c r="V2302" s="11"/>
      <c r="W2302" s="11"/>
      <c r="X2302" s="11"/>
      <c r="Y2302" s="11"/>
      <c r="Z2302" s="11"/>
    </row>
    <row r="2303" ht="13.65" customHeight="1">
      <c r="A2303" t="s" s="8">
        <v>10797</v>
      </c>
      <c r="B2303" t="s" s="8">
        <v>10798</v>
      </c>
      <c r="C2303" s="21">
        <v>2021</v>
      </c>
      <c r="D2303" t="s" s="8">
        <v>10660</v>
      </c>
      <c r="E2303" t="s" s="8">
        <v>10799</v>
      </c>
      <c r="F2303" t="s" s="8">
        <v>2426</v>
      </c>
      <c r="G2303" t="s" s="8">
        <v>38</v>
      </c>
      <c r="H2303" t="s" s="8">
        <v>1507</v>
      </c>
      <c r="I2303" s="11"/>
      <c r="J2303" t="s" s="8">
        <v>10800</v>
      </c>
      <c r="K2303" t="s" s="8">
        <v>120</v>
      </c>
      <c r="L2303" t="s" s="8">
        <v>216</v>
      </c>
      <c r="M2303" s="11"/>
      <c r="N2303" s="11"/>
      <c r="O2303" s="11"/>
      <c r="P2303" s="11"/>
      <c r="Q2303" s="11"/>
      <c r="R2303" s="11"/>
      <c r="S2303" s="11"/>
      <c r="T2303" s="11"/>
      <c r="U2303" s="11"/>
      <c r="V2303" s="11"/>
      <c r="W2303" s="11"/>
      <c r="X2303" s="11"/>
      <c r="Y2303" s="11"/>
      <c r="Z2303" s="11"/>
    </row>
    <row r="2304" ht="13.65" customHeight="1">
      <c r="A2304" t="s" s="8">
        <v>10801</v>
      </c>
      <c r="B2304" t="s" s="8">
        <v>10802</v>
      </c>
      <c r="C2304" s="21">
        <v>2021</v>
      </c>
      <c r="D2304" t="s" s="8">
        <v>7478</v>
      </c>
      <c r="E2304" t="s" s="8">
        <v>10803</v>
      </c>
      <c r="F2304" t="s" s="8">
        <v>1928</v>
      </c>
      <c r="G2304" t="s" s="8">
        <v>1784</v>
      </c>
      <c r="H2304" t="s" s="8">
        <v>119</v>
      </c>
      <c r="I2304" s="11"/>
      <c r="J2304" t="s" s="8">
        <v>10804</v>
      </c>
      <c r="K2304" t="s" s="8">
        <v>120</v>
      </c>
      <c r="L2304" t="s" s="8">
        <v>121</v>
      </c>
      <c r="M2304" s="11"/>
      <c r="N2304" s="11"/>
      <c r="O2304" s="11"/>
      <c r="P2304" s="11"/>
      <c r="Q2304" s="11"/>
      <c r="R2304" s="11"/>
      <c r="S2304" s="11"/>
      <c r="T2304" s="11"/>
      <c r="U2304" s="11"/>
      <c r="V2304" s="11"/>
      <c r="W2304" s="11"/>
      <c r="X2304" s="11"/>
      <c r="Y2304" s="11"/>
      <c r="Z2304" s="11"/>
    </row>
    <row r="2305" ht="13.65" customHeight="1">
      <c r="A2305" t="s" s="8">
        <v>10805</v>
      </c>
      <c r="B2305" t="s" s="8">
        <v>10806</v>
      </c>
      <c r="C2305" s="21">
        <v>2021</v>
      </c>
      <c r="D2305" t="s" s="8">
        <v>3946</v>
      </c>
      <c r="E2305" t="s" s="8">
        <v>10807</v>
      </c>
      <c r="F2305" t="s" s="8">
        <v>2827</v>
      </c>
      <c r="G2305" t="s" s="8">
        <v>44</v>
      </c>
      <c r="H2305" t="s" s="8">
        <v>1791</v>
      </c>
      <c r="I2305" s="11"/>
      <c r="J2305" t="s" s="8">
        <v>10808</v>
      </c>
      <c r="K2305" t="s" s="8">
        <v>120</v>
      </c>
      <c r="L2305" t="s" s="8">
        <v>121</v>
      </c>
      <c r="M2305" s="11"/>
      <c r="N2305" s="11"/>
      <c r="O2305" s="11"/>
      <c r="P2305" s="11"/>
      <c r="Q2305" s="11"/>
      <c r="R2305" s="11"/>
      <c r="S2305" s="11"/>
      <c r="T2305" s="11"/>
      <c r="U2305" s="11"/>
      <c r="V2305" s="11"/>
      <c r="W2305" s="11"/>
      <c r="X2305" s="11"/>
      <c r="Y2305" s="11"/>
      <c r="Z2305" s="11"/>
    </row>
    <row r="2306" ht="13.65" customHeight="1">
      <c r="A2306" t="s" s="8">
        <v>10809</v>
      </c>
      <c r="B2306" t="s" s="8">
        <v>10810</v>
      </c>
      <c r="C2306" s="21">
        <v>2021</v>
      </c>
      <c r="D2306" t="s" s="8">
        <v>10811</v>
      </c>
      <c r="E2306" t="s" s="8">
        <v>10812</v>
      </c>
      <c r="F2306" t="s" s="8">
        <v>10813</v>
      </c>
      <c r="G2306" t="s" s="8">
        <v>45</v>
      </c>
      <c r="H2306" t="s" s="8">
        <v>119</v>
      </c>
      <c r="I2306" s="11"/>
      <c r="J2306" t="s" s="8">
        <v>10814</v>
      </c>
      <c r="K2306" t="s" s="8">
        <v>120</v>
      </c>
      <c r="L2306" t="s" s="8">
        <v>216</v>
      </c>
      <c r="M2306" s="11"/>
      <c r="N2306" s="11"/>
      <c r="O2306" s="11"/>
      <c r="P2306" s="11"/>
      <c r="Q2306" s="11"/>
      <c r="R2306" s="11"/>
      <c r="S2306" s="11"/>
      <c r="T2306" s="11"/>
      <c r="U2306" s="11"/>
      <c r="V2306" s="11"/>
      <c r="W2306" s="11"/>
      <c r="X2306" s="11"/>
      <c r="Y2306" s="11"/>
      <c r="Z2306" s="11"/>
    </row>
    <row r="2307" ht="13.65" customHeight="1">
      <c r="A2307" t="s" s="8">
        <v>10815</v>
      </c>
      <c r="B2307" t="s" s="8">
        <v>10816</v>
      </c>
      <c r="C2307" s="21">
        <v>2021</v>
      </c>
      <c r="D2307" t="s" s="8">
        <v>1542</v>
      </c>
      <c r="E2307" t="s" s="8">
        <v>10817</v>
      </c>
      <c r="F2307" t="s" s="8">
        <v>2426</v>
      </c>
      <c r="G2307" t="s" s="8">
        <v>38</v>
      </c>
      <c r="H2307" t="s" s="8">
        <v>1507</v>
      </c>
      <c r="I2307" s="11"/>
      <c r="J2307" t="s" s="8">
        <v>10818</v>
      </c>
      <c r="K2307" t="s" s="8">
        <v>120</v>
      </c>
      <c r="L2307" t="s" s="8">
        <v>121</v>
      </c>
      <c r="M2307" s="11"/>
      <c r="N2307" s="11"/>
      <c r="O2307" s="11"/>
      <c r="P2307" s="11"/>
      <c r="Q2307" s="11"/>
      <c r="R2307" s="11"/>
      <c r="S2307" s="11"/>
      <c r="T2307" s="11"/>
      <c r="U2307" s="11"/>
      <c r="V2307" s="11"/>
      <c r="W2307" s="11"/>
      <c r="X2307" s="11"/>
      <c r="Y2307" s="11"/>
      <c r="Z2307" s="11"/>
    </row>
    <row r="2308" ht="13.65" customHeight="1">
      <c r="A2308" t="s" s="130">
        <v>10819</v>
      </c>
      <c r="B2308" t="s" s="130">
        <v>10820</v>
      </c>
      <c r="C2308" s="131">
        <v>2021</v>
      </c>
      <c r="D2308" t="s" s="130">
        <v>8803</v>
      </c>
      <c r="E2308" t="s" s="130">
        <v>10821</v>
      </c>
      <c r="F2308" t="s" s="130">
        <v>1905</v>
      </c>
      <c r="G2308" t="s" s="130">
        <v>44</v>
      </c>
      <c r="H2308" t="s" s="130">
        <v>119</v>
      </c>
      <c r="I2308" s="132"/>
      <c r="J2308" t="s" s="130">
        <v>10822</v>
      </c>
      <c r="K2308" t="s" s="130">
        <v>120</v>
      </c>
      <c r="L2308" t="s" s="130">
        <v>121</v>
      </c>
      <c r="M2308" s="132"/>
      <c r="N2308" s="132"/>
      <c r="O2308" s="132"/>
      <c r="P2308" s="132"/>
      <c r="Q2308" s="132"/>
      <c r="R2308" s="132"/>
      <c r="S2308" s="132"/>
      <c r="T2308" s="132"/>
      <c r="U2308" s="132"/>
      <c r="V2308" s="132"/>
      <c r="W2308" s="132"/>
      <c r="X2308" s="132"/>
      <c r="Y2308" s="132"/>
      <c r="Z2308" s="132"/>
    </row>
    <row r="2309" ht="13.65" customHeight="1">
      <c r="A2309" t="s" s="8">
        <v>10823</v>
      </c>
      <c r="B2309" t="s" s="8">
        <v>10824</v>
      </c>
      <c r="C2309" s="21">
        <v>2021</v>
      </c>
      <c r="D2309" t="s" s="8">
        <v>415</v>
      </c>
      <c r="E2309" t="s" s="8">
        <v>10825</v>
      </c>
      <c r="F2309" t="s" s="8">
        <v>128</v>
      </c>
      <c r="G2309" t="s" s="8">
        <v>1795</v>
      </c>
      <c r="H2309" t="s" s="8">
        <v>129</v>
      </c>
      <c r="I2309" s="11"/>
      <c r="J2309" s="11"/>
      <c r="K2309" t="s" s="8">
        <v>120</v>
      </c>
      <c r="L2309" t="s" s="8">
        <v>121</v>
      </c>
      <c r="M2309" s="11"/>
      <c r="N2309" s="11"/>
      <c r="O2309" s="11"/>
      <c r="P2309" s="11"/>
      <c r="Q2309" s="11"/>
      <c r="R2309" s="11"/>
      <c r="S2309" s="11"/>
      <c r="T2309" s="11"/>
      <c r="U2309" s="11"/>
      <c r="V2309" s="11"/>
      <c r="W2309" s="11"/>
      <c r="X2309" s="11"/>
      <c r="Y2309" s="11"/>
      <c r="Z2309" s="11"/>
    </row>
    <row r="2310" ht="13.65" customHeight="1">
      <c r="A2310" t="s" s="8">
        <v>10826</v>
      </c>
      <c r="B2310" t="s" s="8">
        <v>10827</v>
      </c>
      <c r="C2310" s="21">
        <v>2021</v>
      </c>
      <c r="D2310" t="s" s="8">
        <v>2576</v>
      </c>
      <c r="E2310" t="s" s="8">
        <v>10828</v>
      </c>
      <c r="F2310" t="s" s="8">
        <v>1905</v>
      </c>
      <c r="G2310" t="s" s="8">
        <v>40</v>
      </c>
      <c r="H2310" t="s" s="8">
        <v>119</v>
      </c>
      <c r="I2310" s="11"/>
      <c r="J2310" t="s" s="8">
        <v>10829</v>
      </c>
      <c r="K2310" t="s" s="8">
        <v>120</v>
      </c>
      <c r="L2310" t="s" s="8">
        <v>121</v>
      </c>
      <c r="M2310" s="11"/>
      <c r="N2310" s="11"/>
      <c r="O2310" s="144"/>
      <c r="P2310" s="144"/>
      <c r="Q2310" s="144"/>
      <c r="R2310" s="144"/>
      <c r="S2310" s="144"/>
      <c r="T2310" s="144"/>
      <c r="U2310" s="144"/>
      <c r="V2310" s="144"/>
      <c r="W2310" s="144"/>
      <c r="X2310" s="144"/>
      <c r="Y2310" s="144"/>
      <c r="Z2310" s="144"/>
    </row>
    <row r="2311" ht="13.65" customHeight="1">
      <c r="A2311" t="s" s="8">
        <v>10830</v>
      </c>
      <c r="B2311" t="s" s="8">
        <v>10831</v>
      </c>
      <c r="C2311" s="21">
        <v>2021</v>
      </c>
      <c r="D2311" t="s" s="8">
        <v>821</v>
      </c>
      <c r="E2311" t="s" s="8">
        <v>10832</v>
      </c>
      <c r="F2311" t="s" s="8">
        <v>6914</v>
      </c>
      <c r="G2311" t="s" s="8">
        <v>82</v>
      </c>
      <c r="H2311" t="s" s="8">
        <v>1507</v>
      </c>
      <c r="I2311" s="11"/>
      <c r="J2311" t="s" s="8">
        <v>10833</v>
      </c>
      <c r="K2311" t="s" s="8">
        <v>120</v>
      </c>
      <c r="L2311" t="s" s="8">
        <v>121</v>
      </c>
      <c r="M2311" s="11"/>
      <c r="N2311" s="11"/>
      <c r="O2311" s="11"/>
      <c r="P2311" s="11"/>
      <c r="Q2311" s="11"/>
      <c r="R2311" s="11"/>
      <c r="S2311" s="11"/>
      <c r="T2311" s="11"/>
      <c r="U2311" s="11"/>
      <c r="V2311" s="11"/>
      <c r="W2311" s="11"/>
      <c r="X2311" s="11"/>
      <c r="Y2311" s="11"/>
      <c r="Z2311" s="11"/>
    </row>
    <row r="2312" ht="13.65" customHeight="1">
      <c r="A2312" t="s" s="8">
        <v>10834</v>
      </c>
      <c r="B2312" t="s" s="8">
        <v>10835</v>
      </c>
      <c r="C2312" s="21">
        <v>2021</v>
      </c>
      <c r="D2312" t="s" s="8">
        <v>4636</v>
      </c>
      <c r="E2312" t="s" s="8">
        <v>10836</v>
      </c>
      <c r="F2312" t="s" s="8">
        <v>1870</v>
      </c>
      <c r="G2312" t="s" s="8">
        <v>38</v>
      </c>
      <c r="H2312" t="s" s="8">
        <v>1791</v>
      </c>
      <c r="I2312" s="11"/>
      <c r="J2312" t="s" s="8">
        <v>10837</v>
      </c>
      <c r="K2312" t="s" s="8">
        <v>120</v>
      </c>
      <c r="L2312" t="s" s="8">
        <v>121</v>
      </c>
      <c r="M2312" s="11"/>
      <c r="N2312" s="11"/>
      <c r="O2312" s="11"/>
      <c r="P2312" s="11"/>
      <c r="Q2312" s="11"/>
      <c r="R2312" s="11"/>
      <c r="S2312" s="11"/>
      <c r="T2312" s="11"/>
      <c r="U2312" s="11"/>
      <c r="V2312" s="11"/>
      <c r="W2312" s="11"/>
      <c r="X2312" s="11"/>
      <c r="Y2312" s="11"/>
      <c r="Z2312" s="11"/>
    </row>
    <row r="2313" ht="13.65" customHeight="1">
      <c r="A2313" t="s" s="130">
        <v>3661</v>
      </c>
      <c r="B2313" t="s" s="130">
        <v>10838</v>
      </c>
      <c r="C2313" s="131">
        <v>2021</v>
      </c>
      <c r="D2313" t="s" s="130">
        <v>10839</v>
      </c>
      <c r="E2313" t="s" s="130">
        <v>10840</v>
      </c>
      <c r="F2313" t="s" s="130">
        <v>389</v>
      </c>
      <c r="G2313" t="s" s="130">
        <v>82</v>
      </c>
      <c r="H2313" t="s" s="130">
        <v>119</v>
      </c>
      <c r="I2313" s="132"/>
      <c r="J2313" s="132"/>
      <c r="K2313" t="s" s="130">
        <v>280</v>
      </c>
      <c r="L2313" t="s" s="130">
        <v>121</v>
      </c>
      <c r="M2313" s="132"/>
      <c r="N2313" s="132"/>
      <c r="O2313" s="132"/>
      <c r="P2313" s="132"/>
      <c r="Q2313" s="132"/>
      <c r="R2313" s="132"/>
      <c r="S2313" s="132"/>
      <c r="T2313" s="132"/>
      <c r="U2313" s="132"/>
      <c r="V2313" s="132"/>
      <c r="W2313" s="132"/>
      <c r="X2313" s="132"/>
      <c r="Y2313" s="132"/>
      <c r="Z2313" s="132"/>
    </row>
    <row r="2314" ht="13.65" customHeight="1">
      <c r="A2314" t="s" s="8">
        <v>3661</v>
      </c>
      <c r="B2314" t="s" s="8">
        <v>10841</v>
      </c>
      <c r="C2314" s="21">
        <v>2021</v>
      </c>
      <c r="D2314" t="s" s="8">
        <v>10842</v>
      </c>
      <c r="E2314" t="s" s="8">
        <v>10843</v>
      </c>
      <c r="F2314" t="s" s="8">
        <v>4129</v>
      </c>
      <c r="G2314" t="s" s="8">
        <v>82</v>
      </c>
      <c r="H2314" t="s" s="8">
        <v>1791</v>
      </c>
      <c r="I2314" s="11"/>
      <c r="J2314" s="11"/>
      <c r="K2314" t="s" s="8">
        <v>280</v>
      </c>
      <c r="L2314" t="s" s="8">
        <v>121</v>
      </c>
      <c r="M2314" s="11"/>
      <c r="N2314" s="11"/>
      <c r="O2314" s="11"/>
      <c r="P2314" s="11"/>
      <c r="Q2314" s="11"/>
      <c r="R2314" s="11"/>
      <c r="S2314" s="11"/>
      <c r="T2314" s="11"/>
      <c r="U2314" s="11"/>
      <c r="V2314" s="11"/>
      <c r="W2314" s="11"/>
      <c r="X2314" s="11"/>
      <c r="Y2314" s="11"/>
      <c r="Z2314" s="11"/>
    </row>
    <row r="2315" ht="13.65" customHeight="1">
      <c r="A2315" t="s" s="130">
        <v>10844</v>
      </c>
      <c r="B2315" t="s" s="130">
        <v>10845</v>
      </c>
      <c r="C2315" s="131">
        <v>2021</v>
      </c>
      <c r="D2315" t="s" s="130">
        <v>2058</v>
      </c>
      <c r="E2315" t="s" s="130">
        <v>10846</v>
      </c>
      <c r="F2315" t="s" s="130">
        <v>10847</v>
      </c>
      <c r="G2315" t="s" s="130">
        <v>45</v>
      </c>
      <c r="H2315" t="s" s="130">
        <v>119</v>
      </c>
      <c r="I2315" s="132"/>
      <c r="J2315" t="s" s="130">
        <v>10848</v>
      </c>
      <c r="K2315" t="s" s="130">
        <v>120</v>
      </c>
      <c r="L2315" t="s" s="130">
        <v>121</v>
      </c>
      <c r="M2315" s="132"/>
      <c r="N2315" s="132"/>
      <c r="O2315" s="132"/>
      <c r="P2315" s="132"/>
      <c r="Q2315" s="132"/>
      <c r="R2315" s="132"/>
      <c r="S2315" s="132"/>
      <c r="T2315" s="132"/>
      <c r="U2315" s="132"/>
      <c r="V2315" s="132"/>
      <c r="W2315" s="132"/>
      <c r="X2315" s="132"/>
      <c r="Y2315" s="132"/>
      <c r="Z2315" s="132"/>
    </row>
    <row r="2316" ht="13.65" customHeight="1">
      <c r="A2316" t="s" s="8">
        <v>10849</v>
      </c>
      <c r="B2316" t="s" s="8">
        <v>10850</v>
      </c>
      <c r="C2316" s="21">
        <v>2021</v>
      </c>
      <c r="D2316" t="s" s="8">
        <v>918</v>
      </c>
      <c r="E2316" t="s" s="8">
        <v>10851</v>
      </c>
      <c r="F2316" t="s" s="8">
        <v>5327</v>
      </c>
      <c r="G2316" t="s" s="8">
        <v>45</v>
      </c>
      <c r="H2316" t="s" s="8">
        <v>119</v>
      </c>
      <c r="I2316" s="11"/>
      <c r="J2316" t="s" s="8">
        <v>10852</v>
      </c>
      <c r="K2316" t="s" s="8">
        <v>120</v>
      </c>
      <c r="L2316" t="s" s="8">
        <v>121</v>
      </c>
      <c r="M2316" s="11"/>
      <c r="N2316" s="11"/>
      <c r="O2316" s="11"/>
      <c r="P2316" s="11"/>
      <c r="Q2316" s="11"/>
      <c r="R2316" s="11"/>
      <c r="S2316" s="11"/>
      <c r="T2316" s="11"/>
      <c r="U2316" s="11"/>
      <c r="V2316" s="11"/>
      <c r="W2316" s="11"/>
      <c r="X2316" s="11"/>
      <c r="Y2316" s="11"/>
      <c r="Z2316" s="11"/>
    </row>
    <row r="2317" ht="13.65" customHeight="1">
      <c r="A2317" t="s" s="8">
        <v>10853</v>
      </c>
      <c r="B2317" t="s" s="8">
        <v>10854</v>
      </c>
      <c r="C2317" s="21">
        <v>2021</v>
      </c>
      <c r="D2317" t="s" s="8">
        <v>2719</v>
      </c>
      <c r="E2317" t="s" s="8">
        <v>10855</v>
      </c>
      <c r="F2317" t="s" s="8">
        <v>4586</v>
      </c>
      <c r="G2317" t="s" s="8">
        <v>38</v>
      </c>
      <c r="H2317" t="s" s="8">
        <v>1791</v>
      </c>
      <c r="I2317" s="11"/>
      <c r="J2317" t="s" s="8">
        <v>10856</v>
      </c>
      <c r="K2317" t="s" s="8">
        <v>120</v>
      </c>
      <c r="L2317" t="s" s="8">
        <v>121</v>
      </c>
      <c r="M2317" s="11"/>
      <c r="N2317" s="11"/>
      <c r="O2317" s="11"/>
      <c r="P2317" s="11"/>
      <c r="Q2317" s="11"/>
      <c r="R2317" s="11"/>
      <c r="S2317" s="11"/>
      <c r="T2317" s="11"/>
      <c r="U2317" s="11"/>
      <c r="V2317" s="11"/>
      <c r="W2317" s="11"/>
      <c r="X2317" s="11"/>
      <c r="Y2317" s="11"/>
      <c r="Z2317" s="11"/>
    </row>
    <row r="2318" ht="13.65" customHeight="1">
      <c r="A2318" t="s" s="8">
        <v>10857</v>
      </c>
      <c r="B2318" t="s" s="8">
        <v>10858</v>
      </c>
      <c r="C2318" s="21">
        <v>2021</v>
      </c>
      <c r="D2318" t="s" s="8">
        <v>918</v>
      </c>
      <c r="E2318" t="s" s="8">
        <v>10859</v>
      </c>
      <c r="F2318" t="s" s="8">
        <v>1928</v>
      </c>
      <c r="G2318" t="s" s="8">
        <v>44</v>
      </c>
      <c r="H2318" t="s" s="8">
        <v>119</v>
      </c>
      <c r="I2318" s="11"/>
      <c r="J2318" t="s" s="8">
        <v>10860</v>
      </c>
      <c r="K2318" t="s" s="8">
        <v>120</v>
      </c>
      <c r="L2318" t="s" s="8">
        <v>121</v>
      </c>
      <c r="M2318" s="11"/>
      <c r="N2318" s="11"/>
      <c r="O2318" s="11"/>
      <c r="P2318" s="11"/>
      <c r="Q2318" s="11"/>
      <c r="R2318" s="11"/>
      <c r="S2318" s="11"/>
      <c r="T2318" s="11"/>
      <c r="U2318" s="11"/>
      <c r="V2318" s="11"/>
      <c r="W2318" s="11"/>
      <c r="X2318" s="11"/>
      <c r="Y2318" s="11"/>
      <c r="Z2318" s="11"/>
    </row>
    <row r="2319" ht="13.65" customHeight="1">
      <c r="A2319" t="s" s="133">
        <v>10861</v>
      </c>
      <c r="B2319" t="s" s="133">
        <v>10862</v>
      </c>
      <c r="C2319" s="134">
        <v>2021</v>
      </c>
      <c r="D2319" t="s" s="133">
        <v>10863</v>
      </c>
      <c r="E2319" t="s" s="133">
        <v>10864</v>
      </c>
      <c r="F2319" t="s" s="133">
        <v>2246</v>
      </c>
      <c r="G2319" t="s" s="133">
        <v>45</v>
      </c>
      <c r="H2319" t="s" s="133">
        <v>1791</v>
      </c>
      <c r="I2319" s="135"/>
      <c r="J2319" t="s" s="133">
        <v>10865</v>
      </c>
      <c r="K2319" t="s" s="133">
        <v>120</v>
      </c>
      <c r="L2319" t="s" s="133">
        <v>121</v>
      </c>
      <c r="M2319" s="135"/>
      <c r="N2319" s="135"/>
      <c r="O2319" s="135"/>
      <c r="P2319" s="135"/>
      <c r="Q2319" s="135"/>
      <c r="R2319" s="135"/>
      <c r="S2319" s="135"/>
      <c r="T2319" s="135"/>
      <c r="U2319" s="135"/>
      <c r="V2319" s="135"/>
      <c r="W2319" s="135"/>
      <c r="X2319" s="135"/>
      <c r="Y2319" s="135"/>
      <c r="Z2319" s="135"/>
    </row>
    <row r="2320" ht="13.65" customHeight="1">
      <c r="A2320" t="s" s="51">
        <v>1150</v>
      </c>
      <c r="B2320" t="s" s="52">
        <v>1151</v>
      </c>
      <c r="C2320" s="53">
        <v>2021</v>
      </c>
      <c r="D2320" t="s" s="52">
        <v>1152</v>
      </c>
      <c r="E2320" t="s" s="52">
        <v>1153</v>
      </c>
      <c r="F2320" t="s" s="52">
        <v>71</v>
      </c>
      <c r="G2320" t="s" s="52">
        <v>45</v>
      </c>
      <c r="H2320" t="s" s="52">
        <v>119</v>
      </c>
      <c r="I2320" s="56"/>
      <c r="J2320" t="s" s="52">
        <v>1154</v>
      </c>
      <c r="K2320" t="s" s="52">
        <v>120</v>
      </c>
      <c r="L2320" t="s" s="52">
        <v>121</v>
      </c>
      <c r="M2320" t="s" s="52">
        <v>122</v>
      </c>
      <c r="N2320" s="56"/>
      <c r="O2320" s="56"/>
      <c r="P2320" s="56"/>
      <c r="Q2320" s="56"/>
      <c r="R2320" s="56"/>
      <c r="S2320" s="56"/>
      <c r="T2320" s="56"/>
      <c r="U2320" s="56"/>
      <c r="V2320" s="56"/>
      <c r="W2320" s="56"/>
      <c r="X2320" s="56"/>
      <c r="Y2320" s="56"/>
      <c r="Z2320" s="57"/>
    </row>
    <row r="2321" ht="13.65" customHeight="1">
      <c r="A2321" t="s" s="77">
        <v>10866</v>
      </c>
      <c r="B2321" t="s" s="77">
        <v>10867</v>
      </c>
      <c r="C2321" s="76">
        <v>2021</v>
      </c>
      <c r="D2321" t="s" s="77">
        <v>9380</v>
      </c>
      <c r="E2321" t="s" s="77">
        <v>10868</v>
      </c>
      <c r="F2321" t="s" s="77">
        <v>128</v>
      </c>
      <c r="G2321" t="s" s="77">
        <v>29</v>
      </c>
      <c r="H2321" t="s" s="77">
        <v>129</v>
      </c>
      <c r="I2321" t="s" s="77">
        <v>10131</v>
      </c>
      <c r="J2321" t="s" s="77">
        <v>10869</v>
      </c>
      <c r="K2321" t="s" s="77">
        <v>120</v>
      </c>
      <c r="L2321" t="s" s="77">
        <v>121</v>
      </c>
      <c r="M2321" s="47"/>
      <c r="N2321" s="47"/>
      <c r="O2321" s="47"/>
      <c r="P2321" s="47"/>
      <c r="Q2321" s="47"/>
      <c r="R2321" s="47"/>
      <c r="S2321" s="47"/>
      <c r="T2321" s="47"/>
      <c r="U2321" s="47"/>
      <c r="V2321" s="47"/>
      <c r="W2321" s="47"/>
      <c r="X2321" s="47"/>
      <c r="Y2321" s="47"/>
      <c r="Z2321" s="47"/>
    </row>
    <row r="2322" ht="13.65" customHeight="1">
      <c r="A2322" t="s" s="130">
        <v>10870</v>
      </c>
      <c r="B2322" t="s" s="130">
        <v>10871</v>
      </c>
      <c r="C2322" s="131">
        <v>2021</v>
      </c>
      <c r="D2322" t="s" s="130">
        <v>2046</v>
      </c>
      <c r="E2322" t="s" s="130">
        <v>10872</v>
      </c>
      <c r="F2322" t="s" s="130">
        <v>2606</v>
      </c>
      <c r="G2322" t="s" s="130">
        <v>40</v>
      </c>
      <c r="H2322" t="s" s="130">
        <v>1304</v>
      </c>
      <c r="I2322" s="132"/>
      <c r="J2322" s="132"/>
      <c r="K2322" t="s" s="130">
        <v>120</v>
      </c>
      <c r="L2322" t="s" s="130">
        <v>121</v>
      </c>
      <c r="M2322" s="132"/>
      <c r="N2322" s="132"/>
      <c r="O2322" s="132"/>
      <c r="P2322" s="132"/>
      <c r="Q2322" s="132"/>
      <c r="R2322" s="132"/>
      <c r="S2322" s="132"/>
      <c r="T2322" s="132"/>
      <c r="U2322" s="132"/>
      <c r="V2322" s="132"/>
      <c r="W2322" s="132"/>
      <c r="X2322" s="132"/>
      <c r="Y2322" s="132"/>
      <c r="Z2322" s="132"/>
    </row>
    <row r="2323" ht="13.65" customHeight="1">
      <c r="A2323" t="s" s="130">
        <v>10873</v>
      </c>
      <c r="B2323" t="s" s="130">
        <v>10874</v>
      </c>
      <c r="C2323" s="131">
        <v>2021</v>
      </c>
      <c r="D2323" t="s" s="130">
        <v>1752</v>
      </c>
      <c r="E2323" t="s" s="130">
        <v>10875</v>
      </c>
      <c r="F2323" t="s" s="130">
        <v>1905</v>
      </c>
      <c r="G2323" t="s" s="130">
        <v>82</v>
      </c>
      <c r="H2323" t="s" s="130">
        <v>119</v>
      </c>
      <c r="I2323" s="132"/>
      <c r="J2323" t="s" s="130">
        <v>10876</v>
      </c>
      <c r="K2323" t="s" s="130">
        <v>120</v>
      </c>
      <c r="L2323" t="s" s="130">
        <v>121</v>
      </c>
      <c r="M2323" s="132"/>
      <c r="N2323" s="132"/>
      <c r="O2323" s="132"/>
      <c r="P2323" s="132"/>
      <c r="Q2323" s="132"/>
      <c r="R2323" s="132"/>
      <c r="S2323" s="132"/>
      <c r="T2323" s="132"/>
      <c r="U2323" s="132"/>
      <c r="V2323" s="132"/>
      <c r="W2323" s="132"/>
      <c r="X2323" s="132"/>
      <c r="Y2323" s="132"/>
      <c r="Z2323" s="132"/>
    </row>
    <row r="2324" ht="13.65" customHeight="1">
      <c r="A2324" t="s" s="8">
        <v>10877</v>
      </c>
      <c r="B2324" t="s" s="8">
        <v>10878</v>
      </c>
      <c r="C2324" s="21">
        <v>2021</v>
      </c>
      <c r="D2324" t="s" s="8">
        <v>3241</v>
      </c>
      <c r="E2324" t="s" s="8">
        <v>10879</v>
      </c>
      <c r="F2324" t="s" s="8">
        <v>1870</v>
      </c>
      <c r="G2324" t="s" s="8">
        <v>45</v>
      </c>
      <c r="H2324" t="s" s="8">
        <v>1791</v>
      </c>
      <c r="I2324" s="11"/>
      <c r="J2324" t="s" s="8">
        <v>10880</v>
      </c>
      <c r="K2324" t="s" s="8">
        <v>120</v>
      </c>
      <c r="L2324" t="s" s="8">
        <v>121</v>
      </c>
      <c r="M2324" s="11"/>
      <c r="N2324" s="116"/>
      <c r="O2324" s="11"/>
      <c r="P2324" s="11"/>
      <c r="Q2324" s="11"/>
      <c r="R2324" s="11"/>
      <c r="S2324" s="11"/>
      <c r="T2324" s="11"/>
      <c r="U2324" s="11"/>
      <c r="V2324" s="11"/>
      <c r="W2324" s="11"/>
      <c r="X2324" s="11"/>
      <c r="Y2324" s="11"/>
      <c r="Z2324" s="11"/>
    </row>
    <row r="2325" ht="13.65" customHeight="1">
      <c r="A2325" t="s" s="8">
        <v>10881</v>
      </c>
      <c r="B2325" t="s" s="8">
        <v>10882</v>
      </c>
      <c r="C2325" s="21">
        <v>2021</v>
      </c>
      <c r="D2325" t="s" s="8">
        <v>10883</v>
      </c>
      <c r="E2325" t="s" s="8">
        <v>10884</v>
      </c>
      <c r="F2325" t="s" s="8">
        <v>7838</v>
      </c>
      <c r="G2325" t="s" s="8">
        <v>82</v>
      </c>
      <c r="H2325" t="s" s="8">
        <v>1791</v>
      </c>
      <c r="I2325" s="11"/>
      <c r="J2325" t="s" s="8">
        <v>10885</v>
      </c>
      <c r="K2325" t="s" s="8">
        <v>120</v>
      </c>
      <c r="L2325" t="s" s="8">
        <v>121</v>
      </c>
      <c r="M2325" s="11"/>
      <c r="N2325" s="11"/>
      <c r="O2325" s="11"/>
      <c r="P2325" s="11"/>
      <c r="Q2325" s="11"/>
      <c r="R2325" s="11"/>
      <c r="S2325" s="11"/>
      <c r="T2325" s="11"/>
      <c r="U2325" s="11"/>
      <c r="V2325" s="11"/>
      <c r="W2325" s="11"/>
      <c r="X2325" s="11"/>
      <c r="Y2325" s="11"/>
      <c r="Z2325" s="11"/>
    </row>
    <row r="2326" ht="13.65" customHeight="1">
      <c r="A2326" t="s" s="8">
        <v>10886</v>
      </c>
      <c r="B2326" t="s" s="8">
        <v>10887</v>
      </c>
      <c r="C2326" s="21">
        <v>2021</v>
      </c>
      <c r="D2326" t="s" s="8">
        <v>2631</v>
      </c>
      <c r="E2326" t="s" s="8">
        <v>10888</v>
      </c>
      <c r="F2326" t="s" s="8">
        <v>1303</v>
      </c>
      <c r="G2326" t="s" s="8">
        <v>44</v>
      </c>
      <c r="H2326" t="s" s="8">
        <v>1304</v>
      </c>
      <c r="I2326" s="11"/>
      <c r="J2326" t="s" s="8">
        <v>10889</v>
      </c>
      <c r="K2326" t="s" s="8">
        <v>120</v>
      </c>
      <c r="L2326" t="s" s="8">
        <v>121</v>
      </c>
      <c r="M2326" s="11"/>
      <c r="N2326" s="11"/>
      <c r="O2326" s="11"/>
      <c r="P2326" s="11"/>
      <c r="Q2326" s="11"/>
      <c r="R2326" s="11"/>
      <c r="S2326" s="11"/>
      <c r="T2326" s="11"/>
      <c r="U2326" s="11"/>
      <c r="V2326" s="11"/>
      <c r="W2326" s="11"/>
      <c r="X2326" s="11"/>
      <c r="Y2326" s="11"/>
      <c r="Z2326" s="11"/>
    </row>
    <row r="2327" ht="13.65" customHeight="1">
      <c r="A2327" t="s" s="8">
        <v>10890</v>
      </c>
      <c r="B2327" t="s" s="8">
        <v>10891</v>
      </c>
      <c r="C2327" s="21">
        <v>2021</v>
      </c>
      <c r="D2327" t="s" s="8">
        <v>10892</v>
      </c>
      <c r="E2327" t="s" s="8">
        <v>10893</v>
      </c>
      <c r="F2327" t="s" s="8">
        <v>1870</v>
      </c>
      <c r="G2327" t="s" s="8">
        <v>82</v>
      </c>
      <c r="H2327" t="s" s="8">
        <v>1791</v>
      </c>
      <c r="I2327" s="11"/>
      <c r="J2327" t="s" s="8">
        <v>10894</v>
      </c>
      <c r="K2327" t="s" s="8">
        <v>120</v>
      </c>
      <c r="L2327" t="s" s="8">
        <v>121</v>
      </c>
      <c r="M2327" s="11"/>
      <c r="N2327" s="11"/>
      <c r="O2327" s="11"/>
      <c r="P2327" s="11"/>
      <c r="Q2327" s="11"/>
      <c r="R2327" s="11"/>
      <c r="S2327" s="11"/>
      <c r="T2327" s="11"/>
      <c r="U2327" s="11"/>
      <c r="V2327" s="11"/>
      <c r="W2327" s="11"/>
      <c r="X2327" s="11"/>
      <c r="Y2327" s="11"/>
      <c r="Z2327" s="11"/>
    </row>
    <row r="2328" ht="13.65" customHeight="1">
      <c r="A2328" t="s" s="49">
        <v>10895</v>
      </c>
      <c r="B2328" t="s" s="49">
        <v>10896</v>
      </c>
      <c r="C2328" s="109">
        <v>2021</v>
      </c>
      <c r="D2328" t="s" s="49">
        <v>1065</v>
      </c>
      <c r="E2328" t="s" s="49">
        <v>10897</v>
      </c>
      <c r="F2328" t="s" s="49">
        <v>389</v>
      </c>
      <c r="G2328" t="s" s="49">
        <v>82</v>
      </c>
      <c r="H2328" t="s" s="49">
        <v>390</v>
      </c>
      <c r="I2328" s="50"/>
      <c r="J2328" t="s" s="49">
        <v>10898</v>
      </c>
      <c r="K2328" t="s" s="49">
        <v>120</v>
      </c>
      <c r="L2328" t="s" s="49">
        <v>121</v>
      </c>
      <c r="M2328" s="50"/>
      <c r="N2328" s="50"/>
      <c r="O2328" s="50"/>
      <c r="P2328" s="50"/>
      <c r="Q2328" s="50"/>
      <c r="R2328" s="50"/>
      <c r="S2328" s="50"/>
      <c r="T2328" s="50"/>
      <c r="U2328" s="50"/>
      <c r="V2328" s="50"/>
      <c r="W2328" s="50"/>
      <c r="X2328" s="50"/>
      <c r="Y2328" s="50"/>
      <c r="Z2328" s="50"/>
    </row>
    <row r="2329" ht="13.65" customHeight="1">
      <c r="A2329" t="s" s="51">
        <v>1155</v>
      </c>
      <c r="B2329" t="s" s="52">
        <v>1156</v>
      </c>
      <c r="C2329" s="53">
        <v>2021</v>
      </c>
      <c r="D2329" t="s" s="52">
        <v>1157</v>
      </c>
      <c r="E2329" t="s" s="52">
        <v>1158</v>
      </c>
      <c r="F2329" t="s" s="52">
        <v>1159</v>
      </c>
      <c r="G2329" t="s" s="52">
        <v>55</v>
      </c>
      <c r="H2329" t="s" s="52">
        <v>129</v>
      </c>
      <c r="I2329" s="56"/>
      <c r="J2329" t="s" s="52">
        <v>1160</v>
      </c>
      <c r="K2329" t="s" s="52">
        <v>120</v>
      </c>
      <c r="L2329" t="s" s="52">
        <v>121</v>
      </c>
      <c r="M2329" t="s" s="52">
        <v>122</v>
      </c>
      <c r="N2329" s="56"/>
      <c r="O2329" s="56"/>
      <c r="P2329" s="56"/>
      <c r="Q2329" s="56"/>
      <c r="R2329" s="56"/>
      <c r="S2329" s="56"/>
      <c r="T2329" s="56"/>
      <c r="U2329" s="56"/>
      <c r="V2329" s="56"/>
      <c r="W2329" s="56"/>
      <c r="X2329" s="56"/>
      <c r="Y2329" s="56"/>
      <c r="Z2329" s="57"/>
    </row>
    <row r="2330" ht="15" customHeight="1">
      <c r="A2330" t="s" s="77">
        <v>10899</v>
      </c>
      <c r="B2330" t="s" s="77">
        <v>10900</v>
      </c>
      <c r="C2330" s="76">
        <v>2021</v>
      </c>
      <c r="D2330" t="s" s="77">
        <v>2376</v>
      </c>
      <c r="E2330" t="s" s="77">
        <v>10901</v>
      </c>
      <c r="F2330" t="s" s="114">
        <v>1823</v>
      </c>
      <c r="G2330" t="s" s="77">
        <v>44</v>
      </c>
      <c r="H2330" t="s" s="77">
        <v>1507</v>
      </c>
      <c r="I2330" s="47"/>
      <c r="J2330" t="s" s="77">
        <v>10902</v>
      </c>
      <c r="K2330" t="s" s="77">
        <v>120</v>
      </c>
      <c r="L2330" t="s" s="77">
        <v>121</v>
      </c>
      <c r="M2330" s="47"/>
      <c r="N2330" s="47"/>
      <c r="O2330" s="47"/>
      <c r="P2330" s="47"/>
      <c r="Q2330" s="47"/>
      <c r="R2330" s="47"/>
      <c r="S2330" s="47"/>
      <c r="T2330" s="47"/>
      <c r="U2330" s="47"/>
      <c r="V2330" s="47"/>
      <c r="W2330" s="47"/>
      <c r="X2330" s="47"/>
      <c r="Y2330" s="47"/>
      <c r="Z2330" s="47"/>
    </row>
    <row r="2331" ht="15" customHeight="1">
      <c r="A2331" t="s" s="130">
        <v>10903</v>
      </c>
      <c r="B2331" t="s" s="130">
        <v>10904</v>
      </c>
      <c r="C2331" s="131">
        <v>2021</v>
      </c>
      <c r="D2331" t="s" s="130">
        <v>10905</v>
      </c>
      <c r="E2331" t="s" s="130">
        <v>10906</v>
      </c>
      <c r="F2331" t="s" s="2">
        <v>4466</v>
      </c>
      <c r="G2331" t="s" s="130">
        <v>82</v>
      </c>
      <c r="H2331" t="s" s="130">
        <v>1791</v>
      </c>
      <c r="I2331" s="132"/>
      <c r="J2331" t="s" s="130">
        <v>10907</v>
      </c>
      <c r="K2331" t="s" s="130">
        <v>120</v>
      </c>
      <c r="L2331" t="s" s="130">
        <v>121</v>
      </c>
      <c r="M2331" s="132"/>
      <c r="N2331" s="132"/>
      <c r="O2331" s="132"/>
      <c r="P2331" s="132"/>
      <c r="Q2331" s="132"/>
      <c r="R2331" s="132"/>
      <c r="S2331" s="132"/>
      <c r="T2331" s="132"/>
      <c r="U2331" s="132"/>
      <c r="V2331" s="132"/>
      <c r="W2331" s="132"/>
      <c r="X2331" s="132"/>
      <c r="Y2331" s="132"/>
      <c r="Z2331" s="132"/>
    </row>
    <row r="2332" ht="13.65" customHeight="1">
      <c r="A2332" t="s" s="8">
        <v>10908</v>
      </c>
      <c r="B2332" t="s" s="8">
        <v>10909</v>
      </c>
      <c r="C2332" s="21">
        <v>2021</v>
      </c>
      <c r="D2332" t="s" s="8">
        <v>1752</v>
      </c>
      <c r="E2332" t="s" s="8">
        <v>10910</v>
      </c>
      <c r="F2332" t="s" s="8">
        <v>6914</v>
      </c>
      <c r="G2332" t="s" s="8">
        <v>82</v>
      </c>
      <c r="H2332" t="s" s="8">
        <v>1507</v>
      </c>
      <c r="I2332" s="11"/>
      <c r="J2332" t="s" s="8">
        <v>10911</v>
      </c>
      <c r="K2332" t="s" s="8">
        <v>120</v>
      </c>
      <c r="L2332" t="s" s="8">
        <v>121</v>
      </c>
      <c r="M2332" s="11"/>
      <c r="N2332" s="11"/>
      <c r="O2332" s="11"/>
      <c r="P2332" s="11"/>
      <c r="Q2332" s="11"/>
      <c r="R2332" s="11"/>
      <c r="S2332" s="11"/>
      <c r="T2332" s="11"/>
      <c r="U2332" s="11"/>
      <c r="V2332" s="11"/>
      <c r="W2332" s="11"/>
      <c r="X2332" s="11"/>
      <c r="Y2332" s="11"/>
      <c r="Z2332" s="11"/>
    </row>
    <row r="2333" ht="13.65" customHeight="1">
      <c r="A2333" t="s" s="8">
        <v>10912</v>
      </c>
      <c r="B2333" t="s" s="8">
        <v>10913</v>
      </c>
      <c r="C2333" s="21">
        <v>2021</v>
      </c>
      <c r="D2333" t="s" s="8">
        <v>572</v>
      </c>
      <c r="E2333" t="s" s="8">
        <v>10914</v>
      </c>
      <c r="F2333" t="s" s="8">
        <v>1870</v>
      </c>
      <c r="G2333" t="s" s="8">
        <v>82</v>
      </c>
      <c r="H2333" t="s" s="8">
        <v>1791</v>
      </c>
      <c r="I2333" s="11"/>
      <c r="J2333" t="s" s="8">
        <v>10915</v>
      </c>
      <c r="K2333" t="s" s="8">
        <v>120</v>
      </c>
      <c r="L2333" t="s" s="8">
        <v>121</v>
      </c>
      <c r="M2333" s="11"/>
      <c r="N2333" s="11"/>
      <c r="O2333" s="11"/>
      <c r="P2333" s="11"/>
      <c r="Q2333" s="11"/>
      <c r="R2333" s="11"/>
      <c r="S2333" s="11"/>
      <c r="T2333" s="11"/>
      <c r="U2333" s="11"/>
      <c r="V2333" s="11"/>
      <c r="W2333" s="11"/>
      <c r="X2333" s="11"/>
      <c r="Y2333" s="11"/>
      <c r="Z2333" s="11"/>
    </row>
    <row r="2334" ht="13.65" customHeight="1">
      <c r="A2334" t="s" s="8">
        <v>10916</v>
      </c>
      <c r="B2334" t="s" s="8">
        <v>10917</v>
      </c>
      <c r="C2334" s="21">
        <v>2021</v>
      </c>
      <c r="D2334" t="s" s="8">
        <v>5217</v>
      </c>
      <c r="E2334" t="s" s="8">
        <v>10918</v>
      </c>
      <c r="F2334" t="s" s="8">
        <v>1542</v>
      </c>
      <c r="G2334" t="s" s="8">
        <v>44</v>
      </c>
      <c r="H2334" t="s" s="8">
        <v>1507</v>
      </c>
      <c r="I2334" s="11"/>
      <c r="J2334" t="s" s="8">
        <v>10919</v>
      </c>
      <c r="K2334" t="s" s="8">
        <v>120</v>
      </c>
      <c r="L2334" t="s" s="8">
        <v>121</v>
      </c>
      <c r="M2334" s="11"/>
      <c r="N2334" s="11"/>
      <c r="O2334" s="11"/>
      <c r="P2334" s="11"/>
      <c r="Q2334" s="11"/>
      <c r="R2334" s="11"/>
      <c r="S2334" s="11"/>
      <c r="T2334" s="11"/>
      <c r="U2334" s="11"/>
      <c r="V2334" s="11"/>
      <c r="W2334" s="11"/>
      <c r="X2334" s="11"/>
      <c r="Y2334" s="11"/>
      <c r="Z2334" s="11"/>
    </row>
    <row r="2335" ht="13.65" customHeight="1">
      <c r="A2335" t="s" s="8">
        <v>10920</v>
      </c>
      <c r="B2335" t="s" s="8">
        <v>10921</v>
      </c>
      <c r="C2335" s="21">
        <v>2021</v>
      </c>
      <c r="D2335" t="s" s="8">
        <v>10922</v>
      </c>
      <c r="E2335" t="s" s="8">
        <v>10923</v>
      </c>
      <c r="F2335" t="s" s="8">
        <v>10617</v>
      </c>
      <c r="G2335" t="s" s="8">
        <v>82</v>
      </c>
      <c r="H2335" t="s" s="8">
        <v>119</v>
      </c>
      <c r="I2335" s="11"/>
      <c r="J2335" t="s" s="8">
        <v>10924</v>
      </c>
      <c r="K2335" t="s" s="8">
        <v>120</v>
      </c>
      <c r="L2335" t="s" s="8">
        <v>121</v>
      </c>
      <c r="M2335" s="11"/>
      <c r="N2335" s="11"/>
      <c r="O2335" s="11"/>
      <c r="P2335" s="11"/>
      <c r="Q2335" s="11"/>
      <c r="R2335" s="11"/>
      <c r="S2335" s="11"/>
      <c r="T2335" s="11"/>
      <c r="U2335" s="11"/>
      <c r="V2335" s="11"/>
      <c r="W2335" s="11"/>
      <c r="X2335" s="11"/>
      <c r="Y2335" s="11"/>
      <c r="Z2335" s="11"/>
    </row>
    <row r="2336" ht="13.65" customHeight="1">
      <c r="A2336" t="s" s="130">
        <v>10925</v>
      </c>
      <c r="B2336" t="s" s="130">
        <v>10926</v>
      </c>
      <c r="C2336" s="131">
        <v>2021</v>
      </c>
      <c r="D2336" t="s" s="130">
        <v>10927</v>
      </c>
      <c r="E2336" t="s" s="130">
        <v>10928</v>
      </c>
      <c r="F2336" t="s" s="130">
        <v>2426</v>
      </c>
      <c r="G2336" t="s" s="130">
        <v>44</v>
      </c>
      <c r="H2336" t="s" s="130">
        <v>1507</v>
      </c>
      <c r="I2336" s="132"/>
      <c r="J2336" t="s" s="130">
        <v>10929</v>
      </c>
      <c r="K2336" t="s" s="130">
        <v>120</v>
      </c>
      <c r="L2336" t="s" s="130">
        <v>121</v>
      </c>
      <c r="M2336" s="132"/>
      <c r="N2336" s="132"/>
      <c r="O2336" s="132"/>
      <c r="P2336" s="132"/>
      <c r="Q2336" s="132"/>
      <c r="R2336" s="132"/>
      <c r="S2336" s="132"/>
      <c r="T2336" s="132"/>
      <c r="U2336" s="132"/>
      <c r="V2336" s="132"/>
      <c r="W2336" s="132"/>
      <c r="X2336" s="132"/>
      <c r="Y2336" s="132"/>
      <c r="Z2336" s="132"/>
    </row>
    <row r="2337" ht="15" customHeight="1">
      <c r="A2337" t="s" s="8">
        <v>10930</v>
      </c>
      <c r="B2337" t="s" s="8">
        <v>10931</v>
      </c>
      <c r="C2337" s="21">
        <v>2021</v>
      </c>
      <c r="D2337" t="s" s="8">
        <v>3759</v>
      </c>
      <c r="E2337" t="s" s="8">
        <v>10932</v>
      </c>
      <c r="F2337" t="s" s="106">
        <v>5106</v>
      </c>
      <c r="G2337" t="s" s="8">
        <v>82</v>
      </c>
      <c r="H2337" t="s" s="8">
        <v>119</v>
      </c>
      <c r="I2337" s="11"/>
      <c r="J2337" t="s" s="8">
        <v>10933</v>
      </c>
      <c r="K2337" t="s" s="8">
        <v>120</v>
      </c>
      <c r="L2337" t="s" s="8">
        <v>121</v>
      </c>
      <c r="M2337" s="11"/>
      <c r="N2337" s="11"/>
      <c r="O2337" s="11"/>
      <c r="P2337" s="11"/>
      <c r="Q2337" s="11"/>
      <c r="R2337" s="11"/>
      <c r="S2337" s="11"/>
      <c r="T2337" s="11"/>
      <c r="U2337" s="11"/>
      <c r="V2337" s="11"/>
      <c r="W2337" s="11"/>
      <c r="X2337" s="11"/>
      <c r="Y2337" s="11"/>
      <c r="Z2337" s="11"/>
    </row>
    <row r="2338" ht="13.65" customHeight="1">
      <c r="A2338" t="s" s="8">
        <v>10934</v>
      </c>
      <c r="B2338" t="s" s="8">
        <v>10935</v>
      </c>
      <c r="C2338" s="21">
        <v>2021</v>
      </c>
      <c r="D2338" t="s" s="8">
        <v>8042</v>
      </c>
      <c r="E2338" t="s" s="8">
        <v>10936</v>
      </c>
      <c r="F2338" t="s" s="8">
        <v>10937</v>
      </c>
      <c r="G2338" t="s" s="8">
        <v>29</v>
      </c>
      <c r="H2338" t="s" s="8">
        <v>1507</v>
      </c>
      <c r="I2338" s="11"/>
      <c r="J2338" t="s" s="8">
        <v>10938</v>
      </c>
      <c r="K2338" t="s" s="8">
        <v>120</v>
      </c>
      <c r="L2338" t="s" s="8">
        <v>121</v>
      </c>
      <c r="M2338" s="11"/>
      <c r="N2338" s="11"/>
      <c r="O2338" s="11"/>
      <c r="P2338" s="11"/>
      <c r="Q2338" s="11"/>
      <c r="R2338" s="11"/>
      <c r="S2338" s="11"/>
      <c r="T2338" s="11"/>
      <c r="U2338" s="11"/>
      <c r="V2338" s="11"/>
      <c r="W2338" s="11"/>
      <c r="X2338" s="11"/>
      <c r="Y2338" s="11"/>
      <c r="Z2338" s="11"/>
    </row>
    <row r="2339" ht="13.65" customHeight="1">
      <c r="A2339" t="s" s="8">
        <v>10939</v>
      </c>
      <c r="B2339" t="s" s="8">
        <v>10940</v>
      </c>
      <c r="C2339" s="21">
        <v>2021</v>
      </c>
      <c r="D2339" t="s" s="8">
        <v>10941</v>
      </c>
      <c r="E2339" t="s" s="8">
        <v>10942</v>
      </c>
      <c r="F2339" t="s" s="8">
        <v>5338</v>
      </c>
      <c r="G2339" t="s" s="8">
        <v>45</v>
      </c>
      <c r="H2339" t="s" s="8">
        <v>119</v>
      </c>
      <c r="I2339" s="11"/>
      <c r="J2339" t="s" s="8">
        <v>10943</v>
      </c>
      <c r="K2339" t="s" s="8">
        <v>120</v>
      </c>
      <c r="L2339" t="s" s="8">
        <v>121</v>
      </c>
      <c r="M2339" s="11"/>
      <c r="N2339" s="11"/>
      <c r="O2339" s="11"/>
      <c r="P2339" s="11"/>
      <c r="Q2339" s="11"/>
      <c r="R2339" s="11"/>
      <c r="S2339" s="11"/>
      <c r="T2339" s="11"/>
      <c r="U2339" s="11"/>
      <c r="V2339" s="11"/>
      <c r="W2339" s="11"/>
      <c r="X2339" s="11"/>
      <c r="Y2339" s="11"/>
      <c r="Z2339" s="11"/>
    </row>
    <row r="2340" ht="13.65" customHeight="1">
      <c r="A2340" t="s" s="8">
        <v>10944</v>
      </c>
      <c r="B2340" t="s" s="8">
        <v>10945</v>
      </c>
      <c r="C2340" s="21">
        <v>2021</v>
      </c>
      <c r="D2340" t="s" s="8">
        <v>5840</v>
      </c>
      <c r="E2340" t="s" s="8">
        <v>10946</v>
      </c>
      <c r="F2340" t="s" s="8">
        <v>5327</v>
      </c>
      <c r="G2340" t="s" s="8">
        <v>44</v>
      </c>
      <c r="H2340" t="s" s="8">
        <v>119</v>
      </c>
      <c r="I2340" s="11"/>
      <c r="J2340" t="s" s="8">
        <v>10947</v>
      </c>
      <c r="K2340" t="s" s="8">
        <v>120</v>
      </c>
      <c r="L2340" t="s" s="8">
        <v>121</v>
      </c>
      <c r="M2340" s="11"/>
      <c r="N2340" s="11"/>
      <c r="O2340" s="11"/>
      <c r="P2340" s="11"/>
      <c r="Q2340" s="11"/>
      <c r="R2340" s="11"/>
      <c r="S2340" s="11"/>
      <c r="T2340" s="11"/>
      <c r="U2340" s="11"/>
      <c r="V2340" s="11"/>
      <c r="W2340" s="11"/>
      <c r="X2340" s="11"/>
      <c r="Y2340" s="11"/>
      <c r="Z2340" s="11"/>
    </row>
    <row r="2341" ht="15" customHeight="1">
      <c r="A2341" t="s" s="8">
        <v>10948</v>
      </c>
      <c r="B2341" t="s" s="8">
        <v>10949</v>
      </c>
      <c r="C2341" s="21">
        <v>2021</v>
      </c>
      <c r="D2341" t="s" s="8">
        <v>765</v>
      </c>
      <c r="E2341" t="s" s="8">
        <v>10950</v>
      </c>
      <c r="F2341" t="s" s="106">
        <v>1823</v>
      </c>
      <c r="G2341" t="s" s="8">
        <v>45</v>
      </c>
      <c r="H2341" t="s" s="8">
        <v>1507</v>
      </c>
      <c r="I2341" s="11"/>
      <c r="J2341" s="11"/>
      <c r="K2341" t="s" s="8">
        <v>120</v>
      </c>
      <c r="L2341" t="s" s="8">
        <v>121</v>
      </c>
      <c r="M2341" s="11"/>
      <c r="N2341" s="11"/>
      <c r="O2341" s="11"/>
      <c r="P2341" s="11"/>
      <c r="Q2341" s="11"/>
      <c r="R2341" s="11"/>
      <c r="S2341" s="11"/>
      <c r="T2341" s="11"/>
      <c r="U2341" s="11"/>
      <c r="V2341" s="11"/>
      <c r="W2341" s="11"/>
      <c r="X2341" s="11"/>
      <c r="Y2341" s="11"/>
      <c r="Z2341" s="11"/>
    </row>
    <row r="2342" ht="15" customHeight="1">
      <c r="A2342" t="s" s="8">
        <v>10951</v>
      </c>
      <c r="B2342" t="s" s="8">
        <v>10952</v>
      </c>
      <c r="C2342" s="21">
        <v>2021</v>
      </c>
      <c r="D2342" t="s" s="8">
        <v>2476</v>
      </c>
      <c r="E2342" t="s" s="8">
        <v>10953</v>
      </c>
      <c r="F2342" t="s" s="106">
        <v>4466</v>
      </c>
      <c r="G2342" t="s" s="8">
        <v>38</v>
      </c>
      <c r="H2342" t="s" s="8">
        <v>1791</v>
      </c>
      <c r="I2342" s="11"/>
      <c r="J2342" t="s" s="8">
        <v>10954</v>
      </c>
      <c r="K2342" t="s" s="8">
        <v>120</v>
      </c>
      <c r="L2342" t="s" s="8">
        <v>121</v>
      </c>
      <c r="M2342" s="11"/>
      <c r="N2342" s="11"/>
      <c r="O2342" s="11"/>
      <c r="P2342" s="11"/>
      <c r="Q2342" s="11"/>
      <c r="R2342" s="11"/>
      <c r="S2342" s="11"/>
      <c r="T2342" s="11"/>
      <c r="U2342" s="11"/>
      <c r="V2342" s="11"/>
      <c r="W2342" s="11"/>
      <c r="X2342" s="11"/>
      <c r="Y2342" s="11"/>
      <c r="Z2342" s="11"/>
    </row>
    <row r="2343" ht="13.65" customHeight="1">
      <c r="A2343" t="s" s="8">
        <v>10955</v>
      </c>
      <c r="B2343" t="s" s="8">
        <v>10956</v>
      </c>
      <c r="C2343" s="21">
        <v>2021</v>
      </c>
      <c r="D2343" t="s" s="8">
        <v>415</v>
      </c>
      <c r="E2343" t="s" s="8">
        <v>10957</v>
      </c>
      <c r="F2343" t="s" s="8">
        <v>572</v>
      </c>
      <c r="G2343" t="s" s="8">
        <v>82</v>
      </c>
      <c r="H2343" t="s" s="8">
        <v>506</v>
      </c>
      <c r="I2343" s="11"/>
      <c r="J2343" s="11"/>
      <c r="K2343" t="s" s="8">
        <v>120</v>
      </c>
      <c r="L2343" t="s" s="8">
        <v>121</v>
      </c>
      <c r="M2343" s="11"/>
      <c r="N2343" s="116"/>
      <c r="O2343" s="11"/>
      <c r="P2343" s="11"/>
      <c r="Q2343" s="11"/>
      <c r="R2343" s="11"/>
      <c r="S2343" s="11"/>
      <c r="T2343" s="11"/>
      <c r="U2343" s="11"/>
      <c r="V2343" s="11"/>
      <c r="W2343" s="11"/>
      <c r="X2343" s="11"/>
      <c r="Y2343" s="11"/>
      <c r="Z2343" s="11"/>
    </row>
    <row r="2344" ht="13.65" customHeight="1">
      <c r="A2344" t="s" s="8">
        <v>10958</v>
      </c>
      <c r="B2344" t="s" s="8">
        <v>10959</v>
      </c>
      <c r="C2344" s="21">
        <v>2021</v>
      </c>
      <c r="D2344" t="s" s="8">
        <v>415</v>
      </c>
      <c r="E2344" t="s" s="8">
        <v>10960</v>
      </c>
      <c r="F2344" t="s" s="8">
        <v>71</v>
      </c>
      <c r="G2344" t="s" s="8">
        <v>38</v>
      </c>
      <c r="H2344" t="s" s="8">
        <v>119</v>
      </c>
      <c r="I2344" t="s" s="8">
        <v>1923</v>
      </c>
      <c r="J2344" s="11"/>
      <c r="K2344" t="s" s="8">
        <v>120</v>
      </c>
      <c r="L2344" t="s" s="8">
        <v>121</v>
      </c>
      <c r="M2344" s="11"/>
      <c r="N2344" s="116"/>
      <c r="O2344" s="11"/>
      <c r="P2344" s="11"/>
      <c r="Q2344" s="11"/>
      <c r="R2344" s="11"/>
      <c r="S2344" s="11"/>
      <c r="T2344" s="11"/>
      <c r="U2344" s="11"/>
      <c r="V2344" s="11"/>
      <c r="W2344" s="11"/>
      <c r="X2344" s="11"/>
      <c r="Y2344" s="11"/>
      <c r="Z2344" s="11"/>
    </row>
    <row r="2345" ht="13.65" customHeight="1">
      <c r="A2345" t="s" s="8">
        <v>10961</v>
      </c>
      <c r="B2345" t="s" s="8">
        <v>10962</v>
      </c>
      <c r="C2345" s="21">
        <v>2021</v>
      </c>
      <c r="D2345" t="s" s="8">
        <v>2284</v>
      </c>
      <c r="E2345" t="s" s="8">
        <v>10963</v>
      </c>
      <c r="F2345" t="s" s="8">
        <v>128</v>
      </c>
      <c r="G2345" t="s" s="8">
        <v>1795</v>
      </c>
      <c r="H2345" t="s" s="8">
        <v>129</v>
      </c>
      <c r="I2345" s="11"/>
      <c r="J2345" t="s" s="8">
        <v>10964</v>
      </c>
      <c r="K2345" t="s" s="8">
        <v>120</v>
      </c>
      <c r="L2345" t="s" s="8">
        <v>121</v>
      </c>
      <c r="M2345" s="11"/>
      <c r="N2345" s="11"/>
      <c r="O2345" s="11"/>
      <c r="P2345" s="11"/>
      <c r="Q2345" s="11"/>
      <c r="R2345" s="11"/>
      <c r="S2345" s="11"/>
      <c r="T2345" s="11"/>
      <c r="U2345" s="11"/>
      <c r="V2345" s="11"/>
      <c r="W2345" s="11"/>
      <c r="X2345" s="11"/>
      <c r="Y2345" s="11"/>
      <c r="Z2345" s="11"/>
    </row>
    <row r="2346" ht="13.65" customHeight="1">
      <c r="A2346" t="s" s="8">
        <v>10965</v>
      </c>
      <c r="B2346" t="s" s="8">
        <v>10966</v>
      </c>
      <c r="C2346" s="21">
        <v>2021</v>
      </c>
      <c r="D2346" t="s" s="8">
        <v>10967</v>
      </c>
      <c r="E2346" t="s" s="8">
        <v>10968</v>
      </c>
      <c r="F2346" t="s" s="8">
        <v>1928</v>
      </c>
      <c r="G2346" t="s" s="8">
        <v>1784</v>
      </c>
      <c r="H2346" t="s" s="8">
        <v>119</v>
      </c>
      <c r="I2346" s="11"/>
      <c r="J2346" t="s" s="8">
        <v>10969</v>
      </c>
      <c r="K2346" t="s" s="8">
        <v>120</v>
      </c>
      <c r="L2346" t="s" s="8">
        <v>121</v>
      </c>
      <c r="M2346" s="11"/>
      <c r="N2346" s="11"/>
      <c r="O2346" s="11"/>
      <c r="P2346" s="11"/>
      <c r="Q2346" s="11"/>
      <c r="R2346" s="11"/>
      <c r="S2346" s="11"/>
      <c r="T2346" s="11"/>
      <c r="U2346" s="11"/>
      <c r="V2346" s="11"/>
      <c r="W2346" s="11"/>
      <c r="X2346" s="11"/>
      <c r="Y2346" s="11"/>
      <c r="Z2346" s="11"/>
    </row>
    <row r="2347" ht="13.65" customHeight="1">
      <c r="A2347" t="s" s="8">
        <v>10970</v>
      </c>
      <c r="B2347" t="s" s="8">
        <v>10971</v>
      </c>
      <c r="C2347" s="21">
        <v>2021</v>
      </c>
      <c r="D2347" t="s" s="8">
        <v>10972</v>
      </c>
      <c r="E2347" t="s" s="8">
        <v>10973</v>
      </c>
      <c r="F2347" t="s" s="8">
        <v>2426</v>
      </c>
      <c r="G2347" t="s" s="8">
        <v>38</v>
      </c>
      <c r="H2347" t="s" s="8">
        <v>1507</v>
      </c>
      <c r="I2347" s="11"/>
      <c r="J2347" t="s" s="8">
        <v>10974</v>
      </c>
      <c r="K2347" t="s" s="8">
        <v>120</v>
      </c>
      <c r="L2347" t="s" s="8">
        <v>121</v>
      </c>
      <c r="M2347" s="11"/>
      <c r="N2347" s="11"/>
      <c r="O2347" s="11"/>
      <c r="P2347" s="11"/>
      <c r="Q2347" s="11"/>
      <c r="R2347" s="11"/>
      <c r="S2347" s="11"/>
      <c r="T2347" s="11"/>
      <c r="U2347" s="11"/>
      <c r="V2347" s="11"/>
      <c r="W2347" s="11"/>
      <c r="X2347" s="11"/>
      <c r="Y2347" s="11"/>
      <c r="Z2347" s="11"/>
    </row>
    <row r="2348" ht="13.65" customHeight="1">
      <c r="A2348" t="s" s="8">
        <v>10975</v>
      </c>
      <c r="B2348" t="s" s="8">
        <v>10976</v>
      </c>
      <c r="C2348" s="21">
        <v>2021</v>
      </c>
      <c r="D2348" t="s" s="8">
        <v>1798</v>
      </c>
      <c r="E2348" t="s" s="8">
        <v>10977</v>
      </c>
      <c r="F2348" t="s" s="8">
        <v>10978</v>
      </c>
      <c r="G2348" t="s" s="8">
        <v>45</v>
      </c>
      <c r="H2348" t="s" s="8">
        <v>1791</v>
      </c>
      <c r="I2348" s="11"/>
      <c r="J2348" t="s" s="8">
        <v>10979</v>
      </c>
      <c r="K2348" t="s" s="8">
        <v>120</v>
      </c>
      <c r="L2348" t="s" s="8">
        <v>121</v>
      </c>
      <c r="M2348" s="11"/>
      <c r="N2348" s="11"/>
      <c r="O2348" s="11"/>
      <c r="P2348" s="11"/>
      <c r="Q2348" s="11"/>
      <c r="R2348" s="11"/>
      <c r="S2348" s="11"/>
      <c r="T2348" s="11"/>
      <c r="U2348" s="11"/>
      <c r="V2348" s="11"/>
      <c r="W2348" s="11"/>
      <c r="X2348" s="11"/>
      <c r="Y2348" s="11"/>
      <c r="Z2348" s="11"/>
    </row>
    <row r="2349" ht="13.65" customHeight="1">
      <c r="A2349" t="s" s="8">
        <v>10980</v>
      </c>
      <c r="B2349" t="s" s="8">
        <v>10981</v>
      </c>
      <c r="C2349" s="21">
        <v>2021</v>
      </c>
      <c r="D2349" t="s" s="8">
        <v>7759</v>
      </c>
      <c r="E2349" t="s" s="8">
        <v>10982</v>
      </c>
      <c r="F2349" t="s" s="8">
        <v>7594</v>
      </c>
      <c r="G2349" t="s" s="8">
        <v>82</v>
      </c>
      <c r="H2349" t="s" s="8">
        <v>119</v>
      </c>
      <c r="I2349" s="11"/>
      <c r="J2349" t="s" s="8">
        <v>10983</v>
      </c>
      <c r="K2349" t="s" s="8">
        <v>120</v>
      </c>
      <c r="L2349" t="s" s="8">
        <v>121</v>
      </c>
      <c r="M2349" s="11"/>
      <c r="N2349" s="11"/>
      <c r="O2349" s="11"/>
      <c r="P2349" s="11"/>
      <c r="Q2349" s="11"/>
      <c r="R2349" s="11"/>
      <c r="S2349" s="11"/>
      <c r="T2349" s="11"/>
      <c r="U2349" s="11"/>
      <c r="V2349" s="11"/>
      <c r="W2349" s="11"/>
      <c r="X2349" s="11"/>
      <c r="Y2349" s="11"/>
      <c r="Z2349" s="11"/>
    </row>
    <row r="2350" ht="13.65" customHeight="1">
      <c r="A2350" t="s" s="8">
        <v>10984</v>
      </c>
      <c r="B2350" t="s" s="8">
        <v>10985</v>
      </c>
      <c r="C2350" s="21">
        <v>2021</v>
      </c>
      <c r="D2350" t="s" s="8">
        <v>727</v>
      </c>
      <c r="E2350" t="s" s="8">
        <v>10986</v>
      </c>
      <c r="F2350" t="s" s="8">
        <v>128</v>
      </c>
      <c r="G2350" t="s" s="8">
        <v>38</v>
      </c>
      <c r="H2350" t="s" s="8">
        <v>129</v>
      </c>
      <c r="I2350" t="s" s="8">
        <v>2925</v>
      </c>
      <c r="J2350" t="s" s="8">
        <v>10987</v>
      </c>
      <c r="K2350" t="s" s="8">
        <v>254</v>
      </c>
      <c r="L2350" t="s" s="8">
        <v>121</v>
      </c>
      <c r="M2350" s="11"/>
      <c r="N2350" s="11"/>
      <c r="O2350" s="11"/>
      <c r="P2350" s="11"/>
      <c r="Q2350" s="11"/>
      <c r="R2350" s="11"/>
      <c r="S2350" s="11"/>
      <c r="T2350" s="11"/>
      <c r="U2350" s="11"/>
      <c r="V2350" s="11"/>
      <c r="W2350" s="11"/>
      <c r="X2350" s="11"/>
      <c r="Y2350" s="11"/>
      <c r="Z2350" s="11"/>
    </row>
    <row r="2351" ht="13.65" customHeight="1">
      <c r="A2351" t="s" s="8">
        <v>10988</v>
      </c>
      <c r="B2351" t="s" s="8">
        <v>10989</v>
      </c>
      <c r="C2351" s="21">
        <v>2021</v>
      </c>
      <c r="D2351" t="s" s="8">
        <v>1542</v>
      </c>
      <c r="E2351" t="s" s="8">
        <v>10990</v>
      </c>
      <c r="F2351" t="s" s="8">
        <v>2426</v>
      </c>
      <c r="G2351" t="s" s="8">
        <v>82</v>
      </c>
      <c r="H2351" t="s" s="8">
        <v>1507</v>
      </c>
      <c r="I2351" s="11"/>
      <c r="J2351" t="s" s="8">
        <v>10991</v>
      </c>
      <c r="K2351" t="s" s="8">
        <v>120</v>
      </c>
      <c r="L2351" t="s" s="8">
        <v>121</v>
      </c>
      <c r="M2351" s="11"/>
      <c r="N2351" s="11"/>
      <c r="O2351" s="11"/>
      <c r="P2351" s="11"/>
      <c r="Q2351" s="11"/>
      <c r="R2351" s="11"/>
      <c r="S2351" s="11"/>
      <c r="T2351" s="11"/>
      <c r="U2351" s="11"/>
      <c r="V2351" s="11"/>
      <c r="W2351" s="11"/>
      <c r="X2351" s="11"/>
      <c r="Y2351" s="11"/>
      <c r="Z2351" s="11"/>
    </row>
    <row r="2352" ht="15" customHeight="1">
      <c r="A2352" t="s" s="8">
        <v>10992</v>
      </c>
      <c r="B2352" t="s" s="8">
        <v>10993</v>
      </c>
      <c r="C2352" s="21">
        <v>2021</v>
      </c>
      <c r="D2352" t="s" s="8">
        <v>10994</v>
      </c>
      <c r="E2352" t="s" s="8">
        <v>10995</v>
      </c>
      <c r="F2352" t="s" s="8">
        <v>2058</v>
      </c>
      <c r="G2352" t="s" s="106">
        <v>64</v>
      </c>
      <c r="H2352" t="s" s="8">
        <v>119</v>
      </c>
      <c r="I2352" s="11"/>
      <c r="J2352" t="s" s="8">
        <v>10996</v>
      </c>
      <c r="K2352" t="s" s="8">
        <v>254</v>
      </c>
      <c r="L2352" t="s" s="8">
        <v>121</v>
      </c>
      <c r="M2352" s="11"/>
      <c r="N2352" s="11"/>
      <c r="O2352" s="11"/>
      <c r="P2352" s="11"/>
      <c r="Q2352" s="11"/>
      <c r="R2352" s="11"/>
      <c r="S2352" s="11"/>
      <c r="T2352" s="11"/>
      <c r="U2352" s="11"/>
      <c r="V2352" s="11"/>
      <c r="W2352" s="11"/>
      <c r="X2352" s="11"/>
      <c r="Y2352" s="11"/>
      <c r="Z2352" s="11"/>
    </row>
    <row r="2353" ht="13.65" customHeight="1">
      <c r="A2353" t="s" s="8">
        <v>10997</v>
      </c>
      <c r="B2353" t="s" s="8">
        <v>10998</v>
      </c>
      <c r="C2353" s="21">
        <v>2021</v>
      </c>
      <c r="D2353" t="s" s="8">
        <v>783</v>
      </c>
      <c r="E2353" t="s" s="8">
        <v>10999</v>
      </c>
      <c r="F2353" t="s" s="8">
        <v>1870</v>
      </c>
      <c r="G2353" t="s" s="8">
        <v>82</v>
      </c>
      <c r="H2353" t="s" s="8">
        <v>1791</v>
      </c>
      <c r="I2353" s="11"/>
      <c r="J2353" t="s" s="8">
        <v>11000</v>
      </c>
      <c r="K2353" t="s" s="8">
        <v>120</v>
      </c>
      <c r="L2353" t="s" s="8">
        <v>121</v>
      </c>
      <c r="M2353" s="11"/>
      <c r="N2353" s="11"/>
      <c r="O2353" s="11"/>
      <c r="P2353" s="11"/>
      <c r="Q2353" s="11"/>
      <c r="R2353" s="11"/>
      <c r="S2353" s="11"/>
      <c r="T2353" s="11"/>
      <c r="U2353" s="11"/>
      <c r="V2353" s="11"/>
      <c r="W2353" s="11"/>
      <c r="X2353" s="11"/>
      <c r="Y2353" s="11"/>
      <c r="Z2353" s="11"/>
    </row>
    <row r="2354" ht="13.65" customHeight="1">
      <c r="A2354" t="s" s="8">
        <v>11001</v>
      </c>
      <c r="B2354" t="s" s="8">
        <v>11002</v>
      </c>
      <c r="C2354" s="21">
        <v>2021</v>
      </c>
      <c r="D2354" t="s" s="8">
        <v>918</v>
      </c>
      <c r="E2354" t="s" s="8">
        <v>11003</v>
      </c>
      <c r="F2354" t="s" s="8">
        <v>2426</v>
      </c>
      <c r="G2354" t="s" s="8">
        <v>44</v>
      </c>
      <c r="H2354" t="s" s="8">
        <v>1507</v>
      </c>
      <c r="I2354" s="11"/>
      <c r="J2354" t="s" s="8">
        <v>11004</v>
      </c>
      <c r="K2354" t="s" s="8">
        <v>120</v>
      </c>
      <c r="L2354" t="s" s="8">
        <v>121</v>
      </c>
      <c r="M2354" s="11"/>
      <c r="N2354" s="11"/>
      <c r="O2354" s="11"/>
      <c r="P2354" s="11"/>
      <c r="Q2354" s="11"/>
      <c r="R2354" s="11"/>
      <c r="S2354" s="11"/>
      <c r="T2354" s="11"/>
      <c r="U2354" s="11"/>
      <c r="V2354" s="11"/>
      <c r="W2354" s="11"/>
      <c r="X2354" s="11"/>
      <c r="Y2354" s="11"/>
      <c r="Z2354" s="11"/>
    </row>
    <row r="2355" ht="13.65" customHeight="1">
      <c r="A2355" t="s" s="130">
        <v>11005</v>
      </c>
      <c r="B2355" t="s" s="130">
        <v>11006</v>
      </c>
      <c r="C2355" s="131">
        <v>2021</v>
      </c>
      <c r="D2355" t="s" s="130">
        <v>11007</v>
      </c>
      <c r="E2355" t="s" s="130">
        <v>11008</v>
      </c>
      <c r="F2355" t="s" s="130">
        <v>1905</v>
      </c>
      <c r="G2355" t="s" s="130">
        <v>38</v>
      </c>
      <c r="H2355" t="s" s="130">
        <v>119</v>
      </c>
      <c r="I2355" s="132"/>
      <c r="J2355" t="s" s="130">
        <v>11009</v>
      </c>
      <c r="K2355" t="s" s="130">
        <v>120</v>
      </c>
      <c r="L2355" t="s" s="130">
        <v>121</v>
      </c>
      <c r="M2355" s="132"/>
      <c r="N2355" s="132"/>
      <c r="O2355" s="132"/>
      <c r="P2355" s="132"/>
      <c r="Q2355" s="132"/>
      <c r="R2355" s="132"/>
      <c r="S2355" s="132"/>
      <c r="T2355" s="132"/>
      <c r="U2355" s="132"/>
      <c r="V2355" s="132"/>
      <c r="W2355" s="132"/>
      <c r="X2355" s="132"/>
      <c r="Y2355" s="132"/>
      <c r="Z2355" s="132"/>
    </row>
    <row r="2356" ht="13.65" customHeight="1">
      <c r="A2356" t="s" s="8">
        <v>11010</v>
      </c>
      <c r="B2356" t="s" s="8">
        <v>11011</v>
      </c>
      <c r="C2356" s="21">
        <v>2021</v>
      </c>
      <c r="D2356" t="s" s="8">
        <v>954</v>
      </c>
      <c r="E2356" t="s" s="8">
        <v>11012</v>
      </c>
      <c r="F2356" t="s" s="8">
        <v>572</v>
      </c>
      <c r="G2356" t="s" s="8">
        <v>82</v>
      </c>
      <c r="H2356" t="s" s="8">
        <v>506</v>
      </c>
      <c r="I2356" t="s" s="8">
        <v>1846</v>
      </c>
      <c r="J2356" s="11"/>
      <c r="K2356" t="s" s="8">
        <v>148</v>
      </c>
      <c r="L2356" t="s" s="8">
        <v>121</v>
      </c>
      <c r="M2356" s="11"/>
      <c r="N2356" s="11"/>
      <c r="O2356" s="11"/>
      <c r="P2356" s="11"/>
      <c r="Q2356" s="11"/>
      <c r="R2356" s="11"/>
      <c r="S2356" s="11"/>
      <c r="T2356" s="11"/>
      <c r="U2356" s="11"/>
      <c r="V2356" s="11"/>
      <c r="W2356" s="11"/>
      <c r="X2356" s="11"/>
      <c r="Y2356" s="11"/>
      <c r="Z2356" s="11"/>
    </row>
    <row r="2357" ht="13.65" customHeight="1">
      <c r="A2357" t="s" s="8">
        <v>11013</v>
      </c>
      <c r="B2357" t="s" s="8">
        <v>11014</v>
      </c>
      <c r="C2357" s="21">
        <v>2021</v>
      </c>
      <c r="D2357" t="s" s="8">
        <v>8872</v>
      </c>
      <c r="E2357" t="s" s="8">
        <v>11015</v>
      </c>
      <c r="F2357" t="s" s="8">
        <v>1928</v>
      </c>
      <c r="G2357" t="s" s="8">
        <v>1784</v>
      </c>
      <c r="H2357" t="s" s="8">
        <v>119</v>
      </c>
      <c r="I2357" s="11"/>
      <c r="J2357" t="s" s="8">
        <v>11016</v>
      </c>
      <c r="K2357" t="s" s="8">
        <v>120</v>
      </c>
      <c r="L2357" t="s" s="8">
        <v>121</v>
      </c>
      <c r="M2357" s="11"/>
      <c r="N2357" s="11"/>
      <c r="O2357" s="11"/>
      <c r="P2357" s="11"/>
      <c r="Q2357" s="11"/>
      <c r="R2357" s="11"/>
      <c r="S2357" s="11"/>
      <c r="T2357" s="11"/>
      <c r="U2357" s="11"/>
      <c r="V2357" s="11"/>
      <c r="W2357" s="11"/>
      <c r="X2357" s="11"/>
      <c r="Y2357" s="11"/>
      <c r="Z2357" s="11"/>
    </row>
    <row r="2358" ht="13.65" customHeight="1">
      <c r="A2358" t="s" s="130">
        <v>11017</v>
      </c>
      <c r="B2358" t="s" s="130">
        <v>11018</v>
      </c>
      <c r="C2358" s="131">
        <v>2021</v>
      </c>
      <c r="D2358" t="s" s="130">
        <v>783</v>
      </c>
      <c r="E2358" t="s" s="130">
        <v>11019</v>
      </c>
      <c r="F2358" t="s" s="130">
        <v>4203</v>
      </c>
      <c r="G2358" t="s" s="130">
        <v>82</v>
      </c>
      <c r="H2358" t="s" s="130">
        <v>119</v>
      </c>
      <c r="I2358" s="132"/>
      <c r="J2358" t="s" s="130">
        <v>11020</v>
      </c>
      <c r="K2358" t="s" s="130">
        <v>120</v>
      </c>
      <c r="L2358" t="s" s="130">
        <v>121</v>
      </c>
      <c r="M2358" s="132"/>
      <c r="N2358" s="132"/>
      <c r="O2358" s="132"/>
      <c r="P2358" s="132"/>
      <c r="Q2358" s="132"/>
      <c r="R2358" s="132"/>
      <c r="S2358" s="132"/>
      <c r="T2358" s="132"/>
      <c r="U2358" s="132"/>
      <c r="V2358" s="132"/>
      <c r="W2358" s="132"/>
      <c r="X2358" s="132"/>
      <c r="Y2358" s="132"/>
      <c r="Z2358" s="132"/>
    </row>
    <row r="2359" ht="13.65" customHeight="1">
      <c r="A2359" t="s" s="8">
        <v>11021</v>
      </c>
      <c r="B2359" t="s" s="8">
        <v>11022</v>
      </c>
      <c r="C2359" s="21">
        <v>2021</v>
      </c>
      <c r="D2359" t="s" s="8">
        <v>1258</v>
      </c>
      <c r="E2359" t="s" s="8">
        <v>11023</v>
      </c>
      <c r="F2359" t="s" s="8">
        <v>1542</v>
      </c>
      <c r="G2359" t="s" s="8">
        <v>1784</v>
      </c>
      <c r="H2359" t="s" s="8">
        <v>1507</v>
      </c>
      <c r="I2359" s="11"/>
      <c r="J2359" t="s" s="8">
        <v>11024</v>
      </c>
      <c r="K2359" t="s" s="8">
        <v>120</v>
      </c>
      <c r="L2359" t="s" s="8">
        <v>121</v>
      </c>
      <c r="M2359" s="11"/>
      <c r="N2359" s="11"/>
      <c r="O2359" s="11"/>
      <c r="P2359" s="11"/>
      <c r="Q2359" s="11"/>
      <c r="R2359" s="11"/>
      <c r="S2359" s="11"/>
      <c r="T2359" s="11"/>
      <c r="U2359" s="11"/>
      <c r="V2359" s="11"/>
      <c r="W2359" s="11"/>
      <c r="X2359" s="11"/>
      <c r="Y2359" s="11"/>
      <c r="Z2359" s="11"/>
    </row>
    <row r="2360" ht="13.65" customHeight="1">
      <c r="A2360" t="s" s="8">
        <v>11025</v>
      </c>
      <c r="B2360" t="s" s="8">
        <v>11026</v>
      </c>
      <c r="C2360" s="21">
        <v>2021</v>
      </c>
      <c r="D2360" t="s" s="8">
        <v>11027</v>
      </c>
      <c r="E2360" t="s" s="8">
        <v>11028</v>
      </c>
      <c r="F2360" t="s" s="8">
        <v>11029</v>
      </c>
      <c r="G2360" t="s" s="8">
        <v>45</v>
      </c>
      <c r="H2360" t="s" s="8">
        <v>1791</v>
      </c>
      <c r="I2360" s="11"/>
      <c r="J2360" t="s" s="8">
        <v>11030</v>
      </c>
      <c r="K2360" t="s" s="8">
        <v>120</v>
      </c>
      <c r="L2360" t="s" s="8">
        <v>121</v>
      </c>
      <c r="M2360" s="11"/>
      <c r="N2360" s="11"/>
      <c r="O2360" s="11"/>
      <c r="P2360" s="11"/>
      <c r="Q2360" s="11"/>
      <c r="R2360" s="11"/>
      <c r="S2360" s="11"/>
      <c r="T2360" s="11"/>
      <c r="U2360" s="11"/>
      <c r="V2360" s="11"/>
      <c r="W2360" s="11"/>
      <c r="X2360" s="11"/>
      <c r="Y2360" s="11"/>
      <c r="Z2360" s="11"/>
    </row>
    <row r="2361" ht="13.65" customHeight="1">
      <c r="A2361" t="s" s="8">
        <v>11031</v>
      </c>
      <c r="B2361" t="s" s="8">
        <v>11032</v>
      </c>
      <c r="C2361" s="21">
        <v>2021</v>
      </c>
      <c r="D2361" t="s" s="8">
        <v>8042</v>
      </c>
      <c r="E2361" t="s" s="8">
        <v>11033</v>
      </c>
      <c r="F2361" t="s" s="8">
        <v>9765</v>
      </c>
      <c r="G2361" t="s" s="8">
        <v>45</v>
      </c>
      <c r="H2361" t="s" s="8">
        <v>119</v>
      </c>
      <c r="I2361" s="11"/>
      <c r="J2361" t="s" s="8">
        <v>11034</v>
      </c>
      <c r="K2361" t="s" s="8">
        <v>120</v>
      </c>
      <c r="L2361" t="s" s="8">
        <v>121</v>
      </c>
      <c r="M2361" s="11"/>
      <c r="N2361" s="11"/>
      <c r="O2361" s="11"/>
      <c r="P2361" s="11"/>
      <c r="Q2361" s="11"/>
      <c r="R2361" s="11"/>
      <c r="S2361" s="11"/>
      <c r="T2361" s="11"/>
      <c r="U2361" s="11"/>
      <c r="V2361" s="11"/>
      <c r="W2361" s="11"/>
      <c r="X2361" s="11"/>
      <c r="Y2361" s="11"/>
      <c r="Z2361" s="11"/>
    </row>
    <row r="2362" ht="13.65" customHeight="1">
      <c r="A2362" t="s" s="8">
        <v>11035</v>
      </c>
      <c r="B2362" t="s" s="8">
        <v>11036</v>
      </c>
      <c r="C2362" s="21">
        <v>2021</v>
      </c>
      <c r="D2362" t="s" s="8">
        <v>3294</v>
      </c>
      <c r="E2362" t="s" s="8">
        <v>11037</v>
      </c>
      <c r="F2362" t="s" s="8">
        <v>389</v>
      </c>
      <c r="G2362" t="s" s="8">
        <v>82</v>
      </c>
      <c r="H2362" t="s" s="8">
        <v>390</v>
      </c>
      <c r="I2362" s="11"/>
      <c r="J2362" t="s" s="8">
        <v>11038</v>
      </c>
      <c r="K2362" t="s" s="8">
        <v>254</v>
      </c>
      <c r="L2362" t="s" s="8">
        <v>121</v>
      </c>
      <c r="M2362" s="11"/>
      <c r="N2362" s="11"/>
      <c r="O2362" s="11"/>
      <c r="P2362" s="11"/>
      <c r="Q2362" s="11"/>
      <c r="R2362" s="11"/>
      <c r="S2362" s="11"/>
      <c r="T2362" s="11"/>
      <c r="U2362" s="11"/>
      <c r="V2362" s="11"/>
      <c r="W2362" s="11"/>
      <c r="X2362" s="11"/>
      <c r="Y2362" s="11"/>
      <c r="Z2362" s="11"/>
    </row>
    <row r="2363" ht="13.65" customHeight="1">
      <c r="A2363" t="s" s="8">
        <v>11039</v>
      </c>
      <c r="B2363" t="s" s="8">
        <v>11040</v>
      </c>
      <c r="C2363" s="21">
        <v>2021</v>
      </c>
      <c r="D2363" t="s" s="8">
        <v>923</v>
      </c>
      <c r="E2363" t="s" s="8">
        <v>11041</v>
      </c>
      <c r="F2363" t="s" s="8">
        <v>2058</v>
      </c>
      <c r="G2363" t="s" s="8">
        <v>45</v>
      </c>
      <c r="H2363" t="s" s="8">
        <v>119</v>
      </c>
      <c r="I2363" s="11"/>
      <c r="J2363" t="s" s="8">
        <v>11042</v>
      </c>
      <c r="K2363" t="s" s="8">
        <v>120</v>
      </c>
      <c r="L2363" t="s" s="8">
        <v>121</v>
      </c>
      <c r="M2363" s="11"/>
      <c r="N2363" s="11"/>
      <c r="O2363" s="11"/>
      <c r="P2363" s="11"/>
      <c r="Q2363" s="11"/>
      <c r="R2363" s="11"/>
      <c r="S2363" s="11"/>
      <c r="T2363" s="11"/>
      <c r="U2363" s="11"/>
      <c r="V2363" s="11"/>
      <c r="W2363" s="11"/>
      <c r="X2363" s="11"/>
      <c r="Y2363" s="11"/>
      <c r="Z2363" s="11"/>
    </row>
    <row r="2364" ht="13.65" customHeight="1">
      <c r="A2364" t="s" s="8">
        <v>11043</v>
      </c>
      <c r="B2364" t="s" s="8">
        <v>11044</v>
      </c>
      <c r="C2364" s="21">
        <v>2021</v>
      </c>
      <c r="D2364" t="s" s="8">
        <v>7996</v>
      </c>
      <c r="E2364" t="s" s="8">
        <v>11045</v>
      </c>
      <c r="F2364" t="s" s="8">
        <v>5045</v>
      </c>
      <c r="G2364" t="s" s="8">
        <v>45</v>
      </c>
      <c r="H2364" t="s" s="8">
        <v>1507</v>
      </c>
      <c r="I2364" s="11"/>
      <c r="J2364" t="s" s="8">
        <v>11046</v>
      </c>
      <c r="K2364" t="s" s="8">
        <v>120</v>
      </c>
      <c r="L2364" t="s" s="8">
        <v>121</v>
      </c>
      <c r="M2364" s="11"/>
      <c r="N2364" s="11"/>
      <c r="O2364" s="11"/>
      <c r="P2364" s="11"/>
      <c r="Q2364" s="11"/>
      <c r="R2364" s="11"/>
      <c r="S2364" s="11"/>
      <c r="T2364" s="11"/>
      <c r="U2364" s="11"/>
      <c r="V2364" s="11"/>
      <c r="W2364" s="11"/>
      <c r="X2364" s="11"/>
      <c r="Y2364" s="11"/>
      <c r="Z2364" s="11"/>
    </row>
    <row r="2365" ht="15" customHeight="1">
      <c r="A2365" t="s" s="8">
        <v>11047</v>
      </c>
      <c r="B2365" t="s" s="8">
        <v>11048</v>
      </c>
      <c r="C2365" s="21">
        <v>2021</v>
      </c>
      <c r="D2365" t="s" s="8">
        <v>9118</v>
      </c>
      <c r="E2365" t="s" s="8">
        <v>11049</v>
      </c>
      <c r="F2365" t="s" s="8">
        <v>1815</v>
      </c>
      <c r="G2365" t="s" s="106">
        <v>64</v>
      </c>
      <c r="H2365" t="s" s="8">
        <v>506</v>
      </c>
      <c r="I2365" t="s" s="8">
        <v>11050</v>
      </c>
      <c r="J2365" t="s" s="8">
        <v>11051</v>
      </c>
      <c r="K2365" t="s" s="8">
        <v>120</v>
      </c>
      <c r="L2365" t="s" s="8">
        <v>121</v>
      </c>
      <c r="M2365" s="11"/>
      <c r="N2365" s="11"/>
      <c r="O2365" s="11"/>
      <c r="P2365" s="11"/>
      <c r="Q2365" s="11"/>
      <c r="R2365" s="11"/>
      <c r="S2365" s="11"/>
      <c r="T2365" s="11"/>
      <c r="U2365" s="11"/>
      <c r="V2365" s="11"/>
      <c r="W2365" s="11"/>
      <c r="X2365" s="11"/>
      <c r="Y2365" s="11"/>
      <c r="Z2365" s="11"/>
    </row>
    <row r="2366" ht="13.65" customHeight="1">
      <c r="A2366" t="s" s="49">
        <v>11052</v>
      </c>
      <c r="B2366" t="s" s="49">
        <v>11053</v>
      </c>
      <c r="C2366" s="109">
        <v>2021</v>
      </c>
      <c r="D2366" t="s" s="49">
        <v>783</v>
      </c>
      <c r="E2366" t="s" s="49">
        <v>11054</v>
      </c>
      <c r="F2366" t="s" s="49">
        <v>10139</v>
      </c>
      <c r="G2366" t="s" s="49">
        <v>44</v>
      </c>
      <c r="H2366" t="s" s="49">
        <v>1791</v>
      </c>
      <c r="I2366" s="50"/>
      <c r="J2366" t="s" s="49">
        <v>11055</v>
      </c>
      <c r="K2366" t="s" s="49">
        <v>120</v>
      </c>
      <c r="L2366" t="s" s="49">
        <v>121</v>
      </c>
      <c r="M2366" s="50"/>
      <c r="N2366" s="50"/>
      <c r="O2366" s="50"/>
      <c r="P2366" s="50"/>
      <c r="Q2366" s="50"/>
      <c r="R2366" s="50"/>
      <c r="S2366" s="50"/>
      <c r="T2366" s="50"/>
      <c r="U2366" s="50"/>
      <c r="V2366" s="50"/>
      <c r="W2366" s="50"/>
      <c r="X2366" s="50"/>
      <c r="Y2366" s="50"/>
      <c r="Z2366" s="50"/>
    </row>
    <row r="2367" ht="15" customHeight="1">
      <c r="A2367" t="s" s="58">
        <v>1073</v>
      </c>
      <c r="B2367" t="s" s="59">
        <v>1161</v>
      </c>
      <c r="C2367" s="60">
        <v>2021</v>
      </c>
      <c r="D2367" t="s" s="59">
        <v>859</v>
      </c>
      <c r="E2367" t="s" s="59">
        <v>1162</v>
      </c>
      <c r="F2367" t="s" s="59">
        <v>71</v>
      </c>
      <c r="G2367" t="s" s="59">
        <v>82</v>
      </c>
      <c r="H2367" t="s" s="59">
        <v>119</v>
      </c>
      <c r="I2367" s="61"/>
      <c r="J2367" t="s" s="59">
        <v>1163</v>
      </c>
      <c r="K2367" t="s" s="59">
        <v>120</v>
      </c>
      <c r="L2367" t="s" s="59">
        <v>121</v>
      </c>
      <c r="M2367" t="s" s="59">
        <v>122</v>
      </c>
      <c r="N2367" s="61"/>
      <c r="O2367" s="67"/>
      <c r="P2367" s="61"/>
      <c r="Q2367" s="61"/>
      <c r="R2367" s="61"/>
      <c r="S2367" s="61"/>
      <c r="T2367" s="61"/>
      <c r="U2367" s="61"/>
      <c r="V2367" s="61"/>
      <c r="W2367" s="61"/>
      <c r="X2367" s="61"/>
      <c r="Y2367" s="61"/>
      <c r="Z2367" s="62"/>
    </row>
    <row r="2368" ht="13.65" customHeight="1">
      <c r="A2368" t="s" s="77">
        <v>11056</v>
      </c>
      <c r="B2368" t="s" s="77">
        <v>11057</v>
      </c>
      <c r="C2368" s="76">
        <v>2021</v>
      </c>
      <c r="D2368" t="s" s="77">
        <v>1858</v>
      </c>
      <c r="E2368" t="s" s="77">
        <v>11058</v>
      </c>
      <c r="F2368" t="s" s="77">
        <v>11059</v>
      </c>
      <c r="G2368" t="s" s="77">
        <v>29</v>
      </c>
      <c r="H2368" t="s" s="77">
        <v>1861</v>
      </c>
      <c r="I2368" s="47"/>
      <c r="J2368" s="47"/>
      <c r="K2368" t="s" s="77">
        <v>120</v>
      </c>
      <c r="L2368" t="s" s="77">
        <v>121</v>
      </c>
      <c r="M2368" s="47"/>
      <c r="N2368" s="47"/>
      <c r="O2368" s="47"/>
      <c r="P2368" s="47"/>
      <c r="Q2368" s="47"/>
      <c r="R2368" s="47"/>
      <c r="S2368" s="47"/>
      <c r="T2368" s="47"/>
      <c r="U2368" s="47"/>
      <c r="V2368" s="47"/>
      <c r="W2368" s="47"/>
      <c r="X2368" s="47"/>
      <c r="Y2368" s="47"/>
      <c r="Z2368" s="47"/>
    </row>
    <row r="2369" ht="13.65" customHeight="1">
      <c r="A2369" t="s" s="130">
        <v>11060</v>
      </c>
      <c r="B2369" t="s" s="130">
        <v>11061</v>
      </c>
      <c r="C2369" s="131">
        <v>2021</v>
      </c>
      <c r="D2369" t="s" s="130">
        <v>4102</v>
      </c>
      <c r="E2369" t="s" s="130">
        <v>11062</v>
      </c>
      <c r="F2369" t="s" s="130">
        <v>1870</v>
      </c>
      <c r="G2369" t="s" s="130">
        <v>45</v>
      </c>
      <c r="H2369" t="s" s="130">
        <v>1791</v>
      </c>
      <c r="I2369" s="132"/>
      <c r="J2369" t="s" s="130">
        <v>11063</v>
      </c>
      <c r="K2369" t="s" s="130">
        <v>120</v>
      </c>
      <c r="L2369" t="s" s="130">
        <v>121</v>
      </c>
      <c r="M2369" s="132"/>
      <c r="N2369" s="132"/>
      <c r="O2369" s="132"/>
      <c r="P2369" s="132"/>
      <c r="Q2369" s="132"/>
      <c r="R2369" s="132"/>
      <c r="S2369" s="132"/>
      <c r="T2369" s="132"/>
      <c r="U2369" s="132"/>
      <c r="V2369" s="132"/>
      <c r="W2369" s="132"/>
      <c r="X2369" s="132"/>
      <c r="Y2369" s="132"/>
      <c r="Z2369" s="132"/>
    </row>
    <row r="2370" ht="13.65" customHeight="1">
      <c r="A2370" t="s" s="8">
        <v>11064</v>
      </c>
      <c r="B2370" t="s" s="8">
        <v>11065</v>
      </c>
      <c r="C2370" s="21">
        <v>2021</v>
      </c>
      <c r="D2370" t="s" s="8">
        <v>11066</v>
      </c>
      <c r="E2370" t="s" s="8">
        <v>11067</v>
      </c>
      <c r="F2370" t="s" s="8">
        <v>2645</v>
      </c>
      <c r="G2370" t="s" s="8">
        <v>45</v>
      </c>
      <c r="H2370" t="s" s="8">
        <v>506</v>
      </c>
      <c r="I2370" s="11"/>
      <c r="J2370" t="s" s="8">
        <v>11068</v>
      </c>
      <c r="K2370" t="s" s="8">
        <v>120</v>
      </c>
      <c r="L2370" t="s" s="8">
        <v>121</v>
      </c>
      <c r="M2370" s="11"/>
      <c r="N2370" s="11"/>
      <c r="O2370" s="11"/>
      <c r="P2370" s="11"/>
      <c r="Q2370" s="11"/>
      <c r="R2370" s="11"/>
      <c r="S2370" s="11"/>
      <c r="T2370" s="11"/>
      <c r="U2370" s="11"/>
      <c r="V2370" s="11"/>
      <c r="W2370" s="11"/>
      <c r="X2370" s="11"/>
      <c r="Y2370" s="11"/>
      <c r="Z2370" s="11"/>
    </row>
    <row r="2371" ht="13.65" customHeight="1">
      <c r="A2371" t="s" s="8">
        <v>11069</v>
      </c>
      <c r="B2371" t="s" s="8">
        <v>11070</v>
      </c>
      <c r="C2371" s="21">
        <v>2021</v>
      </c>
      <c r="D2371" t="s" s="8">
        <v>1301</v>
      </c>
      <c r="E2371" t="s" s="8">
        <v>11071</v>
      </c>
      <c r="F2371" t="s" s="8">
        <v>2304</v>
      </c>
      <c r="G2371" t="s" s="8">
        <v>45</v>
      </c>
      <c r="H2371" t="s" s="8">
        <v>119</v>
      </c>
      <c r="I2371" s="11"/>
      <c r="J2371" t="s" s="8">
        <v>11072</v>
      </c>
      <c r="K2371" t="s" s="8">
        <v>120</v>
      </c>
      <c r="L2371" t="s" s="8">
        <v>121</v>
      </c>
      <c r="M2371" s="11"/>
      <c r="N2371" s="11"/>
      <c r="O2371" s="11"/>
      <c r="P2371" s="11"/>
      <c r="Q2371" s="11"/>
      <c r="R2371" s="11"/>
      <c r="S2371" s="11"/>
      <c r="T2371" s="11"/>
      <c r="U2371" s="11"/>
      <c r="V2371" s="11"/>
      <c r="W2371" s="11"/>
      <c r="X2371" s="11"/>
      <c r="Y2371" s="11"/>
      <c r="Z2371" s="11"/>
    </row>
    <row r="2372" ht="15" customHeight="1">
      <c r="A2372" t="s" s="49">
        <v>11073</v>
      </c>
      <c r="B2372" t="s" s="49">
        <v>11074</v>
      </c>
      <c r="C2372" s="109">
        <v>2021</v>
      </c>
      <c r="D2372" t="s" s="49">
        <v>3981</v>
      </c>
      <c r="E2372" t="s" s="49">
        <v>11075</v>
      </c>
      <c r="F2372" t="s" s="49">
        <v>2426</v>
      </c>
      <c r="G2372" t="s" s="108">
        <v>64</v>
      </c>
      <c r="H2372" t="s" s="49">
        <v>1507</v>
      </c>
      <c r="I2372" s="50"/>
      <c r="J2372" t="s" s="49">
        <v>11076</v>
      </c>
      <c r="K2372" t="s" s="49">
        <v>254</v>
      </c>
      <c r="L2372" t="s" s="49">
        <v>121</v>
      </c>
      <c r="M2372" s="50"/>
      <c r="N2372" s="50"/>
      <c r="O2372" s="50"/>
      <c r="P2372" s="50"/>
      <c r="Q2372" s="50"/>
      <c r="R2372" s="50"/>
      <c r="S2372" s="50"/>
      <c r="T2372" s="50"/>
      <c r="U2372" s="50"/>
      <c r="V2372" s="50"/>
      <c r="W2372" s="50"/>
      <c r="X2372" s="50"/>
      <c r="Y2372" s="50"/>
      <c r="Z2372" s="50"/>
    </row>
    <row r="2373" ht="13.65" customHeight="1">
      <c r="A2373" t="s" s="58">
        <v>1164</v>
      </c>
      <c r="B2373" t="s" s="59">
        <v>1165</v>
      </c>
      <c r="C2373" s="60">
        <v>2021</v>
      </c>
      <c r="D2373" t="s" s="59">
        <v>1166</v>
      </c>
      <c r="E2373" t="s" s="59">
        <v>1167</v>
      </c>
      <c r="F2373" t="s" s="59">
        <v>71</v>
      </c>
      <c r="G2373" t="s" s="59">
        <v>45</v>
      </c>
      <c r="H2373" t="s" s="59">
        <v>119</v>
      </c>
      <c r="I2373" s="61"/>
      <c r="J2373" t="s" s="59">
        <v>1168</v>
      </c>
      <c r="K2373" t="s" s="59">
        <v>120</v>
      </c>
      <c r="L2373" t="s" s="59">
        <v>121</v>
      </c>
      <c r="M2373" t="s" s="59">
        <v>122</v>
      </c>
      <c r="N2373" s="61"/>
      <c r="O2373" s="61"/>
      <c r="P2373" s="61"/>
      <c r="Q2373" s="61"/>
      <c r="R2373" s="61"/>
      <c r="S2373" s="61"/>
      <c r="T2373" s="61"/>
      <c r="U2373" s="61"/>
      <c r="V2373" s="61"/>
      <c r="W2373" s="61"/>
      <c r="X2373" s="61"/>
      <c r="Y2373" s="61"/>
      <c r="Z2373" s="62"/>
    </row>
    <row r="2374" ht="13.65" customHeight="1">
      <c r="A2374" t="s" s="77">
        <v>11077</v>
      </c>
      <c r="B2374" t="s" s="77">
        <v>11078</v>
      </c>
      <c r="C2374" s="76">
        <v>2021</v>
      </c>
      <c r="D2374" t="s" s="77">
        <v>11079</v>
      </c>
      <c r="E2374" t="s" s="77">
        <v>11080</v>
      </c>
      <c r="F2374" t="s" s="77">
        <v>10813</v>
      </c>
      <c r="G2374" t="s" s="77">
        <v>82</v>
      </c>
      <c r="H2374" t="s" s="77">
        <v>119</v>
      </c>
      <c r="I2374" s="47"/>
      <c r="J2374" s="47"/>
      <c r="K2374" t="s" s="77">
        <v>120</v>
      </c>
      <c r="L2374" t="s" s="77">
        <v>121</v>
      </c>
      <c r="M2374" s="47"/>
      <c r="N2374" s="47"/>
      <c r="O2374" s="47"/>
      <c r="P2374" s="47"/>
      <c r="Q2374" s="47"/>
      <c r="R2374" s="47"/>
      <c r="S2374" s="47"/>
      <c r="T2374" s="47"/>
      <c r="U2374" s="47"/>
      <c r="V2374" s="47"/>
      <c r="W2374" s="47"/>
      <c r="X2374" s="47"/>
      <c r="Y2374" s="47"/>
      <c r="Z2374" s="47"/>
    </row>
    <row r="2375" ht="13.65" customHeight="1">
      <c r="A2375" t="s" s="8">
        <v>11081</v>
      </c>
      <c r="B2375" t="s" s="8">
        <v>11082</v>
      </c>
      <c r="C2375" s="21">
        <v>2021</v>
      </c>
      <c r="D2375" t="s" s="8">
        <v>45</v>
      </c>
      <c r="E2375" t="s" s="8">
        <v>11083</v>
      </c>
      <c r="F2375" t="s" s="8">
        <v>1870</v>
      </c>
      <c r="G2375" t="s" s="8">
        <v>45</v>
      </c>
      <c r="H2375" t="s" s="8">
        <v>1791</v>
      </c>
      <c r="I2375" s="11"/>
      <c r="J2375" t="s" s="8">
        <v>11084</v>
      </c>
      <c r="K2375" t="s" s="8">
        <v>120</v>
      </c>
      <c r="L2375" t="s" s="8">
        <v>121</v>
      </c>
      <c r="M2375" s="11"/>
      <c r="N2375" s="11"/>
      <c r="O2375" s="11"/>
      <c r="P2375" s="11"/>
      <c r="Q2375" s="11"/>
      <c r="R2375" s="11"/>
      <c r="S2375" s="11"/>
      <c r="T2375" s="11"/>
      <c r="U2375" s="11"/>
      <c r="V2375" s="11"/>
      <c r="W2375" s="11"/>
      <c r="X2375" s="11"/>
      <c r="Y2375" s="11"/>
      <c r="Z2375" s="11"/>
    </row>
    <row r="2376" ht="13.65" customHeight="1">
      <c r="A2376" t="s" s="49">
        <v>11085</v>
      </c>
      <c r="B2376" t="s" s="49">
        <v>11086</v>
      </c>
      <c r="C2376" s="109">
        <v>2021</v>
      </c>
      <c r="D2376" t="s" s="49">
        <v>7588</v>
      </c>
      <c r="E2376" t="s" s="49">
        <v>11087</v>
      </c>
      <c r="F2376" t="s" s="49">
        <v>11088</v>
      </c>
      <c r="G2376" t="s" s="49">
        <v>82</v>
      </c>
      <c r="H2376" t="s" s="49">
        <v>119</v>
      </c>
      <c r="I2376" s="50"/>
      <c r="J2376" t="s" s="49">
        <v>11089</v>
      </c>
      <c r="K2376" t="s" s="49">
        <v>120</v>
      </c>
      <c r="L2376" t="s" s="49">
        <v>121</v>
      </c>
      <c r="M2376" s="50"/>
      <c r="N2376" s="50"/>
      <c r="O2376" s="50"/>
      <c r="P2376" s="50"/>
      <c r="Q2376" s="50"/>
      <c r="R2376" s="50"/>
      <c r="S2376" s="50"/>
      <c r="T2376" s="50"/>
      <c r="U2376" s="50"/>
      <c r="V2376" s="50"/>
      <c r="W2376" s="50"/>
      <c r="X2376" s="50"/>
      <c r="Y2376" s="50"/>
      <c r="Z2376" s="50"/>
    </row>
    <row r="2377" ht="13.65" customHeight="1">
      <c r="A2377" t="s" s="58">
        <v>1169</v>
      </c>
      <c r="B2377" t="s" s="59">
        <v>1170</v>
      </c>
      <c r="C2377" s="60">
        <v>2021</v>
      </c>
      <c r="D2377" t="s" s="59">
        <v>592</v>
      </c>
      <c r="E2377" t="s" s="59">
        <v>1171</v>
      </c>
      <c r="F2377" t="s" s="59">
        <v>71</v>
      </c>
      <c r="G2377" t="s" s="59">
        <v>55</v>
      </c>
      <c r="H2377" t="s" s="59">
        <v>119</v>
      </c>
      <c r="I2377" s="61"/>
      <c r="J2377" t="s" s="59">
        <v>1172</v>
      </c>
      <c r="K2377" t="s" s="59">
        <v>120</v>
      </c>
      <c r="L2377" t="s" s="59">
        <v>121</v>
      </c>
      <c r="M2377" t="s" s="59">
        <v>122</v>
      </c>
      <c r="N2377" s="61"/>
      <c r="O2377" s="61"/>
      <c r="P2377" s="61"/>
      <c r="Q2377" s="61"/>
      <c r="R2377" s="61"/>
      <c r="S2377" s="61"/>
      <c r="T2377" s="61"/>
      <c r="U2377" s="61"/>
      <c r="V2377" s="61"/>
      <c r="W2377" s="61"/>
      <c r="X2377" s="61"/>
      <c r="Y2377" s="61"/>
      <c r="Z2377" s="62"/>
    </row>
    <row r="2378" ht="13.65" customHeight="1">
      <c r="A2378" t="s" s="77">
        <v>11090</v>
      </c>
      <c r="B2378" t="s" s="77">
        <v>11091</v>
      </c>
      <c r="C2378" s="76">
        <v>2021</v>
      </c>
      <c r="D2378" t="s" s="77">
        <v>11092</v>
      </c>
      <c r="E2378" t="s" s="77">
        <v>11093</v>
      </c>
      <c r="F2378" t="s" s="77">
        <v>4586</v>
      </c>
      <c r="G2378" t="s" s="77">
        <v>38</v>
      </c>
      <c r="H2378" t="s" s="77">
        <v>1791</v>
      </c>
      <c r="I2378" s="47"/>
      <c r="J2378" t="s" s="77">
        <v>11094</v>
      </c>
      <c r="K2378" t="s" s="77">
        <v>120</v>
      </c>
      <c r="L2378" t="s" s="77">
        <v>121</v>
      </c>
      <c r="M2378" s="47"/>
      <c r="N2378" s="47"/>
      <c r="O2378" s="47"/>
      <c r="P2378" s="47"/>
      <c r="Q2378" s="47"/>
      <c r="R2378" s="47"/>
      <c r="S2378" s="47"/>
      <c r="T2378" s="47"/>
      <c r="U2378" s="47"/>
      <c r="V2378" s="47"/>
      <c r="W2378" s="47"/>
      <c r="X2378" s="47"/>
      <c r="Y2378" s="47"/>
      <c r="Z2378" s="47"/>
    </row>
    <row r="2379" ht="13.65" customHeight="1">
      <c r="A2379" t="s" s="8">
        <v>11095</v>
      </c>
      <c r="B2379" t="s" s="8">
        <v>11096</v>
      </c>
      <c r="C2379" s="21">
        <v>2021</v>
      </c>
      <c r="D2379" t="s" s="8">
        <v>954</v>
      </c>
      <c r="E2379" t="s" s="8">
        <v>11097</v>
      </c>
      <c r="F2379" t="s" s="8">
        <v>128</v>
      </c>
      <c r="G2379" t="s" s="8">
        <v>82</v>
      </c>
      <c r="H2379" t="s" s="8">
        <v>129</v>
      </c>
      <c r="I2379" t="s" s="8">
        <v>1846</v>
      </c>
      <c r="J2379" s="11"/>
      <c r="K2379" t="s" s="8">
        <v>148</v>
      </c>
      <c r="L2379" t="s" s="8">
        <v>121</v>
      </c>
      <c r="M2379" s="11"/>
      <c r="N2379" s="11"/>
      <c r="O2379" s="11"/>
      <c r="P2379" s="11"/>
      <c r="Q2379" s="11"/>
      <c r="R2379" s="11"/>
      <c r="S2379" s="11"/>
      <c r="T2379" s="11"/>
      <c r="U2379" s="11"/>
      <c r="V2379" s="11"/>
      <c r="W2379" s="11"/>
      <c r="X2379" s="11"/>
      <c r="Y2379" s="11"/>
      <c r="Z2379" s="11"/>
    </row>
    <row r="2380" ht="13.65" customHeight="1">
      <c r="A2380" t="s" s="8">
        <v>11098</v>
      </c>
      <c r="B2380" t="s" s="8">
        <v>11099</v>
      </c>
      <c r="C2380" s="21">
        <v>2021</v>
      </c>
      <c r="D2380" t="s" s="8">
        <v>11100</v>
      </c>
      <c r="E2380" t="s" s="8">
        <v>11101</v>
      </c>
      <c r="F2380" t="s" s="8">
        <v>1905</v>
      </c>
      <c r="G2380" t="s" s="8">
        <v>1876</v>
      </c>
      <c r="H2380" t="s" s="8">
        <v>119</v>
      </c>
      <c r="I2380" s="11"/>
      <c r="J2380" t="s" s="8">
        <v>11102</v>
      </c>
      <c r="K2380" t="s" s="8">
        <v>254</v>
      </c>
      <c r="L2380" t="s" s="8">
        <v>121</v>
      </c>
      <c r="M2380" s="11"/>
      <c r="N2380" s="11"/>
      <c r="O2380" s="11"/>
      <c r="P2380" s="11"/>
      <c r="Q2380" s="11"/>
      <c r="R2380" s="11"/>
      <c r="S2380" s="11"/>
      <c r="T2380" s="11"/>
      <c r="U2380" s="11"/>
      <c r="V2380" s="11"/>
      <c r="W2380" s="11"/>
      <c r="X2380" s="11"/>
      <c r="Y2380" s="11"/>
      <c r="Z2380" s="11"/>
    </row>
    <row r="2381" ht="13.65" customHeight="1">
      <c r="A2381" t="s" s="8">
        <v>11103</v>
      </c>
      <c r="B2381" t="s" s="8">
        <v>11104</v>
      </c>
      <c r="C2381" s="21">
        <v>2021</v>
      </c>
      <c r="D2381" t="s" s="8">
        <v>11105</v>
      </c>
      <c r="E2381" t="s" s="8">
        <v>11106</v>
      </c>
      <c r="F2381" t="s" s="8">
        <v>11107</v>
      </c>
      <c r="G2381" t="s" s="8">
        <v>82</v>
      </c>
      <c r="H2381" t="s" s="8">
        <v>1861</v>
      </c>
      <c r="I2381" s="11"/>
      <c r="J2381" t="s" s="8">
        <v>11108</v>
      </c>
      <c r="K2381" t="s" s="8">
        <v>120</v>
      </c>
      <c r="L2381" t="s" s="8">
        <v>121</v>
      </c>
      <c r="M2381" s="11"/>
      <c r="N2381" s="11"/>
      <c r="O2381" s="11"/>
      <c r="P2381" s="11"/>
      <c r="Q2381" s="11"/>
      <c r="R2381" s="11"/>
      <c r="S2381" s="11"/>
      <c r="T2381" s="11"/>
      <c r="U2381" s="11"/>
      <c r="V2381" s="11"/>
      <c r="W2381" s="11"/>
      <c r="X2381" s="11"/>
      <c r="Y2381" s="11"/>
      <c r="Z2381" s="11"/>
    </row>
    <row r="2382" ht="13.65" customHeight="1">
      <c r="A2382" t="s" s="8">
        <v>11109</v>
      </c>
      <c r="B2382" t="s" s="8">
        <v>11110</v>
      </c>
      <c r="C2382" s="21">
        <v>2021</v>
      </c>
      <c r="D2382" t="s" s="8">
        <v>11111</v>
      </c>
      <c r="E2382" t="s" s="8">
        <v>11112</v>
      </c>
      <c r="F2382" t="s" s="8">
        <v>4966</v>
      </c>
      <c r="G2382" t="s" s="8">
        <v>44</v>
      </c>
      <c r="H2382" t="s" s="8">
        <v>1791</v>
      </c>
      <c r="I2382" s="11"/>
      <c r="J2382" t="s" s="8">
        <v>11113</v>
      </c>
      <c r="K2382" t="s" s="8">
        <v>120</v>
      </c>
      <c r="L2382" t="s" s="8">
        <v>121</v>
      </c>
      <c r="M2382" s="11"/>
      <c r="N2382" s="11"/>
      <c r="O2382" s="11"/>
      <c r="P2382" s="11"/>
      <c r="Q2382" s="11"/>
      <c r="R2382" s="11"/>
      <c r="S2382" s="11"/>
      <c r="T2382" s="11"/>
      <c r="U2382" s="11"/>
      <c r="V2382" s="11"/>
      <c r="W2382" s="11"/>
      <c r="X2382" s="11"/>
      <c r="Y2382" s="11"/>
      <c r="Z2382" s="11"/>
    </row>
    <row r="2383" ht="13.65" customHeight="1">
      <c r="A2383" t="s" s="8">
        <v>11114</v>
      </c>
      <c r="B2383" t="s" s="8">
        <v>11115</v>
      </c>
      <c r="C2383" s="21">
        <v>2021</v>
      </c>
      <c r="D2383" t="s" s="8">
        <v>3281</v>
      </c>
      <c r="E2383" t="s" s="8">
        <v>11116</v>
      </c>
      <c r="F2383" t="s" s="8">
        <v>1870</v>
      </c>
      <c r="G2383" t="s" s="8">
        <v>82</v>
      </c>
      <c r="H2383" t="s" s="8">
        <v>1791</v>
      </c>
      <c r="I2383" s="11"/>
      <c r="J2383" t="s" s="8">
        <v>11117</v>
      </c>
      <c r="K2383" t="s" s="8">
        <v>120</v>
      </c>
      <c r="L2383" t="s" s="8">
        <v>121</v>
      </c>
      <c r="M2383" s="11"/>
      <c r="N2383" s="11"/>
      <c r="O2383" s="11"/>
      <c r="P2383" s="11"/>
      <c r="Q2383" s="11"/>
      <c r="R2383" s="11"/>
      <c r="S2383" s="11"/>
      <c r="T2383" s="11"/>
      <c r="U2383" s="11"/>
      <c r="V2383" s="11"/>
      <c r="W2383" s="11"/>
      <c r="X2383" s="11"/>
      <c r="Y2383" s="11"/>
      <c r="Z2383" s="11"/>
    </row>
    <row r="2384" ht="13.65" customHeight="1">
      <c r="A2384" t="s" s="8">
        <v>11118</v>
      </c>
      <c r="B2384" t="s" s="8">
        <v>11119</v>
      </c>
      <c r="C2384" s="21">
        <v>2021</v>
      </c>
      <c r="D2384" t="s" s="8">
        <v>11120</v>
      </c>
      <c r="E2384" t="s" s="8">
        <v>11121</v>
      </c>
      <c r="F2384" t="s" s="8">
        <v>2426</v>
      </c>
      <c r="G2384" t="s" s="8">
        <v>44</v>
      </c>
      <c r="H2384" t="s" s="8">
        <v>1507</v>
      </c>
      <c r="I2384" s="11"/>
      <c r="J2384" t="s" s="8">
        <v>11122</v>
      </c>
      <c r="K2384" t="s" s="8">
        <v>120</v>
      </c>
      <c r="L2384" t="s" s="8">
        <v>121</v>
      </c>
      <c r="M2384" s="11"/>
      <c r="N2384" s="11"/>
      <c r="O2384" s="11"/>
      <c r="P2384" s="11"/>
      <c r="Q2384" s="11"/>
      <c r="R2384" s="11"/>
      <c r="S2384" s="11"/>
      <c r="T2384" s="11"/>
      <c r="U2384" s="11"/>
      <c r="V2384" s="11"/>
      <c r="W2384" s="11"/>
      <c r="X2384" s="11"/>
      <c r="Y2384" s="11"/>
      <c r="Z2384" s="11"/>
    </row>
    <row r="2385" ht="15" customHeight="1">
      <c r="A2385" t="s" s="49">
        <v>11123</v>
      </c>
      <c r="B2385" t="s" s="49">
        <v>11124</v>
      </c>
      <c r="C2385" s="109">
        <v>2021</v>
      </c>
      <c r="D2385" t="s" s="49">
        <v>5840</v>
      </c>
      <c r="E2385" t="s" s="49">
        <v>11125</v>
      </c>
      <c r="F2385" t="s" s="49">
        <v>1928</v>
      </c>
      <c r="G2385" t="s" s="108">
        <v>64</v>
      </c>
      <c r="H2385" t="s" s="49">
        <v>119</v>
      </c>
      <c r="I2385" s="50"/>
      <c r="J2385" t="s" s="49">
        <v>11126</v>
      </c>
      <c r="K2385" t="s" s="49">
        <v>120</v>
      </c>
      <c r="L2385" t="s" s="49">
        <v>121</v>
      </c>
      <c r="M2385" s="50"/>
      <c r="N2385" s="50"/>
      <c r="O2385" s="50"/>
      <c r="P2385" s="50"/>
      <c r="Q2385" s="50"/>
      <c r="R2385" s="50"/>
      <c r="S2385" s="50"/>
      <c r="T2385" s="50"/>
      <c r="U2385" s="50"/>
      <c r="V2385" s="50"/>
      <c r="W2385" s="50"/>
      <c r="X2385" s="50"/>
      <c r="Y2385" s="50"/>
      <c r="Z2385" s="50"/>
    </row>
    <row r="2386" ht="15" customHeight="1">
      <c r="A2386" t="s" s="58">
        <v>1173</v>
      </c>
      <c r="B2386" t="s" s="59">
        <v>1174</v>
      </c>
      <c r="C2386" s="60">
        <v>2021</v>
      </c>
      <c r="D2386" t="s" s="59">
        <v>1175</v>
      </c>
      <c r="E2386" t="s" s="59">
        <v>1176</v>
      </c>
      <c r="F2386" t="s" s="59">
        <v>71</v>
      </c>
      <c r="G2386" t="s" s="59">
        <v>38</v>
      </c>
      <c r="H2386" t="s" s="59">
        <v>119</v>
      </c>
      <c r="I2386" s="61"/>
      <c r="J2386" t="s" s="59">
        <v>1177</v>
      </c>
      <c r="K2386" t="s" s="59">
        <v>120</v>
      </c>
      <c r="L2386" t="s" s="59">
        <v>121</v>
      </c>
      <c r="M2386" t="s" s="59">
        <v>122</v>
      </c>
      <c r="N2386" s="61"/>
      <c r="O2386" s="67"/>
      <c r="P2386" s="61"/>
      <c r="Q2386" s="61"/>
      <c r="R2386" s="61"/>
      <c r="S2386" s="61"/>
      <c r="T2386" s="61"/>
      <c r="U2386" s="61"/>
      <c r="V2386" s="61"/>
      <c r="W2386" s="61"/>
      <c r="X2386" s="61"/>
      <c r="Y2386" s="61"/>
      <c r="Z2386" s="62"/>
    </row>
    <row r="2387" ht="13.65" customHeight="1">
      <c r="A2387" t="s" s="77">
        <v>11127</v>
      </c>
      <c r="B2387" t="s" s="77">
        <v>11128</v>
      </c>
      <c r="C2387" s="76">
        <v>2021</v>
      </c>
      <c r="D2387" t="s" s="77">
        <v>1736</v>
      </c>
      <c r="E2387" t="s" s="77">
        <v>11129</v>
      </c>
      <c r="F2387" t="s" s="77">
        <v>2656</v>
      </c>
      <c r="G2387" t="s" s="77">
        <v>82</v>
      </c>
      <c r="H2387" t="s" s="77">
        <v>119</v>
      </c>
      <c r="I2387" s="47"/>
      <c r="J2387" t="s" s="77">
        <v>11130</v>
      </c>
      <c r="K2387" t="s" s="77">
        <v>120</v>
      </c>
      <c r="L2387" t="s" s="77">
        <v>121</v>
      </c>
      <c r="M2387" s="47"/>
      <c r="N2387" s="47"/>
      <c r="O2387" s="47"/>
      <c r="P2387" s="47"/>
      <c r="Q2387" s="47"/>
      <c r="R2387" s="47"/>
      <c r="S2387" s="47"/>
      <c r="T2387" s="47"/>
      <c r="U2387" s="47"/>
      <c r="V2387" s="47"/>
      <c r="W2387" s="47"/>
      <c r="X2387" s="47"/>
      <c r="Y2387" s="47"/>
      <c r="Z2387" s="47"/>
    </row>
    <row r="2388" ht="13.65" customHeight="1">
      <c r="A2388" t="s" s="130">
        <v>11131</v>
      </c>
      <c r="B2388" t="s" s="130">
        <v>11132</v>
      </c>
      <c r="C2388" s="131">
        <v>2021</v>
      </c>
      <c r="D2388" t="s" s="130">
        <v>6972</v>
      </c>
      <c r="E2388" t="s" s="130">
        <v>11133</v>
      </c>
      <c r="F2388" t="s" s="130">
        <v>11134</v>
      </c>
      <c r="G2388" t="s" s="130">
        <v>44</v>
      </c>
      <c r="H2388" t="s" s="130">
        <v>1507</v>
      </c>
      <c r="I2388" s="132"/>
      <c r="J2388" t="s" s="130">
        <v>11135</v>
      </c>
      <c r="K2388" t="s" s="130">
        <v>120</v>
      </c>
      <c r="L2388" t="s" s="130">
        <v>121</v>
      </c>
      <c r="M2388" s="132"/>
      <c r="N2388" s="132"/>
      <c r="O2388" s="132"/>
      <c r="P2388" s="132"/>
      <c r="Q2388" s="132"/>
      <c r="R2388" s="132"/>
      <c r="S2388" s="132"/>
      <c r="T2388" s="132"/>
      <c r="U2388" s="132"/>
      <c r="V2388" s="132"/>
      <c r="W2388" s="132"/>
      <c r="X2388" s="132"/>
      <c r="Y2388" s="132"/>
      <c r="Z2388" s="132"/>
    </row>
    <row r="2389" ht="13.65" customHeight="1">
      <c r="A2389" t="s" s="8">
        <v>11136</v>
      </c>
      <c r="B2389" t="s" s="8">
        <v>11137</v>
      </c>
      <c r="C2389" s="21">
        <v>2021</v>
      </c>
      <c r="D2389" t="s" s="8">
        <v>8738</v>
      </c>
      <c r="E2389" t="s" s="8">
        <v>11138</v>
      </c>
      <c r="F2389" t="s" s="8">
        <v>572</v>
      </c>
      <c r="G2389" t="s" s="8">
        <v>82</v>
      </c>
      <c r="H2389" t="s" s="8">
        <v>506</v>
      </c>
      <c r="I2389" s="11"/>
      <c r="J2389" t="s" s="8">
        <v>11139</v>
      </c>
      <c r="K2389" t="s" s="8">
        <v>120</v>
      </c>
      <c r="L2389" t="s" s="8">
        <v>121</v>
      </c>
      <c r="M2389" s="11"/>
      <c r="N2389" s="11"/>
      <c r="O2389" s="11"/>
      <c r="P2389" s="11"/>
      <c r="Q2389" s="11"/>
      <c r="R2389" s="11"/>
      <c r="S2389" s="11"/>
      <c r="T2389" s="11"/>
      <c r="U2389" s="11"/>
      <c r="V2389" s="11"/>
      <c r="W2389" s="11"/>
      <c r="X2389" s="11"/>
      <c r="Y2389" s="11"/>
      <c r="Z2389" s="11"/>
    </row>
    <row r="2390" ht="13.65" customHeight="1">
      <c r="A2390" t="s" s="8">
        <v>11140</v>
      </c>
      <c r="B2390" t="s" s="8">
        <v>11141</v>
      </c>
      <c r="C2390" s="21">
        <v>2021</v>
      </c>
      <c r="D2390" t="s" s="8">
        <v>6434</v>
      </c>
      <c r="E2390" t="s" s="8">
        <v>11142</v>
      </c>
      <c r="F2390" t="s" s="8">
        <v>71</v>
      </c>
      <c r="G2390" t="s" s="8">
        <v>38</v>
      </c>
      <c r="H2390" t="s" s="8">
        <v>119</v>
      </c>
      <c r="I2390" t="s" s="8">
        <v>1923</v>
      </c>
      <c r="J2390" t="s" s="8">
        <v>11143</v>
      </c>
      <c r="K2390" t="s" s="8">
        <v>120</v>
      </c>
      <c r="L2390" t="s" s="8">
        <v>121</v>
      </c>
      <c r="M2390" s="11"/>
      <c r="N2390" s="11"/>
      <c r="O2390" s="11"/>
      <c r="P2390" s="11"/>
      <c r="Q2390" s="11"/>
      <c r="R2390" s="11"/>
      <c r="S2390" s="11"/>
      <c r="T2390" s="11"/>
      <c r="U2390" s="11"/>
      <c r="V2390" s="11"/>
      <c r="W2390" s="11"/>
      <c r="X2390" s="11"/>
      <c r="Y2390" s="11"/>
      <c r="Z2390" s="11"/>
    </row>
    <row r="2391" ht="13.65" customHeight="1">
      <c r="A2391" t="s" s="8">
        <v>11144</v>
      </c>
      <c r="B2391" t="s" s="8">
        <v>11145</v>
      </c>
      <c r="C2391" s="21">
        <v>2021</v>
      </c>
      <c r="D2391" t="s" s="8">
        <v>2591</v>
      </c>
      <c r="E2391" t="s" s="8">
        <v>11146</v>
      </c>
      <c r="F2391" t="s" s="8">
        <v>2426</v>
      </c>
      <c r="G2391" t="s" s="8">
        <v>82</v>
      </c>
      <c r="H2391" t="s" s="8">
        <v>1507</v>
      </c>
      <c r="I2391" s="11"/>
      <c r="J2391" t="s" s="8">
        <v>11147</v>
      </c>
      <c r="K2391" t="s" s="8">
        <v>148</v>
      </c>
      <c r="L2391" t="s" s="8">
        <v>121</v>
      </c>
      <c r="M2391" s="11"/>
      <c r="N2391" s="11"/>
      <c r="O2391" s="11"/>
      <c r="P2391" s="11"/>
      <c r="Q2391" s="11"/>
      <c r="R2391" s="11"/>
      <c r="S2391" s="11"/>
      <c r="T2391" s="11"/>
      <c r="U2391" s="11"/>
      <c r="V2391" s="11"/>
      <c r="W2391" s="11"/>
      <c r="X2391" s="11"/>
      <c r="Y2391" s="11"/>
      <c r="Z2391" s="11"/>
    </row>
    <row r="2392" ht="13.65" customHeight="1">
      <c r="A2392" t="s" s="8">
        <v>11148</v>
      </c>
      <c r="B2392" t="s" s="8">
        <v>11149</v>
      </c>
      <c r="C2392" s="21">
        <v>2021</v>
      </c>
      <c r="D2392" t="s" s="8">
        <v>11150</v>
      </c>
      <c r="E2392" t="s" s="8">
        <v>11151</v>
      </c>
      <c r="F2392" t="s" s="8">
        <v>71</v>
      </c>
      <c r="G2392" t="s" s="8">
        <v>82</v>
      </c>
      <c r="H2392" t="s" s="8">
        <v>119</v>
      </c>
      <c r="I2392" t="s" s="8">
        <v>1846</v>
      </c>
      <c r="J2392" t="s" s="8">
        <v>11152</v>
      </c>
      <c r="K2392" t="s" s="8">
        <v>120</v>
      </c>
      <c r="L2392" t="s" s="8">
        <v>216</v>
      </c>
      <c r="M2392" s="11"/>
      <c r="N2392" s="11"/>
      <c r="O2392" s="11"/>
      <c r="P2392" s="11"/>
      <c r="Q2392" s="11"/>
      <c r="R2392" s="11"/>
      <c r="S2392" s="11"/>
      <c r="T2392" s="11"/>
      <c r="U2392" s="11"/>
      <c r="V2392" s="11"/>
      <c r="W2392" s="11"/>
      <c r="X2392" s="11"/>
      <c r="Y2392" s="11"/>
      <c r="Z2392" s="11"/>
    </row>
    <row r="2393" ht="13.65" customHeight="1">
      <c r="A2393" t="s" s="8">
        <v>11153</v>
      </c>
      <c r="B2393" t="s" s="8">
        <v>11154</v>
      </c>
      <c r="C2393" s="21">
        <v>2021</v>
      </c>
      <c r="D2393" t="s" s="8">
        <v>9335</v>
      </c>
      <c r="E2393" t="s" s="8">
        <v>11155</v>
      </c>
      <c r="F2393" t="s" s="8">
        <v>389</v>
      </c>
      <c r="G2393" t="s" s="8">
        <v>82</v>
      </c>
      <c r="H2393" t="s" s="8">
        <v>390</v>
      </c>
      <c r="I2393" s="11"/>
      <c r="J2393" s="11"/>
      <c r="K2393" t="s" s="8">
        <v>120</v>
      </c>
      <c r="L2393" t="s" s="8">
        <v>216</v>
      </c>
      <c r="M2393" s="11"/>
      <c r="N2393" s="11"/>
      <c r="O2393" s="11"/>
      <c r="P2393" s="11"/>
      <c r="Q2393" s="11"/>
      <c r="R2393" s="11"/>
      <c r="S2393" s="11"/>
      <c r="T2393" s="11"/>
      <c r="U2393" s="11"/>
      <c r="V2393" s="11"/>
      <c r="W2393" s="11"/>
      <c r="X2393" s="11"/>
      <c r="Y2393" s="11"/>
      <c r="Z2393" s="11"/>
    </row>
    <row r="2394" ht="13.65" customHeight="1">
      <c r="A2394" t="s" s="49">
        <v>11156</v>
      </c>
      <c r="B2394" t="s" s="49">
        <v>11157</v>
      </c>
      <c r="C2394" s="109">
        <v>2021</v>
      </c>
      <c r="D2394" t="s" s="49">
        <v>7324</v>
      </c>
      <c r="E2394" t="s" s="49">
        <v>11158</v>
      </c>
      <c r="F2394" t="s" s="49">
        <v>1242</v>
      </c>
      <c r="G2394" t="s" s="49">
        <v>38</v>
      </c>
      <c r="H2394" t="s" s="49">
        <v>129</v>
      </c>
      <c r="I2394" t="s" s="49">
        <v>1846</v>
      </c>
      <c r="J2394" t="s" s="49">
        <v>11159</v>
      </c>
      <c r="K2394" t="s" s="49">
        <v>120</v>
      </c>
      <c r="L2394" t="s" s="49">
        <v>121</v>
      </c>
      <c r="M2394" s="50"/>
      <c r="N2394" s="50"/>
      <c r="O2394" s="50"/>
      <c r="P2394" s="50"/>
      <c r="Q2394" s="50"/>
      <c r="R2394" s="50"/>
      <c r="S2394" s="50"/>
      <c r="T2394" s="50"/>
      <c r="U2394" s="50"/>
      <c r="V2394" s="50"/>
      <c r="W2394" s="50"/>
      <c r="X2394" s="50"/>
      <c r="Y2394" s="50"/>
      <c r="Z2394" s="50"/>
    </row>
    <row r="2395" ht="13.65" customHeight="1">
      <c r="A2395" t="s" s="58">
        <v>1178</v>
      </c>
      <c r="B2395" t="s" s="59">
        <v>1179</v>
      </c>
      <c r="C2395" s="60">
        <v>2021</v>
      </c>
      <c r="D2395" t="s" s="59">
        <v>1180</v>
      </c>
      <c r="E2395" t="s" s="59">
        <v>1181</v>
      </c>
      <c r="F2395" t="s" s="59">
        <v>1182</v>
      </c>
      <c r="G2395" t="s" s="59">
        <v>55</v>
      </c>
      <c r="H2395" t="s" s="59">
        <v>129</v>
      </c>
      <c r="I2395" s="61"/>
      <c r="J2395" s="61"/>
      <c r="K2395" t="s" s="59">
        <v>254</v>
      </c>
      <c r="L2395" t="s" s="59">
        <v>121</v>
      </c>
      <c r="M2395" t="s" s="59">
        <v>122</v>
      </c>
      <c r="N2395" s="61"/>
      <c r="O2395" s="61"/>
      <c r="P2395" s="61"/>
      <c r="Q2395" s="61"/>
      <c r="R2395" s="61"/>
      <c r="S2395" s="61"/>
      <c r="T2395" s="61"/>
      <c r="U2395" s="61"/>
      <c r="V2395" s="61"/>
      <c r="W2395" s="61"/>
      <c r="X2395" s="61"/>
      <c r="Y2395" s="61"/>
      <c r="Z2395" s="62"/>
    </row>
    <row r="2396" ht="13.65" customHeight="1">
      <c r="A2396" t="s" s="77">
        <v>11160</v>
      </c>
      <c r="B2396" t="s" s="77">
        <v>11161</v>
      </c>
      <c r="C2396" s="76">
        <v>2021</v>
      </c>
      <c r="D2396" t="s" s="77">
        <v>783</v>
      </c>
      <c r="E2396" t="s" s="77">
        <v>11162</v>
      </c>
      <c r="F2396" t="s" s="77">
        <v>389</v>
      </c>
      <c r="G2396" t="s" s="77">
        <v>82</v>
      </c>
      <c r="H2396" t="s" s="77">
        <v>390</v>
      </c>
      <c r="I2396" s="47"/>
      <c r="J2396" t="s" s="77">
        <v>11163</v>
      </c>
      <c r="K2396" t="s" s="77">
        <v>120</v>
      </c>
      <c r="L2396" t="s" s="77">
        <v>121</v>
      </c>
      <c r="M2396" s="47"/>
      <c r="N2396" s="47"/>
      <c r="O2396" s="47"/>
      <c r="P2396" s="47"/>
      <c r="Q2396" s="47"/>
      <c r="R2396" s="47"/>
      <c r="S2396" s="47"/>
      <c r="T2396" s="47"/>
      <c r="U2396" s="47"/>
      <c r="V2396" s="47"/>
      <c r="W2396" s="47"/>
      <c r="X2396" s="47"/>
      <c r="Y2396" s="47"/>
      <c r="Z2396" s="47"/>
    </row>
    <row r="2397" ht="15" customHeight="1">
      <c r="A2397" t="s" s="8">
        <v>11164</v>
      </c>
      <c r="B2397" t="s" s="8">
        <v>11165</v>
      </c>
      <c r="C2397" s="21">
        <v>2021</v>
      </c>
      <c r="D2397" t="s" s="8">
        <v>2631</v>
      </c>
      <c r="E2397" t="s" s="8">
        <v>11166</v>
      </c>
      <c r="F2397" t="s" s="106">
        <v>4466</v>
      </c>
      <c r="G2397" t="s" s="8">
        <v>44</v>
      </c>
      <c r="H2397" t="s" s="8">
        <v>1791</v>
      </c>
      <c r="I2397" s="11"/>
      <c r="J2397" t="s" s="8">
        <v>11167</v>
      </c>
      <c r="K2397" t="s" s="8">
        <v>120</v>
      </c>
      <c r="L2397" t="s" s="8">
        <v>121</v>
      </c>
      <c r="M2397" s="11"/>
      <c r="N2397" s="11"/>
      <c r="O2397" s="11"/>
      <c r="P2397" s="11"/>
      <c r="Q2397" s="11"/>
      <c r="R2397" s="11"/>
      <c r="S2397" s="11"/>
      <c r="T2397" s="11"/>
      <c r="U2397" s="11"/>
      <c r="V2397" s="11"/>
      <c r="W2397" s="11"/>
      <c r="X2397" s="11"/>
      <c r="Y2397" s="11"/>
      <c r="Z2397" s="11"/>
    </row>
    <row r="2398" ht="13.65" customHeight="1">
      <c r="A2398" t="s" s="8">
        <v>11168</v>
      </c>
      <c r="B2398" t="s" s="8">
        <v>11169</v>
      </c>
      <c r="C2398" s="21">
        <v>2021</v>
      </c>
      <c r="D2398" t="s" s="8">
        <v>2609</v>
      </c>
      <c r="E2398" t="s" s="8">
        <v>11170</v>
      </c>
      <c r="F2398" t="s" s="8">
        <v>572</v>
      </c>
      <c r="G2398" t="s" s="8">
        <v>82</v>
      </c>
      <c r="H2398" t="s" s="8">
        <v>506</v>
      </c>
      <c r="I2398" s="11"/>
      <c r="J2398" s="11"/>
      <c r="K2398" t="s" s="8">
        <v>120</v>
      </c>
      <c r="L2398" t="s" s="8">
        <v>121</v>
      </c>
      <c r="M2398" s="11"/>
      <c r="N2398" s="11"/>
      <c r="O2398" s="11"/>
      <c r="P2398" s="11"/>
      <c r="Q2398" s="11"/>
      <c r="R2398" s="11"/>
      <c r="S2398" s="11"/>
      <c r="T2398" s="11"/>
      <c r="U2398" s="11"/>
      <c r="V2398" s="11"/>
      <c r="W2398" s="11"/>
      <c r="X2398" s="11"/>
      <c r="Y2398" s="11"/>
      <c r="Z2398" s="11"/>
    </row>
    <row r="2399" ht="13.65" customHeight="1">
      <c r="A2399" t="s" s="49">
        <v>11171</v>
      </c>
      <c r="B2399" t="s" s="49">
        <v>11172</v>
      </c>
      <c r="C2399" s="109">
        <v>2021</v>
      </c>
      <c r="D2399" t="s" s="49">
        <v>312</v>
      </c>
      <c r="E2399" t="s" s="49">
        <v>11173</v>
      </c>
      <c r="F2399" t="s" s="49">
        <v>5842</v>
      </c>
      <c r="G2399" t="s" s="49">
        <v>45</v>
      </c>
      <c r="H2399" t="s" s="49">
        <v>1791</v>
      </c>
      <c r="I2399" s="50"/>
      <c r="J2399" s="50"/>
      <c r="K2399" t="s" s="49">
        <v>120</v>
      </c>
      <c r="L2399" t="s" s="49">
        <v>121</v>
      </c>
      <c r="M2399" s="50"/>
      <c r="N2399" s="50"/>
      <c r="O2399" s="50"/>
      <c r="P2399" s="50"/>
      <c r="Q2399" s="50"/>
      <c r="R2399" s="50"/>
      <c r="S2399" s="50"/>
      <c r="T2399" s="50"/>
      <c r="U2399" s="50"/>
      <c r="V2399" s="50"/>
      <c r="W2399" s="50"/>
      <c r="X2399" s="50"/>
      <c r="Y2399" s="50"/>
      <c r="Z2399" s="50"/>
    </row>
    <row r="2400" ht="15" customHeight="1">
      <c r="A2400" t="s" s="58">
        <v>1183</v>
      </c>
      <c r="B2400" t="s" s="59">
        <v>1184</v>
      </c>
      <c r="C2400" s="60">
        <v>2021</v>
      </c>
      <c r="D2400" t="s" s="59">
        <v>415</v>
      </c>
      <c r="E2400" t="s" s="59">
        <v>1185</v>
      </c>
      <c r="F2400" t="s" s="59">
        <v>71</v>
      </c>
      <c r="G2400" t="s" s="59">
        <v>40</v>
      </c>
      <c r="H2400" t="s" s="59">
        <v>119</v>
      </c>
      <c r="I2400" s="61"/>
      <c r="J2400" s="61"/>
      <c r="K2400" t="s" s="59">
        <v>120</v>
      </c>
      <c r="L2400" t="s" s="59">
        <v>121</v>
      </c>
      <c r="M2400" t="s" s="59">
        <v>122</v>
      </c>
      <c r="N2400" s="161"/>
      <c r="O2400" s="67"/>
      <c r="P2400" s="61"/>
      <c r="Q2400" s="61"/>
      <c r="R2400" s="61"/>
      <c r="S2400" s="61"/>
      <c r="T2400" s="61"/>
      <c r="U2400" s="61"/>
      <c r="V2400" s="61"/>
      <c r="W2400" s="61"/>
      <c r="X2400" s="61"/>
      <c r="Y2400" s="61"/>
      <c r="Z2400" s="62"/>
    </row>
    <row r="2401" ht="13.65" customHeight="1">
      <c r="A2401" t="s" s="77">
        <v>11174</v>
      </c>
      <c r="B2401" t="s" s="77">
        <v>11175</v>
      </c>
      <c r="C2401" s="76">
        <v>2021</v>
      </c>
      <c r="D2401" t="s" s="77">
        <v>4102</v>
      </c>
      <c r="E2401" t="s" s="77">
        <v>11176</v>
      </c>
      <c r="F2401" t="s" s="77">
        <v>11177</v>
      </c>
      <c r="G2401" t="s" s="77">
        <v>82</v>
      </c>
      <c r="H2401" t="s" s="77">
        <v>1791</v>
      </c>
      <c r="I2401" s="47"/>
      <c r="J2401" t="s" s="77">
        <v>11178</v>
      </c>
      <c r="K2401" t="s" s="77">
        <v>120</v>
      </c>
      <c r="L2401" t="s" s="77">
        <v>121</v>
      </c>
      <c r="M2401" s="47"/>
      <c r="N2401" s="47"/>
      <c r="O2401" s="47"/>
      <c r="P2401" s="47"/>
      <c r="Q2401" s="47"/>
      <c r="R2401" s="47"/>
      <c r="S2401" s="47"/>
      <c r="T2401" s="47"/>
      <c r="U2401" s="47"/>
      <c r="V2401" s="47"/>
      <c r="W2401" s="47"/>
      <c r="X2401" s="47"/>
      <c r="Y2401" s="47"/>
      <c r="Z2401" s="47"/>
    </row>
    <row r="2402" ht="15" customHeight="1">
      <c r="A2402" t="s" s="8">
        <v>11179</v>
      </c>
      <c r="B2402" t="s" s="8">
        <v>11180</v>
      </c>
      <c r="C2402" s="21">
        <v>2021</v>
      </c>
      <c r="D2402" t="s" s="8">
        <v>8310</v>
      </c>
      <c r="E2402" t="s" s="8">
        <v>11181</v>
      </c>
      <c r="F2402" t="s" s="106">
        <v>4466</v>
      </c>
      <c r="G2402" t="s" s="8">
        <v>82</v>
      </c>
      <c r="H2402" t="s" s="8">
        <v>1791</v>
      </c>
      <c r="I2402" s="11"/>
      <c r="J2402" t="s" s="8">
        <v>11182</v>
      </c>
      <c r="K2402" t="s" s="8">
        <v>120</v>
      </c>
      <c r="L2402" t="s" s="8">
        <v>121</v>
      </c>
      <c r="M2402" s="11"/>
      <c r="N2402" s="11"/>
      <c r="O2402" s="11"/>
      <c r="P2402" s="11"/>
      <c r="Q2402" s="11"/>
      <c r="R2402" s="11"/>
      <c r="S2402" s="11"/>
      <c r="T2402" s="11"/>
      <c r="U2402" s="11"/>
      <c r="V2402" s="11"/>
      <c r="W2402" s="11"/>
      <c r="X2402" s="11"/>
      <c r="Y2402" s="11"/>
      <c r="Z2402" s="11"/>
    </row>
    <row r="2403" ht="15" customHeight="1">
      <c r="A2403" t="s" s="8">
        <v>11183</v>
      </c>
      <c r="B2403" t="s" s="8">
        <v>11184</v>
      </c>
      <c r="C2403" s="21">
        <v>2021</v>
      </c>
      <c r="D2403" t="s" s="8">
        <v>765</v>
      </c>
      <c r="E2403" t="s" s="8">
        <v>11185</v>
      </c>
      <c r="F2403" t="s" s="106">
        <v>4466</v>
      </c>
      <c r="G2403" t="s" s="8">
        <v>45</v>
      </c>
      <c r="H2403" t="s" s="8">
        <v>1791</v>
      </c>
      <c r="I2403" s="11"/>
      <c r="J2403" s="11"/>
      <c r="K2403" t="s" s="8">
        <v>120</v>
      </c>
      <c r="L2403" t="s" s="8">
        <v>121</v>
      </c>
      <c r="M2403" s="11"/>
      <c r="N2403" s="11"/>
      <c r="O2403" s="11"/>
      <c r="P2403" s="11"/>
      <c r="Q2403" s="11"/>
      <c r="R2403" s="11"/>
      <c r="S2403" s="11"/>
      <c r="T2403" s="11"/>
      <c r="U2403" s="11"/>
      <c r="V2403" s="11"/>
      <c r="W2403" s="11"/>
      <c r="X2403" s="11"/>
      <c r="Y2403" s="11"/>
      <c r="Z2403" s="11"/>
    </row>
    <row r="2404" ht="13.65" customHeight="1">
      <c r="A2404" t="s" s="8">
        <v>11186</v>
      </c>
      <c r="B2404" t="s" s="8">
        <v>11187</v>
      </c>
      <c r="C2404" s="21">
        <v>2021</v>
      </c>
      <c r="D2404" t="s" s="8">
        <v>415</v>
      </c>
      <c r="E2404" t="s" s="8">
        <v>11188</v>
      </c>
      <c r="F2404" t="s" s="8">
        <v>1905</v>
      </c>
      <c r="G2404" t="s" s="8">
        <v>45</v>
      </c>
      <c r="H2404" t="s" s="8">
        <v>119</v>
      </c>
      <c r="I2404" s="11"/>
      <c r="J2404" s="11"/>
      <c r="K2404" t="s" s="8">
        <v>120</v>
      </c>
      <c r="L2404" t="s" s="8">
        <v>121</v>
      </c>
      <c r="M2404" s="11"/>
      <c r="N2404" s="116"/>
      <c r="O2404" s="11"/>
      <c r="P2404" s="11"/>
      <c r="Q2404" s="11"/>
      <c r="R2404" s="11"/>
      <c r="S2404" s="11"/>
      <c r="T2404" s="11"/>
      <c r="U2404" s="11"/>
      <c r="V2404" s="11"/>
      <c r="W2404" s="11"/>
      <c r="X2404" s="11"/>
      <c r="Y2404" s="11"/>
      <c r="Z2404" s="11"/>
    </row>
    <row r="2405" ht="15" customHeight="1">
      <c r="A2405" t="s" s="8">
        <v>11189</v>
      </c>
      <c r="B2405" t="s" s="8">
        <v>11190</v>
      </c>
      <c r="C2405" s="21">
        <v>2021</v>
      </c>
      <c r="D2405" t="s" s="8">
        <v>2222</v>
      </c>
      <c r="E2405" t="s" s="8">
        <v>11191</v>
      </c>
      <c r="F2405" t="s" s="106">
        <v>4466</v>
      </c>
      <c r="G2405" t="s" s="8">
        <v>40</v>
      </c>
      <c r="H2405" t="s" s="8">
        <v>1791</v>
      </c>
      <c r="I2405" s="11"/>
      <c r="J2405" t="s" s="8">
        <v>11192</v>
      </c>
      <c r="K2405" t="s" s="8">
        <v>120</v>
      </c>
      <c r="L2405" t="s" s="8">
        <v>121</v>
      </c>
      <c r="M2405" s="11"/>
      <c r="N2405" s="11"/>
      <c r="O2405" s="11"/>
      <c r="P2405" s="11"/>
      <c r="Q2405" s="11"/>
      <c r="R2405" s="11"/>
      <c r="S2405" s="11"/>
      <c r="T2405" s="11"/>
      <c r="U2405" s="11"/>
      <c r="V2405" s="11"/>
      <c r="W2405" s="11"/>
      <c r="X2405" s="11"/>
      <c r="Y2405" s="11"/>
      <c r="Z2405" s="11"/>
    </row>
    <row r="2406" ht="13.65" customHeight="1">
      <c r="A2406" t="s" s="8">
        <v>11193</v>
      </c>
      <c r="B2406" t="s" s="8">
        <v>11194</v>
      </c>
      <c r="C2406" s="21">
        <v>2021</v>
      </c>
      <c r="D2406" t="s" s="8">
        <v>11195</v>
      </c>
      <c r="E2406" t="s" s="8">
        <v>11196</v>
      </c>
      <c r="F2406" t="s" s="8">
        <v>1855</v>
      </c>
      <c r="G2406" t="s" s="8">
        <v>1795</v>
      </c>
      <c r="H2406" t="s" s="8">
        <v>1507</v>
      </c>
      <c r="I2406" s="11"/>
      <c r="J2406" t="s" s="8">
        <v>11197</v>
      </c>
      <c r="K2406" t="s" s="8">
        <v>120</v>
      </c>
      <c r="L2406" t="s" s="8">
        <v>121</v>
      </c>
      <c r="M2406" s="11"/>
      <c r="N2406" s="11"/>
      <c r="O2406" s="11"/>
      <c r="P2406" s="11"/>
      <c r="Q2406" s="11"/>
      <c r="R2406" s="11"/>
      <c r="S2406" s="11"/>
      <c r="T2406" s="11"/>
      <c r="U2406" s="11"/>
      <c r="V2406" s="11"/>
      <c r="W2406" s="11"/>
      <c r="X2406" s="11"/>
      <c r="Y2406" s="11"/>
      <c r="Z2406" s="11"/>
    </row>
    <row r="2407" ht="13.65" customHeight="1">
      <c r="A2407" t="s" s="8">
        <v>11198</v>
      </c>
      <c r="B2407" t="s" s="8">
        <v>11199</v>
      </c>
      <c r="C2407" s="21">
        <v>2021</v>
      </c>
      <c r="D2407" t="s" s="8">
        <v>3358</v>
      </c>
      <c r="E2407" t="s" s="8">
        <v>11200</v>
      </c>
      <c r="F2407" t="s" s="8">
        <v>2100</v>
      </c>
      <c r="G2407" t="s" s="8">
        <v>82</v>
      </c>
      <c r="H2407" t="s" s="8">
        <v>1791</v>
      </c>
      <c r="I2407" s="11"/>
      <c r="J2407" t="s" s="8">
        <v>11201</v>
      </c>
      <c r="K2407" t="s" s="8">
        <v>120</v>
      </c>
      <c r="L2407" t="s" s="8">
        <v>121</v>
      </c>
      <c r="M2407" s="11"/>
      <c r="N2407" s="11"/>
      <c r="O2407" s="11"/>
      <c r="P2407" s="11"/>
      <c r="Q2407" s="11"/>
      <c r="R2407" s="11"/>
      <c r="S2407" s="11"/>
      <c r="T2407" s="11"/>
      <c r="U2407" s="11"/>
      <c r="V2407" s="11"/>
      <c r="W2407" s="11"/>
      <c r="X2407" s="11"/>
      <c r="Y2407" s="11"/>
      <c r="Z2407" s="11"/>
    </row>
    <row r="2408" ht="15" customHeight="1">
      <c r="A2408" t="s" s="8">
        <v>11202</v>
      </c>
      <c r="B2408" t="s" s="8">
        <v>11203</v>
      </c>
      <c r="C2408" s="21">
        <v>2021</v>
      </c>
      <c r="D2408" t="s" s="8">
        <v>11204</v>
      </c>
      <c r="E2408" t="s" s="8">
        <v>11205</v>
      </c>
      <c r="F2408" t="s" s="8">
        <v>1928</v>
      </c>
      <c r="G2408" t="s" s="106">
        <v>64</v>
      </c>
      <c r="H2408" t="s" s="8">
        <v>119</v>
      </c>
      <c r="I2408" s="11"/>
      <c r="J2408" t="s" s="8">
        <v>11206</v>
      </c>
      <c r="K2408" t="s" s="8">
        <v>120</v>
      </c>
      <c r="L2408" t="s" s="8">
        <v>216</v>
      </c>
      <c r="M2408" s="11"/>
      <c r="N2408" s="11"/>
      <c r="O2408" s="11"/>
      <c r="P2408" s="11"/>
      <c r="Q2408" s="11"/>
      <c r="R2408" s="11"/>
      <c r="S2408" s="11"/>
      <c r="T2408" s="11"/>
      <c r="U2408" s="11"/>
      <c r="V2408" s="11"/>
      <c r="W2408" s="11"/>
      <c r="X2408" s="11"/>
      <c r="Y2408" s="11"/>
      <c r="Z2408" s="11"/>
    </row>
    <row r="2409" ht="13.65" customHeight="1">
      <c r="A2409" t="s" s="8">
        <v>11207</v>
      </c>
      <c r="B2409" t="s" s="8">
        <v>11208</v>
      </c>
      <c r="C2409" s="21">
        <v>2021</v>
      </c>
      <c r="D2409" t="s" s="8">
        <v>918</v>
      </c>
      <c r="E2409" t="s" s="8">
        <v>11209</v>
      </c>
      <c r="F2409" t="s" s="8">
        <v>11210</v>
      </c>
      <c r="G2409" t="s" s="8">
        <v>44</v>
      </c>
      <c r="H2409" t="s" s="8">
        <v>1304</v>
      </c>
      <c r="I2409" s="11"/>
      <c r="J2409" t="s" s="8">
        <v>11211</v>
      </c>
      <c r="K2409" t="s" s="8">
        <v>120</v>
      </c>
      <c r="L2409" t="s" s="8">
        <v>121</v>
      </c>
      <c r="M2409" s="11"/>
      <c r="N2409" s="11"/>
      <c r="O2409" s="11"/>
      <c r="P2409" s="11"/>
      <c r="Q2409" s="11"/>
      <c r="R2409" s="11"/>
      <c r="S2409" s="11"/>
      <c r="T2409" s="11"/>
      <c r="U2409" s="11"/>
      <c r="V2409" s="11"/>
      <c r="W2409" s="11"/>
      <c r="X2409" s="11"/>
      <c r="Y2409" s="11"/>
      <c r="Z2409" s="11"/>
    </row>
    <row r="2410" ht="13.65" customHeight="1">
      <c r="A2410" t="s" s="130">
        <v>11212</v>
      </c>
      <c r="B2410" t="s" s="130">
        <v>11213</v>
      </c>
      <c r="C2410" s="131">
        <v>2021</v>
      </c>
      <c r="D2410" t="s" s="130">
        <v>765</v>
      </c>
      <c r="E2410" t="s" s="130">
        <v>11214</v>
      </c>
      <c r="F2410" t="s" s="130">
        <v>11215</v>
      </c>
      <c r="G2410" t="s" s="130">
        <v>1454</v>
      </c>
      <c r="H2410" t="s" s="130">
        <v>1507</v>
      </c>
      <c r="I2410" s="132"/>
      <c r="J2410" s="132"/>
      <c r="K2410" t="s" s="130">
        <v>120</v>
      </c>
      <c r="L2410" t="s" s="130">
        <v>121</v>
      </c>
      <c r="M2410" s="132"/>
      <c r="N2410" s="132"/>
      <c r="O2410" s="132"/>
      <c r="P2410" s="132"/>
      <c r="Q2410" s="132"/>
      <c r="R2410" s="132"/>
      <c r="S2410" s="132"/>
      <c r="T2410" s="132"/>
      <c r="U2410" s="132"/>
      <c r="V2410" s="132"/>
      <c r="W2410" s="132"/>
      <c r="X2410" s="132"/>
      <c r="Y2410" s="132"/>
      <c r="Z2410" s="132"/>
    </row>
    <row r="2411" ht="15" customHeight="1">
      <c r="A2411" t="s" s="8">
        <v>11216</v>
      </c>
      <c r="B2411" t="s" s="8">
        <v>11217</v>
      </c>
      <c r="C2411" s="21">
        <v>2021</v>
      </c>
      <c r="D2411" t="s" s="8">
        <v>7290</v>
      </c>
      <c r="E2411" t="s" s="8">
        <v>11218</v>
      </c>
      <c r="F2411" t="s" s="106">
        <v>4466</v>
      </c>
      <c r="G2411" t="s" s="8">
        <v>44</v>
      </c>
      <c r="H2411" t="s" s="8">
        <v>1791</v>
      </c>
      <c r="I2411" s="11"/>
      <c r="J2411" t="s" s="8">
        <v>11219</v>
      </c>
      <c r="K2411" t="s" s="8">
        <v>120</v>
      </c>
      <c r="L2411" t="s" s="8">
        <v>121</v>
      </c>
      <c r="M2411" s="11"/>
      <c r="N2411" s="11"/>
      <c r="O2411" s="11"/>
      <c r="P2411" s="11"/>
      <c r="Q2411" s="11"/>
      <c r="R2411" s="11"/>
      <c r="S2411" s="11"/>
      <c r="T2411" s="11"/>
      <c r="U2411" s="11"/>
      <c r="V2411" s="11"/>
      <c r="W2411" s="11"/>
      <c r="X2411" s="11"/>
      <c r="Y2411" s="11"/>
      <c r="Z2411" s="11"/>
    </row>
    <row r="2412" ht="13.65" customHeight="1">
      <c r="A2412" t="s" s="130">
        <v>11220</v>
      </c>
      <c r="B2412" t="s" s="130">
        <v>11221</v>
      </c>
      <c r="C2412" s="131">
        <v>2021</v>
      </c>
      <c r="D2412" t="s" s="130">
        <v>1821</v>
      </c>
      <c r="E2412" t="s" s="130">
        <v>11222</v>
      </c>
      <c r="F2412" t="s" s="130">
        <v>1905</v>
      </c>
      <c r="G2412" t="s" s="130">
        <v>45</v>
      </c>
      <c r="H2412" t="s" s="130">
        <v>119</v>
      </c>
      <c r="I2412" s="132"/>
      <c r="J2412" t="s" s="130">
        <v>11223</v>
      </c>
      <c r="K2412" t="s" s="130">
        <v>120</v>
      </c>
      <c r="L2412" t="s" s="130">
        <v>121</v>
      </c>
      <c r="M2412" s="132"/>
      <c r="N2412" s="132"/>
      <c r="O2412" s="132"/>
      <c r="P2412" s="132"/>
      <c r="Q2412" s="132"/>
      <c r="R2412" s="132"/>
      <c r="S2412" s="132"/>
      <c r="T2412" s="132"/>
      <c r="U2412" s="132"/>
      <c r="V2412" s="132"/>
      <c r="W2412" s="132"/>
      <c r="X2412" s="132"/>
      <c r="Y2412" s="132"/>
      <c r="Z2412" s="132"/>
    </row>
    <row r="2413" ht="15" customHeight="1">
      <c r="A2413" t="s" s="8">
        <v>11224</v>
      </c>
      <c r="B2413" t="s" s="8">
        <v>11225</v>
      </c>
      <c r="C2413" s="21">
        <v>2021</v>
      </c>
      <c r="D2413" t="s" s="8">
        <v>2082</v>
      </c>
      <c r="E2413" t="s" s="8">
        <v>11226</v>
      </c>
      <c r="F2413" t="s" s="106">
        <v>1823</v>
      </c>
      <c r="G2413" t="s" s="8">
        <v>45</v>
      </c>
      <c r="H2413" t="s" s="8">
        <v>1507</v>
      </c>
      <c r="I2413" s="11"/>
      <c r="J2413" t="s" s="8">
        <v>11227</v>
      </c>
      <c r="K2413" t="s" s="8">
        <v>120</v>
      </c>
      <c r="L2413" t="s" s="8">
        <v>121</v>
      </c>
      <c r="M2413" s="11"/>
      <c r="N2413" s="11"/>
      <c r="O2413" s="11"/>
      <c r="P2413" s="11"/>
      <c r="Q2413" s="11"/>
      <c r="R2413" s="11"/>
      <c r="S2413" s="11"/>
      <c r="T2413" s="11"/>
      <c r="U2413" s="11"/>
      <c r="V2413" s="11"/>
      <c r="W2413" s="11"/>
      <c r="X2413" s="11"/>
      <c r="Y2413" s="11"/>
      <c r="Z2413" s="11"/>
    </row>
    <row r="2414" ht="13.65" customHeight="1">
      <c r="A2414" t="s" s="8">
        <v>11228</v>
      </c>
      <c r="B2414" t="s" s="8">
        <v>11229</v>
      </c>
      <c r="C2414" s="21">
        <v>2021</v>
      </c>
      <c r="D2414" t="s" s="8">
        <v>11230</v>
      </c>
      <c r="E2414" t="s" s="8">
        <v>11231</v>
      </c>
      <c r="F2414" t="s" s="8">
        <v>1870</v>
      </c>
      <c r="G2414" t="s" s="8">
        <v>82</v>
      </c>
      <c r="H2414" t="s" s="8">
        <v>1791</v>
      </c>
      <c r="I2414" s="11"/>
      <c r="J2414" t="s" s="8">
        <v>11232</v>
      </c>
      <c r="K2414" t="s" s="8">
        <v>148</v>
      </c>
      <c r="L2414" t="s" s="8">
        <v>121</v>
      </c>
      <c r="M2414" s="11"/>
      <c r="N2414" s="11"/>
      <c r="O2414" s="11"/>
      <c r="P2414" s="11"/>
      <c r="Q2414" s="11"/>
      <c r="R2414" s="11"/>
      <c r="S2414" s="11"/>
      <c r="T2414" s="11"/>
      <c r="U2414" s="11"/>
      <c r="V2414" s="11"/>
      <c r="W2414" s="11"/>
      <c r="X2414" s="11"/>
      <c r="Y2414" s="11"/>
      <c r="Z2414" s="11"/>
    </row>
    <row r="2415" ht="13.65" customHeight="1">
      <c r="A2415" t="s" s="8">
        <v>11233</v>
      </c>
      <c r="B2415" t="s" s="8">
        <v>11234</v>
      </c>
      <c r="C2415" s="21">
        <v>2021</v>
      </c>
      <c r="D2415" t="s" s="8">
        <v>6885</v>
      </c>
      <c r="E2415" t="s" s="8">
        <v>11235</v>
      </c>
      <c r="F2415" t="s" s="8">
        <v>2426</v>
      </c>
      <c r="G2415" t="s" s="8">
        <v>82</v>
      </c>
      <c r="H2415" t="s" s="8">
        <v>1507</v>
      </c>
      <c r="I2415" s="11"/>
      <c r="J2415" t="s" s="8">
        <v>11236</v>
      </c>
      <c r="K2415" t="s" s="8">
        <v>120</v>
      </c>
      <c r="L2415" t="s" s="8">
        <v>121</v>
      </c>
      <c r="M2415" s="11"/>
      <c r="N2415" s="11"/>
      <c r="O2415" s="11"/>
      <c r="P2415" s="11"/>
      <c r="Q2415" s="11"/>
      <c r="R2415" s="11"/>
      <c r="S2415" s="11"/>
      <c r="T2415" s="11"/>
      <c r="U2415" s="11"/>
      <c r="V2415" s="11"/>
      <c r="W2415" s="11"/>
      <c r="X2415" s="11"/>
      <c r="Y2415" s="11"/>
      <c r="Z2415" s="11"/>
    </row>
    <row r="2416" ht="13.65" customHeight="1">
      <c r="A2416" t="s" s="8">
        <v>11237</v>
      </c>
      <c r="B2416" t="s" s="8">
        <v>11238</v>
      </c>
      <c r="C2416" s="21">
        <v>2021</v>
      </c>
      <c r="D2416" t="s" s="8">
        <v>783</v>
      </c>
      <c r="E2416" t="s" s="8">
        <v>11239</v>
      </c>
      <c r="F2416" t="s" s="8">
        <v>2750</v>
      </c>
      <c r="G2416" t="s" s="8">
        <v>82</v>
      </c>
      <c r="H2416" t="s" s="8">
        <v>1791</v>
      </c>
      <c r="I2416" s="11"/>
      <c r="J2416" t="s" s="8">
        <v>11240</v>
      </c>
      <c r="K2416" t="s" s="8">
        <v>120</v>
      </c>
      <c r="L2416" t="s" s="8">
        <v>121</v>
      </c>
      <c r="M2416" s="11"/>
      <c r="N2416" s="11"/>
      <c r="O2416" s="11"/>
      <c r="P2416" s="11"/>
      <c r="Q2416" s="11"/>
      <c r="R2416" s="11"/>
      <c r="S2416" s="11"/>
      <c r="T2416" s="11"/>
      <c r="U2416" s="11"/>
      <c r="V2416" s="11"/>
      <c r="W2416" s="11"/>
      <c r="X2416" s="11"/>
      <c r="Y2416" s="11"/>
      <c r="Z2416" s="11"/>
    </row>
    <row r="2417" ht="15" customHeight="1">
      <c r="A2417" t="s" s="8">
        <v>11241</v>
      </c>
      <c r="B2417" t="s" s="8">
        <v>11242</v>
      </c>
      <c r="C2417" s="21">
        <v>2021</v>
      </c>
      <c r="D2417" t="s" s="8">
        <v>11243</v>
      </c>
      <c r="E2417" t="s" s="8">
        <v>11244</v>
      </c>
      <c r="F2417" t="s" s="8">
        <v>1242</v>
      </c>
      <c r="G2417" t="s" s="106">
        <v>64</v>
      </c>
      <c r="H2417" t="s" s="8">
        <v>129</v>
      </c>
      <c r="I2417" t="s" s="8">
        <v>1846</v>
      </c>
      <c r="J2417" t="s" s="8">
        <v>11245</v>
      </c>
      <c r="K2417" t="s" s="8">
        <v>120</v>
      </c>
      <c r="L2417" t="s" s="8">
        <v>216</v>
      </c>
      <c r="M2417" s="11"/>
      <c r="N2417" s="11"/>
      <c r="O2417" s="11"/>
      <c r="P2417" s="11"/>
      <c r="Q2417" s="11"/>
      <c r="R2417" s="11"/>
      <c r="S2417" s="11"/>
      <c r="T2417" s="11"/>
      <c r="U2417" s="11"/>
      <c r="V2417" s="11"/>
      <c r="W2417" s="11"/>
      <c r="X2417" s="11"/>
      <c r="Y2417" s="11"/>
      <c r="Z2417" s="11"/>
    </row>
    <row r="2418" ht="13.65" customHeight="1">
      <c r="A2418" t="s" s="8">
        <v>11246</v>
      </c>
      <c r="B2418" t="s" s="8">
        <v>11247</v>
      </c>
      <c r="C2418" s="21">
        <v>2021</v>
      </c>
      <c r="D2418" t="s" s="8">
        <v>7903</v>
      </c>
      <c r="E2418" t="s" s="8">
        <v>11248</v>
      </c>
      <c r="F2418" t="s" s="8">
        <v>11249</v>
      </c>
      <c r="G2418" t="s" s="8">
        <v>29</v>
      </c>
      <c r="H2418" t="s" s="8">
        <v>129</v>
      </c>
      <c r="I2418" t="s" s="8">
        <v>10131</v>
      </c>
      <c r="J2418" t="s" s="8">
        <v>11250</v>
      </c>
      <c r="K2418" t="s" s="8">
        <v>120</v>
      </c>
      <c r="L2418" t="s" s="8">
        <v>121</v>
      </c>
      <c r="M2418" s="11"/>
      <c r="N2418" s="11"/>
      <c r="O2418" s="11"/>
      <c r="P2418" s="11"/>
      <c r="Q2418" s="11"/>
      <c r="R2418" s="11"/>
      <c r="S2418" s="11"/>
      <c r="T2418" s="11"/>
      <c r="U2418" s="11"/>
      <c r="V2418" s="11"/>
      <c r="W2418" s="11"/>
      <c r="X2418" s="11"/>
      <c r="Y2418" s="11"/>
      <c r="Z2418" s="11"/>
    </row>
    <row r="2419" ht="13.65" customHeight="1">
      <c r="A2419" t="s" s="8">
        <v>11251</v>
      </c>
      <c r="B2419" t="s" s="8">
        <v>11252</v>
      </c>
      <c r="C2419" s="21">
        <v>2021</v>
      </c>
      <c r="D2419" t="s" s="8">
        <v>4783</v>
      </c>
      <c r="E2419" t="s" s="8">
        <v>11253</v>
      </c>
      <c r="F2419" t="s" s="8">
        <v>128</v>
      </c>
      <c r="G2419" t="s" s="8">
        <v>29</v>
      </c>
      <c r="H2419" t="s" s="8">
        <v>129</v>
      </c>
      <c r="I2419" t="s" s="8">
        <v>2925</v>
      </c>
      <c r="J2419" t="s" s="8">
        <v>11254</v>
      </c>
      <c r="K2419" t="s" s="8">
        <v>120</v>
      </c>
      <c r="L2419" t="s" s="8">
        <v>121</v>
      </c>
      <c r="M2419" s="11"/>
      <c r="N2419" s="11"/>
      <c r="O2419" s="11"/>
      <c r="P2419" s="11"/>
      <c r="Q2419" s="11"/>
      <c r="R2419" s="11"/>
      <c r="S2419" s="11"/>
      <c r="T2419" s="11"/>
      <c r="U2419" s="11"/>
      <c r="V2419" s="11"/>
      <c r="W2419" s="11"/>
      <c r="X2419" s="11"/>
      <c r="Y2419" s="11"/>
      <c r="Z2419" s="11"/>
    </row>
    <row r="2420" ht="13.65" customHeight="1">
      <c r="A2420" t="s" s="8">
        <v>11255</v>
      </c>
      <c r="B2420" t="s" s="8">
        <v>11256</v>
      </c>
      <c r="C2420" s="21">
        <v>2021</v>
      </c>
      <c r="D2420" t="s" s="8">
        <v>4505</v>
      </c>
      <c r="E2420" t="s" s="8">
        <v>11257</v>
      </c>
      <c r="F2420" t="s" s="8">
        <v>11258</v>
      </c>
      <c r="G2420" t="s" s="8">
        <v>45</v>
      </c>
      <c r="H2420" t="s" s="8">
        <v>119</v>
      </c>
      <c r="I2420" s="11"/>
      <c r="J2420" t="s" s="8">
        <v>11259</v>
      </c>
      <c r="K2420" t="s" s="8">
        <v>120</v>
      </c>
      <c r="L2420" t="s" s="8">
        <v>121</v>
      </c>
      <c r="M2420" s="11"/>
      <c r="N2420" s="11"/>
      <c r="O2420" s="11"/>
      <c r="P2420" s="11"/>
      <c r="Q2420" s="11"/>
      <c r="R2420" s="11"/>
      <c r="S2420" s="11"/>
      <c r="T2420" s="11"/>
      <c r="U2420" s="11"/>
      <c r="V2420" s="11"/>
      <c r="W2420" s="11"/>
      <c r="X2420" s="11"/>
      <c r="Y2420" s="11"/>
      <c r="Z2420" s="11"/>
    </row>
    <row r="2421" ht="13.65" customHeight="1">
      <c r="A2421" t="s" s="133">
        <v>11260</v>
      </c>
      <c r="B2421" t="s" s="133">
        <v>11261</v>
      </c>
      <c r="C2421" s="134">
        <v>2021</v>
      </c>
      <c r="D2421" t="s" s="133">
        <v>6378</v>
      </c>
      <c r="E2421" t="s" s="133">
        <v>11262</v>
      </c>
      <c r="F2421" t="s" s="133">
        <v>128</v>
      </c>
      <c r="G2421" t="s" s="133">
        <v>82</v>
      </c>
      <c r="H2421" t="s" s="133">
        <v>129</v>
      </c>
      <c r="I2421" t="s" s="133">
        <v>11263</v>
      </c>
      <c r="J2421" t="s" s="133">
        <v>11264</v>
      </c>
      <c r="K2421" t="s" s="133">
        <v>120</v>
      </c>
      <c r="L2421" t="s" s="133">
        <v>121</v>
      </c>
      <c r="M2421" s="135"/>
      <c r="N2421" s="135"/>
      <c r="O2421" s="135"/>
      <c r="P2421" s="135"/>
      <c r="Q2421" s="135"/>
      <c r="R2421" s="135"/>
      <c r="S2421" s="135"/>
      <c r="T2421" s="135"/>
      <c r="U2421" s="135"/>
      <c r="V2421" s="135"/>
      <c r="W2421" s="135"/>
      <c r="X2421" s="135"/>
      <c r="Y2421" s="135"/>
      <c r="Z2421" s="135"/>
    </row>
    <row r="2422" ht="13.65" customHeight="1">
      <c r="A2422" t="s" s="58">
        <v>1186</v>
      </c>
      <c r="B2422" t="s" s="59">
        <v>1187</v>
      </c>
      <c r="C2422" s="60">
        <v>2021</v>
      </c>
      <c r="D2422" t="s" s="59">
        <v>357</v>
      </c>
      <c r="E2422" t="s" s="59">
        <v>1188</v>
      </c>
      <c r="F2422" t="s" s="59">
        <v>71</v>
      </c>
      <c r="G2422" t="s" s="59">
        <v>45</v>
      </c>
      <c r="H2422" t="s" s="59">
        <v>119</v>
      </c>
      <c r="I2422" s="61"/>
      <c r="J2422" t="s" s="59">
        <v>1189</v>
      </c>
      <c r="K2422" t="s" s="59">
        <v>120</v>
      </c>
      <c r="L2422" t="s" s="59">
        <v>121</v>
      </c>
      <c r="M2422" t="s" s="59">
        <v>122</v>
      </c>
      <c r="N2422" s="61"/>
      <c r="O2422" s="61"/>
      <c r="P2422" s="61"/>
      <c r="Q2422" s="61"/>
      <c r="R2422" s="61"/>
      <c r="S2422" s="61"/>
      <c r="T2422" s="61"/>
      <c r="U2422" s="61"/>
      <c r="V2422" s="61"/>
      <c r="W2422" s="61"/>
      <c r="X2422" s="61"/>
      <c r="Y2422" s="61"/>
      <c r="Z2422" s="62"/>
    </row>
    <row r="2423" ht="13.65" customHeight="1">
      <c r="A2423" t="s" s="127">
        <v>11265</v>
      </c>
      <c r="B2423" t="s" s="127">
        <v>11266</v>
      </c>
      <c r="C2423" s="128">
        <v>2021</v>
      </c>
      <c r="D2423" t="s" s="127">
        <v>2518</v>
      </c>
      <c r="E2423" t="s" s="127">
        <v>11267</v>
      </c>
      <c r="F2423" t="s" s="127">
        <v>3174</v>
      </c>
      <c r="G2423" t="s" s="127">
        <v>45</v>
      </c>
      <c r="H2423" t="s" s="127">
        <v>119</v>
      </c>
      <c r="I2423" s="129"/>
      <c r="J2423" t="s" s="127">
        <v>11268</v>
      </c>
      <c r="K2423" t="s" s="127">
        <v>120</v>
      </c>
      <c r="L2423" t="s" s="127">
        <v>121</v>
      </c>
      <c r="M2423" s="129"/>
      <c r="N2423" s="129"/>
      <c r="O2423" s="129"/>
      <c r="P2423" s="129"/>
      <c r="Q2423" s="129"/>
      <c r="R2423" s="129"/>
      <c r="S2423" s="129"/>
      <c r="T2423" s="129"/>
      <c r="U2423" s="129"/>
      <c r="V2423" s="129"/>
      <c r="W2423" s="129"/>
      <c r="X2423" s="129"/>
      <c r="Y2423" s="129"/>
      <c r="Z2423" s="129"/>
    </row>
    <row r="2424" ht="13.65" customHeight="1">
      <c r="A2424" t="s" s="8">
        <v>11269</v>
      </c>
      <c r="B2424" t="s" s="8">
        <v>11270</v>
      </c>
      <c r="C2424" s="21">
        <v>2021</v>
      </c>
      <c r="D2424" t="s" s="8">
        <v>2693</v>
      </c>
      <c r="E2424" t="s" s="8">
        <v>11271</v>
      </c>
      <c r="F2424" t="s" s="8">
        <v>2426</v>
      </c>
      <c r="G2424" t="s" s="8">
        <v>82</v>
      </c>
      <c r="H2424" t="s" s="8">
        <v>1507</v>
      </c>
      <c r="I2424" s="11"/>
      <c r="J2424" t="s" s="8">
        <v>11272</v>
      </c>
      <c r="K2424" t="s" s="8">
        <v>120</v>
      </c>
      <c r="L2424" t="s" s="8">
        <v>121</v>
      </c>
      <c r="M2424" s="11"/>
      <c r="N2424" s="11"/>
      <c r="O2424" s="11"/>
      <c r="P2424" s="11"/>
      <c r="Q2424" s="11"/>
      <c r="R2424" s="11"/>
      <c r="S2424" s="11"/>
      <c r="T2424" s="11"/>
      <c r="U2424" s="11"/>
      <c r="V2424" s="11"/>
      <c r="W2424" s="11"/>
      <c r="X2424" s="11"/>
      <c r="Y2424" s="11"/>
      <c r="Z2424" s="11"/>
    </row>
    <row r="2425" ht="13.65" customHeight="1">
      <c r="A2425" t="s" s="8">
        <v>11273</v>
      </c>
      <c r="B2425" t="s" s="8">
        <v>11274</v>
      </c>
      <c r="C2425" s="21">
        <v>2021</v>
      </c>
      <c r="D2425" t="s" s="8">
        <v>4386</v>
      </c>
      <c r="E2425" t="s" s="8">
        <v>11275</v>
      </c>
      <c r="F2425" t="s" s="8">
        <v>1860</v>
      </c>
      <c r="G2425" t="s" s="8">
        <v>82</v>
      </c>
      <c r="H2425" t="s" s="8">
        <v>1861</v>
      </c>
      <c r="I2425" s="11"/>
      <c r="J2425" t="s" s="8">
        <v>11276</v>
      </c>
      <c r="K2425" t="s" s="8">
        <v>120</v>
      </c>
      <c r="L2425" t="s" s="8">
        <v>121</v>
      </c>
      <c r="M2425" s="11"/>
      <c r="N2425" s="11"/>
      <c r="O2425" s="11"/>
      <c r="P2425" s="11"/>
      <c r="Q2425" s="11"/>
      <c r="R2425" s="11"/>
      <c r="S2425" s="11"/>
      <c r="T2425" s="11"/>
      <c r="U2425" s="11"/>
      <c r="V2425" s="11"/>
      <c r="W2425" s="11"/>
      <c r="X2425" s="11"/>
      <c r="Y2425" s="11"/>
      <c r="Z2425" s="11"/>
    </row>
    <row r="2426" ht="13.65" customHeight="1">
      <c r="A2426" t="s" s="8">
        <v>11277</v>
      </c>
      <c r="B2426" t="s" s="8">
        <v>11278</v>
      </c>
      <c r="C2426" s="21">
        <v>2021</v>
      </c>
      <c r="D2426" t="s" s="8">
        <v>11279</v>
      </c>
      <c r="E2426" t="s" s="8">
        <v>11280</v>
      </c>
      <c r="F2426" t="s" s="8">
        <v>1870</v>
      </c>
      <c r="G2426" t="s" s="8">
        <v>82</v>
      </c>
      <c r="H2426" t="s" s="8">
        <v>1791</v>
      </c>
      <c r="I2426" s="11"/>
      <c r="J2426" t="s" s="8">
        <v>11281</v>
      </c>
      <c r="K2426" t="s" s="8">
        <v>120</v>
      </c>
      <c r="L2426" t="s" s="8">
        <v>121</v>
      </c>
      <c r="M2426" s="11"/>
      <c r="N2426" s="11"/>
      <c r="O2426" s="11"/>
      <c r="P2426" s="11"/>
      <c r="Q2426" s="11"/>
      <c r="R2426" s="11"/>
      <c r="S2426" s="11"/>
      <c r="T2426" s="11"/>
      <c r="U2426" s="11"/>
      <c r="V2426" s="11"/>
      <c r="W2426" s="11"/>
      <c r="X2426" s="11"/>
      <c r="Y2426" s="11"/>
      <c r="Z2426" s="11"/>
    </row>
    <row r="2427" ht="13.65" customHeight="1">
      <c r="A2427" t="s" s="8">
        <v>11282</v>
      </c>
      <c r="B2427" t="s" s="8">
        <v>11283</v>
      </c>
      <c r="C2427" s="21">
        <v>2021</v>
      </c>
      <c r="D2427" t="s" s="8">
        <v>7411</v>
      </c>
      <c r="E2427" t="s" s="8">
        <v>11284</v>
      </c>
      <c r="F2427" t="s" s="8">
        <v>1798</v>
      </c>
      <c r="G2427" t="s" s="8">
        <v>1876</v>
      </c>
      <c r="H2427" t="s" s="8">
        <v>1791</v>
      </c>
      <c r="I2427" s="11"/>
      <c r="J2427" t="s" s="8">
        <v>11285</v>
      </c>
      <c r="K2427" t="s" s="8">
        <v>120</v>
      </c>
      <c r="L2427" t="s" s="8">
        <v>121</v>
      </c>
      <c r="M2427" s="11"/>
      <c r="N2427" s="11"/>
      <c r="O2427" s="11"/>
      <c r="P2427" s="11"/>
      <c r="Q2427" s="11"/>
      <c r="R2427" s="11"/>
      <c r="S2427" s="11"/>
      <c r="T2427" s="11"/>
      <c r="U2427" s="11"/>
      <c r="V2427" s="11"/>
      <c r="W2427" s="11"/>
      <c r="X2427" s="11"/>
      <c r="Y2427" s="11"/>
      <c r="Z2427" s="11"/>
    </row>
    <row r="2428" ht="13.65" customHeight="1">
      <c r="A2428" t="s" s="8">
        <v>11286</v>
      </c>
      <c r="B2428" t="s" s="8">
        <v>11287</v>
      </c>
      <c r="C2428" s="21">
        <v>2021</v>
      </c>
      <c r="D2428" t="s" s="8">
        <v>5840</v>
      </c>
      <c r="E2428" t="s" s="8">
        <v>11288</v>
      </c>
      <c r="F2428" t="s" s="8">
        <v>2728</v>
      </c>
      <c r="G2428" t="s" s="8">
        <v>1876</v>
      </c>
      <c r="H2428" t="s" s="8">
        <v>119</v>
      </c>
      <c r="I2428" s="11"/>
      <c r="J2428" t="s" s="8">
        <v>11289</v>
      </c>
      <c r="K2428" t="s" s="8">
        <v>120</v>
      </c>
      <c r="L2428" t="s" s="8">
        <v>121</v>
      </c>
      <c r="M2428" s="11"/>
      <c r="N2428" s="11"/>
      <c r="O2428" s="11"/>
      <c r="P2428" s="11"/>
      <c r="Q2428" s="11"/>
      <c r="R2428" s="11"/>
      <c r="S2428" s="11"/>
      <c r="T2428" s="11"/>
      <c r="U2428" s="11"/>
      <c r="V2428" s="11"/>
      <c r="W2428" s="11"/>
      <c r="X2428" s="11"/>
      <c r="Y2428" s="11"/>
      <c r="Z2428" s="11"/>
    </row>
    <row r="2429" ht="13.65" customHeight="1">
      <c r="A2429" t="s" s="8">
        <v>11290</v>
      </c>
      <c r="B2429" t="s" s="8">
        <v>11291</v>
      </c>
      <c r="C2429" s="21">
        <v>2021</v>
      </c>
      <c r="D2429" t="s" s="8">
        <v>8803</v>
      </c>
      <c r="E2429" t="s" s="8">
        <v>11292</v>
      </c>
      <c r="F2429" t="s" s="8">
        <v>2094</v>
      </c>
      <c r="G2429" t="s" s="8">
        <v>44</v>
      </c>
      <c r="H2429" t="s" s="8">
        <v>1507</v>
      </c>
      <c r="I2429" s="11"/>
      <c r="J2429" t="s" s="8">
        <v>11293</v>
      </c>
      <c r="K2429" t="s" s="8">
        <v>120</v>
      </c>
      <c r="L2429" t="s" s="8">
        <v>121</v>
      </c>
      <c r="M2429" s="11"/>
      <c r="N2429" s="11"/>
      <c r="O2429" s="11"/>
      <c r="P2429" s="11"/>
      <c r="Q2429" s="11"/>
      <c r="R2429" s="11"/>
      <c r="S2429" s="11"/>
      <c r="T2429" s="11"/>
      <c r="U2429" s="11"/>
      <c r="V2429" s="11"/>
      <c r="W2429" s="11"/>
      <c r="X2429" s="11"/>
      <c r="Y2429" s="11"/>
      <c r="Z2429" s="11"/>
    </row>
    <row r="2430" ht="13.65" customHeight="1">
      <c r="A2430" t="s" s="8">
        <v>11294</v>
      </c>
      <c r="B2430" t="s" s="8">
        <v>11295</v>
      </c>
      <c r="C2430" s="21">
        <v>2021</v>
      </c>
      <c r="D2430" t="s" s="8">
        <v>2731</v>
      </c>
      <c r="E2430" t="s" s="8">
        <v>11296</v>
      </c>
      <c r="F2430" t="s" s="8">
        <v>2838</v>
      </c>
      <c r="G2430" t="s" s="8">
        <v>45</v>
      </c>
      <c r="H2430" t="s" s="8">
        <v>1507</v>
      </c>
      <c r="I2430" s="11"/>
      <c r="J2430" t="s" s="8">
        <v>11297</v>
      </c>
      <c r="K2430" t="s" s="8">
        <v>120</v>
      </c>
      <c r="L2430" t="s" s="8">
        <v>121</v>
      </c>
      <c r="M2430" s="11"/>
      <c r="N2430" s="11"/>
      <c r="O2430" s="11"/>
      <c r="P2430" s="11"/>
      <c r="Q2430" s="11"/>
      <c r="R2430" s="11"/>
      <c r="S2430" s="11"/>
      <c r="T2430" s="11"/>
      <c r="U2430" s="11"/>
      <c r="V2430" s="11"/>
      <c r="W2430" s="11"/>
      <c r="X2430" s="11"/>
      <c r="Y2430" s="11"/>
      <c r="Z2430" s="11"/>
    </row>
    <row r="2431" ht="13.65" customHeight="1">
      <c r="A2431" t="s" s="8">
        <v>11298</v>
      </c>
      <c r="B2431" t="s" s="8">
        <v>11299</v>
      </c>
      <c r="C2431" s="21">
        <v>2021</v>
      </c>
      <c r="D2431" t="s" s="8">
        <v>7290</v>
      </c>
      <c r="E2431" t="s" s="8">
        <v>11300</v>
      </c>
      <c r="F2431" t="s" s="8">
        <v>2426</v>
      </c>
      <c r="G2431" t="s" s="8">
        <v>29</v>
      </c>
      <c r="H2431" t="s" s="8">
        <v>1507</v>
      </c>
      <c r="I2431" s="11"/>
      <c r="J2431" t="s" s="8">
        <v>11301</v>
      </c>
      <c r="K2431" t="s" s="8">
        <v>120</v>
      </c>
      <c r="L2431" t="s" s="8">
        <v>121</v>
      </c>
      <c r="M2431" s="11"/>
      <c r="N2431" s="11"/>
      <c r="O2431" s="11"/>
      <c r="P2431" s="11"/>
      <c r="Q2431" s="11"/>
      <c r="R2431" s="11"/>
      <c r="S2431" s="11"/>
      <c r="T2431" s="11"/>
      <c r="U2431" s="11"/>
      <c r="V2431" s="11"/>
      <c r="W2431" s="11"/>
      <c r="X2431" s="11"/>
      <c r="Y2431" s="11"/>
      <c r="Z2431" s="11"/>
    </row>
    <row r="2432" ht="13.65" customHeight="1">
      <c r="A2432" t="s" s="8">
        <v>11302</v>
      </c>
      <c r="B2432" t="s" s="8">
        <v>11303</v>
      </c>
      <c r="C2432" s="21">
        <v>2021</v>
      </c>
      <c r="D2432" t="s" s="8">
        <v>1296</v>
      </c>
      <c r="E2432" t="s" s="8">
        <v>11304</v>
      </c>
      <c r="F2432" t="s" s="8">
        <v>11107</v>
      </c>
      <c r="G2432" t="s" s="8">
        <v>82</v>
      </c>
      <c r="H2432" t="s" s="8">
        <v>1861</v>
      </c>
      <c r="I2432" s="11"/>
      <c r="J2432" t="s" s="8">
        <v>11305</v>
      </c>
      <c r="K2432" t="s" s="8">
        <v>120</v>
      </c>
      <c r="L2432" t="s" s="8">
        <v>121</v>
      </c>
      <c r="M2432" s="11"/>
      <c r="N2432" s="11"/>
      <c r="O2432" s="11"/>
      <c r="P2432" s="11"/>
      <c r="Q2432" s="11"/>
      <c r="R2432" s="11"/>
      <c r="S2432" s="11"/>
      <c r="T2432" s="11"/>
      <c r="U2432" s="11"/>
      <c r="V2432" s="11"/>
      <c r="W2432" s="11"/>
      <c r="X2432" s="11"/>
      <c r="Y2432" s="11"/>
      <c r="Z2432" s="11"/>
    </row>
    <row r="2433" ht="13.65" customHeight="1">
      <c r="A2433" t="s" s="8">
        <v>11306</v>
      </c>
      <c r="B2433" t="s" s="8">
        <v>11307</v>
      </c>
      <c r="C2433" s="21">
        <v>2021</v>
      </c>
      <c r="D2433" t="s" s="8">
        <v>5433</v>
      </c>
      <c r="E2433" t="s" s="8">
        <v>11308</v>
      </c>
      <c r="F2433" t="s" s="8">
        <v>1870</v>
      </c>
      <c r="G2433" t="s" s="8">
        <v>82</v>
      </c>
      <c r="H2433" t="s" s="8">
        <v>1791</v>
      </c>
      <c r="I2433" s="11"/>
      <c r="J2433" t="s" s="8">
        <v>11309</v>
      </c>
      <c r="K2433" t="s" s="8">
        <v>120</v>
      </c>
      <c r="L2433" t="s" s="8">
        <v>121</v>
      </c>
      <c r="M2433" s="11"/>
      <c r="N2433" s="11"/>
      <c r="O2433" s="11"/>
      <c r="P2433" s="11"/>
      <c r="Q2433" s="11"/>
      <c r="R2433" s="11"/>
      <c r="S2433" s="11"/>
      <c r="T2433" s="11"/>
      <c r="U2433" s="11"/>
      <c r="V2433" s="11"/>
      <c r="W2433" s="11"/>
      <c r="X2433" s="11"/>
      <c r="Y2433" s="11"/>
      <c r="Z2433" s="11"/>
    </row>
    <row r="2434" ht="13.65" customHeight="1">
      <c r="A2434" t="s" s="8">
        <v>11310</v>
      </c>
      <c r="B2434" t="s" s="8">
        <v>11311</v>
      </c>
      <c r="C2434" s="21">
        <v>2021</v>
      </c>
      <c r="D2434" t="s" s="8">
        <v>1752</v>
      </c>
      <c r="E2434" t="s" s="8">
        <v>11312</v>
      </c>
      <c r="F2434" t="s" s="8">
        <v>2426</v>
      </c>
      <c r="G2434" t="s" s="8">
        <v>82</v>
      </c>
      <c r="H2434" t="s" s="8">
        <v>1507</v>
      </c>
      <c r="I2434" s="11"/>
      <c r="J2434" t="s" s="8">
        <v>11313</v>
      </c>
      <c r="K2434" t="s" s="8">
        <v>120</v>
      </c>
      <c r="L2434" t="s" s="8">
        <v>121</v>
      </c>
      <c r="M2434" s="11"/>
      <c r="N2434" s="11"/>
      <c r="O2434" s="11"/>
      <c r="P2434" s="11"/>
      <c r="Q2434" s="11"/>
      <c r="R2434" s="11"/>
      <c r="S2434" s="11"/>
      <c r="T2434" s="11"/>
      <c r="U2434" s="11"/>
      <c r="V2434" s="11"/>
      <c r="W2434" s="11"/>
      <c r="X2434" s="11"/>
      <c r="Y2434" s="11"/>
      <c r="Z2434" s="11"/>
    </row>
    <row r="2435" ht="13.65" customHeight="1">
      <c r="A2435" t="s" s="8">
        <v>11314</v>
      </c>
      <c r="B2435" t="s" s="8">
        <v>11315</v>
      </c>
      <c r="C2435" s="21">
        <v>2021</v>
      </c>
      <c r="D2435" t="s" s="8">
        <v>11316</v>
      </c>
      <c r="E2435" t="s" s="8">
        <v>11317</v>
      </c>
      <c r="F2435" t="s" s="8">
        <v>5168</v>
      </c>
      <c r="G2435" t="s" s="8">
        <v>45</v>
      </c>
      <c r="H2435" t="s" s="8">
        <v>506</v>
      </c>
      <c r="I2435" s="11"/>
      <c r="J2435" t="s" s="8">
        <v>11318</v>
      </c>
      <c r="K2435" t="s" s="8">
        <v>148</v>
      </c>
      <c r="L2435" t="s" s="8">
        <v>121</v>
      </c>
      <c r="M2435" s="11"/>
      <c r="N2435" s="11"/>
      <c r="O2435" s="11"/>
      <c r="P2435" s="11"/>
      <c r="Q2435" s="11"/>
      <c r="R2435" s="11"/>
      <c r="S2435" s="11"/>
      <c r="T2435" s="11"/>
      <c r="U2435" s="11"/>
      <c r="V2435" s="11"/>
      <c r="W2435" s="11"/>
      <c r="X2435" s="11"/>
      <c r="Y2435" s="11"/>
      <c r="Z2435" s="11"/>
    </row>
    <row r="2436" ht="15" customHeight="1">
      <c r="A2436" t="s" s="8">
        <v>11319</v>
      </c>
      <c r="B2436" t="s" s="8">
        <v>11320</v>
      </c>
      <c r="C2436" s="21">
        <v>2021</v>
      </c>
      <c r="D2436" t="s" s="8">
        <v>6513</v>
      </c>
      <c r="E2436" t="s" s="8">
        <v>11321</v>
      </c>
      <c r="F2436" t="s" s="8">
        <v>1928</v>
      </c>
      <c r="G2436" t="s" s="106">
        <v>64</v>
      </c>
      <c r="H2436" t="s" s="8">
        <v>119</v>
      </c>
      <c r="I2436" s="11"/>
      <c r="J2436" t="s" s="8">
        <v>11322</v>
      </c>
      <c r="K2436" t="s" s="8">
        <v>120</v>
      </c>
      <c r="L2436" t="s" s="8">
        <v>121</v>
      </c>
      <c r="M2436" s="11"/>
      <c r="N2436" s="11"/>
      <c r="O2436" s="11"/>
      <c r="P2436" s="11"/>
      <c r="Q2436" s="11"/>
      <c r="R2436" s="11"/>
      <c r="S2436" s="11"/>
      <c r="T2436" s="11"/>
      <c r="U2436" s="11"/>
      <c r="V2436" s="11"/>
      <c r="W2436" s="11"/>
      <c r="X2436" s="11"/>
      <c r="Y2436" s="11"/>
      <c r="Z2436" s="11"/>
    </row>
    <row r="2437" ht="13.65" customHeight="1">
      <c r="A2437" t="s" s="8">
        <v>11323</v>
      </c>
      <c r="B2437" t="s" s="8">
        <v>11324</v>
      </c>
      <c r="C2437" s="21">
        <v>2021</v>
      </c>
      <c r="D2437" t="s" s="8">
        <v>3592</v>
      </c>
      <c r="E2437" t="s" s="8">
        <v>11325</v>
      </c>
      <c r="F2437" t="s" s="8">
        <v>2033</v>
      </c>
      <c r="G2437" t="s" s="8">
        <v>29</v>
      </c>
      <c r="H2437" t="s" s="8">
        <v>1791</v>
      </c>
      <c r="I2437" s="11"/>
      <c r="J2437" t="s" s="8">
        <v>11326</v>
      </c>
      <c r="K2437" t="s" s="8">
        <v>120</v>
      </c>
      <c r="L2437" t="s" s="8">
        <v>121</v>
      </c>
      <c r="M2437" s="11"/>
      <c r="N2437" s="11"/>
      <c r="O2437" s="11"/>
      <c r="P2437" s="11"/>
      <c r="Q2437" s="11"/>
      <c r="R2437" s="11"/>
      <c r="S2437" s="11"/>
      <c r="T2437" s="11"/>
      <c r="U2437" s="11"/>
      <c r="V2437" s="11"/>
      <c r="W2437" s="11"/>
      <c r="X2437" s="11"/>
      <c r="Y2437" s="11"/>
      <c r="Z2437" s="11"/>
    </row>
    <row r="2438" ht="13.65" customHeight="1">
      <c r="A2438" t="s" s="8">
        <v>11327</v>
      </c>
      <c r="B2438" t="s" s="8">
        <v>11328</v>
      </c>
      <c r="C2438" s="21">
        <v>2021</v>
      </c>
      <c r="D2438" t="s" s="8">
        <v>1296</v>
      </c>
      <c r="E2438" t="s" s="8">
        <v>11329</v>
      </c>
      <c r="F2438" t="s" s="8">
        <v>1870</v>
      </c>
      <c r="G2438" t="s" s="8">
        <v>82</v>
      </c>
      <c r="H2438" t="s" s="8">
        <v>1791</v>
      </c>
      <c r="I2438" s="11"/>
      <c r="J2438" t="s" s="8">
        <v>11330</v>
      </c>
      <c r="K2438" t="s" s="8">
        <v>120</v>
      </c>
      <c r="L2438" t="s" s="8">
        <v>121</v>
      </c>
      <c r="M2438" s="11"/>
      <c r="N2438" s="11"/>
      <c r="O2438" s="11"/>
      <c r="P2438" s="11"/>
      <c r="Q2438" s="11"/>
      <c r="R2438" s="11"/>
      <c r="S2438" s="11"/>
      <c r="T2438" s="11"/>
      <c r="U2438" s="11"/>
      <c r="V2438" s="11"/>
      <c r="W2438" s="11"/>
      <c r="X2438" s="11"/>
      <c r="Y2438" s="11"/>
      <c r="Z2438" s="11"/>
    </row>
    <row r="2439" ht="13.65" customHeight="1">
      <c r="A2439" t="s" s="8">
        <v>11331</v>
      </c>
      <c r="B2439" t="s" s="8">
        <v>11332</v>
      </c>
      <c r="C2439" s="21">
        <v>2021</v>
      </c>
      <c r="D2439" t="s" s="8">
        <v>4072</v>
      </c>
      <c r="E2439" t="s" s="8">
        <v>11333</v>
      </c>
      <c r="F2439" t="s" s="8">
        <v>10355</v>
      </c>
      <c r="G2439" t="s" s="8">
        <v>29</v>
      </c>
      <c r="H2439" t="s" s="8">
        <v>1791</v>
      </c>
      <c r="I2439" s="11"/>
      <c r="J2439" t="s" s="8">
        <v>11334</v>
      </c>
      <c r="K2439" t="s" s="8">
        <v>120</v>
      </c>
      <c r="L2439" t="s" s="8">
        <v>121</v>
      </c>
      <c r="M2439" s="11"/>
      <c r="N2439" s="11"/>
      <c r="O2439" s="11"/>
      <c r="P2439" s="11"/>
      <c r="Q2439" s="11"/>
      <c r="R2439" s="11"/>
      <c r="S2439" s="11"/>
      <c r="T2439" s="11"/>
      <c r="U2439" s="11"/>
      <c r="V2439" s="11"/>
      <c r="W2439" s="11"/>
      <c r="X2439" s="11"/>
      <c r="Y2439" s="11"/>
      <c r="Z2439" s="11"/>
    </row>
    <row r="2440" ht="15" customHeight="1">
      <c r="A2440" t="s" s="8">
        <v>11335</v>
      </c>
      <c r="B2440" t="s" s="8">
        <v>11336</v>
      </c>
      <c r="C2440" s="21">
        <v>2021</v>
      </c>
      <c r="D2440" t="s" s="8">
        <v>1752</v>
      </c>
      <c r="E2440" t="s" s="8">
        <v>11337</v>
      </c>
      <c r="F2440" t="s" s="106">
        <v>4466</v>
      </c>
      <c r="G2440" t="s" s="8">
        <v>82</v>
      </c>
      <c r="H2440" t="s" s="8">
        <v>1791</v>
      </c>
      <c r="I2440" s="11"/>
      <c r="J2440" t="s" s="8">
        <v>11338</v>
      </c>
      <c r="K2440" t="s" s="8">
        <v>120</v>
      </c>
      <c r="L2440" t="s" s="8">
        <v>121</v>
      </c>
      <c r="M2440" s="11"/>
      <c r="N2440" s="11"/>
      <c r="O2440" s="11"/>
      <c r="P2440" s="11"/>
      <c r="Q2440" s="11"/>
      <c r="R2440" s="11"/>
      <c r="S2440" s="11"/>
      <c r="T2440" s="11"/>
      <c r="U2440" s="11"/>
      <c r="V2440" s="11"/>
      <c r="W2440" s="11"/>
      <c r="X2440" s="11"/>
      <c r="Y2440" s="11"/>
      <c r="Z2440" s="11"/>
    </row>
    <row r="2441" ht="13.65" customHeight="1">
      <c r="A2441" t="s" s="130">
        <v>11339</v>
      </c>
      <c r="B2441" t="s" s="130">
        <v>11340</v>
      </c>
      <c r="C2441" s="131">
        <v>2021</v>
      </c>
      <c r="D2441" t="s" s="130">
        <v>804</v>
      </c>
      <c r="E2441" t="s" s="130">
        <v>11341</v>
      </c>
      <c r="F2441" t="s" s="130">
        <v>11342</v>
      </c>
      <c r="G2441" t="s" s="130">
        <v>38</v>
      </c>
      <c r="H2441" t="s" s="130">
        <v>129</v>
      </c>
      <c r="I2441" t="s" s="130">
        <v>1846</v>
      </c>
      <c r="J2441" t="s" s="130">
        <v>11343</v>
      </c>
      <c r="K2441" t="s" s="130">
        <v>120</v>
      </c>
      <c r="L2441" t="s" s="130">
        <v>121</v>
      </c>
      <c r="M2441" s="132"/>
      <c r="N2441" s="132"/>
      <c r="O2441" s="132"/>
      <c r="P2441" s="132"/>
      <c r="Q2441" s="132"/>
      <c r="R2441" s="132"/>
      <c r="S2441" s="132"/>
      <c r="T2441" s="132"/>
      <c r="U2441" s="132"/>
      <c r="V2441" s="132"/>
      <c r="W2441" s="132"/>
      <c r="X2441" s="132"/>
      <c r="Y2441" s="132"/>
      <c r="Z2441" s="132"/>
    </row>
    <row r="2442" ht="15" customHeight="1">
      <c r="A2442" t="s" s="8">
        <v>11344</v>
      </c>
      <c r="B2442" t="s" s="8">
        <v>11345</v>
      </c>
      <c r="C2442" s="21">
        <v>2021</v>
      </c>
      <c r="D2442" t="s" s="8">
        <v>698</v>
      </c>
      <c r="E2442" t="s" s="8">
        <v>11346</v>
      </c>
      <c r="F2442" t="s" s="8">
        <v>572</v>
      </c>
      <c r="G2442" t="s" s="106">
        <v>64</v>
      </c>
      <c r="H2442" t="s" s="8">
        <v>506</v>
      </c>
      <c r="I2442" t="s" s="8">
        <v>1846</v>
      </c>
      <c r="J2442" t="s" s="8">
        <v>11347</v>
      </c>
      <c r="K2442" t="s" s="8">
        <v>120</v>
      </c>
      <c r="L2442" t="s" s="8">
        <v>121</v>
      </c>
      <c r="M2442" s="11"/>
      <c r="N2442" s="11"/>
      <c r="O2442" s="11"/>
      <c r="P2442" s="11"/>
      <c r="Q2442" s="11"/>
      <c r="R2442" s="11"/>
      <c r="S2442" s="11"/>
      <c r="T2442" s="11"/>
      <c r="U2442" s="11"/>
      <c r="V2442" s="11"/>
      <c r="W2442" s="11"/>
      <c r="X2442" s="11"/>
      <c r="Y2442" s="11"/>
      <c r="Z2442" s="11"/>
    </row>
    <row r="2443" ht="13.65" customHeight="1">
      <c r="A2443" t="s" s="8">
        <v>11348</v>
      </c>
      <c r="B2443" t="s" s="8">
        <v>11349</v>
      </c>
      <c r="C2443" s="21">
        <v>2021</v>
      </c>
      <c r="D2443" t="s" s="8">
        <v>8357</v>
      </c>
      <c r="E2443" t="s" s="8">
        <v>11350</v>
      </c>
      <c r="F2443" t="s" s="8">
        <v>1870</v>
      </c>
      <c r="G2443" t="s" s="8">
        <v>82</v>
      </c>
      <c r="H2443" t="s" s="8">
        <v>1791</v>
      </c>
      <c r="I2443" s="11"/>
      <c r="J2443" t="s" s="8">
        <v>11351</v>
      </c>
      <c r="K2443" t="s" s="8">
        <v>120</v>
      </c>
      <c r="L2443" t="s" s="8">
        <v>121</v>
      </c>
      <c r="M2443" s="11"/>
      <c r="N2443" s="11"/>
      <c r="O2443" s="11"/>
      <c r="P2443" s="11"/>
      <c r="Q2443" s="11"/>
      <c r="R2443" s="11"/>
      <c r="S2443" s="11"/>
      <c r="T2443" s="11"/>
      <c r="U2443" s="11"/>
      <c r="V2443" s="11"/>
      <c r="W2443" s="11"/>
      <c r="X2443" s="11"/>
      <c r="Y2443" s="11"/>
      <c r="Z2443" s="11"/>
    </row>
    <row r="2444" ht="13.65" customHeight="1">
      <c r="A2444" t="s" s="49">
        <v>11352</v>
      </c>
      <c r="B2444" t="s" s="49">
        <v>11353</v>
      </c>
      <c r="C2444" s="109">
        <v>2021</v>
      </c>
      <c r="D2444" t="s" s="49">
        <v>8622</v>
      </c>
      <c r="E2444" t="s" s="49">
        <v>11354</v>
      </c>
      <c r="F2444" t="s" s="49">
        <v>4104</v>
      </c>
      <c r="G2444" t="s" s="49">
        <v>45</v>
      </c>
      <c r="H2444" t="s" s="49">
        <v>1791</v>
      </c>
      <c r="I2444" s="50"/>
      <c r="J2444" t="s" s="49">
        <v>11355</v>
      </c>
      <c r="K2444" t="s" s="49">
        <v>120</v>
      </c>
      <c r="L2444" t="s" s="49">
        <v>121</v>
      </c>
      <c r="M2444" s="50"/>
      <c r="N2444" s="50"/>
      <c r="O2444" s="50"/>
      <c r="P2444" s="50"/>
      <c r="Q2444" s="50"/>
      <c r="R2444" s="50"/>
      <c r="S2444" s="50"/>
      <c r="T2444" s="50"/>
      <c r="U2444" s="50"/>
      <c r="V2444" s="50"/>
      <c r="W2444" s="50"/>
      <c r="X2444" s="50"/>
      <c r="Y2444" s="50"/>
      <c r="Z2444" s="50"/>
    </row>
    <row r="2445" ht="13.65" customHeight="1">
      <c r="A2445" t="s" s="58">
        <v>1190</v>
      </c>
      <c r="B2445" t="s" s="59">
        <v>1191</v>
      </c>
      <c r="C2445" s="60">
        <v>2021</v>
      </c>
      <c r="D2445" t="s" s="59">
        <v>1192</v>
      </c>
      <c r="E2445" t="s" s="59">
        <v>1193</v>
      </c>
      <c r="F2445" t="s" s="59">
        <v>71</v>
      </c>
      <c r="G2445" t="s" s="59">
        <v>38</v>
      </c>
      <c r="H2445" t="s" s="59">
        <v>119</v>
      </c>
      <c r="I2445" s="61"/>
      <c r="J2445" t="s" s="59">
        <v>1194</v>
      </c>
      <c r="K2445" t="s" s="59">
        <v>280</v>
      </c>
      <c r="L2445" t="s" s="59">
        <v>121</v>
      </c>
      <c r="M2445" t="s" s="59">
        <v>122</v>
      </c>
      <c r="N2445" s="61"/>
      <c r="O2445" s="61"/>
      <c r="P2445" s="61"/>
      <c r="Q2445" s="61"/>
      <c r="R2445" s="61"/>
      <c r="S2445" s="61"/>
      <c r="T2445" s="61"/>
      <c r="U2445" s="61"/>
      <c r="V2445" s="61"/>
      <c r="W2445" s="61"/>
      <c r="X2445" s="61"/>
      <c r="Y2445" s="61"/>
      <c r="Z2445" s="62"/>
    </row>
    <row r="2446" ht="13.65" customHeight="1">
      <c r="A2446" t="s" s="77">
        <v>11356</v>
      </c>
      <c r="B2446" t="s" s="77">
        <v>11357</v>
      </c>
      <c r="C2446" s="76">
        <v>2021</v>
      </c>
      <c r="D2446" t="s" s="77">
        <v>3473</v>
      </c>
      <c r="E2446" t="s" s="77">
        <v>11358</v>
      </c>
      <c r="F2446" t="s" s="77">
        <v>1905</v>
      </c>
      <c r="G2446" t="s" s="77">
        <v>82</v>
      </c>
      <c r="H2446" t="s" s="77">
        <v>119</v>
      </c>
      <c r="I2446" s="47"/>
      <c r="J2446" t="s" s="77">
        <v>11359</v>
      </c>
      <c r="K2446" t="s" s="77">
        <v>120</v>
      </c>
      <c r="L2446" t="s" s="77">
        <v>121</v>
      </c>
      <c r="M2446" s="47"/>
      <c r="N2446" s="47"/>
      <c r="O2446" s="47"/>
      <c r="P2446" s="47"/>
      <c r="Q2446" s="47"/>
      <c r="R2446" s="47"/>
      <c r="S2446" s="47"/>
      <c r="T2446" s="47"/>
      <c r="U2446" s="47"/>
      <c r="V2446" s="47"/>
      <c r="W2446" s="47"/>
      <c r="X2446" s="47"/>
      <c r="Y2446" s="47"/>
      <c r="Z2446" s="47"/>
    </row>
    <row r="2447" ht="13.65" customHeight="1">
      <c r="A2447" t="s" s="8">
        <v>11360</v>
      </c>
      <c r="B2447" t="s" s="8">
        <v>11361</v>
      </c>
      <c r="C2447" s="21">
        <v>2021</v>
      </c>
      <c r="D2447" t="s" s="8">
        <v>918</v>
      </c>
      <c r="E2447" t="s" s="8">
        <v>11362</v>
      </c>
      <c r="F2447" t="s" s="8">
        <v>3794</v>
      </c>
      <c r="G2447" t="s" s="8">
        <v>40</v>
      </c>
      <c r="H2447" t="s" s="8">
        <v>1791</v>
      </c>
      <c r="I2447" s="11"/>
      <c r="J2447" t="s" s="8">
        <v>11363</v>
      </c>
      <c r="K2447" t="s" s="8">
        <v>120</v>
      </c>
      <c r="L2447" t="s" s="8">
        <v>121</v>
      </c>
      <c r="M2447" s="11"/>
      <c r="N2447" s="11"/>
      <c r="O2447" s="11"/>
      <c r="P2447" s="11"/>
      <c r="Q2447" s="11"/>
      <c r="R2447" s="11"/>
      <c r="S2447" s="11"/>
      <c r="T2447" s="11"/>
      <c r="U2447" s="11"/>
      <c r="V2447" s="11"/>
      <c r="W2447" s="11"/>
      <c r="X2447" s="11"/>
      <c r="Y2447" s="11"/>
      <c r="Z2447" s="11"/>
    </row>
    <row r="2448" ht="15" customHeight="1">
      <c r="A2448" t="s" s="130">
        <v>11364</v>
      </c>
      <c r="B2448" t="s" s="130">
        <v>11365</v>
      </c>
      <c r="C2448" s="131">
        <v>2021</v>
      </c>
      <c r="D2448" t="s" s="130">
        <v>10323</v>
      </c>
      <c r="E2448" t="s" s="130">
        <v>11366</v>
      </c>
      <c r="F2448" t="s" s="130">
        <v>11367</v>
      </c>
      <c r="G2448" t="s" s="2">
        <v>64</v>
      </c>
      <c r="H2448" t="s" s="130">
        <v>129</v>
      </c>
      <c r="I2448" t="s" s="130">
        <v>1846</v>
      </c>
      <c r="J2448" t="s" s="130">
        <v>11368</v>
      </c>
      <c r="K2448" t="s" s="130">
        <v>120</v>
      </c>
      <c r="L2448" t="s" s="130">
        <v>121</v>
      </c>
      <c r="M2448" s="132"/>
      <c r="N2448" s="132"/>
      <c r="O2448" s="132"/>
      <c r="P2448" s="132"/>
      <c r="Q2448" s="132"/>
      <c r="R2448" s="132"/>
      <c r="S2448" s="132"/>
      <c r="T2448" s="132"/>
      <c r="U2448" s="132"/>
      <c r="V2448" s="132"/>
      <c r="W2448" s="132"/>
      <c r="X2448" s="132"/>
      <c r="Y2448" s="132"/>
      <c r="Z2448" s="132"/>
    </row>
    <row r="2449" ht="13.65" customHeight="1">
      <c r="A2449" t="s" s="130">
        <v>11369</v>
      </c>
      <c r="B2449" t="s" s="130">
        <v>11370</v>
      </c>
      <c r="C2449" s="131">
        <v>2021</v>
      </c>
      <c r="D2449" t="s" s="130">
        <v>2069</v>
      </c>
      <c r="E2449" t="s" s="130">
        <v>11371</v>
      </c>
      <c r="F2449" t="s" s="130">
        <v>10350</v>
      </c>
      <c r="G2449" t="s" s="130">
        <v>45</v>
      </c>
      <c r="H2449" t="s" s="130">
        <v>4141</v>
      </c>
      <c r="I2449" s="132"/>
      <c r="J2449" t="s" s="130">
        <v>11372</v>
      </c>
      <c r="K2449" t="s" s="130">
        <v>120</v>
      </c>
      <c r="L2449" t="s" s="130">
        <v>121</v>
      </c>
      <c r="M2449" s="132"/>
      <c r="N2449" s="132"/>
      <c r="O2449" s="132"/>
      <c r="P2449" s="132"/>
      <c r="Q2449" s="132"/>
      <c r="R2449" s="132"/>
      <c r="S2449" s="132"/>
      <c r="T2449" s="132"/>
      <c r="U2449" s="132"/>
      <c r="V2449" s="132"/>
      <c r="W2449" s="132"/>
      <c r="X2449" s="132"/>
      <c r="Y2449" s="132"/>
      <c r="Z2449" s="132"/>
    </row>
    <row r="2450" ht="13.65" customHeight="1">
      <c r="A2450" t="s" s="8">
        <v>11373</v>
      </c>
      <c r="B2450" t="s" s="8">
        <v>11374</v>
      </c>
      <c r="C2450" s="21">
        <v>2021</v>
      </c>
      <c r="D2450" t="s" s="8">
        <v>4553</v>
      </c>
      <c r="E2450" t="s" s="8">
        <v>11375</v>
      </c>
      <c r="F2450" t="s" s="8">
        <v>2426</v>
      </c>
      <c r="G2450" t="s" s="8">
        <v>82</v>
      </c>
      <c r="H2450" t="s" s="8">
        <v>1507</v>
      </c>
      <c r="I2450" s="11"/>
      <c r="J2450" t="s" s="8">
        <v>11376</v>
      </c>
      <c r="K2450" t="s" s="8">
        <v>120</v>
      </c>
      <c r="L2450" t="s" s="8">
        <v>121</v>
      </c>
      <c r="M2450" s="11"/>
      <c r="N2450" s="11"/>
      <c r="O2450" s="11"/>
      <c r="P2450" s="11"/>
      <c r="Q2450" s="11"/>
      <c r="R2450" s="11"/>
      <c r="S2450" s="11"/>
      <c r="T2450" s="11"/>
      <c r="U2450" s="11"/>
      <c r="V2450" s="11"/>
      <c r="W2450" s="11"/>
      <c r="X2450" s="11"/>
      <c r="Y2450" s="11"/>
      <c r="Z2450" s="11"/>
    </row>
    <row r="2451" ht="13.65" customHeight="1">
      <c r="A2451" t="s" s="8">
        <v>11377</v>
      </c>
      <c r="B2451" t="s" s="8">
        <v>11378</v>
      </c>
      <c r="C2451" s="21">
        <v>2021</v>
      </c>
      <c r="D2451" t="s" s="8">
        <v>1752</v>
      </c>
      <c r="E2451" t="s" s="8">
        <v>11379</v>
      </c>
      <c r="F2451" t="s" s="8">
        <v>1870</v>
      </c>
      <c r="G2451" t="s" s="8">
        <v>82</v>
      </c>
      <c r="H2451" t="s" s="8">
        <v>1791</v>
      </c>
      <c r="I2451" s="11"/>
      <c r="J2451" t="s" s="8">
        <v>11380</v>
      </c>
      <c r="K2451" t="s" s="8">
        <v>120</v>
      </c>
      <c r="L2451" t="s" s="8">
        <v>121</v>
      </c>
      <c r="M2451" s="11"/>
      <c r="N2451" s="11"/>
      <c r="O2451" s="11"/>
      <c r="P2451" s="11"/>
      <c r="Q2451" s="11"/>
      <c r="R2451" s="11"/>
      <c r="S2451" s="11"/>
      <c r="T2451" s="11"/>
      <c r="U2451" s="11"/>
      <c r="V2451" s="11"/>
      <c r="W2451" s="11"/>
      <c r="X2451" s="11"/>
      <c r="Y2451" s="11"/>
      <c r="Z2451" s="11"/>
    </row>
    <row r="2452" ht="13.65" customHeight="1">
      <c r="A2452" t="s" s="8">
        <v>11381</v>
      </c>
      <c r="B2452" t="s" s="8">
        <v>11382</v>
      </c>
      <c r="C2452" s="21">
        <v>2021</v>
      </c>
      <c r="D2452" t="s" s="8">
        <v>3876</v>
      </c>
      <c r="E2452" t="s" s="8">
        <v>11383</v>
      </c>
      <c r="F2452" t="s" s="8">
        <v>1875</v>
      </c>
      <c r="G2452" t="s" s="8">
        <v>45</v>
      </c>
      <c r="H2452" t="s" s="8">
        <v>119</v>
      </c>
      <c r="I2452" s="11"/>
      <c r="J2452" s="11"/>
      <c r="K2452" t="s" s="8">
        <v>254</v>
      </c>
      <c r="L2452" t="s" s="8">
        <v>121</v>
      </c>
      <c r="M2452" s="11"/>
      <c r="N2452" s="11"/>
      <c r="O2452" s="11"/>
      <c r="P2452" s="11"/>
      <c r="Q2452" s="11"/>
      <c r="R2452" s="11"/>
      <c r="S2452" s="11"/>
      <c r="T2452" s="11"/>
      <c r="U2452" s="11"/>
      <c r="V2452" s="11"/>
      <c r="W2452" s="11"/>
      <c r="X2452" s="11"/>
      <c r="Y2452" s="11"/>
      <c r="Z2452" s="11"/>
    </row>
    <row r="2453" ht="13.65" customHeight="1">
      <c r="A2453" t="s" s="130">
        <v>11384</v>
      </c>
      <c r="B2453" t="s" s="130">
        <v>11385</v>
      </c>
      <c r="C2453" s="131">
        <v>2021</v>
      </c>
      <c r="D2453" t="s" s="130">
        <v>3463</v>
      </c>
      <c r="E2453" t="s" s="130">
        <v>11386</v>
      </c>
      <c r="F2453" t="s" s="130">
        <v>2487</v>
      </c>
      <c r="G2453" t="s" s="130">
        <v>45</v>
      </c>
      <c r="H2453" t="s" s="130">
        <v>1791</v>
      </c>
      <c r="I2453" s="132"/>
      <c r="J2453" t="s" s="130">
        <v>11387</v>
      </c>
      <c r="K2453" t="s" s="130">
        <v>120</v>
      </c>
      <c r="L2453" t="s" s="130">
        <v>121</v>
      </c>
      <c r="M2453" s="132"/>
      <c r="N2453" s="132"/>
      <c r="O2453" s="132"/>
      <c r="P2453" s="132"/>
      <c r="Q2453" s="132"/>
      <c r="R2453" s="132"/>
      <c r="S2453" s="132"/>
      <c r="T2453" s="132"/>
      <c r="U2453" s="132"/>
      <c r="V2453" s="132"/>
      <c r="W2453" s="132"/>
      <c r="X2453" s="132"/>
      <c r="Y2453" s="132"/>
      <c r="Z2453" s="132"/>
    </row>
    <row r="2454" ht="13.65" customHeight="1">
      <c r="A2454" t="s" s="8">
        <v>11388</v>
      </c>
      <c r="B2454" t="s" s="8">
        <v>11389</v>
      </c>
      <c r="C2454" s="21">
        <v>2021</v>
      </c>
      <c r="D2454" t="s" s="8">
        <v>5114</v>
      </c>
      <c r="E2454" t="s" s="8">
        <v>11390</v>
      </c>
      <c r="F2454" t="s" s="8">
        <v>389</v>
      </c>
      <c r="G2454" t="s" s="8">
        <v>82</v>
      </c>
      <c r="H2454" t="s" s="8">
        <v>390</v>
      </c>
      <c r="I2454" s="11"/>
      <c r="J2454" s="11"/>
      <c r="K2454" t="s" s="8">
        <v>120</v>
      </c>
      <c r="L2454" t="s" s="8">
        <v>121</v>
      </c>
      <c r="M2454" s="11"/>
      <c r="N2454" s="11"/>
      <c r="O2454" s="11"/>
      <c r="P2454" s="11"/>
      <c r="Q2454" s="11"/>
      <c r="R2454" s="11"/>
      <c r="S2454" s="11"/>
      <c r="T2454" s="11"/>
      <c r="U2454" s="11"/>
      <c r="V2454" s="11"/>
      <c r="W2454" s="11"/>
      <c r="X2454" s="11"/>
      <c r="Y2454" s="11"/>
      <c r="Z2454" s="11"/>
    </row>
    <row r="2455" ht="13.65" customHeight="1">
      <c r="A2455" t="s" s="8">
        <v>11391</v>
      </c>
      <c r="B2455" t="s" s="8">
        <v>11392</v>
      </c>
      <c r="C2455" s="21">
        <v>2021</v>
      </c>
      <c r="D2455" t="s" s="8">
        <v>8266</v>
      </c>
      <c r="E2455" t="s" s="8">
        <v>11393</v>
      </c>
      <c r="F2455" t="s" s="8">
        <v>1870</v>
      </c>
      <c r="G2455" t="s" s="8">
        <v>82</v>
      </c>
      <c r="H2455" t="s" s="8">
        <v>1791</v>
      </c>
      <c r="I2455" s="11"/>
      <c r="J2455" t="s" s="8">
        <v>11394</v>
      </c>
      <c r="K2455" t="s" s="8">
        <v>120</v>
      </c>
      <c r="L2455" t="s" s="8">
        <v>121</v>
      </c>
      <c r="M2455" s="11"/>
      <c r="N2455" s="11"/>
      <c r="O2455" s="11"/>
      <c r="P2455" s="11"/>
      <c r="Q2455" s="11"/>
      <c r="R2455" s="11"/>
      <c r="S2455" s="11"/>
      <c r="T2455" s="11"/>
      <c r="U2455" s="11"/>
      <c r="V2455" s="11"/>
      <c r="W2455" s="11"/>
      <c r="X2455" s="11"/>
      <c r="Y2455" s="11"/>
      <c r="Z2455" s="11"/>
    </row>
    <row r="2456" ht="13.65" customHeight="1">
      <c r="A2456" t="s" s="8">
        <v>11395</v>
      </c>
      <c r="B2456" t="s" s="8">
        <v>11396</v>
      </c>
      <c r="C2456" s="21">
        <v>2021</v>
      </c>
      <c r="D2456" t="s" s="8">
        <v>8908</v>
      </c>
      <c r="E2456" t="s" s="8">
        <v>11397</v>
      </c>
      <c r="F2456" t="s" s="8">
        <v>10032</v>
      </c>
      <c r="G2456" t="s" s="8">
        <v>1876</v>
      </c>
      <c r="H2456" t="s" s="8">
        <v>2797</v>
      </c>
      <c r="I2456" s="11"/>
      <c r="J2456" s="11"/>
      <c r="K2456" t="s" s="8">
        <v>120</v>
      </c>
      <c r="L2456" t="s" s="8">
        <v>121</v>
      </c>
      <c r="M2456" s="11"/>
      <c r="N2456" s="11"/>
      <c r="O2456" s="11"/>
      <c r="P2456" s="11"/>
      <c r="Q2456" s="11"/>
      <c r="R2456" s="11"/>
      <c r="S2456" s="11"/>
      <c r="T2456" s="11"/>
      <c r="U2456" s="11"/>
      <c r="V2456" s="11"/>
      <c r="W2456" s="11"/>
      <c r="X2456" s="11"/>
      <c r="Y2456" s="11"/>
      <c r="Z2456" s="11"/>
    </row>
    <row r="2457" ht="13.65" customHeight="1">
      <c r="A2457" t="s" s="8">
        <v>11398</v>
      </c>
      <c r="B2457" t="s" s="8">
        <v>11399</v>
      </c>
      <c r="C2457" s="21">
        <v>2021</v>
      </c>
      <c r="D2457" t="s" s="8">
        <v>3061</v>
      </c>
      <c r="E2457" t="s" s="8">
        <v>11400</v>
      </c>
      <c r="F2457" t="s" s="8">
        <v>2426</v>
      </c>
      <c r="G2457" t="s" s="8">
        <v>40</v>
      </c>
      <c r="H2457" t="s" s="8">
        <v>1507</v>
      </c>
      <c r="I2457" s="11"/>
      <c r="J2457" t="s" s="8">
        <v>11401</v>
      </c>
      <c r="K2457" t="s" s="8">
        <v>120</v>
      </c>
      <c r="L2457" t="s" s="8">
        <v>121</v>
      </c>
      <c r="M2457" s="11"/>
      <c r="N2457" s="11"/>
      <c r="O2457" s="11"/>
      <c r="P2457" s="11"/>
      <c r="Q2457" s="11"/>
      <c r="R2457" s="11"/>
      <c r="S2457" s="11"/>
      <c r="T2457" s="11"/>
      <c r="U2457" s="11"/>
      <c r="V2457" s="11"/>
      <c r="W2457" s="11"/>
      <c r="X2457" s="11"/>
      <c r="Y2457" s="11"/>
      <c r="Z2457" s="11"/>
    </row>
    <row r="2458" ht="13.65" customHeight="1">
      <c r="A2458" t="s" s="8">
        <v>11402</v>
      </c>
      <c r="B2458" t="s" s="8">
        <v>11403</v>
      </c>
      <c r="C2458" s="21">
        <v>2021</v>
      </c>
      <c r="D2458" t="s" s="8">
        <v>11404</v>
      </c>
      <c r="E2458" t="s" s="8">
        <v>11405</v>
      </c>
      <c r="F2458" t="s" s="8">
        <v>2426</v>
      </c>
      <c r="G2458" t="s" s="8">
        <v>82</v>
      </c>
      <c r="H2458" t="s" s="8">
        <v>1507</v>
      </c>
      <c r="I2458" s="11"/>
      <c r="J2458" t="s" s="8">
        <v>11406</v>
      </c>
      <c r="K2458" t="s" s="8">
        <v>120</v>
      </c>
      <c r="L2458" t="s" s="8">
        <v>121</v>
      </c>
      <c r="M2458" s="11"/>
      <c r="N2458" s="11"/>
      <c r="O2458" s="11"/>
      <c r="P2458" s="11"/>
      <c r="Q2458" s="11"/>
      <c r="R2458" s="11"/>
      <c r="S2458" s="11"/>
      <c r="T2458" s="11"/>
      <c r="U2458" s="11"/>
      <c r="V2458" s="11"/>
      <c r="W2458" s="11"/>
      <c r="X2458" s="11"/>
      <c r="Y2458" s="11"/>
      <c r="Z2458" s="11"/>
    </row>
    <row r="2459" ht="13.65" customHeight="1">
      <c r="A2459" t="s" s="8">
        <v>11407</v>
      </c>
      <c r="B2459" t="s" s="8">
        <v>11408</v>
      </c>
      <c r="C2459" s="21">
        <v>2021</v>
      </c>
      <c r="D2459" t="s" s="8">
        <v>11409</v>
      </c>
      <c r="E2459" t="s" s="8">
        <v>11410</v>
      </c>
      <c r="F2459" t="s" s="8">
        <v>2426</v>
      </c>
      <c r="G2459" t="s" s="8">
        <v>1876</v>
      </c>
      <c r="H2459" t="s" s="8">
        <v>1507</v>
      </c>
      <c r="I2459" s="11"/>
      <c r="J2459" t="s" s="8">
        <v>11411</v>
      </c>
      <c r="K2459" t="s" s="8">
        <v>120</v>
      </c>
      <c r="L2459" t="s" s="8">
        <v>121</v>
      </c>
      <c r="M2459" s="11"/>
      <c r="N2459" s="11"/>
      <c r="O2459" s="11"/>
      <c r="P2459" s="11"/>
      <c r="Q2459" s="11"/>
      <c r="R2459" s="11"/>
      <c r="S2459" s="11"/>
      <c r="T2459" s="11"/>
      <c r="U2459" s="11"/>
      <c r="V2459" s="11"/>
      <c r="W2459" s="11"/>
      <c r="X2459" s="11"/>
      <c r="Y2459" s="11"/>
      <c r="Z2459" s="11"/>
    </row>
    <row r="2460" ht="13.65" customHeight="1">
      <c r="A2460" t="s" s="8">
        <v>11412</v>
      </c>
      <c r="B2460" t="s" s="8">
        <v>11413</v>
      </c>
      <c r="C2460" s="21">
        <v>2021</v>
      </c>
      <c r="D2460" t="s" s="8">
        <v>821</v>
      </c>
      <c r="E2460" t="s" s="8">
        <v>11414</v>
      </c>
      <c r="F2460" t="s" s="8">
        <v>1870</v>
      </c>
      <c r="G2460" t="s" s="8">
        <v>82</v>
      </c>
      <c r="H2460" t="s" s="8">
        <v>1791</v>
      </c>
      <c r="I2460" s="11"/>
      <c r="J2460" t="s" s="8">
        <v>11415</v>
      </c>
      <c r="K2460" t="s" s="8">
        <v>120</v>
      </c>
      <c r="L2460" t="s" s="8">
        <v>121</v>
      </c>
      <c r="M2460" s="11"/>
      <c r="N2460" s="11"/>
      <c r="O2460" s="11"/>
      <c r="P2460" s="11"/>
      <c r="Q2460" s="11"/>
      <c r="R2460" s="11"/>
      <c r="S2460" s="11"/>
      <c r="T2460" s="11"/>
      <c r="U2460" s="11"/>
      <c r="V2460" s="11"/>
      <c r="W2460" s="11"/>
      <c r="X2460" s="11"/>
      <c r="Y2460" s="11"/>
      <c r="Z2460" s="11"/>
    </row>
    <row r="2461" ht="13.65" customHeight="1">
      <c r="A2461" t="s" s="8">
        <v>11416</v>
      </c>
      <c r="B2461" t="s" s="8">
        <v>11417</v>
      </c>
      <c r="C2461" s="21">
        <v>2021</v>
      </c>
      <c r="D2461" t="s" s="8">
        <v>9928</v>
      </c>
      <c r="E2461" t="s" s="8">
        <v>11418</v>
      </c>
      <c r="F2461" t="s" s="8">
        <v>11419</v>
      </c>
      <c r="G2461" t="s" s="8">
        <v>45</v>
      </c>
      <c r="H2461" t="s" s="8">
        <v>506</v>
      </c>
      <c r="I2461" s="11"/>
      <c r="J2461" t="s" s="8">
        <v>11420</v>
      </c>
      <c r="K2461" t="s" s="8">
        <v>120</v>
      </c>
      <c r="L2461" t="s" s="8">
        <v>121</v>
      </c>
      <c r="M2461" s="11"/>
      <c r="N2461" s="11"/>
      <c r="O2461" s="11"/>
      <c r="P2461" s="11"/>
      <c r="Q2461" s="11"/>
      <c r="R2461" s="11"/>
      <c r="S2461" s="11"/>
      <c r="T2461" s="11"/>
      <c r="U2461" s="11"/>
      <c r="V2461" s="11"/>
      <c r="W2461" s="11"/>
      <c r="X2461" s="11"/>
      <c r="Y2461" s="11"/>
      <c r="Z2461" s="11"/>
    </row>
    <row r="2462" ht="13.65" customHeight="1">
      <c r="A2462" t="s" s="8">
        <v>11421</v>
      </c>
      <c r="B2462" t="s" s="8">
        <v>11422</v>
      </c>
      <c r="C2462" s="21">
        <v>2021</v>
      </c>
      <c r="D2462" t="s" s="8">
        <v>4386</v>
      </c>
      <c r="E2462" t="s" s="8">
        <v>11423</v>
      </c>
      <c r="F2462" t="s" s="8">
        <v>4104</v>
      </c>
      <c r="G2462" t="s" s="8">
        <v>82</v>
      </c>
      <c r="H2462" t="s" s="8">
        <v>1791</v>
      </c>
      <c r="I2462" s="11"/>
      <c r="J2462" t="s" s="8">
        <v>11424</v>
      </c>
      <c r="K2462" t="s" s="8">
        <v>120</v>
      </c>
      <c r="L2462" t="s" s="8">
        <v>121</v>
      </c>
      <c r="M2462" s="11"/>
      <c r="N2462" s="11"/>
      <c r="O2462" s="11"/>
      <c r="P2462" s="11"/>
      <c r="Q2462" s="11"/>
      <c r="R2462" s="11"/>
      <c r="S2462" s="11"/>
      <c r="T2462" s="11"/>
      <c r="U2462" s="11"/>
      <c r="V2462" s="11"/>
      <c r="W2462" s="11"/>
      <c r="X2462" s="11"/>
      <c r="Y2462" s="11"/>
      <c r="Z2462" s="11"/>
    </row>
    <row r="2463" ht="13.65" customHeight="1">
      <c r="A2463" t="s" s="130">
        <v>11425</v>
      </c>
      <c r="B2463" t="s" s="130">
        <v>11426</v>
      </c>
      <c r="C2463" s="131">
        <v>2021</v>
      </c>
      <c r="D2463" t="s" s="130">
        <v>918</v>
      </c>
      <c r="E2463" t="s" s="130">
        <v>11427</v>
      </c>
      <c r="F2463" t="s" s="130">
        <v>11428</v>
      </c>
      <c r="G2463" t="s" s="130">
        <v>38</v>
      </c>
      <c r="H2463" t="s" s="130">
        <v>1304</v>
      </c>
      <c r="I2463" s="132"/>
      <c r="J2463" t="s" s="130">
        <v>11429</v>
      </c>
      <c r="K2463" t="s" s="130">
        <v>120</v>
      </c>
      <c r="L2463" t="s" s="130">
        <v>121</v>
      </c>
      <c r="M2463" s="132"/>
      <c r="N2463" s="132"/>
      <c r="O2463" s="132"/>
      <c r="P2463" s="132"/>
      <c r="Q2463" s="132"/>
      <c r="R2463" s="132"/>
      <c r="S2463" s="132"/>
      <c r="T2463" s="132"/>
      <c r="U2463" s="132"/>
      <c r="V2463" s="132"/>
      <c r="W2463" s="132"/>
      <c r="X2463" s="132"/>
      <c r="Y2463" s="132"/>
      <c r="Z2463" s="132"/>
    </row>
    <row r="2464" ht="13.65" customHeight="1">
      <c r="A2464" t="s" s="8">
        <v>11430</v>
      </c>
      <c r="B2464" t="s" s="8">
        <v>11431</v>
      </c>
      <c r="C2464" s="21">
        <v>2021</v>
      </c>
      <c r="D2464" t="s" s="8">
        <v>2319</v>
      </c>
      <c r="E2464" t="s" s="8">
        <v>11432</v>
      </c>
      <c r="F2464" t="s" s="8">
        <v>1870</v>
      </c>
      <c r="G2464" t="s" s="8">
        <v>45</v>
      </c>
      <c r="H2464" t="s" s="8">
        <v>1791</v>
      </c>
      <c r="I2464" s="11"/>
      <c r="J2464" t="s" s="8">
        <v>11433</v>
      </c>
      <c r="K2464" t="s" s="8">
        <v>120</v>
      </c>
      <c r="L2464" t="s" s="8">
        <v>121</v>
      </c>
      <c r="M2464" s="11"/>
      <c r="N2464" s="11"/>
      <c r="O2464" s="11"/>
      <c r="P2464" s="11"/>
      <c r="Q2464" s="11"/>
      <c r="R2464" s="11"/>
      <c r="S2464" s="11"/>
      <c r="T2464" s="11"/>
      <c r="U2464" s="11"/>
      <c r="V2464" s="11"/>
      <c r="W2464" s="11"/>
      <c r="X2464" s="11"/>
      <c r="Y2464" s="11"/>
      <c r="Z2464" s="11"/>
    </row>
    <row r="2465" ht="15" customHeight="1">
      <c r="A2465" t="s" s="8">
        <v>11434</v>
      </c>
      <c r="B2465" t="s" s="8">
        <v>11435</v>
      </c>
      <c r="C2465" s="21">
        <v>2021</v>
      </c>
      <c r="D2465" t="s" s="8">
        <v>415</v>
      </c>
      <c r="E2465" t="s" s="8">
        <v>11436</v>
      </c>
      <c r="F2465" t="s" s="8">
        <v>1928</v>
      </c>
      <c r="G2465" t="s" s="106">
        <v>64</v>
      </c>
      <c r="H2465" t="s" s="8">
        <v>119</v>
      </c>
      <c r="I2465" s="11"/>
      <c r="J2465" s="11"/>
      <c r="K2465" t="s" s="8">
        <v>120</v>
      </c>
      <c r="L2465" t="s" s="8">
        <v>121</v>
      </c>
      <c r="M2465" s="11"/>
      <c r="N2465" s="116"/>
      <c r="O2465" s="11"/>
      <c r="P2465" s="11"/>
      <c r="Q2465" s="11"/>
      <c r="R2465" s="11"/>
      <c r="S2465" s="11"/>
      <c r="T2465" s="11"/>
      <c r="U2465" s="11"/>
      <c r="V2465" s="11"/>
      <c r="W2465" s="11"/>
      <c r="X2465" s="11"/>
      <c r="Y2465" s="11"/>
      <c r="Z2465" s="11"/>
    </row>
    <row r="2466" ht="15" customHeight="1">
      <c r="A2466" t="s" s="49">
        <v>11437</v>
      </c>
      <c r="B2466" t="s" s="49">
        <v>11438</v>
      </c>
      <c r="C2466" s="109">
        <v>2021</v>
      </c>
      <c r="D2466" t="s" s="49">
        <v>8396</v>
      </c>
      <c r="E2466" t="s" s="49">
        <v>11439</v>
      </c>
      <c r="F2466" t="s" s="49">
        <v>1928</v>
      </c>
      <c r="G2466" t="s" s="108">
        <v>64</v>
      </c>
      <c r="H2466" t="s" s="49">
        <v>119</v>
      </c>
      <c r="I2466" s="50"/>
      <c r="J2466" t="s" s="49">
        <v>11440</v>
      </c>
      <c r="K2466" t="s" s="49">
        <v>120</v>
      </c>
      <c r="L2466" t="s" s="49">
        <v>121</v>
      </c>
      <c r="M2466" s="50"/>
      <c r="N2466" s="50"/>
      <c r="O2466" s="50"/>
      <c r="P2466" s="50"/>
      <c r="Q2466" s="50"/>
      <c r="R2466" s="50"/>
      <c r="S2466" s="50"/>
      <c r="T2466" s="50"/>
      <c r="U2466" s="50"/>
      <c r="V2466" s="50"/>
      <c r="W2466" s="50"/>
      <c r="X2466" s="50"/>
      <c r="Y2466" s="50"/>
      <c r="Z2466" s="50"/>
    </row>
    <row r="2467" ht="13.65" customHeight="1">
      <c r="A2467" t="s" s="58">
        <v>1195</v>
      </c>
      <c r="B2467" t="s" s="59">
        <v>1196</v>
      </c>
      <c r="C2467" s="60">
        <v>2021</v>
      </c>
      <c r="D2467" t="s" s="59">
        <v>1197</v>
      </c>
      <c r="E2467" t="s" s="59">
        <v>1198</v>
      </c>
      <c r="F2467" t="s" s="59">
        <v>1199</v>
      </c>
      <c r="G2467" t="s" s="59">
        <v>44</v>
      </c>
      <c r="H2467" t="s" s="59">
        <v>129</v>
      </c>
      <c r="I2467" s="61"/>
      <c r="J2467" t="s" s="59">
        <v>1200</v>
      </c>
      <c r="K2467" t="s" s="59">
        <v>120</v>
      </c>
      <c r="L2467" t="s" s="59">
        <v>121</v>
      </c>
      <c r="M2467" t="s" s="59">
        <v>122</v>
      </c>
      <c r="N2467" s="61"/>
      <c r="O2467" s="61"/>
      <c r="P2467" s="61"/>
      <c r="Q2467" s="61"/>
      <c r="R2467" s="61"/>
      <c r="S2467" s="61"/>
      <c r="T2467" s="61"/>
      <c r="U2467" s="61"/>
      <c r="V2467" s="61"/>
      <c r="W2467" s="61"/>
      <c r="X2467" s="61"/>
      <c r="Y2467" s="61"/>
      <c r="Z2467" s="62"/>
    </row>
    <row r="2468" ht="13.65" customHeight="1">
      <c r="A2468" t="s" s="77">
        <v>11441</v>
      </c>
      <c r="B2468" t="s" s="77">
        <v>11442</v>
      </c>
      <c r="C2468" s="76">
        <v>2021</v>
      </c>
      <c r="D2468" t="s" s="77">
        <v>2975</v>
      </c>
      <c r="E2468" t="s" s="77">
        <v>11443</v>
      </c>
      <c r="F2468" t="s" s="77">
        <v>128</v>
      </c>
      <c r="G2468" t="s" s="77">
        <v>82</v>
      </c>
      <c r="H2468" t="s" s="77">
        <v>129</v>
      </c>
      <c r="I2468" t="s" s="77">
        <v>10131</v>
      </c>
      <c r="J2468" t="s" s="77">
        <v>11444</v>
      </c>
      <c r="K2468" t="s" s="77">
        <v>120</v>
      </c>
      <c r="L2468" t="s" s="77">
        <v>121</v>
      </c>
      <c r="M2468" s="47"/>
      <c r="N2468" s="47"/>
      <c r="O2468" s="47"/>
      <c r="P2468" s="47"/>
      <c r="Q2468" s="47"/>
      <c r="R2468" s="47"/>
      <c r="S2468" s="47"/>
      <c r="T2468" s="47"/>
      <c r="U2468" s="47"/>
      <c r="V2468" s="47"/>
      <c r="W2468" s="47"/>
      <c r="X2468" s="47"/>
      <c r="Y2468" s="47"/>
      <c r="Z2468" s="47"/>
    </row>
    <row r="2469" ht="13.65" customHeight="1">
      <c r="A2469" t="s" s="8">
        <v>11445</v>
      </c>
      <c r="B2469" t="s" s="8">
        <v>11446</v>
      </c>
      <c r="C2469" s="21">
        <v>2021</v>
      </c>
      <c r="D2469" t="s" s="8">
        <v>3624</v>
      </c>
      <c r="E2469" t="s" s="8">
        <v>11447</v>
      </c>
      <c r="F2469" t="s" s="8">
        <v>4586</v>
      </c>
      <c r="G2469" t="s" s="8">
        <v>38</v>
      </c>
      <c r="H2469" t="s" s="8">
        <v>1791</v>
      </c>
      <c r="I2469" s="11"/>
      <c r="J2469" t="s" s="8">
        <v>11448</v>
      </c>
      <c r="K2469" t="s" s="8">
        <v>120</v>
      </c>
      <c r="L2469" t="s" s="8">
        <v>121</v>
      </c>
      <c r="M2469" s="11"/>
      <c r="N2469" s="11"/>
      <c r="O2469" s="11"/>
      <c r="P2469" s="11"/>
      <c r="Q2469" s="11"/>
      <c r="R2469" s="11"/>
      <c r="S2469" s="11"/>
      <c r="T2469" s="11"/>
      <c r="U2469" s="11"/>
      <c r="V2469" s="11"/>
      <c r="W2469" s="11"/>
      <c r="X2469" s="11"/>
      <c r="Y2469" s="11"/>
      <c r="Z2469" s="11"/>
    </row>
    <row r="2470" ht="13.65" customHeight="1">
      <c r="A2470" t="s" s="130">
        <v>11449</v>
      </c>
      <c r="B2470" t="s" s="130">
        <v>11450</v>
      </c>
      <c r="C2470" s="131">
        <v>2021</v>
      </c>
      <c r="D2470" t="s" s="130">
        <v>3899</v>
      </c>
      <c r="E2470" t="s" s="130">
        <v>11451</v>
      </c>
      <c r="F2470" t="s" s="130">
        <v>4966</v>
      </c>
      <c r="G2470" t="s" s="130">
        <v>45</v>
      </c>
      <c r="H2470" t="s" s="130">
        <v>1791</v>
      </c>
      <c r="I2470" s="132"/>
      <c r="J2470" t="s" s="130">
        <v>11452</v>
      </c>
      <c r="K2470" t="s" s="130">
        <v>120</v>
      </c>
      <c r="L2470" t="s" s="130">
        <v>121</v>
      </c>
      <c r="M2470" s="132"/>
      <c r="N2470" s="132"/>
      <c r="O2470" s="132"/>
      <c r="P2470" s="132"/>
      <c r="Q2470" s="132"/>
      <c r="R2470" s="132"/>
      <c r="S2470" s="132"/>
      <c r="T2470" s="132"/>
      <c r="U2470" s="132"/>
      <c r="V2470" s="132"/>
      <c r="W2470" s="132"/>
      <c r="X2470" s="132"/>
      <c r="Y2470" s="132"/>
      <c r="Z2470" s="132"/>
    </row>
    <row r="2471" ht="13.65" customHeight="1">
      <c r="A2471" t="s" s="49">
        <v>11453</v>
      </c>
      <c r="B2471" t="s" s="49">
        <v>11454</v>
      </c>
      <c r="C2471" s="109">
        <v>2021</v>
      </c>
      <c r="D2471" t="s" s="49">
        <v>10922</v>
      </c>
      <c r="E2471" t="s" s="49">
        <v>11455</v>
      </c>
      <c r="F2471" t="s" s="49">
        <v>11456</v>
      </c>
      <c r="G2471" t="s" s="49">
        <v>82</v>
      </c>
      <c r="H2471" t="s" s="49">
        <v>1791</v>
      </c>
      <c r="I2471" s="50"/>
      <c r="J2471" t="s" s="49">
        <v>11457</v>
      </c>
      <c r="K2471" t="s" s="49">
        <v>120</v>
      </c>
      <c r="L2471" t="s" s="49">
        <v>121</v>
      </c>
      <c r="M2471" s="50"/>
      <c r="N2471" s="50"/>
      <c r="O2471" s="50"/>
      <c r="P2471" s="50"/>
      <c r="Q2471" s="50"/>
      <c r="R2471" s="50"/>
      <c r="S2471" s="50"/>
      <c r="T2471" s="50"/>
      <c r="U2471" s="50"/>
      <c r="V2471" s="50"/>
      <c r="W2471" s="50"/>
      <c r="X2471" s="50"/>
      <c r="Y2471" s="50"/>
      <c r="Z2471" s="50"/>
    </row>
    <row r="2472" ht="13.65" customHeight="1">
      <c r="A2472" t="s" s="58">
        <v>1201</v>
      </c>
      <c r="B2472" t="s" s="59">
        <v>1202</v>
      </c>
      <c r="C2472" s="60">
        <v>2021</v>
      </c>
      <c r="D2472" t="s" s="59">
        <v>1203</v>
      </c>
      <c r="E2472" t="s" s="59">
        <v>1204</v>
      </c>
      <c r="F2472" t="s" s="59">
        <v>71</v>
      </c>
      <c r="G2472" t="s" s="59">
        <v>29</v>
      </c>
      <c r="H2472" t="s" s="59">
        <v>119</v>
      </c>
      <c r="I2472" s="61"/>
      <c r="J2472" s="61"/>
      <c r="K2472" t="s" s="59">
        <v>120</v>
      </c>
      <c r="L2472" t="s" s="59">
        <v>121</v>
      </c>
      <c r="M2472" t="s" s="59">
        <v>122</v>
      </c>
      <c r="N2472" s="61"/>
      <c r="O2472" s="61"/>
      <c r="P2472" s="61"/>
      <c r="Q2472" s="61"/>
      <c r="R2472" s="61"/>
      <c r="S2472" s="61"/>
      <c r="T2472" s="61"/>
      <c r="U2472" s="61"/>
      <c r="V2472" s="61"/>
      <c r="W2472" s="61"/>
      <c r="X2472" s="61"/>
      <c r="Y2472" s="61"/>
      <c r="Z2472" s="62"/>
    </row>
    <row r="2473" ht="13.65" customHeight="1">
      <c r="A2473" t="s" s="121">
        <v>11458</v>
      </c>
      <c r="B2473" t="s" s="121">
        <v>11459</v>
      </c>
      <c r="C2473" s="122">
        <v>2021</v>
      </c>
      <c r="D2473" t="s" s="121">
        <v>1271</v>
      </c>
      <c r="E2473" t="s" s="121">
        <v>11460</v>
      </c>
      <c r="F2473" t="s" s="121">
        <v>1905</v>
      </c>
      <c r="G2473" t="s" s="121">
        <v>82</v>
      </c>
      <c r="H2473" t="s" s="121">
        <v>119</v>
      </c>
      <c r="I2473" s="123"/>
      <c r="J2473" t="s" s="121">
        <v>11461</v>
      </c>
      <c r="K2473" t="s" s="121">
        <v>120</v>
      </c>
      <c r="L2473" t="s" s="121">
        <v>121</v>
      </c>
      <c r="M2473" s="123"/>
      <c r="N2473" s="123"/>
      <c r="O2473" s="123"/>
      <c r="P2473" s="123"/>
      <c r="Q2473" s="123"/>
      <c r="R2473" s="123"/>
      <c r="S2473" s="123"/>
      <c r="T2473" s="123"/>
      <c r="U2473" s="123"/>
      <c r="V2473" s="123"/>
      <c r="W2473" s="123"/>
      <c r="X2473" s="123"/>
      <c r="Y2473" s="123"/>
      <c r="Z2473" s="123"/>
    </row>
    <row r="2474" ht="13.65" customHeight="1">
      <c r="A2474" t="s" s="58">
        <v>1205</v>
      </c>
      <c r="B2474" t="s" s="59">
        <v>1206</v>
      </c>
      <c r="C2474" s="60">
        <v>2021</v>
      </c>
      <c r="D2474" t="s" s="59">
        <v>1207</v>
      </c>
      <c r="E2474" t="s" s="59">
        <v>1208</v>
      </c>
      <c r="F2474" t="s" s="59">
        <v>71</v>
      </c>
      <c r="G2474" t="s" s="59">
        <v>1454</v>
      </c>
      <c r="H2474" t="s" s="59">
        <v>119</v>
      </c>
      <c r="I2474" s="61"/>
      <c r="J2474" t="s" s="59">
        <v>1209</v>
      </c>
      <c r="K2474" t="s" s="59">
        <v>120</v>
      </c>
      <c r="L2474" t="s" s="59">
        <v>121</v>
      </c>
      <c r="M2474" t="s" s="59">
        <v>122</v>
      </c>
      <c r="N2474" s="61"/>
      <c r="O2474" s="61"/>
      <c r="P2474" s="61"/>
      <c r="Q2474" s="61"/>
      <c r="R2474" s="61"/>
      <c r="S2474" s="61"/>
      <c r="T2474" s="61"/>
      <c r="U2474" s="61"/>
      <c r="V2474" s="61"/>
      <c r="W2474" s="61"/>
      <c r="X2474" s="61"/>
      <c r="Y2474" s="61"/>
      <c r="Z2474" s="62"/>
    </row>
    <row r="2475" ht="13.65" customHeight="1">
      <c r="A2475" t="s" s="77">
        <v>11462</v>
      </c>
      <c r="B2475" t="s" s="77">
        <v>11463</v>
      </c>
      <c r="C2475" s="76">
        <v>2021</v>
      </c>
      <c r="D2475" t="s" s="77">
        <v>2169</v>
      </c>
      <c r="E2475" t="s" s="77">
        <v>11464</v>
      </c>
      <c r="F2475" t="s" s="77">
        <v>8021</v>
      </c>
      <c r="G2475" t="s" s="77">
        <v>1454</v>
      </c>
      <c r="H2475" t="s" s="77">
        <v>1791</v>
      </c>
      <c r="I2475" s="47"/>
      <c r="J2475" t="s" s="77">
        <v>11465</v>
      </c>
      <c r="K2475" t="s" s="77">
        <v>120</v>
      </c>
      <c r="L2475" t="s" s="77">
        <v>121</v>
      </c>
      <c r="M2475" s="47"/>
      <c r="N2475" s="47"/>
      <c r="O2475" s="47"/>
      <c r="P2475" s="47"/>
      <c r="Q2475" s="47"/>
      <c r="R2475" s="47"/>
      <c r="S2475" s="47"/>
      <c r="T2475" s="47"/>
      <c r="U2475" s="47"/>
      <c r="V2475" s="47"/>
      <c r="W2475" s="47"/>
      <c r="X2475" s="47"/>
      <c r="Y2475" s="47"/>
      <c r="Z2475" s="47"/>
    </row>
    <row r="2476" ht="13.65" customHeight="1">
      <c r="A2476" t="s" s="8">
        <v>11466</v>
      </c>
      <c r="B2476" t="s" s="8">
        <v>11467</v>
      </c>
      <c r="C2476" s="21">
        <v>2021</v>
      </c>
      <c r="D2476" t="s" s="8">
        <v>7738</v>
      </c>
      <c r="E2476" t="s" s="8">
        <v>11468</v>
      </c>
      <c r="F2476" t="s" s="8">
        <v>8149</v>
      </c>
      <c r="G2476" t="s" s="8">
        <v>82</v>
      </c>
      <c r="H2476" t="s" s="8">
        <v>119</v>
      </c>
      <c r="I2476" s="11"/>
      <c r="J2476" t="s" s="8">
        <v>11469</v>
      </c>
      <c r="K2476" t="s" s="8">
        <v>120</v>
      </c>
      <c r="L2476" t="s" s="8">
        <v>121</v>
      </c>
      <c r="M2476" s="11"/>
      <c r="N2476" s="11"/>
      <c r="O2476" s="11"/>
      <c r="P2476" s="11"/>
      <c r="Q2476" s="11"/>
      <c r="R2476" s="11"/>
      <c r="S2476" s="11"/>
      <c r="T2476" s="11"/>
      <c r="U2476" s="11"/>
      <c r="V2476" s="11"/>
      <c r="W2476" s="11"/>
      <c r="X2476" s="11"/>
      <c r="Y2476" s="11"/>
      <c r="Z2476" s="11"/>
    </row>
    <row r="2477" ht="13.65" customHeight="1">
      <c r="A2477" t="s" s="49">
        <v>11470</v>
      </c>
      <c r="B2477" t="s" s="49">
        <v>11471</v>
      </c>
      <c r="C2477" s="109">
        <v>2021</v>
      </c>
      <c r="D2477" t="s" s="49">
        <v>11472</v>
      </c>
      <c r="E2477" t="s" s="49">
        <v>11473</v>
      </c>
      <c r="F2477" t="s" s="49">
        <v>11474</v>
      </c>
      <c r="G2477" t="s" s="49">
        <v>1795</v>
      </c>
      <c r="H2477" t="s" s="49">
        <v>129</v>
      </c>
      <c r="I2477" s="50"/>
      <c r="J2477" t="s" s="49">
        <v>11475</v>
      </c>
      <c r="K2477" t="s" s="49">
        <v>280</v>
      </c>
      <c r="L2477" t="s" s="49">
        <v>121</v>
      </c>
      <c r="M2477" s="50"/>
      <c r="N2477" s="50"/>
      <c r="O2477" s="50"/>
      <c r="P2477" s="50"/>
      <c r="Q2477" s="50"/>
      <c r="R2477" s="50"/>
      <c r="S2477" s="50"/>
      <c r="T2477" s="50"/>
      <c r="U2477" s="50"/>
      <c r="V2477" s="50"/>
      <c r="W2477" s="50"/>
      <c r="X2477" s="50"/>
      <c r="Y2477" s="50"/>
      <c r="Z2477" s="50"/>
    </row>
    <row r="2478" ht="13.65" customHeight="1">
      <c r="A2478" t="s" s="58">
        <v>1210</v>
      </c>
      <c r="B2478" t="s" s="59">
        <v>1211</v>
      </c>
      <c r="C2478" s="60">
        <v>2021</v>
      </c>
      <c r="D2478" t="s" s="59">
        <v>1212</v>
      </c>
      <c r="E2478" t="s" s="59">
        <v>1213</v>
      </c>
      <c r="F2478" t="s" s="59">
        <v>71</v>
      </c>
      <c r="G2478" t="s" s="59">
        <v>82</v>
      </c>
      <c r="H2478" t="s" s="59">
        <v>119</v>
      </c>
      <c r="I2478" s="61"/>
      <c r="J2478" t="s" s="59">
        <v>1214</v>
      </c>
      <c r="K2478" t="s" s="59">
        <v>120</v>
      </c>
      <c r="L2478" t="s" s="59">
        <v>121</v>
      </c>
      <c r="M2478" t="s" s="59">
        <v>122</v>
      </c>
      <c r="N2478" s="61"/>
      <c r="O2478" s="61"/>
      <c r="P2478" s="61"/>
      <c r="Q2478" s="61"/>
      <c r="R2478" s="61"/>
      <c r="S2478" s="61"/>
      <c r="T2478" s="61"/>
      <c r="U2478" s="61"/>
      <c r="V2478" s="61"/>
      <c r="W2478" s="61"/>
      <c r="X2478" s="61"/>
      <c r="Y2478" s="61"/>
      <c r="Z2478" s="62"/>
    </row>
    <row r="2479" ht="13.65" customHeight="1">
      <c r="A2479" t="s" s="58">
        <v>1215</v>
      </c>
      <c r="B2479" t="s" s="59">
        <v>1216</v>
      </c>
      <c r="C2479" s="60">
        <v>2021</v>
      </c>
      <c r="D2479" t="s" s="59">
        <v>1217</v>
      </c>
      <c r="E2479" t="s" s="59">
        <v>1218</v>
      </c>
      <c r="F2479" t="s" s="59">
        <v>71</v>
      </c>
      <c r="G2479" t="s" s="59">
        <v>38</v>
      </c>
      <c r="H2479" t="s" s="59">
        <v>119</v>
      </c>
      <c r="I2479" s="61"/>
      <c r="J2479" t="s" s="59">
        <v>1219</v>
      </c>
      <c r="K2479" t="s" s="59">
        <v>120</v>
      </c>
      <c r="L2479" t="s" s="59">
        <v>121</v>
      </c>
      <c r="M2479" t="s" s="59">
        <v>122</v>
      </c>
      <c r="N2479" s="61"/>
      <c r="O2479" s="61"/>
      <c r="P2479" s="61"/>
      <c r="Q2479" s="61"/>
      <c r="R2479" s="61"/>
      <c r="S2479" s="61"/>
      <c r="T2479" s="61"/>
      <c r="U2479" s="61"/>
      <c r="V2479" s="61"/>
      <c r="W2479" s="61"/>
      <c r="X2479" s="61"/>
      <c r="Y2479" s="61"/>
      <c r="Z2479" s="62"/>
    </row>
    <row r="2480" ht="15" customHeight="1">
      <c r="A2480" t="s" s="121">
        <v>11476</v>
      </c>
      <c r="B2480" t="s" s="121">
        <v>11477</v>
      </c>
      <c r="C2480" s="122">
        <v>2021</v>
      </c>
      <c r="D2480" t="s" s="121">
        <v>11478</v>
      </c>
      <c r="E2480" t="s" s="121">
        <v>11479</v>
      </c>
      <c r="F2480" t="s" s="121">
        <v>4600</v>
      </c>
      <c r="G2480" t="s" s="162">
        <v>64</v>
      </c>
      <c r="H2480" t="s" s="121">
        <v>506</v>
      </c>
      <c r="I2480" s="123"/>
      <c r="J2480" t="s" s="121">
        <v>11480</v>
      </c>
      <c r="K2480" t="s" s="121">
        <v>120</v>
      </c>
      <c r="L2480" t="s" s="121">
        <v>121</v>
      </c>
      <c r="M2480" s="123"/>
      <c r="N2480" s="123"/>
      <c r="O2480" s="123"/>
      <c r="P2480" s="123"/>
      <c r="Q2480" s="123"/>
      <c r="R2480" s="123"/>
      <c r="S2480" s="123"/>
      <c r="T2480" s="123"/>
      <c r="U2480" s="123"/>
      <c r="V2480" s="123"/>
      <c r="W2480" s="123"/>
      <c r="X2480" s="123"/>
      <c r="Y2480" s="123"/>
      <c r="Z2480" s="123"/>
    </row>
    <row r="2481" ht="15" customHeight="1">
      <c r="A2481" t="s" s="58">
        <v>1220</v>
      </c>
      <c r="B2481" t="s" s="59">
        <v>1221</v>
      </c>
      <c r="C2481" s="60">
        <v>2021</v>
      </c>
      <c r="D2481" t="s" s="59">
        <v>1222</v>
      </c>
      <c r="E2481" t="s" s="59">
        <v>1223</v>
      </c>
      <c r="F2481" t="s" s="59">
        <v>71</v>
      </c>
      <c r="G2481" t="s" s="63">
        <v>64</v>
      </c>
      <c r="H2481" t="s" s="59">
        <v>119</v>
      </c>
      <c r="I2481" s="61"/>
      <c r="J2481" t="s" s="59">
        <v>1224</v>
      </c>
      <c r="K2481" t="s" s="59">
        <v>120</v>
      </c>
      <c r="L2481" t="s" s="59">
        <v>121</v>
      </c>
      <c r="M2481" t="s" s="59">
        <v>122</v>
      </c>
      <c r="N2481" s="61"/>
      <c r="O2481" s="61"/>
      <c r="P2481" s="61"/>
      <c r="Q2481" s="61"/>
      <c r="R2481" s="61"/>
      <c r="S2481" s="61"/>
      <c r="T2481" s="61"/>
      <c r="U2481" s="61"/>
      <c r="V2481" s="61"/>
      <c r="W2481" s="61"/>
      <c r="X2481" s="61"/>
      <c r="Y2481" s="61"/>
      <c r="Z2481" s="62"/>
    </row>
    <row r="2482" ht="13.65" customHeight="1">
      <c r="A2482" t="s" s="58">
        <v>1225</v>
      </c>
      <c r="B2482" t="s" s="59">
        <v>1226</v>
      </c>
      <c r="C2482" s="60">
        <v>2021</v>
      </c>
      <c r="D2482" t="s" s="59">
        <v>727</v>
      </c>
      <c r="E2482" t="s" s="59">
        <v>1227</v>
      </c>
      <c r="F2482" t="s" s="59">
        <v>71</v>
      </c>
      <c r="G2482" t="s" s="59">
        <v>82</v>
      </c>
      <c r="H2482" t="s" s="59">
        <v>119</v>
      </c>
      <c r="I2482" s="61"/>
      <c r="J2482" t="s" s="59">
        <v>1228</v>
      </c>
      <c r="K2482" t="s" s="59">
        <v>120</v>
      </c>
      <c r="L2482" t="s" s="59">
        <v>121</v>
      </c>
      <c r="M2482" t="s" s="59">
        <v>122</v>
      </c>
      <c r="N2482" s="61"/>
      <c r="O2482" s="61"/>
      <c r="P2482" s="61"/>
      <c r="Q2482" s="61"/>
      <c r="R2482" s="61"/>
      <c r="S2482" s="61"/>
      <c r="T2482" s="61"/>
      <c r="U2482" s="61"/>
      <c r="V2482" s="61"/>
      <c r="W2482" s="61"/>
      <c r="X2482" s="61"/>
      <c r="Y2482" s="61"/>
      <c r="Z2482" s="62"/>
    </row>
    <row r="2483" ht="13.65" customHeight="1">
      <c r="A2483" t="s" s="77">
        <v>11481</v>
      </c>
      <c r="B2483" t="s" s="77">
        <v>11482</v>
      </c>
      <c r="C2483" s="76">
        <v>2021</v>
      </c>
      <c r="D2483" t="s" s="77">
        <v>8483</v>
      </c>
      <c r="E2483" t="s" s="77">
        <v>11483</v>
      </c>
      <c r="F2483" t="s" s="77">
        <v>1242</v>
      </c>
      <c r="G2483" t="s" s="77">
        <v>44</v>
      </c>
      <c r="H2483" t="s" s="77">
        <v>129</v>
      </c>
      <c r="I2483" t="s" s="77">
        <v>1846</v>
      </c>
      <c r="J2483" t="s" s="77">
        <v>11484</v>
      </c>
      <c r="K2483" t="s" s="77">
        <v>120</v>
      </c>
      <c r="L2483" t="s" s="77">
        <v>121</v>
      </c>
      <c r="M2483" s="47"/>
      <c r="N2483" s="47"/>
      <c r="O2483" s="47"/>
      <c r="P2483" s="47"/>
      <c r="Q2483" s="47"/>
      <c r="R2483" s="47"/>
      <c r="S2483" s="47"/>
      <c r="T2483" s="47"/>
      <c r="U2483" s="47"/>
      <c r="V2483" s="47"/>
      <c r="W2483" s="47"/>
      <c r="X2483" s="47"/>
      <c r="Y2483" s="47"/>
      <c r="Z2483" s="47"/>
    </row>
    <row r="2484" ht="13.65" customHeight="1">
      <c r="A2484" t="s" s="8">
        <v>11485</v>
      </c>
      <c r="B2484" t="s" s="8">
        <v>11486</v>
      </c>
      <c r="C2484" s="21">
        <v>2021</v>
      </c>
      <c r="D2484" t="s" s="8">
        <v>3346</v>
      </c>
      <c r="E2484" t="s" s="8">
        <v>11487</v>
      </c>
      <c r="F2484" t="s" s="8">
        <v>11488</v>
      </c>
      <c r="G2484" t="s" s="8">
        <v>29</v>
      </c>
      <c r="H2484" t="s" s="8">
        <v>119</v>
      </c>
      <c r="I2484" s="11"/>
      <c r="J2484" t="s" s="8">
        <v>11489</v>
      </c>
      <c r="K2484" t="s" s="8">
        <v>120</v>
      </c>
      <c r="L2484" t="s" s="8">
        <v>121</v>
      </c>
      <c r="M2484" s="11"/>
      <c r="N2484" s="11"/>
      <c r="O2484" s="11"/>
      <c r="P2484" s="11"/>
      <c r="Q2484" s="11"/>
      <c r="R2484" s="11"/>
      <c r="S2484" s="11"/>
      <c r="T2484" s="11"/>
      <c r="U2484" s="11"/>
      <c r="V2484" s="11"/>
      <c r="W2484" s="11"/>
      <c r="X2484" s="11"/>
      <c r="Y2484" s="11"/>
      <c r="Z2484" s="11"/>
    </row>
    <row r="2485" ht="13.65" customHeight="1">
      <c r="A2485" t="s" s="8">
        <v>11490</v>
      </c>
      <c r="B2485" t="s" s="8">
        <v>11491</v>
      </c>
      <c r="C2485" s="21">
        <v>2021</v>
      </c>
      <c r="D2485" t="s" s="8">
        <v>7411</v>
      </c>
      <c r="E2485" t="s" s="8">
        <v>11492</v>
      </c>
      <c r="F2485" t="s" s="8">
        <v>10737</v>
      </c>
      <c r="G2485" t="s" s="8">
        <v>82</v>
      </c>
      <c r="H2485" t="s" s="8">
        <v>119</v>
      </c>
      <c r="I2485" s="11"/>
      <c r="J2485" t="s" s="8">
        <v>11493</v>
      </c>
      <c r="K2485" t="s" s="8">
        <v>120</v>
      </c>
      <c r="L2485" t="s" s="8">
        <v>121</v>
      </c>
      <c r="M2485" s="11"/>
      <c r="N2485" s="11"/>
      <c r="O2485" s="11"/>
      <c r="P2485" s="11"/>
      <c r="Q2485" s="11"/>
      <c r="R2485" s="11"/>
      <c r="S2485" s="11"/>
      <c r="T2485" s="11"/>
      <c r="U2485" s="11"/>
      <c r="V2485" s="11"/>
      <c r="W2485" s="11"/>
      <c r="X2485" s="11"/>
      <c r="Y2485" s="11"/>
      <c r="Z2485" s="11"/>
    </row>
    <row r="2486" ht="13.65" customHeight="1">
      <c r="A2486" t="s" s="8">
        <v>11494</v>
      </c>
      <c r="B2486" t="s" s="8">
        <v>11495</v>
      </c>
      <c r="C2486" s="21">
        <v>2021</v>
      </c>
      <c r="D2486" t="s" s="8">
        <v>11496</v>
      </c>
      <c r="E2486" t="s" s="8">
        <v>11497</v>
      </c>
      <c r="F2486" t="s" s="8">
        <v>71</v>
      </c>
      <c r="G2486" t="s" s="8">
        <v>29</v>
      </c>
      <c r="H2486" t="s" s="8">
        <v>119</v>
      </c>
      <c r="I2486" t="s" s="8">
        <v>1923</v>
      </c>
      <c r="J2486" t="s" s="8">
        <v>11498</v>
      </c>
      <c r="K2486" t="s" s="8">
        <v>120</v>
      </c>
      <c r="L2486" t="s" s="8">
        <v>121</v>
      </c>
      <c r="M2486" s="11"/>
      <c r="N2486" s="11"/>
      <c r="O2486" s="11"/>
      <c r="P2486" s="11"/>
      <c r="Q2486" s="11"/>
      <c r="R2486" s="11"/>
      <c r="S2486" s="11"/>
      <c r="T2486" s="11"/>
      <c r="U2486" s="11"/>
      <c r="V2486" s="11"/>
      <c r="W2486" s="11"/>
      <c r="X2486" s="11"/>
      <c r="Y2486" s="11"/>
      <c r="Z2486" s="11"/>
    </row>
    <row r="2487" ht="15" customHeight="1">
      <c r="A2487" t="s" s="49">
        <v>11499</v>
      </c>
      <c r="B2487" t="s" s="49">
        <v>11500</v>
      </c>
      <c r="C2487" s="109">
        <v>2021</v>
      </c>
      <c r="D2487" t="s" s="49">
        <v>4220</v>
      </c>
      <c r="E2487" t="s" s="49">
        <v>11501</v>
      </c>
      <c r="F2487" t="s" s="108">
        <v>4466</v>
      </c>
      <c r="G2487" t="s" s="49">
        <v>44</v>
      </c>
      <c r="H2487" t="s" s="49">
        <v>1791</v>
      </c>
      <c r="I2487" s="50"/>
      <c r="J2487" t="s" s="49">
        <v>11502</v>
      </c>
      <c r="K2487" t="s" s="49">
        <v>120</v>
      </c>
      <c r="L2487" t="s" s="49">
        <v>121</v>
      </c>
      <c r="M2487" s="50"/>
      <c r="N2487" s="50"/>
      <c r="O2487" s="50"/>
      <c r="P2487" s="50"/>
      <c r="Q2487" s="50"/>
      <c r="R2487" s="50"/>
      <c r="S2487" s="50"/>
      <c r="T2487" s="50"/>
      <c r="U2487" s="50"/>
      <c r="V2487" s="50"/>
      <c r="W2487" s="50"/>
      <c r="X2487" s="50"/>
      <c r="Y2487" s="50"/>
      <c r="Z2487" s="50"/>
    </row>
    <row r="2488" ht="13.65" customHeight="1">
      <c r="A2488" t="s" s="58">
        <v>1229</v>
      </c>
      <c r="B2488" t="s" s="59">
        <v>1230</v>
      </c>
      <c r="C2488" s="60">
        <v>2021</v>
      </c>
      <c r="D2488" t="s" s="59">
        <v>1231</v>
      </c>
      <c r="E2488" t="s" s="59">
        <v>1232</v>
      </c>
      <c r="F2488" t="s" s="59">
        <v>71</v>
      </c>
      <c r="G2488" t="s" s="59">
        <v>82</v>
      </c>
      <c r="H2488" t="s" s="59">
        <v>119</v>
      </c>
      <c r="I2488" s="61"/>
      <c r="J2488" t="s" s="59">
        <v>1233</v>
      </c>
      <c r="K2488" t="s" s="59">
        <v>120</v>
      </c>
      <c r="L2488" t="s" s="59">
        <v>121</v>
      </c>
      <c r="M2488" t="s" s="59">
        <v>122</v>
      </c>
      <c r="N2488" s="61"/>
      <c r="O2488" s="61"/>
      <c r="P2488" s="61"/>
      <c r="Q2488" s="61"/>
      <c r="R2488" s="61"/>
      <c r="S2488" s="61"/>
      <c r="T2488" s="61"/>
      <c r="U2488" s="61"/>
      <c r="V2488" s="61"/>
      <c r="W2488" s="61"/>
      <c r="X2488" s="61"/>
      <c r="Y2488" s="61"/>
      <c r="Z2488" s="62"/>
    </row>
    <row r="2489" ht="13.65" customHeight="1">
      <c r="A2489" t="s" s="121">
        <v>11503</v>
      </c>
      <c r="B2489" t="s" s="121">
        <v>11504</v>
      </c>
      <c r="C2489" s="122">
        <v>2021</v>
      </c>
      <c r="D2489" t="s" s="121">
        <v>394</v>
      </c>
      <c r="E2489" t="s" s="121">
        <v>11505</v>
      </c>
      <c r="F2489" t="s" s="121">
        <v>1870</v>
      </c>
      <c r="G2489" t="s" s="121">
        <v>82</v>
      </c>
      <c r="H2489" t="s" s="121">
        <v>1791</v>
      </c>
      <c r="I2489" s="123"/>
      <c r="J2489" t="s" s="121">
        <v>11506</v>
      </c>
      <c r="K2489" t="s" s="121">
        <v>120</v>
      </c>
      <c r="L2489" t="s" s="121">
        <v>121</v>
      </c>
      <c r="M2489" s="123"/>
      <c r="N2489" s="123"/>
      <c r="O2489" s="123"/>
      <c r="P2489" s="123"/>
      <c r="Q2489" s="123"/>
      <c r="R2489" s="123"/>
      <c r="S2489" s="123"/>
      <c r="T2489" s="123"/>
      <c r="U2489" s="123"/>
      <c r="V2489" s="123"/>
      <c r="W2489" s="123"/>
      <c r="X2489" s="123"/>
      <c r="Y2489" s="123"/>
      <c r="Z2489" s="123"/>
    </row>
    <row r="2490" ht="13.65" customHeight="1">
      <c r="A2490" t="s" s="58">
        <v>1234</v>
      </c>
      <c r="B2490" t="s" s="59">
        <v>1235</v>
      </c>
      <c r="C2490" s="60">
        <v>2021</v>
      </c>
      <c r="D2490" t="s" s="59">
        <v>727</v>
      </c>
      <c r="E2490" t="s" s="59">
        <v>1236</v>
      </c>
      <c r="F2490" t="s" s="59">
        <v>71</v>
      </c>
      <c r="G2490" t="s" s="59">
        <v>82</v>
      </c>
      <c r="H2490" t="s" s="59">
        <v>119</v>
      </c>
      <c r="I2490" s="61"/>
      <c r="J2490" t="s" s="59">
        <v>1237</v>
      </c>
      <c r="K2490" t="s" s="59">
        <v>120</v>
      </c>
      <c r="L2490" t="s" s="59">
        <v>121</v>
      </c>
      <c r="M2490" t="s" s="59">
        <v>122</v>
      </c>
      <c r="N2490" s="61"/>
      <c r="O2490" s="61"/>
      <c r="P2490" s="61"/>
      <c r="Q2490" s="61"/>
      <c r="R2490" s="61"/>
      <c r="S2490" s="61"/>
      <c r="T2490" s="61"/>
      <c r="U2490" s="61"/>
      <c r="V2490" s="61"/>
      <c r="W2490" s="61"/>
      <c r="X2490" s="61"/>
      <c r="Y2490" s="61"/>
      <c r="Z2490" s="62"/>
    </row>
    <row r="2491" ht="13.65" customHeight="1">
      <c r="A2491" t="s" s="77">
        <v>11507</v>
      </c>
      <c r="B2491" t="s" s="77">
        <v>11508</v>
      </c>
      <c r="C2491" s="76">
        <v>2021</v>
      </c>
      <c r="D2491" t="s" s="77">
        <v>7290</v>
      </c>
      <c r="E2491" t="s" s="77">
        <v>11509</v>
      </c>
      <c r="F2491" t="s" s="77">
        <v>2426</v>
      </c>
      <c r="G2491" t="s" s="77">
        <v>44</v>
      </c>
      <c r="H2491" t="s" s="77">
        <v>1507</v>
      </c>
      <c r="I2491" s="47"/>
      <c r="J2491" t="s" s="77">
        <v>11510</v>
      </c>
      <c r="K2491" t="s" s="77">
        <v>120</v>
      </c>
      <c r="L2491" t="s" s="77">
        <v>121</v>
      </c>
      <c r="M2491" s="47"/>
      <c r="N2491" s="47"/>
      <c r="O2491" s="47"/>
      <c r="P2491" s="47"/>
      <c r="Q2491" s="47"/>
      <c r="R2491" s="47"/>
      <c r="S2491" s="47"/>
      <c r="T2491" s="47"/>
      <c r="U2491" s="47"/>
      <c r="V2491" s="47"/>
      <c r="W2491" s="47"/>
      <c r="X2491" s="47"/>
      <c r="Y2491" s="47"/>
      <c r="Z2491" s="47"/>
    </row>
    <row r="2492" ht="15" customHeight="1">
      <c r="A2492" t="s" s="8">
        <v>11511</v>
      </c>
      <c r="B2492" t="s" s="8">
        <v>11512</v>
      </c>
      <c r="C2492" s="21">
        <v>2021</v>
      </c>
      <c r="D2492" t="s" s="8">
        <v>10328</v>
      </c>
      <c r="E2492" t="s" s="8">
        <v>11513</v>
      </c>
      <c r="F2492" t="s" s="106">
        <v>4466</v>
      </c>
      <c r="G2492" t="s" s="8">
        <v>44</v>
      </c>
      <c r="H2492" t="s" s="8">
        <v>1791</v>
      </c>
      <c r="I2492" s="11"/>
      <c r="J2492" t="s" s="8">
        <v>11514</v>
      </c>
      <c r="K2492" t="s" s="8">
        <v>120</v>
      </c>
      <c r="L2492" t="s" s="8">
        <v>121</v>
      </c>
      <c r="M2492" s="11"/>
      <c r="N2492" s="11"/>
      <c r="O2492" s="11"/>
      <c r="P2492" s="11"/>
      <c r="Q2492" s="11"/>
      <c r="R2492" s="11"/>
      <c r="S2492" s="11"/>
      <c r="T2492" s="11"/>
      <c r="U2492" s="11"/>
      <c r="V2492" s="11"/>
      <c r="W2492" s="11"/>
      <c r="X2492" s="11"/>
      <c r="Y2492" s="11"/>
      <c r="Z2492" s="11"/>
    </row>
    <row r="2493" ht="15" customHeight="1">
      <c r="A2493" t="s" s="8">
        <v>11515</v>
      </c>
      <c r="B2493" t="s" s="8">
        <v>11516</v>
      </c>
      <c r="C2493" s="21">
        <v>2021</v>
      </c>
      <c r="D2493" t="s" s="8">
        <v>1798</v>
      </c>
      <c r="E2493" t="s" s="8">
        <v>11517</v>
      </c>
      <c r="F2493" t="s" s="106">
        <v>4466</v>
      </c>
      <c r="G2493" t="s" s="8">
        <v>45</v>
      </c>
      <c r="H2493" t="s" s="8">
        <v>1791</v>
      </c>
      <c r="I2493" s="11"/>
      <c r="J2493" t="s" s="8">
        <v>11518</v>
      </c>
      <c r="K2493" t="s" s="8">
        <v>120</v>
      </c>
      <c r="L2493" t="s" s="8">
        <v>121</v>
      </c>
      <c r="M2493" s="11"/>
      <c r="N2493" s="11"/>
      <c r="O2493" s="11"/>
      <c r="P2493" s="11"/>
      <c r="Q2493" s="11"/>
      <c r="R2493" s="11"/>
      <c r="S2493" s="11"/>
      <c r="T2493" s="11"/>
      <c r="U2493" s="11"/>
      <c r="V2493" s="11"/>
      <c r="W2493" s="11"/>
      <c r="X2493" s="11"/>
      <c r="Y2493" s="11"/>
      <c r="Z2493" s="11"/>
    </row>
    <row r="2494" ht="13.65" customHeight="1">
      <c r="A2494" t="s" s="49">
        <v>11519</v>
      </c>
      <c r="B2494" t="s" s="49">
        <v>11520</v>
      </c>
      <c r="C2494" s="109">
        <v>2021</v>
      </c>
      <c r="D2494" t="s" s="49">
        <v>727</v>
      </c>
      <c r="E2494" t="s" s="49">
        <v>11521</v>
      </c>
      <c r="F2494" t="s" s="49">
        <v>2426</v>
      </c>
      <c r="G2494" t="s" s="49">
        <v>82</v>
      </c>
      <c r="H2494" t="s" s="49">
        <v>1507</v>
      </c>
      <c r="I2494" s="50"/>
      <c r="J2494" t="s" s="49">
        <v>11522</v>
      </c>
      <c r="K2494" t="s" s="49">
        <v>120</v>
      </c>
      <c r="L2494" t="s" s="49">
        <v>121</v>
      </c>
      <c r="M2494" s="50"/>
      <c r="N2494" s="50"/>
      <c r="O2494" s="50"/>
      <c r="P2494" s="50"/>
      <c r="Q2494" s="50"/>
      <c r="R2494" s="50"/>
      <c r="S2494" s="50"/>
      <c r="T2494" s="50"/>
      <c r="U2494" s="50"/>
      <c r="V2494" s="50"/>
      <c r="W2494" s="50"/>
      <c r="X2494" s="50"/>
      <c r="Y2494" s="50"/>
      <c r="Z2494" s="50"/>
    </row>
    <row r="2495" ht="15" customHeight="1">
      <c r="A2495" t="s" s="58">
        <v>1238</v>
      </c>
      <c r="B2495" t="s" s="59">
        <v>1239</v>
      </c>
      <c r="C2495" s="60">
        <v>2021</v>
      </c>
      <c r="D2495" t="s" s="59">
        <v>1240</v>
      </c>
      <c r="E2495" t="s" s="59">
        <v>1241</v>
      </c>
      <c r="F2495" t="s" s="59">
        <v>1242</v>
      </c>
      <c r="G2495" t="s" s="63">
        <v>64</v>
      </c>
      <c r="H2495" t="s" s="59">
        <v>129</v>
      </c>
      <c r="I2495" s="61"/>
      <c r="J2495" t="s" s="59">
        <v>1243</v>
      </c>
      <c r="K2495" t="s" s="59">
        <v>120</v>
      </c>
      <c r="L2495" t="s" s="59">
        <v>121</v>
      </c>
      <c r="M2495" t="s" s="59">
        <v>122</v>
      </c>
      <c r="N2495" s="61"/>
      <c r="O2495" s="61"/>
      <c r="P2495" s="61"/>
      <c r="Q2495" s="61"/>
      <c r="R2495" s="61"/>
      <c r="S2495" s="61"/>
      <c r="T2495" s="61"/>
      <c r="U2495" s="61"/>
      <c r="V2495" s="61"/>
      <c r="W2495" s="61"/>
      <c r="X2495" s="61"/>
      <c r="Y2495" s="61"/>
      <c r="Z2495" s="62"/>
    </row>
    <row r="2496" ht="13.65" customHeight="1">
      <c r="A2496" t="s" s="77">
        <v>11523</v>
      </c>
      <c r="B2496" t="s" s="77">
        <v>11524</v>
      </c>
      <c r="C2496" s="76">
        <v>2021</v>
      </c>
      <c r="D2496" t="s" s="77">
        <v>2407</v>
      </c>
      <c r="E2496" t="s" s="77">
        <v>11525</v>
      </c>
      <c r="F2496" t="s" s="77">
        <v>2426</v>
      </c>
      <c r="G2496" t="s" s="77">
        <v>44</v>
      </c>
      <c r="H2496" t="s" s="77">
        <v>1507</v>
      </c>
      <c r="I2496" s="47"/>
      <c r="J2496" t="s" s="77">
        <v>11526</v>
      </c>
      <c r="K2496" t="s" s="77">
        <v>120</v>
      </c>
      <c r="L2496" t="s" s="77">
        <v>121</v>
      </c>
      <c r="M2496" s="47"/>
      <c r="N2496" s="47"/>
      <c r="O2496" s="47"/>
      <c r="P2496" s="47"/>
      <c r="Q2496" s="47"/>
      <c r="R2496" s="47"/>
      <c r="S2496" s="47"/>
      <c r="T2496" s="47"/>
      <c r="U2496" s="47"/>
      <c r="V2496" s="47"/>
      <c r="W2496" s="47"/>
      <c r="X2496" s="47"/>
      <c r="Y2496" s="47"/>
      <c r="Z2496" s="47"/>
    </row>
    <row r="2497" ht="13.65" customHeight="1">
      <c r="A2497" t="s" s="130">
        <v>11527</v>
      </c>
      <c r="B2497" t="s" s="130">
        <v>11528</v>
      </c>
      <c r="C2497" s="131">
        <v>2021</v>
      </c>
      <c r="D2497" t="s" s="130">
        <v>11529</v>
      </c>
      <c r="E2497" t="s" s="130">
        <v>11530</v>
      </c>
      <c r="F2497" t="s" s="130">
        <v>572</v>
      </c>
      <c r="G2497" t="s" s="130">
        <v>82</v>
      </c>
      <c r="H2497" t="s" s="130">
        <v>506</v>
      </c>
      <c r="I2497" t="s" s="130">
        <v>1846</v>
      </c>
      <c r="J2497" t="s" s="130">
        <v>11531</v>
      </c>
      <c r="K2497" t="s" s="130">
        <v>120</v>
      </c>
      <c r="L2497" t="s" s="130">
        <v>121</v>
      </c>
      <c r="M2497" s="132"/>
      <c r="N2497" s="132"/>
      <c r="O2497" s="132"/>
      <c r="P2497" s="132"/>
      <c r="Q2497" s="132"/>
      <c r="R2497" s="132"/>
      <c r="S2497" s="132"/>
      <c r="T2497" s="132"/>
      <c r="U2497" s="132"/>
      <c r="V2497" s="132"/>
      <c r="W2497" s="132"/>
      <c r="X2497" s="132"/>
      <c r="Y2497" s="132"/>
      <c r="Z2497" s="132"/>
    </row>
    <row r="2498" ht="15" customHeight="1">
      <c r="A2498" t="s" s="8">
        <v>11532</v>
      </c>
      <c r="B2498" t="s" s="8">
        <v>11533</v>
      </c>
      <c r="C2498" s="21">
        <v>2021</v>
      </c>
      <c r="D2498" t="s" s="8">
        <v>11534</v>
      </c>
      <c r="E2498" t="s" s="8">
        <v>11535</v>
      </c>
      <c r="F2498" t="s" s="106">
        <v>1823</v>
      </c>
      <c r="G2498" t="s" s="8">
        <v>40</v>
      </c>
      <c r="H2498" t="s" s="8">
        <v>1507</v>
      </c>
      <c r="I2498" s="11"/>
      <c r="J2498" t="s" s="8">
        <v>11536</v>
      </c>
      <c r="K2498" t="s" s="8">
        <v>120</v>
      </c>
      <c r="L2498" t="s" s="8">
        <v>121</v>
      </c>
      <c r="M2498" s="11"/>
      <c r="N2498" s="11"/>
      <c r="O2498" s="11"/>
      <c r="P2498" s="11"/>
      <c r="Q2498" s="11"/>
      <c r="R2498" s="11"/>
      <c r="S2498" s="11"/>
      <c r="T2498" s="11"/>
      <c r="U2498" s="11"/>
      <c r="V2498" s="11"/>
      <c r="W2498" s="11"/>
      <c r="X2498" s="11"/>
      <c r="Y2498" s="11"/>
      <c r="Z2498" s="11"/>
    </row>
    <row r="2499" ht="15" customHeight="1">
      <c r="A2499" t="s" s="8">
        <v>11537</v>
      </c>
      <c r="B2499" t="s" s="8">
        <v>11538</v>
      </c>
      <c r="C2499" s="21">
        <v>2021</v>
      </c>
      <c r="D2499" t="s" s="8">
        <v>11539</v>
      </c>
      <c r="E2499" t="s" s="8">
        <v>11540</v>
      </c>
      <c r="F2499" t="s" s="106">
        <v>1823</v>
      </c>
      <c r="G2499" t="s" s="8">
        <v>40</v>
      </c>
      <c r="H2499" t="s" s="8">
        <v>1507</v>
      </c>
      <c r="I2499" s="11"/>
      <c r="J2499" t="s" s="8">
        <v>11541</v>
      </c>
      <c r="K2499" t="s" s="8">
        <v>120</v>
      </c>
      <c r="L2499" t="s" s="8">
        <v>121</v>
      </c>
      <c r="M2499" s="11"/>
      <c r="N2499" s="11"/>
      <c r="O2499" s="11"/>
      <c r="P2499" s="11"/>
      <c r="Q2499" s="11"/>
      <c r="R2499" s="11"/>
      <c r="S2499" s="11"/>
      <c r="T2499" s="11"/>
      <c r="U2499" s="11"/>
      <c r="V2499" s="11"/>
      <c r="W2499" s="11"/>
      <c r="X2499" s="11"/>
      <c r="Y2499" s="11"/>
      <c r="Z2499" s="11"/>
    </row>
    <row r="2500" ht="15" customHeight="1">
      <c r="A2500" t="s" s="8">
        <v>11542</v>
      </c>
      <c r="B2500" t="s" s="8">
        <v>11543</v>
      </c>
      <c r="C2500" s="21">
        <v>2021</v>
      </c>
      <c r="D2500" t="s" s="8">
        <v>10660</v>
      </c>
      <c r="E2500" t="s" s="8">
        <v>11544</v>
      </c>
      <c r="F2500" t="s" s="106">
        <v>1823</v>
      </c>
      <c r="G2500" t="s" s="8">
        <v>44</v>
      </c>
      <c r="H2500" t="s" s="8">
        <v>1507</v>
      </c>
      <c r="I2500" s="11"/>
      <c r="J2500" t="s" s="8">
        <v>11545</v>
      </c>
      <c r="K2500" t="s" s="8">
        <v>254</v>
      </c>
      <c r="L2500" t="s" s="8">
        <v>216</v>
      </c>
      <c r="M2500" s="11"/>
      <c r="N2500" s="11"/>
      <c r="O2500" s="11"/>
      <c r="P2500" s="11"/>
      <c r="Q2500" s="11"/>
      <c r="R2500" s="11"/>
      <c r="S2500" s="11"/>
      <c r="T2500" s="11"/>
      <c r="U2500" s="11"/>
      <c r="V2500" s="11"/>
      <c r="W2500" s="11"/>
      <c r="X2500" s="11"/>
      <c r="Y2500" s="11"/>
      <c r="Z2500" s="11"/>
    </row>
    <row r="2501" ht="13.65" customHeight="1">
      <c r="A2501" t="s" s="130">
        <v>11546</v>
      </c>
      <c r="B2501" t="s" s="130">
        <v>11547</v>
      </c>
      <c r="C2501" s="131">
        <v>2021</v>
      </c>
      <c r="D2501" t="s" s="130">
        <v>4613</v>
      </c>
      <c r="E2501" t="s" s="130">
        <v>11548</v>
      </c>
      <c r="F2501" t="s" s="130">
        <v>11549</v>
      </c>
      <c r="G2501" t="s" s="130">
        <v>82</v>
      </c>
      <c r="H2501" t="s" s="130">
        <v>1791</v>
      </c>
      <c r="I2501" s="132"/>
      <c r="J2501" t="s" s="130">
        <v>11550</v>
      </c>
      <c r="K2501" t="s" s="130">
        <v>120</v>
      </c>
      <c r="L2501" t="s" s="130">
        <v>121</v>
      </c>
      <c r="M2501" s="132"/>
      <c r="N2501" s="132"/>
      <c r="O2501" s="132"/>
      <c r="P2501" s="132"/>
      <c r="Q2501" s="132"/>
      <c r="R2501" s="132"/>
      <c r="S2501" s="132"/>
      <c r="T2501" s="132"/>
      <c r="U2501" s="132"/>
      <c r="V2501" s="132"/>
      <c r="W2501" s="132"/>
      <c r="X2501" s="132"/>
      <c r="Y2501" s="132"/>
      <c r="Z2501" s="132"/>
    </row>
    <row r="2502" ht="13.65" customHeight="1">
      <c r="A2502" t="s" s="8">
        <v>11551</v>
      </c>
      <c r="B2502" t="s" s="8">
        <v>11552</v>
      </c>
      <c r="C2502" s="21">
        <v>2021</v>
      </c>
      <c r="D2502" t="s" s="8">
        <v>918</v>
      </c>
      <c r="E2502" t="s" s="8">
        <v>11553</v>
      </c>
      <c r="F2502" t="s" s="8">
        <v>1303</v>
      </c>
      <c r="G2502" t="s" s="8">
        <v>44</v>
      </c>
      <c r="H2502" t="s" s="8">
        <v>1304</v>
      </c>
      <c r="I2502" s="11"/>
      <c r="J2502" t="s" s="8">
        <v>11554</v>
      </c>
      <c r="K2502" t="s" s="8">
        <v>120</v>
      </c>
      <c r="L2502" t="s" s="8">
        <v>121</v>
      </c>
      <c r="M2502" s="11"/>
      <c r="N2502" s="11"/>
      <c r="O2502" s="11"/>
      <c r="P2502" s="11"/>
      <c r="Q2502" s="11"/>
      <c r="R2502" s="11"/>
      <c r="S2502" s="11"/>
      <c r="T2502" s="11"/>
      <c r="U2502" s="11"/>
      <c r="V2502" s="11"/>
      <c r="W2502" s="11"/>
      <c r="X2502" s="11"/>
      <c r="Y2502" s="11"/>
      <c r="Z2502" s="11"/>
    </row>
    <row r="2503" ht="13.65" customHeight="1">
      <c r="A2503" t="s" s="8">
        <v>11555</v>
      </c>
      <c r="B2503" t="s" s="8">
        <v>11556</v>
      </c>
      <c r="C2503" s="21">
        <v>2021</v>
      </c>
      <c r="D2503" t="s" s="8">
        <v>6157</v>
      </c>
      <c r="E2503" t="s" s="8">
        <v>11557</v>
      </c>
      <c r="F2503" t="s" s="8">
        <v>1928</v>
      </c>
      <c r="G2503" t="s" s="8">
        <v>82</v>
      </c>
      <c r="H2503" t="s" s="8">
        <v>119</v>
      </c>
      <c r="I2503" s="11"/>
      <c r="J2503" t="s" s="8">
        <v>11558</v>
      </c>
      <c r="K2503" t="s" s="8">
        <v>120</v>
      </c>
      <c r="L2503" t="s" s="8">
        <v>121</v>
      </c>
      <c r="M2503" s="11"/>
      <c r="N2503" s="11"/>
      <c r="O2503" s="11"/>
      <c r="P2503" s="11"/>
      <c r="Q2503" s="11"/>
      <c r="R2503" s="11"/>
      <c r="S2503" s="11"/>
      <c r="T2503" s="11"/>
      <c r="U2503" s="11"/>
      <c r="V2503" s="11"/>
      <c r="W2503" s="11"/>
      <c r="X2503" s="11"/>
      <c r="Y2503" s="11"/>
      <c r="Z2503" s="11"/>
    </row>
    <row r="2504" ht="13.65" customHeight="1">
      <c r="A2504" t="s" s="130">
        <v>11559</v>
      </c>
      <c r="B2504" t="s" s="130">
        <v>11560</v>
      </c>
      <c r="C2504" s="131">
        <v>2021</v>
      </c>
      <c r="D2504" t="s" s="130">
        <v>4386</v>
      </c>
      <c r="E2504" t="s" s="130">
        <v>11561</v>
      </c>
      <c r="F2504" t="s" s="130">
        <v>2426</v>
      </c>
      <c r="G2504" t="s" s="130">
        <v>82</v>
      </c>
      <c r="H2504" t="s" s="130">
        <v>1507</v>
      </c>
      <c r="I2504" s="132"/>
      <c r="J2504" t="s" s="130">
        <v>11562</v>
      </c>
      <c r="K2504" t="s" s="130">
        <v>120</v>
      </c>
      <c r="L2504" t="s" s="130">
        <v>121</v>
      </c>
      <c r="M2504" s="132"/>
      <c r="N2504" s="132"/>
      <c r="O2504" s="132"/>
      <c r="P2504" s="132"/>
      <c r="Q2504" s="132"/>
      <c r="R2504" s="132"/>
      <c r="S2504" s="132"/>
      <c r="T2504" s="132"/>
      <c r="U2504" s="132"/>
      <c r="V2504" s="132"/>
      <c r="W2504" s="132"/>
      <c r="X2504" s="132"/>
      <c r="Y2504" s="132"/>
      <c r="Z2504" s="132"/>
    </row>
    <row r="2505" ht="13.65" customHeight="1">
      <c r="A2505" t="s" s="130">
        <v>11563</v>
      </c>
      <c r="B2505" t="s" s="130">
        <v>11564</v>
      </c>
      <c r="C2505" s="131">
        <v>2021</v>
      </c>
      <c r="D2505" t="s" s="130">
        <v>7342</v>
      </c>
      <c r="E2505" t="s" s="130">
        <v>11565</v>
      </c>
      <c r="F2505" t="s" s="130">
        <v>2426</v>
      </c>
      <c r="G2505" t="s" s="130">
        <v>82</v>
      </c>
      <c r="H2505" t="s" s="130">
        <v>1507</v>
      </c>
      <c r="I2505" s="132"/>
      <c r="J2505" t="s" s="130">
        <v>11566</v>
      </c>
      <c r="K2505" t="s" s="130">
        <v>120</v>
      </c>
      <c r="L2505" t="s" s="130">
        <v>121</v>
      </c>
      <c r="M2505" s="132"/>
      <c r="N2505" s="132"/>
      <c r="O2505" s="132"/>
      <c r="P2505" s="132"/>
      <c r="Q2505" s="132"/>
      <c r="R2505" s="132"/>
      <c r="S2505" s="132"/>
      <c r="T2505" s="132"/>
      <c r="U2505" s="132"/>
      <c r="V2505" s="132"/>
      <c r="W2505" s="132"/>
      <c r="X2505" s="132"/>
      <c r="Y2505" s="132"/>
      <c r="Z2505" s="132"/>
    </row>
    <row r="2506" ht="13.65" customHeight="1">
      <c r="A2506" t="s" s="8">
        <v>11567</v>
      </c>
      <c r="B2506" t="s" s="8">
        <v>11568</v>
      </c>
      <c r="C2506" s="21">
        <v>2021</v>
      </c>
      <c r="D2506" t="s" s="8">
        <v>11569</v>
      </c>
      <c r="E2506" t="s" s="8">
        <v>11570</v>
      </c>
      <c r="F2506" t="s" s="8">
        <v>2426</v>
      </c>
      <c r="G2506" t="s" s="8">
        <v>29</v>
      </c>
      <c r="H2506" t="s" s="8">
        <v>1507</v>
      </c>
      <c r="I2506" s="11"/>
      <c r="J2506" t="s" s="8">
        <v>11571</v>
      </c>
      <c r="K2506" t="s" s="8">
        <v>120</v>
      </c>
      <c r="L2506" t="s" s="8">
        <v>121</v>
      </c>
      <c r="M2506" s="11"/>
      <c r="N2506" s="11"/>
      <c r="O2506" s="11"/>
      <c r="P2506" s="11"/>
      <c r="Q2506" s="11"/>
      <c r="R2506" s="11"/>
      <c r="S2506" s="11"/>
      <c r="T2506" s="11"/>
      <c r="U2506" s="11"/>
      <c r="V2506" s="11"/>
      <c r="W2506" s="11"/>
      <c r="X2506" s="11"/>
      <c r="Y2506" s="11"/>
      <c r="Z2506" s="11"/>
    </row>
    <row r="2507" ht="13.65" customHeight="1">
      <c r="A2507" t="s" s="8">
        <v>11572</v>
      </c>
      <c r="B2507" t="s" s="8">
        <v>11573</v>
      </c>
      <c r="C2507" s="21">
        <v>2021</v>
      </c>
      <c r="D2507" t="s" s="8">
        <v>1575</v>
      </c>
      <c r="E2507" t="s" s="8">
        <v>11574</v>
      </c>
      <c r="F2507" t="s" s="8">
        <v>1905</v>
      </c>
      <c r="G2507" t="s" s="8">
        <v>82</v>
      </c>
      <c r="H2507" t="s" s="8">
        <v>119</v>
      </c>
      <c r="I2507" s="11"/>
      <c r="J2507" t="s" s="8">
        <v>11575</v>
      </c>
      <c r="K2507" t="s" s="8">
        <v>120</v>
      </c>
      <c r="L2507" t="s" s="8">
        <v>121</v>
      </c>
      <c r="M2507" s="11"/>
      <c r="N2507" s="11"/>
      <c r="O2507" s="11"/>
      <c r="P2507" s="11"/>
      <c r="Q2507" s="11"/>
      <c r="R2507" s="11"/>
      <c r="S2507" s="11"/>
      <c r="T2507" s="11"/>
      <c r="U2507" s="11"/>
      <c r="V2507" s="11"/>
      <c r="W2507" s="11"/>
      <c r="X2507" s="11"/>
      <c r="Y2507" s="11"/>
      <c r="Z2507" s="11"/>
    </row>
    <row r="2508" ht="15" customHeight="1">
      <c r="A2508" t="s" s="130">
        <v>11576</v>
      </c>
      <c r="B2508" t="s" s="130">
        <v>11577</v>
      </c>
      <c r="C2508" s="131">
        <v>2021</v>
      </c>
      <c r="D2508" t="s" s="130">
        <v>1065</v>
      </c>
      <c r="E2508" t="s" s="130">
        <v>11578</v>
      </c>
      <c r="F2508" t="s" s="2">
        <v>4466</v>
      </c>
      <c r="G2508" t="s" s="130">
        <v>44</v>
      </c>
      <c r="H2508" t="s" s="130">
        <v>1791</v>
      </c>
      <c r="I2508" s="132"/>
      <c r="J2508" t="s" s="130">
        <v>11579</v>
      </c>
      <c r="K2508" t="s" s="130">
        <v>120</v>
      </c>
      <c r="L2508" t="s" s="130">
        <v>121</v>
      </c>
      <c r="M2508" s="132"/>
      <c r="N2508" s="132"/>
      <c r="O2508" s="132"/>
      <c r="P2508" s="132"/>
      <c r="Q2508" s="132"/>
      <c r="R2508" s="132"/>
      <c r="S2508" s="132"/>
      <c r="T2508" s="132"/>
      <c r="U2508" s="132"/>
      <c r="V2508" s="132"/>
      <c r="W2508" s="132"/>
      <c r="X2508" s="132"/>
      <c r="Y2508" s="132"/>
      <c r="Z2508" s="132"/>
    </row>
    <row r="2509" ht="13.65" customHeight="1">
      <c r="A2509" t="s" s="8">
        <v>11580</v>
      </c>
      <c r="B2509" t="s" s="8">
        <v>11581</v>
      </c>
      <c r="C2509" s="21">
        <v>2021</v>
      </c>
      <c r="D2509" t="s" s="8">
        <v>783</v>
      </c>
      <c r="E2509" t="s" s="8">
        <v>11582</v>
      </c>
      <c r="F2509" t="s" s="8">
        <v>1905</v>
      </c>
      <c r="G2509" t="s" s="8">
        <v>1454</v>
      </c>
      <c r="H2509" t="s" s="8">
        <v>119</v>
      </c>
      <c r="I2509" s="11"/>
      <c r="J2509" t="s" s="8">
        <v>11583</v>
      </c>
      <c r="K2509" t="s" s="8">
        <v>120</v>
      </c>
      <c r="L2509" t="s" s="8">
        <v>121</v>
      </c>
      <c r="M2509" s="11"/>
      <c r="N2509" s="11"/>
      <c r="O2509" s="11"/>
      <c r="P2509" s="11"/>
      <c r="Q2509" s="11"/>
      <c r="R2509" s="11"/>
      <c r="S2509" s="11"/>
      <c r="T2509" s="11"/>
      <c r="U2509" s="11"/>
      <c r="V2509" s="11"/>
      <c r="W2509" s="11"/>
      <c r="X2509" s="11"/>
      <c r="Y2509" s="11"/>
      <c r="Z2509" s="11"/>
    </row>
    <row r="2510" ht="13.65" customHeight="1">
      <c r="A2510" t="s" s="8">
        <v>11584</v>
      </c>
      <c r="B2510" t="s" s="8">
        <v>11585</v>
      </c>
      <c r="C2510" s="21">
        <v>2021</v>
      </c>
      <c r="D2510" t="s" s="8">
        <v>1821</v>
      </c>
      <c r="E2510" t="s" s="8">
        <v>11586</v>
      </c>
      <c r="F2510" t="s" s="8">
        <v>3174</v>
      </c>
      <c r="G2510" t="s" s="8">
        <v>82</v>
      </c>
      <c r="H2510" t="s" s="8">
        <v>119</v>
      </c>
      <c r="I2510" s="11"/>
      <c r="J2510" t="s" s="8">
        <v>11587</v>
      </c>
      <c r="K2510" t="s" s="8">
        <v>120</v>
      </c>
      <c r="L2510" t="s" s="8">
        <v>121</v>
      </c>
      <c r="M2510" s="11"/>
      <c r="N2510" s="11"/>
      <c r="O2510" s="11"/>
      <c r="P2510" s="11"/>
      <c r="Q2510" s="11"/>
      <c r="R2510" s="11"/>
      <c r="S2510" s="11"/>
      <c r="T2510" s="11"/>
      <c r="U2510" s="11"/>
      <c r="V2510" s="11"/>
      <c r="W2510" s="11"/>
      <c r="X2510" s="11"/>
      <c r="Y2510" s="11"/>
      <c r="Z2510" s="11"/>
    </row>
    <row r="2511" ht="13.65" customHeight="1">
      <c r="A2511" t="s" s="8">
        <v>11588</v>
      </c>
      <c r="B2511" t="s" s="8">
        <v>11589</v>
      </c>
      <c r="C2511" s="21">
        <v>2021</v>
      </c>
      <c r="D2511" t="s" s="8">
        <v>1675</v>
      </c>
      <c r="E2511" t="s" s="8">
        <v>11590</v>
      </c>
      <c r="F2511" t="s" s="8">
        <v>6914</v>
      </c>
      <c r="G2511" t="s" s="8">
        <v>38</v>
      </c>
      <c r="H2511" t="s" s="8">
        <v>1507</v>
      </c>
      <c r="I2511" s="11"/>
      <c r="J2511" t="s" s="8">
        <v>11591</v>
      </c>
      <c r="K2511" t="s" s="8">
        <v>120</v>
      </c>
      <c r="L2511" t="s" s="8">
        <v>121</v>
      </c>
      <c r="M2511" s="11"/>
      <c r="N2511" s="11"/>
      <c r="O2511" s="11"/>
      <c r="P2511" s="11"/>
      <c r="Q2511" s="11"/>
      <c r="R2511" s="11"/>
      <c r="S2511" s="11"/>
      <c r="T2511" s="11"/>
      <c r="U2511" s="11"/>
      <c r="V2511" s="11"/>
      <c r="W2511" s="11"/>
      <c r="X2511" s="11"/>
      <c r="Y2511" s="11"/>
      <c r="Z2511" s="11"/>
    </row>
    <row r="2512" ht="13.65" customHeight="1">
      <c r="A2512" t="s" s="8">
        <v>11592</v>
      </c>
      <c r="B2512" t="s" s="8">
        <v>11593</v>
      </c>
      <c r="C2512" s="21">
        <v>2021</v>
      </c>
      <c r="D2512" t="s" s="8">
        <v>821</v>
      </c>
      <c r="E2512" t="s" s="8">
        <v>11594</v>
      </c>
      <c r="F2512" t="s" s="8">
        <v>389</v>
      </c>
      <c r="G2512" t="s" s="8">
        <v>82</v>
      </c>
      <c r="H2512" t="s" s="8">
        <v>390</v>
      </c>
      <c r="I2512" s="11"/>
      <c r="J2512" t="s" s="8">
        <v>11595</v>
      </c>
      <c r="K2512" t="s" s="8">
        <v>254</v>
      </c>
      <c r="L2512" t="s" s="8">
        <v>121</v>
      </c>
      <c r="M2512" s="11"/>
      <c r="N2512" s="11"/>
      <c r="O2512" s="11"/>
      <c r="P2512" s="11"/>
      <c r="Q2512" s="11"/>
      <c r="R2512" s="11"/>
      <c r="S2512" s="11"/>
      <c r="T2512" s="11"/>
      <c r="U2512" s="11"/>
      <c r="V2512" s="11"/>
      <c r="W2512" s="11"/>
      <c r="X2512" s="11"/>
      <c r="Y2512" s="11"/>
      <c r="Z2512" s="11"/>
    </row>
    <row r="2513" ht="13.65" customHeight="1">
      <c r="A2513" t="s" s="49">
        <v>11596</v>
      </c>
      <c r="B2513" t="s" s="49">
        <v>11597</v>
      </c>
      <c r="C2513" s="109">
        <v>2021</v>
      </c>
      <c r="D2513" t="s" s="49">
        <v>2407</v>
      </c>
      <c r="E2513" t="s" s="49">
        <v>11598</v>
      </c>
      <c r="F2513" t="s" s="49">
        <v>2426</v>
      </c>
      <c r="G2513" t="s" s="49">
        <v>82</v>
      </c>
      <c r="H2513" t="s" s="49">
        <v>1507</v>
      </c>
      <c r="I2513" s="50"/>
      <c r="J2513" t="s" s="49">
        <v>11599</v>
      </c>
      <c r="K2513" t="s" s="49">
        <v>120</v>
      </c>
      <c r="L2513" t="s" s="49">
        <v>121</v>
      </c>
      <c r="M2513" s="50"/>
      <c r="N2513" s="50"/>
      <c r="O2513" s="50"/>
      <c r="P2513" s="50"/>
      <c r="Q2513" s="50"/>
      <c r="R2513" s="50"/>
      <c r="S2513" s="50"/>
      <c r="T2513" s="50"/>
      <c r="U2513" s="50"/>
      <c r="V2513" s="50"/>
      <c r="W2513" s="50"/>
      <c r="X2513" s="50"/>
      <c r="Y2513" s="50"/>
      <c r="Z2513" s="50"/>
    </row>
    <row r="2514" ht="13.65" customHeight="1">
      <c r="A2514" t="s" s="51">
        <v>1244</v>
      </c>
      <c r="B2514" t="s" s="52">
        <v>1245</v>
      </c>
      <c r="C2514" s="53">
        <v>2021</v>
      </c>
      <c r="D2514" t="s" s="52">
        <v>1246</v>
      </c>
      <c r="E2514" t="s" s="52">
        <v>1247</v>
      </c>
      <c r="F2514" t="s" s="52">
        <v>71</v>
      </c>
      <c r="G2514" t="s" s="52">
        <v>38</v>
      </c>
      <c r="H2514" t="s" s="52">
        <v>119</v>
      </c>
      <c r="I2514" s="56"/>
      <c r="J2514" t="s" s="52">
        <v>1248</v>
      </c>
      <c r="K2514" t="s" s="52">
        <v>120</v>
      </c>
      <c r="L2514" t="s" s="52">
        <v>121</v>
      </c>
      <c r="M2514" t="s" s="52">
        <v>122</v>
      </c>
      <c r="N2514" s="56"/>
      <c r="O2514" s="56"/>
      <c r="P2514" s="56"/>
      <c r="Q2514" s="56"/>
      <c r="R2514" s="56"/>
      <c r="S2514" s="56"/>
      <c r="T2514" s="56"/>
      <c r="U2514" s="56"/>
      <c r="V2514" s="56"/>
      <c r="W2514" s="56"/>
      <c r="X2514" s="56"/>
      <c r="Y2514" s="56"/>
      <c r="Z2514" s="57"/>
    </row>
    <row r="2515" ht="13.65" customHeight="1">
      <c r="A2515" t="s" s="127">
        <v>11600</v>
      </c>
      <c r="B2515" t="s" s="127">
        <v>11601</v>
      </c>
      <c r="C2515" s="128">
        <v>2021</v>
      </c>
      <c r="D2515" t="s" s="127">
        <v>2822</v>
      </c>
      <c r="E2515" t="s" s="146">
        <v>11602</v>
      </c>
      <c r="F2515" t="s" s="127">
        <v>2094</v>
      </c>
      <c r="G2515" t="s" s="127">
        <v>82</v>
      </c>
      <c r="H2515" t="s" s="127">
        <v>1507</v>
      </c>
      <c r="I2515" s="129"/>
      <c r="J2515" t="s" s="146">
        <v>11603</v>
      </c>
      <c r="K2515" t="s" s="127">
        <v>120</v>
      </c>
      <c r="L2515" t="s" s="127">
        <v>121</v>
      </c>
      <c r="M2515" s="129"/>
      <c r="N2515" s="129"/>
      <c r="O2515" s="129"/>
      <c r="P2515" s="129"/>
      <c r="Q2515" s="129"/>
      <c r="R2515" s="129"/>
      <c r="S2515" s="129"/>
      <c r="T2515" s="129"/>
      <c r="U2515" s="129"/>
      <c r="V2515" s="129"/>
      <c r="W2515" s="129"/>
      <c r="X2515" s="129"/>
      <c r="Y2515" s="129"/>
      <c r="Z2515" s="129"/>
    </row>
    <row r="2516" ht="15" customHeight="1">
      <c r="A2516" t="s" s="49">
        <v>11604</v>
      </c>
      <c r="B2516" t="s" s="49">
        <v>11605</v>
      </c>
      <c r="C2516" s="109">
        <v>2021</v>
      </c>
      <c r="D2516" t="s" s="163">
        <v>11606</v>
      </c>
      <c r="E2516" t="s" s="164">
        <v>313</v>
      </c>
      <c r="F2516" t="s" s="165">
        <v>1823</v>
      </c>
      <c r="G2516" t="s" s="49">
        <v>45</v>
      </c>
      <c r="H2516" t="s" s="49">
        <v>1507</v>
      </c>
      <c r="I2516" s="166"/>
      <c r="J2516" s="167"/>
      <c r="K2516" t="s" s="168">
        <v>280</v>
      </c>
      <c r="L2516" t="s" s="49">
        <v>121</v>
      </c>
      <c r="M2516" s="50"/>
      <c r="N2516" s="50"/>
      <c r="O2516" s="50"/>
      <c r="P2516" s="50"/>
      <c r="Q2516" s="50"/>
      <c r="R2516" s="50"/>
      <c r="S2516" s="50"/>
      <c r="T2516" s="50"/>
      <c r="U2516" s="50"/>
      <c r="V2516" s="50"/>
      <c r="W2516" s="50"/>
      <c r="X2516" s="50"/>
      <c r="Y2516" s="50"/>
      <c r="Z2516" s="50"/>
    </row>
    <row r="2517" ht="13.65" customHeight="1">
      <c r="A2517" t="s" s="58">
        <v>1249</v>
      </c>
      <c r="B2517" t="s" s="59">
        <v>1250</v>
      </c>
      <c r="C2517" s="60">
        <v>2021</v>
      </c>
      <c r="D2517" t="s" s="59">
        <v>1166</v>
      </c>
      <c r="E2517" t="s" s="59">
        <v>1251</v>
      </c>
      <c r="F2517" t="s" s="59">
        <v>71</v>
      </c>
      <c r="G2517" t="s" s="59">
        <v>82</v>
      </c>
      <c r="H2517" t="s" s="59">
        <v>119</v>
      </c>
      <c r="I2517" s="61"/>
      <c r="J2517" t="s" s="59">
        <v>1252</v>
      </c>
      <c r="K2517" t="s" s="59">
        <v>120</v>
      </c>
      <c r="L2517" t="s" s="59">
        <v>121</v>
      </c>
      <c r="M2517" t="s" s="59">
        <v>122</v>
      </c>
      <c r="N2517" s="61"/>
      <c r="O2517" s="61"/>
      <c r="P2517" s="61"/>
      <c r="Q2517" s="61"/>
      <c r="R2517" s="61"/>
      <c r="S2517" s="61"/>
      <c r="T2517" s="61"/>
      <c r="U2517" s="61"/>
      <c r="V2517" s="61"/>
      <c r="W2517" s="61"/>
      <c r="X2517" s="61"/>
      <c r="Y2517" s="61"/>
      <c r="Z2517" s="62"/>
    </row>
    <row r="2518" ht="15" customHeight="1">
      <c r="A2518" t="s" s="77">
        <v>11607</v>
      </c>
      <c r="B2518" t="s" s="77">
        <v>11608</v>
      </c>
      <c r="C2518" s="76">
        <v>2021</v>
      </c>
      <c r="D2518" t="s" s="77">
        <v>6148</v>
      </c>
      <c r="E2518" t="s" s="77">
        <v>11609</v>
      </c>
      <c r="F2518" t="s" s="77">
        <v>1928</v>
      </c>
      <c r="G2518" t="s" s="114">
        <v>64</v>
      </c>
      <c r="H2518" t="s" s="77">
        <v>119</v>
      </c>
      <c r="I2518" s="47"/>
      <c r="J2518" t="s" s="77">
        <v>11610</v>
      </c>
      <c r="K2518" t="s" s="77">
        <v>120</v>
      </c>
      <c r="L2518" t="s" s="77">
        <v>121</v>
      </c>
      <c r="M2518" s="47"/>
      <c r="N2518" s="47"/>
      <c r="O2518" s="47"/>
      <c r="P2518" s="47"/>
      <c r="Q2518" s="47"/>
      <c r="R2518" s="47"/>
      <c r="S2518" s="47"/>
      <c r="T2518" s="47"/>
      <c r="U2518" s="47"/>
      <c r="V2518" s="47"/>
      <c r="W2518" s="47"/>
      <c r="X2518" s="47"/>
      <c r="Y2518" s="47"/>
      <c r="Z2518" s="47"/>
    </row>
    <row r="2519" ht="13.65" customHeight="1">
      <c r="A2519" t="s" s="8">
        <v>11611</v>
      </c>
      <c r="B2519" t="s" s="8">
        <v>11612</v>
      </c>
      <c r="C2519" s="21">
        <v>2021</v>
      </c>
      <c r="D2519" t="s" s="8">
        <v>3264</v>
      </c>
      <c r="E2519" t="s" s="8">
        <v>11613</v>
      </c>
      <c r="F2519" t="s" s="8">
        <v>11614</v>
      </c>
      <c r="G2519" t="s" s="8">
        <v>82</v>
      </c>
      <c r="H2519" t="s" s="8">
        <v>119</v>
      </c>
      <c r="I2519" s="11"/>
      <c r="J2519" t="s" s="8">
        <v>11615</v>
      </c>
      <c r="K2519" t="s" s="8">
        <v>120</v>
      </c>
      <c r="L2519" t="s" s="8">
        <v>121</v>
      </c>
      <c r="M2519" s="11"/>
      <c r="N2519" s="11"/>
      <c r="O2519" s="11"/>
      <c r="P2519" s="11"/>
      <c r="Q2519" s="11"/>
      <c r="R2519" s="11"/>
      <c r="S2519" s="11"/>
      <c r="T2519" s="11"/>
      <c r="U2519" s="11"/>
      <c r="V2519" s="11"/>
      <c r="W2519" s="11"/>
      <c r="X2519" s="11"/>
      <c r="Y2519" s="11"/>
      <c r="Z2519" s="11"/>
    </row>
    <row r="2520" ht="13.65" customHeight="1">
      <c r="A2520" t="s" s="8">
        <v>11616</v>
      </c>
      <c r="B2520" t="s" s="8">
        <v>11617</v>
      </c>
      <c r="C2520" s="21">
        <v>2021</v>
      </c>
      <c r="D2520" t="s" s="8">
        <v>11618</v>
      </c>
      <c r="E2520" t="s" s="8">
        <v>11619</v>
      </c>
      <c r="F2520" t="s" s="8">
        <v>4600</v>
      </c>
      <c r="G2520" t="s" s="8">
        <v>1784</v>
      </c>
      <c r="H2520" t="s" s="8">
        <v>506</v>
      </c>
      <c r="I2520" s="11"/>
      <c r="J2520" t="s" s="8">
        <v>11620</v>
      </c>
      <c r="K2520" t="s" s="8">
        <v>254</v>
      </c>
      <c r="L2520" t="s" s="8">
        <v>121</v>
      </c>
      <c r="M2520" s="11"/>
      <c r="N2520" s="11"/>
      <c r="O2520" s="11"/>
      <c r="P2520" s="11"/>
      <c r="Q2520" s="11"/>
      <c r="R2520" s="11"/>
      <c r="S2520" s="11"/>
      <c r="T2520" s="11"/>
      <c r="U2520" s="11"/>
      <c r="V2520" s="11"/>
      <c r="W2520" s="11"/>
      <c r="X2520" s="11"/>
      <c r="Y2520" s="11"/>
      <c r="Z2520" s="11"/>
    </row>
    <row r="2521" ht="13.65" customHeight="1">
      <c r="A2521" t="s" s="8">
        <v>11621</v>
      </c>
      <c r="B2521" t="s" s="8">
        <v>11622</v>
      </c>
      <c r="C2521" s="21">
        <v>2021</v>
      </c>
      <c r="D2521" t="s" s="8">
        <v>6729</v>
      </c>
      <c r="E2521" t="s" s="8">
        <v>11623</v>
      </c>
      <c r="F2521" t="s" s="8">
        <v>8021</v>
      </c>
      <c r="G2521" t="s" s="8">
        <v>82</v>
      </c>
      <c r="H2521" t="s" s="8">
        <v>1791</v>
      </c>
      <c r="I2521" s="11"/>
      <c r="J2521" t="s" s="8">
        <v>11624</v>
      </c>
      <c r="K2521" t="s" s="8">
        <v>120</v>
      </c>
      <c r="L2521" t="s" s="8">
        <v>121</v>
      </c>
      <c r="M2521" s="11"/>
      <c r="N2521" s="11"/>
      <c r="O2521" s="11"/>
      <c r="P2521" s="11"/>
      <c r="Q2521" s="11"/>
      <c r="R2521" s="11"/>
      <c r="S2521" s="11"/>
      <c r="T2521" s="11"/>
      <c r="U2521" s="11"/>
      <c r="V2521" s="11"/>
      <c r="W2521" s="11"/>
      <c r="X2521" s="11"/>
      <c r="Y2521" s="11"/>
      <c r="Z2521" s="11"/>
    </row>
    <row r="2522" ht="13.65" customHeight="1">
      <c r="A2522" t="s" s="8">
        <v>11625</v>
      </c>
      <c r="B2522" t="s" s="8">
        <v>11626</v>
      </c>
      <c r="C2522" s="21">
        <v>2021</v>
      </c>
      <c r="D2522" t="s" s="8">
        <v>8803</v>
      </c>
      <c r="E2522" t="s" s="8">
        <v>11627</v>
      </c>
      <c r="F2522" t="s" s="8">
        <v>1815</v>
      </c>
      <c r="G2522" t="s" s="8">
        <v>44</v>
      </c>
      <c r="H2522" t="s" s="8">
        <v>506</v>
      </c>
      <c r="I2522" s="11"/>
      <c r="J2522" t="s" s="8">
        <v>11628</v>
      </c>
      <c r="K2522" t="s" s="8">
        <v>120</v>
      </c>
      <c r="L2522" t="s" s="8">
        <v>121</v>
      </c>
      <c r="M2522" s="11"/>
      <c r="N2522" s="11"/>
      <c r="O2522" s="11"/>
      <c r="P2522" s="11"/>
      <c r="Q2522" s="11"/>
      <c r="R2522" s="11"/>
      <c r="S2522" s="11"/>
      <c r="T2522" s="11"/>
      <c r="U2522" s="11"/>
      <c r="V2522" s="11"/>
      <c r="W2522" s="11"/>
      <c r="X2522" s="11"/>
      <c r="Y2522" s="11"/>
      <c r="Z2522" s="11"/>
    </row>
    <row r="2523" ht="13.65" customHeight="1">
      <c r="A2523" t="s" s="8">
        <v>11629</v>
      </c>
      <c r="B2523" t="s" s="8">
        <v>11630</v>
      </c>
      <c r="C2523" s="21">
        <v>2021</v>
      </c>
      <c r="D2523" t="s" s="8">
        <v>2518</v>
      </c>
      <c r="E2523" t="s" s="8">
        <v>11631</v>
      </c>
      <c r="F2523" t="s" s="8">
        <v>11632</v>
      </c>
      <c r="G2523" t="s" s="8">
        <v>45</v>
      </c>
      <c r="H2523" t="s" s="8">
        <v>119</v>
      </c>
      <c r="I2523" s="11"/>
      <c r="J2523" t="s" s="8">
        <v>11633</v>
      </c>
      <c r="K2523" t="s" s="8">
        <v>120</v>
      </c>
      <c r="L2523" t="s" s="8">
        <v>121</v>
      </c>
      <c r="M2523" s="11"/>
      <c r="N2523" s="11"/>
      <c r="O2523" s="11"/>
      <c r="P2523" s="11"/>
      <c r="Q2523" s="11"/>
      <c r="R2523" s="11"/>
      <c r="S2523" s="11"/>
      <c r="T2523" s="11"/>
      <c r="U2523" s="11"/>
      <c r="V2523" s="11"/>
      <c r="W2523" s="11"/>
      <c r="X2523" s="11"/>
      <c r="Y2523" s="11"/>
      <c r="Z2523" s="11"/>
    </row>
    <row r="2524" ht="13.65" customHeight="1">
      <c r="A2524" t="s" s="8">
        <v>11634</v>
      </c>
      <c r="B2524" t="s" s="8">
        <v>11635</v>
      </c>
      <c r="C2524" s="21">
        <v>2021</v>
      </c>
      <c r="D2524" t="s" s="8">
        <v>954</v>
      </c>
      <c r="E2524" t="s" s="49">
        <v>11636</v>
      </c>
      <c r="F2524" t="s" s="8">
        <v>128</v>
      </c>
      <c r="G2524" t="s" s="8">
        <v>38</v>
      </c>
      <c r="H2524" t="s" s="8">
        <v>129</v>
      </c>
      <c r="I2524" t="s" s="8">
        <v>1846</v>
      </c>
      <c r="J2524" s="50"/>
      <c r="K2524" t="s" s="8">
        <v>148</v>
      </c>
      <c r="L2524" t="s" s="8">
        <v>121</v>
      </c>
      <c r="M2524" s="11"/>
      <c r="N2524" s="11"/>
      <c r="O2524" s="11"/>
      <c r="P2524" s="11"/>
      <c r="Q2524" s="11"/>
      <c r="R2524" s="11"/>
      <c r="S2524" s="11"/>
      <c r="T2524" s="11"/>
      <c r="U2524" s="11"/>
      <c r="V2524" s="11"/>
      <c r="W2524" s="11"/>
      <c r="X2524" s="11"/>
      <c r="Y2524" s="11"/>
      <c r="Z2524" s="11"/>
    </row>
    <row r="2525" ht="13.65" customHeight="1">
      <c r="A2525" t="s" s="8">
        <v>11637</v>
      </c>
      <c r="B2525" t="s" s="8">
        <v>11638</v>
      </c>
      <c r="C2525" s="21">
        <v>2021</v>
      </c>
      <c r="D2525" t="s" s="126">
        <v>11639</v>
      </c>
      <c r="E2525" t="s" s="164">
        <v>313</v>
      </c>
      <c r="F2525" t="s" s="31">
        <v>4779</v>
      </c>
      <c r="G2525" t="s" s="8">
        <v>45</v>
      </c>
      <c r="H2525" t="s" s="8">
        <v>119</v>
      </c>
      <c r="I2525" s="169"/>
      <c r="J2525" s="167"/>
      <c r="K2525" t="s" s="31">
        <v>120</v>
      </c>
      <c r="L2525" t="s" s="8">
        <v>121</v>
      </c>
      <c r="M2525" s="11"/>
      <c r="N2525" s="11"/>
      <c r="O2525" s="11"/>
      <c r="P2525" s="11"/>
      <c r="Q2525" s="11"/>
      <c r="R2525" s="11"/>
      <c r="S2525" s="11"/>
      <c r="T2525" s="11"/>
      <c r="U2525" s="11"/>
      <c r="V2525" s="11"/>
      <c r="W2525" s="11"/>
      <c r="X2525" s="11"/>
      <c r="Y2525" s="11"/>
      <c r="Z2525" s="11"/>
    </row>
    <row r="2526" ht="13.65" customHeight="1">
      <c r="A2526" t="s" s="130">
        <v>11640</v>
      </c>
      <c r="B2526" t="s" s="130">
        <v>11641</v>
      </c>
      <c r="C2526" s="131">
        <v>2021</v>
      </c>
      <c r="D2526" t="s" s="130">
        <v>3473</v>
      </c>
      <c r="E2526" t="s" s="127">
        <v>11642</v>
      </c>
      <c r="F2526" t="s" s="130">
        <v>1905</v>
      </c>
      <c r="G2526" t="s" s="130">
        <v>82</v>
      </c>
      <c r="H2526" t="s" s="130">
        <v>119</v>
      </c>
      <c r="I2526" s="132"/>
      <c r="J2526" t="s" s="127">
        <v>11643</v>
      </c>
      <c r="K2526" t="s" s="130">
        <v>120</v>
      </c>
      <c r="L2526" t="s" s="130">
        <v>121</v>
      </c>
      <c r="M2526" s="132"/>
      <c r="N2526" s="132"/>
      <c r="O2526" s="132"/>
      <c r="P2526" s="132"/>
      <c r="Q2526" s="132"/>
      <c r="R2526" s="132"/>
      <c r="S2526" s="132"/>
      <c r="T2526" s="132"/>
      <c r="U2526" s="132"/>
      <c r="V2526" s="132"/>
      <c r="W2526" s="132"/>
      <c r="X2526" s="132"/>
      <c r="Y2526" s="132"/>
      <c r="Z2526" s="132"/>
    </row>
    <row r="2527" ht="13.65" customHeight="1">
      <c r="A2527" t="s" s="49">
        <v>11644</v>
      </c>
      <c r="B2527" t="s" s="49">
        <v>11645</v>
      </c>
      <c r="C2527" s="109">
        <v>2021</v>
      </c>
      <c r="D2527" t="s" s="49">
        <v>295</v>
      </c>
      <c r="E2527" t="s" s="49">
        <v>11646</v>
      </c>
      <c r="F2527" t="s" s="49">
        <v>10813</v>
      </c>
      <c r="G2527" t="s" s="49">
        <v>1454</v>
      </c>
      <c r="H2527" t="s" s="49">
        <v>119</v>
      </c>
      <c r="I2527" s="50"/>
      <c r="J2527" t="s" s="49">
        <v>11647</v>
      </c>
      <c r="K2527" t="s" s="49">
        <v>120</v>
      </c>
      <c r="L2527" t="s" s="49">
        <v>121</v>
      </c>
      <c r="M2527" s="50"/>
      <c r="N2527" s="50"/>
      <c r="O2527" s="50"/>
      <c r="P2527" s="50"/>
      <c r="Q2527" s="50"/>
      <c r="R2527" s="50"/>
      <c r="S2527" s="50"/>
      <c r="T2527" s="50"/>
      <c r="U2527" s="50"/>
      <c r="V2527" s="50"/>
      <c r="W2527" s="50"/>
      <c r="X2527" s="50"/>
      <c r="Y2527" s="50"/>
      <c r="Z2527" s="50"/>
    </row>
    <row r="2528" ht="13.65" customHeight="1">
      <c r="A2528" t="s" s="58">
        <v>1253</v>
      </c>
      <c r="B2528" t="s" s="59">
        <v>1254</v>
      </c>
      <c r="C2528" s="60">
        <v>2021</v>
      </c>
      <c r="D2528" t="s" s="59">
        <v>415</v>
      </c>
      <c r="E2528" t="s" s="59">
        <v>1255</v>
      </c>
      <c r="F2528" t="s" s="59">
        <v>389</v>
      </c>
      <c r="G2528" t="s" s="59">
        <v>82</v>
      </c>
      <c r="H2528" t="s" s="59">
        <v>390</v>
      </c>
      <c r="I2528" s="61"/>
      <c r="J2528" s="61"/>
      <c r="K2528" t="s" s="59">
        <v>120</v>
      </c>
      <c r="L2528" t="s" s="59">
        <v>121</v>
      </c>
      <c r="M2528" t="s" s="59">
        <v>122</v>
      </c>
      <c r="N2528" s="161"/>
      <c r="O2528" s="61"/>
      <c r="P2528" s="61"/>
      <c r="Q2528" s="61"/>
      <c r="R2528" s="61"/>
      <c r="S2528" s="61"/>
      <c r="T2528" s="61"/>
      <c r="U2528" s="61"/>
      <c r="V2528" s="61"/>
      <c r="W2528" s="61"/>
      <c r="X2528" s="61"/>
      <c r="Y2528" s="61"/>
      <c r="Z2528" s="62"/>
    </row>
    <row r="2529" ht="13.65" customHeight="1">
      <c r="A2529" t="s" s="77">
        <v>11648</v>
      </c>
      <c r="B2529" t="s" s="77">
        <v>11649</v>
      </c>
      <c r="C2529" s="76">
        <v>2021</v>
      </c>
      <c r="D2529" t="s" s="77">
        <v>11650</v>
      </c>
      <c r="E2529" t="s" s="77">
        <v>11651</v>
      </c>
      <c r="F2529" t="s" s="77">
        <v>572</v>
      </c>
      <c r="G2529" t="s" s="77">
        <v>82</v>
      </c>
      <c r="H2529" t="s" s="77">
        <v>506</v>
      </c>
      <c r="I2529" t="s" s="77">
        <v>1846</v>
      </c>
      <c r="J2529" t="s" s="77">
        <v>11652</v>
      </c>
      <c r="K2529" t="s" s="77">
        <v>120</v>
      </c>
      <c r="L2529" t="s" s="77">
        <v>121</v>
      </c>
      <c r="M2529" s="47"/>
      <c r="N2529" s="47"/>
      <c r="O2529" s="47"/>
      <c r="P2529" s="47"/>
      <c r="Q2529" s="47"/>
      <c r="R2529" s="47"/>
      <c r="S2529" s="47"/>
      <c r="T2529" s="47"/>
      <c r="U2529" s="47"/>
      <c r="V2529" s="47"/>
      <c r="W2529" s="47"/>
      <c r="X2529" s="47"/>
      <c r="Y2529" s="47"/>
      <c r="Z2529" s="47"/>
    </row>
    <row r="2530" ht="13.65" customHeight="1">
      <c r="A2530" t="s" s="8">
        <v>11653</v>
      </c>
      <c r="B2530" t="s" s="8">
        <v>11654</v>
      </c>
      <c r="C2530" s="21">
        <v>2021</v>
      </c>
      <c r="D2530" t="s" s="8">
        <v>2069</v>
      </c>
      <c r="E2530" t="s" s="8">
        <v>11655</v>
      </c>
      <c r="F2530" t="s" s="8">
        <v>4129</v>
      </c>
      <c r="G2530" t="s" s="8">
        <v>82</v>
      </c>
      <c r="H2530" t="s" s="8">
        <v>1791</v>
      </c>
      <c r="I2530" s="11"/>
      <c r="J2530" t="s" s="8">
        <v>11656</v>
      </c>
      <c r="K2530" t="s" s="8">
        <v>120</v>
      </c>
      <c r="L2530" t="s" s="8">
        <v>121</v>
      </c>
      <c r="M2530" s="11"/>
      <c r="N2530" s="11"/>
      <c r="O2530" s="11"/>
      <c r="P2530" s="11"/>
      <c r="Q2530" s="11"/>
      <c r="R2530" s="11"/>
      <c r="S2530" s="11"/>
      <c r="T2530" s="11"/>
      <c r="U2530" s="11"/>
      <c r="V2530" s="11"/>
      <c r="W2530" s="11"/>
      <c r="X2530" s="11"/>
      <c r="Y2530" s="11"/>
      <c r="Z2530" s="11"/>
    </row>
    <row r="2531" ht="13.65" customHeight="1">
      <c r="A2531" t="s" s="8">
        <v>11657</v>
      </c>
      <c r="B2531" t="s" s="8">
        <v>11658</v>
      </c>
      <c r="C2531" s="21">
        <v>2021</v>
      </c>
      <c r="D2531" t="s" s="8">
        <v>415</v>
      </c>
      <c r="E2531" t="s" s="8">
        <v>11659</v>
      </c>
      <c r="F2531" t="s" s="8">
        <v>3174</v>
      </c>
      <c r="G2531" t="s" s="8">
        <v>82</v>
      </c>
      <c r="H2531" t="s" s="8">
        <v>119</v>
      </c>
      <c r="I2531" s="11"/>
      <c r="J2531" s="11"/>
      <c r="K2531" t="s" s="8">
        <v>120</v>
      </c>
      <c r="L2531" t="s" s="8">
        <v>121</v>
      </c>
      <c r="M2531" s="11"/>
      <c r="N2531" s="11"/>
      <c r="O2531" s="11"/>
      <c r="P2531" s="11"/>
      <c r="Q2531" s="11"/>
      <c r="R2531" s="11"/>
      <c r="S2531" s="11"/>
      <c r="T2531" s="11"/>
      <c r="U2531" s="11"/>
      <c r="V2531" s="11"/>
      <c r="W2531" s="11"/>
      <c r="X2531" s="11"/>
      <c r="Y2531" s="11"/>
      <c r="Z2531" s="11"/>
    </row>
    <row r="2532" ht="13.65" customHeight="1">
      <c r="A2532" t="s" s="8">
        <v>11660</v>
      </c>
      <c r="B2532" t="s" s="8">
        <v>11661</v>
      </c>
      <c r="C2532" s="21">
        <v>2021</v>
      </c>
      <c r="D2532" t="s" s="8">
        <v>954</v>
      </c>
      <c r="E2532" t="s" s="8">
        <v>11662</v>
      </c>
      <c r="F2532" t="s" s="8">
        <v>128</v>
      </c>
      <c r="G2532" t="s" s="8">
        <v>1795</v>
      </c>
      <c r="H2532" t="s" s="8">
        <v>129</v>
      </c>
      <c r="I2532" s="11"/>
      <c r="J2532" s="11"/>
      <c r="K2532" t="s" s="8">
        <v>148</v>
      </c>
      <c r="L2532" t="s" s="8">
        <v>121</v>
      </c>
      <c r="M2532" s="11"/>
      <c r="N2532" s="11"/>
      <c r="O2532" s="11"/>
      <c r="P2532" s="11"/>
      <c r="Q2532" s="11"/>
      <c r="R2532" s="11"/>
      <c r="S2532" s="11"/>
      <c r="T2532" s="11"/>
      <c r="U2532" s="11"/>
      <c r="V2532" s="11"/>
      <c r="W2532" s="11"/>
      <c r="X2532" s="11"/>
      <c r="Y2532" s="11"/>
      <c r="Z2532" s="11"/>
    </row>
    <row r="2533" ht="13.65" customHeight="1">
      <c r="A2533" t="s" s="8">
        <v>11663</v>
      </c>
      <c r="B2533" t="s" s="8">
        <v>11664</v>
      </c>
      <c r="C2533" s="21">
        <v>2021</v>
      </c>
      <c r="D2533" t="s" s="8">
        <v>11665</v>
      </c>
      <c r="E2533" t="s" s="8">
        <v>11666</v>
      </c>
      <c r="F2533" t="s" s="8">
        <v>128</v>
      </c>
      <c r="G2533" t="s" s="8">
        <v>55</v>
      </c>
      <c r="H2533" t="s" s="8">
        <v>129</v>
      </c>
      <c r="I2533" t="s" s="8">
        <v>11667</v>
      </c>
      <c r="J2533" t="s" s="8">
        <v>11668</v>
      </c>
      <c r="K2533" t="s" s="8">
        <v>120</v>
      </c>
      <c r="L2533" t="s" s="8">
        <v>121</v>
      </c>
      <c r="M2533" s="11"/>
      <c r="N2533" s="11"/>
      <c r="O2533" s="11"/>
      <c r="P2533" s="11"/>
      <c r="Q2533" s="11"/>
      <c r="R2533" s="11"/>
      <c r="S2533" s="11"/>
      <c r="T2533" s="11"/>
      <c r="U2533" s="11"/>
      <c r="V2533" s="11"/>
      <c r="W2533" s="11"/>
      <c r="X2533" s="11"/>
      <c r="Y2533" s="11"/>
      <c r="Z2533" s="11"/>
    </row>
    <row r="2534" ht="13.65" customHeight="1">
      <c r="A2534" t="s" s="8">
        <v>11669</v>
      </c>
      <c r="B2534" t="s" s="8">
        <v>11670</v>
      </c>
      <c r="C2534" s="21">
        <v>2021</v>
      </c>
      <c r="D2534" t="s" s="8">
        <v>6199</v>
      </c>
      <c r="E2534" t="s" s="8">
        <v>11671</v>
      </c>
      <c r="F2534" t="s" s="8">
        <v>11672</v>
      </c>
      <c r="G2534" t="s" s="8">
        <v>38</v>
      </c>
      <c r="H2534" t="s" s="8">
        <v>119</v>
      </c>
      <c r="I2534" s="11"/>
      <c r="J2534" t="s" s="8">
        <v>11673</v>
      </c>
      <c r="K2534" t="s" s="8">
        <v>120</v>
      </c>
      <c r="L2534" t="s" s="8">
        <v>121</v>
      </c>
      <c r="M2534" s="11"/>
      <c r="N2534" s="11"/>
      <c r="O2534" s="11"/>
      <c r="P2534" s="11"/>
      <c r="Q2534" s="11"/>
      <c r="R2534" s="11"/>
      <c r="S2534" s="11"/>
      <c r="T2534" s="11"/>
      <c r="U2534" s="11"/>
      <c r="V2534" s="11"/>
      <c r="W2534" s="11"/>
      <c r="X2534" s="11"/>
      <c r="Y2534" s="11"/>
      <c r="Z2534" s="11"/>
    </row>
    <row r="2535" ht="13.65" customHeight="1">
      <c r="A2535" t="s" s="8">
        <v>11674</v>
      </c>
      <c r="B2535" t="s" s="8">
        <v>11675</v>
      </c>
      <c r="C2535" s="21">
        <v>2021</v>
      </c>
      <c r="D2535" t="s" s="8">
        <v>415</v>
      </c>
      <c r="E2535" t="s" s="8">
        <v>11676</v>
      </c>
      <c r="F2535" t="s" s="8">
        <v>2426</v>
      </c>
      <c r="G2535" t="s" s="8">
        <v>45</v>
      </c>
      <c r="H2535" t="s" s="8">
        <v>1507</v>
      </c>
      <c r="I2535" s="11"/>
      <c r="J2535" s="11"/>
      <c r="K2535" t="s" s="8">
        <v>120</v>
      </c>
      <c r="L2535" t="s" s="8">
        <v>121</v>
      </c>
      <c r="M2535" s="11"/>
      <c r="N2535" s="116"/>
      <c r="O2535" s="11"/>
      <c r="P2535" s="11"/>
      <c r="Q2535" s="11"/>
      <c r="R2535" s="11"/>
      <c r="S2535" s="11"/>
      <c r="T2535" s="11"/>
      <c r="U2535" s="11"/>
      <c r="V2535" s="11"/>
      <c r="W2535" s="11"/>
      <c r="X2535" s="11"/>
      <c r="Y2535" s="11"/>
      <c r="Z2535" s="11"/>
    </row>
    <row r="2536" ht="13.65" customHeight="1">
      <c r="A2536" t="s" s="8">
        <v>11677</v>
      </c>
      <c r="B2536" t="s" s="8">
        <v>11678</v>
      </c>
      <c r="C2536" s="21">
        <v>2021</v>
      </c>
      <c r="D2536" t="s" s="8">
        <v>3840</v>
      </c>
      <c r="E2536" t="s" s="8">
        <v>11679</v>
      </c>
      <c r="F2536" t="s" s="8">
        <v>2426</v>
      </c>
      <c r="G2536" t="s" s="8">
        <v>45</v>
      </c>
      <c r="H2536" t="s" s="8">
        <v>1507</v>
      </c>
      <c r="I2536" s="11"/>
      <c r="J2536" t="s" s="8">
        <v>11680</v>
      </c>
      <c r="K2536" t="s" s="8">
        <v>120</v>
      </c>
      <c r="L2536" t="s" s="8">
        <v>121</v>
      </c>
      <c r="M2536" s="11"/>
      <c r="N2536" s="11"/>
      <c r="O2536" s="11"/>
      <c r="P2536" s="11"/>
      <c r="Q2536" s="11"/>
      <c r="R2536" s="11"/>
      <c r="S2536" s="11"/>
      <c r="T2536" s="11"/>
      <c r="U2536" s="11"/>
      <c r="V2536" s="11"/>
      <c r="W2536" s="11"/>
      <c r="X2536" s="11"/>
      <c r="Y2536" s="11"/>
      <c r="Z2536" s="11"/>
    </row>
    <row r="2537" ht="13.65" customHeight="1">
      <c r="A2537" t="s" s="8">
        <v>11681</v>
      </c>
      <c r="B2537" t="s" s="8">
        <v>11682</v>
      </c>
      <c r="C2537" s="21">
        <v>2021</v>
      </c>
      <c r="D2537" t="s" s="8">
        <v>10660</v>
      </c>
      <c r="E2537" t="s" s="8">
        <v>11683</v>
      </c>
      <c r="F2537" t="s" s="8">
        <v>6914</v>
      </c>
      <c r="G2537" t="s" s="8">
        <v>82</v>
      </c>
      <c r="H2537" t="s" s="8">
        <v>390</v>
      </c>
      <c r="I2537" s="11"/>
      <c r="J2537" t="s" s="8">
        <v>11684</v>
      </c>
      <c r="K2537" t="s" s="8">
        <v>120</v>
      </c>
      <c r="L2537" t="s" s="8">
        <v>216</v>
      </c>
      <c r="M2537" s="11"/>
      <c r="N2537" s="11"/>
      <c r="O2537" s="11"/>
      <c r="P2537" s="11"/>
      <c r="Q2537" s="11"/>
      <c r="R2537" s="11"/>
      <c r="S2537" s="11"/>
      <c r="T2537" s="11"/>
      <c r="U2537" s="11"/>
      <c r="V2537" s="11"/>
      <c r="W2537" s="11"/>
      <c r="X2537" s="11"/>
      <c r="Y2537" s="11"/>
      <c r="Z2537" s="11"/>
    </row>
    <row r="2538" ht="13.65" customHeight="1">
      <c r="A2538" t="s" s="8">
        <v>11685</v>
      </c>
      <c r="B2538" t="s" s="8">
        <v>11686</v>
      </c>
      <c r="C2538" s="21">
        <v>2021</v>
      </c>
      <c r="D2538" t="s" s="8">
        <v>11687</v>
      </c>
      <c r="E2538" t="s" s="8">
        <v>11688</v>
      </c>
      <c r="F2538" t="s" s="8">
        <v>2426</v>
      </c>
      <c r="G2538" t="s" s="8">
        <v>44</v>
      </c>
      <c r="H2538" t="s" s="8">
        <v>1507</v>
      </c>
      <c r="I2538" s="11"/>
      <c r="J2538" t="s" s="8">
        <v>11689</v>
      </c>
      <c r="K2538" t="s" s="8">
        <v>120</v>
      </c>
      <c r="L2538" t="s" s="8">
        <v>121</v>
      </c>
      <c r="M2538" s="11"/>
      <c r="N2538" s="11"/>
      <c r="O2538" s="11"/>
      <c r="P2538" s="11"/>
      <c r="Q2538" s="11"/>
      <c r="R2538" s="11"/>
      <c r="S2538" s="11"/>
      <c r="T2538" s="11"/>
      <c r="U2538" s="11"/>
      <c r="V2538" s="11"/>
      <c r="W2538" s="11"/>
      <c r="X2538" s="11"/>
      <c r="Y2538" s="11"/>
      <c r="Z2538" s="11"/>
    </row>
    <row r="2539" ht="15" customHeight="1">
      <c r="A2539" t="s" s="8">
        <v>11690</v>
      </c>
      <c r="B2539" t="s" s="8">
        <v>11691</v>
      </c>
      <c r="C2539" s="21">
        <v>2021</v>
      </c>
      <c r="D2539" t="s" s="8">
        <v>9778</v>
      </c>
      <c r="E2539" t="s" s="8">
        <v>11692</v>
      </c>
      <c r="F2539" t="s" s="106">
        <v>4466</v>
      </c>
      <c r="G2539" t="s" s="8">
        <v>40</v>
      </c>
      <c r="H2539" t="s" s="8">
        <v>1791</v>
      </c>
      <c r="I2539" s="11"/>
      <c r="J2539" t="s" s="8">
        <v>11693</v>
      </c>
      <c r="K2539" t="s" s="8">
        <v>120</v>
      </c>
      <c r="L2539" t="s" s="8">
        <v>121</v>
      </c>
      <c r="M2539" s="11"/>
      <c r="N2539" s="11"/>
      <c r="O2539" s="11"/>
      <c r="P2539" s="11"/>
      <c r="Q2539" s="11"/>
      <c r="R2539" s="11"/>
      <c r="S2539" s="11"/>
      <c r="T2539" s="11"/>
      <c r="U2539" s="11"/>
      <c r="V2539" s="11"/>
      <c r="W2539" s="11"/>
      <c r="X2539" s="11"/>
      <c r="Y2539" s="11"/>
      <c r="Z2539" s="11"/>
    </row>
    <row r="2540" ht="15" customHeight="1">
      <c r="A2540" t="s" s="8">
        <v>11694</v>
      </c>
      <c r="B2540" t="s" s="8">
        <v>11695</v>
      </c>
      <c r="C2540" s="21">
        <v>2021</v>
      </c>
      <c r="D2540" t="s" s="8">
        <v>1166</v>
      </c>
      <c r="E2540" t="s" s="8">
        <v>11696</v>
      </c>
      <c r="F2540" t="s" s="8">
        <v>71</v>
      </c>
      <c r="G2540" t="s" s="106">
        <v>64</v>
      </c>
      <c r="H2540" t="s" s="8">
        <v>119</v>
      </c>
      <c r="I2540" t="s" s="8">
        <v>1846</v>
      </c>
      <c r="J2540" t="s" s="8">
        <v>11697</v>
      </c>
      <c r="K2540" t="s" s="8">
        <v>120</v>
      </c>
      <c r="L2540" t="s" s="8">
        <v>121</v>
      </c>
      <c r="M2540" s="11"/>
      <c r="N2540" s="11"/>
      <c r="O2540" s="11"/>
      <c r="P2540" s="11"/>
      <c r="Q2540" s="11"/>
      <c r="R2540" s="11"/>
      <c r="S2540" s="11"/>
      <c r="T2540" s="11"/>
      <c r="U2540" s="11"/>
      <c r="V2540" s="11"/>
      <c r="W2540" s="11"/>
      <c r="X2540" s="11"/>
      <c r="Y2540" s="11"/>
      <c r="Z2540" s="11"/>
    </row>
    <row r="2541" ht="13.65" customHeight="1">
      <c r="A2541" t="s" s="8">
        <v>11698</v>
      </c>
      <c r="B2541" t="s" s="8">
        <v>11699</v>
      </c>
      <c r="C2541" s="21">
        <v>2021</v>
      </c>
      <c r="D2541" t="s" s="8">
        <v>11700</v>
      </c>
      <c r="E2541" t="s" s="8">
        <v>11701</v>
      </c>
      <c r="F2541" t="s" s="8">
        <v>389</v>
      </c>
      <c r="G2541" t="s" s="8">
        <v>45</v>
      </c>
      <c r="H2541" t="s" s="8">
        <v>119</v>
      </c>
      <c r="I2541" s="11"/>
      <c r="J2541" t="s" s="8">
        <v>11702</v>
      </c>
      <c r="K2541" t="s" s="8">
        <v>120</v>
      </c>
      <c r="L2541" t="s" s="8">
        <v>121</v>
      </c>
      <c r="M2541" s="11"/>
      <c r="N2541" s="11"/>
      <c r="O2541" s="11"/>
      <c r="P2541" s="11"/>
      <c r="Q2541" s="11"/>
      <c r="R2541" s="11"/>
      <c r="S2541" s="11"/>
      <c r="T2541" s="11"/>
      <c r="U2541" s="11"/>
      <c r="V2541" s="11"/>
      <c r="W2541" s="11"/>
      <c r="X2541" s="11"/>
      <c r="Y2541" s="11"/>
      <c r="Z2541" s="11"/>
    </row>
    <row r="2542" ht="15" customHeight="1">
      <c r="A2542" t="s" s="130">
        <v>11703</v>
      </c>
      <c r="B2542" t="s" s="130">
        <v>11704</v>
      </c>
      <c r="C2542" s="131">
        <v>2021</v>
      </c>
      <c r="D2542" t="s" s="130">
        <v>11705</v>
      </c>
      <c r="E2542" t="s" s="130">
        <v>11706</v>
      </c>
      <c r="F2542" t="s" s="130">
        <v>1870</v>
      </c>
      <c r="G2542" t="s" s="2">
        <v>64</v>
      </c>
      <c r="H2542" t="s" s="130">
        <v>1791</v>
      </c>
      <c r="I2542" s="132"/>
      <c r="J2542" t="s" s="130">
        <v>11707</v>
      </c>
      <c r="K2542" t="s" s="130">
        <v>120</v>
      </c>
      <c r="L2542" t="s" s="130">
        <v>216</v>
      </c>
      <c r="M2542" s="132"/>
      <c r="N2542" s="132"/>
      <c r="O2542" s="132"/>
      <c r="P2542" s="132"/>
      <c r="Q2542" s="132"/>
      <c r="R2542" s="132"/>
      <c r="S2542" s="132"/>
      <c r="T2542" s="132"/>
      <c r="U2542" s="132"/>
      <c r="V2542" s="132"/>
      <c r="W2542" s="132"/>
      <c r="X2542" s="132"/>
      <c r="Y2542" s="132"/>
      <c r="Z2542" s="132"/>
    </row>
    <row r="2543" ht="13.65" customHeight="1">
      <c r="A2543" t="s" s="8">
        <v>11708</v>
      </c>
      <c r="B2543" t="s" s="8">
        <v>11709</v>
      </c>
      <c r="C2543" s="21">
        <v>2021</v>
      </c>
      <c r="D2543" t="s" s="8">
        <v>727</v>
      </c>
      <c r="E2543" t="s" s="8">
        <v>11710</v>
      </c>
      <c r="F2543" t="s" s="8">
        <v>1870</v>
      </c>
      <c r="G2543" t="s" s="8">
        <v>82</v>
      </c>
      <c r="H2543" t="s" s="8">
        <v>1791</v>
      </c>
      <c r="I2543" s="11"/>
      <c r="J2543" t="s" s="8">
        <v>11711</v>
      </c>
      <c r="K2543" t="s" s="8">
        <v>120</v>
      </c>
      <c r="L2543" t="s" s="8">
        <v>121</v>
      </c>
      <c r="M2543" s="11"/>
      <c r="N2543" s="11"/>
      <c r="O2543" s="11"/>
      <c r="P2543" s="11"/>
      <c r="Q2543" s="11"/>
      <c r="R2543" s="11"/>
      <c r="S2543" s="11"/>
      <c r="T2543" s="11"/>
      <c r="U2543" s="11"/>
      <c r="V2543" s="11"/>
      <c r="W2543" s="11"/>
      <c r="X2543" s="11"/>
      <c r="Y2543" s="11"/>
      <c r="Z2543" s="11"/>
    </row>
    <row r="2544" ht="13.65" customHeight="1">
      <c r="A2544" t="s" s="8">
        <v>1843</v>
      </c>
      <c r="B2544" t="s" s="8">
        <v>11712</v>
      </c>
      <c r="C2544" s="21">
        <v>2022</v>
      </c>
      <c r="D2544" t="s" s="8">
        <v>5254</v>
      </c>
      <c r="E2544" t="s" s="8">
        <v>11713</v>
      </c>
      <c r="F2544" t="s" s="8">
        <v>505</v>
      </c>
      <c r="G2544" t="s" s="8">
        <v>45</v>
      </c>
      <c r="H2544" t="s" s="8">
        <v>506</v>
      </c>
      <c r="I2544" s="11"/>
      <c r="J2544" s="11"/>
      <c r="K2544" t="s" s="8">
        <v>4438</v>
      </c>
      <c r="L2544" t="s" s="8">
        <v>121</v>
      </c>
      <c r="M2544" s="11"/>
      <c r="N2544" s="11"/>
      <c r="O2544" s="11"/>
      <c r="P2544" s="11"/>
      <c r="Q2544" s="11"/>
      <c r="R2544" s="11"/>
      <c r="S2544" s="11"/>
      <c r="T2544" s="11"/>
      <c r="U2544" s="11"/>
      <c r="V2544" s="11"/>
      <c r="W2544" s="11"/>
      <c r="X2544" s="11"/>
      <c r="Y2544" s="11"/>
      <c r="Z2544" s="11"/>
    </row>
    <row r="2545" ht="13.65" customHeight="1">
      <c r="A2545" t="s" s="8">
        <v>1843</v>
      </c>
      <c r="B2545" t="s" s="8">
        <v>11714</v>
      </c>
      <c r="C2545" s="21">
        <v>2022</v>
      </c>
      <c r="D2545" t="s" s="8">
        <v>11715</v>
      </c>
      <c r="E2545" t="s" s="8">
        <v>11716</v>
      </c>
      <c r="F2545" t="s" s="8">
        <v>505</v>
      </c>
      <c r="G2545" t="s" s="8">
        <v>45</v>
      </c>
      <c r="H2545" t="s" s="8">
        <v>506</v>
      </c>
      <c r="I2545" s="11"/>
      <c r="J2545" s="11"/>
      <c r="K2545" t="s" s="8">
        <v>4438</v>
      </c>
      <c r="L2545" t="s" s="8">
        <v>121</v>
      </c>
      <c r="M2545" s="11"/>
      <c r="N2545" s="11"/>
      <c r="O2545" s="11"/>
      <c r="P2545" s="11"/>
      <c r="Q2545" s="11"/>
      <c r="R2545" s="11"/>
      <c r="S2545" s="11"/>
      <c r="T2545" s="11"/>
      <c r="U2545" s="11"/>
      <c r="V2545" s="11"/>
      <c r="W2545" s="11"/>
      <c r="X2545" s="11"/>
      <c r="Y2545" s="11"/>
      <c r="Z2545" s="11"/>
    </row>
    <row r="2546" ht="13.65" customHeight="1">
      <c r="A2546" t="s" s="49">
        <v>11717</v>
      </c>
      <c r="B2546" t="s" s="49">
        <v>11718</v>
      </c>
      <c r="C2546" s="109">
        <v>2022</v>
      </c>
      <c r="D2546" t="s" s="49">
        <v>1903</v>
      </c>
      <c r="E2546" t="s" s="49">
        <v>11719</v>
      </c>
      <c r="F2546" t="s" s="49">
        <v>1905</v>
      </c>
      <c r="G2546" t="s" s="49">
        <v>82</v>
      </c>
      <c r="H2546" t="s" s="49">
        <v>119</v>
      </c>
      <c r="I2546" s="50"/>
      <c r="J2546" t="s" s="49">
        <v>11720</v>
      </c>
      <c r="K2546" t="s" s="49">
        <v>120</v>
      </c>
      <c r="L2546" t="s" s="49">
        <v>121</v>
      </c>
      <c r="M2546" s="50"/>
      <c r="N2546" s="50"/>
      <c r="O2546" s="50"/>
      <c r="P2546" s="50"/>
      <c r="Q2546" s="50"/>
      <c r="R2546" s="50"/>
      <c r="S2546" s="50"/>
      <c r="T2546" s="50"/>
      <c r="U2546" s="50"/>
      <c r="V2546" s="50"/>
      <c r="W2546" s="50"/>
      <c r="X2546" s="50"/>
      <c r="Y2546" s="50"/>
      <c r="Z2546" s="50"/>
    </row>
    <row r="2547" ht="13.65" customHeight="1">
      <c r="A2547" t="s" s="58">
        <v>1256</v>
      </c>
      <c r="B2547" t="s" s="59">
        <v>1257</v>
      </c>
      <c r="C2547" s="60">
        <v>2022</v>
      </c>
      <c r="D2547" t="s" s="59">
        <v>1258</v>
      </c>
      <c r="E2547" t="s" s="59">
        <v>1259</v>
      </c>
      <c r="F2547" t="s" s="59">
        <v>71</v>
      </c>
      <c r="G2547" t="s" s="59">
        <v>64</v>
      </c>
      <c r="H2547" t="s" s="59">
        <v>119</v>
      </c>
      <c r="I2547" s="61"/>
      <c r="J2547" t="s" s="59">
        <v>1260</v>
      </c>
      <c r="K2547" t="s" s="59">
        <v>120</v>
      </c>
      <c r="L2547" t="s" s="59">
        <v>121</v>
      </c>
      <c r="M2547" t="s" s="59">
        <v>122</v>
      </c>
      <c r="N2547" s="61"/>
      <c r="O2547" s="61"/>
      <c r="P2547" s="61"/>
      <c r="Q2547" s="61"/>
      <c r="R2547" s="61"/>
      <c r="S2547" s="61"/>
      <c r="T2547" s="61"/>
      <c r="U2547" s="61"/>
      <c r="V2547" s="61"/>
      <c r="W2547" s="61"/>
      <c r="X2547" s="61"/>
      <c r="Y2547" s="61"/>
      <c r="Z2547" s="62"/>
    </row>
    <row r="2548" ht="13.65" customHeight="1">
      <c r="A2548" t="s" s="77">
        <v>11721</v>
      </c>
      <c r="B2548" t="s" s="77">
        <v>11722</v>
      </c>
      <c r="C2548" s="76">
        <v>2022</v>
      </c>
      <c r="D2548" t="s" s="77">
        <v>11723</v>
      </c>
      <c r="E2548" t="s" s="77">
        <v>11724</v>
      </c>
      <c r="F2548" t="s" s="77">
        <v>11725</v>
      </c>
      <c r="G2548" t="s" s="77">
        <v>2327</v>
      </c>
      <c r="H2548" t="s" s="77">
        <v>129</v>
      </c>
      <c r="I2548" s="47"/>
      <c r="J2548" t="s" s="77">
        <v>11726</v>
      </c>
      <c r="K2548" t="s" s="77">
        <v>120</v>
      </c>
      <c r="L2548" t="s" s="77">
        <v>121</v>
      </c>
      <c r="M2548" s="47"/>
      <c r="N2548" s="47"/>
      <c r="O2548" s="47"/>
      <c r="P2548" s="47"/>
      <c r="Q2548" s="47"/>
      <c r="R2548" s="47"/>
      <c r="S2548" s="47"/>
      <c r="T2548" s="47"/>
      <c r="U2548" s="47"/>
      <c r="V2548" s="47"/>
      <c r="W2548" s="47"/>
      <c r="X2548" s="47"/>
      <c r="Y2548" s="47"/>
      <c r="Z2548" s="47"/>
    </row>
    <row r="2549" ht="13.65" customHeight="1">
      <c r="A2549" t="s" s="8">
        <v>11727</v>
      </c>
      <c r="B2549" t="s" s="8">
        <v>11728</v>
      </c>
      <c r="C2549" s="21">
        <v>2022</v>
      </c>
      <c r="D2549" t="s" s="8">
        <v>1542</v>
      </c>
      <c r="E2549" t="s" s="8">
        <v>11729</v>
      </c>
      <c r="F2549" t="s" s="8">
        <v>2426</v>
      </c>
      <c r="G2549" t="s" s="8">
        <v>44</v>
      </c>
      <c r="H2549" t="s" s="8">
        <v>1507</v>
      </c>
      <c r="I2549" s="11"/>
      <c r="J2549" t="s" s="8">
        <v>11730</v>
      </c>
      <c r="K2549" t="s" s="8">
        <v>120</v>
      </c>
      <c r="L2549" t="s" s="8">
        <v>121</v>
      </c>
      <c r="M2549" s="11"/>
      <c r="N2549" s="11"/>
      <c r="O2549" s="11"/>
      <c r="P2549" s="11"/>
      <c r="Q2549" s="11"/>
      <c r="R2549" s="11"/>
      <c r="S2549" s="11"/>
      <c r="T2549" s="11"/>
      <c r="U2549" s="11"/>
      <c r="V2549" s="11"/>
      <c r="W2549" s="11"/>
      <c r="X2549" s="11"/>
      <c r="Y2549" s="11"/>
      <c r="Z2549" s="11"/>
    </row>
    <row r="2550" ht="13.65" customHeight="1">
      <c r="A2550" t="s" s="8">
        <v>11731</v>
      </c>
      <c r="B2550" t="s" s="8">
        <v>11732</v>
      </c>
      <c r="C2550" s="21">
        <v>2022</v>
      </c>
      <c r="D2550" t="s" s="8">
        <v>821</v>
      </c>
      <c r="E2550" t="s" s="8">
        <v>11733</v>
      </c>
      <c r="F2550" t="s" s="8">
        <v>1928</v>
      </c>
      <c r="G2550" t="s" s="8">
        <v>64</v>
      </c>
      <c r="H2550" t="s" s="8">
        <v>119</v>
      </c>
      <c r="I2550" s="11"/>
      <c r="J2550" t="s" s="8">
        <v>11734</v>
      </c>
      <c r="K2550" t="s" s="8">
        <v>120</v>
      </c>
      <c r="L2550" t="s" s="8">
        <v>121</v>
      </c>
      <c r="M2550" s="11"/>
      <c r="N2550" s="11"/>
      <c r="O2550" s="11"/>
      <c r="P2550" s="11"/>
      <c r="Q2550" s="11"/>
      <c r="R2550" s="11"/>
      <c r="S2550" s="11"/>
      <c r="T2550" s="11"/>
      <c r="U2550" s="11"/>
      <c r="V2550" s="11"/>
      <c r="W2550" s="11"/>
      <c r="X2550" s="11"/>
      <c r="Y2550" s="11"/>
      <c r="Z2550" s="11"/>
    </row>
    <row r="2551" ht="13.65" customHeight="1">
      <c r="A2551" t="s" s="8">
        <v>11735</v>
      </c>
      <c r="B2551" t="s" s="8">
        <v>11736</v>
      </c>
      <c r="C2551" s="21">
        <v>2022</v>
      </c>
      <c r="D2551" t="s" s="8">
        <v>2771</v>
      </c>
      <c r="E2551" t="s" s="8">
        <v>11737</v>
      </c>
      <c r="F2551" t="s" s="8">
        <v>8869</v>
      </c>
      <c r="G2551" t="s" s="8">
        <v>2327</v>
      </c>
      <c r="H2551" t="s" s="8">
        <v>129</v>
      </c>
      <c r="I2551" s="11"/>
      <c r="J2551" t="s" s="8">
        <v>11738</v>
      </c>
      <c r="K2551" t="s" s="8">
        <v>148</v>
      </c>
      <c r="L2551" t="s" s="8">
        <v>121</v>
      </c>
      <c r="M2551" s="11"/>
      <c r="N2551" s="11"/>
      <c r="O2551" s="11"/>
      <c r="P2551" s="11"/>
      <c r="Q2551" s="11"/>
      <c r="R2551" s="11"/>
      <c r="S2551" s="11"/>
      <c r="T2551" s="11"/>
      <c r="U2551" s="11"/>
      <c r="V2551" s="11"/>
      <c r="W2551" s="11"/>
      <c r="X2551" s="11"/>
      <c r="Y2551" s="11"/>
      <c r="Z2551" s="11"/>
    </row>
    <row r="2552" ht="13.65" customHeight="1">
      <c r="A2552" t="s" s="8">
        <v>11739</v>
      </c>
      <c r="B2552" t="s" s="8">
        <v>11740</v>
      </c>
      <c r="C2552" s="21">
        <v>2022</v>
      </c>
      <c r="D2552" t="s" s="8">
        <v>2771</v>
      </c>
      <c r="E2552" t="s" s="8">
        <v>11741</v>
      </c>
      <c r="F2552" t="s" s="8">
        <v>8869</v>
      </c>
      <c r="G2552" t="s" s="8">
        <v>2327</v>
      </c>
      <c r="H2552" t="s" s="8">
        <v>129</v>
      </c>
      <c r="I2552" s="11"/>
      <c r="J2552" t="s" s="8">
        <v>11742</v>
      </c>
      <c r="K2552" t="s" s="8">
        <v>148</v>
      </c>
      <c r="L2552" t="s" s="8">
        <v>121</v>
      </c>
      <c r="M2552" s="11"/>
      <c r="N2552" s="11"/>
      <c r="O2552" s="11"/>
      <c r="P2552" s="11"/>
      <c r="Q2552" s="11"/>
      <c r="R2552" s="11"/>
      <c r="S2552" s="11"/>
      <c r="T2552" s="11"/>
      <c r="U2552" s="11"/>
      <c r="V2552" s="11"/>
      <c r="W2552" s="11"/>
      <c r="X2552" s="11"/>
      <c r="Y2552" s="11"/>
      <c r="Z2552" s="11"/>
    </row>
    <row r="2553" ht="13.65" customHeight="1">
      <c r="A2553" t="s" s="8">
        <v>11743</v>
      </c>
      <c r="B2553" t="s" s="8">
        <v>11744</v>
      </c>
      <c r="C2553" s="21">
        <v>2022</v>
      </c>
      <c r="D2553" t="s" s="8">
        <v>11745</v>
      </c>
      <c r="E2553" t="s" s="8">
        <v>11746</v>
      </c>
      <c r="F2553" t="s" s="8">
        <v>8869</v>
      </c>
      <c r="G2553" t="s" s="8">
        <v>2327</v>
      </c>
      <c r="H2553" t="s" s="8">
        <v>129</v>
      </c>
      <c r="I2553" s="11"/>
      <c r="J2553" t="s" s="8">
        <v>11747</v>
      </c>
      <c r="K2553" t="s" s="8">
        <v>120</v>
      </c>
      <c r="L2553" t="s" s="8">
        <v>121</v>
      </c>
      <c r="M2553" s="11"/>
      <c r="N2553" s="11"/>
      <c r="O2553" s="11"/>
      <c r="P2553" s="11"/>
      <c r="Q2553" s="11"/>
      <c r="R2553" s="11"/>
      <c r="S2553" s="11"/>
      <c r="T2553" s="11"/>
      <c r="U2553" s="11"/>
      <c r="V2553" s="11"/>
      <c r="W2553" s="11"/>
      <c r="X2553" s="11"/>
      <c r="Y2553" s="11"/>
      <c r="Z2553" s="11"/>
    </row>
    <row r="2554" ht="13.65" customHeight="1">
      <c r="A2554" t="s" s="8">
        <v>11748</v>
      </c>
      <c r="B2554" t="s" s="8">
        <v>11749</v>
      </c>
      <c r="C2554" s="21">
        <v>2022</v>
      </c>
      <c r="D2554" t="s" s="8">
        <v>7342</v>
      </c>
      <c r="E2554" t="s" s="8">
        <v>11750</v>
      </c>
      <c r="F2554" t="s" s="8">
        <v>6695</v>
      </c>
      <c r="G2554" t="s" s="8">
        <v>29</v>
      </c>
      <c r="H2554" t="s" s="8">
        <v>119</v>
      </c>
      <c r="I2554" s="11"/>
      <c r="J2554" t="s" s="8">
        <v>11751</v>
      </c>
      <c r="K2554" t="s" s="8">
        <v>120</v>
      </c>
      <c r="L2554" t="s" s="8">
        <v>121</v>
      </c>
      <c r="M2554" s="11"/>
      <c r="N2554" s="11"/>
      <c r="O2554" s="11"/>
      <c r="P2554" s="11"/>
      <c r="Q2554" s="11"/>
      <c r="R2554" s="11"/>
      <c r="S2554" s="11"/>
      <c r="T2554" s="11"/>
      <c r="U2554" s="11"/>
      <c r="V2554" s="11"/>
      <c r="W2554" s="11"/>
      <c r="X2554" s="11"/>
      <c r="Y2554" s="11"/>
      <c r="Z2554" s="11"/>
    </row>
    <row r="2555" ht="13.65" customHeight="1">
      <c r="A2555" t="s" s="8">
        <v>11752</v>
      </c>
      <c r="B2555" t="s" s="8">
        <v>11753</v>
      </c>
      <c r="C2555" s="21">
        <v>2022</v>
      </c>
      <c r="D2555" t="s" s="8">
        <v>437</v>
      </c>
      <c r="E2555" t="s" s="8">
        <v>11754</v>
      </c>
      <c r="F2555" t="s" s="8">
        <v>1870</v>
      </c>
      <c r="G2555" t="s" s="8">
        <v>45</v>
      </c>
      <c r="H2555" t="s" s="8">
        <v>1791</v>
      </c>
      <c r="I2555" s="11"/>
      <c r="J2555" t="s" s="8">
        <v>11755</v>
      </c>
      <c r="K2555" t="s" s="8">
        <v>120</v>
      </c>
      <c r="L2555" t="s" s="8">
        <v>121</v>
      </c>
      <c r="M2555" s="11"/>
      <c r="N2555" s="11"/>
      <c r="O2555" s="11"/>
      <c r="P2555" s="11"/>
      <c r="Q2555" s="11"/>
      <c r="R2555" s="11"/>
      <c r="S2555" s="11"/>
      <c r="T2555" s="11"/>
      <c r="U2555" s="11"/>
      <c r="V2555" s="11"/>
      <c r="W2555" s="11"/>
      <c r="X2555" s="11"/>
      <c r="Y2555" s="11"/>
      <c r="Z2555" s="11"/>
    </row>
    <row r="2556" ht="13.65" customHeight="1">
      <c r="A2556" t="s" s="8">
        <v>11756</v>
      </c>
      <c r="B2556" t="s" s="8">
        <v>11757</v>
      </c>
      <c r="C2556" s="21">
        <v>2022</v>
      </c>
      <c r="D2556" t="s" s="8">
        <v>4220</v>
      </c>
      <c r="E2556" t="s" s="8">
        <v>11758</v>
      </c>
      <c r="F2556" t="s" s="8">
        <v>11759</v>
      </c>
      <c r="G2556" t="s" s="8">
        <v>40</v>
      </c>
      <c r="H2556" t="s" s="8">
        <v>1791</v>
      </c>
      <c r="I2556" s="11"/>
      <c r="J2556" t="s" s="8">
        <v>11760</v>
      </c>
      <c r="K2556" t="s" s="8">
        <v>120</v>
      </c>
      <c r="L2556" t="s" s="8">
        <v>121</v>
      </c>
      <c r="M2556" s="11"/>
      <c r="N2556" s="11"/>
      <c r="O2556" s="11"/>
      <c r="P2556" s="11"/>
      <c r="Q2556" s="11"/>
      <c r="R2556" s="11"/>
      <c r="S2556" s="11"/>
      <c r="T2556" s="11"/>
      <c r="U2556" s="11"/>
      <c r="V2556" s="11"/>
      <c r="W2556" s="11"/>
      <c r="X2556" s="11"/>
      <c r="Y2556" s="11"/>
      <c r="Z2556" s="11"/>
    </row>
    <row r="2557" ht="13.65" customHeight="1">
      <c r="A2557" t="s" s="8">
        <v>11761</v>
      </c>
      <c r="B2557" t="s" s="8">
        <v>11762</v>
      </c>
      <c r="C2557" s="21">
        <v>2022</v>
      </c>
      <c r="D2557" t="s" s="8">
        <v>11763</v>
      </c>
      <c r="E2557" t="s" s="8">
        <v>11764</v>
      </c>
      <c r="F2557" t="s" s="8">
        <v>2426</v>
      </c>
      <c r="G2557" t="s" s="8">
        <v>29</v>
      </c>
      <c r="H2557" t="s" s="8">
        <v>1507</v>
      </c>
      <c r="I2557" s="11"/>
      <c r="J2557" t="s" s="8">
        <v>11765</v>
      </c>
      <c r="K2557" t="s" s="8">
        <v>120</v>
      </c>
      <c r="L2557" t="s" s="8">
        <v>121</v>
      </c>
      <c r="M2557" s="11"/>
      <c r="N2557" s="11"/>
      <c r="O2557" s="11"/>
      <c r="P2557" s="11"/>
      <c r="Q2557" s="11"/>
      <c r="R2557" s="11"/>
      <c r="S2557" s="11"/>
      <c r="T2557" s="11"/>
      <c r="U2557" s="11"/>
      <c r="V2557" s="11"/>
      <c r="W2557" s="11"/>
      <c r="X2557" s="11"/>
      <c r="Y2557" s="11"/>
      <c r="Z2557" s="11"/>
    </row>
    <row r="2558" ht="13.65" customHeight="1">
      <c r="A2558" t="s" s="8">
        <v>11766</v>
      </c>
      <c r="B2558" t="s" s="8">
        <v>11767</v>
      </c>
      <c r="C2558" s="21">
        <v>2022</v>
      </c>
      <c r="D2558" t="s" s="8">
        <v>4220</v>
      </c>
      <c r="E2558" t="s" s="8">
        <v>11768</v>
      </c>
      <c r="F2558" t="s" s="8">
        <v>505</v>
      </c>
      <c r="G2558" t="s" s="8">
        <v>82</v>
      </c>
      <c r="H2558" t="s" s="8">
        <v>506</v>
      </c>
      <c r="I2558" s="11"/>
      <c r="J2558" t="s" s="8">
        <v>11769</v>
      </c>
      <c r="K2558" t="s" s="8">
        <v>120</v>
      </c>
      <c r="L2558" t="s" s="8">
        <v>121</v>
      </c>
      <c r="M2558" s="11"/>
      <c r="N2558" s="11"/>
      <c r="O2558" s="11"/>
      <c r="P2558" s="11"/>
      <c r="Q2558" s="11"/>
      <c r="R2558" s="11"/>
      <c r="S2558" s="11"/>
      <c r="T2558" s="11"/>
      <c r="U2558" s="11"/>
      <c r="V2558" s="11"/>
      <c r="W2558" s="11"/>
      <c r="X2558" s="11"/>
      <c r="Y2558" s="11"/>
      <c r="Z2558" s="11"/>
    </row>
    <row r="2559" ht="13.65" customHeight="1">
      <c r="A2559" t="s" s="8">
        <v>11770</v>
      </c>
      <c r="B2559" t="s" s="8">
        <v>11771</v>
      </c>
      <c r="C2559" s="21">
        <v>2022</v>
      </c>
      <c r="D2559" t="s" s="8">
        <v>11772</v>
      </c>
      <c r="E2559" t="s" s="8">
        <v>11773</v>
      </c>
      <c r="F2559" t="s" s="8">
        <v>8869</v>
      </c>
      <c r="G2559" t="s" s="8">
        <v>2327</v>
      </c>
      <c r="H2559" t="s" s="8">
        <v>129</v>
      </c>
      <c r="I2559" s="11"/>
      <c r="J2559" t="s" s="8">
        <v>11774</v>
      </c>
      <c r="K2559" t="s" s="8">
        <v>120</v>
      </c>
      <c r="L2559" t="s" s="8">
        <v>121</v>
      </c>
      <c r="M2559" s="11"/>
      <c r="N2559" s="11"/>
      <c r="O2559" s="11"/>
      <c r="P2559" s="11"/>
      <c r="Q2559" s="11"/>
      <c r="R2559" s="11"/>
      <c r="S2559" s="11"/>
      <c r="T2559" s="11"/>
      <c r="U2559" s="11"/>
      <c r="V2559" s="11"/>
      <c r="W2559" s="11"/>
      <c r="X2559" s="11"/>
      <c r="Y2559" s="11"/>
      <c r="Z2559" s="11"/>
    </row>
    <row r="2560" ht="13.65" customHeight="1">
      <c r="A2560" t="s" s="8">
        <v>11775</v>
      </c>
      <c r="B2560" t="s" s="8">
        <v>11776</v>
      </c>
      <c r="C2560" s="21">
        <v>2022</v>
      </c>
      <c r="D2560" t="s" s="8">
        <v>712</v>
      </c>
      <c r="E2560" t="s" s="8">
        <v>11777</v>
      </c>
      <c r="F2560" t="s" s="8">
        <v>4388</v>
      </c>
      <c r="G2560" t="s" s="8">
        <v>38</v>
      </c>
      <c r="H2560" t="s" s="8">
        <v>1791</v>
      </c>
      <c r="I2560" s="11"/>
      <c r="J2560" t="s" s="8">
        <v>11778</v>
      </c>
      <c r="K2560" t="s" s="8">
        <v>120</v>
      </c>
      <c r="L2560" t="s" s="8">
        <v>121</v>
      </c>
      <c r="M2560" s="11"/>
      <c r="N2560" s="11"/>
      <c r="O2560" s="11"/>
      <c r="P2560" s="11"/>
      <c r="Q2560" s="11"/>
      <c r="R2560" s="11"/>
      <c r="S2560" s="11"/>
      <c r="T2560" s="11"/>
      <c r="U2560" s="11"/>
      <c r="V2560" s="11"/>
      <c r="W2560" s="11"/>
      <c r="X2560" s="11"/>
      <c r="Y2560" s="11"/>
      <c r="Z2560" s="11"/>
    </row>
    <row r="2561" ht="13.65" customHeight="1">
      <c r="A2561" t="s" s="8">
        <v>11779</v>
      </c>
      <c r="B2561" t="s" s="8">
        <v>11780</v>
      </c>
      <c r="C2561" s="21">
        <v>2022</v>
      </c>
      <c r="D2561" t="s" s="8">
        <v>2395</v>
      </c>
      <c r="E2561" t="s" s="8">
        <v>11781</v>
      </c>
      <c r="F2561" t="s" s="8">
        <v>4600</v>
      </c>
      <c r="G2561" t="s" s="8">
        <v>44</v>
      </c>
      <c r="H2561" t="s" s="8">
        <v>506</v>
      </c>
      <c r="I2561" s="11"/>
      <c r="J2561" s="11"/>
      <c r="K2561" t="s" s="8">
        <v>120</v>
      </c>
      <c r="L2561" t="s" s="8">
        <v>121</v>
      </c>
      <c r="M2561" s="11"/>
      <c r="N2561" s="11"/>
      <c r="O2561" s="11"/>
      <c r="P2561" s="11"/>
      <c r="Q2561" s="11"/>
      <c r="R2561" s="11"/>
      <c r="S2561" s="11"/>
      <c r="T2561" s="11"/>
      <c r="U2561" s="11"/>
      <c r="V2561" s="11"/>
      <c r="W2561" s="11"/>
      <c r="X2561" s="11"/>
      <c r="Y2561" s="11"/>
      <c r="Z2561" s="11"/>
    </row>
    <row r="2562" ht="13.65" customHeight="1">
      <c r="A2562" t="s" s="8">
        <v>11782</v>
      </c>
      <c r="B2562" t="s" s="8">
        <v>11783</v>
      </c>
      <c r="C2562" s="21">
        <v>2022</v>
      </c>
      <c r="D2562" t="s" s="8">
        <v>2407</v>
      </c>
      <c r="E2562" t="s" s="8">
        <v>11784</v>
      </c>
      <c r="F2562" t="s" s="8">
        <v>1870</v>
      </c>
      <c r="G2562" t="s" s="8">
        <v>82</v>
      </c>
      <c r="H2562" t="s" s="8">
        <v>1791</v>
      </c>
      <c r="I2562" s="11"/>
      <c r="J2562" t="s" s="8">
        <v>11785</v>
      </c>
      <c r="K2562" t="s" s="8">
        <v>120</v>
      </c>
      <c r="L2562" t="s" s="8">
        <v>121</v>
      </c>
      <c r="M2562" s="11"/>
      <c r="N2562" s="11"/>
      <c r="O2562" s="11"/>
      <c r="P2562" s="11"/>
      <c r="Q2562" s="11"/>
      <c r="R2562" s="11"/>
      <c r="S2562" s="11"/>
      <c r="T2562" s="11"/>
      <c r="U2562" s="11"/>
      <c r="V2562" s="11"/>
      <c r="W2562" s="11"/>
      <c r="X2562" s="11"/>
      <c r="Y2562" s="11"/>
      <c r="Z2562" s="11"/>
    </row>
    <row r="2563" ht="13.65" customHeight="1">
      <c r="A2563" t="s" s="130">
        <v>11786</v>
      </c>
      <c r="B2563" t="s" s="130">
        <v>11787</v>
      </c>
      <c r="C2563" s="131">
        <v>2022</v>
      </c>
      <c r="D2563" t="s" s="130">
        <v>6729</v>
      </c>
      <c r="E2563" t="s" s="130">
        <v>11788</v>
      </c>
      <c r="F2563" t="s" s="130">
        <v>2615</v>
      </c>
      <c r="G2563" t="s" s="130">
        <v>82</v>
      </c>
      <c r="H2563" t="s" s="130">
        <v>1791</v>
      </c>
      <c r="I2563" s="132"/>
      <c r="J2563" t="s" s="130">
        <v>11789</v>
      </c>
      <c r="K2563" t="s" s="130">
        <v>120</v>
      </c>
      <c r="L2563" t="s" s="130">
        <v>121</v>
      </c>
      <c r="M2563" s="132"/>
      <c r="N2563" s="132"/>
      <c r="O2563" s="132"/>
      <c r="P2563" s="132"/>
      <c r="Q2563" s="132"/>
      <c r="R2563" s="132"/>
      <c r="S2563" s="132"/>
      <c r="T2563" s="132"/>
      <c r="U2563" s="132"/>
      <c r="V2563" s="132"/>
      <c r="W2563" s="132"/>
      <c r="X2563" s="132"/>
      <c r="Y2563" s="132"/>
      <c r="Z2563" s="132"/>
    </row>
    <row r="2564" ht="13.65" customHeight="1">
      <c r="A2564" t="s" s="8">
        <v>11790</v>
      </c>
      <c r="B2564" t="s" s="8">
        <v>11791</v>
      </c>
      <c r="C2564" s="21">
        <v>2022</v>
      </c>
      <c r="D2564" t="s" s="8">
        <v>7793</v>
      </c>
      <c r="E2564" t="s" s="8">
        <v>11792</v>
      </c>
      <c r="F2564" t="s" s="8">
        <v>2851</v>
      </c>
      <c r="G2564" t="s" s="8">
        <v>1784</v>
      </c>
      <c r="H2564" t="s" s="8">
        <v>119</v>
      </c>
      <c r="I2564" s="11"/>
      <c r="J2564" t="s" s="8">
        <v>11793</v>
      </c>
      <c r="K2564" t="s" s="8">
        <v>254</v>
      </c>
      <c r="L2564" t="s" s="8">
        <v>121</v>
      </c>
      <c r="M2564" s="11"/>
      <c r="N2564" s="11"/>
      <c r="O2564" s="11"/>
      <c r="P2564" s="11"/>
      <c r="Q2564" s="11"/>
      <c r="R2564" s="11"/>
      <c r="S2564" s="11"/>
      <c r="T2564" s="11"/>
      <c r="U2564" s="11"/>
      <c r="V2564" s="11"/>
      <c r="W2564" s="11"/>
      <c r="X2564" s="11"/>
      <c r="Y2564" s="11"/>
      <c r="Z2564" s="11"/>
    </row>
    <row r="2565" ht="13.65" customHeight="1">
      <c r="A2565" t="s" s="8">
        <v>11794</v>
      </c>
      <c r="B2565" t="s" s="8">
        <v>11795</v>
      </c>
      <c r="C2565" s="21">
        <v>2022</v>
      </c>
      <c r="D2565" t="s" s="8">
        <v>184</v>
      </c>
      <c r="E2565" t="s" s="8">
        <v>11796</v>
      </c>
      <c r="F2565" t="s" s="8">
        <v>6115</v>
      </c>
      <c r="G2565" t="s" s="8">
        <v>82</v>
      </c>
      <c r="H2565" t="s" s="8">
        <v>129</v>
      </c>
      <c r="I2565" t="s" s="8">
        <v>10005</v>
      </c>
      <c r="J2565" t="s" s="8">
        <v>11797</v>
      </c>
      <c r="K2565" t="s" s="8">
        <v>120</v>
      </c>
      <c r="L2565" t="s" s="8">
        <v>121</v>
      </c>
      <c r="M2565" s="11"/>
      <c r="N2565" s="11"/>
      <c r="O2565" s="11"/>
      <c r="P2565" s="11"/>
      <c r="Q2565" s="11"/>
      <c r="R2565" s="11"/>
      <c r="S2565" s="11"/>
      <c r="T2565" s="11"/>
      <c r="U2565" s="11"/>
      <c r="V2565" s="11"/>
      <c r="W2565" s="11"/>
      <c r="X2565" s="11"/>
      <c r="Y2565" s="11"/>
      <c r="Z2565" s="11"/>
    </row>
    <row r="2566" ht="13.65" customHeight="1">
      <c r="A2566" t="s" s="8">
        <v>11798</v>
      </c>
      <c r="B2566" t="s" s="8">
        <v>11799</v>
      </c>
      <c r="C2566" s="21">
        <v>2022</v>
      </c>
      <c r="D2566" t="s" s="8">
        <v>7342</v>
      </c>
      <c r="E2566" t="s" s="8">
        <v>11800</v>
      </c>
      <c r="F2566" t="s" s="8">
        <v>4388</v>
      </c>
      <c r="G2566" t="s" s="8">
        <v>82</v>
      </c>
      <c r="H2566" t="s" s="8">
        <v>1791</v>
      </c>
      <c r="I2566" s="11"/>
      <c r="J2566" t="s" s="8">
        <v>11801</v>
      </c>
      <c r="K2566" t="s" s="8">
        <v>120</v>
      </c>
      <c r="L2566" t="s" s="8">
        <v>121</v>
      </c>
      <c r="M2566" s="11"/>
      <c r="N2566" s="11"/>
      <c r="O2566" s="11"/>
      <c r="P2566" s="11"/>
      <c r="Q2566" s="11"/>
      <c r="R2566" s="11"/>
      <c r="S2566" s="11"/>
      <c r="T2566" s="11"/>
      <c r="U2566" s="11"/>
      <c r="V2566" s="11"/>
      <c r="W2566" s="11"/>
      <c r="X2566" s="11"/>
      <c r="Y2566" s="11"/>
      <c r="Z2566" s="11"/>
    </row>
    <row r="2567" ht="13.65" customHeight="1">
      <c r="A2567" t="s" s="8">
        <v>11802</v>
      </c>
      <c r="B2567" t="s" s="8">
        <v>11803</v>
      </c>
      <c r="C2567" s="21">
        <v>2022</v>
      </c>
      <c r="D2567" t="s" s="8">
        <v>128</v>
      </c>
      <c r="E2567" t="s" s="8">
        <v>11804</v>
      </c>
      <c r="F2567" t="s" s="8">
        <v>128</v>
      </c>
      <c r="G2567" t="s" s="8">
        <v>2327</v>
      </c>
      <c r="H2567" t="s" s="8">
        <v>129</v>
      </c>
      <c r="I2567" s="11"/>
      <c r="J2567" t="s" s="8">
        <v>11805</v>
      </c>
      <c r="K2567" t="s" s="8">
        <v>120</v>
      </c>
      <c r="L2567" t="s" s="8">
        <v>121</v>
      </c>
      <c r="M2567" s="11"/>
      <c r="N2567" s="11"/>
      <c r="O2567" s="11"/>
      <c r="P2567" s="11"/>
      <c r="Q2567" s="11"/>
      <c r="R2567" s="11"/>
      <c r="S2567" s="11"/>
      <c r="T2567" s="11"/>
      <c r="U2567" s="11"/>
      <c r="V2567" s="11"/>
      <c r="W2567" s="11"/>
      <c r="X2567" s="11"/>
      <c r="Y2567" s="11"/>
      <c r="Z2567" s="11"/>
    </row>
    <row r="2568" ht="13.65" customHeight="1">
      <c r="A2568" t="s" s="133">
        <v>11806</v>
      </c>
      <c r="B2568" t="s" s="133">
        <v>11807</v>
      </c>
      <c r="C2568" s="134">
        <v>2022</v>
      </c>
      <c r="D2568" t="s" s="133">
        <v>9585</v>
      </c>
      <c r="E2568" t="s" s="133">
        <v>11808</v>
      </c>
      <c r="F2568" t="s" s="133">
        <v>389</v>
      </c>
      <c r="G2568" t="s" s="133">
        <v>82</v>
      </c>
      <c r="H2568" t="s" s="133">
        <v>390</v>
      </c>
      <c r="I2568" s="135"/>
      <c r="J2568" t="s" s="133">
        <v>11809</v>
      </c>
      <c r="K2568" t="s" s="133">
        <v>120</v>
      </c>
      <c r="L2568" t="s" s="133">
        <v>121</v>
      </c>
      <c r="M2568" s="135"/>
      <c r="N2568" s="135"/>
      <c r="O2568" s="135"/>
      <c r="P2568" s="135"/>
      <c r="Q2568" s="135"/>
      <c r="R2568" s="135"/>
      <c r="S2568" s="135"/>
      <c r="T2568" s="135"/>
      <c r="U2568" s="135"/>
      <c r="V2568" s="135"/>
      <c r="W2568" s="135"/>
      <c r="X2568" s="135"/>
      <c r="Y2568" s="135"/>
      <c r="Z2568" s="135"/>
    </row>
    <row r="2569" ht="13.65" customHeight="1">
      <c r="A2569" t="s" s="58">
        <v>1261</v>
      </c>
      <c r="B2569" t="s" s="59">
        <v>1262</v>
      </c>
      <c r="C2569" s="60">
        <v>2022</v>
      </c>
      <c r="D2569" t="s" s="59">
        <v>821</v>
      </c>
      <c r="E2569" t="s" s="59">
        <v>1263</v>
      </c>
      <c r="F2569" t="s" s="59">
        <v>128</v>
      </c>
      <c r="G2569" t="s" s="59">
        <v>55</v>
      </c>
      <c r="H2569" t="s" s="59">
        <v>129</v>
      </c>
      <c r="I2569" s="61"/>
      <c r="J2569" t="s" s="59">
        <v>1264</v>
      </c>
      <c r="K2569" t="s" s="59">
        <v>120</v>
      </c>
      <c r="L2569" t="s" s="59">
        <v>121</v>
      </c>
      <c r="M2569" t="s" s="59">
        <v>122</v>
      </c>
      <c r="N2569" s="61"/>
      <c r="O2569" s="61"/>
      <c r="P2569" s="61"/>
      <c r="Q2569" s="61"/>
      <c r="R2569" s="61"/>
      <c r="S2569" s="61"/>
      <c r="T2569" s="61"/>
      <c r="U2569" s="61"/>
      <c r="V2569" s="61"/>
      <c r="W2569" s="61"/>
      <c r="X2569" s="61"/>
      <c r="Y2569" s="61"/>
      <c r="Z2569" s="62"/>
    </row>
    <row r="2570" ht="13.65" customHeight="1">
      <c r="A2570" t="s" s="121">
        <v>11810</v>
      </c>
      <c r="B2570" t="s" s="121">
        <v>11811</v>
      </c>
      <c r="C2570" s="122">
        <v>2022</v>
      </c>
      <c r="D2570" t="s" s="121">
        <v>304</v>
      </c>
      <c r="E2570" t="s" s="121">
        <v>11812</v>
      </c>
      <c r="F2570" t="s" s="121">
        <v>128</v>
      </c>
      <c r="G2570" t="s" s="121">
        <v>82</v>
      </c>
      <c r="H2570" t="s" s="121">
        <v>129</v>
      </c>
      <c r="I2570" t="s" s="121">
        <v>10005</v>
      </c>
      <c r="J2570" t="s" s="121">
        <v>11813</v>
      </c>
      <c r="K2570" t="s" s="121">
        <v>120</v>
      </c>
      <c r="L2570" t="s" s="121">
        <v>121</v>
      </c>
      <c r="M2570" s="123"/>
      <c r="N2570" s="123"/>
      <c r="O2570" s="123"/>
      <c r="P2570" s="123"/>
      <c r="Q2570" s="123"/>
      <c r="R2570" s="123"/>
      <c r="S2570" s="123"/>
      <c r="T2570" s="123"/>
      <c r="U2570" s="123"/>
      <c r="V2570" s="123"/>
      <c r="W2570" s="123"/>
      <c r="X2570" s="123"/>
      <c r="Y2570" s="123"/>
      <c r="Z2570" s="123"/>
    </row>
    <row r="2571" ht="13.65" customHeight="1">
      <c r="A2571" t="s" s="58">
        <v>1265</v>
      </c>
      <c r="B2571" t="s" s="59">
        <v>1266</v>
      </c>
      <c r="C2571" s="60">
        <v>2022</v>
      </c>
      <c r="D2571" t="s" s="59">
        <v>727</v>
      </c>
      <c r="E2571" t="s" s="59">
        <v>1267</v>
      </c>
      <c r="F2571" t="s" s="59">
        <v>71</v>
      </c>
      <c r="G2571" t="s" s="59">
        <v>82</v>
      </c>
      <c r="H2571" t="s" s="59">
        <v>119</v>
      </c>
      <c r="I2571" s="61"/>
      <c r="J2571" t="s" s="59">
        <v>1268</v>
      </c>
      <c r="K2571" t="s" s="59">
        <v>120</v>
      </c>
      <c r="L2571" t="s" s="59">
        <v>121</v>
      </c>
      <c r="M2571" t="s" s="59">
        <v>122</v>
      </c>
      <c r="N2571" s="61"/>
      <c r="O2571" s="61"/>
      <c r="P2571" s="61"/>
      <c r="Q2571" s="61"/>
      <c r="R2571" s="61"/>
      <c r="S2571" s="61"/>
      <c r="T2571" s="61"/>
      <c r="U2571" s="61"/>
      <c r="V2571" s="61"/>
      <c r="W2571" s="61"/>
      <c r="X2571" s="61"/>
      <c r="Y2571" s="61"/>
      <c r="Z2571" s="62"/>
    </row>
    <row r="2572" ht="13.65" customHeight="1">
      <c r="A2572" t="s" s="77">
        <v>11814</v>
      </c>
      <c r="B2572" t="s" s="77">
        <v>11815</v>
      </c>
      <c r="C2572" s="76">
        <v>2022</v>
      </c>
      <c r="D2572" t="s" s="77">
        <v>831</v>
      </c>
      <c r="E2572" t="s" s="77">
        <v>11816</v>
      </c>
      <c r="F2572" t="s" s="77">
        <v>2426</v>
      </c>
      <c r="G2572" t="s" s="77">
        <v>29</v>
      </c>
      <c r="H2572" t="s" s="77">
        <v>1507</v>
      </c>
      <c r="I2572" s="47"/>
      <c r="J2572" t="s" s="77">
        <v>11817</v>
      </c>
      <c r="K2572" t="s" s="77">
        <v>254</v>
      </c>
      <c r="L2572" t="s" s="77">
        <v>121</v>
      </c>
      <c r="M2572" s="47"/>
      <c r="N2572" s="47"/>
      <c r="O2572" s="47"/>
      <c r="P2572" s="47"/>
      <c r="Q2572" s="47"/>
      <c r="R2572" s="47"/>
      <c r="S2572" s="47"/>
      <c r="T2572" s="47"/>
      <c r="U2572" s="47"/>
      <c r="V2572" s="47"/>
      <c r="W2572" s="47"/>
      <c r="X2572" s="47"/>
      <c r="Y2572" s="47"/>
      <c r="Z2572" s="47"/>
    </row>
    <row r="2573" ht="13.65" customHeight="1">
      <c r="A2573" t="s" s="8">
        <v>11818</v>
      </c>
      <c r="B2573" t="s" s="8">
        <v>11819</v>
      </c>
      <c r="C2573" s="21">
        <v>2022</v>
      </c>
      <c r="D2573" t="s" s="8">
        <v>3358</v>
      </c>
      <c r="E2573" t="s" s="8">
        <v>11820</v>
      </c>
      <c r="F2573" t="s" s="8">
        <v>2851</v>
      </c>
      <c r="G2573" t="s" s="8">
        <v>82</v>
      </c>
      <c r="H2573" t="s" s="8">
        <v>119</v>
      </c>
      <c r="I2573" s="11"/>
      <c r="J2573" t="s" s="8">
        <v>11821</v>
      </c>
      <c r="K2573" t="s" s="8">
        <v>120</v>
      </c>
      <c r="L2573" t="s" s="8">
        <v>121</v>
      </c>
      <c r="M2573" s="11"/>
      <c r="N2573" s="11"/>
      <c r="O2573" s="11"/>
      <c r="P2573" s="11"/>
      <c r="Q2573" s="11"/>
      <c r="R2573" s="11"/>
      <c r="S2573" s="11"/>
      <c r="T2573" s="11"/>
      <c r="U2573" s="11"/>
      <c r="V2573" s="11"/>
      <c r="W2573" s="11"/>
      <c r="X2573" s="11"/>
      <c r="Y2573" s="11"/>
      <c r="Z2573" s="11"/>
    </row>
    <row r="2574" ht="13.65" customHeight="1">
      <c r="A2574" t="s" s="8">
        <v>11822</v>
      </c>
      <c r="B2574" t="s" s="8">
        <v>11823</v>
      </c>
      <c r="C2574" s="21">
        <v>2022</v>
      </c>
      <c r="D2574" t="s" s="8">
        <v>5983</v>
      </c>
      <c r="E2574" t="s" s="8">
        <v>11824</v>
      </c>
      <c r="F2574" t="s" s="8">
        <v>6914</v>
      </c>
      <c r="G2574" t="s" s="8">
        <v>82</v>
      </c>
      <c r="H2574" t="s" s="8">
        <v>1507</v>
      </c>
      <c r="I2574" s="11"/>
      <c r="J2574" t="s" s="8">
        <v>11825</v>
      </c>
      <c r="K2574" t="s" s="8">
        <v>120</v>
      </c>
      <c r="L2574" t="s" s="8">
        <v>121</v>
      </c>
      <c r="M2574" s="11"/>
      <c r="N2574" s="11"/>
      <c r="O2574" s="11"/>
      <c r="P2574" s="11"/>
      <c r="Q2574" s="11"/>
      <c r="R2574" s="11"/>
      <c r="S2574" s="11"/>
      <c r="T2574" s="11"/>
      <c r="U2574" s="11"/>
      <c r="V2574" s="11"/>
      <c r="W2574" s="11"/>
      <c r="X2574" s="11"/>
      <c r="Y2574" s="11"/>
      <c r="Z2574" s="11"/>
    </row>
    <row r="2575" ht="13.65" customHeight="1">
      <c r="A2575" t="s" s="8">
        <v>11826</v>
      </c>
      <c r="B2575" t="s" s="8">
        <v>11827</v>
      </c>
      <c r="C2575" s="21">
        <v>2022</v>
      </c>
      <c r="D2575" t="s" s="8">
        <v>9375</v>
      </c>
      <c r="E2575" t="s" s="8">
        <v>11828</v>
      </c>
      <c r="F2575" t="s" s="8">
        <v>128</v>
      </c>
      <c r="G2575" t="s" s="8">
        <v>82</v>
      </c>
      <c r="H2575" t="s" s="8">
        <v>129</v>
      </c>
      <c r="I2575" t="s" s="8">
        <v>10005</v>
      </c>
      <c r="J2575" t="s" s="8">
        <v>11829</v>
      </c>
      <c r="K2575" t="s" s="8">
        <v>120</v>
      </c>
      <c r="L2575" t="s" s="8">
        <v>121</v>
      </c>
      <c r="M2575" s="11"/>
      <c r="N2575" s="11"/>
      <c r="O2575" s="11"/>
      <c r="P2575" s="11"/>
      <c r="Q2575" s="11"/>
      <c r="R2575" s="11"/>
      <c r="S2575" s="11"/>
      <c r="T2575" s="11"/>
      <c r="U2575" s="11"/>
      <c r="V2575" s="11"/>
      <c r="W2575" s="11"/>
      <c r="X2575" s="11"/>
      <c r="Y2575" s="11"/>
      <c r="Z2575" s="11"/>
    </row>
    <row r="2576" ht="13.65" customHeight="1">
      <c r="A2576" t="s" s="8">
        <v>11830</v>
      </c>
      <c r="B2576" t="s" s="8">
        <v>11831</v>
      </c>
      <c r="C2576" s="21">
        <v>2022</v>
      </c>
      <c r="D2576" t="s" s="8">
        <v>2443</v>
      </c>
      <c r="E2576" t="s" s="8">
        <v>11832</v>
      </c>
      <c r="F2576" t="s" s="8">
        <v>71</v>
      </c>
      <c r="G2576" t="s" s="8">
        <v>64</v>
      </c>
      <c r="H2576" t="s" s="8">
        <v>119</v>
      </c>
      <c r="I2576" t="s" s="8">
        <v>10005</v>
      </c>
      <c r="J2576" t="s" s="8">
        <v>11833</v>
      </c>
      <c r="K2576" t="s" s="8">
        <v>120</v>
      </c>
      <c r="L2576" t="s" s="8">
        <v>121</v>
      </c>
      <c r="M2576" s="11"/>
      <c r="N2576" s="11"/>
      <c r="O2576" s="11"/>
      <c r="P2576" s="11"/>
      <c r="Q2576" s="11"/>
      <c r="R2576" s="11"/>
      <c r="S2576" s="11"/>
      <c r="T2576" s="11"/>
      <c r="U2576" s="11"/>
      <c r="V2576" s="11"/>
      <c r="W2576" s="11"/>
      <c r="X2576" s="11"/>
      <c r="Y2576" s="11"/>
      <c r="Z2576" s="11"/>
    </row>
    <row r="2577" ht="13.65" customHeight="1">
      <c r="A2577" t="s" s="8">
        <v>11834</v>
      </c>
      <c r="B2577" t="s" s="8">
        <v>11835</v>
      </c>
      <c r="C2577" s="21">
        <v>2022</v>
      </c>
      <c r="D2577" t="s" s="8">
        <v>1675</v>
      </c>
      <c r="E2577" t="s" s="8">
        <v>11836</v>
      </c>
      <c r="F2577" t="s" s="8">
        <v>1542</v>
      </c>
      <c r="G2577" t="s" s="8">
        <v>82</v>
      </c>
      <c r="H2577" t="s" s="8">
        <v>1507</v>
      </c>
      <c r="I2577" s="11"/>
      <c r="J2577" t="s" s="8">
        <v>11837</v>
      </c>
      <c r="K2577" t="s" s="8">
        <v>120</v>
      </c>
      <c r="L2577" t="s" s="8">
        <v>121</v>
      </c>
      <c r="M2577" s="11"/>
      <c r="N2577" s="11"/>
      <c r="O2577" s="11"/>
      <c r="P2577" s="11"/>
      <c r="Q2577" s="11"/>
      <c r="R2577" s="11"/>
      <c r="S2577" s="11"/>
      <c r="T2577" s="11"/>
      <c r="U2577" s="11"/>
      <c r="V2577" s="11"/>
      <c r="W2577" s="11"/>
      <c r="X2577" s="11"/>
      <c r="Y2577" s="11"/>
      <c r="Z2577" s="11"/>
    </row>
    <row r="2578" ht="13.65" customHeight="1">
      <c r="A2578" t="s" s="8">
        <v>11838</v>
      </c>
      <c r="B2578" t="s" s="8">
        <v>11839</v>
      </c>
      <c r="C2578" s="21">
        <v>2022</v>
      </c>
      <c r="D2578" t="s" s="8">
        <v>9183</v>
      </c>
      <c r="E2578" t="s" s="8">
        <v>11840</v>
      </c>
      <c r="F2578" t="s" s="8">
        <v>1815</v>
      </c>
      <c r="G2578" t="s" s="8">
        <v>44</v>
      </c>
      <c r="H2578" t="s" s="8">
        <v>506</v>
      </c>
      <c r="I2578" s="11"/>
      <c r="J2578" t="s" s="8">
        <v>11841</v>
      </c>
      <c r="K2578" t="s" s="8">
        <v>120</v>
      </c>
      <c r="L2578" t="s" s="8">
        <v>121</v>
      </c>
      <c r="M2578" s="11"/>
      <c r="N2578" s="11"/>
      <c r="O2578" s="11"/>
      <c r="P2578" s="11"/>
      <c r="Q2578" s="11"/>
      <c r="R2578" s="11"/>
      <c r="S2578" s="11"/>
      <c r="T2578" s="11"/>
      <c r="U2578" s="11"/>
      <c r="V2578" s="11"/>
      <c r="W2578" s="11"/>
      <c r="X2578" s="11"/>
      <c r="Y2578" s="11"/>
      <c r="Z2578" s="11"/>
    </row>
    <row r="2579" ht="13.65" customHeight="1">
      <c r="A2579" t="s" s="49">
        <v>11842</v>
      </c>
      <c r="B2579" t="s" s="49">
        <v>11843</v>
      </c>
      <c r="C2579" s="109">
        <v>2022</v>
      </c>
      <c r="D2579" t="s" s="49">
        <v>572</v>
      </c>
      <c r="E2579" t="s" s="49">
        <v>11844</v>
      </c>
      <c r="F2579" t="s" s="49">
        <v>1870</v>
      </c>
      <c r="G2579" t="s" s="49">
        <v>82</v>
      </c>
      <c r="H2579" t="s" s="49">
        <v>1791</v>
      </c>
      <c r="I2579" s="50"/>
      <c r="J2579" t="s" s="49">
        <v>11845</v>
      </c>
      <c r="K2579" t="s" s="49">
        <v>120</v>
      </c>
      <c r="L2579" t="s" s="49">
        <v>121</v>
      </c>
      <c r="M2579" s="50"/>
      <c r="N2579" s="50"/>
      <c r="O2579" s="50"/>
      <c r="P2579" s="50"/>
      <c r="Q2579" s="50"/>
      <c r="R2579" s="50"/>
      <c r="S2579" s="50"/>
      <c r="T2579" s="50"/>
      <c r="U2579" s="50"/>
      <c r="V2579" s="50"/>
      <c r="W2579" s="50"/>
      <c r="X2579" s="50"/>
      <c r="Y2579" s="50"/>
      <c r="Z2579" s="50"/>
    </row>
    <row r="2580" ht="13.65" customHeight="1">
      <c r="A2580" t="s" s="51">
        <v>1269</v>
      </c>
      <c r="B2580" t="s" s="52">
        <v>1270</v>
      </c>
      <c r="C2580" s="53">
        <v>2022</v>
      </c>
      <c r="D2580" t="s" s="52">
        <v>1271</v>
      </c>
      <c r="E2580" t="s" s="52">
        <v>1272</v>
      </c>
      <c r="F2580" t="s" s="52">
        <v>1273</v>
      </c>
      <c r="G2580" t="s" s="52">
        <v>55</v>
      </c>
      <c r="H2580" t="s" s="52">
        <v>119</v>
      </c>
      <c r="I2580" s="56"/>
      <c r="J2580" t="s" s="52">
        <v>1274</v>
      </c>
      <c r="K2580" t="s" s="52">
        <v>120</v>
      </c>
      <c r="L2580" t="s" s="52">
        <v>121</v>
      </c>
      <c r="M2580" t="s" s="52">
        <v>122</v>
      </c>
      <c r="N2580" s="56"/>
      <c r="O2580" s="56"/>
      <c r="P2580" s="56"/>
      <c r="Q2580" s="56"/>
      <c r="R2580" s="56"/>
      <c r="S2580" s="56"/>
      <c r="T2580" s="56"/>
      <c r="U2580" s="56"/>
      <c r="V2580" s="56"/>
      <c r="W2580" s="56"/>
      <c r="X2580" s="56"/>
      <c r="Y2580" s="56"/>
      <c r="Z2580" s="57"/>
    </row>
    <row r="2581" ht="13.65" customHeight="1">
      <c r="A2581" t="s" s="121">
        <v>11846</v>
      </c>
      <c r="B2581" t="s" s="121">
        <v>11847</v>
      </c>
      <c r="C2581" s="122">
        <v>2022</v>
      </c>
      <c r="D2581" t="s" s="121">
        <v>918</v>
      </c>
      <c r="E2581" t="s" s="121">
        <v>11848</v>
      </c>
      <c r="F2581" t="s" s="121">
        <v>2426</v>
      </c>
      <c r="G2581" t="s" s="121">
        <v>44</v>
      </c>
      <c r="H2581" t="s" s="121">
        <v>1507</v>
      </c>
      <c r="I2581" s="123"/>
      <c r="J2581" t="s" s="121">
        <v>11849</v>
      </c>
      <c r="K2581" t="s" s="121">
        <v>120</v>
      </c>
      <c r="L2581" t="s" s="121">
        <v>121</v>
      </c>
      <c r="M2581" s="123"/>
      <c r="N2581" s="123"/>
      <c r="O2581" s="123"/>
      <c r="P2581" s="123"/>
      <c r="Q2581" s="123"/>
      <c r="R2581" s="123"/>
      <c r="S2581" s="123"/>
      <c r="T2581" s="123"/>
      <c r="U2581" s="123"/>
      <c r="V2581" s="123"/>
      <c r="W2581" s="123"/>
      <c r="X2581" s="123"/>
      <c r="Y2581" s="123"/>
      <c r="Z2581" s="123"/>
    </row>
    <row r="2582" ht="13.65" customHeight="1">
      <c r="A2582" t="s" s="58">
        <v>1275</v>
      </c>
      <c r="B2582" t="s" s="59">
        <v>1276</v>
      </c>
      <c r="C2582" s="60">
        <v>2022</v>
      </c>
      <c r="D2582" t="s" s="59">
        <v>1277</v>
      </c>
      <c r="E2582" t="s" s="59">
        <v>1278</v>
      </c>
      <c r="F2582" t="s" s="59">
        <v>71</v>
      </c>
      <c r="G2582" t="s" s="59">
        <v>82</v>
      </c>
      <c r="H2582" t="s" s="59">
        <v>119</v>
      </c>
      <c r="I2582" s="61"/>
      <c r="J2582" t="s" s="59">
        <v>1279</v>
      </c>
      <c r="K2582" t="s" s="59">
        <v>120</v>
      </c>
      <c r="L2582" t="s" s="59">
        <v>121</v>
      </c>
      <c r="M2582" t="s" s="59">
        <v>122</v>
      </c>
      <c r="N2582" s="61"/>
      <c r="O2582" s="61"/>
      <c r="P2582" s="61"/>
      <c r="Q2582" s="61"/>
      <c r="R2582" s="61"/>
      <c r="S2582" s="61"/>
      <c r="T2582" s="61"/>
      <c r="U2582" s="61"/>
      <c r="V2582" s="61"/>
      <c r="W2582" s="61"/>
      <c r="X2582" s="61"/>
      <c r="Y2582" s="61"/>
      <c r="Z2582" s="62"/>
    </row>
    <row r="2583" ht="13.65" customHeight="1">
      <c r="A2583" t="s" s="77">
        <v>11850</v>
      </c>
      <c r="B2583" t="s" s="77">
        <v>11851</v>
      </c>
      <c r="C2583" s="76">
        <v>2022</v>
      </c>
      <c r="D2583" t="s" s="77">
        <v>1575</v>
      </c>
      <c r="E2583" t="s" s="77">
        <v>11852</v>
      </c>
      <c r="F2583" t="s" s="77">
        <v>2426</v>
      </c>
      <c r="G2583" t="s" s="77">
        <v>45</v>
      </c>
      <c r="H2583" t="s" s="77">
        <v>1507</v>
      </c>
      <c r="I2583" s="47"/>
      <c r="J2583" t="s" s="77">
        <v>11853</v>
      </c>
      <c r="K2583" t="s" s="77">
        <v>120</v>
      </c>
      <c r="L2583" t="s" s="77">
        <v>121</v>
      </c>
      <c r="M2583" s="47"/>
      <c r="N2583" s="47"/>
      <c r="O2583" s="47"/>
      <c r="P2583" s="47"/>
      <c r="Q2583" s="47"/>
      <c r="R2583" s="47"/>
      <c r="S2583" s="47"/>
      <c r="T2583" s="47"/>
      <c r="U2583" s="47"/>
      <c r="V2583" s="47"/>
      <c r="W2583" s="47"/>
      <c r="X2583" s="47"/>
      <c r="Y2583" s="47"/>
      <c r="Z2583" s="47"/>
    </row>
    <row r="2584" ht="13.65" customHeight="1">
      <c r="A2584" t="s" s="8">
        <v>11854</v>
      </c>
      <c r="B2584" t="s" s="8">
        <v>11855</v>
      </c>
      <c r="C2584" s="21">
        <v>2022</v>
      </c>
      <c r="D2584" t="s" s="8">
        <v>4220</v>
      </c>
      <c r="E2584" t="s" s="8">
        <v>11856</v>
      </c>
      <c r="F2584" t="s" s="8">
        <v>1870</v>
      </c>
      <c r="G2584" t="s" s="8">
        <v>82</v>
      </c>
      <c r="H2584" t="s" s="8">
        <v>1791</v>
      </c>
      <c r="I2584" s="11"/>
      <c r="J2584" t="s" s="8">
        <v>11857</v>
      </c>
      <c r="K2584" t="s" s="8">
        <v>120</v>
      </c>
      <c r="L2584" t="s" s="8">
        <v>121</v>
      </c>
      <c r="M2584" s="11"/>
      <c r="N2584" s="11"/>
      <c r="O2584" s="11"/>
      <c r="P2584" s="11"/>
      <c r="Q2584" s="11"/>
      <c r="R2584" s="11"/>
      <c r="S2584" s="11"/>
      <c r="T2584" s="11"/>
      <c r="U2584" s="11"/>
      <c r="V2584" s="11"/>
      <c r="W2584" s="11"/>
      <c r="X2584" s="11"/>
      <c r="Y2584" s="11"/>
      <c r="Z2584" s="11"/>
    </row>
    <row r="2585" ht="13.65" customHeight="1">
      <c r="A2585" t="s" s="8">
        <v>11858</v>
      </c>
      <c r="B2585" t="s" s="8">
        <v>11859</v>
      </c>
      <c r="C2585" s="21">
        <v>2022</v>
      </c>
      <c r="D2585" t="s" s="8">
        <v>7342</v>
      </c>
      <c r="E2585" t="s" s="8">
        <v>11860</v>
      </c>
      <c r="F2585" t="s" s="8">
        <v>2426</v>
      </c>
      <c r="G2585" t="s" s="8">
        <v>82</v>
      </c>
      <c r="H2585" t="s" s="8">
        <v>1507</v>
      </c>
      <c r="I2585" s="11"/>
      <c r="J2585" t="s" s="8">
        <v>11861</v>
      </c>
      <c r="K2585" t="s" s="8">
        <v>120</v>
      </c>
      <c r="L2585" t="s" s="8">
        <v>121</v>
      </c>
      <c r="M2585" s="11"/>
      <c r="N2585" s="11"/>
      <c r="O2585" s="11"/>
      <c r="P2585" s="11"/>
      <c r="Q2585" s="11"/>
      <c r="R2585" s="11"/>
      <c r="S2585" s="11"/>
      <c r="T2585" s="11"/>
      <c r="U2585" s="11"/>
      <c r="V2585" s="11"/>
      <c r="W2585" s="11"/>
      <c r="X2585" s="11"/>
      <c r="Y2585" s="11"/>
      <c r="Z2585" s="11"/>
    </row>
    <row r="2586" ht="13.65" customHeight="1">
      <c r="A2586" t="s" s="8">
        <v>11862</v>
      </c>
      <c r="B2586" t="s" s="8">
        <v>11863</v>
      </c>
      <c r="C2586" s="21">
        <v>2022</v>
      </c>
      <c r="D2586" t="s" s="8">
        <v>7987</v>
      </c>
      <c r="E2586" t="s" s="8">
        <v>11864</v>
      </c>
      <c r="F2586" t="s" s="8">
        <v>8869</v>
      </c>
      <c r="G2586" t="s" s="8">
        <v>2327</v>
      </c>
      <c r="H2586" t="s" s="8">
        <v>129</v>
      </c>
      <c r="I2586" s="11"/>
      <c r="J2586" t="s" s="8">
        <v>11865</v>
      </c>
      <c r="K2586" t="s" s="8">
        <v>120</v>
      </c>
      <c r="L2586" t="s" s="8">
        <v>121</v>
      </c>
      <c r="M2586" s="11"/>
      <c r="N2586" s="11"/>
      <c r="O2586" s="11"/>
      <c r="P2586" s="11"/>
      <c r="Q2586" s="11"/>
      <c r="R2586" s="11"/>
      <c r="S2586" s="11"/>
      <c r="T2586" s="11"/>
      <c r="U2586" s="11"/>
      <c r="V2586" s="11"/>
      <c r="W2586" s="11"/>
      <c r="X2586" s="11"/>
      <c r="Y2586" s="11"/>
      <c r="Z2586" s="11"/>
    </row>
    <row r="2587" ht="13.65" customHeight="1">
      <c r="A2587" t="s" s="8">
        <v>11866</v>
      </c>
      <c r="B2587" t="s" s="8">
        <v>11867</v>
      </c>
      <c r="C2587" s="21">
        <v>2022</v>
      </c>
      <c r="D2587" t="s" s="8">
        <v>11868</v>
      </c>
      <c r="E2587" t="s" s="8">
        <v>11869</v>
      </c>
      <c r="F2587" t="s" s="8">
        <v>5327</v>
      </c>
      <c r="G2587" t="s" s="8">
        <v>45</v>
      </c>
      <c r="H2587" t="s" s="8">
        <v>119</v>
      </c>
      <c r="I2587" s="11"/>
      <c r="J2587" t="s" s="8">
        <v>11870</v>
      </c>
      <c r="K2587" t="s" s="8">
        <v>120</v>
      </c>
      <c r="L2587" t="s" s="8">
        <v>216</v>
      </c>
      <c r="M2587" s="11"/>
      <c r="N2587" s="11"/>
      <c r="O2587" s="11"/>
      <c r="P2587" s="11"/>
      <c r="Q2587" s="11"/>
      <c r="R2587" s="11"/>
      <c r="S2587" s="11"/>
      <c r="T2587" s="11"/>
      <c r="U2587" s="11"/>
      <c r="V2587" s="11"/>
      <c r="W2587" s="11"/>
      <c r="X2587" s="11"/>
      <c r="Y2587" s="11"/>
      <c r="Z2587" s="11"/>
    </row>
    <row r="2588" ht="13.65" customHeight="1">
      <c r="A2588" t="s" s="130">
        <v>11871</v>
      </c>
      <c r="B2588" t="s" s="130">
        <v>11872</v>
      </c>
      <c r="C2588" s="131">
        <v>2022</v>
      </c>
      <c r="D2588" t="s" s="130">
        <v>11873</v>
      </c>
      <c r="E2588" t="s" s="130">
        <v>11874</v>
      </c>
      <c r="F2588" t="s" s="130">
        <v>3126</v>
      </c>
      <c r="G2588" t="s" s="130">
        <v>38</v>
      </c>
      <c r="H2588" t="s" s="130">
        <v>119</v>
      </c>
      <c r="I2588" s="132"/>
      <c r="J2588" t="s" s="130">
        <v>11875</v>
      </c>
      <c r="K2588" t="s" s="130">
        <v>120</v>
      </c>
      <c r="L2588" t="s" s="130">
        <v>216</v>
      </c>
      <c r="M2588" s="132"/>
      <c r="N2588" s="132"/>
      <c r="O2588" s="132"/>
      <c r="P2588" s="132"/>
      <c r="Q2588" s="132"/>
      <c r="R2588" s="132"/>
      <c r="S2588" s="132"/>
      <c r="T2588" s="132"/>
      <c r="U2588" s="132"/>
      <c r="V2588" s="132"/>
      <c r="W2588" s="132"/>
      <c r="X2588" s="132"/>
      <c r="Y2588" s="132"/>
      <c r="Z2588" s="132"/>
    </row>
    <row r="2589" ht="13.65" customHeight="1">
      <c r="A2589" t="s" s="8">
        <v>11876</v>
      </c>
      <c r="B2589" t="s" s="8">
        <v>11877</v>
      </c>
      <c r="C2589" s="21">
        <v>2022</v>
      </c>
      <c r="D2589" t="s" s="8">
        <v>5349</v>
      </c>
      <c r="E2589" t="s" s="8">
        <v>11878</v>
      </c>
      <c r="F2589" t="s" s="8">
        <v>11879</v>
      </c>
      <c r="G2589" t="s" s="8">
        <v>2327</v>
      </c>
      <c r="H2589" t="s" s="8">
        <v>129</v>
      </c>
      <c r="I2589" s="11"/>
      <c r="J2589" t="s" s="8">
        <v>11880</v>
      </c>
      <c r="K2589" t="s" s="8">
        <v>120</v>
      </c>
      <c r="L2589" t="s" s="8">
        <v>121</v>
      </c>
      <c r="M2589" s="11"/>
      <c r="N2589" s="11"/>
      <c r="O2589" s="11"/>
      <c r="P2589" s="11"/>
      <c r="Q2589" s="11"/>
      <c r="R2589" s="11"/>
      <c r="S2589" s="11"/>
      <c r="T2589" s="11"/>
      <c r="U2589" s="11"/>
      <c r="V2589" s="11"/>
      <c r="W2589" s="11"/>
      <c r="X2589" s="11"/>
      <c r="Y2589" s="11"/>
      <c r="Z2589" s="11"/>
    </row>
    <row r="2590" ht="13.65" customHeight="1">
      <c r="A2590" t="s" s="8">
        <v>11881</v>
      </c>
      <c r="B2590" t="s" s="8">
        <v>11882</v>
      </c>
      <c r="C2590" s="21">
        <v>2022</v>
      </c>
      <c r="D2590" t="s" s="8">
        <v>11883</v>
      </c>
      <c r="E2590" t="s" s="8">
        <v>11884</v>
      </c>
      <c r="F2590" t="s" s="8">
        <v>1928</v>
      </c>
      <c r="G2590" t="s" s="8">
        <v>82</v>
      </c>
      <c r="H2590" t="s" s="8">
        <v>119</v>
      </c>
      <c r="I2590" s="11"/>
      <c r="J2590" t="s" s="8">
        <v>11885</v>
      </c>
      <c r="K2590" t="s" s="8">
        <v>120</v>
      </c>
      <c r="L2590" t="s" s="8">
        <v>121</v>
      </c>
      <c r="M2590" s="11"/>
      <c r="N2590" s="11"/>
      <c r="O2590" s="11"/>
      <c r="P2590" s="11"/>
      <c r="Q2590" s="11"/>
      <c r="R2590" s="11"/>
      <c r="S2590" s="11"/>
      <c r="T2590" s="11"/>
      <c r="U2590" s="11"/>
      <c r="V2590" s="11"/>
      <c r="W2590" s="11"/>
      <c r="X2590" s="11"/>
      <c r="Y2590" s="11"/>
      <c r="Z2590" s="11"/>
    </row>
    <row r="2591" ht="13.65" customHeight="1">
      <c r="A2591" t="s" s="8">
        <v>11886</v>
      </c>
      <c r="B2591" t="s" s="8">
        <v>11887</v>
      </c>
      <c r="C2591" s="21">
        <v>2022</v>
      </c>
      <c r="D2591" t="s" s="8">
        <v>8803</v>
      </c>
      <c r="E2591" t="s" s="8">
        <v>11888</v>
      </c>
      <c r="F2591" t="s" s="8">
        <v>2426</v>
      </c>
      <c r="G2591" t="s" s="8">
        <v>44</v>
      </c>
      <c r="H2591" t="s" s="8">
        <v>1507</v>
      </c>
      <c r="I2591" s="11"/>
      <c r="J2591" t="s" s="8">
        <v>11889</v>
      </c>
      <c r="K2591" t="s" s="8">
        <v>120</v>
      </c>
      <c r="L2591" t="s" s="8">
        <v>121</v>
      </c>
      <c r="M2591" s="11"/>
      <c r="N2591" s="11"/>
      <c r="O2591" s="11"/>
      <c r="P2591" s="11"/>
      <c r="Q2591" s="11"/>
      <c r="R2591" s="11"/>
      <c r="S2591" s="11"/>
      <c r="T2591" s="11"/>
      <c r="U2591" s="11"/>
      <c r="V2591" s="11"/>
      <c r="W2591" s="11"/>
      <c r="X2591" s="11"/>
      <c r="Y2591" s="11"/>
      <c r="Z2591" s="11"/>
    </row>
    <row r="2592" ht="13.65" customHeight="1">
      <c r="A2592" t="s" s="8">
        <v>11890</v>
      </c>
      <c r="B2592" t="s" s="8">
        <v>11891</v>
      </c>
      <c r="C2592" s="21">
        <v>2022</v>
      </c>
      <c r="D2592" t="s" s="8">
        <v>778</v>
      </c>
      <c r="E2592" t="s" s="8">
        <v>11892</v>
      </c>
      <c r="F2592" t="s" s="8">
        <v>1928</v>
      </c>
      <c r="G2592" t="s" s="8">
        <v>45</v>
      </c>
      <c r="H2592" t="s" s="8">
        <v>119</v>
      </c>
      <c r="I2592" s="11"/>
      <c r="J2592" t="s" s="8">
        <v>11893</v>
      </c>
      <c r="K2592" t="s" s="8">
        <v>120</v>
      </c>
      <c r="L2592" t="s" s="8">
        <v>121</v>
      </c>
      <c r="M2592" s="11"/>
      <c r="N2592" s="11"/>
      <c r="O2592" s="11"/>
      <c r="P2592" s="11"/>
      <c r="Q2592" s="11"/>
      <c r="R2592" s="11"/>
      <c r="S2592" s="11"/>
      <c r="T2592" s="11"/>
      <c r="U2592" s="11"/>
      <c r="V2592" s="11"/>
      <c r="W2592" s="11"/>
      <c r="X2592" s="11"/>
      <c r="Y2592" s="11"/>
      <c r="Z2592" s="11"/>
    </row>
    <row r="2593" ht="13.65" customHeight="1">
      <c r="A2593" t="s" s="8">
        <v>11894</v>
      </c>
      <c r="B2593" t="s" s="8">
        <v>11895</v>
      </c>
      <c r="C2593" s="21">
        <v>2022</v>
      </c>
      <c r="D2593" t="s" s="8">
        <v>2523</v>
      </c>
      <c r="E2593" t="s" s="8">
        <v>11896</v>
      </c>
      <c r="F2593" t="s" s="8">
        <v>10737</v>
      </c>
      <c r="G2593" t="s" s="8">
        <v>45</v>
      </c>
      <c r="H2593" t="s" s="8">
        <v>119</v>
      </c>
      <c r="I2593" s="11"/>
      <c r="J2593" t="s" s="8">
        <v>11897</v>
      </c>
      <c r="K2593" t="s" s="8">
        <v>120</v>
      </c>
      <c r="L2593" t="s" s="8">
        <v>121</v>
      </c>
      <c r="M2593" s="11"/>
      <c r="N2593" s="11"/>
      <c r="O2593" s="11"/>
      <c r="P2593" s="11"/>
      <c r="Q2593" s="11"/>
      <c r="R2593" s="11"/>
      <c r="S2593" s="11"/>
      <c r="T2593" s="11"/>
      <c r="U2593" s="11"/>
      <c r="V2593" s="11"/>
      <c r="W2593" s="11"/>
      <c r="X2593" s="11"/>
      <c r="Y2593" s="11"/>
      <c r="Z2593" s="11"/>
    </row>
    <row r="2594" ht="13.65" customHeight="1">
      <c r="A2594" t="s" s="8">
        <v>11898</v>
      </c>
      <c r="B2594" t="s" s="8">
        <v>11899</v>
      </c>
      <c r="C2594" s="21">
        <v>2022</v>
      </c>
      <c r="D2594" t="s" s="8">
        <v>11900</v>
      </c>
      <c r="E2594" t="s" s="8">
        <v>11901</v>
      </c>
      <c r="F2594" t="s" s="8">
        <v>2426</v>
      </c>
      <c r="G2594" t="s" s="8">
        <v>44</v>
      </c>
      <c r="H2594" t="s" s="8">
        <v>1507</v>
      </c>
      <c r="I2594" s="11"/>
      <c r="J2594" t="s" s="8">
        <v>11902</v>
      </c>
      <c r="K2594" t="s" s="8">
        <v>120</v>
      </c>
      <c r="L2594" t="s" s="8">
        <v>121</v>
      </c>
      <c r="M2594" s="11"/>
      <c r="N2594" s="11"/>
      <c r="O2594" s="11"/>
      <c r="P2594" s="11"/>
      <c r="Q2594" s="11"/>
      <c r="R2594" s="11"/>
      <c r="S2594" s="11"/>
      <c r="T2594" s="11"/>
      <c r="U2594" s="11"/>
      <c r="V2594" s="11"/>
      <c r="W2594" s="11"/>
      <c r="X2594" s="11"/>
      <c r="Y2594" s="11"/>
      <c r="Z2594" s="11"/>
    </row>
    <row r="2595" ht="13.65" customHeight="1">
      <c r="A2595" t="s" s="8">
        <v>11903</v>
      </c>
      <c r="B2595" t="s" s="8">
        <v>11904</v>
      </c>
      <c r="C2595" s="21">
        <v>2022</v>
      </c>
      <c r="D2595" t="s" s="8">
        <v>918</v>
      </c>
      <c r="E2595" t="s" s="8">
        <v>11905</v>
      </c>
      <c r="F2595" t="s" s="8">
        <v>1870</v>
      </c>
      <c r="G2595" t="s" s="8">
        <v>82</v>
      </c>
      <c r="H2595" t="s" s="8">
        <v>1791</v>
      </c>
      <c r="I2595" s="11"/>
      <c r="J2595" t="s" s="8">
        <v>11906</v>
      </c>
      <c r="K2595" t="s" s="8">
        <v>120</v>
      </c>
      <c r="L2595" t="s" s="8">
        <v>121</v>
      </c>
      <c r="M2595" s="11"/>
      <c r="N2595" s="11"/>
      <c r="O2595" s="11"/>
      <c r="P2595" s="11"/>
      <c r="Q2595" s="11"/>
      <c r="R2595" s="11"/>
      <c r="S2595" s="11"/>
      <c r="T2595" s="11"/>
      <c r="U2595" s="11"/>
      <c r="V2595" s="11"/>
      <c r="W2595" s="11"/>
      <c r="X2595" s="11"/>
      <c r="Y2595" s="11"/>
      <c r="Z2595" s="11"/>
    </row>
    <row r="2596" ht="13.65" customHeight="1">
      <c r="A2596" t="s" s="8">
        <v>11907</v>
      </c>
      <c r="B2596" t="s" s="8">
        <v>11908</v>
      </c>
      <c r="C2596" s="21">
        <v>2022</v>
      </c>
      <c r="D2596" t="s" s="8">
        <v>493</v>
      </c>
      <c r="E2596" t="s" s="8">
        <v>11909</v>
      </c>
      <c r="F2596" t="s" s="8">
        <v>1928</v>
      </c>
      <c r="G2596" t="s" s="8">
        <v>64</v>
      </c>
      <c r="H2596" t="s" s="8">
        <v>119</v>
      </c>
      <c r="I2596" s="11"/>
      <c r="J2596" t="s" s="8">
        <v>11910</v>
      </c>
      <c r="K2596" t="s" s="8">
        <v>280</v>
      </c>
      <c r="L2596" t="s" s="8">
        <v>121</v>
      </c>
      <c r="M2596" s="11"/>
      <c r="N2596" s="11"/>
      <c r="O2596" s="11"/>
      <c r="P2596" s="11"/>
      <c r="Q2596" s="11"/>
      <c r="R2596" s="11"/>
      <c r="S2596" s="11"/>
      <c r="T2596" s="11"/>
      <c r="U2596" s="11"/>
      <c r="V2596" s="11"/>
      <c r="W2596" s="11"/>
      <c r="X2596" s="11"/>
      <c r="Y2596" s="11"/>
      <c r="Z2596" s="11"/>
    </row>
    <row r="2597" ht="13.65" customHeight="1">
      <c r="A2597" t="s" s="8">
        <v>11911</v>
      </c>
      <c r="B2597" t="s" s="8">
        <v>11912</v>
      </c>
      <c r="C2597" s="21">
        <v>2022</v>
      </c>
      <c r="D2597" t="s" s="8">
        <v>7342</v>
      </c>
      <c r="E2597" t="s" s="8">
        <v>11913</v>
      </c>
      <c r="F2597" t="s" s="8">
        <v>2426</v>
      </c>
      <c r="G2597" t="s" s="8">
        <v>82</v>
      </c>
      <c r="H2597" t="s" s="8">
        <v>1507</v>
      </c>
      <c r="I2597" s="11"/>
      <c r="J2597" t="s" s="8">
        <v>11914</v>
      </c>
      <c r="K2597" t="s" s="8">
        <v>120</v>
      </c>
      <c r="L2597" t="s" s="8">
        <v>121</v>
      </c>
      <c r="M2597" s="11"/>
      <c r="N2597" s="11"/>
      <c r="O2597" s="11"/>
      <c r="P2597" s="11"/>
      <c r="Q2597" s="11"/>
      <c r="R2597" s="11"/>
      <c r="S2597" s="11"/>
      <c r="T2597" s="11"/>
      <c r="U2597" s="11"/>
      <c r="V2597" s="11"/>
      <c r="W2597" s="11"/>
      <c r="X2597" s="11"/>
      <c r="Y2597" s="11"/>
      <c r="Z2597" s="11"/>
    </row>
    <row r="2598" ht="13.65" customHeight="1">
      <c r="A2598" t="s" s="8">
        <v>11915</v>
      </c>
      <c r="B2598" t="s" s="8">
        <v>11916</v>
      </c>
      <c r="C2598" s="21">
        <v>2022</v>
      </c>
      <c r="D2598" t="s" s="8">
        <v>11917</v>
      </c>
      <c r="E2598" t="s" s="8">
        <v>11918</v>
      </c>
      <c r="F2598" t="s" s="8">
        <v>1870</v>
      </c>
      <c r="G2598" t="s" s="8">
        <v>82</v>
      </c>
      <c r="H2598" t="s" s="8">
        <v>1791</v>
      </c>
      <c r="I2598" s="11"/>
      <c r="J2598" t="s" s="8">
        <v>11919</v>
      </c>
      <c r="K2598" t="s" s="8">
        <v>120</v>
      </c>
      <c r="L2598" t="s" s="8">
        <v>121</v>
      </c>
      <c r="M2598" s="11"/>
      <c r="N2598" s="11"/>
      <c r="O2598" s="11"/>
      <c r="P2598" s="11"/>
      <c r="Q2598" s="11"/>
      <c r="R2598" s="11"/>
      <c r="S2598" s="11"/>
      <c r="T2598" s="11"/>
      <c r="U2598" s="11"/>
      <c r="V2598" s="11"/>
      <c r="W2598" s="11"/>
      <c r="X2598" s="11"/>
      <c r="Y2598" s="11"/>
      <c r="Z2598" s="11"/>
    </row>
    <row r="2599" ht="13.65" customHeight="1">
      <c r="A2599" t="s" s="49">
        <v>11920</v>
      </c>
      <c r="B2599" t="s" s="49">
        <v>11921</v>
      </c>
      <c r="C2599" s="109">
        <v>2022</v>
      </c>
      <c r="D2599" t="s" s="49">
        <v>128</v>
      </c>
      <c r="E2599" t="s" s="49">
        <v>11922</v>
      </c>
      <c r="F2599" t="s" s="49">
        <v>4600</v>
      </c>
      <c r="G2599" t="s" s="49">
        <v>1784</v>
      </c>
      <c r="H2599" t="s" s="49">
        <v>506</v>
      </c>
      <c r="I2599" s="50"/>
      <c r="J2599" t="s" s="49">
        <v>11923</v>
      </c>
      <c r="K2599" t="s" s="49">
        <v>120</v>
      </c>
      <c r="L2599" t="s" s="49">
        <v>121</v>
      </c>
      <c r="M2599" s="50"/>
      <c r="N2599" s="50"/>
      <c r="O2599" s="50"/>
      <c r="P2599" s="50"/>
      <c r="Q2599" s="50"/>
      <c r="R2599" s="50"/>
      <c r="S2599" s="50"/>
      <c r="T2599" s="50"/>
      <c r="U2599" s="50"/>
      <c r="V2599" s="50"/>
      <c r="W2599" s="50"/>
      <c r="X2599" s="50"/>
      <c r="Y2599" s="50"/>
      <c r="Z2599" s="50"/>
    </row>
    <row r="2600" ht="13.65" customHeight="1">
      <c r="A2600" t="s" s="58">
        <v>1280</v>
      </c>
      <c r="B2600" t="s" s="59">
        <v>1281</v>
      </c>
      <c r="C2600" s="60">
        <v>2022</v>
      </c>
      <c r="D2600" t="s" s="59">
        <v>128</v>
      </c>
      <c r="E2600" t="s" s="59">
        <v>1282</v>
      </c>
      <c r="F2600" t="s" s="59">
        <v>128</v>
      </c>
      <c r="G2600" t="s" s="59">
        <v>55</v>
      </c>
      <c r="H2600" t="s" s="59">
        <v>129</v>
      </c>
      <c r="I2600" s="61"/>
      <c r="J2600" t="s" s="59">
        <v>1283</v>
      </c>
      <c r="K2600" t="s" s="59">
        <v>120</v>
      </c>
      <c r="L2600" t="s" s="59">
        <v>121</v>
      </c>
      <c r="M2600" t="s" s="59">
        <v>122</v>
      </c>
      <c r="N2600" s="61"/>
      <c r="O2600" s="61"/>
      <c r="P2600" s="61"/>
      <c r="Q2600" s="61"/>
      <c r="R2600" s="61"/>
      <c r="S2600" s="61"/>
      <c r="T2600" s="61"/>
      <c r="U2600" s="61"/>
      <c r="V2600" s="61"/>
      <c r="W2600" s="61"/>
      <c r="X2600" s="61"/>
      <c r="Y2600" s="61"/>
      <c r="Z2600" s="62"/>
    </row>
    <row r="2601" ht="13.65" customHeight="1">
      <c r="A2601" t="s" s="127">
        <v>11924</v>
      </c>
      <c r="B2601" t="s" s="127">
        <v>11925</v>
      </c>
      <c r="C2601" s="128">
        <v>2022</v>
      </c>
      <c r="D2601" t="s" s="127">
        <v>3755</v>
      </c>
      <c r="E2601" t="s" s="127">
        <v>11926</v>
      </c>
      <c r="F2601" t="s" s="127">
        <v>2838</v>
      </c>
      <c r="G2601" t="s" s="127">
        <v>1876</v>
      </c>
      <c r="H2601" t="s" s="127">
        <v>1507</v>
      </c>
      <c r="I2601" s="129"/>
      <c r="J2601" t="s" s="127">
        <v>11927</v>
      </c>
      <c r="K2601" t="s" s="127">
        <v>120</v>
      </c>
      <c r="L2601" t="s" s="127">
        <v>121</v>
      </c>
      <c r="M2601" s="129"/>
      <c r="N2601" s="129"/>
      <c r="O2601" s="129"/>
      <c r="P2601" s="129"/>
      <c r="Q2601" s="129"/>
      <c r="R2601" s="129"/>
      <c r="S2601" s="129"/>
      <c r="T2601" s="129"/>
      <c r="U2601" s="129"/>
      <c r="V2601" s="129"/>
      <c r="W2601" s="129"/>
      <c r="X2601" s="129"/>
      <c r="Y2601" s="129"/>
      <c r="Z2601" s="129"/>
    </row>
    <row r="2602" ht="13.65" customHeight="1">
      <c r="A2602" t="s" s="8">
        <v>11928</v>
      </c>
      <c r="B2602" t="s" s="8">
        <v>11929</v>
      </c>
      <c r="C2602" s="21">
        <v>2022</v>
      </c>
      <c r="D2602" t="s" s="8">
        <v>3792</v>
      </c>
      <c r="E2602" t="s" s="8">
        <v>11930</v>
      </c>
      <c r="F2602" t="s" s="8">
        <v>1870</v>
      </c>
      <c r="G2602" t="s" s="8">
        <v>45</v>
      </c>
      <c r="H2602" t="s" s="8">
        <v>1791</v>
      </c>
      <c r="I2602" s="11"/>
      <c r="J2602" t="s" s="8">
        <v>11931</v>
      </c>
      <c r="K2602" t="s" s="8">
        <v>120</v>
      </c>
      <c r="L2602" t="s" s="8">
        <v>121</v>
      </c>
      <c r="M2602" s="11"/>
      <c r="N2602" s="11"/>
      <c r="O2602" s="11"/>
      <c r="P2602" s="11"/>
      <c r="Q2602" s="11"/>
      <c r="R2602" s="11"/>
      <c r="S2602" s="11"/>
      <c r="T2602" s="11"/>
      <c r="U2602" s="11"/>
      <c r="V2602" s="11"/>
      <c r="W2602" s="11"/>
      <c r="X2602" s="11"/>
      <c r="Y2602" s="11"/>
      <c r="Z2602" s="11"/>
    </row>
    <row r="2603" ht="13.65" customHeight="1">
      <c r="A2603" t="s" s="8">
        <v>11932</v>
      </c>
      <c r="B2603" t="s" s="8">
        <v>11933</v>
      </c>
      <c r="C2603" s="21">
        <v>2022</v>
      </c>
      <c r="D2603" t="s" s="8">
        <v>1752</v>
      </c>
      <c r="E2603" t="s" s="8">
        <v>11934</v>
      </c>
      <c r="F2603" t="s" s="8">
        <v>10139</v>
      </c>
      <c r="G2603" t="s" s="8">
        <v>38</v>
      </c>
      <c r="H2603" t="s" s="8">
        <v>1791</v>
      </c>
      <c r="I2603" s="11"/>
      <c r="J2603" t="s" s="8">
        <v>11935</v>
      </c>
      <c r="K2603" t="s" s="8">
        <v>120</v>
      </c>
      <c r="L2603" t="s" s="8">
        <v>121</v>
      </c>
      <c r="M2603" s="11"/>
      <c r="N2603" s="11"/>
      <c r="O2603" s="11"/>
      <c r="P2603" s="11"/>
      <c r="Q2603" s="11"/>
      <c r="R2603" s="11"/>
      <c r="S2603" s="11"/>
      <c r="T2603" s="11"/>
      <c r="U2603" s="11"/>
      <c r="V2603" s="11"/>
      <c r="W2603" s="11"/>
      <c r="X2603" s="11"/>
      <c r="Y2603" s="11"/>
      <c r="Z2603" s="11"/>
    </row>
    <row r="2604" ht="13.65" customHeight="1">
      <c r="A2604" t="s" s="8">
        <v>11031</v>
      </c>
      <c r="B2604" t="s" s="8">
        <v>11936</v>
      </c>
      <c r="C2604" s="21">
        <v>2022</v>
      </c>
      <c r="D2604" t="s" s="8">
        <v>8042</v>
      </c>
      <c r="E2604" t="s" s="8">
        <v>11937</v>
      </c>
      <c r="F2604" t="s" s="8">
        <v>8149</v>
      </c>
      <c r="G2604" t="s" s="8">
        <v>45</v>
      </c>
      <c r="H2604" t="s" s="8">
        <v>119</v>
      </c>
      <c r="I2604" s="11"/>
      <c r="J2604" t="s" s="8">
        <v>11938</v>
      </c>
      <c r="K2604" t="s" s="8">
        <v>120</v>
      </c>
      <c r="L2604" t="s" s="8">
        <v>121</v>
      </c>
      <c r="M2604" s="11"/>
      <c r="N2604" s="11"/>
      <c r="O2604" s="11"/>
      <c r="P2604" s="11"/>
      <c r="Q2604" s="11"/>
      <c r="R2604" s="11"/>
      <c r="S2604" s="11"/>
      <c r="T2604" s="11"/>
      <c r="U2604" s="11"/>
      <c r="V2604" s="11"/>
      <c r="W2604" s="11"/>
      <c r="X2604" s="11"/>
      <c r="Y2604" s="11"/>
      <c r="Z2604" s="11"/>
    </row>
    <row r="2605" ht="13.65" customHeight="1">
      <c r="A2605" t="s" s="8">
        <v>11939</v>
      </c>
      <c r="B2605" t="s" s="8">
        <v>11940</v>
      </c>
      <c r="C2605" s="21">
        <v>2022</v>
      </c>
      <c r="D2605" t="s" s="8">
        <v>2771</v>
      </c>
      <c r="E2605" t="s" s="8">
        <v>11941</v>
      </c>
      <c r="F2605" t="s" s="8">
        <v>6491</v>
      </c>
      <c r="G2605" t="s" s="8">
        <v>2327</v>
      </c>
      <c r="H2605" t="s" s="8">
        <v>129</v>
      </c>
      <c r="I2605" s="11"/>
      <c r="J2605" t="s" s="8">
        <v>11942</v>
      </c>
      <c r="K2605" t="s" s="8">
        <v>148</v>
      </c>
      <c r="L2605" t="s" s="8">
        <v>121</v>
      </c>
      <c r="M2605" s="11"/>
      <c r="N2605" s="11"/>
      <c r="O2605" s="11"/>
      <c r="P2605" s="11"/>
      <c r="Q2605" s="11"/>
      <c r="R2605" s="11"/>
      <c r="S2605" s="11"/>
      <c r="T2605" s="11"/>
      <c r="U2605" s="11"/>
      <c r="V2605" s="11"/>
      <c r="W2605" s="11"/>
      <c r="X2605" s="11"/>
      <c r="Y2605" s="11"/>
      <c r="Z2605" s="11"/>
    </row>
    <row r="2606" ht="13.65" customHeight="1">
      <c r="A2606" t="s" s="49">
        <v>11943</v>
      </c>
      <c r="B2606" t="s" s="49">
        <v>11944</v>
      </c>
      <c r="C2606" s="109">
        <v>2022</v>
      </c>
      <c r="D2606" t="s" s="49">
        <v>2407</v>
      </c>
      <c r="E2606" t="s" s="49">
        <v>11945</v>
      </c>
      <c r="F2606" t="s" s="49">
        <v>7500</v>
      </c>
      <c r="G2606" t="s" s="49">
        <v>1454</v>
      </c>
      <c r="H2606" t="s" s="49">
        <v>1507</v>
      </c>
      <c r="I2606" s="50"/>
      <c r="J2606" s="50"/>
      <c r="K2606" t="s" s="49">
        <v>120</v>
      </c>
      <c r="L2606" t="s" s="49">
        <v>121</v>
      </c>
      <c r="M2606" s="50"/>
      <c r="N2606" s="50"/>
      <c r="O2606" s="50"/>
      <c r="P2606" s="50"/>
      <c r="Q2606" s="50"/>
      <c r="R2606" s="50"/>
      <c r="S2606" s="50"/>
      <c r="T2606" s="50"/>
      <c r="U2606" s="50"/>
      <c r="V2606" s="50"/>
      <c r="W2606" s="50"/>
      <c r="X2606" s="50"/>
      <c r="Y2606" s="50"/>
      <c r="Z2606" s="50"/>
    </row>
    <row r="2607" ht="13.65" customHeight="1">
      <c r="A2607" t="s" s="58">
        <v>1285</v>
      </c>
      <c r="B2607" t="s" s="59">
        <v>1286</v>
      </c>
      <c r="C2607" s="60">
        <v>2022</v>
      </c>
      <c r="D2607" t="s" s="59">
        <v>1287</v>
      </c>
      <c r="E2607" t="s" s="59">
        <v>1288</v>
      </c>
      <c r="F2607" t="s" s="59">
        <v>128</v>
      </c>
      <c r="G2607" t="s" s="59">
        <v>82</v>
      </c>
      <c r="H2607" t="s" s="59">
        <v>129</v>
      </c>
      <c r="I2607" s="61"/>
      <c r="J2607" t="s" s="59">
        <v>1289</v>
      </c>
      <c r="K2607" t="s" s="59">
        <v>120</v>
      </c>
      <c r="L2607" t="s" s="59">
        <v>121</v>
      </c>
      <c r="M2607" t="s" s="59">
        <v>122</v>
      </c>
      <c r="N2607" s="61"/>
      <c r="O2607" s="61"/>
      <c r="P2607" s="61"/>
      <c r="Q2607" s="61"/>
      <c r="R2607" s="61"/>
      <c r="S2607" s="61"/>
      <c r="T2607" s="61"/>
      <c r="U2607" s="61"/>
      <c r="V2607" s="61"/>
      <c r="W2607" s="61"/>
      <c r="X2607" s="61"/>
      <c r="Y2607" s="61"/>
      <c r="Z2607" s="62"/>
    </row>
    <row r="2608" ht="13.65" customHeight="1">
      <c r="A2608" t="s" s="58">
        <v>1290</v>
      </c>
      <c r="B2608" t="s" s="59">
        <v>1291</v>
      </c>
      <c r="C2608" s="60">
        <v>2022</v>
      </c>
      <c r="D2608" t="s" s="59">
        <v>538</v>
      </c>
      <c r="E2608" t="s" s="59">
        <v>1292</v>
      </c>
      <c r="F2608" t="s" s="59">
        <v>128</v>
      </c>
      <c r="G2608" t="s" s="59">
        <v>55</v>
      </c>
      <c r="H2608" t="s" s="59">
        <v>129</v>
      </c>
      <c r="I2608" s="61"/>
      <c r="J2608" t="s" s="59">
        <v>1293</v>
      </c>
      <c r="K2608" t="s" s="59">
        <v>120</v>
      </c>
      <c r="L2608" t="s" s="59">
        <v>121</v>
      </c>
      <c r="M2608" t="s" s="59">
        <v>122</v>
      </c>
      <c r="N2608" s="61"/>
      <c r="O2608" s="61"/>
      <c r="P2608" s="61"/>
      <c r="Q2608" s="61"/>
      <c r="R2608" s="61"/>
      <c r="S2608" s="61"/>
      <c r="T2608" s="61"/>
      <c r="U2608" s="61"/>
      <c r="V2608" s="61"/>
      <c r="W2608" s="61"/>
      <c r="X2608" s="61"/>
      <c r="Y2608" s="61"/>
      <c r="Z2608" s="62"/>
    </row>
    <row r="2609" ht="13.65" customHeight="1">
      <c r="A2609" t="s" s="77">
        <v>11946</v>
      </c>
      <c r="B2609" t="s" s="77">
        <v>11947</v>
      </c>
      <c r="C2609" s="76">
        <v>2022</v>
      </c>
      <c r="D2609" t="s" s="77">
        <v>11948</v>
      </c>
      <c r="E2609" t="s" s="77">
        <v>11949</v>
      </c>
      <c r="F2609" t="s" s="77">
        <v>2426</v>
      </c>
      <c r="G2609" t="s" s="77">
        <v>38</v>
      </c>
      <c r="H2609" t="s" s="77">
        <v>1507</v>
      </c>
      <c r="I2609" s="47"/>
      <c r="J2609" t="s" s="77">
        <v>11950</v>
      </c>
      <c r="K2609" t="s" s="77">
        <v>120</v>
      </c>
      <c r="L2609" t="s" s="77">
        <v>216</v>
      </c>
      <c r="M2609" s="47"/>
      <c r="N2609" s="47"/>
      <c r="O2609" s="47"/>
      <c r="P2609" s="47"/>
      <c r="Q2609" s="47"/>
      <c r="R2609" s="47"/>
      <c r="S2609" s="47"/>
      <c r="T2609" s="47"/>
      <c r="U2609" s="47"/>
      <c r="V2609" s="47"/>
      <c r="W2609" s="47"/>
      <c r="X2609" s="47"/>
      <c r="Y2609" s="47"/>
      <c r="Z2609" s="47"/>
    </row>
    <row r="2610" ht="13.65" customHeight="1">
      <c r="A2610" t="s" s="8">
        <v>11951</v>
      </c>
      <c r="B2610" t="s" s="8">
        <v>11952</v>
      </c>
      <c r="C2610" s="21">
        <v>2022</v>
      </c>
      <c r="D2610" t="s" s="8">
        <v>2226</v>
      </c>
      <c r="E2610" t="s" s="8">
        <v>11953</v>
      </c>
      <c r="F2610" t="s" s="8">
        <v>2606</v>
      </c>
      <c r="G2610" t="s" s="8">
        <v>82</v>
      </c>
      <c r="H2610" t="s" s="8">
        <v>1304</v>
      </c>
      <c r="I2610" s="11"/>
      <c r="J2610" t="s" s="8">
        <v>11954</v>
      </c>
      <c r="K2610" t="s" s="8">
        <v>120</v>
      </c>
      <c r="L2610" t="s" s="8">
        <v>121</v>
      </c>
      <c r="M2610" s="11"/>
      <c r="N2610" s="11"/>
      <c r="O2610" s="11"/>
      <c r="P2610" s="11"/>
      <c r="Q2610" s="11"/>
      <c r="R2610" s="11"/>
      <c r="S2610" s="11"/>
      <c r="T2610" s="11"/>
      <c r="U2610" s="11"/>
      <c r="V2610" s="11"/>
      <c r="W2610" s="11"/>
      <c r="X2610" s="11"/>
      <c r="Y2610" s="11"/>
      <c r="Z2610" s="11"/>
    </row>
    <row r="2611" ht="15" customHeight="1">
      <c r="A2611" t="s" s="49">
        <v>11955</v>
      </c>
      <c r="B2611" t="s" s="49">
        <v>11956</v>
      </c>
      <c r="C2611" s="109">
        <v>2022</v>
      </c>
      <c r="D2611" t="s" s="49">
        <v>918</v>
      </c>
      <c r="E2611" t="s" s="49">
        <v>11957</v>
      </c>
      <c r="F2611" t="s" s="108">
        <v>4466</v>
      </c>
      <c r="G2611" t="s" s="49">
        <v>44</v>
      </c>
      <c r="H2611" t="s" s="49">
        <v>1791</v>
      </c>
      <c r="I2611" s="50"/>
      <c r="J2611" t="s" s="49">
        <v>11958</v>
      </c>
      <c r="K2611" t="s" s="49">
        <v>120</v>
      </c>
      <c r="L2611" t="s" s="49">
        <v>121</v>
      </c>
      <c r="M2611" s="50"/>
      <c r="N2611" s="50"/>
      <c r="O2611" s="50"/>
      <c r="P2611" s="50"/>
      <c r="Q2611" s="50"/>
      <c r="R2611" s="50"/>
      <c r="S2611" s="50"/>
      <c r="T2611" s="50"/>
      <c r="U2611" s="50"/>
      <c r="V2611" s="50"/>
      <c r="W2611" s="50"/>
      <c r="X2611" s="50"/>
      <c r="Y2611" s="50"/>
      <c r="Z2611" s="50"/>
    </row>
    <row r="2612" ht="13.65" customHeight="1">
      <c r="A2612" t="s" s="58">
        <v>1294</v>
      </c>
      <c r="B2612" t="s" s="59">
        <v>1295</v>
      </c>
      <c r="C2612" s="60">
        <v>2022</v>
      </c>
      <c r="D2612" t="s" s="59">
        <v>1296</v>
      </c>
      <c r="E2612" t="s" s="59">
        <v>1297</v>
      </c>
      <c r="F2612" t="s" s="59">
        <v>128</v>
      </c>
      <c r="G2612" t="s" s="59">
        <v>82</v>
      </c>
      <c r="H2612" t="s" s="59">
        <v>129</v>
      </c>
      <c r="I2612" s="61"/>
      <c r="J2612" t="s" s="59">
        <v>1298</v>
      </c>
      <c r="K2612" t="s" s="59">
        <v>120</v>
      </c>
      <c r="L2612" t="s" s="59">
        <v>121</v>
      </c>
      <c r="M2612" t="s" s="59">
        <v>122</v>
      </c>
      <c r="N2612" s="61"/>
      <c r="O2612" s="61"/>
      <c r="P2612" s="61"/>
      <c r="Q2612" s="61"/>
      <c r="R2612" s="61"/>
      <c r="S2612" s="61"/>
      <c r="T2612" s="61"/>
      <c r="U2612" s="61"/>
      <c r="V2612" s="61"/>
      <c r="W2612" s="61"/>
      <c r="X2612" s="61"/>
      <c r="Y2612" s="61"/>
      <c r="Z2612" s="62"/>
    </row>
    <row r="2613" ht="13.65" customHeight="1">
      <c r="A2613" t="s" s="77">
        <v>11959</v>
      </c>
      <c r="B2613" t="s" s="77">
        <v>11960</v>
      </c>
      <c r="C2613" s="76">
        <v>2022</v>
      </c>
      <c r="D2613" t="s" s="77">
        <v>5946</v>
      </c>
      <c r="E2613" t="s" s="77">
        <v>11961</v>
      </c>
      <c r="F2613" t="s" s="77">
        <v>2901</v>
      </c>
      <c r="G2613" t="s" s="77">
        <v>40</v>
      </c>
      <c r="H2613" t="s" s="77">
        <v>1507</v>
      </c>
      <c r="I2613" s="47"/>
      <c r="J2613" t="s" s="77">
        <v>11962</v>
      </c>
      <c r="K2613" t="s" s="77">
        <v>120</v>
      </c>
      <c r="L2613" t="s" s="77">
        <v>121</v>
      </c>
      <c r="M2613" s="47"/>
      <c r="N2613" s="47"/>
      <c r="O2613" s="47"/>
      <c r="P2613" s="47"/>
      <c r="Q2613" s="47"/>
      <c r="R2613" s="47"/>
      <c r="S2613" s="47"/>
      <c r="T2613" s="47"/>
      <c r="U2613" s="47"/>
      <c r="V2613" s="47"/>
      <c r="W2613" s="47"/>
      <c r="X2613" s="47"/>
      <c r="Y2613" s="47"/>
      <c r="Z2613" s="47"/>
    </row>
    <row r="2614" ht="13.65" customHeight="1">
      <c r="A2614" t="s" s="8">
        <v>11963</v>
      </c>
      <c r="B2614" t="s" s="8">
        <v>11964</v>
      </c>
      <c r="C2614" s="21">
        <v>2022</v>
      </c>
      <c r="D2614" t="s" s="8">
        <v>2451</v>
      </c>
      <c r="E2614" t="s" s="8">
        <v>11965</v>
      </c>
      <c r="F2614" t="s" s="8">
        <v>8206</v>
      </c>
      <c r="G2614" t="s" s="8">
        <v>45</v>
      </c>
      <c r="H2614" t="s" s="8">
        <v>119</v>
      </c>
      <c r="I2614" s="11"/>
      <c r="J2614" t="s" s="8">
        <v>11966</v>
      </c>
      <c r="K2614" t="s" s="8">
        <v>120</v>
      </c>
      <c r="L2614" t="s" s="8">
        <v>121</v>
      </c>
      <c r="M2614" s="11"/>
      <c r="N2614" s="11"/>
      <c r="O2614" s="11"/>
      <c r="P2614" s="11"/>
      <c r="Q2614" s="11"/>
      <c r="R2614" s="11"/>
      <c r="S2614" s="11"/>
      <c r="T2614" s="11"/>
      <c r="U2614" s="11"/>
      <c r="V2614" s="11"/>
      <c r="W2614" s="11"/>
      <c r="X2614" s="11"/>
      <c r="Y2614" s="11"/>
      <c r="Z2614" s="11"/>
    </row>
    <row r="2615" ht="13.65" customHeight="1">
      <c r="A2615" t="s" s="8">
        <v>11967</v>
      </c>
      <c r="B2615" t="s" s="8">
        <v>11968</v>
      </c>
      <c r="C2615" s="21">
        <v>2022</v>
      </c>
      <c r="D2615" t="s" s="8">
        <v>11969</v>
      </c>
      <c r="E2615" t="s" s="8">
        <v>11970</v>
      </c>
      <c r="F2615" t="s" s="8">
        <v>1815</v>
      </c>
      <c r="G2615" t="s" s="8">
        <v>82</v>
      </c>
      <c r="H2615" t="s" s="8">
        <v>506</v>
      </c>
      <c r="I2615" s="11"/>
      <c r="J2615" t="s" s="8">
        <v>11971</v>
      </c>
      <c r="K2615" t="s" s="8">
        <v>120</v>
      </c>
      <c r="L2615" t="s" s="8">
        <v>121</v>
      </c>
      <c r="M2615" s="11"/>
      <c r="N2615" s="11"/>
      <c r="O2615" s="11"/>
      <c r="P2615" s="11"/>
      <c r="Q2615" s="11"/>
      <c r="R2615" s="11"/>
      <c r="S2615" s="11"/>
      <c r="T2615" s="11"/>
      <c r="U2615" s="11"/>
      <c r="V2615" s="11"/>
      <c r="W2615" s="11"/>
      <c r="X2615" s="11"/>
      <c r="Y2615" s="11"/>
      <c r="Z2615" s="11"/>
    </row>
    <row r="2616" ht="13.65" customHeight="1">
      <c r="A2616" t="s" s="130">
        <v>11972</v>
      </c>
      <c r="B2616" t="s" s="130">
        <v>11973</v>
      </c>
      <c r="C2616" s="131">
        <v>2022</v>
      </c>
      <c r="D2616" t="s" s="130">
        <v>4098</v>
      </c>
      <c r="E2616" t="s" s="130">
        <v>11974</v>
      </c>
      <c r="F2616" t="s" s="130">
        <v>1905</v>
      </c>
      <c r="G2616" t="s" s="130">
        <v>82</v>
      </c>
      <c r="H2616" t="s" s="130">
        <v>119</v>
      </c>
      <c r="I2616" s="132"/>
      <c r="J2616" s="132"/>
      <c r="K2616" t="s" s="130">
        <v>120</v>
      </c>
      <c r="L2616" t="s" s="130">
        <v>121</v>
      </c>
      <c r="M2616" s="132"/>
      <c r="N2616" s="132"/>
      <c r="O2616" s="132"/>
      <c r="P2616" s="132"/>
      <c r="Q2616" s="132"/>
      <c r="R2616" s="132"/>
      <c r="S2616" s="132"/>
      <c r="T2616" s="132"/>
      <c r="U2616" s="132"/>
      <c r="V2616" s="132"/>
      <c r="W2616" s="132"/>
      <c r="X2616" s="132"/>
      <c r="Y2616" s="132"/>
      <c r="Z2616" s="132"/>
    </row>
    <row r="2617" ht="13.65" customHeight="1">
      <c r="A2617" t="s" s="8">
        <v>11975</v>
      </c>
      <c r="B2617" t="s" s="8">
        <v>11976</v>
      </c>
      <c r="C2617" s="21">
        <v>2022</v>
      </c>
      <c r="D2617" t="s" s="8">
        <v>5840</v>
      </c>
      <c r="E2617" t="s" s="8">
        <v>11977</v>
      </c>
      <c r="F2617" t="s" s="8">
        <v>4388</v>
      </c>
      <c r="G2617" t="s" s="8">
        <v>45</v>
      </c>
      <c r="H2617" t="s" s="8">
        <v>1791</v>
      </c>
      <c r="I2617" s="11"/>
      <c r="J2617" t="s" s="8">
        <v>11978</v>
      </c>
      <c r="K2617" t="s" s="8">
        <v>120</v>
      </c>
      <c r="L2617" t="s" s="8">
        <v>121</v>
      </c>
      <c r="M2617" s="11"/>
      <c r="N2617" s="11"/>
      <c r="O2617" s="11"/>
      <c r="P2617" s="11"/>
      <c r="Q2617" s="11"/>
      <c r="R2617" s="11"/>
      <c r="S2617" s="11"/>
      <c r="T2617" s="11"/>
      <c r="U2617" s="11"/>
      <c r="V2617" s="11"/>
      <c r="W2617" s="11"/>
      <c r="X2617" s="11"/>
      <c r="Y2617" s="11"/>
      <c r="Z2617" s="11"/>
    </row>
    <row r="2618" ht="13.65" customHeight="1">
      <c r="A2618" t="s" s="8">
        <v>11979</v>
      </c>
      <c r="B2618" t="s" s="8">
        <v>11980</v>
      </c>
      <c r="C2618" s="21">
        <v>2022</v>
      </c>
      <c r="D2618" t="s" s="8">
        <v>4553</v>
      </c>
      <c r="E2618" t="s" s="8">
        <v>11981</v>
      </c>
      <c r="F2618" t="s" s="8">
        <v>6914</v>
      </c>
      <c r="G2618" t="s" s="8">
        <v>82</v>
      </c>
      <c r="H2618" t="s" s="8">
        <v>1507</v>
      </c>
      <c r="I2618" s="11"/>
      <c r="J2618" t="s" s="8">
        <v>11982</v>
      </c>
      <c r="K2618" t="s" s="8">
        <v>120</v>
      </c>
      <c r="L2618" t="s" s="8">
        <v>121</v>
      </c>
      <c r="M2618" s="11"/>
      <c r="N2618" s="11"/>
      <c r="O2618" s="11"/>
      <c r="P2618" s="11"/>
      <c r="Q2618" s="11"/>
      <c r="R2618" s="11"/>
      <c r="S2618" s="11"/>
      <c r="T2618" s="11"/>
      <c r="U2618" s="11"/>
      <c r="V2618" s="11"/>
      <c r="W2618" s="11"/>
      <c r="X2618" s="11"/>
      <c r="Y2618" s="11"/>
      <c r="Z2618" s="11"/>
    </row>
    <row r="2619" ht="13.65" customHeight="1">
      <c r="A2619" t="s" s="8">
        <v>11983</v>
      </c>
      <c r="B2619" t="s" s="8">
        <v>11984</v>
      </c>
      <c r="C2619" s="21">
        <v>2022</v>
      </c>
      <c r="D2619" t="s" s="8">
        <v>2576</v>
      </c>
      <c r="E2619" t="s" s="8">
        <v>11985</v>
      </c>
      <c r="F2619" t="s" s="8">
        <v>11986</v>
      </c>
      <c r="G2619" t="s" s="8">
        <v>82</v>
      </c>
      <c r="H2619" t="s" s="8">
        <v>1791</v>
      </c>
      <c r="I2619" s="11"/>
      <c r="J2619" t="s" s="8">
        <v>11987</v>
      </c>
      <c r="K2619" t="s" s="8">
        <v>120</v>
      </c>
      <c r="L2619" t="s" s="8">
        <v>121</v>
      </c>
      <c r="M2619" s="11"/>
      <c r="N2619" s="11"/>
      <c r="O2619" s="11"/>
      <c r="P2619" s="11"/>
      <c r="Q2619" s="11"/>
      <c r="R2619" s="11"/>
      <c r="S2619" s="11"/>
      <c r="T2619" s="11"/>
      <c r="U2619" s="11"/>
      <c r="V2619" s="11"/>
      <c r="W2619" s="11"/>
      <c r="X2619" s="11"/>
      <c r="Y2619" s="11"/>
      <c r="Z2619" s="11"/>
    </row>
    <row r="2620" ht="13.65" customHeight="1">
      <c r="A2620" t="s" s="8">
        <v>11988</v>
      </c>
      <c r="B2620" t="s" s="8">
        <v>11989</v>
      </c>
      <c r="C2620" s="21">
        <v>2022</v>
      </c>
      <c r="D2620" t="s" s="8">
        <v>954</v>
      </c>
      <c r="E2620" t="s" s="8">
        <v>11990</v>
      </c>
      <c r="F2620" t="s" s="8">
        <v>128</v>
      </c>
      <c r="G2620" t="s" s="8">
        <v>1784</v>
      </c>
      <c r="H2620" t="s" s="8">
        <v>129</v>
      </c>
      <c r="I2620" s="11"/>
      <c r="J2620" s="11"/>
      <c r="K2620" t="s" s="8">
        <v>148</v>
      </c>
      <c r="L2620" t="s" s="8">
        <v>121</v>
      </c>
      <c r="M2620" s="11"/>
      <c r="N2620" s="11"/>
      <c r="O2620" s="11"/>
      <c r="P2620" s="11"/>
      <c r="Q2620" s="11"/>
      <c r="R2620" s="11"/>
      <c r="S2620" s="11"/>
      <c r="T2620" s="11"/>
      <c r="U2620" s="11"/>
      <c r="V2620" s="11"/>
      <c r="W2620" s="11"/>
      <c r="X2620" s="11"/>
      <c r="Y2620" s="11"/>
      <c r="Z2620" s="11"/>
    </row>
    <row r="2621" ht="13.65" customHeight="1">
      <c r="A2621" t="s" s="49">
        <v>11991</v>
      </c>
      <c r="B2621" t="s" s="49">
        <v>11992</v>
      </c>
      <c r="C2621" s="109">
        <v>2022</v>
      </c>
      <c r="D2621" t="s" s="49">
        <v>1752</v>
      </c>
      <c r="E2621" t="s" s="49">
        <v>11993</v>
      </c>
      <c r="F2621" t="s" s="49">
        <v>6914</v>
      </c>
      <c r="G2621" t="s" s="49">
        <v>82</v>
      </c>
      <c r="H2621" t="s" s="49">
        <v>1507</v>
      </c>
      <c r="I2621" s="50"/>
      <c r="J2621" t="s" s="49">
        <v>11994</v>
      </c>
      <c r="K2621" t="s" s="49">
        <v>120</v>
      </c>
      <c r="L2621" t="s" s="49">
        <v>121</v>
      </c>
      <c r="M2621" s="50"/>
      <c r="N2621" s="50"/>
      <c r="O2621" s="50"/>
      <c r="P2621" s="50"/>
      <c r="Q2621" s="50"/>
      <c r="R2621" s="50"/>
      <c r="S2621" s="50"/>
      <c r="T2621" s="50"/>
      <c r="U2621" s="50"/>
      <c r="V2621" s="50"/>
      <c r="W2621" s="50"/>
      <c r="X2621" s="50"/>
      <c r="Y2621" s="50"/>
      <c r="Z2621" s="50"/>
    </row>
    <row r="2622" ht="13.65" customHeight="1">
      <c r="A2622" t="s" s="58">
        <v>1299</v>
      </c>
      <c r="B2622" t="s" s="59">
        <v>1300</v>
      </c>
      <c r="C2622" s="60">
        <v>2022</v>
      </c>
      <c r="D2622" t="s" s="59">
        <v>1301</v>
      </c>
      <c r="E2622" t="s" s="59">
        <v>1302</v>
      </c>
      <c r="F2622" t="s" s="59">
        <v>1303</v>
      </c>
      <c r="G2622" t="s" s="59">
        <v>55</v>
      </c>
      <c r="H2622" t="s" s="59">
        <v>1304</v>
      </c>
      <c r="I2622" s="61"/>
      <c r="J2622" t="s" s="59">
        <v>1305</v>
      </c>
      <c r="K2622" t="s" s="59">
        <v>120</v>
      </c>
      <c r="L2622" t="s" s="59">
        <v>121</v>
      </c>
      <c r="M2622" t="s" s="59">
        <v>122</v>
      </c>
      <c r="N2622" s="61"/>
      <c r="O2622" s="61"/>
      <c r="P2622" s="61"/>
      <c r="Q2622" s="61"/>
      <c r="R2622" s="61"/>
      <c r="S2622" s="61"/>
      <c r="T2622" s="61"/>
      <c r="U2622" s="61"/>
      <c r="V2622" s="61"/>
      <c r="W2622" s="61"/>
      <c r="X2622" s="61"/>
      <c r="Y2622" s="61"/>
      <c r="Z2622" s="62"/>
    </row>
    <row r="2623" ht="13.65" customHeight="1">
      <c r="A2623" t="s" s="77">
        <v>11995</v>
      </c>
      <c r="B2623" t="s" s="77">
        <v>11996</v>
      </c>
      <c r="C2623" s="76">
        <v>2022</v>
      </c>
      <c r="D2623" t="s" s="77">
        <v>1798</v>
      </c>
      <c r="E2623" t="s" s="77">
        <v>11997</v>
      </c>
      <c r="F2623" t="s" s="77">
        <v>4104</v>
      </c>
      <c r="G2623" t="s" s="77">
        <v>82</v>
      </c>
      <c r="H2623" t="s" s="77">
        <v>1791</v>
      </c>
      <c r="I2623" s="47"/>
      <c r="J2623" t="s" s="77">
        <v>11998</v>
      </c>
      <c r="K2623" t="s" s="77">
        <v>120</v>
      </c>
      <c r="L2623" t="s" s="77">
        <v>121</v>
      </c>
      <c r="M2623" s="47"/>
      <c r="N2623" s="47"/>
      <c r="O2623" s="47"/>
      <c r="P2623" s="47"/>
      <c r="Q2623" s="47"/>
      <c r="R2623" s="47"/>
      <c r="S2623" s="47"/>
      <c r="T2623" s="47"/>
      <c r="U2623" s="47"/>
      <c r="V2623" s="47"/>
      <c r="W2623" s="47"/>
      <c r="X2623" s="47"/>
      <c r="Y2623" s="47"/>
      <c r="Z2623" s="47"/>
    </row>
    <row r="2624" ht="13.65" customHeight="1">
      <c r="A2624" t="s" s="8">
        <v>11999</v>
      </c>
      <c r="B2624" t="s" s="8">
        <v>12000</v>
      </c>
      <c r="C2624" s="21">
        <v>2022</v>
      </c>
      <c r="D2624" t="s" s="8">
        <v>2609</v>
      </c>
      <c r="E2624" t="s" s="8">
        <v>12001</v>
      </c>
      <c r="F2624" t="s" s="8">
        <v>6536</v>
      </c>
      <c r="G2624" t="s" s="8">
        <v>44</v>
      </c>
      <c r="H2624" t="s" s="8">
        <v>1507</v>
      </c>
      <c r="I2624" s="11"/>
      <c r="J2624" t="s" s="8">
        <v>12002</v>
      </c>
      <c r="K2624" t="s" s="8">
        <v>120</v>
      </c>
      <c r="L2624" t="s" s="8">
        <v>121</v>
      </c>
      <c r="M2624" s="11"/>
      <c r="N2624" s="11"/>
      <c r="O2624" s="11"/>
      <c r="P2624" s="11"/>
      <c r="Q2624" s="11"/>
      <c r="R2624" s="11"/>
      <c r="S2624" s="11"/>
      <c r="T2624" s="11"/>
      <c r="U2624" s="11"/>
      <c r="V2624" s="11"/>
      <c r="W2624" s="11"/>
      <c r="X2624" s="11"/>
      <c r="Y2624" s="11"/>
      <c r="Z2624" s="11"/>
    </row>
    <row r="2625" ht="13.65" customHeight="1">
      <c r="A2625" t="s" s="8">
        <v>12003</v>
      </c>
      <c r="B2625" t="s" s="8">
        <v>12004</v>
      </c>
      <c r="C2625" s="21">
        <v>2022</v>
      </c>
      <c r="D2625" t="s" s="8">
        <v>12005</v>
      </c>
      <c r="E2625" t="s" s="8">
        <v>12006</v>
      </c>
      <c r="F2625" t="s" s="8">
        <v>128</v>
      </c>
      <c r="G2625" t="s" s="8">
        <v>82</v>
      </c>
      <c r="H2625" t="s" s="8">
        <v>129</v>
      </c>
      <c r="I2625" t="s" s="8">
        <v>12007</v>
      </c>
      <c r="J2625" t="s" s="8">
        <v>12008</v>
      </c>
      <c r="K2625" t="s" s="8">
        <v>120</v>
      </c>
      <c r="L2625" t="s" s="8">
        <v>216</v>
      </c>
      <c r="M2625" s="11"/>
      <c r="N2625" s="11"/>
      <c r="O2625" s="11"/>
      <c r="P2625" s="11"/>
      <c r="Q2625" s="11"/>
      <c r="R2625" s="11"/>
      <c r="S2625" s="11"/>
      <c r="T2625" s="11"/>
      <c r="U2625" s="11"/>
      <c r="V2625" s="11"/>
      <c r="W2625" s="11"/>
      <c r="X2625" s="11"/>
      <c r="Y2625" s="11"/>
      <c r="Z2625" s="11"/>
    </row>
    <row r="2626" ht="13.65" customHeight="1">
      <c r="A2626" t="s" s="8">
        <v>12009</v>
      </c>
      <c r="B2626" t="s" s="8">
        <v>12010</v>
      </c>
      <c r="C2626" s="21">
        <v>2022</v>
      </c>
      <c r="D2626" t="s" s="8">
        <v>12011</v>
      </c>
      <c r="E2626" t="s" s="8">
        <v>12012</v>
      </c>
      <c r="F2626" t="s" s="8">
        <v>128</v>
      </c>
      <c r="G2626" t="s" s="8">
        <v>2327</v>
      </c>
      <c r="H2626" t="s" s="8">
        <v>129</v>
      </c>
      <c r="I2626" s="11"/>
      <c r="J2626" t="s" s="8">
        <v>12013</v>
      </c>
      <c r="K2626" t="s" s="8">
        <v>120</v>
      </c>
      <c r="L2626" t="s" s="8">
        <v>121</v>
      </c>
      <c r="M2626" s="11"/>
      <c r="N2626" s="11"/>
      <c r="O2626" s="11"/>
      <c r="P2626" s="11"/>
      <c r="Q2626" s="11"/>
      <c r="R2626" s="11"/>
      <c r="S2626" s="11"/>
      <c r="T2626" s="11"/>
      <c r="U2626" s="11"/>
      <c r="V2626" s="11"/>
      <c r="W2626" s="11"/>
      <c r="X2626" s="11"/>
      <c r="Y2626" s="11"/>
      <c r="Z2626" s="11"/>
    </row>
    <row r="2627" ht="13.65" customHeight="1">
      <c r="A2627" t="s" s="8">
        <v>12014</v>
      </c>
      <c r="B2627" t="s" s="8">
        <v>12015</v>
      </c>
      <c r="C2627" s="21">
        <v>2022</v>
      </c>
      <c r="D2627" t="s" s="8">
        <v>12016</v>
      </c>
      <c r="E2627" t="s" s="8">
        <v>12017</v>
      </c>
      <c r="F2627" t="s" s="8">
        <v>1928</v>
      </c>
      <c r="G2627" t="s" s="8">
        <v>1784</v>
      </c>
      <c r="H2627" t="s" s="8">
        <v>119</v>
      </c>
      <c r="I2627" s="11"/>
      <c r="J2627" t="s" s="8">
        <v>12018</v>
      </c>
      <c r="K2627" t="s" s="8">
        <v>120</v>
      </c>
      <c r="L2627" t="s" s="8">
        <v>121</v>
      </c>
      <c r="M2627" s="11"/>
      <c r="N2627" s="11"/>
      <c r="O2627" s="11"/>
      <c r="P2627" s="11"/>
      <c r="Q2627" s="11"/>
      <c r="R2627" s="11"/>
      <c r="S2627" s="11"/>
      <c r="T2627" s="11"/>
      <c r="U2627" s="11"/>
      <c r="V2627" s="11"/>
      <c r="W2627" s="11"/>
      <c r="X2627" s="11"/>
      <c r="Y2627" s="11"/>
      <c r="Z2627" s="11"/>
    </row>
    <row r="2628" ht="13.65" customHeight="1">
      <c r="A2628" t="s" s="49">
        <v>12019</v>
      </c>
      <c r="B2628" t="s" s="49">
        <v>12020</v>
      </c>
      <c r="C2628" s="109">
        <v>2022</v>
      </c>
      <c r="D2628" t="s" s="49">
        <v>159</v>
      </c>
      <c r="E2628" t="s" s="49">
        <v>12021</v>
      </c>
      <c r="F2628" t="s" s="49">
        <v>5953</v>
      </c>
      <c r="G2628" t="s" s="49">
        <v>82</v>
      </c>
      <c r="H2628" t="s" s="49">
        <v>1791</v>
      </c>
      <c r="I2628" s="50"/>
      <c r="J2628" t="s" s="49">
        <v>12022</v>
      </c>
      <c r="K2628" t="s" s="49">
        <v>120</v>
      </c>
      <c r="L2628" t="s" s="49">
        <v>121</v>
      </c>
      <c r="M2628" s="50"/>
      <c r="N2628" s="50"/>
      <c r="O2628" s="50"/>
      <c r="P2628" s="50"/>
      <c r="Q2628" s="50"/>
      <c r="R2628" s="50"/>
      <c r="S2628" s="50"/>
      <c r="T2628" s="50"/>
      <c r="U2628" s="50"/>
      <c r="V2628" s="50"/>
      <c r="W2628" s="50"/>
      <c r="X2628" s="50"/>
      <c r="Y2628" s="50"/>
      <c r="Z2628" s="50"/>
    </row>
    <row r="2629" ht="13.65" customHeight="1">
      <c r="A2629" t="s" s="58">
        <v>1306</v>
      </c>
      <c r="B2629" t="s" s="59">
        <v>1307</v>
      </c>
      <c r="C2629" s="60">
        <v>2022</v>
      </c>
      <c r="D2629" t="s" s="59">
        <v>727</v>
      </c>
      <c r="E2629" t="s" s="59">
        <v>1308</v>
      </c>
      <c r="F2629" t="s" s="59">
        <v>128</v>
      </c>
      <c r="G2629" t="s" s="59">
        <v>82</v>
      </c>
      <c r="H2629" t="s" s="59">
        <v>129</v>
      </c>
      <c r="I2629" s="61"/>
      <c r="J2629" t="s" s="59">
        <v>1309</v>
      </c>
      <c r="K2629" t="s" s="59">
        <v>120</v>
      </c>
      <c r="L2629" t="s" s="59">
        <v>121</v>
      </c>
      <c r="M2629" t="s" s="59">
        <v>122</v>
      </c>
      <c r="N2629" s="61"/>
      <c r="O2629" s="61"/>
      <c r="P2629" s="61"/>
      <c r="Q2629" s="61"/>
      <c r="R2629" s="61"/>
      <c r="S2629" s="61"/>
      <c r="T2629" s="61"/>
      <c r="U2629" s="61"/>
      <c r="V2629" s="61"/>
      <c r="W2629" s="61"/>
      <c r="X2629" s="61"/>
      <c r="Y2629" s="61"/>
      <c r="Z2629" s="62"/>
    </row>
    <row r="2630" ht="13.65" customHeight="1">
      <c r="A2630" t="s" s="77">
        <v>12023</v>
      </c>
      <c r="B2630" t="s" s="77">
        <v>12024</v>
      </c>
      <c r="C2630" s="76">
        <v>2022</v>
      </c>
      <c r="D2630" t="s" s="77">
        <v>12025</v>
      </c>
      <c r="E2630" t="s" s="77">
        <v>12026</v>
      </c>
      <c r="F2630" t="s" s="77">
        <v>128</v>
      </c>
      <c r="G2630" t="s" s="77">
        <v>2327</v>
      </c>
      <c r="H2630" t="s" s="77">
        <v>129</v>
      </c>
      <c r="I2630" s="47"/>
      <c r="J2630" t="s" s="77">
        <v>12027</v>
      </c>
      <c r="K2630" t="s" s="77">
        <v>280</v>
      </c>
      <c r="L2630" t="s" s="77">
        <v>121</v>
      </c>
      <c r="M2630" s="47"/>
      <c r="N2630" s="47"/>
      <c r="O2630" s="47"/>
      <c r="P2630" s="47"/>
      <c r="Q2630" s="47"/>
      <c r="R2630" s="47"/>
      <c r="S2630" s="47"/>
      <c r="T2630" s="47"/>
      <c r="U2630" s="47"/>
      <c r="V2630" s="47"/>
      <c r="W2630" s="47"/>
      <c r="X2630" s="47"/>
      <c r="Y2630" s="47"/>
      <c r="Z2630" s="47"/>
    </row>
    <row r="2631" ht="13.65" customHeight="1">
      <c r="A2631" t="s" s="8">
        <v>12028</v>
      </c>
      <c r="B2631" t="s" s="8">
        <v>12029</v>
      </c>
      <c r="C2631" s="21">
        <v>2022</v>
      </c>
      <c r="D2631" t="s" s="8">
        <v>2345</v>
      </c>
      <c r="E2631" t="s" s="8">
        <v>12030</v>
      </c>
      <c r="F2631" t="s" s="8">
        <v>2426</v>
      </c>
      <c r="G2631" t="s" s="8">
        <v>38</v>
      </c>
      <c r="H2631" t="s" s="8">
        <v>1507</v>
      </c>
      <c r="I2631" s="11"/>
      <c r="J2631" t="s" s="8">
        <v>12031</v>
      </c>
      <c r="K2631" t="s" s="8">
        <v>120</v>
      </c>
      <c r="L2631" t="s" s="8">
        <v>121</v>
      </c>
      <c r="M2631" s="11"/>
      <c r="N2631" s="11"/>
      <c r="O2631" s="11"/>
      <c r="P2631" s="11"/>
      <c r="Q2631" s="11"/>
      <c r="R2631" s="11"/>
      <c r="S2631" s="11"/>
      <c r="T2631" s="11"/>
      <c r="U2631" s="11"/>
      <c r="V2631" s="11"/>
      <c r="W2631" s="11"/>
      <c r="X2631" s="11"/>
      <c r="Y2631" s="11"/>
      <c r="Z2631" s="11"/>
    </row>
    <row r="2632" ht="13.65" customHeight="1">
      <c r="A2632" t="s" s="8">
        <v>12032</v>
      </c>
      <c r="B2632" t="s" s="8">
        <v>12033</v>
      </c>
      <c r="C2632" s="21">
        <v>2022</v>
      </c>
      <c r="D2632" t="s" s="8">
        <v>9018</v>
      </c>
      <c r="E2632" t="s" s="8">
        <v>12034</v>
      </c>
      <c r="F2632" t="s" s="8">
        <v>1928</v>
      </c>
      <c r="G2632" t="s" s="8">
        <v>82</v>
      </c>
      <c r="H2632" t="s" s="8">
        <v>119</v>
      </c>
      <c r="I2632" s="11"/>
      <c r="J2632" t="s" s="8">
        <v>12035</v>
      </c>
      <c r="K2632" t="s" s="8">
        <v>120</v>
      </c>
      <c r="L2632" t="s" s="8">
        <v>216</v>
      </c>
      <c r="M2632" s="11"/>
      <c r="N2632" s="11"/>
      <c r="O2632" s="11"/>
      <c r="P2632" s="11"/>
      <c r="Q2632" s="11"/>
      <c r="R2632" s="11"/>
      <c r="S2632" s="11"/>
      <c r="T2632" s="11"/>
      <c r="U2632" s="11"/>
      <c r="V2632" s="11"/>
      <c r="W2632" s="11"/>
      <c r="X2632" s="11"/>
      <c r="Y2632" s="11"/>
      <c r="Z2632" s="11"/>
    </row>
    <row r="2633" ht="13.65" customHeight="1">
      <c r="A2633" t="s" s="8">
        <v>12036</v>
      </c>
      <c r="B2633" t="s" s="8">
        <v>12037</v>
      </c>
      <c r="C2633" s="21">
        <v>2022</v>
      </c>
      <c r="D2633" t="s" s="8">
        <v>2771</v>
      </c>
      <c r="E2633" t="s" s="8">
        <v>12038</v>
      </c>
      <c r="F2633" t="s" s="8">
        <v>1542</v>
      </c>
      <c r="G2633" t="s" s="8">
        <v>82</v>
      </c>
      <c r="H2633" t="s" s="8">
        <v>1507</v>
      </c>
      <c r="I2633" s="11"/>
      <c r="J2633" t="s" s="8">
        <v>12039</v>
      </c>
      <c r="K2633" t="s" s="8">
        <v>148</v>
      </c>
      <c r="L2633" t="s" s="8">
        <v>121</v>
      </c>
      <c r="M2633" s="11"/>
      <c r="N2633" s="11"/>
      <c r="O2633" s="11"/>
      <c r="P2633" s="11"/>
      <c r="Q2633" s="11"/>
      <c r="R2633" s="11"/>
      <c r="S2633" s="11"/>
      <c r="T2633" s="11"/>
      <c r="U2633" s="11"/>
      <c r="V2633" s="11"/>
      <c r="W2633" s="11"/>
      <c r="X2633" s="11"/>
      <c r="Y2633" s="11"/>
      <c r="Z2633" s="11"/>
    </row>
    <row r="2634" ht="13.65" customHeight="1">
      <c r="A2634" t="s" s="8">
        <v>12040</v>
      </c>
      <c r="B2634" t="s" s="8">
        <v>12041</v>
      </c>
      <c r="C2634" s="21">
        <v>2022</v>
      </c>
      <c r="D2634" t="s" s="8">
        <v>4220</v>
      </c>
      <c r="E2634" t="s" s="8">
        <v>12042</v>
      </c>
      <c r="F2634" t="s" s="8">
        <v>10139</v>
      </c>
      <c r="G2634" t="s" s="8">
        <v>82</v>
      </c>
      <c r="H2634" t="s" s="8">
        <v>1791</v>
      </c>
      <c r="I2634" s="11"/>
      <c r="J2634" t="s" s="8">
        <v>12043</v>
      </c>
      <c r="K2634" t="s" s="8">
        <v>120</v>
      </c>
      <c r="L2634" t="s" s="8">
        <v>121</v>
      </c>
      <c r="M2634" s="11"/>
      <c r="N2634" s="11"/>
      <c r="O2634" s="11"/>
      <c r="P2634" s="11"/>
      <c r="Q2634" s="11"/>
      <c r="R2634" s="11"/>
      <c r="S2634" s="11"/>
      <c r="T2634" s="11"/>
      <c r="U2634" s="11"/>
      <c r="V2634" s="11"/>
      <c r="W2634" s="11"/>
      <c r="X2634" s="11"/>
      <c r="Y2634" s="11"/>
      <c r="Z2634" s="11"/>
    </row>
    <row r="2635" ht="13.65" customHeight="1">
      <c r="A2635" t="s" s="8">
        <v>12044</v>
      </c>
      <c r="B2635" t="s" s="8">
        <v>12045</v>
      </c>
      <c r="C2635" s="21">
        <v>2022</v>
      </c>
      <c r="D2635" t="s" s="8">
        <v>8042</v>
      </c>
      <c r="E2635" t="s" s="8">
        <v>12046</v>
      </c>
      <c r="F2635" t="s" s="8">
        <v>2901</v>
      </c>
      <c r="G2635" t="s" s="8">
        <v>82</v>
      </c>
      <c r="H2635" t="s" s="8">
        <v>1507</v>
      </c>
      <c r="I2635" s="11"/>
      <c r="J2635" t="s" s="8">
        <v>12047</v>
      </c>
      <c r="K2635" t="s" s="8">
        <v>120</v>
      </c>
      <c r="L2635" t="s" s="8">
        <v>121</v>
      </c>
      <c r="M2635" s="11"/>
      <c r="N2635" s="11"/>
      <c r="O2635" s="11"/>
      <c r="P2635" s="11"/>
      <c r="Q2635" s="11"/>
      <c r="R2635" s="11"/>
      <c r="S2635" s="11"/>
      <c r="T2635" s="11"/>
      <c r="U2635" s="11"/>
      <c r="V2635" s="11"/>
      <c r="W2635" s="11"/>
      <c r="X2635" s="11"/>
      <c r="Y2635" s="11"/>
      <c r="Z2635" s="11"/>
    </row>
    <row r="2636" ht="13.65" customHeight="1">
      <c r="A2636" t="s" s="8">
        <v>12048</v>
      </c>
      <c r="B2636" t="s" s="8">
        <v>12049</v>
      </c>
      <c r="C2636" s="21">
        <v>2022</v>
      </c>
      <c r="D2636" t="s" s="8">
        <v>1752</v>
      </c>
      <c r="E2636" t="s" s="8">
        <v>12050</v>
      </c>
      <c r="F2636" t="s" s="8">
        <v>1870</v>
      </c>
      <c r="G2636" t="s" s="8">
        <v>82</v>
      </c>
      <c r="H2636" t="s" s="8">
        <v>1791</v>
      </c>
      <c r="I2636" s="11"/>
      <c r="J2636" t="s" s="8">
        <v>12051</v>
      </c>
      <c r="K2636" t="s" s="8">
        <v>120</v>
      </c>
      <c r="L2636" t="s" s="8">
        <v>121</v>
      </c>
      <c r="M2636" s="11"/>
      <c r="N2636" s="11"/>
      <c r="O2636" s="11"/>
      <c r="P2636" s="11"/>
      <c r="Q2636" s="11"/>
      <c r="R2636" s="11"/>
      <c r="S2636" s="11"/>
      <c r="T2636" s="11"/>
      <c r="U2636" s="11"/>
      <c r="V2636" s="11"/>
      <c r="W2636" s="11"/>
      <c r="X2636" s="11"/>
      <c r="Y2636" s="11"/>
      <c r="Z2636" s="11"/>
    </row>
    <row r="2637" ht="13.65" customHeight="1">
      <c r="A2637" t="s" s="8">
        <v>12052</v>
      </c>
      <c r="B2637" t="s" s="8">
        <v>12053</v>
      </c>
      <c r="C2637" s="21">
        <v>2022</v>
      </c>
      <c r="D2637" t="s" s="8">
        <v>12025</v>
      </c>
      <c r="E2637" t="s" s="8">
        <v>12054</v>
      </c>
      <c r="F2637" t="s" s="8">
        <v>12055</v>
      </c>
      <c r="G2637" t="s" s="8">
        <v>2327</v>
      </c>
      <c r="H2637" t="s" s="8">
        <v>129</v>
      </c>
      <c r="I2637" s="11"/>
      <c r="J2637" t="s" s="8">
        <v>12056</v>
      </c>
      <c r="K2637" t="s" s="8">
        <v>280</v>
      </c>
      <c r="L2637" t="s" s="8">
        <v>121</v>
      </c>
      <c r="M2637" s="11"/>
      <c r="N2637" s="11"/>
      <c r="O2637" s="11"/>
      <c r="P2637" s="11"/>
      <c r="Q2637" s="11"/>
      <c r="R2637" s="11"/>
      <c r="S2637" s="11"/>
      <c r="T2637" s="11"/>
      <c r="U2637" s="11"/>
      <c r="V2637" s="11"/>
      <c r="W2637" s="11"/>
      <c r="X2637" s="11"/>
      <c r="Y2637" s="11"/>
      <c r="Z2637" s="11"/>
    </row>
    <row r="2638" ht="13.65" customHeight="1">
      <c r="A2638" t="s" s="8">
        <v>12057</v>
      </c>
      <c r="B2638" t="s" s="8">
        <v>12058</v>
      </c>
      <c r="C2638" s="21">
        <v>2022</v>
      </c>
      <c r="D2638" t="s" s="8">
        <v>12059</v>
      </c>
      <c r="E2638" t="s" s="8">
        <v>12060</v>
      </c>
      <c r="F2638" t="s" s="8">
        <v>505</v>
      </c>
      <c r="G2638" t="s" s="8">
        <v>45</v>
      </c>
      <c r="H2638" t="s" s="8">
        <v>506</v>
      </c>
      <c r="I2638" s="11"/>
      <c r="J2638" t="s" s="8">
        <v>12061</v>
      </c>
      <c r="K2638" t="s" s="8">
        <v>120</v>
      </c>
      <c r="L2638" t="s" s="8">
        <v>121</v>
      </c>
      <c r="M2638" s="11"/>
      <c r="N2638" s="11"/>
      <c r="O2638" s="11"/>
      <c r="P2638" s="11"/>
      <c r="Q2638" s="11"/>
      <c r="R2638" s="11"/>
      <c r="S2638" s="11"/>
      <c r="T2638" s="11"/>
      <c r="U2638" s="11"/>
      <c r="V2638" s="11"/>
      <c r="W2638" s="11"/>
      <c r="X2638" s="11"/>
      <c r="Y2638" s="11"/>
      <c r="Z2638" s="11"/>
    </row>
    <row r="2639" ht="13.65" customHeight="1">
      <c r="A2639" t="s" s="130">
        <v>12062</v>
      </c>
      <c r="B2639" t="s" s="130">
        <v>12063</v>
      </c>
      <c r="C2639" s="131">
        <v>2022</v>
      </c>
      <c r="D2639" t="s" s="130">
        <v>12064</v>
      </c>
      <c r="E2639" t="s" s="130">
        <v>12065</v>
      </c>
      <c r="F2639" t="s" s="130">
        <v>1815</v>
      </c>
      <c r="G2639" t="s" s="130">
        <v>44</v>
      </c>
      <c r="H2639" t="s" s="130">
        <v>506</v>
      </c>
      <c r="I2639" s="132"/>
      <c r="J2639" t="s" s="130">
        <v>12066</v>
      </c>
      <c r="K2639" t="s" s="130">
        <v>254</v>
      </c>
      <c r="L2639" t="s" s="130">
        <v>121</v>
      </c>
      <c r="M2639" s="132"/>
      <c r="N2639" s="132"/>
      <c r="O2639" s="132"/>
      <c r="P2639" s="132"/>
      <c r="Q2639" s="132"/>
      <c r="R2639" s="132"/>
      <c r="S2639" s="132"/>
      <c r="T2639" s="132"/>
      <c r="U2639" s="132"/>
      <c r="V2639" s="132"/>
      <c r="W2639" s="132"/>
      <c r="X2639" s="132"/>
      <c r="Y2639" s="132"/>
      <c r="Z2639" s="132"/>
    </row>
    <row r="2640" ht="13.65" customHeight="1">
      <c r="A2640" t="s" s="8">
        <v>12067</v>
      </c>
      <c r="B2640" t="s" s="8">
        <v>12068</v>
      </c>
      <c r="C2640" s="21">
        <v>2022</v>
      </c>
      <c r="D2640" t="s" s="8">
        <v>2069</v>
      </c>
      <c r="E2640" t="s" s="8">
        <v>12069</v>
      </c>
      <c r="F2640" t="s" s="8">
        <v>12070</v>
      </c>
      <c r="G2640" t="s" s="8">
        <v>44</v>
      </c>
      <c r="H2640" t="s" s="8">
        <v>1304</v>
      </c>
      <c r="I2640" s="11"/>
      <c r="J2640" t="s" s="8">
        <v>12071</v>
      </c>
      <c r="K2640" t="s" s="8">
        <v>120</v>
      </c>
      <c r="L2640" t="s" s="8">
        <v>121</v>
      </c>
      <c r="M2640" s="11"/>
      <c r="N2640" s="11"/>
      <c r="O2640" s="11"/>
      <c r="P2640" s="11"/>
      <c r="Q2640" s="11"/>
      <c r="R2640" s="11"/>
      <c r="S2640" s="11"/>
      <c r="T2640" s="11"/>
      <c r="U2640" s="11"/>
      <c r="V2640" s="11"/>
      <c r="W2640" s="11"/>
      <c r="X2640" s="11"/>
      <c r="Y2640" s="11"/>
      <c r="Z2640" s="11"/>
    </row>
    <row r="2641" ht="13.65" customHeight="1">
      <c r="A2641" t="s" s="8">
        <v>12072</v>
      </c>
      <c r="B2641" t="s" s="8">
        <v>12073</v>
      </c>
      <c r="C2641" s="21">
        <v>2022</v>
      </c>
      <c r="D2641" t="s" s="8">
        <v>6290</v>
      </c>
      <c r="E2641" t="s" s="8">
        <v>12074</v>
      </c>
      <c r="F2641" t="s" s="8">
        <v>8021</v>
      </c>
      <c r="G2641" t="s" s="8">
        <v>45</v>
      </c>
      <c r="H2641" t="s" s="8">
        <v>1791</v>
      </c>
      <c r="I2641" s="11"/>
      <c r="J2641" s="11"/>
      <c r="K2641" t="s" s="8">
        <v>120</v>
      </c>
      <c r="L2641" t="s" s="8">
        <v>121</v>
      </c>
      <c r="M2641" s="11"/>
      <c r="N2641" s="11"/>
      <c r="O2641" s="11"/>
      <c r="P2641" s="11"/>
      <c r="Q2641" s="11"/>
      <c r="R2641" s="11"/>
      <c r="S2641" s="11"/>
      <c r="T2641" s="11"/>
      <c r="U2641" s="11"/>
      <c r="V2641" s="11"/>
      <c r="W2641" s="11"/>
      <c r="X2641" s="11"/>
      <c r="Y2641" s="11"/>
      <c r="Z2641" s="11"/>
    </row>
    <row r="2642" ht="13.65" customHeight="1">
      <c r="A2642" t="s" s="8">
        <v>12075</v>
      </c>
      <c r="B2642" t="s" s="8">
        <v>12076</v>
      </c>
      <c r="C2642" s="21">
        <v>2022</v>
      </c>
      <c r="D2642" t="s" s="8">
        <v>7759</v>
      </c>
      <c r="E2642" t="s" s="8">
        <v>12077</v>
      </c>
      <c r="F2642" t="s" s="8">
        <v>3009</v>
      </c>
      <c r="G2642" t="s" s="8">
        <v>45</v>
      </c>
      <c r="H2642" t="s" s="8">
        <v>1791</v>
      </c>
      <c r="I2642" s="11"/>
      <c r="J2642" t="s" s="8">
        <v>12078</v>
      </c>
      <c r="K2642" t="s" s="8">
        <v>120</v>
      </c>
      <c r="L2642" t="s" s="8">
        <v>121</v>
      </c>
      <c r="M2642" s="11"/>
      <c r="N2642" s="11"/>
      <c r="O2642" s="11"/>
      <c r="P2642" s="11"/>
      <c r="Q2642" s="11"/>
      <c r="R2642" s="11"/>
      <c r="S2642" s="11"/>
      <c r="T2642" s="11"/>
      <c r="U2642" s="11"/>
      <c r="V2642" s="11"/>
      <c r="W2642" s="11"/>
      <c r="X2642" s="11"/>
      <c r="Y2642" s="11"/>
      <c r="Z2642" s="11"/>
    </row>
    <row r="2643" ht="13.65" customHeight="1">
      <c r="A2643" t="s" s="8">
        <v>12079</v>
      </c>
      <c r="B2643" t="s" s="8">
        <v>12080</v>
      </c>
      <c r="C2643" s="21">
        <v>2022</v>
      </c>
      <c r="D2643" t="s" s="8">
        <v>1752</v>
      </c>
      <c r="E2643" t="s" s="8">
        <v>12081</v>
      </c>
      <c r="F2643" t="s" s="8">
        <v>128</v>
      </c>
      <c r="G2643" t="s" s="8">
        <v>82</v>
      </c>
      <c r="H2643" t="s" s="8">
        <v>129</v>
      </c>
      <c r="I2643" t="s" s="8">
        <v>12007</v>
      </c>
      <c r="J2643" t="s" s="8">
        <v>12082</v>
      </c>
      <c r="K2643" t="s" s="8">
        <v>120</v>
      </c>
      <c r="L2643" t="s" s="8">
        <v>121</v>
      </c>
      <c r="M2643" s="11"/>
      <c r="N2643" s="11"/>
      <c r="O2643" s="11"/>
      <c r="P2643" s="11"/>
      <c r="Q2643" s="11"/>
      <c r="R2643" s="11"/>
      <c r="S2643" s="11"/>
      <c r="T2643" s="11"/>
      <c r="U2643" s="11"/>
      <c r="V2643" s="11"/>
      <c r="W2643" s="11"/>
      <c r="X2643" s="11"/>
      <c r="Y2643" s="11"/>
      <c r="Z2643" s="11"/>
    </row>
    <row r="2644" ht="13.65" customHeight="1">
      <c r="A2644" t="s" s="8">
        <v>12083</v>
      </c>
      <c r="B2644" t="s" s="8">
        <v>12084</v>
      </c>
      <c r="C2644" s="21">
        <v>2022</v>
      </c>
      <c r="D2644" t="s" s="8">
        <v>1296</v>
      </c>
      <c r="E2644" t="s" s="8">
        <v>12085</v>
      </c>
      <c r="F2644" t="s" s="8">
        <v>1870</v>
      </c>
      <c r="G2644" t="s" s="8">
        <v>82</v>
      </c>
      <c r="H2644" t="s" s="8">
        <v>1791</v>
      </c>
      <c r="I2644" s="11"/>
      <c r="J2644" s="11"/>
      <c r="K2644" t="s" s="8">
        <v>120</v>
      </c>
      <c r="L2644" t="s" s="8">
        <v>121</v>
      </c>
      <c r="M2644" s="11"/>
      <c r="N2644" s="11"/>
      <c r="O2644" s="11"/>
      <c r="P2644" s="11"/>
      <c r="Q2644" s="11"/>
      <c r="R2644" s="11"/>
      <c r="S2644" s="11"/>
      <c r="T2644" s="11"/>
      <c r="U2644" s="11"/>
      <c r="V2644" s="11"/>
      <c r="W2644" s="11"/>
      <c r="X2644" s="11"/>
      <c r="Y2644" s="11"/>
      <c r="Z2644" s="11"/>
    </row>
    <row r="2645" ht="15" customHeight="1">
      <c r="A2645" t="s" s="8">
        <v>12086</v>
      </c>
      <c r="B2645" t="s" s="8">
        <v>12087</v>
      </c>
      <c r="C2645" s="21">
        <v>2022</v>
      </c>
      <c r="D2645" t="s" s="8">
        <v>918</v>
      </c>
      <c r="E2645" t="s" s="8">
        <v>12088</v>
      </c>
      <c r="F2645" t="s" s="106">
        <v>4466</v>
      </c>
      <c r="G2645" t="s" s="8">
        <v>45</v>
      </c>
      <c r="H2645" t="s" s="8">
        <v>1791</v>
      </c>
      <c r="I2645" s="11"/>
      <c r="J2645" t="s" s="8">
        <v>12089</v>
      </c>
      <c r="K2645" t="s" s="8">
        <v>120</v>
      </c>
      <c r="L2645" t="s" s="8">
        <v>121</v>
      </c>
      <c r="M2645" s="11"/>
      <c r="N2645" s="11"/>
      <c r="O2645" s="11"/>
      <c r="P2645" s="11"/>
      <c r="Q2645" s="11"/>
      <c r="R2645" s="11"/>
      <c r="S2645" s="11"/>
      <c r="T2645" s="11"/>
      <c r="U2645" s="11"/>
      <c r="V2645" s="11"/>
      <c r="W2645" s="11"/>
      <c r="X2645" s="11"/>
      <c r="Y2645" s="11"/>
      <c r="Z2645" s="11"/>
    </row>
    <row r="2646" ht="13.65" customHeight="1">
      <c r="A2646" t="s" s="8">
        <v>12090</v>
      </c>
      <c r="B2646" t="s" s="8">
        <v>12091</v>
      </c>
      <c r="C2646" s="21">
        <v>2022</v>
      </c>
      <c r="D2646" t="s" s="8">
        <v>7793</v>
      </c>
      <c r="E2646" t="s" s="8">
        <v>12092</v>
      </c>
      <c r="F2646" t="s" s="8">
        <v>2547</v>
      </c>
      <c r="G2646" t="s" s="8">
        <v>1876</v>
      </c>
      <c r="H2646" t="s" s="8">
        <v>1791</v>
      </c>
      <c r="I2646" s="11"/>
      <c r="J2646" t="s" s="8">
        <v>12093</v>
      </c>
      <c r="K2646" t="s" s="8">
        <v>120</v>
      </c>
      <c r="L2646" t="s" s="8">
        <v>121</v>
      </c>
      <c r="M2646" s="11"/>
      <c r="N2646" s="11"/>
      <c r="O2646" s="11"/>
      <c r="P2646" s="11"/>
      <c r="Q2646" s="11"/>
      <c r="R2646" s="11"/>
      <c r="S2646" s="11"/>
      <c r="T2646" s="11"/>
      <c r="U2646" s="11"/>
      <c r="V2646" s="11"/>
      <c r="W2646" s="11"/>
      <c r="X2646" s="11"/>
      <c r="Y2646" s="11"/>
      <c r="Z2646" s="11"/>
    </row>
    <row r="2647" ht="13.65" customHeight="1">
      <c r="A2647" t="s" s="8">
        <v>12094</v>
      </c>
      <c r="B2647" t="s" s="8">
        <v>12095</v>
      </c>
      <c r="C2647" s="21">
        <v>2022</v>
      </c>
      <c r="D2647" t="s" s="8">
        <v>12096</v>
      </c>
      <c r="E2647" t="s" s="8">
        <v>12097</v>
      </c>
      <c r="F2647" t="s" s="8">
        <v>1815</v>
      </c>
      <c r="G2647" t="s" s="8">
        <v>2327</v>
      </c>
      <c r="H2647" t="s" s="8">
        <v>506</v>
      </c>
      <c r="I2647" s="11"/>
      <c r="J2647" t="s" s="8">
        <v>12098</v>
      </c>
      <c r="K2647" t="s" s="8">
        <v>120</v>
      </c>
      <c r="L2647" t="s" s="8">
        <v>121</v>
      </c>
      <c r="M2647" s="11"/>
      <c r="N2647" s="11"/>
      <c r="O2647" s="11"/>
      <c r="P2647" s="11"/>
      <c r="Q2647" s="11"/>
      <c r="R2647" s="11"/>
      <c r="S2647" s="11"/>
      <c r="T2647" s="11"/>
      <c r="U2647" s="11"/>
      <c r="V2647" s="11"/>
      <c r="W2647" s="11"/>
      <c r="X2647" s="11"/>
      <c r="Y2647" s="11"/>
      <c r="Z2647" s="11"/>
    </row>
    <row r="2648" ht="13.65" customHeight="1">
      <c r="A2648" t="s" s="8">
        <v>12099</v>
      </c>
      <c r="B2648" t="s" s="8">
        <v>12100</v>
      </c>
      <c r="C2648" s="21">
        <v>2022</v>
      </c>
      <c r="D2648" t="s" s="8">
        <v>918</v>
      </c>
      <c r="E2648" t="s" s="8">
        <v>12101</v>
      </c>
      <c r="F2648" t="s" s="8">
        <v>10276</v>
      </c>
      <c r="G2648" t="s" s="8">
        <v>44</v>
      </c>
      <c r="H2648" t="s" s="8">
        <v>119</v>
      </c>
      <c r="I2648" s="11"/>
      <c r="J2648" t="s" s="8">
        <v>12102</v>
      </c>
      <c r="K2648" t="s" s="8">
        <v>120</v>
      </c>
      <c r="L2648" t="s" s="8">
        <v>121</v>
      </c>
      <c r="M2648" s="11"/>
      <c r="N2648" s="11"/>
      <c r="O2648" s="11"/>
      <c r="P2648" s="11"/>
      <c r="Q2648" s="11"/>
      <c r="R2648" s="11"/>
      <c r="S2648" s="11"/>
      <c r="T2648" s="11"/>
      <c r="U2648" s="11"/>
      <c r="V2648" s="11"/>
      <c r="W2648" s="11"/>
      <c r="X2648" s="11"/>
      <c r="Y2648" s="11"/>
      <c r="Z2648" s="11"/>
    </row>
    <row r="2649" ht="13.65" customHeight="1">
      <c r="A2649" t="s" s="8">
        <v>12103</v>
      </c>
      <c r="B2649" t="s" s="8">
        <v>12104</v>
      </c>
      <c r="C2649" s="21">
        <v>2022</v>
      </c>
      <c r="D2649" t="s" s="8">
        <v>2551</v>
      </c>
      <c r="E2649" t="s" s="8">
        <v>12105</v>
      </c>
      <c r="F2649" t="s" s="8">
        <v>10276</v>
      </c>
      <c r="G2649" t="s" s="8">
        <v>45</v>
      </c>
      <c r="H2649" t="s" s="8">
        <v>119</v>
      </c>
      <c r="I2649" s="11"/>
      <c r="J2649" t="s" s="8">
        <v>12106</v>
      </c>
      <c r="K2649" t="s" s="8">
        <v>120</v>
      </c>
      <c r="L2649" t="s" s="8">
        <v>121</v>
      </c>
      <c r="M2649" s="11"/>
      <c r="N2649" s="11"/>
      <c r="O2649" s="11"/>
      <c r="P2649" s="11"/>
      <c r="Q2649" s="11"/>
      <c r="R2649" s="11"/>
      <c r="S2649" s="11"/>
      <c r="T2649" s="11"/>
      <c r="U2649" s="11"/>
      <c r="V2649" s="11"/>
      <c r="W2649" s="11"/>
      <c r="X2649" s="11"/>
      <c r="Y2649" s="11"/>
      <c r="Z2649" s="11"/>
    </row>
    <row r="2650" ht="13.65" customHeight="1">
      <c r="A2650" t="s" s="8">
        <v>12107</v>
      </c>
      <c r="B2650" t="s" s="8">
        <v>12108</v>
      </c>
      <c r="C2650" s="21">
        <v>2022</v>
      </c>
      <c r="D2650" t="s" s="8">
        <v>8289</v>
      </c>
      <c r="E2650" t="s" s="8">
        <v>12109</v>
      </c>
      <c r="F2650" t="s" s="8">
        <v>1928</v>
      </c>
      <c r="G2650" t="s" s="8">
        <v>1784</v>
      </c>
      <c r="H2650" t="s" s="8">
        <v>119</v>
      </c>
      <c r="I2650" s="11"/>
      <c r="J2650" t="s" s="8">
        <v>12110</v>
      </c>
      <c r="K2650" t="s" s="8">
        <v>254</v>
      </c>
      <c r="L2650" t="s" s="8">
        <v>121</v>
      </c>
      <c r="M2650" s="11"/>
      <c r="N2650" s="11"/>
      <c r="O2650" s="11"/>
      <c r="P2650" s="11"/>
      <c r="Q2650" s="11"/>
      <c r="R2650" s="11"/>
      <c r="S2650" s="11"/>
      <c r="T2650" s="11"/>
      <c r="U2650" s="11"/>
      <c r="V2650" s="11"/>
      <c r="W2650" s="11"/>
      <c r="X2650" s="11"/>
      <c r="Y2650" s="11"/>
      <c r="Z2650" s="11"/>
    </row>
    <row r="2651" ht="13.65" customHeight="1">
      <c r="A2651" t="s" s="8">
        <v>12111</v>
      </c>
      <c r="B2651" t="s" s="8">
        <v>12112</v>
      </c>
      <c r="C2651" s="21">
        <v>2022</v>
      </c>
      <c r="D2651" t="s" s="8">
        <v>2631</v>
      </c>
      <c r="E2651" t="s" s="8">
        <v>12113</v>
      </c>
      <c r="F2651" t="s" s="8">
        <v>1905</v>
      </c>
      <c r="G2651" t="s" s="8">
        <v>82</v>
      </c>
      <c r="H2651" t="s" s="8">
        <v>119</v>
      </c>
      <c r="I2651" s="11"/>
      <c r="J2651" t="s" s="8">
        <v>12114</v>
      </c>
      <c r="K2651" t="s" s="8">
        <v>120</v>
      </c>
      <c r="L2651" t="s" s="8">
        <v>121</v>
      </c>
      <c r="M2651" s="11"/>
      <c r="N2651" s="11"/>
      <c r="O2651" s="11"/>
      <c r="P2651" s="11"/>
      <c r="Q2651" s="11"/>
      <c r="R2651" s="11"/>
      <c r="S2651" s="11"/>
      <c r="T2651" s="11"/>
      <c r="U2651" s="11"/>
      <c r="V2651" s="11"/>
      <c r="W2651" s="11"/>
      <c r="X2651" s="11"/>
      <c r="Y2651" s="11"/>
      <c r="Z2651" s="11"/>
    </row>
    <row r="2652" ht="13.65" customHeight="1">
      <c r="A2652" t="s" s="8">
        <v>12115</v>
      </c>
      <c r="B2652" t="s" s="8">
        <v>12116</v>
      </c>
      <c r="C2652" s="21">
        <v>2022</v>
      </c>
      <c r="D2652" t="s" s="8">
        <v>1271</v>
      </c>
      <c r="E2652" t="s" s="8">
        <v>12117</v>
      </c>
      <c r="F2652" t="s" s="8">
        <v>1905</v>
      </c>
      <c r="G2652" t="s" s="8">
        <v>82</v>
      </c>
      <c r="H2652" t="s" s="8">
        <v>119</v>
      </c>
      <c r="I2652" s="11"/>
      <c r="J2652" t="s" s="8">
        <v>12118</v>
      </c>
      <c r="K2652" t="s" s="8">
        <v>120</v>
      </c>
      <c r="L2652" t="s" s="8">
        <v>121</v>
      </c>
      <c r="M2652" s="11"/>
      <c r="N2652" s="11"/>
      <c r="O2652" s="11"/>
      <c r="P2652" s="11"/>
      <c r="Q2652" s="11"/>
      <c r="R2652" s="11"/>
      <c r="S2652" s="11"/>
      <c r="T2652" s="11"/>
      <c r="U2652" s="11"/>
      <c r="V2652" s="11"/>
      <c r="W2652" s="11"/>
      <c r="X2652" s="11"/>
      <c r="Y2652" s="11"/>
      <c r="Z2652" s="11"/>
    </row>
    <row r="2653" ht="13.65" customHeight="1">
      <c r="A2653" t="s" s="8">
        <v>12119</v>
      </c>
      <c r="B2653" t="s" s="8">
        <v>12120</v>
      </c>
      <c r="C2653" s="21">
        <v>2022</v>
      </c>
      <c r="D2653" t="s" s="8">
        <v>1752</v>
      </c>
      <c r="E2653" t="s" s="8">
        <v>12121</v>
      </c>
      <c r="F2653" t="s" s="8">
        <v>6657</v>
      </c>
      <c r="G2653" t="s" s="8">
        <v>82</v>
      </c>
      <c r="H2653" t="s" s="8">
        <v>1791</v>
      </c>
      <c r="I2653" s="11"/>
      <c r="J2653" t="s" s="8">
        <v>12122</v>
      </c>
      <c r="K2653" t="s" s="8">
        <v>120</v>
      </c>
      <c r="L2653" t="s" s="8">
        <v>121</v>
      </c>
      <c r="M2653" s="11"/>
      <c r="N2653" s="11"/>
      <c r="O2653" s="11"/>
      <c r="P2653" s="11"/>
      <c r="Q2653" s="11"/>
      <c r="R2653" s="11"/>
      <c r="S2653" s="11"/>
      <c r="T2653" s="11"/>
      <c r="U2653" s="11"/>
      <c r="V2653" s="11"/>
      <c r="W2653" s="11"/>
      <c r="X2653" s="11"/>
      <c r="Y2653" s="11"/>
      <c r="Z2653" s="11"/>
    </row>
    <row r="2654" ht="13.65" customHeight="1">
      <c r="A2654" t="s" s="8">
        <v>12123</v>
      </c>
      <c r="B2654" t="s" s="8">
        <v>12124</v>
      </c>
      <c r="C2654" s="21">
        <v>2022</v>
      </c>
      <c r="D2654" t="s" s="8">
        <v>12125</v>
      </c>
      <c r="E2654" t="s" s="8">
        <v>12126</v>
      </c>
      <c r="F2654" t="s" s="8">
        <v>128</v>
      </c>
      <c r="G2654" t="s" s="8">
        <v>2327</v>
      </c>
      <c r="H2654" t="s" s="8">
        <v>129</v>
      </c>
      <c r="I2654" s="11"/>
      <c r="J2654" t="s" s="8">
        <v>12127</v>
      </c>
      <c r="K2654" t="s" s="8">
        <v>120</v>
      </c>
      <c r="L2654" t="s" s="8">
        <v>121</v>
      </c>
      <c r="M2654" s="11"/>
      <c r="N2654" s="11"/>
      <c r="O2654" s="11"/>
      <c r="P2654" s="11"/>
      <c r="Q2654" s="11"/>
      <c r="R2654" s="11"/>
      <c r="S2654" s="11"/>
      <c r="T2654" s="11"/>
      <c r="U2654" s="11"/>
      <c r="V2654" s="11"/>
      <c r="W2654" s="11"/>
      <c r="X2654" s="11"/>
      <c r="Y2654" s="11"/>
      <c r="Z2654" s="11"/>
    </row>
    <row r="2655" ht="15" customHeight="1">
      <c r="A2655" t="s" s="49">
        <v>12128</v>
      </c>
      <c r="B2655" t="s" s="49">
        <v>12129</v>
      </c>
      <c r="C2655" s="109">
        <v>2022</v>
      </c>
      <c r="D2655" t="s" s="49">
        <v>918</v>
      </c>
      <c r="E2655" t="s" s="49">
        <v>12130</v>
      </c>
      <c r="F2655" t="s" s="108">
        <v>4466</v>
      </c>
      <c r="G2655" t="s" s="49">
        <v>38</v>
      </c>
      <c r="H2655" t="s" s="49">
        <v>1791</v>
      </c>
      <c r="I2655" s="50"/>
      <c r="J2655" t="s" s="49">
        <v>12131</v>
      </c>
      <c r="K2655" t="s" s="49">
        <v>120</v>
      </c>
      <c r="L2655" t="s" s="49">
        <v>121</v>
      </c>
      <c r="M2655" s="50"/>
      <c r="N2655" s="50"/>
      <c r="O2655" s="50"/>
      <c r="P2655" s="50"/>
      <c r="Q2655" s="50"/>
      <c r="R2655" s="50"/>
      <c r="S2655" s="50"/>
      <c r="T2655" s="50"/>
      <c r="U2655" s="50"/>
      <c r="V2655" s="50"/>
      <c r="W2655" s="50"/>
      <c r="X2655" s="50"/>
      <c r="Y2655" s="50"/>
      <c r="Z2655" s="50"/>
    </row>
    <row r="2656" ht="13.65" customHeight="1">
      <c r="A2656" t="s" s="58">
        <v>1310</v>
      </c>
      <c r="B2656" t="s" s="59">
        <v>1311</v>
      </c>
      <c r="C2656" s="60">
        <v>2022</v>
      </c>
      <c r="D2656" t="s" s="59">
        <v>674</v>
      </c>
      <c r="E2656" t="s" s="59">
        <v>1312</v>
      </c>
      <c r="F2656" t="s" s="59">
        <v>71</v>
      </c>
      <c r="G2656" t="s" s="59">
        <v>38</v>
      </c>
      <c r="H2656" t="s" s="59">
        <v>119</v>
      </c>
      <c r="I2656" s="61"/>
      <c r="J2656" t="s" s="59">
        <v>1313</v>
      </c>
      <c r="K2656" t="s" s="59">
        <v>120</v>
      </c>
      <c r="L2656" t="s" s="59">
        <v>121</v>
      </c>
      <c r="M2656" t="s" s="59">
        <v>122</v>
      </c>
      <c r="N2656" s="61"/>
      <c r="O2656" s="61"/>
      <c r="P2656" s="61"/>
      <c r="Q2656" s="61"/>
      <c r="R2656" s="61"/>
      <c r="S2656" s="61"/>
      <c r="T2656" s="61"/>
      <c r="U2656" s="61"/>
      <c r="V2656" s="61"/>
      <c r="W2656" s="61"/>
      <c r="X2656" s="61"/>
      <c r="Y2656" s="61"/>
      <c r="Z2656" s="62"/>
    </row>
    <row r="2657" ht="13.65" customHeight="1">
      <c r="A2657" t="s" s="77">
        <v>12132</v>
      </c>
      <c r="B2657" t="s" s="77">
        <v>12133</v>
      </c>
      <c r="C2657" s="76">
        <v>2022</v>
      </c>
      <c r="D2657" t="s" s="77">
        <v>2058</v>
      </c>
      <c r="E2657" t="s" s="77">
        <v>12134</v>
      </c>
      <c r="F2657" t="s" s="77">
        <v>8206</v>
      </c>
      <c r="G2657" t="s" s="77">
        <v>45</v>
      </c>
      <c r="H2657" t="s" s="77">
        <v>119</v>
      </c>
      <c r="I2657" s="47"/>
      <c r="J2657" t="s" s="77">
        <v>12135</v>
      </c>
      <c r="K2657" t="s" s="77">
        <v>120</v>
      </c>
      <c r="L2657" t="s" s="77">
        <v>121</v>
      </c>
      <c r="M2657" s="47"/>
      <c r="N2657" s="47"/>
      <c r="O2657" s="47"/>
      <c r="P2657" s="47"/>
      <c r="Q2657" s="47"/>
      <c r="R2657" s="47"/>
      <c r="S2657" s="47"/>
      <c r="T2657" s="47"/>
      <c r="U2657" s="47"/>
      <c r="V2657" s="47"/>
      <c r="W2657" s="47"/>
      <c r="X2657" s="47"/>
      <c r="Y2657" s="47"/>
      <c r="Z2657" s="47"/>
    </row>
    <row r="2658" ht="13.65" customHeight="1">
      <c r="A2658" t="s" s="8">
        <v>12136</v>
      </c>
      <c r="B2658" t="s" s="8">
        <v>12137</v>
      </c>
      <c r="C2658" s="21">
        <v>2022</v>
      </c>
      <c r="D2658" t="s" s="8">
        <v>7342</v>
      </c>
      <c r="E2658" t="s" s="8">
        <v>12138</v>
      </c>
      <c r="F2658" t="s" s="8">
        <v>8149</v>
      </c>
      <c r="G2658" t="s" s="8">
        <v>82</v>
      </c>
      <c r="H2658" t="s" s="8">
        <v>119</v>
      </c>
      <c r="I2658" s="11"/>
      <c r="J2658" t="s" s="8">
        <v>12139</v>
      </c>
      <c r="K2658" t="s" s="8">
        <v>120</v>
      </c>
      <c r="L2658" t="s" s="8">
        <v>121</v>
      </c>
      <c r="M2658" s="11"/>
      <c r="N2658" s="11"/>
      <c r="O2658" s="11"/>
      <c r="P2658" s="11"/>
      <c r="Q2658" s="11"/>
      <c r="R2658" s="11"/>
      <c r="S2658" s="11"/>
      <c r="T2658" s="11"/>
      <c r="U2658" s="11"/>
      <c r="V2658" s="11"/>
      <c r="W2658" s="11"/>
      <c r="X2658" s="11"/>
      <c r="Y2658" s="11"/>
      <c r="Z2658" s="11"/>
    </row>
    <row r="2659" ht="13.65" customHeight="1">
      <c r="A2659" t="s" s="49">
        <v>12140</v>
      </c>
      <c r="B2659" t="s" s="49">
        <v>12141</v>
      </c>
      <c r="C2659" s="109">
        <v>2022</v>
      </c>
      <c r="D2659" t="s" s="49">
        <v>12142</v>
      </c>
      <c r="E2659" t="s" s="49">
        <v>12143</v>
      </c>
      <c r="F2659" t="s" s="49">
        <v>505</v>
      </c>
      <c r="G2659" t="s" s="49">
        <v>1784</v>
      </c>
      <c r="H2659" t="s" s="49">
        <v>506</v>
      </c>
      <c r="I2659" s="50"/>
      <c r="J2659" t="s" s="49">
        <v>12144</v>
      </c>
      <c r="K2659" t="s" s="49">
        <v>120</v>
      </c>
      <c r="L2659" t="s" s="49">
        <v>121</v>
      </c>
      <c r="M2659" s="50"/>
      <c r="N2659" s="50"/>
      <c r="O2659" s="50"/>
      <c r="P2659" s="50"/>
      <c r="Q2659" s="50"/>
      <c r="R2659" s="50"/>
      <c r="S2659" s="50"/>
      <c r="T2659" s="50"/>
      <c r="U2659" s="50"/>
      <c r="V2659" s="50"/>
      <c r="W2659" s="50"/>
      <c r="X2659" s="50"/>
      <c r="Y2659" s="50"/>
      <c r="Z2659" s="50"/>
    </row>
    <row r="2660" ht="13.65" customHeight="1">
      <c r="A2660" t="s" s="58">
        <v>1314</v>
      </c>
      <c r="B2660" t="s" s="59">
        <v>1315</v>
      </c>
      <c r="C2660" s="60">
        <v>2022</v>
      </c>
      <c r="D2660" t="s" s="59">
        <v>1316</v>
      </c>
      <c r="E2660" t="s" s="59">
        <v>1317</v>
      </c>
      <c r="F2660" t="s" s="59">
        <v>71</v>
      </c>
      <c r="G2660" t="s" s="59">
        <v>82</v>
      </c>
      <c r="H2660" t="s" s="59">
        <v>119</v>
      </c>
      <c r="I2660" s="61"/>
      <c r="J2660" t="s" s="59">
        <v>1318</v>
      </c>
      <c r="K2660" t="s" s="59">
        <v>120</v>
      </c>
      <c r="L2660" t="s" s="59">
        <v>121</v>
      </c>
      <c r="M2660" t="s" s="59">
        <v>122</v>
      </c>
      <c r="N2660" s="61"/>
      <c r="O2660" s="61"/>
      <c r="P2660" s="61"/>
      <c r="Q2660" s="61"/>
      <c r="R2660" s="61"/>
      <c r="S2660" s="61"/>
      <c r="T2660" s="61"/>
      <c r="U2660" s="61"/>
      <c r="V2660" s="61"/>
      <c r="W2660" s="61"/>
      <c r="X2660" s="61"/>
      <c r="Y2660" s="61"/>
      <c r="Z2660" s="62"/>
    </row>
    <row r="2661" ht="13.65" customHeight="1">
      <c r="A2661" t="s" s="77">
        <v>12145</v>
      </c>
      <c r="B2661" t="s" s="77">
        <v>12146</v>
      </c>
      <c r="C2661" s="76">
        <v>2022</v>
      </c>
      <c r="D2661" t="s" s="77">
        <v>4964</v>
      </c>
      <c r="E2661" t="s" s="77">
        <v>12147</v>
      </c>
      <c r="F2661" t="s" s="77">
        <v>2214</v>
      </c>
      <c r="G2661" t="s" s="77">
        <v>29</v>
      </c>
      <c r="H2661" t="s" s="77">
        <v>119</v>
      </c>
      <c r="I2661" s="47"/>
      <c r="J2661" t="s" s="77">
        <v>12148</v>
      </c>
      <c r="K2661" t="s" s="77">
        <v>120</v>
      </c>
      <c r="L2661" t="s" s="77">
        <v>121</v>
      </c>
      <c r="M2661" s="47"/>
      <c r="N2661" s="47"/>
      <c r="O2661" s="47"/>
      <c r="P2661" s="47"/>
      <c r="Q2661" s="47"/>
      <c r="R2661" s="47"/>
      <c r="S2661" s="47"/>
      <c r="T2661" s="47"/>
      <c r="U2661" s="47"/>
      <c r="V2661" s="47"/>
      <c r="W2661" s="47"/>
      <c r="X2661" s="47"/>
      <c r="Y2661" s="47"/>
      <c r="Z2661" s="47"/>
    </row>
    <row r="2662" ht="13.65" customHeight="1">
      <c r="A2662" t="s" s="49">
        <v>12149</v>
      </c>
      <c r="B2662" t="s" s="49">
        <v>12150</v>
      </c>
      <c r="C2662" s="109">
        <v>2022</v>
      </c>
      <c r="D2662" t="s" s="49">
        <v>2631</v>
      </c>
      <c r="E2662" t="s" s="49">
        <v>12151</v>
      </c>
      <c r="F2662" t="s" s="49">
        <v>1905</v>
      </c>
      <c r="G2662" t="s" s="49">
        <v>45</v>
      </c>
      <c r="H2662" t="s" s="49">
        <v>119</v>
      </c>
      <c r="I2662" s="50"/>
      <c r="J2662" t="s" s="49">
        <v>12152</v>
      </c>
      <c r="K2662" t="s" s="49">
        <v>120</v>
      </c>
      <c r="L2662" t="s" s="49">
        <v>121</v>
      </c>
      <c r="M2662" s="50"/>
      <c r="N2662" s="50"/>
      <c r="O2662" s="50"/>
      <c r="P2662" s="50"/>
      <c r="Q2662" s="50"/>
      <c r="R2662" s="50"/>
      <c r="S2662" s="50"/>
      <c r="T2662" s="50"/>
      <c r="U2662" s="50"/>
      <c r="V2662" s="50"/>
      <c r="W2662" s="50"/>
      <c r="X2662" s="50"/>
      <c r="Y2662" s="50"/>
      <c r="Z2662" s="50"/>
    </row>
    <row r="2663" ht="13.65" customHeight="1">
      <c r="A2663" t="s" s="58">
        <v>1319</v>
      </c>
      <c r="B2663" t="s" s="59">
        <v>1320</v>
      </c>
      <c r="C2663" s="60">
        <v>2022</v>
      </c>
      <c r="D2663" t="s" s="59">
        <v>1321</v>
      </c>
      <c r="E2663" t="s" s="59">
        <v>1322</v>
      </c>
      <c r="F2663" t="s" s="59">
        <v>71</v>
      </c>
      <c r="G2663" t="s" s="59">
        <v>82</v>
      </c>
      <c r="H2663" t="s" s="59">
        <v>119</v>
      </c>
      <c r="I2663" s="61"/>
      <c r="J2663" t="s" s="59">
        <v>1323</v>
      </c>
      <c r="K2663" t="s" s="59">
        <v>120</v>
      </c>
      <c r="L2663" t="s" s="59">
        <v>121</v>
      </c>
      <c r="M2663" t="s" s="59">
        <v>122</v>
      </c>
      <c r="N2663" s="61"/>
      <c r="O2663" s="61"/>
      <c r="P2663" s="61"/>
      <c r="Q2663" s="61"/>
      <c r="R2663" s="61"/>
      <c r="S2663" s="61"/>
      <c r="T2663" s="61"/>
      <c r="U2663" s="61"/>
      <c r="V2663" s="61"/>
      <c r="W2663" s="61"/>
      <c r="X2663" s="61"/>
      <c r="Y2663" s="61"/>
      <c r="Z2663" s="62"/>
    </row>
    <row r="2664" ht="13.65" customHeight="1">
      <c r="A2664" t="s" s="58">
        <v>1324</v>
      </c>
      <c r="B2664" t="s" s="59">
        <v>1325</v>
      </c>
      <c r="C2664" s="60">
        <v>2022</v>
      </c>
      <c r="D2664" t="s" s="59">
        <v>1326</v>
      </c>
      <c r="E2664" t="s" s="59">
        <v>1327</v>
      </c>
      <c r="F2664" t="s" s="59">
        <v>71</v>
      </c>
      <c r="G2664" t="s" s="59">
        <v>55</v>
      </c>
      <c r="H2664" t="s" s="59">
        <v>119</v>
      </c>
      <c r="I2664" s="61"/>
      <c r="J2664" t="s" s="59">
        <v>1328</v>
      </c>
      <c r="K2664" t="s" s="59">
        <v>120</v>
      </c>
      <c r="L2664" t="s" s="59">
        <v>121</v>
      </c>
      <c r="M2664" t="s" s="59">
        <v>122</v>
      </c>
      <c r="N2664" s="61"/>
      <c r="O2664" s="61"/>
      <c r="P2664" s="61"/>
      <c r="Q2664" s="61"/>
      <c r="R2664" s="61"/>
      <c r="S2664" s="61"/>
      <c r="T2664" s="61"/>
      <c r="U2664" s="61"/>
      <c r="V2664" s="61"/>
      <c r="W2664" s="61"/>
      <c r="X2664" s="61"/>
      <c r="Y2664" s="61"/>
      <c r="Z2664" s="62"/>
    </row>
    <row r="2665" ht="13.65" customHeight="1">
      <c r="A2665" t="s" s="77">
        <v>12153</v>
      </c>
      <c r="B2665" t="s" s="77">
        <v>12154</v>
      </c>
      <c r="C2665" s="76">
        <v>2022</v>
      </c>
      <c r="D2665" t="s" s="77">
        <v>918</v>
      </c>
      <c r="E2665" t="s" s="77">
        <v>12155</v>
      </c>
      <c r="F2665" t="s" s="77">
        <v>1905</v>
      </c>
      <c r="G2665" t="s" s="77">
        <v>82</v>
      </c>
      <c r="H2665" t="s" s="77">
        <v>119</v>
      </c>
      <c r="I2665" s="47"/>
      <c r="J2665" t="s" s="77">
        <v>12156</v>
      </c>
      <c r="K2665" t="s" s="77">
        <v>120</v>
      </c>
      <c r="L2665" t="s" s="77">
        <v>121</v>
      </c>
      <c r="M2665" s="47"/>
      <c r="N2665" s="47"/>
      <c r="O2665" s="47"/>
      <c r="P2665" s="47"/>
      <c r="Q2665" s="47"/>
      <c r="R2665" s="47"/>
      <c r="S2665" s="47"/>
      <c r="T2665" s="47"/>
      <c r="U2665" s="47"/>
      <c r="V2665" s="47"/>
      <c r="W2665" s="47"/>
      <c r="X2665" s="47"/>
      <c r="Y2665" s="47"/>
      <c r="Z2665" s="47"/>
    </row>
    <row r="2666" ht="13.65" customHeight="1">
      <c r="A2666" t="s" s="49">
        <v>12157</v>
      </c>
      <c r="B2666" t="s" s="49">
        <v>12158</v>
      </c>
      <c r="C2666" s="109">
        <v>2022</v>
      </c>
      <c r="D2666" t="s" s="49">
        <v>12159</v>
      </c>
      <c r="E2666" t="s" s="49">
        <v>12160</v>
      </c>
      <c r="F2666" t="s" s="49">
        <v>71</v>
      </c>
      <c r="G2666" t="s" s="49">
        <v>64</v>
      </c>
      <c r="H2666" t="s" s="49">
        <v>119</v>
      </c>
      <c r="I2666" t="s" s="49">
        <v>10005</v>
      </c>
      <c r="J2666" t="s" s="49">
        <v>12161</v>
      </c>
      <c r="K2666" t="s" s="49">
        <v>120</v>
      </c>
      <c r="L2666" t="s" s="49">
        <v>216</v>
      </c>
      <c r="M2666" s="50"/>
      <c r="N2666" s="50"/>
      <c r="O2666" s="50"/>
      <c r="P2666" s="50"/>
      <c r="Q2666" s="50"/>
      <c r="R2666" s="50"/>
      <c r="S2666" s="50"/>
      <c r="T2666" s="50"/>
      <c r="U2666" s="50"/>
      <c r="V2666" s="50"/>
      <c r="W2666" s="50"/>
      <c r="X2666" s="50"/>
      <c r="Y2666" s="50"/>
      <c r="Z2666" s="50"/>
    </row>
    <row r="2667" ht="13.65" customHeight="1">
      <c r="A2667" t="s" s="58">
        <v>1329</v>
      </c>
      <c r="B2667" t="s" s="59">
        <v>1330</v>
      </c>
      <c r="C2667" s="60">
        <v>2022</v>
      </c>
      <c r="D2667" t="s" s="59">
        <v>357</v>
      </c>
      <c r="E2667" t="s" s="59">
        <v>1331</v>
      </c>
      <c r="F2667" t="s" s="59">
        <v>71</v>
      </c>
      <c r="G2667" t="s" s="59">
        <v>29</v>
      </c>
      <c r="H2667" t="s" s="59">
        <v>119</v>
      </c>
      <c r="I2667" s="61"/>
      <c r="J2667" t="s" s="59">
        <v>1332</v>
      </c>
      <c r="K2667" t="s" s="59">
        <v>120</v>
      </c>
      <c r="L2667" t="s" s="59">
        <v>121</v>
      </c>
      <c r="M2667" t="s" s="59">
        <v>122</v>
      </c>
      <c r="N2667" s="61"/>
      <c r="O2667" s="61"/>
      <c r="P2667" s="61"/>
      <c r="Q2667" s="61"/>
      <c r="R2667" s="61"/>
      <c r="S2667" s="61"/>
      <c r="T2667" s="61"/>
      <c r="U2667" s="61"/>
      <c r="V2667" s="61"/>
      <c r="W2667" s="61"/>
      <c r="X2667" s="61"/>
      <c r="Y2667" s="61"/>
      <c r="Z2667" s="62"/>
    </row>
    <row r="2668" ht="13.65" customHeight="1">
      <c r="A2668" t="s" s="77">
        <v>12162</v>
      </c>
      <c r="B2668" t="s" s="77">
        <v>12163</v>
      </c>
      <c r="C2668" s="76">
        <v>2022</v>
      </c>
      <c r="D2668" t="s" s="77">
        <v>1258</v>
      </c>
      <c r="E2668" t="s" s="77">
        <v>12164</v>
      </c>
      <c r="F2668" t="s" s="77">
        <v>2426</v>
      </c>
      <c r="G2668" t="s" s="77">
        <v>38</v>
      </c>
      <c r="H2668" t="s" s="77">
        <v>1507</v>
      </c>
      <c r="I2668" s="47"/>
      <c r="J2668" t="s" s="77">
        <v>12165</v>
      </c>
      <c r="K2668" t="s" s="77">
        <v>120</v>
      </c>
      <c r="L2668" t="s" s="77">
        <v>121</v>
      </c>
      <c r="M2668" s="47"/>
      <c r="N2668" s="47"/>
      <c r="O2668" s="47"/>
      <c r="P2668" s="47"/>
      <c r="Q2668" s="47"/>
      <c r="R2668" s="47"/>
      <c r="S2668" s="47"/>
      <c r="T2668" s="47"/>
      <c r="U2668" s="47"/>
      <c r="V2668" s="47"/>
      <c r="W2668" s="47"/>
      <c r="X2668" s="47"/>
      <c r="Y2668" s="47"/>
      <c r="Z2668" s="47"/>
    </row>
    <row r="2669" ht="15" customHeight="1">
      <c r="A2669" t="s" s="8">
        <v>12166</v>
      </c>
      <c r="B2669" t="s" s="8">
        <v>12167</v>
      </c>
      <c r="C2669" s="21">
        <v>2022</v>
      </c>
      <c r="D2669" t="s" s="8">
        <v>4220</v>
      </c>
      <c r="E2669" t="s" s="8">
        <v>12168</v>
      </c>
      <c r="F2669" t="s" s="106">
        <v>4466</v>
      </c>
      <c r="G2669" t="s" s="8">
        <v>82</v>
      </c>
      <c r="H2669" t="s" s="8">
        <v>1791</v>
      </c>
      <c r="I2669" s="11"/>
      <c r="J2669" t="s" s="8">
        <v>12169</v>
      </c>
      <c r="K2669" t="s" s="8">
        <v>120</v>
      </c>
      <c r="L2669" t="s" s="8">
        <v>121</v>
      </c>
      <c r="M2669" s="11"/>
      <c r="N2669" s="11"/>
      <c r="O2669" s="11"/>
      <c r="P2669" s="11"/>
      <c r="Q2669" s="11"/>
      <c r="R2669" s="11"/>
      <c r="S2669" s="11"/>
      <c r="T2669" s="11"/>
      <c r="U2669" s="11"/>
      <c r="V2669" s="11"/>
      <c r="W2669" s="11"/>
      <c r="X2669" s="11"/>
      <c r="Y2669" s="11"/>
      <c r="Z2669" s="11"/>
    </row>
    <row r="2670" ht="13.65" customHeight="1">
      <c r="A2670" t="s" s="8">
        <v>12170</v>
      </c>
      <c r="B2670" t="s" s="8">
        <v>12171</v>
      </c>
      <c r="C2670" s="21">
        <v>2022</v>
      </c>
      <c r="D2670" t="s" s="8">
        <v>1752</v>
      </c>
      <c r="E2670" t="s" s="8">
        <v>12172</v>
      </c>
      <c r="F2670" t="s" s="8">
        <v>1870</v>
      </c>
      <c r="G2670" t="s" s="8">
        <v>82</v>
      </c>
      <c r="H2670" t="s" s="8">
        <v>1791</v>
      </c>
      <c r="I2670" s="11"/>
      <c r="J2670" t="s" s="8">
        <v>12173</v>
      </c>
      <c r="K2670" t="s" s="8">
        <v>120</v>
      </c>
      <c r="L2670" t="s" s="8">
        <v>121</v>
      </c>
      <c r="M2670" s="11"/>
      <c r="N2670" s="11"/>
      <c r="O2670" s="11"/>
      <c r="P2670" s="11"/>
      <c r="Q2670" s="11"/>
      <c r="R2670" s="11"/>
      <c r="S2670" s="11"/>
      <c r="T2670" s="11"/>
      <c r="U2670" s="11"/>
      <c r="V2670" s="11"/>
      <c r="W2670" s="11"/>
      <c r="X2670" s="11"/>
      <c r="Y2670" s="11"/>
      <c r="Z2670" s="11"/>
    </row>
    <row r="2671" ht="13.65" customHeight="1">
      <c r="A2671" t="s" s="8">
        <v>12174</v>
      </c>
      <c r="B2671" t="s" s="8">
        <v>12175</v>
      </c>
      <c r="C2671" s="21">
        <v>2022</v>
      </c>
      <c r="D2671" t="s" s="8">
        <v>11105</v>
      </c>
      <c r="E2671" t="s" s="8">
        <v>12176</v>
      </c>
      <c r="F2671" t="s" s="8">
        <v>2426</v>
      </c>
      <c r="G2671" t="s" s="8">
        <v>38</v>
      </c>
      <c r="H2671" t="s" s="8">
        <v>1507</v>
      </c>
      <c r="I2671" s="11"/>
      <c r="J2671" t="s" s="8">
        <v>12177</v>
      </c>
      <c r="K2671" t="s" s="8">
        <v>120</v>
      </c>
      <c r="L2671" t="s" s="8">
        <v>121</v>
      </c>
      <c r="M2671" s="11"/>
      <c r="N2671" s="11"/>
      <c r="O2671" s="11"/>
      <c r="P2671" s="11"/>
      <c r="Q2671" s="11"/>
      <c r="R2671" s="11"/>
      <c r="S2671" s="11"/>
      <c r="T2671" s="11"/>
      <c r="U2671" s="11"/>
      <c r="V2671" s="11"/>
      <c r="W2671" s="11"/>
      <c r="X2671" s="11"/>
      <c r="Y2671" s="11"/>
      <c r="Z2671" s="11"/>
    </row>
    <row r="2672" ht="13.65" customHeight="1">
      <c r="A2672" t="s" s="49">
        <v>12178</v>
      </c>
      <c r="B2672" t="s" s="49">
        <v>12179</v>
      </c>
      <c r="C2672" s="109">
        <v>2022</v>
      </c>
      <c r="D2672" t="s" s="49">
        <v>12180</v>
      </c>
      <c r="E2672" t="s" s="49">
        <v>12181</v>
      </c>
      <c r="F2672" t="s" s="49">
        <v>505</v>
      </c>
      <c r="G2672" t="s" s="49">
        <v>45</v>
      </c>
      <c r="H2672" t="s" s="49">
        <v>506</v>
      </c>
      <c r="I2672" s="50"/>
      <c r="J2672" t="s" s="49">
        <v>12182</v>
      </c>
      <c r="K2672" t="s" s="49">
        <v>148</v>
      </c>
      <c r="L2672" t="s" s="49">
        <v>121</v>
      </c>
      <c r="M2672" s="50"/>
      <c r="N2672" s="50"/>
      <c r="O2672" s="50"/>
      <c r="P2672" s="50"/>
      <c r="Q2672" s="50"/>
      <c r="R2672" s="50"/>
      <c r="S2672" s="50"/>
      <c r="T2672" s="50"/>
      <c r="U2672" s="50"/>
      <c r="V2672" s="50"/>
      <c r="W2672" s="50"/>
      <c r="X2672" s="50"/>
      <c r="Y2672" s="50"/>
      <c r="Z2672" s="50"/>
    </row>
    <row r="2673" ht="13.65" customHeight="1">
      <c r="A2673" t="s" s="51">
        <v>1333</v>
      </c>
      <c r="B2673" t="s" s="52">
        <v>1334</v>
      </c>
      <c r="C2673" s="53">
        <v>2022</v>
      </c>
      <c r="D2673" t="s" s="52">
        <v>1335</v>
      </c>
      <c r="E2673" t="s" s="52">
        <v>1336</v>
      </c>
      <c r="F2673" t="s" s="52">
        <v>71</v>
      </c>
      <c r="G2673" t="s" s="52">
        <v>29</v>
      </c>
      <c r="H2673" t="s" s="52">
        <v>119</v>
      </c>
      <c r="I2673" s="56"/>
      <c r="J2673" t="s" s="52">
        <v>1337</v>
      </c>
      <c r="K2673" t="s" s="52">
        <v>120</v>
      </c>
      <c r="L2673" t="s" s="52">
        <v>121</v>
      </c>
      <c r="M2673" t="s" s="52">
        <v>122</v>
      </c>
      <c r="N2673" s="56"/>
      <c r="O2673" s="56"/>
      <c r="P2673" s="56"/>
      <c r="Q2673" s="56"/>
      <c r="R2673" s="56"/>
      <c r="S2673" s="56"/>
      <c r="T2673" s="56"/>
      <c r="U2673" s="56"/>
      <c r="V2673" s="56"/>
      <c r="W2673" s="56"/>
      <c r="X2673" s="56"/>
      <c r="Y2673" s="56"/>
      <c r="Z2673" s="57"/>
    </row>
    <row r="2674" ht="13.65" customHeight="1">
      <c r="A2674" t="s" s="51">
        <v>1338</v>
      </c>
      <c r="B2674" t="s" s="52">
        <v>1339</v>
      </c>
      <c r="C2674" s="53">
        <v>2022</v>
      </c>
      <c r="D2674" t="s" s="52">
        <v>1231</v>
      </c>
      <c r="E2674" t="s" s="52">
        <v>1340</v>
      </c>
      <c r="F2674" t="s" s="52">
        <v>71</v>
      </c>
      <c r="G2674" t="s" s="52">
        <v>55</v>
      </c>
      <c r="H2674" t="s" s="52">
        <v>119</v>
      </c>
      <c r="I2674" s="56"/>
      <c r="J2674" t="s" s="52">
        <v>1342</v>
      </c>
      <c r="K2674" t="s" s="52">
        <v>120</v>
      </c>
      <c r="L2674" t="s" s="52">
        <v>121</v>
      </c>
      <c r="M2674" t="s" s="52">
        <v>122</v>
      </c>
      <c r="N2674" s="56"/>
      <c r="O2674" s="56"/>
      <c r="P2674" s="56"/>
      <c r="Q2674" s="56"/>
      <c r="R2674" s="56"/>
      <c r="S2674" s="56"/>
      <c r="T2674" s="56"/>
      <c r="U2674" s="56"/>
      <c r="V2674" s="56"/>
      <c r="W2674" s="56"/>
      <c r="X2674" s="56"/>
      <c r="Y2674" s="56"/>
      <c r="Z2674" s="57"/>
    </row>
    <row r="2675" ht="13.65" customHeight="1">
      <c r="A2675" t="s" s="77">
        <v>12183</v>
      </c>
      <c r="B2675" t="s" s="77">
        <v>12184</v>
      </c>
      <c r="C2675" s="76">
        <v>2022</v>
      </c>
      <c r="D2675" t="s" s="77">
        <v>12185</v>
      </c>
      <c r="E2675" t="s" s="77">
        <v>12186</v>
      </c>
      <c r="F2675" t="s" s="77">
        <v>1870</v>
      </c>
      <c r="G2675" t="s" s="77">
        <v>82</v>
      </c>
      <c r="H2675" t="s" s="77">
        <v>1791</v>
      </c>
      <c r="I2675" s="47"/>
      <c r="J2675" t="s" s="77">
        <v>12187</v>
      </c>
      <c r="K2675" t="s" s="77">
        <v>120</v>
      </c>
      <c r="L2675" t="s" s="77">
        <v>216</v>
      </c>
      <c r="M2675" s="47"/>
      <c r="N2675" s="47"/>
      <c r="O2675" s="47"/>
      <c r="P2675" s="47"/>
      <c r="Q2675" s="47"/>
      <c r="R2675" s="47"/>
      <c r="S2675" s="47"/>
      <c r="T2675" s="47"/>
      <c r="U2675" s="47"/>
      <c r="V2675" s="47"/>
      <c r="W2675" s="47"/>
      <c r="X2675" s="47"/>
      <c r="Y2675" s="47"/>
      <c r="Z2675" s="47"/>
    </row>
    <row r="2676" ht="13.65" customHeight="1">
      <c r="A2676" t="s" s="8">
        <v>12188</v>
      </c>
      <c r="B2676" t="s" s="8">
        <v>12189</v>
      </c>
      <c r="C2676" s="21">
        <v>2022</v>
      </c>
      <c r="D2676" t="s" s="8">
        <v>12190</v>
      </c>
      <c r="E2676" t="s" s="8">
        <v>12191</v>
      </c>
      <c r="F2676" t="s" s="8">
        <v>1542</v>
      </c>
      <c r="G2676" t="s" s="8">
        <v>44</v>
      </c>
      <c r="H2676" t="s" s="8">
        <v>1507</v>
      </c>
      <c r="I2676" s="11"/>
      <c r="J2676" t="s" s="8">
        <v>12192</v>
      </c>
      <c r="K2676" t="s" s="8">
        <v>120</v>
      </c>
      <c r="L2676" t="s" s="8">
        <v>121</v>
      </c>
      <c r="M2676" s="11"/>
      <c r="N2676" s="11"/>
      <c r="O2676" s="11"/>
      <c r="P2676" s="11"/>
      <c r="Q2676" s="11"/>
      <c r="R2676" s="11"/>
      <c r="S2676" s="11"/>
      <c r="T2676" s="11"/>
      <c r="U2676" s="11"/>
      <c r="V2676" s="11"/>
      <c r="W2676" s="11"/>
      <c r="X2676" s="11"/>
      <c r="Y2676" s="11"/>
      <c r="Z2676" s="11"/>
    </row>
    <row r="2677" ht="13.65" customHeight="1">
      <c r="A2677" t="s" s="8">
        <v>12193</v>
      </c>
      <c r="B2677" t="s" s="8">
        <v>12194</v>
      </c>
      <c r="C2677" s="21">
        <v>2022</v>
      </c>
      <c r="D2677" t="s" s="8">
        <v>2771</v>
      </c>
      <c r="E2677" t="s" s="8">
        <v>12195</v>
      </c>
      <c r="F2677" t="s" s="8">
        <v>8869</v>
      </c>
      <c r="G2677" t="s" s="8">
        <v>2327</v>
      </c>
      <c r="H2677" t="s" s="8">
        <v>129</v>
      </c>
      <c r="I2677" s="11"/>
      <c r="J2677" t="s" s="8">
        <v>12196</v>
      </c>
      <c r="K2677" t="s" s="8">
        <v>148</v>
      </c>
      <c r="L2677" t="s" s="8">
        <v>121</v>
      </c>
      <c r="M2677" s="11"/>
      <c r="N2677" s="11"/>
      <c r="O2677" s="11"/>
      <c r="P2677" s="11"/>
      <c r="Q2677" s="11"/>
      <c r="R2677" s="11"/>
      <c r="S2677" s="11"/>
      <c r="T2677" s="11"/>
      <c r="U2677" s="11"/>
      <c r="V2677" s="11"/>
      <c r="W2677" s="11"/>
      <c r="X2677" s="11"/>
      <c r="Y2677" s="11"/>
      <c r="Z2677" s="11"/>
    </row>
    <row r="2678" ht="13.65" customHeight="1">
      <c r="A2678" t="s" s="8">
        <v>12197</v>
      </c>
      <c r="B2678" t="s" s="8">
        <v>12198</v>
      </c>
      <c r="C2678" s="21">
        <v>2022</v>
      </c>
      <c r="D2678" t="s" s="8">
        <v>12025</v>
      </c>
      <c r="E2678" t="s" s="8">
        <v>12199</v>
      </c>
      <c r="F2678" t="s" s="8">
        <v>128</v>
      </c>
      <c r="G2678" t="s" s="8">
        <v>64</v>
      </c>
      <c r="H2678" t="s" s="8">
        <v>129</v>
      </c>
      <c r="I2678" t="s" s="8">
        <v>10005</v>
      </c>
      <c r="J2678" t="s" s="8">
        <v>12200</v>
      </c>
      <c r="K2678" t="s" s="8">
        <v>280</v>
      </c>
      <c r="L2678" t="s" s="8">
        <v>121</v>
      </c>
      <c r="M2678" s="11"/>
      <c r="N2678" s="11"/>
      <c r="O2678" s="11"/>
      <c r="P2678" s="11"/>
      <c r="Q2678" s="11"/>
      <c r="R2678" s="11"/>
      <c r="S2678" s="11"/>
      <c r="T2678" s="11"/>
      <c r="U2678" s="11"/>
      <c r="V2678" s="11"/>
      <c r="W2678" s="11"/>
      <c r="X2678" s="11"/>
      <c r="Y2678" s="11"/>
      <c r="Z2678" s="11"/>
    </row>
    <row r="2679" ht="13.65" customHeight="1">
      <c r="A2679" t="s" s="8">
        <v>12201</v>
      </c>
      <c r="B2679" t="s" s="8">
        <v>12202</v>
      </c>
      <c r="C2679" s="21">
        <v>2022</v>
      </c>
      <c r="D2679" t="s" s="8">
        <v>2250</v>
      </c>
      <c r="E2679" t="s" s="8">
        <v>12203</v>
      </c>
      <c r="F2679" t="s" s="8">
        <v>2426</v>
      </c>
      <c r="G2679" t="s" s="8">
        <v>82</v>
      </c>
      <c r="H2679" t="s" s="8">
        <v>1507</v>
      </c>
      <c r="I2679" s="11"/>
      <c r="J2679" t="s" s="8">
        <v>12204</v>
      </c>
      <c r="K2679" t="s" s="8">
        <v>120</v>
      </c>
      <c r="L2679" t="s" s="8">
        <v>121</v>
      </c>
      <c r="M2679" s="11"/>
      <c r="N2679" s="11"/>
      <c r="O2679" s="11"/>
      <c r="P2679" s="11"/>
      <c r="Q2679" s="11"/>
      <c r="R2679" s="11"/>
      <c r="S2679" s="11"/>
      <c r="T2679" s="11"/>
      <c r="U2679" s="11"/>
      <c r="V2679" s="11"/>
      <c r="W2679" s="11"/>
      <c r="X2679" s="11"/>
      <c r="Y2679" s="11"/>
      <c r="Z2679" s="11"/>
    </row>
    <row r="2680" ht="13.65" customHeight="1">
      <c r="A2680" t="s" s="8">
        <v>12205</v>
      </c>
      <c r="B2680" t="s" s="8">
        <v>12206</v>
      </c>
      <c r="C2680" s="21">
        <v>2022</v>
      </c>
      <c r="D2680" t="s" s="8">
        <v>2771</v>
      </c>
      <c r="E2680" t="s" s="8">
        <v>12207</v>
      </c>
      <c r="F2680" t="s" s="8">
        <v>2426</v>
      </c>
      <c r="G2680" t="s" s="8">
        <v>82</v>
      </c>
      <c r="H2680" t="s" s="8">
        <v>1507</v>
      </c>
      <c r="I2680" s="11"/>
      <c r="J2680" t="s" s="8">
        <v>12208</v>
      </c>
      <c r="K2680" t="s" s="8">
        <v>148</v>
      </c>
      <c r="L2680" t="s" s="8">
        <v>121</v>
      </c>
      <c r="M2680" s="11"/>
      <c r="N2680" s="11"/>
      <c r="O2680" s="11"/>
      <c r="P2680" s="11"/>
      <c r="Q2680" s="11"/>
      <c r="R2680" s="11"/>
      <c r="S2680" s="11"/>
      <c r="T2680" s="11"/>
      <c r="U2680" s="11"/>
      <c r="V2680" s="11"/>
      <c r="W2680" s="11"/>
      <c r="X2680" s="11"/>
      <c r="Y2680" s="11"/>
      <c r="Z2680" s="11"/>
    </row>
    <row r="2681" ht="13.65" customHeight="1">
      <c r="A2681" t="s" s="8">
        <v>12209</v>
      </c>
      <c r="B2681" t="s" s="8">
        <v>12210</v>
      </c>
      <c r="C2681" s="21">
        <v>2022</v>
      </c>
      <c r="D2681" t="s" s="8">
        <v>11900</v>
      </c>
      <c r="E2681" t="s" s="8">
        <v>12211</v>
      </c>
      <c r="F2681" t="s" s="8">
        <v>128</v>
      </c>
      <c r="G2681" t="s" s="8">
        <v>82</v>
      </c>
      <c r="H2681" t="s" s="8">
        <v>129</v>
      </c>
      <c r="I2681" t="s" s="8">
        <v>12212</v>
      </c>
      <c r="J2681" t="s" s="8">
        <v>12213</v>
      </c>
      <c r="K2681" t="s" s="8">
        <v>120</v>
      </c>
      <c r="L2681" t="s" s="8">
        <v>121</v>
      </c>
      <c r="M2681" s="11"/>
      <c r="N2681" s="11"/>
      <c r="O2681" s="11"/>
      <c r="P2681" s="11"/>
      <c r="Q2681" s="11"/>
      <c r="R2681" s="11"/>
      <c r="S2681" s="11"/>
      <c r="T2681" s="11"/>
      <c r="U2681" s="11"/>
      <c r="V2681" s="11"/>
      <c r="W2681" s="11"/>
      <c r="X2681" s="11"/>
      <c r="Y2681" s="11"/>
      <c r="Z2681" s="11"/>
    </row>
    <row r="2682" ht="13.65" customHeight="1">
      <c r="A2682" t="s" s="8">
        <v>12214</v>
      </c>
      <c r="B2682" t="s" s="8">
        <v>12215</v>
      </c>
      <c r="C2682" s="21">
        <v>2022</v>
      </c>
      <c r="D2682" t="s" s="8">
        <v>12064</v>
      </c>
      <c r="E2682" t="s" s="8">
        <v>12216</v>
      </c>
      <c r="F2682" t="s" s="8">
        <v>128</v>
      </c>
      <c r="G2682" t="s" s="8">
        <v>64</v>
      </c>
      <c r="H2682" t="s" s="8">
        <v>129</v>
      </c>
      <c r="I2682" t="s" s="8">
        <v>10005</v>
      </c>
      <c r="J2682" t="s" s="8">
        <v>12217</v>
      </c>
      <c r="K2682" t="s" s="8">
        <v>120</v>
      </c>
      <c r="L2682" t="s" s="8">
        <v>121</v>
      </c>
      <c r="M2682" s="11"/>
      <c r="N2682" s="11"/>
      <c r="O2682" s="11"/>
      <c r="P2682" s="11"/>
      <c r="Q2682" s="11"/>
      <c r="R2682" s="11"/>
      <c r="S2682" s="11"/>
      <c r="T2682" s="11"/>
      <c r="U2682" s="11"/>
      <c r="V2682" s="11"/>
      <c r="W2682" s="11"/>
      <c r="X2682" s="11"/>
      <c r="Y2682" s="11"/>
      <c r="Z2682" s="11"/>
    </row>
    <row r="2683" ht="13.65" customHeight="1">
      <c r="A2683" t="s" s="8">
        <v>12218</v>
      </c>
      <c r="B2683" t="s" s="8">
        <v>12219</v>
      </c>
      <c r="C2683" s="21">
        <v>2022</v>
      </c>
      <c r="D2683" t="s" s="8">
        <v>10994</v>
      </c>
      <c r="E2683" t="s" s="8">
        <v>12220</v>
      </c>
      <c r="F2683" t="s" s="8">
        <v>10813</v>
      </c>
      <c r="G2683" t="s" s="8">
        <v>82</v>
      </c>
      <c r="H2683" t="s" s="8">
        <v>119</v>
      </c>
      <c r="I2683" s="11"/>
      <c r="J2683" t="s" s="8">
        <v>12221</v>
      </c>
      <c r="K2683" t="s" s="8">
        <v>120</v>
      </c>
      <c r="L2683" t="s" s="8">
        <v>121</v>
      </c>
      <c r="M2683" s="11"/>
      <c r="N2683" s="11"/>
      <c r="O2683" s="11"/>
      <c r="P2683" s="11"/>
      <c r="Q2683" s="11"/>
      <c r="R2683" s="11"/>
      <c r="S2683" s="11"/>
      <c r="T2683" s="11"/>
      <c r="U2683" s="11"/>
      <c r="V2683" s="11"/>
      <c r="W2683" s="11"/>
      <c r="X2683" s="11"/>
      <c r="Y2683" s="11"/>
      <c r="Z2683" s="11"/>
    </row>
    <row r="2684" ht="13.65" customHeight="1">
      <c r="A2684" t="s" s="49">
        <v>12222</v>
      </c>
      <c r="B2684" t="s" s="49">
        <v>12223</v>
      </c>
      <c r="C2684" s="109">
        <v>2022</v>
      </c>
      <c r="D2684" t="s" s="49">
        <v>12224</v>
      </c>
      <c r="E2684" t="s" s="49">
        <v>12225</v>
      </c>
      <c r="F2684" t="s" s="49">
        <v>4600</v>
      </c>
      <c r="G2684" t="s" s="49">
        <v>2327</v>
      </c>
      <c r="H2684" t="s" s="49">
        <v>506</v>
      </c>
      <c r="I2684" s="50"/>
      <c r="J2684" t="s" s="49">
        <v>12226</v>
      </c>
      <c r="K2684" t="s" s="49">
        <v>120</v>
      </c>
      <c r="L2684" t="s" s="49">
        <v>121</v>
      </c>
      <c r="M2684" s="50"/>
      <c r="N2684" s="50"/>
      <c r="O2684" s="50"/>
      <c r="P2684" s="50"/>
      <c r="Q2684" s="50"/>
      <c r="R2684" s="50"/>
      <c r="S2684" s="50"/>
      <c r="T2684" s="50"/>
      <c r="U2684" s="50"/>
      <c r="V2684" s="50"/>
      <c r="W2684" s="50"/>
      <c r="X2684" s="50"/>
      <c r="Y2684" s="50"/>
      <c r="Z2684" s="50"/>
    </row>
    <row r="2685" ht="13.65" customHeight="1">
      <c r="A2685" t="s" s="58">
        <v>1343</v>
      </c>
      <c r="B2685" t="s" s="59">
        <v>1344</v>
      </c>
      <c r="C2685" s="60">
        <v>2022</v>
      </c>
      <c r="D2685" t="s" s="59">
        <v>1217</v>
      </c>
      <c r="E2685" t="s" s="59">
        <v>1345</v>
      </c>
      <c r="F2685" t="s" s="59">
        <v>71</v>
      </c>
      <c r="G2685" t="s" s="59">
        <v>64</v>
      </c>
      <c r="H2685" t="s" s="59">
        <v>119</v>
      </c>
      <c r="I2685" s="61"/>
      <c r="J2685" t="s" s="59">
        <v>1346</v>
      </c>
      <c r="K2685" t="s" s="59">
        <v>254</v>
      </c>
      <c r="L2685" t="s" s="59">
        <v>121</v>
      </c>
      <c r="M2685" t="s" s="59">
        <v>122</v>
      </c>
      <c r="N2685" s="61"/>
      <c r="O2685" s="61"/>
      <c r="P2685" s="61"/>
      <c r="Q2685" s="61"/>
      <c r="R2685" s="61"/>
      <c r="S2685" s="61"/>
      <c r="T2685" s="61"/>
      <c r="U2685" s="61"/>
      <c r="V2685" s="61"/>
      <c r="W2685" s="61"/>
      <c r="X2685" s="61"/>
      <c r="Y2685" s="61"/>
      <c r="Z2685" s="62"/>
    </row>
    <row r="2686" ht="13.65" customHeight="1">
      <c r="A2686" t="s" s="127">
        <v>12227</v>
      </c>
      <c r="B2686" t="s" s="127">
        <v>12228</v>
      </c>
      <c r="C2686" s="128">
        <v>2022</v>
      </c>
      <c r="D2686" t="s" s="127">
        <v>11873</v>
      </c>
      <c r="E2686" t="s" s="127">
        <v>12229</v>
      </c>
      <c r="F2686" t="s" s="127">
        <v>2851</v>
      </c>
      <c r="G2686" t="s" s="127">
        <v>44</v>
      </c>
      <c r="H2686" t="s" s="127">
        <v>119</v>
      </c>
      <c r="I2686" s="129"/>
      <c r="J2686" t="s" s="127">
        <v>12230</v>
      </c>
      <c r="K2686" t="s" s="127">
        <v>120</v>
      </c>
      <c r="L2686" t="s" s="127">
        <v>216</v>
      </c>
      <c r="M2686" s="129"/>
      <c r="N2686" s="129"/>
      <c r="O2686" s="129"/>
      <c r="P2686" s="129"/>
      <c r="Q2686" s="129"/>
      <c r="R2686" s="129"/>
      <c r="S2686" s="129"/>
      <c r="T2686" s="129"/>
      <c r="U2686" s="129"/>
      <c r="V2686" s="129"/>
      <c r="W2686" s="129"/>
      <c r="X2686" s="129"/>
      <c r="Y2686" s="129"/>
      <c r="Z2686" s="129"/>
    </row>
    <row r="2687" ht="13.65" customHeight="1">
      <c r="A2687" t="s" s="8">
        <v>12231</v>
      </c>
      <c r="B2687" t="s" s="8">
        <v>12232</v>
      </c>
      <c r="C2687" s="21">
        <v>2022</v>
      </c>
      <c r="D2687" t="s" s="8">
        <v>12233</v>
      </c>
      <c r="E2687" t="s" s="8">
        <v>12234</v>
      </c>
      <c r="F2687" t="s" s="8">
        <v>2090</v>
      </c>
      <c r="G2687" t="s" s="8">
        <v>45</v>
      </c>
      <c r="H2687" t="s" s="8">
        <v>1791</v>
      </c>
      <c r="I2687" s="11"/>
      <c r="J2687" t="s" s="8">
        <v>12235</v>
      </c>
      <c r="K2687" t="s" s="8">
        <v>120</v>
      </c>
      <c r="L2687" t="s" s="8">
        <v>121</v>
      </c>
      <c r="M2687" s="11"/>
      <c r="N2687" s="11"/>
      <c r="O2687" s="11"/>
      <c r="P2687" s="11"/>
      <c r="Q2687" s="11"/>
      <c r="R2687" s="11"/>
      <c r="S2687" s="11"/>
      <c r="T2687" s="11"/>
      <c r="U2687" s="11"/>
      <c r="V2687" s="11"/>
      <c r="W2687" s="11"/>
      <c r="X2687" s="11"/>
      <c r="Y2687" s="11"/>
      <c r="Z2687" s="11"/>
    </row>
    <row r="2688" ht="13.65" customHeight="1">
      <c r="A2688" t="s" s="8">
        <v>12236</v>
      </c>
      <c r="B2688" t="s" s="8">
        <v>12237</v>
      </c>
      <c r="C2688" s="21">
        <v>2022</v>
      </c>
      <c r="D2688" t="s" s="8">
        <v>3941</v>
      </c>
      <c r="E2688" t="s" s="8">
        <v>12238</v>
      </c>
      <c r="F2688" t="s" s="8">
        <v>2426</v>
      </c>
      <c r="G2688" t="s" s="8">
        <v>44</v>
      </c>
      <c r="H2688" t="s" s="8">
        <v>1507</v>
      </c>
      <c r="I2688" s="11"/>
      <c r="J2688" t="s" s="8">
        <v>12239</v>
      </c>
      <c r="K2688" t="s" s="8">
        <v>120</v>
      </c>
      <c r="L2688" t="s" s="8">
        <v>121</v>
      </c>
      <c r="M2688" s="11"/>
      <c r="N2688" s="11"/>
      <c r="O2688" s="11"/>
      <c r="P2688" s="11"/>
      <c r="Q2688" s="11"/>
      <c r="R2688" s="11"/>
      <c r="S2688" s="11"/>
      <c r="T2688" s="11"/>
      <c r="U2688" s="11"/>
      <c r="V2688" s="11"/>
      <c r="W2688" s="11"/>
      <c r="X2688" s="11"/>
      <c r="Y2688" s="11"/>
      <c r="Z2688" s="11"/>
    </row>
    <row r="2689" ht="15" customHeight="1">
      <c r="A2689" t="s" s="8">
        <v>12240</v>
      </c>
      <c r="B2689" t="s" s="8">
        <v>12241</v>
      </c>
      <c r="C2689" s="21">
        <v>2022</v>
      </c>
      <c r="D2689" t="s" s="8">
        <v>2376</v>
      </c>
      <c r="E2689" t="s" s="8">
        <v>12242</v>
      </c>
      <c r="F2689" t="s" s="106">
        <v>1823</v>
      </c>
      <c r="G2689" t="s" s="8">
        <v>82</v>
      </c>
      <c r="H2689" t="s" s="8">
        <v>1507</v>
      </c>
      <c r="I2689" s="11"/>
      <c r="J2689" t="s" s="8">
        <v>12243</v>
      </c>
      <c r="K2689" t="s" s="8">
        <v>120</v>
      </c>
      <c r="L2689" t="s" s="8">
        <v>121</v>
      </c>
      <c r="M2689" s="11"/>
      <c r="N2689" s="11"/>
      <c r="O2689" s="11"/>
      <c r="P2689" s="11"/>
      <c r="Q2689" s="11"/>
      <c r="R2689" s="11"/>
      <c r="S2689" s="11"/>
      <c r="T2689" s="11"/>
      <c r="U2689" s="11"/>
      <c r="V2689" s="11"/>
      <c r="W2689" s="11"/>
      <c r="X2689" s="11"/>
      <c r="Y2689" s="11"/>
      <c r="Z2689" s="11"/>
    </row>
    <row r="2690" ht="13.65" customHeight="1">
      <c r="A2690" t="s" s="8">
        <v>12244</v>
      </c>
      <c r="B2690" t="s" s="8">
        <v>12245</v>
      </c>
      <c r="C2690" s="21">
        <v>2022</v>
      </c>
      <c r="D2690" t="s" s="8">
        <v>394</v>
      </c>
      <c r="E2690" t="s" s="8">
        <v>12246</v>
      </c>
      <c r="F2690" t="s" s="8">
        <v>4129</v>
      </c>
      <c r="G2690" t="s" s="8">
        <v>82</v>
      </c>
      <c r="H2690" t="s" s="8">
        <v>1791</v>
      </c>
      <c r="I2690" s="11"/>
      <c r="J2690" t="s" s="8">
        <v>12247</v>
      </c>
      <c r="K2690" t="s" s="8">
        <v>120</v>
      </c>
      <c r="L2690" t="s" s="8">
        <v>121</v>
      </c>
      <c r="M2690" s="11"/>
      <c r="N2690" s="11"/>
      <c r="O2690" s="11"/>
      <c r="P2690" s="11"/>
      <c r="Q2690" s="11"/>
      <c r="R2690" s="11"/>
      <c r="S2690" s="11"/>
      <c r="T2690" s="11"/>
      <c r="U2690" s="11"/>
      <c r="V2690" s="11"/>
      <c r="W2690" s="11"/>
      <c r="X2690" s="11"/>
      <c r="Y2690" s="11"/>
      <c r="Z2690" s="11"/>
    </row>
    <row r="2691" ht="13.65" customHeight="1">
      <c r="A2691" t="s" s="8">
        <v>12248</v>
      </c>
      <c r="B2691" t="s" s="8">
        <v>12249</v>
      </c>
      <c r="C2691" s="21">
        <v>2022</v>
      </c>
      <c r="D2691" t="s" s="8">
        <v>8042</v>
      </c>
      <c r="E2691" t="s" s="8">
        <v>12250</v>
      </c>
      <c r="F2691" t="s" s="8">
        <v>1870</v>
      </c>
      <c r="G2691" t="s" s="8">
        <v>82</v>
      </c>
      <c r="H2691" t="s" s="8">
        <v>1791</v>
      </c>
      <c r="I2691" s="11"/>
      <c r="J2691" t="s" s="8">
        <v>12251</v>
      </c>
      <c r="K2691" t="s" s="8">
        <v>120</v>
      </c>
      <c r="L2691" t="s" s="8">
        <v>121</v>
      </c>
      <c r="M2691" s="11"/>
      <c r="N2691" s="11"/>
      <c r="O2691" s="11"/>
      <c r="P2691" s="11"/>
      <c r="Q2691" s="11"/>
      <c r="R2691" s="11"/>
      <c r="S2691" s="11"/>
      <c r="T2691" s="11"/>
      <c r="U2691" s="11"/>
      <c r="V2691" s="11"/>
      <c r="W2691" s="11"/>
      <c r="X2691" s="11"/>
      <c r="Y2691" s="11"/>
      <c r="Z2691" s="11"/>
    </row>
    <row r="2692" ht="13.65" customHeight="1">
      <c r="A2692" t="s" s="8">
        <v>12252</v>
      </c>
      <c r="B2692" t="s" s="8">
        <v>12253</v>
      </c>
      <c r="C2692" s="21">
        <v>2022</v>
      </c>
      <c r="D2692" t="s" s="8">
        <v>2849</v>
      </c>
      <c r="E2692" t="s" s="8">
        <v>12254</v>
      </c>
      <c r="F2692" t="s" s="8">
        <v>2851</v>
      </c>
      <c r="G2692" t="s" s="8">
        <v>64</v>
      </c>
      <c r="H2692" t="s" s="8">
        <v>119</v>
      </c>
      <c r="I2692" s="11"/>
      <c r="J2692" t="s" s="8">
        <v>12255</v>
      </c>
      <c r="K2692" t="s" s="8">
        <v>120</v>
      </c>
      <c r="L2692" t="s" s="8">
        <v>121</v>
      </c>
      <c r="M2692" s="11"/>
      <c r="N2692" s="11"/>
      <c r="O2692" s="11"/>
      <c r="P2692" s="11"/>
      <c r="Q2692" s="11"/>
      <c r="R2692" s="11"/>
      <c r="S2692" s="11"/>
      <c r="T2692" s="11"/>
      <c r="U2692" s="11"/>
      <c r="V2692" s="11"/>
      <c r="W2692" s="11"/>
      <c r="X2692" s="11"/>
      <c r="Y2692" s="11"/>
      <c r="Z2692" s="11"/>
    </row>
    <row r="2693" ht="15" customHeight="1">
      <c r="A2693" t="s" s="8">
        <v>12256</v>
      </c>
      <c r="B2693" t="s" s="8">
        <v>12257</v>
      </c>
      <c r="C2693" s="21">
        <v>2022</v>
      </c>
      <c r="D2693" t="s" s="8">
        <v>12258</v>
      </c>
      <c r="E2693" t="s" s="8">
        <v>12259</v>
      </c>
      <c r="F2693" t="s" s="106">
        <v>1823</v>
      </c>
      <c r="G2693" t="s" s="8">
        <v>82</v>
      </c>
      <c r="H2693" t="s" s="8">
        <v>1507</v>
      </c>
      <c r="I2693" s="11"/>
      <c r="J2693" t="s" s="8">
        <v>12260</v>
      </c>
      <c r="K2693" t="s" s="8">
        <v>120</v>
      </c>
      <c r="L2693" t="s" s="8">
        <v>121</v>
      </c>
      <c r="M2693" s="11"/>
      <c r="N2693" s="11"/>
      <c r="O2693" s="11"/>
      <c r="P2693" s="11"/>
      <c r="Q2693" s="11"/>
      <c r="R2693" s="11"/>
      <c r="S2693" s="11"/>
      <c r="T2693" s="11"/>
      <c r="U2693" s="11"/>
      <c r="V2693" s="11"/>
      <c r="W2693" s="11"/>
      <c r="X2693" s="11"/>
      <c r="Y2693" s="11"/>
      <c r="Z2693" s="11"/>
    </row>
    <row r="2694" ht="13.65" customHeight="1">
      <c r="A2694" t="s" s="8">
        <v>12261</v>
      </c>
      <c r="B2694" t="s" s="8">
        <v>12262</v>
      </c>
      <c r="C2694" s="21">
        <v>2022</v>
      </c>
      <c r="D2694" t="s" s="8">
        <v>6981</v>
      </c>
      <c r="E2694" t="s" s="8">
        <v>12263</v>
      </c>
      <c r="F2694" t="s" s="8">
        <v>6228</v>
      </c>
      <c r="G2694" t="s" s="8">
        <v>45</v>
      </c>
      <c r="H2694" t="s" s="8">
        <v>1791</v>
      </c>
      <c r="I2694" s="11"/>
      <c r="J2694" t="s" s="8">
        <v>12264</v>
      </c>
      <c r="K2694" t="s" s="8">
        <v>120</v>
      </c>
      <c r="L2694" t="s" s="8">
        <v>121</v>
      </c>
      <c r="M2694" s="11"/>
      <c r="N2694" s="11"/>
      <c r="O2694" s="11"/>
      <c r="P2694" s="11"/>
      <c r="Q2694" s="11"/>
      <c r="R2694" s="11"/>
      <c r="S2694" s="11"/>
      <c r="T2694" s="11"/>
      <c r="U2694" s="11"/>
      <c r="V2694" s="11"/>
      <c r="W2694" s="11"/>
      <c r="X2694" s="11"/>
      <c r="Y2694" s="11"/>
      <c r="Z2694" s="11"/>
    </row>
    <row r="2695" ht="13.65" customHeight="1">
      <c r="A2695" t="s" s="8">
        <v>12265</v>
      </c>
      <c r="B2695" t="s" s="8">
        <v>12266</v>
      </c>
      <c r="C2695" s="21">
        <v>2022</v>
      </c>
      <c r="D2695" t="s" s="8">
        <v>821</v>
      </c>
      <c r="E2695" t="s" s="8">
        <v>12267</v>
      </c>
      <c r="F2695" t="s" s="8">
        <v>389</v>
      </c>
      <c r="G2695" t="s" s="8">
        <v>82</v>
      </c>
      <c r="H2695" t="s" s="8">
        <v>390</v>
      </c>
      <c r="I2695" s="11"/>
      <c r="J2695" t="s" s="8">
        <v>12268</v>
      </c>
      <c r="K2695" t="s" s="8">
        <v>120</v>
      </c>
      <c r="L2695" t="s" s="8">
        <v>121</v>
      </c>
      <c r="M2695" s="11"/>
      <c r="N2695" s="11"/>
      <c r="O2695" s="11"/>
      <c r="P2695" s="11"/>
      <c r="Q2695" s="11"/>
      <c r="R2695" s="11"/>
      <c r="S2695" s="11"/>
      <c r="T2695" s="11"/>
      <c r="U2695" s="11"/>
      <c r="V2695" s="11"/>
      <c r="W2695" s="11"/>
      <c r="X2695" s="11"/>
      <c r="Y2695" s="11"/>
      <c r="Z2695" s="11"/>
    </row>
    <row r="2696" ht="13.65" customHeight="1">
      <c r="A2696" t="s" s="8">
        <v>12269</v>
      </c>
      <c r="B2696" t="s" s="8">
        <v>12270</v>
      </c>
      <c r="C2696" s="21">
        <v>2022</v>
      </c>
      <c r="D2696" t="s" s="8">
        <v>12271</v>
      </c>
      <c r="E2696" t="s" s="8">
        <v>12272</v>
      </c>
      <c r="F2696" t="s" s="8">
        <v>8149</v>
      </c>
      <c r="G2696" t="s" s="8">
        <v>82</v>
      </c>
      <c r="H2696" t="s" s="8">
        <v>119</v>
      </c>
      <c r="I2696" s="11"/>
      <c r="J2696" t="s" s="8">
        <v>12273</v>
      </c>
      <c r="K2696" t="s" s="8">
        <v>120</v>
      </c>
      <c r="L2696" t="s" s="8">
        <v>121</v>
      </c>
      <c r="M2696" s="11"/>
      <c r="N2696" s="11"/>
      <c r="O2696" s="11"/>
      <c r="P2696" s="11"/>
      <c r="Q2696" s="11"/>
      <c r="R2696" s="11"/>
      <c r="S2696" s="11"/>
      <c r="T2696" s="11"/>
      <c r="U2696" s="11"/>
      <c r="V2696" s="11"/>
      <c r="W2696" s="11"/>
      <c r="X2696" s="11"/>
      <c r="Y2696" s="11"/>
      <c r="Z2696" s="11"/>
    </row>
    <row r="2697" ht="13.65" customHeight="1">
      <c r="A2697" t="s" s="8">
        <v>12274</v>
      </c>
      <c r="B2697" t="s" s="8">
        <v>12275</v>
      </c>
      <c r="C2697" s="21">
        <v>2022</v>
      </c>
      <c r="D2697" t="s" s="8">
        <v>2395</v>
      </c>
      <c r="E2697" t="s" s="8">
        <v>12276</v>
      </c>
      <c r="F2697" t="s" s="8">
        <v>128</v>
      </c>
      <c r="G2697" t="s" s="8">
        <v>64</v>
      </c>
      <c r="H2697" t="s" s="8">
        <v>129</v>
      </c>
      <c r="I2697" t="s" s="8">
        <v>10005</v>
      </c>
      <c r="J2697" s="11"/>
      <c r="K2697" t="s" s="8">
        <v>120</v>
      </c>
      <c r="L2697" t="s" s="8">
        <v>121</v>
      </c>
      <c r="M2697" s="11"/>
      <c r="N2697" s="11"/>
      <c r="O2697" s="11"/>
      <c r="P2697" s="11"/>
      <c r="Q2697" s="11"/>
      <c r="R2697" s="11"/>
      <c r="S2697" s="11"/>
      <c r="T2697" s="11"/>
      <c r="U2697" s="11"/>
      <c r="V2697" s="11"/>
      <c r="W2697" s="11"/>
      <c r="X2697" s="11"/>
      <c r="Y2697" s="11"/>
      <c r="Z2697" s="11"/>
    </row>
    <row r="2698" ht="13.65" customHeight="1">
      <c r="A2698" t="s" s="130">
        <v>12277</v>
      </c>
      <c r="B2698" t="s" s="130">
        <v>12278</v>
      </c>
      <c r="C2698" s="131">
        <v>2022</v>
      </c>
      <c r="D2698" t="s" s="130">
        <v>2226</v>
      </c>
      <c r="E2698" t="s" s="130">
        <v>12279</v>
      </c>
      <c r="F2698" t="s" s="130">
        <v>7500</v>
      </c>
      <c r="G2698" t="s" s="130">
        <v>82</v>
      </c>
      <c r="H2698" t="s" s="130">
        <v>1507</v>
      </c>
      <c r="I2698" s="132"/>
      <c r="J2698" s="132"/>
      <c r="K2698" t="s" s="130">
        <v>120</v>
      </c>
      <c r="L2698" t="s" s="130">
        <v>121</v>
      </c>
      <c r="M2698" s="132"/>
      <c r="N2698" s="132"/>
      <c r="O2698" s="132"/>
      <c r="P2698" s="132"/>
      <c r="Q2698" s="132"/>
      <c r="R2698" s="132"/>
      <c r="S2698" s="132"/>
      <c r="T2698" s="132"/>
      <c r="U2698" s="132"/>
      <c r="V2698" s="132"/>
      <c r="W2698" s="132"/>
      <c r="X2698" s="132"/>
      <c r="Y2698" s="132"/>
      <c r="Z2698" s="132"/>
    </row>
    <row r="2699" ht="13.65" customHeight="1">
      <c r="A2699" t="s" s="8">
        <v>8915</v>
      </c>
      <c r="B2699" t="s" s="8">
        <v>12280</v>
      </c>
      <c r="C2699" s="21">
        <v>2022</v>
      </c>
      <c r="D2699" t="s" s="8">
        <v>8042</v>
      </c>
      <c r="E2699" t="s" s="8">
        <v>12281</v>
      </c>
      <c r="F2699" t="s" s="8">
        <v>1870</v>
      </c>
      <c r="G2699" t="s" s="8">
        <v>82</v>
      </c>
      <c r="H2699" t="s" s="8">
        <v>1791</v>
      </c>
      <c r="I2699" s="11"/>
      <c r="J2699" t="s" s="8">
        <v>12282</v>
      </c>
      <c r="K2699" t="s" s="8">
        <v>120</v>
      </c>
      <c r="L2699" t="s" s="8">
        <v>121</v>
      </c>
      <c r="M2699" s="11"/>
      <c r="N2699" s="11"/>
      <c r="O2699" s="11"/>
      <c r="P2699" s="11"/>
      <c r="Q2699" s="11"/>
      <c r="R2699" s="11"/>
      <c r="S2699" s="11"/>
      <c r="T2699" s="11"/>
      <c r="U2699" s="11"/>
      <c r="V2699" s="11"/>
      <c r="W2699" s="11"/>
      <c r="X2699" s="11"/>
      <c r="Y2699" s="11"/>
      <c r="Z2699" s="11"/>
    </row>
    <row r="2700" ht="13.65" customHeight="1">
      <c r="A2700" t="s" s="49">
        <v>12283</v>
      </c>
      <c r="B2700" t="s" s="49">
        <v>12284</v>
      </c>
      <c r="C2700" s="109">
        <v>2022</v>
      </c>
      <c r="D2700" t="s" s="49">
        <v>10863</v>
      </c>
      <c r="E2700" t="s" s="49">
        <v>12285</v>
      </c>
      <c r="F2700" t="s" s="49">
        <v>1870</v>
      </c>
      <c r="G2700" t="s" s="49">
        <v>45</v>
      </c>
      <c r="H2700" t="s" s="49">
        <v>1791</v>
      </c>
      <c r="I2700" s="50"/>
      <c r="J2700" t="s" s="49">
        <v>12286</v>
      </c>
      <c r="K2700" t="s" s="49">
        <v>120</v>
      </c>
      <c r="L2700" t="s" s="49">
        <v>121</v>
      </c>
      <c r="M2700" s="50"/>
      <c r="N2700" s="50"/>
      <c r="O2700" s="50"/>
      <c r="P2700" s="50"/>
      <c r="Q2700" s="50"/>
      <c r="R2700" s="50"/>
      <c r="S2700" s="50"/>
      <c r="T2700" s="50"/>
      <c r="U2700" s="50"/>
      <c r="V2700" s="50"/>
      <c r="W2700" s="50"/>
      <c r="X2700" s="50"/>
      <c r="Y2700" s="50"/>
      <c r="Z2700" s="50"/>
    </row>
    <row r="2701" ht="13.65" customHeight="1">
      <c r="A2701" t="s" s="58">
        <v>1347</v>
      </c>
      <c r="B2701" t="s" s="59">
        <v>1348</v>
      </c>
      <c r="C2701" s="60">
        <v>2022</v>
      </c>
      <c r="D2701" t="s" s="59">
        <v>128</v>
      </c>
      <c r="E2701" t="s" s="59">
        <v>1349</v>
      </c>
      <c r="F2701" t="s" s="59">
        <v>128</v>
      </c>
      <c r="G2701" t="s" s="59">
        <v>55</v>
      </c>
      <c r="H2701" t="s" s="59">
        <v>129</v>
      </c>
      <c r="I2701" s="61"/>
      <c r="J2701" t="s" s="59">
        <v>1350</v>
      </c>
      <c r="K2701" t="s" s="59">
        <v>120</v>
      </c>
      <c r="L2701" t="s" s="59">
        <v>121</v>
      </c>
      <c r="M2701" t="s" s="59">
        <v>122</v>
      </c>
      <c r="N2701" s="61"/>
      <c r="O2701" s="61"/>
      <c r="P2701" s="61"/>
      <c r="Q2701" s="61"/>
      <c r="R2701" s="61"/>
      <c r="S2701" s="61"/>
      <c r="T2701" s="61"/>
      <c r="U2701" s="61"/>
      <c r="V2701" s="61"/>
      <c r="W2701" s="61"/>
      <c r="X2701" s="61"/>
      <c r="Y2701" s="61"/>
      <c r="Z2701" s="62"/>
    </row>
    <row r="2702" ht="13.65" customHeight="1">
      <c r="A2702" t="s" s="77">
        <v>11398</v>
      </c>
      <c r="B2702" t="s" s="77">
        <v>12287</v>
      </c>
      <c r="C2702" s="76">
        <v>2022</v>
      </c>
      <c r="D2702" t="s" s="77">
        <v>2576</v>
      </c>
      <c r="E2702" t="s" s="77">
        <v>12288</v>
      </c>
      <c r="F2702" t="s" s="77">
        <v>2426</v>
      </c>
      <c r="G2702" t="s" s="77">
        <v>82</v>
      </c>
      <c r="H2702" t="s" s="77">
        <v>1507</v>
      </c>
      <c r="I2702" s="47"/>
      <c r="J2702" s="47"/>
      <c r="K2702" t="s" s="77">
        <v>120</v>
      </c>
      <c r="L2702" t="s" s="77">
        <v>121</v>
      </c>
      <c r="M2702" s="47"/>
      <c r="N2702" s="47"/>
      <c r="O2702" s="47"/>
      <c r="P2702" s="47"/>
      <c r="Q2702" s="47"/>
      <c r="R2702" s="47"/>
      <c r="S2702" s="47"/>
      <c r="T2702" s="47"/>
      <c r="U2702" s="47"/>
      <c r="V2702" s="47"/>
      <c r="W2702" s="47"/>
      <c r="X2702" s="47"/>
      <c r="Y2702" s="47"/>
      <c r="Z2702" s="47"/>
    </row>
    <row r="2703" ht="13.65" customHeight="1">
      <c r="A2703" t="s" s="8">
        <v>12289</v>
      </c>
      <c r="B2703" t="s" s="8">
        <v>12290</v>
      </c>
      <c r="C2703" s="21">
        <v>2022</v>
      </c>
      <c r="D2703" t="s" s="8">
        <v>5259</v>
      </c>
      <c r="E2703" t="s" s="8">
        <v>12291</v>
      </c>
      <c r="F2703" t="s" s="8">
        <v>2426</v>
      </c>
      <c r="G2703" t="s" s="8">
        <v>82</v>
      </c>
      <c r="H2703" t="s" s="8">
        <v>1507</v>
      </c>
      <c r="I2703" s="11"/>
      <c r="J2703" t="s" s="8">
        <v>12292</v>
      </c>
      <c r="K2703" t="s" s="8">
        <v>254</v>
      </c>
      <c r="L2703" t="s" s="8">
        <v>121</v>
      </c>
      <c r="M2703" s="11"/>
      <c r="N2703" s="11"/>
      <c r="O2703" s="11"/>
      <c r="P2703" s="11"/>
      <c r="Q2703" s="11"/>
      <c r="R2703" s="11"/>
      <c r="S2703" s="11"/>
      <c r="T2703" s="11"/>
      <c r="U2703" s="11"/>
      <c r="V2703" s="11"/>
      <c r="W2703" s="11"/>
      <c r="X2703" s="11"/>
      <c r="Y2703" s="11"/>
      <c r="Z2703" s="11"/>
    </row>
    <row r="2704" ht="13.65" customHeight="1">
      <c r="A2704" t="s" s="8">
        <v>4352</v>
      </c>
      <c r="B2704" t="s" s="8">
        <v>12293</v>
      </c>
      <c r="C2704" s="21">
        <v>2022</v>
      </c>
      <c r="D2704" t="s" s="8">
        <v>304</v>
      </c>
      <c r="E2704" t="s" s="8">
        <v>12294</v>
      </c>
      <c r="F2704" t="s" s="8">
        <v>1273</v>
      </c>
      <c r="G2704" t="s" s="8">
        <v>1784</v>
      </c>
      <c r="H2704" t="s" s="8">
        <v>119</v>
      </c>
      <c r="I2704" s="11"/>
      <c r="J2704" t="s" s="8">
        <v>12295</v>
      </c>
      <c r="K2704" t="s" s="8">
        <v>254</v>
      </c>
      <c r="L2704" t="s" s="8">
        <v>121</v>
      </c>
      <c r="M2704" s="11"/>
      <c r="N2704" s="11"/>
      <c r="O2704" s="11"/>
      <c r="P2704" s="11"/>
      <c r="Q2704" s="11"/>
      <c r="R2704" s="11"/>
      <c r="S2704" s="11"/>
      <c r="T2704" s="11"/>
      <c r="U2704" s="11"/>
      <c r="V2704" s="11"/>
      <c r="W2704" s="11"/>
      <c r="X2704" s="11"/>
      <c r="Y2704" s="11"/>
      <c r="Z2704" s="11"/>
    </row>
    <row r="2705" ht="13.65" customHeight="1">
      <c r="A2705" t="s" s="8">
        <v>12296</v>
      </c>
      <c r="B2705" t="s" s="8">
        <v>12297</v>
      </c>
      <c r="C2705" s="21">
        <v>2022</v>
      </c>
      <c r="D2705" t="s" s="8">
        <v>4446</v>
      </c>
      <c r="E2705" t="s" s="8">
        <v>12298</v>
      </c>
      <c r="F2705" t="s" s="8">
        <v>128</v>
      </c>
      <c r="G2705" t="s" s="8">
        <v>55</v>
      </c>
      <c r="H2705" t="s" s="8">
        <v>129</v>
      </c>
      <c r="I2705" t="s" s="8">
        <v>10005</v>
      </c>
      <c r="J2705" t="s" s="8">
        <v>12299</v>
      </c>
      <c r="K2705" t="s" s="8">
        <v>120</v>
      </c>
      <c r="L2705" t="s" s="8">
        <v>121</v>
      </c>
      <c r="M2705" s="11"/>
      <c r="N2705" s="11"/>
      <c r="O2705" s="11"/>
      <c r="P2705" s="11"/>
      <c r="Q2705" s="11"/>
      <c r="R2705" s="11"/>
      <c r="S2705" s="11"/>
      <c r="T2705" s="11"/>
      <c r="U2705" s="11"/>
      <c r="V2705" s="11"/>
      <c r="W2705" s="11"/>
      <c r="X2705" s="11"/>
      <c r="Y2705" s="11"/>
      <c r="Z2705" s="11"/>
    </row>
    <row r="2706" ht="13.65" customHeight="1">
      <c r="A2706" t="s" s="8">
        <v>12300</v>
      </c>
      <c r="B2706" t="s" s="8">
        <v>12301</v>
      </c>
      <c r="C2706" s="21">
        <v>2022</v>
      </c>
      <c r="D2706" t="s" s="8">
        <v>4155</v>
      </c>
      <c r="E2706" t="s" s="8">
        <v>12302</v>
      </c>
      <c r="F2706" t="s" s="8">
        <v>12303</v>
      </c>
      <c r="G2706" t="s" s="8">
        <v>82</v>
      </c>
      <c r="H2706" t="s" s="8">
        <v>129</v>
      </c>
      <c r="I2706" t="s" s="8">
        <v>12007</v>
      </c>
      <c r="J2706" t="s" s="8">
        <v>12304</v>
      </c>
      <c r="K2706" t="s" s="8">
        <v>120</v>
      </c>
      <c r="L2706" t="s" s="8">
        <v>121</v>
      </c>
      <c r="M2706" s="11"/>
      <c r="N2706" s="11"/>
      <c r="O2706" s="11"/>
      <c r="P2706" s="11"/>
      <c r="Q2706" s="11"/>
      <c r="R2706" s="11"/>
      <c r="S2706" s="11"/>
      <c r="T2706" s="11"/>
      <c r="U2706" s="11"/>
      <c r="V2706" s="11"/>
      <c r="W2706" s="11"/>
      <c r="X2706" s="11"/>
      <c r="Y2706" s="11"/>
      <c r="Z2706" s="11"/>
    </row>
    <row r="2707" ht="13.65" customHeight="1">
      <c r="A2707" t="s" s="8">
        <v>12305</v>
      </c>
      <c r="B2707" t="s" s="8">
        <v>12306</v>
      </c>
      <c r="C2707" s="21">
        <v>2022</v>
      </c>
      <c r="D2707" t="s" s="8">
        <v>12307</v>
      </c>
      <c r="E2707" t="s" s="8">
        <v>12308</v>
      </c>
      <c r="F2707" t="s" s="8">
        <v>572</v>
      </c>
      <c r="G2707" t="s" s="8">
        <v>82</v>
      </c>
      <c r="H2707" t="s" s="8">
        <v>506</v>
      </c>
      <c r="I2707" s="11"/>
      <c r="J2707" t="s" s="8">
        <v>12309</v>
      </c>
      <c r="K2707" t="s" s="8">
        <v>120</v>
      </c>
      <c r="L2707" t="s" s="8">
        <v>121</v>
      </c>
      <c r="M2707" s="11"/>
      <c r="N2707" s="11"/>
      <c r="O2707" s="11"/>
      <c r="P2707" s="11"/>
      <c r="Q2707" s="11"/>
      <c r="R2707" s="11"/>
      <c r="S2707" s="11"/>
      <c r="T2707" s="11"/>
      <c r="U2707" s="11"/>
      <c r="V2707" s="11"/>
      <c r="W2707" s="11"/>
      <c r="X2707" s="11"/>
      <c r="Y2707" s="11"/>
      <c r="Z2707" s="11"/>
    </row>
    <row r="2708" ht="13.65" customHeight="1">
      <c r="A2708" t="s" s="8">
        <v>12310</v>
      </c>
      <c r="B2708" t="s" s="8">
        <v>12311</v>
      </c>
      <c r="C2708" s="21">
        <v>2022</v>
      </c>
      <c r="D2708" t="s" s="8">
        <v>4386</v>
      </c>
      <c r="E2708" t="s" s="8">
        <v>12312</v>
      </c>
      <c r="F2708" t="s" s="8">
        <v>2094</v>
      </c>
      <c r="G2708" t="s" s="8">
        <v>29</v>
      </c>
      <c r="H2708" t="s" s="8">
        <v>1507</v>
      </c>
      <c r="I2708" s="11"/>
      <c r="J2708" t="s" s="8">
        <v>12313</v>
      </c>
      <c r="K2708" t="s" s="8">
        <v>120</v>
      </c>
      <c r="L2708" t="s" s="8">
        <v>121</v>
      </c>
      <c r="M2708" s="11"/>
      <c r="N2708" s="11"/>
      <c r="O2708" s="11"/>
      <c r="P2708" s="11"/>
      <c r="Q2708" s="11"/>
      <c r="R2708" s="11"/>
      <c r="S2708" s="11"/>
      <c r="T2708" s="11"/>
      <c r="U2708" s="11"/>
      <c r="V2708" s="11"/>
      <c r="W2708" s="11"/>
      <c r="X2708" s="11"/>
      <c r="Y2708" s="11"/>
      <c r="Z2708" s="11"/>
    </row>
    <row r="2709" ht="15" customHeight="1">
      <c r="A2709" t="s" s="8">
        <v>12314</v>
      </c>
      <c r="B2709" t="s" s="8">
        <v>12315</v>
      </c>
      <c r="C2709" s="21">
        <v>2022</v>
      </c>
      <c r="D2709" t="s" s="8">
        <v>3792</v>
      </c>
      <c r="E2709" t="s" s="8">
        <v>12316</v>
      </c>
      <c r="F2709" t="s" s="106">
        <v>4466</v>
      </c>
      <c r="G2709" t="s" s="8">
        <v>40</v>
      </c>
      <c r="H2709" t="s" s="8">
        <v>1791</v>
      </c>
      <c r="I2709" s="11"/>
      <c r="J2709" t="s" s="8">
        <v>12317</v>
      </c>
      <c r="K2709" t="s" s="8">
        <v>120</v>
      </c>
      <c r="L2709" t="s" s="8">
        <v>121</v>
      </c>
      <c r="M2709" s="11"/>
      <c r="N2709" s="116"/>
      <c r="O2709" s="11"/>
      <c r="P2709" s="11"/>
      <c r="Q2709" s="11"/>
      <c r="R2709" s="11"/>
      <c r="S2709" s="11"/>
      <c r="T2709" s="11"/>
      <c r="U2709" s="11"/>
      <c r="V2709" s="11"/>
      <c r="W2709" s="11"/>
      <c r="X2709" s="11"/>
      <c r="Y2709" s="11"/>
      <c r="Z2709" s="11"/>
    </row>
    <row r="2710" ht="13.65" customHeight="1">
      <c r="A2710" t="s" s="8">
        <v>12318</v>
      </c>
      <c r="B2710" t="s" s="8">
        <v>12319</v>
      </c>
      <c r="C2710" s="21">
        <v>2022</v>
      </c>
      <c r="D2710" t="s" s="8">
        <v>12320</v>
      </c>
      <c r="E2710" t="s" s="8">
        <v>12321</v>
      </c>
      <c r="F2710" t="s" s="8">
        <v>1905</v>
      </c>
      <c r="G2710" t="s" s="8">
        <v>82</v>
      </c>
      <c r="H2710" t="s" s="8">
        <v>119</v>
      </c>
      <c r="I2710" s="11"/>
      <c r="J2710" t="s" s="8">
        <v>12322</v>
      </c>
      <c r="K2710" t="s" s="8">
        <v>120</v>
      </c>
      <c r="L2710" t="s" s="8">
        <v>121</v>
      </c>
      <c r="M2710" s="11"/>
      <c r="N2710" s="11"/>
      <c r="O2710" s="11"/>
      <c r="P2710" s="11"/>
      <c r="Q2710" s="11"/>
      <c r="R2710" s="11"/>
      <c r="S2710" s="11"/>
      <c r="T2710" s="11"/>
      <c r="U2710" s="11"/>
      <c r="V2710" s="11"/>
      <c r="W2710" s="11"/>
      <c r="X2710" s="11"/>
      <c r="Y2710" s="11"/>
      <c r="Z2710" s="11"/>
    </row>
    <row r="2711" ht="13.65" customHeight="1">
      <c r="A2711" t="s" s="8">
        <v>12323</v>
      </c>
      <c r="B2711" t="s" s="8">
        <v>12324</v>
      </c>
      <c r="C2711" s="21">
        <v>2022</v>
      </c>
      <c r="D2711" t="s" s="8">
        <v>8042</v>
      </c>
      <c r="E2711" t="s" s="8">
        <v>12325</v>
      </c>
      <c r="F2711" t="s" s="8">
        <v>2615</v>
      </c>
      <c r="G2711" t="s" s="8">
        <v>45</v>
      </c>
      <c r="H2711" t="s" s="8">
        <v>1791</v>
      </c>
      <c r="I2711" s="11"/>
      <c r="J2711" t="s" s="8">
        <v>12326</v>
      </c>
      <c r="K2711" t="s" s="8">
        <v>120</v>
      </c>
      <c r="L2711" t="s" s="8">
        <v>121</v>
      </c>
      <c r="M2711" s="11"/>
      <c r="N2711" s="11"/>
      <c r="O2711" s="11"/>
      <c r="P2711" s="11"/>
      <c r="Q2711" s="11"/>
      <c r="R2711" s="11"/>
      <c r="S2711" s="11"/>
      <c r="T2711" s="11"/>
      <c r="U2711" s="11"/>
      <c r="V2711" s="11"/>
      <c r="W2711" s="11"/>
      <c r="X2711" s="11"/>
      <c r="Y2711" s="11"/>
      <c r="Z2711" s="11"/>
    </row>
    <row r="2712" ht="13.65" customHeight="1">
      <c r="A2712" t="s" s="8">
        <v>12327</v>
      </c>
      <c r="B2712" t="s" s="8">
        <v>12328</v>
      </c>
      <c r="C2712" s="21">
        <v>2022</v>
      </c>
      <c r="D2712" t="s" s="8">
        <v>4220</v>
      </c>
      <c r="E2712" t="s" s="8">
        <v>12329</v>
      </c>
      <c r="F2712" t="s" s="8">
        <v>8021</v>
      </c>
      <c r="G2712" t="s" s="8">
        <v>82</v>
      </c>
      <c r="H2712" t="s" s="8">
        <v>1791</v>
      </c>
      <c r="I2712" s="11"/>
      <c r="J2712" t="s" s="8">
        <v>12330</v>
      </c>
      <c r="K2712" t="s" s="8">
        <v>120</v>
      </c>
      <c r="L2712" t="s" s="8">
        <v>121</v>
      </c>
      <c r="M2712" s="11"/>
      <c r="N2712" s="11"/>
      <c r="O2712" s="11"/>
      <c r="P2712" s="11"/>
      <c r="Q2712" s="11"/>
      <c r="R2712" s="11"/>
      <c r="S2712" s="11"/>
      <c r="T2712" s="11"/>
      <c r="U2712" s="11"/>
      <c r="V2712" s="11"/>
      <c r="W2712" s="11"/>
      <c r="X2712" s="11"/>
      <c r="Y2712" s="11"/>
      <c r="Z2712" s="11"/>
    </row>
    <row r="2713" ht="13.65" customHeight="1">
      <c r="A2713" t="s" s="8">
        <v>12331</v>
      </c>
      <c r="B2713" t="s" s="8">
        <v>12332</v>
      </c>
      <c r="C2713" s="21">
        <v>2022</v>
      </c>
      <c r="D2713" t="s" s="8">
        <v>12333</v>
      </c>
      <c r="E2713" t="s" s="8">
        <v>12334</v>
      </c>
      <c r="F2713" t="s" s="8">
        <v>1928</v>
      </c>
      <c r="G2713" t="s" s="8">
        <v>45</v>
      </c>
      <c r="H2713" t="s" s="8">
        <v>119</v>
      </c>
      <c r="I2713" s="11"/>
      <c r="J2713" t="s" s="8">
        <v>12335</v>
      </c>
      <c r="K2713" t="s" s="8">
        <v>120</v>
      </c>
      <c r="L2713" t="s" s="8">
        <v>216</v>
      </c>
      <c r="M2713" s="11"/>
      <c r="N2713" s="11"/>
      <c r="O2713" s="11"/>
      <c r="P2713" s="11"/>
      <c r="Q2713" s="11"/>
      <c r="R2713" s="11"/>
      <c r="S2713" s="11"/>
      <c r="T2713" s="11"/>
      <c r="U2713" s="11"/>
      <c r="V2713" s="11"/>
      <c r="W2713" s="11"/>
      <c r="X2713" s="11"/>
      <c r="Y2713" s="11"/>
      <c r="Z2713" s="11"/>
    </row>
    <row r="2714" ht="13.65" customHeight="1">
      <c r="A2714" t="s" s="8">
        <v>12336</v>
      </c>
      <c r="B2714" t="s" s="8">
        <v>12337</v>
      </c>
      <c r="C2714" s="21">
        <v>2022</v>
      </c>
      <c r="D2714" t="s" s="8">
        <v>12338</v>
      </c>
      <c r="E2714" t="s" s="8">
        <v>12339</v>
      </c>
      <c r="F2714" t="s" s="8">
        <v>1928</v>
      </c>
      <c r="G2714" t="s" s="8">
        <v>44</v>
      </c>
      <c r="H2714" t="s" s="8">
        <v>119</v>
      </c>
      <c r="I2714" s="11"/>
      <c r="J2714" t="s" s="8">
        <v>12340</v>
      </c>
      <c r="K2714" t="s" s="8">
        <v>120</v>
      </c>
      <c r="L2714" t="s" s="8">
        <v>121</v>
      </c>
      <c r="M2714" s="11"/>
      <c r="N2714" s="11"/>
      <c r="O2714" s="11"/>
      <c r="P2714" s="11"/>
      <c r="Q2714" s="11"/>
      <c r="R2714" s="11"/>
      <c r="S2714" s="11"/>
      <c r="T2714" s="11"/>
      <c r="U2714" s="11"/>
      <c r="V2714" s="11"/>
      <c r="W2714" s="11"/>
      <c r="X2714" s="11"/>
      <c r="Y2714" s="11"/>
      <c r="Z2714" s="11"/>
    </row>
    <row r="2715" ht="13.65" customHeight="1">
      <c r="A2715" t="s" s="8">
        <v>12341</v>
      </c>
      <c r="B2715" t="s" s="8">
        <v>12342</v>
      </c>
      <c r="C2715" s="21">
        <v>2022</v>
      </c>
      <c r="D2715" t="s" s="8">
        <v>783</v>
      </c>
      <c r="E2715" t="s" s="8">
        <v>12343</v>
      </c>
      <c r="F2715" t="s" s="8">
        <v>3314</v>
      </c>
      <c r="G2715" t="s" s="8">
        <v>45</v>
      </c>
      <c r="H2715" t="s" s="8">
        <v>119</v>
      </c>
      <c r="I2715" s="11"/>
      <c r="J2715" t="s" s="8">
        <v>12344</v>
      </c>
      <c r="K2715" t="s" s="8">
        <v>120</v>
      </c>
      <c r="L2715" t="s" s="8">
        <v>121</v>
      </c>
      <c r="M2715" s="11"/>
      <c r="N2715" s="11"/>
      <c r="O2715" s="11"/>
      <c r="P2715" s="11"/>
      <c r="Q2715" s="11"/>
      <c r="R2715" s="11"/>
      <c r="S2715" s="11"/>
      <c r="T2715" s="11"/>
      <c r="U2715" s="11"/>
      <c r="V2715" s="11"/>
      <c r="W2715" s="11"/>
      <c r="X2715" s="11"/>
      <c r="Y2715" s="11"/>
      <c r="Z2715" s="11"/>
    </row>
    <row r="2716" ht="13.65" customHeight="1">
      <c r="A2716" t="s" s="8">
        <v>12345</v>
      </c>
      <c r="B2716" t="s" s="8">
        <v>12346</v>
      </c>
      <c r="C2716" s="21">
        <v>2022</v>
      </c>
      <c r="D2716" t="s" s="8">
        <v>2407</v>
      </c>
      <c r="E2716" t="s" s="8">
        <v>12347</v>
      </c>
      <c r="F2716" t="s" s="8">
        <v>2426</v>
      </c>
      <c r="G2716" t="s" s="8">
        <v>82</v>
      </c>
      <c r="H2716" t="s" s="8">
        <v>1507</v>
      </c>
      <c r="I2716" s="11"/>
      <c r="J2716" s="11"/>
      <c r="K2716" t="s" s="8">
        <v>120</v>
      </c>
      <c r="L2716" t="s" s="8">
        <v>121</v>
      </c>
      <c r="M2716" s="11"/>
      <c r="N2716" s="11"/>
      <c r="O2716" s="11"/>
      <c r="P2716" s="11"/>
      <c r="Q2716" s="11"/>
      <c r="R2716" s="11"/>
      <c r="S2716" s="11"/>
      <c r="T2716" s="11"/>
      <c r="U2716" s="11"/>
      <c r="V2716" s="11"/>
      <c r="W2716" s="11"/>
      <c r="X2716" s="11"/>
      <c r="Y2716" s="11"/>
      <c r="Z2716" s="11"/>
    </row>
    <row r="2717" ht="13.65" customHeight="1">
      <c r="A2717" t="s" s="130">
        <v>12348</v>
      </c>
      <c r="B2717" t="s" s="130">
        <v>12349</v>
      </c>
      <c r="C2717" s="131">
        <v>2022</v>
      </c>
      <c r="D2717" t="s" s="130">
        <v>918</v>
      </c>
      <c r="E2717" t="s" s="130">
        <v>12350</v>
      </c>
      <c r="F2717" t="s" s="130">
        <v>3174</v>
      </c>
      <c r="G2717" t="s" s="130">
        <v>44</v>
      </c>
      <c r="H2717" t="s" s="130">
        <v>119</v>
      </c>
      <c r="I2717" s="132"/>
      <c r="J2717" t="s" s="130">
        <v>12351</v>
      </c>
      <c r="K2717" t="s" s="130">
        <v>120</v>
      </c>
      <c r="L2717" t="s" s="130">
        <v>121</v>
      </c>
      <c r="M2717" s="132"/>
      <c r="N2717" s="132"/>
      <c r="O2717" s="132"/>
      <c r="P2717" s="132"/>
      <c r="Q2717" s="132"/>
      <c r="R2717" s="132"/>
      <c r="S2717" s="132"/>
      <c r="T2717" s="132"/>
      <c r="U2717" s="132"/>
      <c r="V2717" s="132"/>
      <c r="W2717" s="132"/>
      <c r="X2717" s="132"/>
      <c r="Y2717" s="132"/>
      <c r="Z2717" s="132"/>
    </row>
    <row r="2718" ht="13.65" customHeight="1">
      <c r="A2718" t="s" s="8">
        <v>12352</v>
      </c>
      <c r="B2718" t="s" s="8">
        <v>12353</v>
      </c>
      <c r="C2718" s="21">
        <v>2022</v>
      </c>
      <c r="D2718" t="s" s="8">
        <v>3759</v>
      </c>
      <c r="E2718" t="s" s="8">
        <v>12354</v>
      </c>
      <c r="F2718" t="s" s="8">
        <v>2426</v>
      </c>
      <c r="G2718" t="s" s="8">
        <v>82</v>
      </c>
      <c r="H2718" t="s" s="8">
        <v>1507</v>
      </c>
      <c r="I2718" s="11"/>
      <c r="J2718" t="s" s="8">
        <v>12355</v>
      </c>
      <c r="K2718" t="s" s="8">
        <v>120</v>
      </c>
      <c r="L2718" t="s" s="8">
        <v>121</v>
      </c>
      <c r="M2718" s="11"/>
      <c r="N2718" s="11"/>
      <c r="O2718" s="11"/>
      <c r="P2718" s="11"/>
      <c r="Q2718" s="11"/>
      <c r="R2718" s="11"/>
      <c r="S2718" s="11"/>
      <c r="T2718" s="11"/>
      <c r="U2718" s="11"/>
      <c r="V2718" s="11"/>
      <c r="W2718" s="11"/>
      <c r="X2718" s="11"/>
      <c r="Y2718" s="11"/>
      <c r="Z2718" s="11"/>
    </row>
    <row r="2719" ht="13.65" customHeight="1">
      <c r="A2719" t="s" s="8">
        <v>12356</v>
      </c>
      <c r="B2719" t="s" s="8">
        <v>12357</v>
      </c>
      <c r="C2719" s="21">
        <v>2022</v>
      </c>
      <c r="D2719" t="s" s="8">
        <v>4377</v>
      </c>
      <c r="E2719" t="s" s="8">
        <v>12358</v>
      </c>
      <c r="F2719" t="s" s="8">
        <v>1905</v>
      </c>
      <c r="G2719" t="s" s="8">
        <v>82</v>
      </c>
      <c r="H2719" t="s" s="8">
        <v>119</v>
      </c>
      <c r="I2719" s="11"/>
      <c r="J2719" t="s" s="8">
        <v>12359</v>
      </c>
      <c r="K2719" t="s" s="8">
        <v>120</v>
      </c>
      <c r="L2719" t="s" s="8">
        <v>121</v>
      </c>
      <c r="M2719" s="11"/>
      <c r="N2719" s="11"/>
      <c r="O2719" s="11"/>
      <c r="P2719" s="11"/>
      <c r="Q2719" s="11"/>
      <c r="R2719" s="11"/>
      <c r="S2719" s="11"/>
      <c r="T2719" s="11"/>
      <c r="U2719" s="11"/>
      <c r="V2719" s="11"/>
      <c r="W2719" s="11"/>
      <c r="X2719" s="11"/>
      <c r="Y2719" s="11"/>
      <c r="Z2719" s="11"/>
    </row>
    <row r="2720" ht="15" customHeight="1">
      <c r="A2720" t="s" s="8">
        <v>12360</v>
      </c>
      <c r="B2720" t="s" s="8">
        <v>12361</v>
      </c>
      <c r="C2720" s="21">
        <v>2022</v>
      </c>
      <c r="D2720" t="s" s="8">
        <v>3434</v>
      </c>
      <c r="E2720" t="s" s="8">
        <v>12362</v>
      </c>
      <c r="F2720" t="s" s="106">
        <v>1823</v>
      </c>
      <c r="G2720" t="s" s="8">
        <v>45</v>
      </c>
      <c r="H2720" t="s" s="8">
        <v>1507</v>
      </c>
      <c r="I2720" s="11"/>
      <c r="J2720" t="s" s="8">
        <v>12363</v>
      </c>
      <c r="K2720" t="s" s="8">
        <v>120</v>
      </c>
      <c r="L2720" t="s" s="8">
        <v>121</v>
      </c>
      <c r="M2720" s="11"/>
      <c r="N2720" s="11"/>
      <c r="O2720" s="11"/>
      <c r="P2720" s="11"/>
      <c r="Q2720" s="11"/>
      <c r="R2720" s="11"/>
      <c r="S2720" s="11"/>
      <c r="T2720" s="11"/>
      <c r="U2720" s="11"/>
      <c r="V2720" s="11"/>
      <c r="W2720" s="11"/>
      <c r="X2720" s="11"/>
      <c r="Y2720" s="11"/>
      <c r="Z2720" s="11"/>
    </row>
    <row r="2721" ht="13.65" customHeight="1">
      <c r="A2721" t="s" s="49">
        <v>12364</v>
      </c>
      <c r="B2721" t="s" s="49">
        <v>12365</v>
      </c>
      <c r="C2721" s="109">
        <v>2022</v>
      </c>
      <c r="D2721" t="s" s="49">
        <v>12366</v>
      </c>
      <c r="E2721" t="s" s="49">
        <v>12367</v>
      </c>
      <c r="F2721" t="s" s="49">
        <v>12368</v>
      </c>
      <c r="G2721" t="s" s="49">
        <v>82</v>
      </c>
      <c r="H2721" t="s" s="49">
        <v>1791</v>
      </c>
      <c r="I2721" s="50"/>
      <c r="J2721" t="s" s="49">
        <v>12369</v>
      </c>
      <c r="K2721" t="s" s="49">
        <v>120</v>
      </c>
      <c r="L2721" t="s" s="49">
        <v>121</v>
      </c>
      <c r="M2721" s="50"/>
      <c r="N2721" s="50"/>
      <c r="O2721" s="50"/>
      <c r="P2721" s="50"/>
      <c r="Q2721" s="50"/>
      <c r="R2721" s="50"/>
      <c r="S2721" s="50"/>
      <c r="T2721" s="50"/>
      <c r="U2721" s="50"/>
      <c r="V2721" s="50"/>
      <c r="W2721" s="50"/>
      <c r="X2721" s="50"/>
      <c r="Y2721" s="50"/>
      <c r="Z2721" s="50"/>
    </row>
    <row r="2722" ht="13.65" customHeight="1">
      <c r="A2722" t="s" s="58">
        <v>1351</v>
      </c>
      <c r="B2722" t="s" s="59">
        <v>1352</v>
      </c>
      <c r="C2722" s="60">
        <v>2022</v>
      </c>
      <c r="D2722" t="s" s="59">
        <v>1353</v>
      </c>
      <c r="E2722" t="s" s="59">
        <v>1354</v>
      </c>
      <c r="F2722" t="s" s="59">
        <v>71</v>
      </c>
      <c r="G2722" t="s" s="59">
        <v>82</v>
      </c>
      <c r="H2722" t="s" s="59">
        <v>119</v>
      </c>
      <c r="I2722" s="61"/>
      <c r="J2722" t="s" s="59">
        <v>1355</v>
      </c>
      <c r="K2722" t="s" s="59">
        <v>120</v>
      </c>
      <c r="L2722" t="s" s="59">
        <v>121</v>
      </c>
      <c r="M2722" t="s" s="59">
        <v>122</v>
      </c>
      <c r="N2722" s="61"/>
      <c r="O2722" s="61"/>
      <c r="P2722" s="61"/>
      <c r="Q2722" s="61"/>
      <c r="R2722" s="61"/>
      <c r="S2722" s="61"/>
      <c r="T2722" s="61"/>
      <c r="U2722" s="61"/>
      <c r="V2722" s="61"/>
      <c r="W2722" s="61"/>
      <c r="X2722" s="61"/>
      <c r="Y2722" s="61"/>
      <c r="Z2722" s="62"/>
    </row>
    <row r="2723" ht="13.65" customHeight="1">
      <c r="A2723" t="s" s="77">
        <v>12370</v>
      </c>
      <c r="B2723" t="s" s="77">
        <v>12371</v>
      </c>
      <c r="C2723" s="76">
        <v>2022</v>
      </c>
      <c r="D2723" t="s" s="77">
        <v>1752</v>
      </c>
      <c r="E2723" t="s" s="77">
        <v>12372</v>
      </c>
      <c r="F2723" t="s" s="77">
        <v>2426</v>
      </c>
      <c r="G2723" t="s" s="77">
        <v>44</v>
      </c>
      <c r="H2723" t="s" s="77">
        <v>1507</v>
      </c>
      <c r="I2723" s="47"/>
      <c r="J2723" t="s" s="77">
        <v>12373</v>
      </c>
      <c r="K2723" t="s" s="77">
        <v>120</v>
      </c>
      <c r="L2723" t="s" s="77">
        <v>121</v>
      </c>
      <c r="M2723" s="47"/>
      <c r="N2723" s="47"/>
      <c r="O2723" s="47"/>
      <c r="P2723" s="47"/>
      <c r="Q2723" s="47"/>
      <c r="R2723" s="47"/>
      <c r="S2723" s="47"/>
      <c r="T2723" s="47"/>
      <c r="U2723" s="47"/>
      <c r="V2723" s="47"/>
      <c r="W2723" s="47"/>
      <c r="X2723" s="47"/>
      <c r="Y2723" s="47"/>
      <c r="Z2723" s="47"/>
    </row>
    <row r="2724" ht="13.65" customHeight="1">
      <c r="A2724" t="s" s="8">
        <v>12374</v>
      </c>
      <c r="B2724" t="s" s="8">
        <v>12375</v>
      </c>
      <c r="C2724" s="21">
        <v>2022</v>
      </c>
      <c r="D2724" t="s" s="8">
        <v>415</v>
      </c>
      <c r="E2724" t="s" s="8">
        <v>12376</v>
      </c>
      <c r="F2724" t="s" s="8">
        <v>71</v>
      </c>
      <c r="G2724" t="s" s="8">
        <v>1784</v>
      </c>
      <c r="H2724" t="s" s="8">
        <v>119</v>
      </c>
      <c r="I2724" s="11"/>
      <c r="J2724" s="11"/>
      <c r="K2724" t="s" s="8">
        <v>120</v>
      </c>
      <c r="L2724" t="s" s="8">
        <v>121</v>
      </c>
      <c r="M2724" s="11"/>
      <c r="N2724" s="116"/>
      <c r="O2724" s="11"/>
      <c r="P2724" s="11"/>
      <c r="Q2724" s="11"/>
      <c r="R2724" s="11"/>
      <c r="S2724" s="11"/>
      <c r="T2724" s="11"/>
      <c r="U2724" s="11"/>
      <c r="V2724" s="11"/>
      <c r="W2724" s="11"/>
      <c r="X2724" s="11"/>
      <c r="Y2724" s="11"/>
      <c r="Z2724" s="11"/>
    </row>
    <row r="2725" ht="13.65" customHeight="1">
      <c r="A2725" t="s" s="8">
        <v>12377</v>
      </c>
      <c r="B2725" t="s" s="8">
        <v>12378</v>
      </c>
      <c r="C2725" s="21">
        <v>2022</v>
      </c>
      <c r="D2725" t="s" s="8">
        <v>12379</v>
      </c>
      <c r="E2725" t="s" s="8">
        <v>12380</v>
      </c>
      <c r="F2725" t="s" s="8">
        <v>1928</v>
      </c>
      <c r="G2725" t="s" s="8">
        <v>1784</v>
      </c>
      <c r="H2725" t="s" s="8">
        <v>119</v>
      </c>
      <c r="I2725" s="11"/>
      <c r="J2725" t="s" s="8">
        <v>12381</v>
      </c>
      <c r="K2725" t="s" s="8">
        <v>254</v>
      </c>
      <c r="L2725" t="s" s="8">
        <v>121</v>
      </c>
      <c r="M2725" s="11"/>
      <c r="N2725" s="11"/>
      <c r="O2725" s="11"/>
      <c r="P2725" s="11"/>
      <c r="Q2725" s="11"/>
      <c r="R2725" s="11"/>
      <c r="S2725" s="11"/>
      <c r="T2725" s="11"/>
      <c r="U2725" s="11"/>
      <c r="V2725" s="11"/>
      <c r="W2725" s="11"/>
      <c r="X2725" s="11"/>
      <c r="Y2725" s="11"/>
      <c r="Z2725" s="11"/>
    </row>
    <row r="2726" ht="13.65" customHeight="1">
      <c r="A2726" t="s" s="49">
        <v>12382</v>
      </c>
      <c r="B2726" t="s" s="49">
        <v>12383</v>
      </c>
      <c r="C2726" s="109">
        <v>2022</v>
      </c>
      <c r="D2726" t="s" s="49">
        <v>5840</v>
      </c>
      <c r="E2726" t="s" s="49">
        <v>12384</v>
      </c>
      <c r="F2726" t="s" s="49">
        <v>6914</v>
      </c>
      <c r="G2726" t="s" s="49">
        <v>82</v>
      </c>
      <c r="H2726" t="s" s="49">
        <v>390</v>
      </c>
      <c r="I2726" s="50"/>
      <c r="J2726" t="s" s="49">
        <v>12385</v>
      </c>
      <c r="K2726" t="s" s="49">
        <v>120</v>
      </c>
      <c r="L2726" t="s" s="49">
        <v>121</v>
      </c>
      <c r="M2726" s="50"/>
      <c r="N2726" s="50"/>
      <c r="O2726" s="50"/>
      <c r="P2726" s="50"/>
      <c r="Q2726" s="50"/>
      <c r="R2726" s="50"/>
      <c r="S2726" s="50"/>
      <c r="T2726" s="50"/>
      <c r="U2726" s="50"/>
      <c r="V2726" s="50"/>
      <c r="W2726" s="50"/>
      <c r="X2726" s="50"/>
      <c r="Y2726" s="50"/>
      <c r="Z2726" s="50"/>
    </row>
    <row r="2727" ht="13.65" customHeight="1">
      <c r="A2727" t="s" s="58">
        <v>1356</v>
      </c>
      <c r="B2727" t="s" s="59">
        <v>1357</v>
      </c>
      <c r="C2727" s="60">
        <v>2022</v>
      </c>
      <c r="D2727" t="s" s="59">
        <v>1358</v>
      </c>
      <c r="E2727" t="s" s="59">
        <v>1359</v>
      </c>
      <c r="F2727" t="s" s="59">
        <v>71</v>
      </c>
      <c r="G2727" t="s" s="59">
        <v>64</v>
      </c>
      <c r="H2727" t="s" s="59">
        <v>119</v>
      </c>
      <c r="I2727" s="61"/>
      <c r="J2727" t="s" s="59">
        <v>1360</v>
      </c>
      <c r="K2727" t="s" s="59">
        <v>120</v>
      </c>
      <c r="L2727" t="s" s="59">
        <v>121</v>
      </c>
      <c r="M2727" t="s" s="59">
        <v>122</v>
      </c>
      <c r="N2727" s="61"/>
      <c r="O2727" s="61"/>
      <c r="P2727" s="61"/>
      <c r="Q2727" s="61"/>
      <c r="R2727" s="61"/>
      <c r="S2727" s="61"/>
      <c r="T2727" s="61"/>
      <c r="U2727" s="61"/>
      <c r="V2727" s="61"/>
      <c r="W2727" s="61"/>
      <c r="X2727" s="61"/>
      <c r="Y2727" s="61"/>
      <c r="Z2727" s="62"/>
    </row>
    <row r="2728" ht="15" customHeight="1">
      <c r="A2728" t="s" s="77">
        <v>12386</v>
      </c>
      <c r="B2728" t="s" s="77">
        <v>12387</v>
      </c>
      <c r="C2728" s="76">
        <v>2022</v>
      </c>
      <c r="D2728" t="s" s="77">
        <v>5217</v>
      </c>
      <c r="E2728" t="s" s="77">
        <v>12388</v>
      </c>
      <c r="F2728" t="s" s="114">
        <v>1823</v>
      </c>
      <c r="G2728" t="s" s="77">
        <v>40</v>
      </c>
      <c r="H2728" t="s" s="77">
        <v>1507</v>
      </c>
      <c r="I2728" s="47"/>
      <c r="J2728" t="s" s="77">
        <v>12389</v>
      </c>
      <c r="K2728" t="s" s="77">
        <v>120</v>
      </c>
      <c r="L2728" t="s" s="77">
        <v>121</v>
      </c>
      <c r="M2728" s="47"/>
      <c r="N2728" s="47"/>
      <c r="O2728" s="47"/>
      <c r="P2728" s="47"/>
      <c r="Q2728" s="47"/>
      <c r="R2728" s="47"/>
      <c r="S2728" s="47"/>
      <c r="T2728" s="47"/>
      <c r="U2728" s="47"/>
      <c r="V2728" s="47"/>
      <c r="W2728" s="47"/>
      <c r="X2728" s="47"/>
      <c r="Y2728" s="47"/>
      <c r="Z2728" s="47"/>
    </row>
    <row r="2729" ht="13.65" customHeight="1">
      <c r="A2729" t="s" s="8">
        <v>12390</v>
      </c>
      <c r="B2729" t="s" s="8">
        <v>12391</v>
      </c>
      <c r="C2729" s="21">
        <v>2022</v>
      </c>
      <c r="D2729" t="s" s="8">
        <v>12392</v>
      </c>
      <c r="E2729" t="s" s="8">
        <v>12393</v>
      </c>
      <c r="F2729" t="s" s="8">
        <v>12055</v>
      </c>
      <c r="G2729" t="s" s="8">
        <v>2327</v>
      </c>
      <c r="H2729" t="s" s="8">
        <v>129</v>
      </c>
      <c r="I2729" s="11"/>
      <c r="J2729" t="s" s="8">
        <v>12394</v>
      </c>
      <c r="K2729" t="s" s="8">
        <v>120</v>
      </c>
      <c r="L2729" t="s" s="8">
        <v>121</v>
      </c>
      <c r="M2729" s="11"/>
      <c r="N2729" s="11"/>
      <c r="O2729" s="11"/>
      <c r="P2729" s="11"/>
      <c r="Q2729" s="11"/>
      <c r="R2729" s="11"/>
      <c r="S2729" s="11"/>
      <c r="T2729" s="11"/>
      <c r="U2729" s="11"/>
      <c r="V2729" s="11"/>
      <c r="W2729" s="11"/>
      <c r="X2729" s="11"/>
      <c r="Y2729" s="11"/>
      <c r="Z2729" s="11"/>
    </row>
    <row r="2730" ht="13.65" customHeight="1">
      <c r="A2730" t="s" s="8">
        <v>12395</v>
      </c>
      <c r="B2730" t="s" s="8">
        <v>12396</v>
      </c>
      <c r="C2730" s="21">
        <v>2022</v>
      </c>
      <c r="D2730" t="s" s="8">
        <v>765</v>
      </c>
      <c r="E2730" t="s" s="8">
        <v>12397</v>
      </c>
      <c r="F2730" t="s" s="8">
        <v>2426</v>
      </c>
      <c r="G2730" t="s" s="8">
        <v>82</v>
      </c>
      <c r="H2730" t="s" s="8">
        <v>1507</v>
      </c>
      <c r="I2730" s="11"/>
      <c r="J2730" s="11"/>
      <c r="K2730" t="s" s="8">
        <v>120</v>
      </c>
      <c r="L2730" t="s" s="8">
        <v>121</v>
      </c>
      <c r="M2730" s="11"/>
      <c r="N2730" s="11"/>
      <c r="O2730" s="11"/>
      <c r="P2730" s="11"/>
      <c r="Q2730" s="11"/>
      <c r="R2730" s="11"/>
      <c r="S2730" s="11"/>
      <c r="T2730" s="11"/>
      <c r="U2730" s="11"/>
      <c r="V2730" s="11"/>
      <c r="W2730" s="11"/>
      <c r="X2730" s="11"/>
      <c r="Y2730" s="11"/>
      <c r="Z2730" s="11"/>
    </row>
    <row r="2731" ht="13.65" customHeight="1">
      <c r="A2731" t="s" s="8">
        <v>12398</v>
      </c>
      <c r="B2731" t="s" s="8">
        <v>12399</v>
      </c>
      <c r="C2731" s="21">
        <v>2022</v>
      </c>
      <c r="D2731" t="s" s="8">
        <v>12400</v>
      </c>
      <c r="E2731" t="s" s="8">
        <v>12401</v>
      </c>
      <c r="F2731" t="s" s="8">
        <v>12402</v>
      </c>
      <c r="G2731" t="s" s="8">
        <v>44</v>
      </c>
      <c r="H2731" t="s" s="8">
        <v>129</v>
      </c>
      <c r="I2731" t="s" s="8">
        <v>10005</v>
      </c>
      <c r="J2731" t="s" s="8">
        <v>12403</v>
      </c>
      <c r="K2731" t="s" s="8">
        <v>120</v>
      </c>
      <c r="L2731" t="s" s="8">
        <v>121</v>
      </c>
      <c r="M2731" s="11"/>
      <c r="N2731" s="11"/>
      <c r="O2731" s="11"/>
      <c r="P2731" s="11"/>
      <c r="Q2731" s="11"/>
      <c r="R2731" s="11"/>
      <c r="S2731" s="11"/>
      <c r="T2731" s="11"/>
      <c r="U2731" s="11"/>
      <c r="V2731" s="11"/>
      <c r="W2731" s="11"/>
      <c r="X2731" s="11"/>
      <c r="Y2731" s="11"/>
      <c r="Z2731" s="11"/>
    </row>
    <row r="2732" ht="13.65" customHeight="1">
      <c r="A2732" t="s" s="8">
        <v>12404</v>
      </c>
      <c r="B2732" t="s" s="8">
        <v>12405</v>
      </c>
      <c r="C2732" s="21">
        <v>2022</v>
      </c>
      <c r="D2732" t="s" s="8">
        <v>1752</v>
      </c>
      <c r="E2732" t="s" s="8">
        <v>12406</v>
      </c>
      <c r="F2732" t="s" s="8">
        <v>2426</v>
      </c>
      <c r="G2732" t="s" s="8">
        <v>82</v>
      </c>
      <c r="H2732" t="s" s="8">
        <v>1507</v>
      </c>
      <c r="I2732" s="11"/>
      <c r="J2732" t="s" s="8">
        <v>12407</v>
      </c>
      <c r="K2732" t="s" s="8">
        <v>120</v>
      </c>
      <c r="L2732" t="s" s="8">
        <v>121</v>
      </c>
      <c r="M2732" s="11"/>
      <c r="N2732" s="11"/>
      <c r="O2732" s="11"/>
      <c r="P2732" s="11"/>
      <c r="Q2732" s="11"/>
      <c r="R2732" s="11"/>
      <c r="S2732" s="11"/>
      <c r="T2732" s="11"/>
      <c r="U2732" s="11"/>
      <c r="V2732" s="11"/>
      <c r="W2732" s="11"/>
      <c r="X2732" s="11"/>
      <c r="Y2732" s="11"/>
      <c r="Z2732" s="11"/>
    </row>
    <row r="2733" ht="13.65" customHeight="1">
      <c r="A2733" t="s" s="8">
        <v>12408</v>
      </c>
      <c r="B2733" t="s" s="8">
        <v>12409</v>
      </c>
      <c r="C2733" s="21">
        <v>2022</v>
      </c>
      <c r="D2733" t="s" s="8">
        <v>5840</v>
      </c>
      <c r="E2733" t="s" s="8">
        <v>12410</v>
      </c>
      <c r="F2733" t="s" s="8">
        <v>11258</v>
      </c>
      <c r="G2733" t="s" s="8">
        <v>82</v>
      </c>
      <c r="H2733" t="s" s="8">
        <v>119</v>
      </c>
      <c r="I2733" s="11"/>
      <c r="J2733" t="s" s="8">
        <v>12411</v>
      </c>
      <c r="K2733" t="s" s="8">
        <v>120</v>
      </c>
      <c r="L2733" t="s" s="8">
        <v>121</v>
      </c>
      <c r="M2733" s="11"/>
      <c r="N2733" s="11"/>
      <c r="O2733" s="11"/>
      <c r="P2733" s="11"/>
      <c r="Q2733" s="11"/>
      <c r="R2733" s="11"/>
      <c r="S2733" s="11"/>
      <c r="T2733" s="11"/>
      <c r="U2733" s="11"/>
      <c r="V2733" s="11"/>
      <c r="W2733" s="11"/>
      <c r="X2733" s="11"/>
      <c r="Y2733" s="11"/>
      <c r="Z2733" s="11"/>
    </row>
    <row r="2734" ht="13.65" customHeight="1">
      <c r="A2734" t="s" s="8">
        <v>12412</v>
      </c>
      <c r="B2734" t="s" s="8">
        <v>12413</v>
      </c>
      <c r="C2734" s="21">
        <v>2022</v>
      </c>
      <c r="D2734" t="s" s="8">
        <v>918</v>
      </c>
      <c r="E2734" t="s" s="8">
        <v>12414</v>
      </c>
      <c r="F2734" t="s" s="8">
        <v>2426</v>
      </c>
      <c r="G2734" t="s" s="8">
        <v>44</v>
      </c>
      <c r="H2734" t="s" s="8">
        <v>1507</v>
      </c>
      <c r="I2734" s="11"/>
      <c r="J2734" t="s" s="8">
        <v>12415</v>
      </c>
      <c r="K2734" t="s" s="8">
        <v>120</v>
      </c>
      <c r="L2734" t="s" s="8">
        <v>121</v>
      </c>
      <c r="M2734" s="11"/>
      <c r="N2734" s="11"/>
      <c r="O2734" s="11"/>
      <c r="P2734" s="11"/>
      <c r="Q2734" s="11"/>
      <c r="R2734" s="11"/>
      <c r="S2734" s="11"/>
      <c r="T2734" s="11"/>
      <c r="U2734" s="11"/>
      <c r="V2734" s="11"/>
      <c r="W2734" s="11"/>
      <c r="X2734" s="11"/>
      <c r="Y2734" s="11"/>
      <c r="Z2734" s="11"/>
    </row>
    <row r="2735" ht="13.65" customHeight="1">
      <c r="A2735" t="s" s="8">
        <v>12416</v>
      </c>
      <c r="B2735" t="s" s="8">
        <v>12417</v>
      </c>
      <c r="C2735" s="21">
        <v>2022</v>
      </c>
      <c r="D2735" t="s" s="8">
        <v>12418</v>
      </c>
      <c r="E2735" t="s" s="8">
        <v>12419</v>
      </c>
      <c r="F2735" t="s" s="8">
        <v>2137</v>
      </c>
      <c r="G2735" t="s" s="8">
        <v>45</v>
      </c>
      <c r="H2735" t="s" s="8">
        <v>1791</v>
      </c>
      <c r="I2735" s="11"/>
      <c r="J2735" t="s" s="8">
        <v>12420</v>
      </c>
      <c r="K2735" t="s" s="8">
        <v>120</v>
      </c>
      <c r="L2735" t="s" s="8">
        <v>216</v>
      </c>
      <c r="M2735" s="11"/>
      <c r="N2735" s="11"/>
      <c r="O2735" s="11"/>
      <c r="P2735" s="11"/>
      <c r="Q2735" s="11"/>
      <c r="R2735" s="11"/>
      <c r="S2735" s="11"/>
      <c r="T2735" s="11"/>
      <c r="U2735" s="11"/>
      <c r="V2735" s="11"/>
      <c r="W2735" s="11"/>
      <c r="X2735" s="11"/>
      <c r="Y2735" s="11"/>
      <c r="Z2735" s="11"/>
    </row>
    <row r="2736" ht="15" customHeight="1">
      <c r="A2736" t="s" s="8">
        <v>12421</v>
      </c>
      <c r="B2736" t="s" s="8">
        <v>12422</v>
      </c>
      <c r="C2736" s="21">
        <v>2022</v>
      </c>
      <c r="D2736" t="s" s="8">
        <v>831</v>
      </c>
      <c r="E2736" t="s" s="8">
        <v>12423</v>
      </c>
      <c r="F2736" t="s" s="106">
        <v>4466</v>
      </c>
      <c r="G2736" t="s" s="8">
        <v>82</v>
      </c>
      <c r="H2736" t="s" s="8">
        <v>1791</v>
      </c>
      <c r="I2736" s="11"/>
      <c r="J2736" t="s" s="8">
        <v>12424</v>
      </c>
      <c r="K2736" t="s" s="8">
        <v>120</v>
      </c>
      <c r="L2736" t="s" s="8">
        <v>121</v>
      </c>
      <c r="M2736" s="11"/>
      <c r="N2736" s="11"/>
      <c r="O2736" s="11"/>
      <c r="P2736" s="11"/>
      <c r="Q2736" s="11"/>
      <c r="R2736" s="11"/>
      <c r="S2736" s="11"/>
      <c r="T2736" s="11"/>
      <c r="U2736" s="11"/>
      <c r="V2736" s="11"/>
      <c r="W2736" s="11"/>
      <c r="X2736" s="11"/>
      <c r="Y2736" s="11"/>
      <c r="Z2736" s="11"/>
    </row>
    <row r="2737" ht="13.65" customHeight="1">
      <c r="A2737" t="s" s="8">
        <v>12425</v>
      </c>
      <c r="B2737" t="s" s="8">
        <v>12426</v>
      </c>
      <c r="C2737" s="21">
        <v>2022</v>
      </c>
      <c r="D2737" t="s" s="8">
        <v>8042</v>
      </c>
      <c r="E2737" t="s" s="8">
        <v>12427</v>
      </c>
      <c r="F2737" t="s" s="8">
        <v>1905</v>
      </c>
      <c r="G2737" t="s" s="8">
        <v>45</v>
      </c>
      <c r="H2737" t="s" s="8">
        <v>119</v>
      </c>
      <c r="I2737" s="11"/>
      <c r="J2737" t="s" s="8">
        <v>12428</v>
      </c>
      <c r="K2737" t="s" s="8">
        <v>120</v>
      </c>
      <c r="L2737" t="s" s="8">
        <v>121</v>
      </c>
      <c r="M2737" s="11"/>
      <c r="N2737" s="11"/>
      <c r="O2737" s="11"/>
      <c r="P2737" s="11"/>
      <c r="Q2737" s="11"/>
      <c r="R2737" s="11"/>
      <c r="S2737" s="11"/>
      <c r="T2737" s="11"/>
      <c r="U2737" s="11"/>
      <c r="V2737" s="11"/>
      <c r="W2737" s="11"/>
      <c r="X2737" s="11"/>
      <c r="Y2737" s="11"/>
      <c r="Z2737" s="11"/>
    </row>
    <row r="2738" ht="13.65" customHeight="1">
      <c r="A2738" t="s" s="49">
        <v>12429</v>
      </c>
      <c r="B2738" t="s" s="49">
        <v>12430</v>
      </c>
      <c r="C2738" s="109">
        <v>2022</v>
      </c>
      <c r="D2738" t="s" s="49">
        <v>12431</v>
      </c>
      <c r="E2738" t="s" s="49">
        <v>12432</v>
      </c>
      <c r="F2738" t="s" s="49">
        <v>1928</v>
      </c>
      <c r="G2738" t="s" s="49">
        <v>29</v>
      </c>
      <c r="H2738" t="s" s="49">
        <v>119</v>
      </c>
      <c r="I2738" s="50"/>
      <c r="J2738" t="s" s="49">
        <v>12433</v>
      </c>
      <c r="K2738" t="s" s="49">
        <v>120</v>
      </c>
      <c r="L2738" t="s" s="49">
        <v>121</v>
      </c>
      <c r="M2738" s="50"/>
      <c r="N2738" s="50"/>
      <c r="O2738" s="50"/>
      <c r="P2738" s="50"/>
      <c r="Q2738" s="50"/>
      <c r="R2738" s="50"/>
      <c r="S2738" s="50"/>
      <c r="T2738" s="50"/>
      <c r="U2738" s="50"/>
      <c r="V2738" s="50"/>
      <c r="W2738" s="50"/>
      <c r="X2738" s="50"/>
      <c r="Y2738" s="50"/>
      <c r="Z2738" s="50"/>
    </row>
    <row r="2739" ht="13.65" customHeight="1">
      <c r="A2739" t="s" s="58">
        <v>1361</v>
      </c>
      <c r="B2739" t="s" s="59">
        <v>1362</v>
      </c>
      <c r="C2739" s="60">
        <v>2022</v>
      </c>
      <c r="D2739" t="s" s="59">
        <v>1363</v>
      </c>
      <c r="E2739" t="s" s="59">
        <v>1364</v>
      </c>
      <c r="F2739" t="s" s="59">
        <v>545</v>
      </c>
      <c r="G2739" t="s" s="59">
        <v>64</v>
      </c>
      <c r="H2739" t="s" s="59">
        <v>545</v>
      </c>
      <c r="I2739" s="61"/>
      <c r="J2739" t="s" s="59">
        <v>1365</v>
      </c>
      <c r="K2739" t="s" s="59">
        <v>120</v>
      </c>
      <c r="L2739" t="s" s="59">
        <v>121</v>
      </c>
      <c r="M2739" t="s" s="59">
        <v>122</v>
      </c>
      <c r="N2739" s="61"/>
      <c r="O2739" s="61"/>
      <c r="P2739" s="61"/>
      <c r="Q2739" s="61"/>
      <c r="R2739" s="61"/>
      <c r="S2739" s="61"/>
      <c r="T2739" s="61"/>
      <c r="U2739" s="61"/>
      <c r="V2739" s="61"/>
      <c r="W2739" s="61"/>
      <c r="X2739" s="61"/>
      <c r="Y2739" s="61"/>
      <c r="Z2739" s="62"/>
    </row>
    <row r="2740" ht="13.65" customHeight="1">
      <c r="A2740" t="s" s="77">
        <v>12434</v>
      </c>
      <c r="B2740" t="s" s="77">
        <v>12435</v>
      </c>
      <c r="C2740" s="76">
        <v>2022</v>
      </c>
      <c r="D2740" t="s" s="77">
        <v>831</v>
      </c>
      <c r="E2740" t="s" s="77">
        <v>12436</v>
      </c>
      <c r="F2740" t="s" s="77">
        <v>4586</v>
      </c>
      <c r="G2740" t="s" s="77">
        <v>45</v>
      </c>
      <c r="H2740" t="s" s="77">
        <v>1791</v>
      </c>
      <c r="I2740" s="47"/>
      <c r="J2740" t="s" s="77">
        <v>12437</v>
      </c>
      <c r="K2740" t="s" s="77">
        <v>120</v>
      </c>
      <c r="L2740" t="s" s="77">
        <v>121</v>
      </c>
      <c r="M2740" s="47"/>
      <c r="N2740" s="47"/>
      <c r="O2740" s="47"/>
      <c r="P2740" s="47"/>
      <c r="Q2740" s="47"/>
      <c r="R2740" s="47"/>
      <c r="S2740" s="47"/>
      <c r="T2740" s="47"/>
      <c r="U2740" s="47"/>
      <c r="V2740" s="47"/>
      <c r="W2740" s="47"/>
      <c r="X2740" s="47"/>
      <c r="Y2740" s="47"/>
      <c r="Z2740" s="47"/>
    </row>
    <row r="2741" ht="13.65" customHeight="1">
      <c r="A2741" t="s" s="130">
        <v>12438</v>
      </c>
      <c r="B2741" t="s" s="130">
        <v>12439</v>
      </c>
      <c r="C2741" s="131">
        <v>2022</v>
      </c>
      <c r="D2741" t="s" s="130">
        <v>1542</v>
      </c>
      <c r="E2741" t="s" s="130">
        <v>12440</v>
      </c>
      <c r="F2741" t="s" s="130">
        <v>2426</v>
      </c>
      <c r="G2741" t="s" s="130">
        <v>82</v>
      </c>
      <c r="H2741" t="s" s="130">
        <v>1507</v>
      </c>
      <c r="I2741" s="132"/>
      <c r="J2741" t="s" s="130">
        <v>12441</v>
      </c>
      <c r="K2741" t="s" s="130">
        <v>120</v>
      </c>
      <c r="L2741" t="s" s="130">
        <v>121</v>
      </c>
      <c r="M2741" s="132"/>
      <c r="N2741" s="132"/>
      <c r="O2741" s="132"/>
      <c r="P2741" s="132"/>
      <c r="Q2741" s="132"/>
      <c r="R2741" s="132"/>
      <c r="S2741" s="132"/>
      <c r="T2741" s="132"/>
      <c r="U2741" s="132"/>
      <c r="V2741" s="132"/>
      <c r="W2741" s="132"/>
      <c r="X2741" s="132"/>
      <c r="Y2741" s="132"/>
      <c r="Z2741" s="132"/>
    </row>
    <row r="2742" ht="13.65" customHeight="1">
      <c r="A2742" t="s" s="8">
        <v>12442</v>
      </c>
      <c r="B2742" t="s" s="8">
        <v>12443</v>
      </c>
      <c r="C2742" s="21">
        <v>2022</v>
      </c>
      <c r="D2742" t="s" s="8">
        <v>5554</v>
      </c>
      <c r="E2742" t="s" s="8">
        <v>12444</v>
      </c>
      <c r="F2742" t="s" s="8">
        <v>12445</v>
      </c>
      <c r="G2742" t="s" s="8">
        <v>38</v>
      </c>
      <c r="H2742" t="s" s="8">
        <v>119</v>
      </c>
      <c r="I2742" s="11"/>
      <c r="J2742" t="s" s="8">
        <v>12446</v>
      </c>
      <c r="K2742" t="s" s="8">
        <v>120</v>
      </c>
      <c r="L2742" t="s" s="8">
        <v>121</v>
      </c>
      <c r="M2742" s="11"/>
      <c r="N2742" s="11"/>
      <c r="O2742" s="11"/>
      <c r="P2742" s="11"/>
      <c r="Q2742" s="11"/>
      <c r="R2742" s="11"/>
      <c r="S2742" s="11"/>
      <c r="T2742" s="11"/>
      <c r="U2742" s="11"/>
      <c r="V2742" s="11"/>
      <c r="W2742" s="11"/>
      <c r="X2742" s="11"/>
      <c r="Y2742" s="11"/>
      <c r="Z2742" s="11"/>
    </row>
    <row r="2743" ht="15" customHeight="1">
      <c r="A2743" t="s" s="8">
        <v>12447</v>
      </c>
      <c r="B2743" t="s" s="8">
        <v>12448</v>
      </c>
      <c r="C2743" s="21">
        <v>2022</v>
      </c>
      <c r="D2743" t="s" s="8">
        <v>6199</v>
      </c>
      <c r="E2743" t="s" s="8">
        <v>12449</v>
      </c>
      <c r="F2743" t="s" s="106">
        <v>1823</v>
      </c>
      <c r="G2743" t="s" s="8">
        <v>82</v>
      </c>
      <c r="H2743" t="s" s="8">
        <v>1507</v>
      </c>
      <c r="I2743" s="11"/>
      <c r="J2743" t="s" s="8">
        <v>12450</v>
      </c>
      <c r="K2743" t="s" s="8">
        <v>120</v>
      </c>
      <c r="L2743" t="s" s="8">
        <v>121</v>
      </c>
      <c r="M2743" s="11"/>
      <c r="N2743" s="11"/>
      <c r="O2743" s="11"/>
      <c r="P2743" s="11"/>
      <c r="Q2743" s="11"/>
      <c r="R2743" s="11"/>
      <c r="S2743" s="11"/>
      <c r="T2743" s="11"/>
      <c r="U2743" s="11"/>
      <c r="V2743" s="11"/>
      <c r="W2743" s="11"/>
      <c r="X2743" s="11"/>
      <c r="Y2743" s="11"/>
      <c r="Z2743" s="11"/>
    </row>
    <row r="2744" ht="13.65" customHeight="1">
      <c r="A2744" t="s" s="8">
        <v>12451</v>
      </c>
      <c r="B2744" t="s" s="8">
        <v>12452</v>
      </c>
      <c r="C2744" s="21">
        <v>2022</v>
      </c>
      <c r="D2744" t="s" s="8">
        <v>415</v>
      </c>
      <c r="E2744" t="s" s="8">
        <v>12453</v>
      </c>
      <c r="F2744" t="s" s="8">
        <v>1870</v>
      </c>
      <c r="G2744" t="s" s="8">
        <v>82</v>
      </c>
      <c r="H2744" t="s" s="8">
        <v>1791</v>
      </c>
      <c r="I2744" s="11"/>
      <c r="J2744" s="11"/>
      <c r="K2744" t="s" s="8">
        <v>120</v>
      </c>
      <c r="L2744" t="s" s="8">
        <v>121</v>
      </c>
      <c r="M2744" s="11"/>
      <c r="N2744" s="116"/>
      <c r="O2744" s="11"/>
      <c r="P2744" s="11"/>
      <c r="Q2744" s="11"/>
      <c r="R2744" s="11"/>
      <c r="S2744" s="11"/>
      <c r="T2744" s="11"/>
      <c r="U2744" s="11"/>
      <c r="V2744" s="11"/>
      <c r="W2744" s="11"/>
      <c r="X2744" s="11"/>
      <c r="Y2744" s="11"/>
      <c r="Z2744" s="11"/>
    </row>
    <row r="2745" ht="13.65" customHeight="1">
      <c r="A2745" t="s" s="8">
        <v>12454</v>
      </c>
      <c r="B2745" t="s" s="8">
        <v>12455</v>
      </c>
      <c r="C2745" s="21">
        <v>2022</v>
      </c>
      <c r="D2745" t="s" s="8">
        <v>7342</v>
      </c>
      <c r="E2745" t="s" s="8">
        <v>12456</v>
      </c>
      <c r="F2745" t="s" s="8">
        <v>6914</v>
      </c>
      <c r="G2745" t="s" s="8">
        <v>82</v>
      </c>
      <c r="H2745" t="s" s="8">
        <v>1507</v>
      </c>
      <c r="I2745" s="11"/>
      <c r="J2745" t="s" s="8">
        <v>12457</v>
      </c>
      <c r="K2745" t="s" s="8">
        <v>120</v>
      </c>
      <c r="L2745" t="s" s="8">
        <v>121</v>
      </c>
      <c r="M2745" s="11"/>
      <c r="N2745" s="11"/>
      <c r="O2745" s="11"/>
      <c r="P2745" s="11"/>
      <c r="Q2745" s="11"/>
      <c r="R2745" s="11"/>
      <c r="S2745" s="11"/>
      <c r="T2745" s="11"/>
      <c r="U2745" s="11"/>
      <c r="V2745" s="11"/>
      <c r="W2745" s="11"/>
      <c r="X2745" s="11"/>
      <c r="Y2745" s="11"/>
      <c r="Z2745" s="11"/>
    </row>
    <row r="2746" ht="13.65" customHeight="1">
      <c r="A2746" t="s" s="49">
        <v>12458</v>
      </c>
      <c r="B2746" t="s" s="49">
        <v>12459</v>
      </c>
      <c r="C2746" s="109">
        <v>2022</v>
      </c>
      <c r="D2746" t="s" s="49">
        <v>12460</v>
      </c>
      <c r="E2746" t="s" s="49">
        <v>12461</v>
      </c>
      <c r="F2746" t="s" s="49">
        <v>1815</v>
      </c>
      <c r="G2746" t="s" s="49">
        <v>82</v>
      </c>
      <c r="H2746" t="s" s="49">
        <v>506</v>
      </c>
      <c r="I2746" s="50"/>
      <c r="J2746" t="s" s="49">
        <v>12462</v>
      </c>
      <c r="K2746" t="s" s="49">
        <v>120</v>
      </c>
      <c r="L2746" t="s" s="49">
        <v>121</v>
      </c>
      <c r="M2746" s="50"/>
      <c r="N2746" s="50"/>
      <c r="O2746" s="50"/>
      <c r="P2746" s="50"/>
      <c r="Q2746" s="50"/>
      <c r="R2746" s="50"/>
      <c r="S2746" s="50"/>
      <c r="T2746" s="50"/>
      <c r="U2746" s="50"/>
      <c r="V2746" s="50"/>
      <c r="W2746" s="50"/>
      <c r="X2746" s="50"/>
      <c r="Y2746" s="50"/>
      <c r="Z2746" s="50"/>
    </row>
    <row r="2747" ht="13.65" customHeight="1">
      <c r="A2747" t="s" s="58">
        <v>1366</v>
      </c>
      <c r="B2747" t="s" s="59">
        <v>1367</v>
      </c>
      <c r="C2747" s="60">
        <v>2022</v>
      </c>
      <c r="D2747" t="s" s="59">
        <v>1056</v>
      </c>
      <c r="E2747" t="s" s="59">
        <v>1368</v>
      </c>
      <c r="F2747" t="s" s="59">
        <v>71</v>
      </c>
      <c r="G2747" t="s" s="59">
        <v>29</v>
      </c>
      <c r="H2747" t="s" s="59">
        <v>119</v>
      </c>
      <c r="I2747" s="61"/>
      <c r="J2747" t="s" s="59">
        <v>1369</v>
      </c>
      <c r="K2747" t="s" s="59">
        <v>120</v>
      </c>
      <c r="L2747" t="s" s="59">
        <v>121</v>
      </c>
      <c r="M2747" t="s" s="59">
        <v>122</v>
      </c>
      <c r="N2747" s="61"/>
      <c r="O2747" s="61"/>
      <c r="P2747" s="61"/>
      <c r="Q2747" s="61"/>
      <c r="R2747" s="61"/>
      <c r="S2747" s="61"/>
      <c r="T2747" s="61"/>
      <c r="U2747" s="61"/>
      <c r="V2747" s="61"/>
      <c r="W2747" s="61"/>
      <c r="X2747" s="61"/>
      <c r="Y2747" s="61"/>
      <c r="Z2747" s="62"/>
    </row>
    <row r="2748" ht="13.65" customHeight="1">
      <c r="A2748" t="s" s="77">
        <v>12463</v>
      </c>
      <c r="B2748" t="s" s="77">
        <v>12464</v>
      </c>
      <c r="C2748" s="76">
        <v>2022</v>
      </c>
      <c r="D2748" t="s" s="77">
        <v>12465</v>
      </c>
      <c r="E2748" t="s" s="77">
        <v>12466</v>
      </c>
      <c r="F2748" t="s" s="77">
        <v>5025</v>
      </c>
      <c r="G2748" t="s" s="77">
        <v>45</v>
      </c>
      <c r="H2748" t="s" s="77">
        <v>1861</v>
      </c>
      <c r="I2748" s="47"/>
      <c r="J2748" t="s" s="77">
        <v>12467</v>
      </c>
      <c r="K2748" t="s" s="77">
        <v>120</v>
      </c>
      <c r="L2748" t="s" s="77">
        <v>121</v>
      </c>
      <c r="M2748" s="47"/>
      <c r="N2748" s="47"/>
      <c r="O2748" s="47"/>
      <c r="P2748" s="47"/>
      <c r="Q2748" s="47"/>
      <c r="R2748" s="47"/>
      <c r="S2748" s="47"/>
      <c r="T2748" s="47"/>
      <c r="U2748" s="47"/>
      <c r="V2748" s="47"/>
      <c r="W2748" s="47"/>
      <c r="X2748" s="47"/>
      <c r="Y2748" s="47"/>
      <c r="Z2748" s="47"/>
    </row>
    <row r="2749" ht="13.65" customHeight="1">
      <c r="A2749" t="s" s="8">
        <v>12468</v>
      </c>
      <c r="B2749" t="s" s="8">
        <v>12469</v>
      </c>
      <c r="C2749" s="21">
        <v>2022</v>
      </c>
      <c r="D2749" t="s" s="8">
        <v>12470</v>
      </c>
      <c r="E2749" t="s" s="8">
        <v>12471</v>
      </c>
      <c r="F2749" t="s" s="8">
        <v>1928</v>
      </c>
      <c r="G2749" t="s" s="8">
        <v>1784</v>
      </c>
      <c r="H2749" t="s" s="8">
        <v>119</v>
      </c>
      <c r="I2749" s="11"/>
      <c r="J2749" s="11"/>
      <c r="K2749" t="s" s="8">
        <v>120</v>
      </c>
      <c r="L2749" t="s" s="8">
        <v>121</v>
      </c>
      <c r="M2749" s="11"/>
      <c r="N2749" s="11"/>
      <c r="O2749" s="11"/>
      <c r="P2749" s="11"/>
      <c r="Q2749" s="11"/>
      <c r="R2749" s="11"/>
      <c r="S2749" s="11"/>
      <c r="T2749" s="11"/>
      <c r="U2749" s="11"/>
      <c r="V2749" s="11"/>
      <c r="W2749" s="11"/>
      <c r="X2749" s="11"/>
      <c r="Y2749" s="11"/>
      <c r="Z2749" s="11"/>
    </row>
    <row r="2750" ht="13.65" customHeight="1">
      <c r="A2750" t="s" s="8">
        <v>12472</v>
      </c>
      <c r="B2750" t="s" s="8">
        <v>12473</v>
      </c>
      <c r="C2750" s="21">
        <v>2022</v>
      </c>
      <c r="D2750" t="s" s="8">
        <v>2407</v>
      </c>
      <c r="E2750" t="s" s="8">
        <v>12474</v>
      </c>
      <c r="F2750" t="s" s="8">
        <v>128</v>
      </c>
      <c r="G2750" t="s" s="8">
        <v>82</v>
      </c>
      <c r="H2750" t="s" s="8">
        <v>129</v>
      </c>
      <c r="I2750" t="s" s="8">
        <v>6303</v>
      </c>
      <c r="J2750" t="s" s="8">
        <v>12475</v>
      </c>
      <c r="K2750" t="s" s="8">
        <v>120</v>
      </c>
      <c r="L2750" t="s" s="8">
        <v>121</v>
      </c>
      <c r="M2750" s="11"/>
      <c r="N2750" s="11"/>
      <c r="O2750" s="11"/>
      <c r="P2750" s="11"/>
      <c r="Q2750" s="11"/>
      <c r="R2750" s="11"/>
      <c r="S2750" s="11"/>
      <c r="T2750" s="11"/>
      <c r="U2750" s="11"/>
      <c r="V2750" s="11"/>
      <c r="W2750" s="11"/>
      <c r="X2750" s="11"/>
      <c r="Y2750" s="11"/>
      <c r="Z2750" s="11"/>
    </row>
    <row r="2751" ht="13.65" customHeight="1">
      <c r="A2751" t="s" s="8">
        <v>12476</v>
      </c>
      <c r="B2751" t="s" s="8">
        <v>12477</v>
      </c>
      <c r="C2751" s="21">
        <v>2022</v>
      </c>
      <c r="D2751" t="s" s="8">
        <v>8467</v>
      </c>
      <c r="E2751" t="s" s="8">
        <v>12478</v>
      </c>
      <c r="F2751" t="s" s="8">
        <v>2426</v>
      </c>
      <c r="G2751" t="s" s="8">
        <v>82</v>
      </c>
      <c r="H2751" t="s" s="8">
        <v>1507</v>
      </c>
      <c r="I2751" s="11"/>
      <c r="J2751" t="s" s="8">
        <v>12479</v>
      </c>
      <c r="K2751" t="s" s="8">
        <v>120</v>
      </c>
      <c r="L2751" t="s" s="8">
        <v>121</v>
      </c>
      <c r="M2751" s="11"/>
      <c r="N2751" s="11"/>
      <c r="O2751" s="11"/>
      <c r="P2751" s="11"/>
      <c r="Q2751" s="11"/>
      <c r="R2751" s="11"/>
      <c r="S2751" s="11"/>
      <c r="T2751" s="11"/>
      <c r="U2751" s="11"/>
      <c r="V2751" s="11"/>
      <c r="W2751" s="11"/>
      <c r="X2751" s="11"/>
      <c r="Y2751" s="11"/>
      <c r="Z2751" s="11"/>
    </row>
    <row r="2752" ht="15" customHeight="1">
      <c r="A2752" t="s" s="8">
        <v>12480</v>
      </c>
      <c r="B2752" t="s" s="8">
        <v>12481</v>
      </c>
      <c r="C2752" s="21">
        <v>2022</v>
      </c>
      <c r="D2752" t="s" s="8">
        <v>12482</v>
      </c>
      <c r="E2752" t="s" s="8">
        <v>12483</v>
      </c>
      <c r="F2752" t="s" s="106">
        <v>4466</v>
      </c>
      <c r="G2752" t="s" s="8">
        <v>29</v>
      </c>
      <c r="H2752" t="s" s="8">
        <v>1791</v>
      </c>
      <c r="I2752" s="11"/>
      <c r="J2752" t="s" s="8">
        <v>12484</v>
      </c>
      <c r="K2752" t="s" s="8">
        <v>120</v>
      </c>
      <c r="L2752" t="s" s="8">
        <v>121</v>
      </c>
      <c r="M2752" s="11"/>
      <c r="N2752" s="11"/>
      <c r="O2752" s="11"/>
      <c r="P2752" s="11"/>
      <c r="Q2752" s="11"/>
      <c r="R2752" s="11"/>
      <c r="S2752" s="11"/>
      <c r="T2752" s="11"/>
      <c r="U2752" s="11"/>
      <c r="V2752" s="11"/>
      <c r="W2752" s="11"/>
      <c r="X2752" s="11"/>
      <c r="Y2752" s="11"/>
      <c r="Z2752" s="11"/>
    </row>
    <row r="2753" ht="13.65" customHeight="1">
      <c r="A2753" t="s" s="8">
        <v>12485</v>
      </c>
      <c r="B2753" t="s" s="8">
        <v>12486</v>
      </c>
      <c r="C2753" s="21">
        <v>2022</v>
      </c>
      <c r="D2753" t="s" s="8">
        <v>3061</v>
      </c>
      <c r="E2753" t="s" s="8">
        <v>12487</v>
      </c>
      <c r="F2753" t="s" s="8">
        <v>12488</v>
      </c>
      <c r="G2753" t="s" s="8">
        <v>40</v>
      </c>
      <c r="H2753" t="s" s="8">
        <v>119</v>
      </c>
      <c r="I2753" s="11"/>
      <c r="J2753" t="s" s="8">
        <v>12489</v>
      </c>
      <c r="K2753" t="s" s="8">
        <v>120</v>
      </c>
      <c r="L2753" t="s" s="8">
        <v>121</v>
      </c>
      <c r="M2753" s="11"/>
      <c r="N2753" s="11"/>
      <c r="O2753" s="11"/>
      <c r="P2753" s="11"/>
      <c r="Q2753" s="11"/>
      <c r="R2753" s="11"/>
      <c r="S2753" s="11"/>
      <c r="T2753" s="11"/>
      <c r="U2753" s="11"/>
      <c r="V2753" s="11"/>
      <c r="W2753" s="11"/>
      <c r="X2753" s="11"/>
      <c r="Y2753" s="11"/>
      <c r="Z2753" s="11"/>
    </row>
    <row r="2754" ht="13.65" customHeight="1">
      <c r="A2754" t="s" s="8">
        <v>12490</v>
      </c>
      <c r="B2754" t="s" s="8">
        <v>12491</v>
      </c>
      <c r="C2754" s="21">
        <v>2022</v>
      </c>
      <c r="D2754" t="s" s="8">
        <v>12492</v>
      </c>
      <c r="E2754" t="s" s="8">
        <v>12493</v>
      </c>
      <c r="F2754" t="s" s="8">
        <v>71</v>
      </c>
      <c r="G2754" t="s" s="8">
        <v>1784</v>
      </c>
      <c r="H2754" t="s" s="8">
        <v>119</v>
      </c>
      <c r="I2754" s="11"/>
      <c r="J2754" t="s" s="8">
        <v>12494</v>
      </c>
      <c r="K2754" t="s" s="8">
        <v>120</v>
      </c>
      <c r="L2754" t="s" s="8">
        <v>121</v>
      </c>
      <c r="M2754" s="11"/>
      <c r="N2754" s="11"/>
      <c r="O2754" s="11"/>
      <c r="P2754" s="11"/>
      <c r="Q2754" s="11"/>
      <c r="R2754" s="11"/>
      <c r="S2754" s="11"/>
      <c r="T2754" s="11"/>
      <c r="U2754" s="11"/>
      <c r="V2754" s="11"/>
      <c r="W2754" s="11"/>
      <c r="X2754" s="11"/>
      <c r="Y2754" s="11"/>
      <c r="Z2754" s="11"/>
    </row>
    <row r="2755" ht="13.65" customHeight="1">
      <c r="A2755" t="s" s="130">
        <v>12495</v>
      </c>
      <c r="B2755" t="s" s="130">
        <v>12496</v>
      </c>
      <c r="C2755" s="131">
        <v>2022</v>
      </c>
      <c r="D2755" t="s" s="130">
        <v>1752</v>
      </c>
      <c r="E2755" t="s" s="130">
        <v>12497</v>
      </c>
      <c r="F2755" t="s" s="130">
        <v>12498</v>
      </c>
      <c r="G2755" t="s" s="130">
        <v>82</v>
      </c>
      <c r="H2755" t="s" s="130">
        <v>1791</v>
      </c>
      <c r="I2755" s="132"/>
      <c r="J2755" t="s" s="130">
        <v>12499</v>
      </c>
      <c r="K2755" t="s" s="130">
        <v>120</v>
      </c>
      <c r="L2755" t="s" s="130">
        <v>121</v>
      </c>
      <c r="M2755" s="132"/>
      <c r="N2755" s="132"/>
      <c r="O2755" s="132"/>
      <c r="P2755" s="132"/>
      <c r="Q2755" s="132"/>
      <c r="R2755" s="132"/>
      <c r="S2755" s="132"/>
      <c r="T2755" s="132"/>
      <c r="U2755" s="132"/>
      <c r="V2755" s="132"/>
      <c r="W2755" s="132"/>
      <c r="X2755" s="132"/>
      <c r="Y2755" s="132"/>
      <c r="Z2755" s="132"/>
    </row>
    <row r="2756" ht="13.65" customHeight="1">
      <c r="A2756" t="s" s="8">
        <v>12500</v>
      </c>
      <c r="B2756" t="s" s="8">
        <v>12501</v>
      </c>
      <c r="C2756" s="21">
        <v>2022</v>
      </c>
      <c r="D2756" t="s" s="8">
        <v>2518</v>
      </c>
      <c r="E2756" t="s" s="8">
        <v>12502</v>
      </c>
      <c r="F2756" t="s" s="8">
        <v>4104</v>
      </c>
      <c r="G2756" t="s" s="8">
        <v>45</v>
      </c>
      <c r="H2756" t="s" s="8">
        <v>1791</v>
      </c>
      <c r="I2756" s="11"/>
      <c r="J2756" t="s" s="8">
        <v>12503</v>
      </c>
      <c r="K2756" t="s" s="8">
        <v>120</v>
      </c>
      <c r="L2756" t="s" s="8">
        <v>121</v>
      </c>
      <c r="M2756" s="11"/>
      <c r="N2756" s="11"/>
      <c r="O2756" s="11"/>
      <c r="P2756" s="11"/>
      <c r="Q2756" s="11"/>
      <c r="R2756" s="11"/>
      <c r="S2756" s="11"/>
      <c r="T2756" s="11"/>
      <c r="U2756" s="11"/>
      <c r="V2756" s="11"/>
      <c r="W2756" s="11"/>
      <c r="X2756" s="11"/>
      <c r="Y2756" s="11"/>
      <c r="Z2756" s="11"/>
    </row>
    <row r="2757" ht="13.65" customHeight="1">
      <c r="A2757" t="s" s="8">
        <v>12504</v>
      </c>
      <c r="B2757" t="s" s="8">
        <v>12505</v>
      </c>
      <c r="C2757" s="21">
        <v>2022</v>
      </c>
      <c r="D2757" t="s" s="8">
        <v>12506</v>
      </c>
      <c r="E2757" t="s" s="8">
        <v>12507</v>
      </c>
      <c r="F2757" t="s" s="8">
        <v>2426</v>
      </c>
      <c r="G2757" t="s" s="8">
        <v>44</v>
      </c>
      <c r="H2757" t="s" s="8">
        <v>1507</v>
      </c>
      <c r="I2757" s="11"/>
      <c r="J2757" s="11"/>
      <c r="K2757" t="s" s="8">
        <v>120</v>
      </c>
      <c r="L2757" t="s" s="8">
        <v>216</v>
      </c>
      <c r="M2757" s="11"/>
      <c r="N2757" s="11"/>
      <c r="O2757" s="11"/>
      <c r="P2757" s="11"/>
      <c r="Q2757" s="11"/>
      <c r="R2757" s="11"/>
      <c r="S2757" s="11"/>
      <c r="T2757" s="11"/>
      <c r="U2757" s="11"/>
      <c r="V2757" s="11"/>
      <c r="W2757" s="11"/>
      <c r="X2757" s="11"/>
      <c r="Y2757" s="11"/>
      <c r="Z2757" s="11"/>
    </row>
    <row r="2758" ht="15" customHeight="1">
      <c r="A2758" t="s" s="8">
        <v>12508</v>
      </c>
      <c r="B2758" t="s" s="8">
        <v>12509</v>
      </c>
      <c r="C2758" s="21">
        <v>2022</v>
      </c>
      <c r="D2758" t="s" s="8">
        <v>12510</v>
      </c>
      <c r="E2758" t="s" s="8">
        <v>12511</v>
      </c>
      <c r="F2758" t="s" s="106">
        <v>1989</v>
      </c>
      <c r="G2758" t="s" s="8">
        <v>40</v>
      </c>
      <c r="H2758" t="s" s="8">
        <v>1507</v>
      </c>
      <c r="I2758" s="11"/>
      <c r="J2758" t="s" s="8">
        <v>12512</v>
      </c>
      <c r="K2758" t="s" s="8">
        <v>120</v>
      </c>
      <c r="L2758" t="s" s="8">
        <v>121</v>
      </c>
      <c r="M2758" s="11"/>
      <c r="N2758" s="11"/>
      <c r="O2758" s="11"/>
      <c r="P2758" s="11"/>
      <c r="Q2758" s="11"/>
      <c r="R2758" s="11"/>
      <c r="S2758" s="11"/>
      <c r="T2758" s="11"/>
      <c r="U2758" s="11"/>
      <c r="V2758" s="11"/>
      <c r="W2758" s="11"/>
      <c r="X2758" s="11"/>
      <c r="Y2758" s="11"/>
      <c r="Z2758" s="11"/>
    </row>
    <row r="2759" ht="13.65" customHeight="1">
      <c r="A2759" t="s" s="49">
        <v>12513</v>
      </c>
      <c r="B2759" t="s" s="49">
        <v>12514</v>
      </c>
      <c r="C2759" s="109">
        <v>2022</v>
      </c>
      <c r="D2759" t="s" s="49">
        <v>295</v>
      </c>
      <c r="E2759" t="s" s="49">
        <v>12515</v>
      </c>
      <c r="F2759" t="s" s="49">
        <v>389</v>
      </c>
      <c r="G2759" t="s" s="49">
        <v>82</v>
      </c>
      <c r="H2759" t="s" s="49">
        <v>390</v>
      </c>
      <c r="I2759" s="50"/>
      <c r="J2759" t="s" s="49">
        <v>12516</v>
      </c>
      <c r="K2759" t="s" s="49">
        <v>254</v>
      </c>
      <c r="L2759" t="s" s="49">
        <v>121</v>
      </c>
      <c r="M2759" s="50"/>
      <c r="N2759" s="50"/>
      <c r="O2759" s="50"/>
      <c r="P2759" s="50"/>
      <c r="Q2759" s="50"/>
      <c r="R2759" s="50"/>
      <c r="S2759" s="50"/>
      <c r="T2759" s="50"/>
      <c r="U2759" s="50"/>
      <c r="V2759" s="50"/>
      <c r="W2759" s="50"/>
      <c r="X2759" s="50"/>
      <c r="Y2759" s="50"/>
      <c r="Z2759" s="50"/>
    </row>
    <row r="2760" ht="13.65" customHeight="1">
      <c r="A2760" t="s" s="58">
        <v>1370</v>
      </c>
      <c r="B2760" t="s" s="59">
        <v>1371</v>
      </c>
      <c r="C2760" s="60">
        <v>2022</v>
      </c>
      <c r="D2760" t="s" s="59">
        <v>1372</v>
      </c>
      <c r="E2760" t="s" s="59">
        <v>1373</v>
      </c>
      <c r="F2760" t="s" s="59">
        <v>71</v>
      </c>
      <c r="G2760" t="s" s="59">
        <v>29</v>
      </c>
      <c r="H2760" t="s" s="59">
        <v>119</v>
      </c>
      <c r="I2760" s="61"/>
      <c r="J2760" t="s" s="59">
        <v>1374</v>
      </c>
      <c r="K2760" t="s" s="59">
        <v>120</v>
      </c>
      <c r="L2760" t="s" s="59">
        <v>121</v>
      </c>
      <c r="M2760" t="s" s="59">
        <v>122</v>
      </c>
      <c r="N2760" s="61"/>
      <c r="O2760" s="61"/>
      <c r="P2760" s="61"/>
      <c r="Q2760" s="61"/>
      <c r="R2760" s="61"/>
      <c r="S2760" s="61"/>
      <c r="T2760" s="61"/>
      <c r="U2760" s="61"/>
      <c r="V2760" s="61"/>
      <c r="W2760" s="61"/>
      <c r="X2760" s="61"/>
      <c r="Y2760" s="61"/>
      <c r="Z2760" s="62"/>
    </row>
    <row r="2761" ht="13.65" customHeight="1">
      <c r="A2761" t="s" s="77">
        <v>12517</v>
      </c>
      <c r="B2761" t="s" s="77">
        <v>12518</v>
      </c>
      <c r="C2761" s="76">
        <v>2022</v>
      </c>
      <c r="D2761" t="s" s="77">
        <v>1853</v>
      </c>
      <c r="E2761" t="s" s="77">
        <v>12519</v>
      </c>
      <c r="F2761" t="s" s="77">
        <v>2426</v>
      </c>
      <c r="G2761" t="s" s="77">
        <v>82</v>
      </c>
      <c r="H2761" t="s" s="77">
        <v>1507</v>
      </c>
      <c r="I2761" s="47"/>
      <c r="J2761" t="s" s="77">
        <v>12520</v>
      </c>
      <c r="K2761" t="s" s="77">
        <v>120</v>
      </c>
      <c r="L2761" t="s" s="77">
        <v>121</v>
      </c>
      <c r="M2761" s="47"/>
      <c r="N2761" s="47"/>
      <c r="O2761" s="47"/>
      <c r="P2761" s="47"/>
      <c r="Q2761" s="47"/>
      <c r="R2761" s="47"/>
      <c r="S2761" s="47"/>
      <c r="T2761" s="47"/>
      <c r="U2761" s="47"/>
      <c r="V2761" s="47"/>
      <c r="W2761" s="47"/>
      <c r="X2761" s="47"/>
      <c r="Y2761" s="47"/>
      <c r="Z2761" s="47"/>
    </row>
    <row r="2762" ht="13.65" customHeight="1">
      <c r="A2762" t="s" s="8">
        <v>12521</v>
      </c>
      <c r="B2762" t="s" s="8">
        <v>12522</v>
      </c>
      <c r="C2762" s="21">
        <v>2022</v>
      </c>
      <c r="D2762" t="s" s="8">
        <v>12523</v>
      </c>
      <c r="E2762" t="s" s="8">
        <v>12524</v>
      </c>
      <c r="F2762" t="s" s="8">
        <v>1870</v>
      </c>
      <c r="G2762" t="s" s="8">
        <v>82</v>
      </c>
      <c r="H2762" t="s" s="8">
        <v>1791</v>
      </c>
      <c r="I2762" s="11"/>
      <c r="J2762" t="s" s="8">
        <v>12525</v>
      </c>
      <c r="K2762" t="s" s="8">
        <v>120</v>
      </c>
      <c r="L2762" t="s" s="8">
        <v>121</v>
      </c>
      <c r="M2762" s="11"/>
      <c r="N2762" s="11"/>
      <c r="O2762" s="11"/>
      <c r="P2762" s="11"/>
      <c r="Q2762" s="11"/>
      <c r="R2762" s="11"/>
      <c r="S2762" s="11"/>
      <c r="T2762" s="11"/>
      <c r="U2762" s="11"/>
      <c r="V2762" s="11"/>
      <c r="W2762" s="11"/>
      <c r="X2762" s="11"/>
      <c r="Y2762" s="11"/>
      <c r="Z2762" s="11"/>
    </row>
    <row r="2763" ht="13.65" customHeight="1">
      <c r="A2763" t="s" s="8">
        <v>12526</v>
      </c>
      <c r="B2763" t="s" s="8">
        <v>12527</v>
      </c>
      <c r="C2763" s="21">
        <v>2022</v>
      </c>
      <c r="D2763" t="s" s="8">
        <v>1675</v>
      </c>
      <c r="E2763" t="s" s="8">
        <v>12528</v>
      </c>
      <c r="F2763" t="s" s="8">
        <v>2426</v>
      </c>
      <c r="G2763" t="s" s="8">
        <v>82</v>
      </c>
      <c r="H2763" t="s" s="8">
        <v>1507</v>
      </c>
      <c r="I2763" s="11"/>
      <c r="J2763" t="s" s="8">
        <v>12529</v>
      </c>
      <c r="K2763" t="s" s="8">
        <v>120</v>
      </c>
      <c r="L2763" t="s" s="8">
        <v>121</v>
      </c>
      <c r="M2763" s="11"/>
      <c r="N2763" s="11"/>
      <c r="O2763" s="11"/>
      <c r="P2763" s="11"/>
      <c r="Q2763" s="11"/>
      <c r="R2763" s="11"/>
      <c r="S2763" s="11"/>
      <c r="T2763" s="11"/>
      <c r="U2763" s="11"/>
      <c r="V2763" s="11"/>
      <c r="W2763" s="11"/>
      <c r="X2763" s="11"/>
      <c r="Y2763" s="11"/>
      <c r="Z2763" s="11"/>
    </row>
    <row r="2764" ht="13.65" customHeight="1">
      <c r="A2764" t="s" s="8">
        <v>12530</v>
      </c>
      <c r="B2764" t="s" s="8">
        <v>12531</v>
      </c>
      <c r="C2764" s="21">
        <v>2022</v>
      </c>
      <c r="D2764" t="s" s="8">
        <v>665</v>
      </c>
      <c r="E2764" t="s" s="8">
        <v>12532</v>
      </c>
      <c r="F2764" t="s" s="8">
        <v>4203</v>
      </c>
      <c r="G2764" t="s" s="8">
        <v>82</v>
      </c>
      <c r="H2764" t="s" s="8">
        <v>119</v>
      </c>
      <c r="I2764" s="11"/>
      <c r="J2764" t="s" s="8">
        <v>12533</v>
      </c>
      <c r="K2764" t="s" s="8">
        <v>120</v>
      </c>
      <c r="L2764" t="s" s="8">
        <v>121</v>
      </c>
      <c r="M2764" s="11"/>
      <c r="N2764" s="11"/>
      <c r="O2764" s="11"/>
      <c r="P2764" s="11"/>
      <c r="Q2764" s="11"/>
      <c r="R2764" s="11"/>
      <c r="S2764" s="11"/>
      <c r="T2764" s="11"/>
      <c r="U2764" s="11"/>
      <c r="V2764" s="11"/>
      <c r="W2764" s="11"/>
      <c r="X2764" s="11"/>
      <c r="Y2764" s="11"/>
      <c r="Z2764" s="11"/>
    </row>
    <row r="2765" ht="13.65" customHeight="1">
      <c r="A2765" t="s" s="8">
        <v>12534</v>
      </c>
      <c r="B2765" t="s" s="8">
        <v>12535</v>
      </c>
      <c r="C2765" s="21">
        <v>2022</v>
      </c>
      <c r="D2765" t="s" s="8">
        <v>614</v>
      </c>
      <c r="E2765" t="s" s="8">
        <v>12536</v>
      </c>
      <c r="F2765" t="s" s="8">
        <v>1815</v>
      </c>
      <c r="G2765" t="s" s="8">
        <v>64</v>
      </c>
      <c r="H2765" t="s" s="8">
        <v>506</v>
      </c>
      <c r="I2765" s="11"/>
      <c r="J2765" t="s" s="8">
        <v>12537</v>
      </c>
      <c r="K2765" t="s" s="8">
        <v>120</v>
      </c>
      <c r="L2765" t="s" s="8">
        <v>121</v>
      </c>
      <c r="M2765" s="11"/>
      <c r="N2765" s="11"/>
      <c r="O2765" s="11"/>
      <c r="P2765" s="11"/>
      <c r="Q2765" s="11"/>
      <c r="R2765" s="11"/>
      <c r="S2765" s="11"/>
      <c r="T2765" s="11"/>
      <c r="U2765" s="11"/>
      <c r="V2765" s="11"/>
      <c r="W2765" s="11"/>
      <c r="X2765" s="11"/>
      <c r="Y2765" s="11"/>
      <c r="Z2765" s="11"/>
    </row>
    <row r="2766" ht="13.65" customHeight="1">
      <c r="A2766" t="s" s="8">
        <v>12538</v>
      </c>
      <c r="B2766" t="s" s="8">
        <v>12539</v>
      </c>
      <c r="C2766" s="21">
        <v>2022</v>
      </c>
      <c r="D2766" t="s" s="8">
        <v>1542</v>
      </c>
      <c r="E2766" t="s" s="8">
        <v>12540</v>
      </c>
      <c r="F2766" t="s" s="8">
        <v>2901</v>
      </c>
      <c r="G2766" t="s" s="8">
        <v>29</v>
      </c>
      <c r="H2766" t="s" s="8">
        <v>1507</v>
      </c>
      <c r="I2766" s="11"/>
      <c r="J2766" t="s" s="8">
        <v>12541</v>
      </c>
      <c r="K2766" t="s" s="8">
        <v>120</v>
      </c>
      <c r="L2766" t="s" s="8">
        <v>121</v>
      </c>
      <c r="M2766" s="11"/>
      <c r="N2766" s="11"/>
      <c r="O2766" s="11"/>
      <c r="P2766" s="11"/>
      <c r="Q2766" s="11"/>
      <c r="R2766" s="11"/>
      <c r="S2766" s="11"/>
      <c r="T2766" s="11"/>
      <c r="U2766" s="11"/>
      <c r="V2766" s="11"/>
      <c r="W2766" s="11"/>
      <c r="X2766" s="11"/>
      <c r="Y2766" s="11"/>
      <c r="Z2766" s="11"/>
    </row>
    <row r="2767" ht="13.65" customHeight="1">
      <c r="A2767" t="s" s="8">
        <v>12542</v>
      </c>
      <c r="B2767" t="s" s="8">
        <v>12543</v>
      </c>
      <c r="C2767" s="21">
        <v>2022</v>
      </c>
      <c r="D2767" t="s" s="8">
        <v>12544</v>
      </c>
      <c r="E2767" t="s" s="8">
        <v>12545</v>
      </c>
      <c r="F2767" t="s" s="8">
        <v>71</v>
      </c>
      <c r="G2767" t="s" s="8">
        <v>1784</v>
      </c>
      <c r="H2767" t="s" s="8">
        <v>119</v>
      </c>
      <c r="I2767" t="s" s="8">
        <v>10005</v>
      </c>
      <c r="J2767" t="s" s="8">
        <v>12546</v>
      </c>
      <c r="K2767" t="s" s="8">
        <v>120</v>
      </c>
      <c r="L2767" t="s" s="8">
        <v>216</v>
      </c>
      <c r="M2767" s="11"/>
      <c r="N2767" s="11"/>
      <c r="O2767" s="11"/>
      <c r="P2767" s="11"/>
      <c r="Q2767" s="11"/>
      <c r="R2767" s="11"/>
      <c r="S2767" s="11"/>
      <c r="T2767" s="11"/>
      <c r="U2767" s="11"/>
      <c r="V2767" s="11"/>
      <c r="W2767" s="11"/>
      <c r="X2767" s="11"/>
      <c r="Y2767" s="11"/>
      <c r="Z2767" s="11"/>
    </row>
    <row r="2768" ht="13.65" customHeight="1">
      <c r="A2768" t="s" s="8">
        <v>12547</v>
      </c>
      <c r="B2768" t="s" s="8">
        <v>12548</v>
      </c>
      <c r="C2768" s="21">
        <v>2022</v>
      </c>
      <c r="D2768" t="s" s="8">
        <v>8872</v>
      </c>
      <c r="E2768" t="s" s="8">
        <v>12549</v>
      </c>
      <c r="F2768" t="s" s="8">
        <v>4600</v>
      </c>
      <c r="G2768" t="s" s="8">
        <v>44</v>
      </c>
      <c r="H2768" t="s" s="8">
        <v>506</v>
      </c>
      <c r="I2768" s="11"/>
      <c r="J2768" t="s" s="8">
        <v>12550</v>
      </c>
      <c r="K2768" t="s" s="8">
        <v>120</v>
      </c>
      <c r="L2768" t="s" s="8">
        <v>121</v>
      </c>
      <c r="M2768" s="11"/>
      <c r="N2768" s="11"/>
      <c r="O2768" s="11"/>
      <c r="P2768" s="11"/>
      <c r="Q2768" s="11"/>
      <c r="R2768" s="11"/>
      <c r="S2768" s="11"/>
      <c r="T2768" s="11"/>
      <c r="U2768" s="11"/>
      <c r="V2768" s="11"/>
      <c r="W2768" s="11"/>
      <c r="X2768" s="11"/>
      <c r="Y2768" s="11"/>
      <c r="Z2768" s="11"/>
    </row>
    <row r="2769" ht="13.65" customHeight="1">
      <c r="A2769" t="s" s="8">
        <v>12551</v>
      </c>
      <c r="B2769" t="s" s="8">
        <v>12552</v>
      </c>
      <c r="C2769" s="21">
        <v>2022</v>
      </c>
      <c r="D2769" t="s" s="8">
        <v>9135</v>
      </c>
      <c r="E2769" t="s" s="8">
        <v>12553</v>
      </c>
      <c r="F2769" t="s" s="8">
        <v>505</v>
      </c>
      <c r="G2769" t="s" s="8">
        <v>45</v>
      </c>
      <c r="H2769" t="s" s="8">
        <v>506</v>
      </c>
      <c r="I2769" s="11"/>
      <c r="J2769" t="s" s="8">
        <v>12554</v>
      </c>
      <c r="K2769" t="s" s="8">
        <v>148</v>
      </c>
      <c r="L2769" t="s" s="8">
        <v>121</v>
      </c>
      <c r="M2769" s="11"/>
      <c r="N2769" s="11"/>
      <c r="O2769" s="11"/>
      <c r="P2769" s="11"/>
      <c r="Q2769" s="11"/>
      <c r="R2769" s="11"/>
      <c r="S2769" s="11"/>
      <c r="T2769" s="11"/>
      <c r="U2769" s="11"/>
      <c r="V2769" s="11"/>
      <c r="W2769" s="11"/>
      <c r="X2769" s="11"/>
      <c r="Y2769" s="11"/>
      <c r="Z2769" s="11"/>
    </row>
    <row r="2770" ht="13.65" customHeight="1">
      <c r="A2770" t="s" s="8">
        <v>12555</v>
      </c>
      <c r="B2770" t="s" s="8">
        <v>12556</v>
      </c>
      <c r="C2770" s="21">
        <v>2022</v>
      </c>
      <c r="D2770" t="s" s="8">
        <v>1301</v>
      </c>
      <c r="E2770" t="s" s="8">
        <v>12557</v>
      </c>
      <c r="F2770" t="s" s="8">
        <v>1870</v>
      </c>
      <c r="G2770" t="s" s="8">
        <v>82</v>
      </c>
      <c r="H2770" t="s" s="8">
        <v>1791</v>
      </c>
      <c r="I2770" s="11"/>
      <c r="J2770" t="s" s="8">
        <v>12558</v>
      </c>
      <c r="K2770" t="s" s="8">
        <v>120</v>
      </c>
      <c r="L2770" t="s" s="8">
        <v>121</v>
      </c>
      <c r="M2770" s="11"/>
      <c r="N2770" s="11"/>
      <c r="O2770" s="11"/>
      <c r="P2770" s="11"/>
      <c r="Q2770" s="11"/>
      <c r="R2770" s="11"/>
      <c r="S2770" s="11"/>
      <c r="T2770" s="11"/>
      <c r="U2770" s="11"/>
      <c r="V2770" s="11"/>
      <c r="W2770" s="11"/>
      <c r="X2770" s="11"/>
      <c r="Y2770" s="11"/>
      <c r="Z2770" s="11"/>
    </row>
    <row r="2771" ht="13.65" customHeight="1">
      <c r="A2771" t="s" s="8">
        <v>12559</v>
      </c>
      <c r="B2771" t="s" s="8">
        <v>12560</v>
      </c>
      <c r="C2771" s="21">
        <v>2022</v>
      </c>
      <c r="D2771" t="s" s="8">
        <v>8042</v>
      </c>
      <c r="E2771" t="s" s="8">
        <v>12561</v>
      </c>
      <c r="F2771" t="s" s="8">
        <v>3174</v>
      </c>
      <c r="G2771" t="s" s="8">
        <v>82</v>
      </c>
      <c r="H2771" t="s" s="8">
        <v>119</v>
      </c>
      <c r="I2771" s="11"/>
      <c r="J2771" t="s" s="8">
        <v>12562</v>
      </c>
      <c r="K2771" t="s" s="8">
        <v>120</v>
      </c>
      <c r="L2771" t="s" s="8">
        <v>121</v>
      </c>
      <c r="M2771" s="11"/>
      <c r="N2771" s="11"/>
      <c r="O2771" s="11"/>
      <c r="P2771" s="11"/>
      <c r="Q2771" s="11"/>
      <c r="R2771" s="11"/>
      <c r="S2771" s="11"/>
      <c r="T2771" s="11"/>
      <c r="U2771" s="11"/>
      <c r="V2771" s="11"/>
      <c r="W2771" s="11"/>
      <c r="X2771" s="11"/>
      <c r="Y2771" s="11"/>
      <c r="Z2771" s="11"/>
    </row>
    <row r="2772" ht="13.65" customHeight="1">
      <c r="A2772" t="s" s="8">
        <v>12563</v>
      </c>
      <c r="B2772" t="s" s="8">
        <v>12564</v>
      </c>
      <c r="C2772" s="21">
        <v>2022</v>
      </c>
      <c r="D2772" t="s" s="8">
        <v>6938</v>
      </c>
      <c r="E2772" t="s" s="8">
        <v>12565</v>
      </c>
      <c r="F2772" t="s" s="8">
        <v>1905</v>
      </c>
      <c r="G2772" t="s" s="8">
        <v>82</v>
      </c>
      <c r="H2772" t="s" s="8">
        <v>119</v>
      </c>
      <c r="I2772" s="11"/>
      <c r="J2772" t="s" s="8">
        <v>12566</v>
      </c>
      <c r="K2772" t="s" s="8">
        <v>120</v>
      </c>
      <c r="L2772" t="s" s="8">
        <v>121</v>
      </c>
      <c r="M2772" s="11"/>
      <c r="N2772" s="11"/>
      <c r="O2772" s="11"/>
      <c r="P2772" s="11"/>
      <c r="Q2772" s="11"/>
      <c r="R2772" s="11"/>
      <c r="S2772" s="11"/>
      <c r="T2772" s="11"/>
      <c r="U2772" s="11"/>
      <c r="V2772" s="11"/>
      <c r="W2772" s="11"/>
      <c r="X2772" s="11"/>
      <c r="Y2772" s="11"/>
      <c r="Z2772" s="11"/>
    </row>
    <row r="2773" ht="13.65" customHeight="1">
      <c r="A2773" t="s" s="8">
        <v>12567</v>
      </c>
      <c r="B2773" t="s" s="8">
        <v>12568</v>
      </c>
      <c r="C2773" s="21">
        <v>2022</v>
      </c>
      <c r="D2773" t="s" s="8">
        <v>12569</v>
      </c>
      <c r="E2773" t="s" s="8">
        <v>12570</v>
      </c>
      <c r="F2773" t="s" s="8">
        <v>505</v>
      </c>
      <c r="G2773" t="s" s="8">
        <v>45</v>
      </c>
      <c r="H2773" t="s" s="8">
        <v>506</v>
      </c>
      <c r="I2773" s="11"/>
      <c r="J2773" s="11"/>
      <c r="K2773" t="s" s="8">
        <v>120</v>
      </c>
      <c r="L2773" t="s" s="8">
        <v>121</v>
      </c>
      <c r="M2773" s="11"/>
      <c r="N2773" s="11"/>
      <c r="O2773" s="11"/>
      <c r="P2773" s="11"/>
      <c r="Q2773" s="11"/>
      <c r="R2773" s="11"/>
      <c r="S2773" s="11"/>
      <c r="T2773" s="11"/>
      <c r="U2773" s="11"/>
      <c r="V2773" s="11"/>
      <c r="W2773" s="11"/>
      <c r="X2773" s="11"/>
      <c r="Y2773" s="11"/>
      <c r="Z2773" s="11"/>
    </row>
    <row r="2774" ht="13.65" customHeight="1">
      <c r="A2774" t="s" s="49">
        <v>12571</v>
      </c>
      <c r="B2774" t="s" s="49">
        <v>12572</v>
      </c>
      <c r="C2774" s="109">
        <v>2022</v>
      </c>
      <c r="D2774" t="s" s="49">
        <v>3802</v>
      </c>
      <c r="E2774" t="s" s="49">
        <v>12573</v>
      </c>
      <c r="F2774" t="s" s="49">
        <v>2426</v>
      </c>
      <c r="G2774" t="s" s="49">
        <v>82</v>
      </c>
      <c r="H2774" t="s" s="49">
        <v>1507</v>
      </c>
      <c r="I2774" s="50"/>
      <c r="J2774" t="s" s="49">
        <v>12574</v>
      </c>
      <c r="K2774" t="s" s="49">
        <v>120</v>
      </c>
      <c r="L2774" t="s" s="49">
        <v>121</v>
      </c>
      <c r="M2774" s="50"/>
      <c r="N2774" s="50"/>
      <c r="O2774" s="50"/>
      <c r="P2774" s="50"/>
      <c r="Q2774" s="50"/>
      <c r="R2774" s="50"/>
      <c r="S2774" s="50"/>
      <c r="T2774" s="50"/>
      <c r="U2774" s="50"/>
      <c r="V2774" s="50"/>
      <c r="W2774" s="50"/>
      <c r="X2774" s="50"/>
      <c r="Y2774" s="50"/>
      <c r="Z2774" s="50"/>
    </row>
    <row r="2775" ht="13.65" customHeight="1">
      <c r="A2775" t="s" s="58">
        <v>1375</v>
      </c>
      <c r="B2775" t="s" s="59">
        <v>1376</v>
      </c>
      <c r="C2775" s="60">
        <v>2022</v>
      </c>
      <c r="D2775" t="s" s="59">
        <v>918</v>
      </c>
      <c r="E2775" t="s" s="59">
        <v>1377</v>
      </c>
      <c r="F2775" t="s" s="59">
        <v>545</v>
      </c>
      <c r="G2775" t="s" s="59">
        <v>38</v>
      </c>
      <c r="H2775" t="s" s="59">
        <v>545</v>
      </c>
      <c r="I2775" s="61"/>
      <c r="J2775" t="s" s="59">
        <v>1378</v>
      </c>
      <c r="K2775" t="s" s="59">
        <v>120</v>
      </c>
      <c r="L2775" t="s" s="59">
        <v>121</v>
      </c>
      <c r="M2775" t="s" s="59">
        <v>122</v>
      </c>
      <c r="N2775" s="61"/>
      <c r="O2775" s="61"/>
      <c r="P2775" s="61"/>
      <c r="Q2775" s="61"/>
      <c r="R2775" s="61"/>
      <c r="S2775" s="61"/>
      <c r="T2775" s="61"/>
      <c r="U2775" s="61"/>
      <c r="V2775" s="61"/>
      <c r="W2775" s="61"/>
      <c r="X2775" s="61"/>
      <c r="Y2775" s="61"/>
      <c r="Z2775" s="62"/>
    </row>
    <row r="2776" ht="15" customHeight="1">
      <c r="A2776" t="s" s="77">
        <v>12575</v>
      </c>
      <c r="B2776" t="s" s="77">
        <v>12576</v>
      </c>
      <c r="C2776" s="76">
        <v>2022</v>
      </c>
      <c r="D2776" t="s" s="77">
        <v>5217</v>
      </c>
      <c r="E2776" t="s" s="77">
        <v>12577</v>
      </c>
      <c r="F2776" t="s" s="114">
        <v>1823</v>
      </c>
      <c r="G2776" t="s" s="77">
        <v>44</v>
      </c>
      <c r="H2776" t="s" s="77">
        <v>1507</v>
      </c>
      <c r="I2776" s="47"/>
      <c r="J2776" t="s" s="77">
        <v>12578</v>
      </c>
      <c r="K2776" t="s" s="77">
        <v>120</v>
      </c>
      <c r="L2776" t="s" s="77">
        <v>121</v>
      </c>
      <c r="M2776" s="47"/>
      <c r="N2776" s="47"/>
      <c r="O2776" s="47"/>
      <c r="P2776" s="47"/>
      <c r="Q2776" s="47"/>
      <c r="R2776" s="47"/>
      <c r="S2776" s="47"/>
      <c r="T2776" s="47"/>
      <c r="U2776" s="47"/>
      <c r="V2776" s="47"/>
      <c r="W2776" s="47"/>
      <c r="X2776" s="47"/>
      <c r="Y2776" s="47"/>
      <c r="Z2776" s="47"/>
    </row>
    <row r="2777" ht="13.65" customHeight="1">
      <c r="A2777" t="s" s="8">
        <v>12579</v>
      </c>
      <c r="B2777" t="s" s="8">
        <v>12580</v>
      </c>
      <c r="C2777" s="21">
        <v>2022</v>
      </c>
      <c r="D2777" t="s" s="8">
        <v>12581</v>
      </c>
      <c r="E2777" t="s" s="8">
        <v>12582</v>
      </c>
      <c r="F2777" t="s" s="8">
        <v>5338</v>
      </c>
      <c r="G2777" t="s" s="8">
        <v>29</v>
      </c>
      <c r="H2777" t="s" s="8">
        <v>119</v>
      </c>
      <c r="I2777" s="11"/>
      <c r="J2777" t="s" s="8">
        <v>12583</v>
      </c>
      <c r="K2777" t="s" s="8">
        <v>120</v>
      </c>
      <c r="L2777" t="s" s="8">
        <v>121</v>
      </c>
      <c r="M2777" s="11"/>
      <c r="N2777" s="116"/>
      <c r="O2777" s="11"/>
      <c r="P2777" s="11"/>
      <c r="Q2777" s="11"/>
      <c r="R2777" s="11"/>
      <c r="S2777" s="11"/>
      <c r="T2777" s="11"/>
      <c r="U2777" s="11"/>
      <c r="V2777" s="11"/>
      <c r="W2777" s="11"/>
      <c r="X2777" s="11"/>
      <c r="Y2777" s="11"/>
      <c r="Z2777" s="11"/>
    </row>
    <row r="2778" ht="13.65" customHeight="1">
      <c r="A2778" t="s" s="130">
        <v>12584</v>
      </c>
      <c r="B2778" t="s" s="130">
        <v>12585</v>
      </c>
      <c r="C2778" s="131">
        <v>2022</v>
      </c>
      <c r="D2778" t="s" s="130">
        <v>722</v>
      </c>
      <c r="E2778" t="s" s="130">
        <v>12586</v>
      </c>
      <c r="F2778" t="s" s="130">
        <v>1875</v>
      </c>
      <c r="G2778" t="s" s="130">
        <v>82</v>
      </c>
      <c r="H2778" t="s" s="130">
        <v>119</v>
      </c>
      <c r="I2778" s="132"/>
      <c r="J2778" t="s" s="130">
        <v>12587</v>
      </c>
      <c r="K2778" t="s" s="130">
        <v>120</v>
      </c>
      <c r="L2778" t="s" s="130">
        <v>121</v>
      </c>
      <c r="M2778" s="132"/>
      <c r="N2778" s="132"/>
      <c r="O2778" s="132"/>
      <c r="P2778" s="132"/>
      <c r="Q2778" s="132"/>
      <c r="R2778" s="132"/>
      <c r="S2778" s="132"/>
      <c r="T2778" s="132"/>
      <c r="U2778" s="132"/>
      <c r="V2778" s="132"/>
      <c r="W2778" s="132"/>
      <c r="X2778" s="132"/>
      <c r="Y2778" s="132"/>
      <c r="Z2778" s="132"/>
    </row>
    <row r="2779" ht="13.65" customHeight="1">
      <c r="A2779" t="s" s="8">
        <v>12588</v>
      </c>
      <c r="B2779" t="s" s="8">
        <v>12589</v>
      </c>
      <c r="C2779" s="21">
        <v>2022</v>
      </c>
      <c r="D2779" t="s" s="8">
        <v>7342</v>
      </c>
      <c r="E2779" t="s" s="8">
        <v>12590</v>
      </c>
      <c r="F2779" t="s" s="8">
        <v>1870</v>
      </c>
      <c r="G2779" t="s" s="8">
        <v>45</v>
      </c>
      <c r="H2779" t="s" s="8">
        <v>1791</v>
      </c>
      <c r="I2779" s="11"/>
      <c r="J2779" t="s" s="8">
        <v>12591</v>
      </c>
      <c r="K2779" t="s" s="8">
        <v>120</v>
      </c>
      <c r="L2779" t="s" s="8">
        <v>121</v>
      </c>
      <c r="M2779" s="11"/>
      <c r="N2779" s="11"/>
      <c r="O2779" s="11"/>
      <c r="P2779" s="11"/>
      <c r="Q2779" s="11"/>
      <c r="R2779" s="11"/>
      <c r="S2779" s="11"/>
      <c r="T2779" s="11"/>
      <c r="U2779" s="11"/>
      <c r="V2779" s="11"/>
      <c r="W2779" s="11"/>
      <c r="X2779" s="11"/>
      <c r="Y2779" s="11"/>
      <c r="Z2779" s="11"/>
    </row>
    <row r="2780" ht="19.65" customHeight="1">
      <c r="A2780" s="11"/>
      <c r="B2780" s="11"/>
      <c r="C2780" s="11"/>
      <c r="D2780" s="11"/>
      <c r="E2780" s="11"/>
      <c r="F2780" s="11"/>
      <c r="G2780" s="11"/>
      <c r="H2780" s="21">
        <f>COUNTIF(H1:H2779,"abiotic")</f>
        <v>182</v>
      </c>
      <c r="I2780" s="11"/>
      <c r="J2780" s="11"/>
      <c r="K2780" s="11"/>
      <c r="L2780" s="170">
        <f>COUNTIF(L1:L2779,"scopus")</f>
        <v>2618</v>
      </c>
      <c r="M2780" s="21">
        <f>COUNTIF(M1:M2779,"selected")</f>
        <v>277</v>
      </c>
      <c r="N2780" s="11"/>
      <c r="O2780" s="11"/>
      <c r="P2780" s="11"/>
      <c r="Q2780" s="11"/>
      <c r="R2780" s="11"/>
      <c r="S2780" s="11"/>
      <c r="T2780" s="11"/>
      <c r="U2780" s="11"/>
      <c r="V2780" s="11"/>
      <c r="W2780" s="11"/>
      <c r="X2780" s="11"/>
      <c r="Y2780" s="11"/>
      <c r="Z2780" s="11"/>
    </row>
    <row r="2781" ht="19.65" customHeight="1">
      <c r="A2781" s="11"/>
      <c r="B2781" s="11"/>
      <c r="C2781" s="11"/>
      <c r="D2781" s="11"/>
      <c r="E2781" s="11"/>
      <c r="F2781" s="11"/>
      <c r="G2781" s="11"/>
      <c r="H2781" s="21">
        <f>COUNTIF(H1:H2779,"amphibia")</f>
        <v>5</v>
      </c>
      <c r="I2781" s="11"/>
      <c r="J2781" s="11"/>
      <c r="K2781" s="11"/>
      <c r="L2781" s="170">
        <f>COUNTIF(L1:L2779,"wos")</f>
        <v>160</v>
      </c>
      <c r="M2781" s="11"/>
      <c r="N2781" s="11"/>
      <c r="O2781" s="11"/>
      <c r="P2781" s="11"/>
      <c r="Q2781" s="11"/>
      <c r="R2781" s="11"/>
      <c r="S2781" s="11"/>
      <c r="T2781" s="11"/>
      <c r="U2781" s="11"/>
      <c r="V2781" s="11"/>
      <c r="W2781" s="11"/>
      <c r="X2781" s="11"/>
      <c r="Y2781" s="11"/>
      <c r="Z2781" s="11"/>
    </row>
    <row r="2782" ht="19.65" customHeight="1">
      <c r="A2782" s="11"/>
      <c r="B2782" s="11"/>
      <c r="C2782" s="11"/>
      <c r="D2782" s="11"/>
      <c r="E2782" s="11"/>
      <c r="F2782" s="11"/>
      <c r="G2782" s="11"/>
      <c r="H2782" s="21">
        <f>COUNTIF(H1:H2779,"arthropoda")</f>
        <v>433</v>
      </c>
      <c r="I2782" s="11"/>
      <c r="J2782" s="11"/>
      <c r="K2782" s="11"/>
      <c r="L2782" s="171"/>
      <c r="M2782" s="11"/>
      <c r="N2782" s="11"/>
      <c r="O2782" s="11"/>
      <c r="P2782" s="11"/>
      <c r="Q2782" s="11"/>
      <c r="R2782" s="11"/>
      <c r="S2782" s="11"/>
      <c r="T2782" s="11"/>
      <c r="U2782" s="11"/>
      <c r="V2782" s="11"/>
      <c r="W2782" s="11"/>
      <c r="X2782" s="11"/>
      <c r="Y2782" s="11"/>
      <c r="Z2782" s="11"/>
    </row>
    <row r="2783" ht="19.65" customHeight="1">
      <c r="A2783" s="11"/>
      <c r="B2783" s="11"/>
      <c r="C2783" s="11"/>
      <c r="D2783" s="11"/>
      <c r="E2783" s="11"/>
      <c r="F2783" s="11"/>
      <c r="G2783" s="11"/>
      <c r="H2783" s="21">
        <f>COUNTIF(H1:H2779,"aves")</f>
        <v>645</v>
      </c>
      <c r="I2783" s="11"/>
      <c r="J2783" s="11"/>
      <c r="K2783" s="11"/>
      <c r="L2783" s="171"/>
      <c r="M2783" s="11"/>
      <c r="N2783" s="11"/>
      <c r="O2783" s="11"/>
      <c r="P2783" s="11"/>
      <c r="Q2783" s="11"/>
      <c r="R2783" s="11"/>
      <c r="S2783" s="11"/>
      <c r="T2783" s="11"/>
      <c r="U2783" s="11"/>
      <c r="V2783" s="11"/>
      <c r="W2783" s="11"/>
      <c r="X2783" s="11"/>
      <c r="Y2783" s="11"/>
      <c r="Z2783" s="11"/>
    </row>
    <row r="2784" ht="19.65" customHeight="1">
      <c r="A2784" s="11"/>
      <c r="B2784" s="11"/>
      <c r="C2784" s="11"/>
      <c r="D2784" s="11"/>
      <c r="E2784" s="11"/>
      <c r="F2784" s="11"/>
      <c r="G2784" s="11"/>
      <c r="H2784" s="21">
        <f>COUNTIF(H1:H2779,"bacteria")</f>
        <v>18</v>
      </c>
      <c r="I2784" s="11"/>
      <c r="J2784" s="11"/>
      <c r="K2784" s="11"/>
      <c r="L2784" s="171"/>
      <c r="M2784" s="11"/>
      <c r="N2784" s="11"/>
      <c r="O2784" s="11"/>
      <c r="P2784" s="11"/>
      <c r="Q2784" s="11"/>
      <c r="R2784" s="11"/>
      <c r="S2784" s="11"/>
      <c r="T2784" s="11"/>
      <c r="U2784" s="11"/>
      <c r="V2784" s="11"/>
      <c r="W2784" s="11"/>
      <c r="X2784" s="11"/>
      <c r="Y2784" s="11"/>
      <c r="Z2784" s="11"/>
    </row>
    <row r="2785" ht="19.65" customHeight="1">
      <c r="A2785" s="11"/>
      <c r="B2785" s="11"/>
      <c r="C2785" s="11"/>
      <c r="D2785" s="11"/>
      <c r="E2785" s="11"/>
      <c r="F2785" s="11"/>
      <c r="G2785" s="11"/>
      <c r="H2785" s="21">
        <f>COUNTIF(H1:H2779,"cnidaria")</f>
        <v>1</v>
      </c>
      <c r="I2785" s="11"/>
      <c r="J2785" s="11"/>
      <c r="K2785" s="11"/>
      <c r="L2785" s="171"/>
      <c r="M2785" s="11"/>
      <c r="N2785" s="11"/>
      <c r="O2785" s="11"/>
      <c r="P2785" s="11"/>
      <c r="Q2785" s="11"/>
      <c r="R2785" s="11"/>
      <c r="S2785" s="11"/>
      <c r="T2785" s="11"/>
      <c r="U2785" s="11"/>
      <c r="V2785" s="11"/>
      <c r="W2785" s="11"/>
      <c r="X2785" s="11"/>
      <c r="Y2785" s="11"/>
      <c r="Z2785" s="11"/>
    </row>
    <row r="2786" ht="19.65" customHeight="1">
      <c r="A2786" s="11"/>
      <c r="B2786" s="11"/>
      <c r="C2786" s="11"/>
      <c r="D2786" s="11"/>
      <c r="E2786" s="11"/>
      <c r="F2786" s="11"/>
      <c r="G2786" s="11"/>
      <c r="H2786" s="21">
        <f>COUNTIF(H1:H2779,"communities")</f>
        <v>82</v>
      </c>
      <c r="I2786" s="11"/>
      <c r="J2786" s="11"/>
      <c r="K2786" s="11"/>
      <c r="L2786" s="171"/>
      <c r="M2786" s="11"/>
      <c r="N2786" s="11"/>
      <c r="O2786" s="11"/>
      <c r="P2786" s="11"/>
      <c r="Q2786" s="11"/>
      <c r="R2786" s="11"/>
      <c r="S2786" s="11"/>
      <c r="T2786" s="11"/>
      <c r="U2786" s="11"/>
      <c r="V2786" s="11"/>
      <c r="W2786" s="11"/>
      <c r="X2786" s="11"/>
      <c r="Y2786" s="11"/>
      <c r="Z2786" s="11"/>
    </row>
    <row r="2787" ht="19.65" customHeight="1">
      <c r="A2787" s="11"/>
      <c r="B2787" s="11"/>
      <c r="C2787" s="11"/>
      <c r="D2787" s="11"/>
      <c r="E2787" s="11"/>
      <c r="F2787" s="11"/>
      <c r="G2787" s="11"/>
      <c r="H2787" s="21">
        <f>COUNTIF(H1:H2779,"fungi")</f>
        <v>9</v>
      </c>
      <c r="I2787" s="11"/>
      <c r="J2787" s="11"/>
      <c r="K2787" s="11"/>
      <c r="L2787" s="171"/>
      <c r="M2787" s="11"/>
      <c r="N2787" s="11"/>
      <c r="O2787" s="11"/>
      <c r="P2787" s="11"/>
      <c r="Q2787" s="11"/>
      <c r="R2787" s="11"/>
      <c r="S2787" s="11"/>
      <c r="T2787" s="11"/>
      <c r="U2787" s="11"/>
      <c r="V2787" s="11"/>
      <c r="W2787" s="11"/>
      <c r="X2787" s="11"/>
      <c r="Y2787" s="11"/>
      <c r="Z2787" s="11"/>
    </row>
    <row r="2788" ht="19.65" customHeight="1">
      <c r="A2788" s="11"/>
      <c r="B2788" s="11"/>
      <c r="C2788" s="11"/>
      <c r="D2788" s="11"/>
      <c r="E2788" s="11"/>
      <c r="F2788" s="11"/>
      <c r="G2788" s="11"/>
      <c r="H2788" s="21">
        <f>COUNTIF(H1:H2779,"mammalia")</f>
        <v>987</v>
      </c>
      <c r="I2788" s="11"/>
      <c r="J2788" s="11"/>
      <c r="K2788" s="11"/>
      <c r="L2788" s="171"/>
      <c r="M2788" s="11"/>
      <c r="N2788" s="11"/>
      <c r="O2788" s="11"/>
      <c r="P2788" s="11"/>
      <c r="Q2788" s="11"/>
      <c r="R2788" s="11"/>
      <c r="S2788" s="11"/>
      <c r="T2788" s="11"/>
      <c r="U2788" s="11"/>
      <c r="V2788" s="11"/>
      <c r="W2788" s="11"/>
      <c r="X2788" s="11"/>
      <c r="Y2788" s="11"/>
      <c r="Z2788" s="11"/>
    </row>
    <row r="2789" ht="19.65" customHeight="1">
      <c r="A2789" s="11"/>
      <c r="B2789" s="11"/>
      <c r="C2789" s="11"/>
      <c r="D2789" s="11"/>
      <c r="E2789" s="11"/>
      <c r="F2789" s="11"/>
      <c r="G2789" s="11"/>
      <c r="H2789" s="21">
        <f>COUNTIF(H1:H2779,"mollusca")</f>
        <v>5</v>
      </c>
      <c r="I2789" s="11"/>
      <c r="J2789" s="11"/>
      <c r="K2789" s="11"/>
      <c r="L2789" s="171"/>
      <c r="M2789" s="11"/>
      <c r="N2789" s="11"/>
      <c r="O2789" s="11"/>
      <c r="P2789" s="11"/>
      <c r="Q2789" s="11"/>
      <c r="R2789" s="11"/>
      <c r="S2789" s="11"/>
      <c r="T2789" s="11"/>
      <c r="U2789" s="11"/>
      <c r="V2789" s="11"/>
      <c r="W2789" s="11"/>
      <c r="X2789" s="11"/>
      <c r="Y2789" s="11"/>
      <c r="Z2789" s="11"/>
    </row>
    <row r="2790" ht="19.65" customHeight="1">
      <c r="A2790" s="11"/>
      <c r="B2790" s="11"/>
      <c r="C2790" s="11"/>
      <c r="D2790" s="11"/>
      <c r="E2790" s="11"/>
      <c r="F2790" s="11"/>
      <c r="G2790" s="11"/>
      <c r="H2790" s="21">
        <f>COUNTIF(H1:H2779,"nematoda")</f>
        <v>6</v>
      </c>
      <c r="I2790" s="11"/>
      <c r="J2790" s="11"/>
      <c r="K2790" s="11"/>
      <c r="L2790" s="171"/>
      <c r="M2790" s="11"/>
      <c r="N2790" s="11"/>
      <c r="O2790" s="11"/>
      <c r="P2790" s="11"/>
      <c r="Q2790" s="11"/>
      <c r="R2790" s="11"/>
      <c r="S2790" s="11"/>
      <c r="T2790" s="11"/>
      <c r="U2790" s="11"/>
      <c r="V2790" s="11"/>
      <c r="W2790" s="11"/>
      <c r="X2790" s="11"/>
      <c r="Y2790" s="11"/>
      <c r="Z2790" s="11"/>
    </row>
    <row r="2791" ht="19.65" customHeight="1">
      <c r="A2791" s="11"/>
      <c r="B2791" s="11"/>
      <c r="C2791" s="11"/>
      <c r="D2791" s="11"/>
      <c r="E2791" s="11"/>
      <c r="F2791" s="11"/>
      <c r="G2791" s="11"/>
      <c r="H2791" s="21">
        <f>COUNTIF(H1:H2779,"pisces")</f>
        <v>41</v>
      </c>
      <c r="I2791" s="11"/>
      <c r="J2791" s="11"/>
      <c r="K2791" s="11"/>
      <c r="L2791" s="171"/>
      <c r="M2791" s="11"/>
      <c r="N2791" s="11"/>
      <c r="O2791" s="11"/>
      <c r="P2791" s="11"/>
      <c r="Q2791" s="11"/>
      <c r="R2791" s="11"/>
      <c r="S2791" s="11"/>
      <c r="T2791" s="11"/>
      <c r="U2791" s="11"/>
      <c r="V2791" s="11"/>
      <c r="W2791" s="11"/>
      <c r="X2791" s="11"/>
      <c r="Y2791" s="11"/>
      <c r="Z2791" s="11"/>
    </row>
    <row r="2792" ht="19.65" customHeight="1">
      <c r="A2792" s="11"/>
      <c r="B2792" s="11"/>
      <c r="C2792" s="11"/>
      <c r="D2792" s="11"/>
      <c r="E2792" s="11"/>
      <c r="F2792" s="11"/>
      <c r="G2792" s="11"/>
      <c r="H2792" s="21">
        <f>COUNTIF(H1:H2779,"plantae")</f>
        <v>311</v>
      </c>
      <c r="I2792" s="11"/>
      <c r="J2792" s="11"/>
      <c r="K2792" s="11"/>
      <c r="L2792" s="171"/>
      <c r="M2792" s="11"/>
      <c r="N2792" s="11"/>
      <c r="O2792" s="11"/>
      <c r="P2792" s="11"/>
      <c r="Q2792" s="11"/>
      <c r="R2792" s="11"/>
      <c r="S2792" s="11"/>
      <c r="T2792" s="11"/>
      <c r="U2792" s="11"/>
      <c r="V2792" s="11"/>
      <c r="W2792" s="11"/>
      <c r="X2792" s="11"/>
      <c r="Y2792" s="11"/>
      <c r="Z2792" s="11"/>
    </row>
    <row r="2793" ht="19.65" customHeight="1">
      <c r="A2793" s="11"/>
      <c r="B2793" s="11"/>
      <c r="C2793" s="11"/>
      <c r="D2793" s="11"/>
      <c r="E2793" s="11"/>
      <c r="F2793" s="11"/>
      <c r="G2793" s="11"/>
      <c r="H2793" s="21">
        <f>COUNTIF(H1:H2779,"reptilia")</f>
        <v>53</v>
      </c>
      <c r="I2793" s="11"/>
      <c r="J2793" s="11"/>
      <c r="K2793" s="11"/>
      <c r="L2793" s="171"/>
      <c r="M2793" s="11"/>
      <c r="N2793" s="11"/>
      <c r="O2793" s="11"/>
      <c r="P2793" s="11"/>
      <c r="Q2793" s="11"/>
      <c r="R2793" s="11"/>
      <c r="S2793" s="11"/>
      <c r="T2793" s="11"/>
      <c r="U2793" s="11"/>
      <c r="V2793" s="11"/>
      <c r="W2793" s="11"/>
      <c r="X2793" s="11"/>
      <c r="Y2793" s="11"/>
      <c r="Z2793" s="11"/>
    </row>
    <row r="2794" ht="19.65" customHeight="1">
      <c r="A2794" s="11"/>
      <c r="B2794" s="11"/>
      <c r="C2794" s="11"/>
      <c r="D2794" s="11"/>
      <c r="E2794" s="11"/>
      <c r="F2794" s="11"/>
      <c r="G2794" s="11"/>
      <c r="H2794" s="21">
        <f>SUM(H2780:H2793)</f>
        <v>2778</v>
      </c>
      <c r="I2794" s="11"/>
      <c r="J2794" s="11"/>
      <c r="K2794" s="11"/>
      <c r="L2794" s="171"/>
      <c r="M2794" s="11"/>
      <c r="N2794" s="11"/>
      <c r="O2794" s="11"/>
      <c r="P2794" s="11"/>
      <c r="Q2794" s="11"/>
      <c r="R2794" s="11"/>
      <c r="S2794" s="11"/>
      <c r="T2794" s="11"/>
      <c r="U2794" s="11"/>
      <c r="V2794" s="11"/>
      <c r="W2794" s="11"/>
      <c r="X2794" s="11"/>
      <c r="Y2794" s="11"/>
      <c r="Z2794" s="11"/>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6.xml><?xml version="1.0" encoding="utf-8"?>
<worksheet xmlns:r="http://schemas.openxmlformats.org/officeDocument/2006/relationships" xmlns="http://schemas.openxmlformats.org/spreadsheetml/2006/main">
  <sheetPr>
    <pageSetUpPr fitToPage="1"/>
  </sheetPr>
  <dimension ref="A1:R1256"/>
  <sheetViews>
    <sheetView workbookViewId="0" showGridLines="0" defaultGridColor="1">
      <pane topLeftCell="B2" xSplit="1" ySplit="1" activePane="bottomRight" state="frozen"/>
    </sheetView>
  </sheetViews>
  <sheetFormatPr defaultColWidth="16.3333" defaultRowHeight="19.9" customHeight="1" outlineLevelRow="0" outlineLevelCol="0"/>
  <cols>
    <col min="1" max="1" width="11.0312" style="172" customWidth="1"/>
    <col min="2" max="2" width="39.0625" style="172" customWidth="1"/>
    <col min="3" max="3" width="5.22656" style="172" customWidth="1"/>
    <col min="4" max="4" width="5.28906" style="172" customWidth="1"/>
    <col min="5" max="5" width="10.3359" style="172" customWidth="1"/>
    <col min="6" max="6" width="7.96875" style="172" customWidth="1"/>
    <col min="7" max="7" width="3.58594" style="172" customWidth="1"/>
    <col min="8" max="8" width="3.42188" style="172" customWidth="1"/>
    <col min="9" max="9" width="5.21875" style="172" customWidth="1"/>
    <col min="10" max="10" width="8.57812" style="172" customWidth="1"/>
    <col min="11" max="11" width="9.6875" style="172" customWidth="1"/>
    <col min="12" max="12" width="5.90625" style="172" customWidth="1"/>
    <col min="13" max="13" width="5.9375" style="172" customWidth="1"/>
    <col min="14" max="14" width="8.22656" style="172" customWidth="1"/>
    <col min="15" max="18" width="16.3516" style="172" customWidth="1"/>
    <col min="19" max="16384" width="16.3516" style="172" customWidth="1"/>
  </cols>
  <sheetData>
    <row r="1" ht="32.25" customHeight="1">
      <c r="A1" t="s" s="83">
        <v>99</v>
      </c>
      <c r="B1" t="s" s="83">
        <v>100</v>
      </c>
      <c r="C1" t="s" s="83">
        <v>101</v>
      </c>
      <c r="D1" t="s" s="83">
        <v>102</v>
      </c>
      <c r="E1" t="s" s="83">
        <v>103</v>
      </c>
      <c r="F1" t="s" s="84">
        <v>1392</v>
      </c>
      <c r="G1" s="85"/>
      <c r="H1" t="s" s="84">
        <v>1393</v>
      </c>
      <c r="I1" t="s" s="84">
        <v>1394</v>
      </c>
      <c r="J1" t="s" s="83">
        <v>104</v>
      </c>
      <c r="K1" t="s" s="83">
        <v>105</v>
      </c>
      <c r="L1" t="s" s="83">
        <v>106</v>
      </c>
      <c r="M1" t="s" s="84">
        <v>107</v>
      </c>
      <c r="N1" t="s" s="84">
        <v>111</v>
      </c>
      <c r="O1" t="s" s="84">
        <v>80</v>
      </c>
      <c r="P1" t="s" s="84">
        <v>112</v>
      </c>
      <c r="Q1" t="s" s="84">
        <v>113</v>
      </c>
      <c r="R1" t="s" s="84">
        <v>58</v>
      </c>
    </row>
    <row r="2" ht="20.25" customHeight="1">
      <c r="A2" t="s" s="87">
        <v>12592</v>
      </c>
      <c r="B2" t="s" s="88">
        <v>12593</v>
      </c>
      <c r="C2" s="89">
        <v>2023</v>
      </c>
      <c r="D2" t="s" s="90">
        <v>3866</v>
      </c>
      <c r="E2" t="s" s="90">
        <v>12594</v>
      </c>
      <c r="F2" t="s" s="90">
        <v>12595</v>
      </c>
      <c r="G2" t="s" s="90">
        <v>12596</v>
      </c>
      <c r="H2" t="s" s="90">
        <v>120</v>
      </c>
      <c r="I2" t="s" s="90">
        <v>121</v>
      </c>
      <c r="J2" t="s" s="90">
        <v>7820</v>
      </c>
      <c r="K2" t="s" s="90">
        <v>44</v>
      </c>
      <c r="L2" t="s" s="90">
        <v>390</v>
      </c>
      <c r="M2" t="s" s="90">
        <v>1870</v>
      </c>
      <c r="N2" s="91"/>
      <c r="O2" s="91"/>
      <c r="P2" s="173"/>
      <c r="Q2" s="173"/>
      <c r="R2" s="173"/>
    </row>
    <row r="3" ht="20.05" customHeight="1">
      <c r="A3" t="s" s="94">
        <v>12597</v>
      </c>
      <c r="B3" t="s" s="95">
        <v>12598</v>
      </c>
      <c r="C3" s="96">
        <v>2023</v>
      </c>
      <c r="D3" t="s" s="97">
        <v>12599</v>
      </c>
      <c r="E3" t="s" s="97">
        <v>12600</v>
      </c>
      <c r="F3" t="s" s="97">
        <v>12601</v>
      </c>
      <c r="G3" s="98"/>
      <c r="H3" t="s" s="97">
        <v>120</v>
      </c>
      <c r="I3" t="s" s="97">
        <v>216</v>
      </c>
      <c r="J3" t="s" s="97">
        <v>572</v>
      </c>
      <c r="K3" t="s" s="97">
        <v>82</v>
      </c>
      <c r="L3" t="s" s="97">
        <v>506</v>
      </c>
      <c r="M3" t="s" s="97">
        <v>12602</v>
      </c>
      <c r="N3" s="99"/>
      <c r="O3" s="98"/>
      <c r="P3" s="99"/>
      <c r="Q3" s="99"/>
      <c r="R3" s="99"/>
    </row>
    <row r="4" ht="20.05" customHeight="1">
      <c r="A4" t="s" s="94">
        <v>12603</v>
      </c>
      <c r="B4" t="s" s="95">
        <v>12604</v>
      </c>
      <c r="C4" s="96">
        <v>2023</v>
      </c>
      <c r="D4" t="s" s="97">
        <v>1639</v>
      </c>
      <c r="E4" t="s" s="97">
        <v>12605</v>
      </c>
      <c r="F4" t="s" s="97">
        <v>12606</v>
      </c>
      <c r="G4" s="98"/>
      <c r="H4" t="s" s="97">
        <v>120</v>
      </c>
      <c r="I4" t="s" s="97">
        <v>216</v>
      </c>
      <c r="J4" t="s" s="97">
        <v>213</v>
      </c>
      <c r="K4" t="s" s="97">
        <v>64</v>
      </c>
      <c r="L4" t="s" s="97">
        <v>119</v>
      </c>
      <c r="M4" t="s" s="97">
        <v>12602</v>
      </c>
      <c r="N4" s="98"/>
      <c r="O4" s="98"/>
      <c r="P4" s="99"/>
      <c r="Q4" s="99"/>
      <c r="R4" s="99"/>
    </row>
    <row r="5" ht="20.05" customHeight="1">
      <c r="A5" t="s" s="94">
        <v>12607</v>
      </c>
      <c r="B5" t="s" s="95">
        <v>12608</v>
      </c>
      <c r="C5" s="96">
        <v>2023</v>
      </c>
      <c r="D5" t="s" s="97">
        <v>1639</v>
      </c>
      <c r="E5" t="s" s="97">
        <v>12609</v>
      </c>
      <c r="F5" t="s" s="97">
        <v>12610</v>
      </c>
      <c r="G5" s="98"/>
      <c r="H5" t="s" s="97">
        <v>120</v>
      </c>
      <c r="I5" t="s" s="97">
        <v>216</v>
      </c>
      <c r="J5" t="s" s="97">
        <v>213</v>
      </c>
      <c r="K5" t="s" s="97">
        <v>64</v>
      </c>
      <c r="L5" t="s" s="97">
        <v>119</v>
      </c>
      <c r="M5" t="s" s="97">
        <v>12602</v>
      </c>
      <c r="N5" s="98"/>
      <c r="O5" s="98"/>
      <c r="P5" s="99"/>
      <c r="Q5" s="99"/>
      <c r="R5" s="99"/>
    </row>
    <row r="6" ht="20.05" customHeight="1">
      <c r="A6" t="s" s="94">
        <v>12611</v>
      </c>
      <c r="B6" t="s" s="95">
        <v>12612</v>
      </c>
      <c r="C6" s="96">
        <v>2023</v>
      </c>
      <c r="D6" t="s" s="97">
        <v>12613</v>
      </c>
      <c r="E6" t="s" s="97">
        <v>12614</v>
      </c>
      <c r="F6" t="s" s="97">
        <v>12615</v>
      </c>
      <c r="G6" t="s" s="97">
        <v>12616</v>
      </c>
      <c r="H6" t="s" s="97">
        <v>254</v>
      </c>
      <c r="I6" t="s" s="97">
        <v>121</v>
      </c>
      <c r="J6" t="s" s="97">
        <v>1928</v>
      </c>
      <c r="K6" t="s" s="97">
        <v>1784</v>
      </c>
      <c r="L6" t="s" s="97">
        <v>119</v>
      </c>
      <c r="M6" s="98"/>
      <c r="N6" s="98"/>
      <c r="O6" s="98"/>
      <c r="P6" s="99"/>
      <c r="Q6" s="99"/>
      <c r="R6" s="99"/>
    </row>
    <row r="7" ht="20.05" customHeight="1">
      <c r="A7" t="s" s="94">
        <v>1395</v>
      </c>
      <c r="B7" t="s" s="95">
        <v>1396</v>
      </c>
      <c r="C7" s="96">
        <v>2023</v>
      </c>
      <c r="D7" t="s" s="97">
        <v>727</v>
      </c>
      <c r="E7" t="s" s="97">
        <v>1397</v>
      </c>
      <c r="F7" t="s" s="97">
        <v>1398</v>
      </c>
      <c r="G7" t="s" s="97">
        <v>1399</v>
      </c>
      <c r="H7" t="s" s="97">
        <v>120</v>
      </c>
      <c r="I7" t="s" s="97">
        <v>121</v>
      </c>
      <c r="J7" t="s" s="97">
        <v>213</v>
      </c>
      <c r="K7" t="s" s="97">
        <v>45</v>
      </c>
      <c r="L7" t="s" s="97">
        <v>119</v>
      </c>
      <c r="M7" s="98"/>
      <c r="N7" t="s" s="97">
        <v>122</v>
      </c>
      <c r="O7" t="s" s="97">
        <v>275</v>
      </c>
      <c r="P7" t="s" s="100">
        <v>48</v>
      </c>
      <c r="Q7" t="s" s="100">
        <v>52</v>
      </c>
      <c r="R7" s="101">
        <v>35</v>
      </c>
    </row>
    <row r="8" ht="20.05" customHeight="1">
      <c r="A8" t="s" s="94">
        <v>12617</v>
      </c>
      <c r="B8" t="s" s="95">
        <v>12618</v>
      </c>
      <c r="C8" s="96">
        <v>2023</v>
      </c>
      <c r="D8" t="s" s="97">
        <v>10728</v>
      </c>
      <c r="E8" t="s" s="97">
        <v>12619</v>
      </c>
      <c r="F8" s="98"/>
      <c r="G8" s="98"/>
      <c r="H8" t="s" s="97">
        <v>120</v>
      </c>
      <c r="I8" t="s" s="97">
        <v>121</v>
      </c>
      <c r="J8" t="s" s="97">
        <v>12620</v>
      </c>
      <c r="K8" t="s" s="97">
        <v>82</v>
      </c>
      <c r="L8" t="s" s="97">
        <v>1791</v>
      </c>
      <c r="M8" s="98"/>
      <c r="N8" s="98"/>
      <c r="O8" s="98"/>
      <c r="P8" s="99"/>
      <c r="Q8" s="99"/>
      <c r="R8" s="99"/>
    </row>
    <row r="9" ht="20.05" customHeight="1">
      <c r="A9" t="s" s="94">
        <v>12621</v>
      </c>
      <c r="B9" t="s" s="95">
        <v>11722</v>
      </c>
      <c r="C9" s="96">
        <v>2023</v>
      </c>
      <c r="D9" t="s" s="97">
        <v>11723</v>
      </c>
      <c r="E9" t="s" s="97">
        <v>11724</v>
      </c>
      <c r="F9" t="s" s="97">
        <v>11726</v>
      </c>
      <c r="G9" t="s" s="97">
        <v>12622</v>
      </c>
      <c r="H9" t="s" s="97">
        <v>120</v>
      </c>
      <c r="I9" t="s" s="97">
        <v>121</v>
      </c>
      <c r="J9" t="s" s="97">
        <v>12623</v>
      </c>
      <c r="K9" t="s" s="97">
        <v>2327</v>
      </c>
      <c r="L9" t="s" s="97">
        <v>129</v>
      </c>
      <c r="M9" s="98"/>
      <c r="N9" s="98"/>
      <c r="O9" s="98"/>
      <c r="P9" s="99"/>
      <c r="Q9" s="99"/>
      <c r="R9" s="99"/>
    </row>
    <row r="10" ht="20.05" customHeight="1">
      <c r="A10" t="s" s="94">
        <v>12624</v>
      </c>
      <c r="B10" t="s" s="95">
        <v>12625</v>
      </c>
      <c r="C10" s="96">
        <v>2023</v>
      </c>
      <c r="D10" t="s" s="97">
        <v>1301</v>
      </c>
      <c r="E10" t="s" s="97">
        <v>12626</v>
      </c>
      <c r="F10" t="s" s="97">
        <v>12627</v>
      </c>
      <c r="G10" t="s" s="97">
        <v>12628</v>
      </c>
      <c r="H10" t="s" s="97">
        <v>120</v>
      </c>
      <c r="I10" t="s" s="97">
        <v>121</v>
      </c>
      <c r="J10" t="s" s="97">
        <v>5031</v>
      </c>
      <c r="K10" t="s" s="97">
        <v>82</v>
      </c>
      <c r="L10" t="s" s="97">
        <v>119</v>
      </c>
      <c r="M10" s="98"/>
      <c r="N10" s="98"/>
      <c r="O10" s="98"/>
      <c r="P10" s="99"/>
      <c r="Q10" s="99"/>
      <c r="R10" s="99"/>
    </row>
    <row r="11" ht="20.05" customHeight="1">
      <c r="A11" t="s" s="94">
        <v>12629</v>
      </c>
      <c r="B11" t="s" s="95">
        <v>12630</v>
      </c>
      <c r="C11" s="96">
        <v>2023</v>
      </c>
      <c r="D11" t="s" s="97">
        <v>2284</v>
      </c>
      <c r="E11" t="s" s="97">
        <v>12631</v>
      </c>
      <c r="F11" t="s" s="97">
        <v>12632</v>
      </c>
      <c r="G11" t="s" s="97">
        <v>12633</v>
      </c>
      <c r="H11" t="s" s="97">
        <v>120</v>
      </c>
      <c r="I11" t="s" s="97">
        <v>121</v>
      </c>
      <c r="J11" t="s" s="97">
        <v>1928</v>
      </c>
      <c r="K11" t="s" s="97">
        <v>1784</v>
      </c>
      <c r="L11" t="s" s="97">
        <v>119</v>
      </c>
      <c r="M11" s="98"/>
      <c r="N11" s="98"/>
      <c r="O11" s="98"/>
      <c r="P11" s="99"/>
      <c r="Q11" s="99"/>
      <c r="R11" s="99"/>
    </row>
    <row r="12" ht="20.05" customHeight="1">
      <c r="A12" t="s" s="94">
        <v>12634</v>
      </c>
      <c r="B12" t="s" s="95">
        <v>12635</v>
      </c>
      <c r="C12" s="96">
        <v>2023</v>
      </c>
      <c r="D12" t="s" s="97">
        <v>1451</v>
      </c>
      <c r="E12" t="s" s="97">
        <v>12636</v>
      </c>
      <c r="F12" s="98"/>
      <c r="G12" s="98"/>
      <c r="H12" t="s" s="97">
        <v>120</v>
      </c>
      <c r="I12" t="s" s="97">
        <v>216</v>
      </c>
      <c r="J12" t="s" s="97">
        <v>213</v>
      </c>
      <c r="K12" t="s" s="97">
        <v>64</v>
      </c>
      <c r="L12" t="s" s="97">
        <v>119</v>
      </c>
      <c r="M12" t="s" s="97">
        <v>12637</v>
      </c>
      <c r="N12" s="98"/>
      <c r="O12" s="98"/>
      <c r="P12" s="99"/>
      <c r="Q12" s="99"/>
      <c r="R12" s="99"/>
    </row>
    <row r="13" ht="20.05" customHeight="1">
      <c r="A13" t="s" s="94">
        <v>12638</v>
      </c>
      <c r="B13" t="s" s="95">
        <v>12639</v>
      </c>
      <c r="C13" s="96">
        <v>2023</v>
      </c>
      <c r="D13" t="s" s="97">
        <v>6938</v>
      </c>
      <c r="E13" t="s" s="97">
        <v>12640</v>
      </c>
      <c r="F13" t="s" s="97">
        <v>12641</v>
      </c>
      <c r="G13" t="s" s="97">
        <v>12642</v>
      </c>
      <c r="H13" t="s" s="97">
        <v>120</v>
      </c>
      <c r="I13" t="s" s="97">
        <v>121</v>
      </c>
      <c r="J13" t="s" s="97">
        <v>1909</v>
      </c>
      <c r="K13" t="s" s="97">
        <v>45</v>
      </c>
      <c r="L13" t="s" s="97">
        <v>1791</v>
      </c>
      <c r="M13" s="98"/>
      <c r="N13" s="98"/>
      <c r="O13" s="98"/>
      <c r="P13" s="99"/>
      <c r="Q13" s="99"/>
      <c r="R13" s="99"/>
    </row>
    <row r="14" ht="20.05" customHeight="1">
      <c r="A14" t="s" s="94">
        <v>12643</v>
      </c>
      <c r="B14" t="s" s="95">
        <v>12644</v>
      </c>
      <c r="C14" s="96">
        <v>2023</v>
      </c>
      <c r="D14" t="s" s="97">
        <v>415</v>
      </c>
      <c r="E14" t="s" s="97">
        <v>12645</v>
      </c>
      <c r="F14" s="98"/>
      <c r="G14" t="s" s="97">
        <v>12646</v>
      </c>
      <c r="H14" t="s" s="97">
        <v>120</v>
      </c>
      <c r="I14" t="s" s="97">
        <v>121</v>
      </c>
      <c r="J14" t="s" s="97">
        <v>2426</v>
      </c>
      <c r="K14" t="s" s="97">
        <v>82</v>
      </c>
      <c r="L14" t="s" s="97">
        <v>1507</v>
      </c>
      <c r="M14" s="98"/>
      <c r="N14" s="98"/>
      <c r="O14" s="98"/>
      <c r="P14" s="99"/>
      <c r="Q14" s="99"/>
      <c r="R14" s="99"/>
    </row>
    <row r="15" ht="20.05" customHeight="1">
      <c r="A15" t="s" s="94">
        <v>12647</v>
      </c>
      <c r="B15" t="s" s="95">
        <v>12648</v>
      </c>
      <c r="C15" s="96">
        <v>2023</v>
      </c>
      <c r="D15" t="s" s="97">
        <v>1639</v>
      </c>
      <c r="E15" t="s" s="97">
        <v>12649</v>
      </c>
      <c r="F15" t="s" s="97">
        <v>12650</v>
      </c>
      <c r="G15" s="98"/>
      <c r="H15" t="s" s="97">
        <v>120</v>
      </c>
      <c r="I15" t="s" s="97">
        <v>216</v>
      </c>
      <c r="J15" t="s" s="97">
        <v>213</v>
      </c>
      <c r="K15" t="s" s="97">
        <v>64</v>
      </c>
      <c r="L15" t="s" s="97">
        <v>119</v>
      </c>
      <c r="M15" t="s" s="97">
        <v>12651</v>
      </c>
      <c r="N15" s="98"/>
      <c r="O15" s="98"/>
      <c r="P15" s="99"/>
      <c r="Q15" s="99"/>
      <c r="R15" s="99"/>
    </row>
    <row r="16" ht="20.05" customHeight="1">
      <c r="A16" t="s" s="94">
        <v>12652</v>
      </c>
      <c r="B16" t="s" s="95">
        <v>12653</v>
      </c>
      <c r="C16" s="96">
        <v>2023</v>
      </c>
      <c r="D16" t="s" s="97">
        <v>45</v>
      </c>
      <c r="E16" t="s" s="97">
        <v>12654</v>
      </c>
      <c r="F16" t="s" s="97">
        <v>12655</v>
      </c>
      <c r="G16" t="s" s="97">
        <v>12656</v>
      </c>
      <c r="H16" t="s" s="97">
        <v>120</v>
      </c>
      <c r="I16" t="s" s="97">
        <v>121</v>
      </c>
      <c r="J16" t="s" s="97">
        <v>11672</v>
      </c>
      <c r="K16" t="s" s="97">
        <v>45</v>
      </c>
      <c r="L16" t="s" s="97">
        <v>119</v>
      </c>
      <c r="M16" s="98"/>
      <c r="N16" s="98"/>
      <c r="O16" s="98"/>
      <c r="P16" s="99"/>
      <c r="Q16" s="99"/>
      <c r="R16" s="99"/>
    </row>
    <row r="17" ht="20.05" customHeight="1">
      <c r="A17" t="s" s="94">
        <v>12657</v>
      </c>
      <c r="B17" t="s" s="95">
        <v>12658</v>
      </c>
      <c r="C17" s="96">
        <v>2023</v>
      </c>
      <c r="D17" t="s" s="97">
        <v>4207</v>
      </c>
      <c r="E17" t="s" s="97">
        <v>12659</v>
      </c>
      <c r="F17" t="s" s="97">
        <v>12660</v>
      </c>
      <c r="G17" s="98"/>
      <c r="H17" t="s" s="97">
        <v>120</v>
      </c>
      <c r="I17" t="s" s="97">
        <v>121</v>
      </c>
      <c r="J17" t="s" s="97">
        <v>12661</v>
      </c>
      <c r="K17" t="s" s="97">
        <v>29</v>
      </c>
      <c r="L17" t="s" s="97">
        <v>1791</v>
      </c>
      <c r="M17" s="98"/>
      <c r="N17" s="98"/>
      <c r="O17" s="98"/>
      <c r="P17" s="99"/>
      <c r="Q17" s="99"/>
      <c r="R17" s="99"/>
    </row>
    <row r="18" ht="20.05" customHeight="1">
      <c r="A18" t="s" s="94">
        <v>12662</v>
      </c>
      <c r="B18" t="s" s="95">
        <v>12663</v>
      </c>
      <c r="C18" s="96">
        <v>2023</v>
      </c>
      <c r="D18" t="s" s="97">
        <v>3434</v>
      </c>
      <c r="E18" t="s" s="97">
        <v>12664</v>
      </c>
      <c r="F18" t="s" s="97">
        <v>12665</v>
      </c>
      <c r="G18" t="s" s="97">
        <v>12666</v>
      </c>
      <c r="H18" t="s" s="97">
        <v>120</v>
      </c>
      <c r="I18" t="s" s="97">
        <v>121</v>
      </c>
      <c r="J18" t="s" s="97">
        <v>12667</v>
      </c>
      <c r="K18" t="s" s="97">
        <v>45</v>
      </c>
      <c r="L18" t="s" s="97">
        <v>1507</v>
      </c>
      <c r="M18" s="98"/>
      <c r="N18" s="98"/>
      <c r="O18" s="98"/>
      <c r="P18" s="99"/>
      <c r="Q18" s="99"/>
      <c r="R18" s="99"/>
    </row>
    <row r="19" ht="20.05" customHeight="1">
      <c r="A19" t="s" s="94">
        <v>12668</v>
      </c>
      <c r="B19" t="s" s="95">
        <v>12669</v>
      </c>
      <c r="C19" s="96">
        <v>2023</v>
      </c>
      <c r="D19" t="s" s="97">
        <v>12670</v>
      </c>
      <c r="E19" t="s" s="97">
        <v>12671</v>
      </c>
      <c r="F19" t="s" s="97">
        <v>12672</v>
      </c>
      <c r="G19" s="98"/>
      <c r="H19" t="s" s="97">
        <v>120</v>
      </c>
      <c r="I19" t="s" s="97">
        <v>216</v>
      </c>
      <c r="J19" t="s" s="97">
        <v>572</v>
      </c>
      <c r="K19" t="s" s="97">
        <v>82</v>
      </c>
      <c r="L19" t="s" s="97">
        <v>506</v>
      </c>
      <c r="M19" t="s" s="97">
        <v>12602</v>
      </c>
      <c r="N19" s="99"/>
      <c r="O19" s="98"/>
      <c r="P19" s="99"/>
      <c r="Q19" s="99"/>
      <c r="R19" s="99"/>
    </row>
    <row r="20" ht="20.05" customHeight="1">
      <c r="A20" t="s" s="94">
        <v>12673</v>
      </c>
      <c r="B20" t="s" s="95">
        <v>12674</v>
      </c>
      <c r="C20" s="96">
        <v>2023</v>
      </c>
      <c r="D20" t="s" s="97">
        <v>1530</v>
      </c>
      <c r="E20" t="s" s="97">
        <v>12675</v>
      </c>
      <c r="F20" t="s" s="97">
        <v>12676</v>
      </c>
      <c r="G20" s="98"/>
      <c r="H20" t="s" s="97">
        <v>120</v>
      </c>
      <c r="I20" t="s" s="97">
        <v>121</v>
      </c>
      <c r="J20" t="s" s="97">
        <v>2341</v>
      </c>
      <c r="K20" t="s" s="97">
        <v>1784</v>
      </c>
      <c r="L20" t="s" s="97">
        <v>119</v>
      </c>
      <c r="M20" s="98"/>
      <c r="N20" s="98"/>
      <c r="O20" s="98"/>
      <c r="P20" s="99"/>
      <c r="Q20" s="99"/>
      <c r="R20" s="99"/>
    </row>
    <row r="21" ht="20.05" customHeight="1">
      <c r="A21" t="s" s="94">
        <v>12677</v>
      </c>
      <c r="B21" t="s" s="95">
        <v>12678</v>
      </c>
      <c r="C21" s="96">
        <v>2023</v>
      </c>
      <c r="D21" t="s" s="97">
        <v>7104</v>
      </c>
      <c r="E21" t="s" s="97">
        <v>12679</v>
      </c>
      <c r="F21" t="s" s="97">
        <v>12680</v>
      </c>
      <c r="G21" t="s" s="97">
        <v>12681</v>
      </c>
      <c r="H21" t="s" s="97">
        <v>120</v>
      </c>
      <c r="I21" t="s" s="97">
        <v>121</v>
      </c>
      <c r="J21" t="s" s="97">
        <v>3076</v>
      </c>
      <c r="K21" t="s" s="97">
        <v>82</v>
      </c>
      <c r="L21" t="s" s="97">
        <v>119</v>
      </c>
      <c r="M21" s="98"/>
      <c r="N21" s="98"/>
      <c r="O21" s="98"/>
      <c r="P21" s="99"/>
      <c r="Q21" s="99"/>
      <c r="R21" s="99"/>
    </row>
    <row r="22" ht="20.05" customHeight="1">
      <c r="A22" t="s" s="94">
        <v>12682</v>
      </c>
      <c r="B22" t="s" s="95">
        <v>12683</v>
      </c>
      <c r="C22" s="96">
        <v>2023</v>
      </c>
      <c r="D22" t="s" s="97">
        <v>1639</v>
      </c>
      <c r="E22" t="s" s="97">
        <v>12684</v>
      </c>
      <c r="F22" t="s" s="97">
        <v>12685</v>
      </c>
      <c r="G22" s="98"/>
      <c r="H22" t="s" s="97">
        <v>120</v>
      </c>
      <c r="I22" t="s" s="97">
        <v>216</v>
      </c>
      <c r="J22" t="s" s="97">
        <v>1815</v>
      </c>
      <c r="K22" t="s" s="97">
        <v>82</v>
      </c>
      <c r="L22" t="s" s="97">
        <v>506</v>
      </c>
      <c r="M22" s="98"/>
      <c r="N22" s="98"/>
      <c r="O22" s="98"/>
      <c r="P22" s="99"/>
      <c r="Q22" s="99"/>
      <c r="R22" s="99"/>
    </row>
    <row r="23" ht="20.05" customHeight="1">
      <c r="A23" t="s" s="94">
        <v>12686</v>
      </c>
      <c r="B23" t="s" s="95">
        <v>12687</v>
      </c>
      <c r="C23" s="96">
        <v>2023</v>
      </c>
      <c r="D23" t="s" s="97">
        <v>12688</v>
      </c>
      <c r="E23" t="s" s="97">
        <v>12689</v>
      </c>
      <c r="F23" t="s" s="97">
        <v>12690</v>
      </c>
      <c r="G23" s="98"/>
      <c r="H23" t="s" s="97">
        <v>120</v>
      </c>
      <c r="I23" t="s" s="97">
        <v>216</v>
      </c>
      <c r="J23" t="s" s="97">
        <v>572</v>
      </c>
      <c r="K23" t="s" s="97">
        <v>82</v>
      </c>
      <c r="L23" t="s" s="97">
        <v>506</v>
      </c>
      <c r="M23" t="s" s="97">
        <v>12691</v>
      </c>
      <c r="N23" s="98"/>
      <c r="O23" s="98"/>
      <c r="P23" s="99"/>
      <c r="Q23" s="99"/>
      <c r="R23" s="99"/>
    </row>
    <row r="24" ht="20.05" customHeight="1">
      <c r="A24" t="s" s="94">
        <v>12692</v>
      </c>
      <c r="B24" t="s" s="95">
        <v>12693</v>
      </c>
      <c r="C24" s="96">
        <v>2023</v>
      </c>
      <c r="D24" t="s" s="97">
        <v>12688</v>
      </c>
      <c r="E24" t="s" s="97">
        <v>12694</v>
      </c>
      <c r="F24" t="s" s="97">
        <v>12695</v>
      </c>
      <c r="G24" s="98"/>
      <c r="H24" t="s" s="97">
        <v>120</v>
      </c>
      <c r="I24" t="s" s="97">
        <v>216</v>
      </c>
      <c r="J24" t="s" s="97">
        <v>213</v>
      </c>
      <c r="K24" t="s" s="97">
        <v>64</v>
      </c>
      <c r="L24" t="s" s="97">
        <v>119</v>
      </c>
      <c r="M24" t="s" s="97">
        <v>12602</v>
      </c>
      <c r="N24" s="98"/>
      <c r="O24" s="98"/>
      <c r="P24" s="99"/>
      <c r="Q24" s="99"/>
      <c r="R24" s="99"/>
    </row>
    <row r="25" ht="20.05" customHeight="1">
      <c r="A25" t="s" s="94">
        <v>12696</v>
      </c>
      <c r="B25" t="s" s="95">
        <v>12697</v>
      </c>
      <c r="C25" s="96">
        <v>2023</v>
      </c>
      <c r="D25" t="s" s="97">
        <v>9832</v>
      </c>
      <c r="E25" t="s" s="97">
        <v>12698</v>
      </c>
      <c r="F25" t="s" s="97">
        <v>12699</v>
      </c>
      <c r="G25" t="s" s="97">
        <v>12700</v>
      </c>
      <c r="H25" t="s" s="97">
        <v>120</v>
      </c>
      <c r="I25" t="s" s="97">
        <v>121</v>
      </c>
      <c r="J25" t="s" s="97">
        <v>213</v>
      </c>
      <c r="K25" t="s" s="97">
        <v>82</v>
      </c>
      <c r="L25" t="s" s="97">
        <v>119</v>
      </c>
      <c r="M25" t="s" s="97">
        <v>1846</v>
      </c>
      <c r="N25" s="98"/>
      <c r="O25" s="98"/>
      <c r="P25" s="99"/>
      <c r="Q25" s="99"/>
      <c r="R25" s="99"/>
    </row>
    <row r="26" ht="20.05" customHeight="1">
      <c r="A26" t="s" s="94">
        <v>12701</v>
      </c>
      <c r="B26" t="s" s="95">
        <v>12702</v>
      </c>
      <c r="C26" s="96">
        <v>2023</v>
      </c>
      <c r="D26" t="s" s="97">
        <v>8467</v>
      </c>
      <c r="E26" t="s" s="97">
        <v>12703</v>
      </c>
      <c r="F26" t="s" s="97">
        <v>12704</v>
      </c>
      <c r="G26" t="s" s="97">
        <v>12705</v>
      </c>
      <c r="H26" t="s" s="97">
        <v>120</v>
      </c>
      <c r="I26" t="s" s="97">
        <v>121</v>
      </c>
      <c r="J26" t="s" s="97">
        <v>8149</v>
      </c>
      <c r="K26" t="s" s="97">
        <v>82</v>
      </c>
      <c r="L26" t="s" s="97">
        <v>119</v>
      </c>
      <c r="M26" s="98"/>
      <c r="N26" s="98"/>
      <c r="O26" s="98"/>
      <c r="P26" s="99"/>
      <c r="Q26" s="99"/>
      <c r="R26" s="99"/>
    </row>
    <row r="27" ht="20.05" customHeight="1">
      <c r="A27" t="s" s="94">
        <v>12706</v>
      </c>
      <c r="B27" t="s" s="95">
        <v>12707</v>
      </c>
      <c r="C27" s="96">
        <v>2023</v>
      </c>
      <c r="D27" t="s" s="97">
        <v>12708</v>
      </c>
      <c r="E27" t="s" s="97">
        <v>12709</v>
      </c>
      <c r="F27" t="s" s="97">
        <v>12710</v>
      </c>
      <c r="G27" s="98"/>
      <c r="H27" t="s" s="97">
        <v>120</v>
      </c>
      <c r="I27" t="s" s="97">
        <v>216</v>
      </c>
      <c r="J27" t="s" s="97">
        <v>213</v>
      </c>
      <c r="K27" t="s" s="97">
        <v>64</v>
      </c>
      <c r="L27" t="s" s="97">
        <v>119</v>
      </c>
      <c r="M27" t="s" s="97">
        <v>12602</v>
      </c>
      <c r="N27" s="98"/>
      <c r="O27" s="98"/>
      <c r="P27" s="99"/>
      <c r="Q27" s="99"/>
      <c r="R27" s="99"/>
    </row>
    <row r="28" ht="20.05" customHeight="1">
      <c r="A28" t="s" s="94">
        <v>12711</v>
      </c>
      <c r="B28" t="s" s="95">
        <v>12712</v>
      </c>
      <c r="C28" s="96">
        <v>2023</v>
      </c>
      <c r="D28" t="s" s="97">
        <v>3866</v>
      </c>
      <c r="E28" t="s" s="97">
        <v>12713</v>
      </c>
      <c r="F28" t="s" s="97">
        <v>12714</v>
      </c>
      <c r="G28" t="s" s="97">
        <v>12715</v>
      </c>
      <c r="H28" t="s" s="97">
        <v>254</v>
      </c>
      <c r="I28" t="s" s="97">
        <v>121</v>
      </c>
      <c r="J28" t="s" s="97">
        <v>128</v>
      </c>
      <c r="K28" t="s" s="97">
        <v>44</v>
      </c>
      <c r="L28" t="s" s="97">
        <v>129</v>
      </c>
      <c r="M28" t="s" s="97">
        <v>12716</v>
      </c>
      <c r="N28" s="98"/>
      <c r="O28" s="98"/>
      <c r="P28" s="99"/>
      <c r="Q28" s="99"/>
      <c r="R28" s="99"/>
    </row>
    <row r="29" ht="20.05" customHeight="1">
      <c r="A29" t="s" s="94">
        <v>12717</v>
      </c>
      <c r="B29" t="s" s="95">
        <v>12718</v>
      </c>
      <c r="C29" s="96">
        <v>2023</v>
      </c>
      <c r="D29" t="s" s="97">
        <v>12719</v>
      </c>
      <c r="E29" t="s" s="97">
        <v>12720</v>
      </c>
      <c r="F29" s="98"/>
      <c r="G29" s="98"/>
      <c r="H29" t="s" s="97">
        <v>120</v>
      </c>
      <c r="I29" t="s" s="97">
        <v>216</v>
      </c>
      <c r="J29" t="s" s="97">
        <v>12721</v>
      </c>
      <c r="K29" t="s" s="97">
        <v>1784</v>
      </c>
      <c r="L29" t="s" s="97">
        <v>506</v>
      </c>
      <c r="M29" s="98"/>
      <c r="N29" s="98"/>
      <c r="O29" s="98"/>
      <c r="P29" s="99"/>
      <c r="Q29" s="99"/>
      <c r="R29" s="99"/>
    </row>
    <row r="30" ht="20.05" customHeight="1">
      <c r="A30" t="s" s="94">
        <v>12722</v>
      </c>
      <c r="B30" t="s" s="95">
        <v>12723</v>
      </c>
      <c r="C30" s="96">
        <v>2023</v>
      </c>
      <c r="D30" t="s" s="97">
        <v>7342</v>
      </c>
      <c r="E30" t="s" s="97">
        <v>12724</v>
      </c>
      <c r="F30" t="s" s="97">
        <v>12725</v>
      </c>
      <c r="G30" s="98"/>
      <c r="H30" t="s" s="97">
        <v>120</v>
      </c>
      <c r="I30" t="s" s="97">
        <v>121</v>
      </c>
      <c r="J30" t="s" s="97">
        <v>12726</v>
      </c>
      <c r="K30" t="s" s="97">
        <v>82</v>
      </c>
      <c r="L30" t="s" s="97">
        <v>119</v>
      </c>
      <c r="M30" s="98"/>
      <c r="N30" s="98"/>
      <c r="O30" s="98"/>
      <c r="P30" s="99"/>
      <c r="Q30" s="99"/>
      <c r="R30" s="99"/>
    </row>
    <row r="31" ht="20.05" customHeight="1">
      <c r="A31" t="s" s="94">
        <v>12727</v>
      </c>
      <c r="B31" t="s" s="95">
        <v>12728</v>
      </c>
      <c r="C31" s="96">
        <v>2023</v>
      </c>
      <c r="D31" t="s" s="97">
        <v>1212</v>
      </c>
      <c r="E31" t="s" s="97">
        <v>12729</v>
      </c>
      <c r="F31" t="s" s="97">
        <v>12730</v>
      </c>
      <c r="G31" s="98"/>
      <c r="H31" t="s" s="97">
        <v>254</v>
      </c>
      <c r="I31" t="s" s="97">
        <v>121</v>
      </c>
      <c r="J31" t="s" s="97">
        <v>2426</v>
      </c>
      <c r="K31" t="s" s="97">
        <v>29</v>
      </c>
      <c r="L31" t="s" s="97">
        <v>1507</v>
      </c>
      <c r="M31" s="98"/>
      <c r="N31" s="98"/>
      <c r="O31" s="98"/>
      <c r="P31" s="99"/>
      <c r="Q31" s="99"/>
      <c r="R31" s="99"/>
    </row>
    <row r="32" ht="20.05" customHeight="1">
      <c r="A32" t="s" s="94">
        <v>12731</v>
      </c>
      <c r="B32" t="s" s="95">
        <v>12732</v>
      </c>
      <c r="C32" s="96">
        <v>2023</v>
      </c>
      <c r="D32" t="s" s="97">
        <v>12733</v>
      </c>
      <c r="E32" t="s" s="97">
        <v>12734</v>
      </c>
      <c r="F32" t="s" s="97">
        <v>12735</v>
      </c>
      <c r="G32" s="98"/>
      <c r="H32" t="s" s="97">
        <v>120</v>
      </c>
      <c r="I32" t="s" s="97">
        <v>216</v>
      </c>
      <c r="J32" t="s" s="97">
        <v>12736</v>
      </c>
      <c r="K32" t="s" s="97">
        <v>64</v>
      </c>
      <c r="L32" t="s" s="97">
        <v>506</v>
      </c>
      <c r="M32" t="s" s="97">
        <v>12716</v>
      </c>
      <c r="N32" s="98"/>
      <c r="O32" s="98"/>
      <c r="P32" s="99"/>
      <c r="Q32" s="99"/>
      <c r="R32" s="99"/>
    </row>
    <row r="33" ht="20.05" customHeight="1">
      <c r="A33" t="s" s="94">
        <v>1400</v>
      </c>
      <c r="B33" t="s" s="95">
        <v>1401</v>
      </c>
      <c r="C33" s="96">
        <v>2023</v>
      </c>
      <c r="D33" t="s" s="97">
        <v>1217</v>
      </c>
      <c r="E33" t="s" s="97">
        <v>1402</v>
      </c>
      <c r="F33" t="s" s="97">
        <v>1403</v>
      </c>
      <c r="G33" t="s" s="97">
        <v>1404</v>
      </c>
      <c r="H33" t="s" s="97">
        <v>120</v>
      </c>
      <c r="I33" t="s" s="97">
        <v>121</v>
      </c>
      <c r="J33" t="s" s="97">
        <v>213</v>
      </c>
      <c r="K33" t="s" s="97">
        <v>29</v>
      </c>
      <c r="L33" t="s" s="97">
        <v>119</v>
      </c>
      <c r="M33" s="98"/>
      <c r="N33" t="s" s="97">
        <v>122</v>
      </c>
      <c r="O33" t="s" s="97">
        <v>275</v>
      </c>
      <c r="P33" t="s" s="97">
        <v>38</v>
      </c>
      <c r="Q33" s="99"/>
      <c r="R33" s="99"/>
    </row>
    <row r="34" ht="20.05" customHeight="1">
      <c r="A34" t="s" s="94">
        <v>12737</v>
      </c>
      <c r="B34" t="s" s="95">
        <v>12738</v>
      </c>
      <c r="C34" s="96">
        <v>2023</v>
      </c>
      <c r="D34" t="s" s="97">
        <v>437</v>
      </c>
      <c r="E34" t="s" s="97">
        <v>12739</v>
      </c>
      <c r="F34" t="s" s="97">
        <v>12740</v>
      </c>
      <c r="G34" t="s" s="97">
        <v>12741</v>
      </c>
      <c r="H34" t="s" s="97">
        <v>120</v>
      </c>
      <c r="I34" t="s" s="97">
        <v>121</v>
      </c>
      <c r="J34" t="s" s="97">
        <v>1870</v>
      </c>
      <c r="K34" t="s" s="97">
        <v>82</v>
      </c>
      <c r="L34" t="s" s="97">
        <v>1791</v>
      </c>
      <c r="M34" s="98"/>
      <c r="N34" s="98"/>
      <c r="O34" s="98"/>
      <c r="P34" s="99"/>
      <c r="Q34" s="99"/>
      <c r="R34" s="99"/>
    </row>
    <row r="35" ht="20.05" customHeight="1">
      <c r="A35" t="s" s="94">
        <v>12742</v>
      </c>
      <c r="B35" t="s" s="95">
        <v>12743</v>
      </c>
      <c r="C35" s="96">
        <v>2023</v>
      </c>
      <c r="D35" t="s" s="97">
        <v>12744</v>
      </c>
      <c r="E35" t="s" s="97">
        <v>12745</v>
      </c>
      <c r="F35" t="s" s="97">
        <v>12746</v>
      </c>
      <c r="G35" s="98"/>
      <c r="H35" t="s" s="97">
        <v>120</v>
      </c>
      <c r="I35" t="s" s="97">
        <v>121</v>
      </c>
      <c r="J35" t="s" s="97">
        <v>2426</v>
      </c>
      <c r="K35" t="s" s="97">
        <v>44</v>
      </c>
      <c r="L35" t="s" s="97">
        <v>1507</v>
      </c>
      <c r="M35" s="98"/>
      <c r="N35" s="98"/>
      <c r="O35" s="98"/>
      <c r="P35" s="99"/>
      <c r="Q35" s="99"/>
      <c r="R35" s="99"/>
    </row>
    <row r="36" ht="20.05" customHeight="1">
      <c r="A36" t="s" s="94">
        <v>12747</v>
      </c>
      <c r="B36" t="s" s="95">
        <v>12748</v>
      </c>
      <c r="C36" s="96">
        <v>2023</v>
      </c>
      <c r="D36" t="s" s="97">
        <v>1493</v>
      </c>
      <c r="E36" t="s" s="97">
        <v>12749</v>
      </c>
      <c r="F36" t="s" s="97">
        <v>12750</v>
      </c>
      <c r="G36" s="98"/>
      <c r="H36" t="s" s="97">
        <v>120</v>
      </c>
      <c r="I36" t="s" s="97">
        <v>216</v>
      </c>
      <c r="J36" t="s" s="97">
        <v>213</v>
      </c>
      <c r="K36" t="s" s="97">
        <v>82</v>
      </c>
      <c r="L36" t="s" s="97">
        <v>119</v>
      </c>
      <c r="M36" t="s" s="97">
        <v>12637</v>
      </c>
      <c r="N36" s="98"/>
      <c r="O36" s="98"/>
      <c r="P36" s="99"/>
      <c r="Q36" s="99"/>
      <c r="R36" s="99"/>
    </row>
    <row r="37" ht="20.05" customHeight="1">
      <c r="A37" t="s" s="94">
        <v>1405</v>
      </c>
      <c r="B37" t="s" s="95">
        <v>1406</v>
      </c>
      <c r="C37" s="96">
        <v>2023</v>
      </c>
      <c r="D37" t="s" s="97">
        <v>339</v>
      </c>
      <c r="E37" t="s" s="97">
        <v>1407</v>
      </c>
      <c r="F37" t="s" s="97">
        <v>1408</v>
      </c>
      <c r="G37" t="s" s="97">
        <v>1409</v>
      </c>
      <c r="H37" t="s" s="97">
        <v>120</v>
      </c>
      <c r="I37" t="s" s="97">
        <v>121</v>
      </c>
      <c r="J37" t="s" s="97">
        <v>213</v>
      </c>
      <c r="K37" t="s" s="97">
        <v>29</v>
      </c>
      <c r="L37" t="s" s="97">
        <v>119</v>
      </c>
      <c r="M37" s="98"/>
      <c r="N37" t="s" s="97">
        <v>122</v>
      </c>
      <c r="O37" t="s" s="97">
        <v>255</v>
      </c>
      <c r="P37" t="s" s="100">
        <v>40</v>
      </c>
      <c r="Q37" s="99"/>
      <c r="R37" s="99"/>
    </row>
    <row r="38" ht="20.05" customHeight="1">
      <c r="A38" t="s" s="94">
        <v>12751</v>
      </c>
      <c r="B38" t="s" s="95">
        <v>12752</v>
      </c>
      <c r="C38" s="96">
        <v>2023</v>
      </c>
      <c r="D38" t="s" s="97">
        <v>1639</v>
      </c>
      <c r="E38" t="s" s="97">
        <v>12753</v>
      </c>
      <c r="F38" t="s" s="97">
        <v>12754</v>
      </c>
      <c r="G38" s="98"/>
      <c r="H38" t="s" s="97">
        <v>120</v>
      </c>
      <c r="I38" t="s" s="97">
        <v>216</v>
      </c>
      <c r="J38" t="s" s="97">
        <v>12736</v>
      </c>
      <c r="K38" t="s" s="97">
        <v>64</v>
      </c>
      <c r="L38" t="s" s="97">
        <v>506</v>
      </c>
      <c r="M38" t="s" s="97">
        <v>12755</v>
      </c>
      <c r="N38" s="98"/>
      <c r="O38" s="98"/>
      <c r="P38" s="99"/>
      <c r="Q38" s="99"/>
      <c r="R38" s="99"/>
    </row>
    <row r="39" ht="20.05" customHeight="1">
      <c r="A39" t="s" s="94">
        <v>12756</v>
      </c>
      <c r="B39" t="s" s="95">
        <v>12757</v>
      </c>
      <c r="C39" s="96">
        <v>2023</v>
      </c>
      <c r="D39" t="s" s="97">
        <v>1639</v>
      </c>
      <c r="E39" t="s" s="97">
        <v>12758</v>
      </c>
      <c r="F39" t="s" s="97">
        <v>12759</v>
      </c>
      <c r="G39" s="98"/>
      <c r="H39" t="s" s="97">
        <v>254</v>
      </c>
      <c r="I39" t="s" s="97">
        <v>216</v>
      </c>
      <c r="J39" t="s" s="97">
        <v>572</v>
      </c>
      <c r="K39" t="s" s="97">
        <v>82</v>
      </c>
      <c r="L39" t="s" s="97">
        <v>506</v>
      </c>
      <c r="M39" t="s" s="97">
        <v>12602</v>
      </c>
      <c r="N39" s="98"/>
      <c r="O39" s="98"/>
      <c r="P39" s="99"/>
      <c r="Q39" s="99"/>
      <c r="R39" s="99"/>
    </row>
    <row r="40" ht="20.05" customHeight="1">
      <c r="A40" t="s" s="94">
        <v>12760</v>
      </c>
      <c r="B40" t="s" s="95">
        <v>12761</v>
      </c>
      <c r="C40" s="96">
        <v>2023</v>
      </c>
      <c r="D40" t="s" s="97">
        <v>3899</v>
      </c>
      <c r="E40" t="s" s="97">
        <v>12762</v>
      </c>
      <c r="F40" t="s" s="97">
        <v>12763</v>
      </c>
      <c r="G40" t="s" s="97">
        <v>12764</v>
      </c>
      <c r="H40" t="s" s="97">
        <v>120</v>
      </c>
      <c r="I40" t="s" s="97">
        <v>121</v>
      </c>
      <c r="J40" t="s" s="97">
        <v>1905</v>
      </c>
      <c r="K40" t="s" s="97">
        <v>82</v>
      </c>
      <c r="L40" t="s" s="97">
        <v>119</v>
      </c>
      <c r="M40" s="98"/>
      <c r="N40" s="98"/>
      <c r="O40" s="98"/>
      <c r="P40" s="99"/>
      <c r="Q40" s="99"/>
      <c r="R40" s="99"/>
    </row>
    <row r="41" ht="20.05" customHeight="1">
      <c r="A41" t="s" s="94">
        <v>12765</v>
      </c>
      <c r="B41" t="s" s="95">
        <v>12766</v>
      </c>
      <c r="C41" s="96">
        <v>2023</v>
      </c>
      <c r="D41" t="s" s="97">
        <v>12767</v>
      </c>
      <c r="E41" t="s" s="97">
        <v>12768</v>
      </c>
      <c r="F41" t="s" s="97">
        <v>12769</v>
      </c>
      <c r="G41" s="98"/>
      <c r="H41" t="s" s="97">
        <v>254</v>
      </c>
      <c r="I41" t="s" s="97">
        <v>216</v>
      </c>
      <c r="J41" t="s" s="97">
        <v>12736</v>
      </c>
      <c r="K41" t="s" s="97">
        <v>64</v>
      </c>
      <c r="L41" t="s" s="97">
        <v>506</v>
      </c>
      <c r="M41" t="s" s="97">
        <v>12602</v>
      </c>
      <c r="N41" s="98"/>
      <c r="O41" s="98"/>
      <c r="P41" s="99"/>
      <c r="Q41" s="99"/>
      <c r="R41" s="99"/>
    </row>
    <row r="42" ht="20.05" customHeight="1">
      <c r="A42" t="s" s="94">
        <v>12770</v>
      </c>
      <c r="B42" t="s" s="95">
        <v>12771</v>
      </c>
      <c r="C42" s="96">
        <v>2023</v>
      </c>
      <c r="D42" t="s" s="97">
        <v>1639</v>
      </c>
      <c r="E42" t="s" s="97">
        <v>12772</v>
      </c>
      <c r="F42" t="s" s="97">
        <v>12773</v>
      </c>
      <c r="G42" s="98"/>
      <c r="H42" t="s" s="97">
        <v>120</v>
      </c>
      <c r="I42" t="s" s="97">
        <v>216</v>
      </c>
      <c r="J42" t="s" s="97">
        <v>213</v>
      </c>
      <c r="K42" t="s" s="97">
        <v>64</v>
      </c>
      <c r="L42" t="s" s="97">
        <v>119</v>
      </c>
      <c r="M42" t="s" s="97">
        <v>12651</v>
      </c>
      <c r="N42" s="98"/>
      <c r="O42" s="98"/>
      <c r="P42" s="99"/>
      <c r="Q42" s="99"/>
      <c r="R42" s="99"/>
    </row>
    <row r="43" ht="20.05" customHeight="1">
      <c r="A43" t="s" s="94">
        <v>12774</v>
      </c>
      <c r="B43" t="s" s="95">
        <v>12775</v>
      </c>
      <c r="C43" s="96">
        <v>2023</v>
      </c>
      <c r="D43" t="s" s="97">
        <v>727</v>
      </c>
      <c r="E43" t="s" s="97">
        <v>12776</v>
      </c>
      <c r="F43" t="s" s="97">
        <v>12777</v>
      </c>
      <c r="G43" t="s" s="97">
        <v>12778</v>
      </c>
      <c r="H43" t="s" s="97">
        <v>120</v>
      </c>
      <c r="I43" t="s" s="97">
        <v>121</v>
      </c>
      <c r="J43" t="s" s="97">
        <v>7820</v>
      </c>
      <c r="K43" t="s" s="97">
        <v>82</v>
      </c>
      <c r="L43" t="s" s="97">
        <v>390</v>
      </c>
      <c r="M43" s="98"/>
      <c r="N43" s="98"/>
      <c r="O43" s="98"/>
      <c r="P43" s="99"/>
      <c r="Q43" s="99"/>
      <c r="R43" s="99"/>
    </row>
    <row r="44" ht="20.05" customHeight="1">
      <c r="A44" t="s" s="94">
        <v>12779</v>
      </c>
      <c r="B44" t="s" s="95">
        <v>12780</v>
      </c>
      <c r="C44" s="96">
        <v>2023</v>
      </c>
      <c r="D44" t="s" s="97">
        <v>12781</v>
      </c>
      <c r="E44" t="s" s="97">
        <v>12782</v>
      </c>
      <c r="F44" t="s" s="97">
        <v>12783</v>
      </c>
      <c r="G44" t="s" s="97">
        <v>12784</v>
      </c>
      <c r="H44" t="s" s="97">
        <v>120</v>
      </c>
      <c r="I44" t="s" s="97">
        <v>121</v>
      </c>
      <c r="J44" t="s" s="97">
        <v>7879</v>
      </c>
      <c r="K44" t="s" s="97">
        <v>44</v>
      </c>
      <c r="L44" t="s" s="97">
        <v>1791</v>
      </c>
      <c r="M44" s="98"/>
      <c r="N44" s="98"/>
      <c r="O44" s="98"/>
      <c r="P44" s="99"/>
      <c r="Q44" s="99"/>
      <c r="R44" s="99"/>
    </row>
    <row r="45" ht="20.05" customHeight="1">
      <c r="A45" t="s" s="94">
        <v>12785</v>
      </c>
      <c r="B45" t="s" s="95">
        <v>12786</v>
      </c>
      <c r="C45" s="96">
        <v>2023</v>
      </c>
      <c r="D45" t="s" s="97">
        <v>1639</v>
      </c>
      <c r="E45" t="s" s="97">
        <v>12787</v>
      </c>
      <c r="F45" t="s" s="97">
        <v>12788</v>
      </c>
      <c r="G45" s="98"/>
      <c r="H45" t="s" s="97">
        <v>120</v>
      </c>
      <c r="I45" t="s" s="97">
        <v>216</v>
      </c>
      <c r="J45" t="s" s="97">
        <v>213</v>
      </c>
      <c r="K45" t="s" s="97">
        <v>64</v>
      </c>
      <c r="L45" t="s" s="97">
        <v>119</v>
      </c>
      <c r="M45" t="s" s="97">
        <v>12602</v>
      </c>
      <c r="N45" s="98"/>
      <c r="O45" s="98"/>
      <c r="P45" s="99"/>
      <c r="Q45" s="99"/>
      <c r="R45" s="99"/>
    </row>
    <row r="46" ht="20.05" customHeight="1">
      <c r="A46" t="s" s="94">
        <v>12789</v>
      </c>
      <c r="B46" t="s" s="95">
        <v>12790</v>
      </c>
      <c r="C46" s="96">
        <v>2023</v>
      </c>
      <c r="D46" t="s" s="97">
        <v>1752</v>
      </c>
      <c r="E46" t="s" s="97">
        <v>12791</v>
      </c>
      <c r="F46" t="s" s="97">
        <v>12792</v>
      </c>
      <c r="G46" s="98"/>
      <c r="H46" t="s" s="97">
        <v>120</v>
      </c>
      <c r="I46" t="s" s="97">
        <v>121</v>
      </c>
      <c r="J46" t="s" s="97">
        <v>2426</v>
      </c>
      <c r="K46" t="s" s="97">
        <v>29</v>
      </c>
      <c r="L46" t="s" s="97">
        <v>1507</v>
      </c>
      <c r="M46" s="98"/>
      <c r="N46" s="98"/>
      <c r="O46" s="98"/>
      <c r="P46" s="99"/>
      <c r="Q46" s="99"/>
      <c r="R46" s="99"/>
    </row>
    <row r="47" ht="20.05" customHeight="1">
      <c r="A47" t="s" s="94">
        <v>12793</v>
      </c>
      <c r="B47" t="s" s="95">
        <v>12794</v>
      </c>
      <c r="C47" s="96">
        <v>2023</v>
      </c>
      <c r="D47" t="s" s="97">
        <v>12688</v>
      </c>
      <c r="E47" t="s" s="97">
        <v>12795</v>
      </c>
      <c r="F47" t="s" s="97">
        <v>12796</v>
      </c>
      <c r="G47" s="98"/>
      <c r="H47" t="s" s="97">
        <v>120</v>
      </c>
      <c r="I47" t="s" s="97">
        <v>216</v>
      </c>
      <c r="J47" t="s" s="97">
        <v>213</v>
      </c>
      <c r="K47" t="s" s="97">
        <v>64</v>
      </c>
      <c r="L47" t="s" s="97">
        <v>119</v>
      </c>
      <c r="M47" t="s" s="97">
        <v>12602</v>
      </c>
      <c r="N47" s="98"/>
      <c r="O47" s="98"/>
      <c r="P47" s="99"/>
      <c r="Q47" s="99"/>
      <c r="R47" s="99"/>
    </row>
    <row r="48" ht="20.05" customHeight="1">
      <c r="A48" t="s" s="94">
        <v>1410</v>
      </c>
      <c r="B48" t="s" s="95">
        <v>1411</v>
      </c>
      <c r="C48" s="96">
        <v>2023</v>
      </c>
      <c r="D48" t="s" s="97">
        <v>1412</v>
      </c>
      <c r="E48" t="s" s="97">
        <v>1413</v>
      </c>
      <c r="F48" t="s" s="97">
        <v>1414</v>
      </c>
      <c r="G48" s="98"/>
      <c r="H48" t="s" s="97">
        <v>120</v>
      </c>
      <c r="I48" t="s" s="97">
        <v>216</v>
      </c>
      <c r="J48" t="s" s="97">
        <v>213</v>
      </c>
      <c r="K48" t="s" s="97">
        <v>45</v>
      </c>
      <c r="L48" t="s" s="97">
        <v>119</v>
      </c>
      <c r="M48" s="98"/>
      <c r="N48" t="s" s="97">
        <v>122</v>
      </c>
      <c r="O48" t="s" s="97">
        <v>255</v>
      </c>
      <c r="P48" t="s" s="100">
        <v>50</v>
      </c>
      <c r="Q48" s="99"/>
      <c r="R48" s="99"/>
    </row>
    <row r="49" ht="20.05" customHeight="1">
      <c r="A49" t="s" s="94">
        <v>12797</v>
      </c>
      <c r="B49" t="s" s="95">
        <v>12798</v>
      </c>
      <c r="C49" s="96">
        <v>2023</v>
      </c>
      <c r="D49" t="s" s="97">
        <v>1639</v>
      </c>
      <c r="E49" t="s" s="97">
        <v>12799</v>
      </c>
      <c r="F49" t="s" s="97">
        <v>12800</v>
      </c>
      <c r="G49" s="98"/>
      <c r="H49" t="s" s="97">
        <v>120</v>
      </c>
      <c r="I49" t="s" s="97">
        <v>216</v>
      </c>
      <c r="J49" t="s" s="97">
        <v>12801</v>
      </c>
      <c r="K49" t="s" s="97">
        <v>1784</v>
      </c>
      <c r="L49" t="s" s="97">
        <v>1791</v>
      </c>
      <c r="M49" s="98"/>
      <c r="N49" s="98"/>
      <c r="O49" s="98"/>
      <c r="P49" s="99"/>
      <c r="Q49" s="99"/>
      <c r="R49" s="99"/>
    </row>
    <row r="50" ht="20.05" customHeight="1">
      <c r="A50" t="s" s="94">
        <v>4878</v>
      </c>
      <c r="B50" t="s" s="95">
        <v>12802</v>
      </c>
      <c r="C50" s="96">
        <v>2023</v>
      </c>
      <c r="D50" t="s" s="97">
        <v>5217</v>
      </c>
      <c r="E50" t="s" s="97">
        <v>12803</v>
      </c>
      <c r="F50" t="s" s="97">
        <v>12804</v>
      </c>
      <c r="G50" t="s" s="97">
        <v>12805</v>
      </c>
      <c r="H50" t="s" s="97">
        <v>120</v>
      </c>
      <c r="I50" t="s" s="97">
        <v>121</v>
      </c>
      <c r="J50" t="s" s="97">
        <v>12667</v>
      </c>
      <c r="K50" t="s" s="97">
        <v>45</v>
      </c>
      <c r="L50" t="s" s="97">
        <v>1507</v>
      </c>
      <c r="M50" s="98"/>
      <c r="N50" s="98"/>
      <c r="O50" s="98"/>
      <c r="P50" s="99"/>
      <c r="Q50" s="99"/>
      <c r="R50" s="99"/>
    </row>
    <row r="51" ht="20.05" customHeight="1">
      <c r="A51" t="s" s="94">
        <v>12806</v>
      </c>
      <c r="B51" t="s" s="95">
        <v>12807</v>
      </c>
      <c r="C51" s="96">
        <v>2023</v>
      </c>
      <c r="D51" t="s" s="97">
        <v>12808</v>
      </c>
      <c r="E51" t="s" s="97">
        <v>12809</v>
      </c>
      <c r="F51" t="s" s="97">
        <v>12810</v>
      </c>
      <c r="G51" s="98"/>
      <c r="H51" t="s" s="97">
        <v>120</v>
      </c>
      <c r="I51" t="s" s="97">
        <v>216</v>
      </c>
      <c r="J51" t="s" s="97">
        <v>12811</v>
      </c>
      <c r="K51" t="s" s="97">
        <v>2327</v>
      </c>
      <c r="L51" t="s" s="97">
        <v>129</v>
      </c>
      <c r="M51" s="98"/>
      <c r="N51" s="98"/>
      <c r="O51" s="98"/>
      <c r="P51" s="99"/>
      <c r="Q51" s="99"/>
      <c r="R51" s="99"/>
    </row>
    <row r="52" ht="20.05" customHeight="1">
      <c r="A52" t="s" s="94">
        <v>12812</v>
      </c>
      <c r="B52" t="s" s="95">
        <v>12813</v>
      </c>
      <c r="C52" s="96">
        <v>2023</v>
      </c>
      <c r="D52" t="s" s="97">
        <v>1639</v>
      </c>
      <c r="E52" t="s" s="97">
        <v>12814</v>
      </c>
      <c r="F52" t="s" s="97">
        <v>12815</v>
      </c>
      <c r="G52" s="98"/>
      <c r="H52" t="s" s="97">
        <v>120</v>
      </c>
      <c r="I52" t="s" s="97">
        <v>216</v>
      </c>
      <c r="J52" t="s" s="97">
        <v>12736</v>
      </c>
      <c r="K52" t="s" s="97">
        <v>1784</v>
      </c>
      <c r="L52" t="s" s="97">
        <v>506</v>
      </c>
      <c r="M52" s="98"/>
      <c r="N52" s="98"/>
      <c r="O52" s="98"/>
      <c r="P52" s="99"/>
      <c r="Q52" s="99"/>
      <c r="R52" s="99"/>
    </row>
    <row r="53" ht="20.05" customHeight="1">
      <c r="A53" t="s" s="94">
        <v>12816</v>
      </c>
      <c r="B53" t="s" s="95">
        <v>12817</v>
      </c>
      <c r="C53" s="96">
        <v>2023</v>
      </c>
      <c r="D53" t="s" s="97">
        <v>12688</v>
      </c>
      <c r="E53" t="s" s="97">
        <v>12818</v>
      </c>
      <c r="F53" t="s" s="97">
        <v>12819</v>
      </c>
      <c r="G53" s="98"/>
      <c r="H53" t="s" s="97">
        <v>254</v>
      </c>
      <c r="I53" t="s" s="97">
        <v>216</v>
      </c>
      <c r="J53" t="s" s="97">
        <v>572</v>
      </c>
      <c r="K53" t="s" s="97">
        <v>82</v>
      </c>
      <c r="L53" t="s" s="97">
        <v>506</v>
      </c>
      <c r="M53" t="s" s="97">
        <v>12602</v>
      </c>
      <c r="N53" s="99"/>
      <c r="O53" s="98"/>
      <c r="P53" s="99"/>
      <c r="Q53" s="99"/>
      <c r="R53" s="99"/>
    </row>
    <row r="54" ht="20.05" customHeight="1">
      <c r="A54" t="s" s="94">
        <v>12820</v>
      </c>
      <c r="B54" t="s" s="95">
        <v>12821</v>
      </c>
      <c r="C54" s="96">
        <v>2023</v>
      </c>
      <c r="D54" t="s" s="97">
        <v>12822</v>
      </c>
      <c r="E54" t="s" s="97">
        <v>12823</v>
      </c>
      <c r="F54" t="s" s="97">
        <v>12824</v>
      </c>
      <c r="G54" s="98"/>
      <c r="H54" t="s" s="97">
        <v>120</v>
      </c>
      <c r="I54" t="s" s="97">
        <v>216</v>
      </c>
      <c r="J54" t="s" s="97">
        <v>213</v>
      </c>
      <c r="K54" t="s" s="97">
        <v>64</v>
      </c>
      <c r="L54" t="s" s="97">
        <v>119</v>
      </c>
      <c r="M54" t="s" s="97">
        <v>12651</v>
      </c>
      <c r="N54" s="98"/>
      <c r="O54" s="98"/>
      <c r="P54" s="99"/>
      <c r="Q54" s="99"/>
      <c r="R54" s="99"/>
    </row>
    <row r="55" ht="20.05" customHeight="1">
      <c r="A55" t="s" s="94">
        <v>12825</v>
      </c>
      <c r="B55" t="s" s="95">
        <v>12826</v>
      </c>
      <c r="C55" s="96">
        <v>2023</v>
      </c>
      <c r="D55" t="s" s="97">
        <v>12827</v>
      </c>
      <c r="E55" t="s" s="97">
        <v>12828</v>
      </c>
      <c r="F55" t="s" s="97">
        <v>12829</v>
      </c>
      <c r="G55" s="98"/>
      <c r="H55" t="s" s="97">
        <v>254</v>
      </c>
      <c r="I55" t="s" s="97">
        <v>216</v>
      </c>
      <c r="J55" t="s" s="97">
        <v>12736</v>
      </c>
      <c r="K55" t="s" s="97">
        <v>64</v>
      </c>
      <c r="L55" t="s" s="97">
        <v>506</v>
      </c>
      <c r="M55" t="s" s="97">
        <v>12602</v>
      </c>
      <c r="N55" s="98"/>
      <c r="O55" s="98"/>
      <c r="P55" s="99"/>
      <c r="Q55" s="99"/>
      <c r="R55" s="99"/>
    </row>
    <row r="56" ht="20.05" customHeight="1">
      <c r="A56" t="s" s="94">
        <v>12830</v>
      </c>
      <c r="B56" t="s" s="95">
        <v>12831</v>
      </c>
      <c r="C56" s="96">
        <v>2023</v>
      </c>
      <c r="D56" t="s" s="97">
        <v>2576</v>
      </c>
      <c r="E56" t="s" s="97">
        <v>12832</v>
      </c>
      <c r="F56" t="s" s="97">
        <v>12833</v>
      </c>
      <c r="G56" t="s" s="97">
        <v>12834</v>
      </c>
      <c r="H56" t="s" s="97">
        <v>120</v>
      </c>
      <c r="I56" t="s" s="97">
        <v>121</v>
      </c>
      <c r="J56" t="s" s="97">
        <v>12835</v>
      </c>
      <c r="K56" t="s" s="97">
        <v>1454</v>
      </c>
      <c r="L56" t="s" s="97">
        <v>119</v>
      </c>
      <c r="M56" s="98"/>
      <c r="N56" s="98"/>
      <c r="O56" s="98"/>
      <c r="P56" s="99"/>
      <c r="Q56" s="99"/>
      <c r="R56" s="99"/>
    </row>
    <row r="57" ht="20.05" customHeight="1">
      <c r="A57" t="s" s="94">
        <v>12836</v>
      </c>
      <c r="B57" t="s" s="95">
        <v>12837</v>
      </c>
      <c r="C57" s="96">
        <v>2023</v>
      </c>
      <c r="D57" t="s" s="97">
        <v>3581</v>
      </c>
      <c r="E57" t="s" s="97">
        <v>12838</v>
      </c>
      <c r="F57" t="s" s="97">
        <v>12839</v>
      </c>
      <c r="G57" t="s" s="97">
        <v>12840</v>
      </c>
      <c r="H57" t="s" s="97">
        <v>120</v>
      </c>
      <c r="I57" t="s" s="97">
        <v>121</v>
      </c>
      <c r="J57" t="s" s="97">
        <v>12841</v>
      </c>
      <c r="K57" t="s" s="97">
        <v>29</v>
      </c>
      <c r="L57" t="s" s="97">
        <v>1791</v>
      </c>
      <c r="M57" s="98"/>
      <c r="N57" s="98"/>
      <c r="O57" s="98"/>
      <c r="P57" s="99"/>
      <c r="Q57" s="99"/>
      <c r="R57" s="99"/>
    </row>
    <row r="58" ht="20.05" customHeight="1">
      <c r="A58" t="s" s="94">
        <v>12842</v>
      </c>
      <c r="B58" t="s" s="95">
        <v>12843</v>
      </c>
      <c r="C58" s="96">
        <v>2023</v>
      </c>
      <c r="D58" t="s" s="97">
        <v>12844</v>
      </c>
      <c r="E58" t="s" s="97">
        <v>12845</v>
      </c>
      <c r="F58" t="s" s="97">
        <v>12846</v>
      </c>
      <c r="G58" s="98"/>
      <c r="H58" t="s" s="97">
        <v>120</v>
      </c>
      <c r="I58" t="s" s="97">
        <v>216</v>
      </c>
      <c r="J58" t="s" s="97">
        <v>572</v>
      </c>
      <c r="K58" t="s" s="97">
        <v>82</v>
      </c>
      <c r="L58" t="s" s="97">
        <v>506</v>
      </c>
      <c r="M58" t="s" s="97">
        <v>12637</v>
      </c>
      <c r="N58" s="98"/>
      <c r="O58" s="98"/>
      <c r="P58" s="99"/>
      <c r="Q58" s="99"/>
      <c r="R58" s="99"/>
    </row>
    <row r="59" ht="20.05" customHeight="1">
      <c r="A59" t="s" s="94">
        <v>12847</v>
      </c>
      <c r="B59" t="s" s="95">
        <v>12848</v>
      </c>
      <c r="C59" s="96">
        <v>2023</v>
      </c>
      <c r="D59" t="s" s="97">
        <v>12849</v>
      </c>
      <c r="E59" t="s" s="97">
        <v>12850</v>
      </c>
      <c r="F59" t="s" s="97">
        <v>12851</v>
      </c>
      <c r="G59" t="s" s="97">
        <v>12852</v>
      </c>
      <c r="H59" t="s" s="97">
        <v>120</v>
      </c>
      <c r="I59" t="s" s="97">
        <v>121</v>
      </c>
      <c r="J59" t="s" s="97">
        <v>2838</v>
      </c>
      <c r="K59" t="s" s="97">
        <v>1876</v>
      </c>
      <c r="L59" t="s" s="97">
        <v>1507</v>
      </c>
      <c r="M59" s="98"/>
      <c r="N59" s="98"/>
      <c r="O59" s="98"/>
      <c r="P59" s="99"/>
      <c r="Q59" s="99"/>
      <c r="R59" s="99"/>
    </row>
    <row r="60" ht="20.05" customHeight="1">
      <c r="A60" t="s" s="94">
        <v>12853</v>
      </c>
      <c r="B60" t="s" s="95">
        <v>12854</v>
      </c>
      <c r="C60" s="96">
        <v>2023</v>
      </c>
      <c r="D60" t="s" s="97">
        <v>12855</v>
      </c>
      <c r="E60" t="s" s="97">
        <v>12856</v>
      </c>
      <c r="F60" t="s" s="97">
        <v>12857</v>
      </c>
      <c r="G60" s="98"/>
      <c r="H60" t="s" s="97">
        <v>120</v>
      </c>
      <c r="I60" t="s" s="97">
        <v>121</v>
      </c>
      <c r="J60" t="s" s="97">
        <v>2426</v>
      </c>
      <c r="K60" t="s" s="97">
        <v>40</v>
      </c>
      <c r="L60" t="s" s="97">
        <v>1507</v>
      </c>
      <c r="M60" s="98"/>
      <c r="N60" s="98"/>
      <c r="O60" s="98"/>
      <c r="P60" s="99"/>
      <c r="Q60" s="99"/>
      <c r="R60" s="99"/>
    </row>
    <row r="61" ht="20.05" customHeight="1">
      <c r="A61" t="s" s="94">
        <v>12858</v>
      </c>
      <c r="B61" t="s" s="95">
        <v>12859</v>
      </c>
      <c r="C61" s="96">
        <v>2023</v>
      </c>
      <c r="D61" t="s" s="97">
        <v>12860</v>
      </c>
      <c r="E61" t="s" s="97">
        <v>12861</v>
      </c>
      <c r="F61" t="s" s="97">
        <v>12862</v>
      </c>
      <c r="G61" s="98"/>
      <c r="H61" t="s" s="97">
        <v>120</v>
      </c>
      <c r="I61" t="s" s="97">
        <v>216</v>
      </c>
      <c r="J61" t="s" s="97">
        <v>213</v>
      </c>
      <c r="K61" t="s" s="97">
        <v>1784</v>
      </c>
      <c r="L61" t="s" s="97">
        <v>119</v>
      </c>
      <c r="M61" s="98"/>
      <c r="N61" s="98"/>
      <c r="O61" s="98"/>
      <c r="P61" s="99"/>
      <c r="Q61" s="99"/>
      <c r="R61" s="99"/>
    </row>
    <row r="62" ht="20.05" customHeight="1">
      <c r="A62" t="s" s="94">
        <v>12863</v>
      </c>
      <c r="B62" t="s" s="95">
        <v>12864</v>
      </c>
      <c r="C62" s="96">
        <v>2023</v>
      </c>
      <c r="D62" t="s" s="97">
        <v>1639</v>
      </c>
      <c r="E62" t="s" s="97">
        <v>12865</v>
      </c>
      <c r="F62" t="s" s="97">
        <v>12866</v>
      </c>
      <c r="G62" s="98"/>
      <c r="H62" t="s" s="97">
        <v>254</v>
      </c>
      <c r="I62" t="s" s="97">
        <v>216</v>
      </c>
      <c r="J62" t="s" s="97">
        <v>213</v>
      </c>
      <c r="K62" t="s" s="97">
        <v>64</v>
      </c>
      <c r="L62" t="s" s="97">
        <v>119</v>
      </c>
      <c r="M62" t="s" s="97">
        <v>12637</v>
      </c>
      <c r="N62" s="98"/>
      <c r="O62" s="98"/>
      <c r="P62" s="99"/>
      <c r="Q62" s="99"/>
      <c r="R62" s="99"/>
    </row>
    <row r="63" ht="20.05" customHeight="1">
      <c r="A63" t="s" s="94">
        <v>12867</v>
      </c>
      <c r="B63" t="s" s="95">
        <v>12868</v>
      </c>
      <c r="C63" s="96">
        <v>2023</v>
      </c>
      <c r="D63" t="s" s="97">
        <v>7793</v>
      </c>
      <c r="E63" t="s" s="97">
        <v>12869</v>
      </c>
      <c r="F63" t="s" s="97">
        <v>12870</v>
      </c>
      <c r="G63" t="s" s="97">
        <v>12871</v>
      </c>
      <c r="H63" t="s" s="97">
        <v>120</v>
      </c>
      <c r="I63" t="s" s="97">
        <v>121</v>
      </c>
      <c r="J63" t="s" s="97">
        <v>12872</v>
      </c>
      <c r="K63" t="s" s="97">
        <v>2327</v>
      </c>
      <c r="L63" t="s" s="97">
        <v>129</v>
      </c>
      <c r="M63" s="98"/>
      <c r="N63" s="98"/>
      <c r="O63" s="98"/>
      <c r="P63" s="99"/>
      <c r="Q63" s="99"/>
      <c r="R63" s="99"/>
    </row>
    <row r="64" ht="32.05" customHeight="1">
      <c r="A64" t="s" s="94">
        <v>1415</v>
      </c>
      <c r="B64" t="s" s="95">
        <v>1416</v>
      </c>
      <c r="C64" s="96">
        <v>2023</v>
      </c>
      <c r="D64" t="s" s="97">
        <v>1417</v>
      </c>
      <c r="E64" t="s" s="97">
        <v>1418</v>
      </c>
      <c r="F64" t="s" s="97">
        <v>1419</v>
      </c>
      <c r="G64" t="s" s="97">
        <v>1420</v>
      </c>
      <c r="H64" t="s" s="97">
        <v>120</v>
      </c>
      <c r="I64" t="s" s="97">
        <v>121</v>
      </c>
      <c r="J64" t="s" s="97">
        <v>213</v>
      </c>
      <c r="K64" t="s" s="97">
        <v>64</v>
      </c>
      <c r="L64" t="s" s="97">
        <v>119</v>
      </c>
      <c r="M64" s="98"/>
      <c r="N64" t="s" s="97">
        <v>122</v>
      </c>
      <c r="O64" t="s" s="97">
        <v>123</v>
      </c>
      <c r="P64" t="s" s="100">
        <v>77</v>
      </c>
      <c r="Q64" s="99"/>
      <c r="R64" t="s" s="100">
        <v>1421</v>
      </c>
    </row>
    <row r="65" ht="20.05" customHeight="1">
      <c r="A65" t="s" s="94">
        <v>12873</v>
      </c>
      <c r="B65" t="s" s="95">
        <v>12874</v>
      </c>
      <c r="C65" s="96">
        <v>2023</v>
      </c>
      <c r="D65" t="s" s="97">
        <v>8042</v>
      </c>
      <c r="E65" t="s" s="97">
        <v>12875</v>
      </c>
      <c r="F65" t="s" s="97">
        <v>12876</v>
      </c>
      <c r="G65" s="98"/>
      <c r="H65" t="s" s="97">
        <v>120</v>
      </c>
      <c r="I65" t="s" s="97">
        <v>121</v>
      </c>
      <c r="J65" t="s" s="97">
        <v>1507</v>
      </c>
      <c r="K65" t="s" s="97">
        <v>82</v>
      </c>
      <c r="L65" t="s" s="97">
        <v>1507</v>
      </c>
      <c r="M65" s="98"/>
      <c r="N65" s="98"/>
      <c r="O65" s="98"/>
      <c r="P65" s="99"/>
      <c r="Q65" s="99"/>
      <c r="R65" s="99"/>
    </row>
    <row r="66" ht="20.05" customHeight="1">
      <c r="A66" t="s" s="94">
        <v>12877</v>
      </c>
      <c r="B66" t="s" s="95">
        <v>12878</v>
      </c>
      <c r="C66" s="96">
        <v>2023</v>
      </c>
      <c r="D66" t="s" s="97">
        <v>7342</v>
      </c>
      <c r="E66" t="s" s="97">
        <v>12879</v>
      </c>
      <c r="F66" t="s" s="97">
        <v>12880</v>
      </c>
      <c r="G66" s="98"/>
      <c r="H66" t="s" s="97">
        <v>254</v>
      </c>
      <c r="I66" t="s" s="97">
        <v>121</v>
      </c>
      <c r="J66" t="s" s="97">
        <v>1870</v>
      </c>
      <c r="K66" t="s" s="97">
        <v>82</v>
      </c>
      <c r="L66" t="s" s="97">
        <v>1791</v>
      </c>
      <c r="M66" s="98"/>
      <c r="N66" s="98"/>
      <c r="O66" s="98"/>
      <c r="P66" s="99"/>
      <c r="Q66" s="99"/>
      <c r="R66" s="99"/>
    </row>
    <row r="67" ht="20.05" customHeight="1">
      <c r="A67" t="s" s="94">
        <v>12881</v>
      </c>
      <c r="B67" t="s" s="95">
        <v>12882</v>
      </c>
      <c r="C67" s="96">
        <v>2023</v>
      </c>
      <c r="D67" t="s" s="97">
        <v>8042</v>
      </c>
      <c r="E67" t="s" s="97">
        <v>12883</v>
      </c>
      <c r="F67" t="s" s="97">
        <v>12884</v>
      </c>
      <c r="G67" s="98"/>
      <c r="H67" t="s" s="97">
        <v>120</v>
      </c>
      <c r="I67" t="s" s="97">
        <v>121</v>
      </c>
      <c r="J67" t="s" s="97">
        <v>12667</v>
      </c>
      <c r="K67" t="s" s="97">
        <v>82</v>
      </c>
      <c r="L67" t="s" s="97">
        <v>1507</v>
      </c>
      <c r="M67" s="98"/>
      <c r="N67" s="98"/>
      <c r="O67" s="98"/>
      <c r="P67" s="99"/>
      <c r="Q67" s="99"/>
      <c r="R67" s="99"/>
    </row>
    <row r="68" ht="20.05" customHeight="1">
      <c r="A68" t="s" s="94">
        <v>12885</v>
      </c>
      <c r="B68" t="s" s="95">
        <v>12886</v>
      </c>
      <c r="C68" s="96">
        <v>2023</v>
      </c>
      <c r="D68" t="s" s="97">
        <v>918</v>
      </c>
      <c r="E68" t="s" s="97">
        <v>12887</v>
      </c>
      <c r="F68" t="s" s="97">
        <v>12888</v>
      </c>
      <c r="G68" t="s" s="97">
        <v>12889</v>
      </c>
      <c r="H68" t="s" s="97">
        <v>120</v>
      </c>
      <c r="I68" t="s" s="97">
        <v>121</v>
      </c>
      <c r="J68" t="s" s="97">
        <v>1870</v>
      </c>
      <c r="K68" t="s" s="97">
        <v>82</v>
      </c>
      <c r="L68" t="s" s="97">
        <v>1791</v>
      </c>
      <c r="M68" s="98"/>
      <c r="N68" s="98"/>
      <c r="O68" s="98"/>
      <c r="P68" s="99"/>
      <c r="Q68" s="99"/>
      <c r="R68" s="99"/>
    </row>
    <row r="69" ht="20.05" customHeight="1">
      <c r="A69" t="s" s="94">
        <v>12890</v>
      </c>
      <c r="B69" t="s" s="95">
        <v>12891</v>
      </c>
      <c r="C69" s="96">
        <v>2023</v>
      </c>
      <c r="D69" t="s" s="97">
        <v>12892</v>
      </c>
      <c r="E69" t="s" s="97">
        <v>12893</v>
      </c>
      <c r="F69" t="s" s="97">
        <v>12894</v>
      </c>
      <c r="G69" s="98"/>
      <c r="H69" t="s" s="97">
        <v>120</v>
      </c>
      <c r="I69" t="s" s="97">
        <v>216</v>
      </c>
      <c r="J69" t="s" s="97">
        <v>213</v>
      </c>
      <c r="K69" t="s" s="97">
        <v>45</v>
      </c>
      <c r="L69" t="s" s="97">
        <v>119</v>
      </c>
      <c r="M69" t="s" s="97">
        <v>1846</v>
      </c>
      <c r="N69" s="98"/>
      <c r="O69" s="98"/>
      <c r="P69" s="99"/>
      <c r="Q69" s="99"/>
      <c r="R69" s="99"/>
    </row>
    <row r="70" ht="20.05" customHeight="1">
      <c r="A70" t="s" s="94">
        <v>12895</v>
      </c>
      <c r="B70" t="s" s="95">
        <v>12896</v>
      </c>
      <c r="C70" s="96">
        <v>2023</v>
      </c>
      <c r="D70" t="s" s="97">
        <v>1639</v>
      </c>
      <c r="E70" t="s" s="97">
        <v>12897</v>
      </c>
      <c r="F70" t="s" s="97">
        <v>12898</v>
      </c>
      <c r="G70" s="98"/>
      <c r="H70" t="s" s="97">
        <v>120</v>
      </c>
      <c r="I70" t="s" s="97">
        <v>216</v>
      </c>
      <c r="J70" t="s" s="97">
        <v>213</v>
      </c>
      <c r="K70" t="s" s="97">
        <v>64</v>
      </c>
      <c r="L70" t="s" s="97">
        <v>119</v>
      </c>
      <c r="M70" t="s" s="97">
        <v>12755</v>
      </c>
      <c r="N70" s="98"/>
      <c r="O70" s="98"/>
      <c r="P70" s="99"/>
      <c r="Q70" s="99"/>
      <c r="R70" s="99"/>
    </row>
    <row r="71" ht="20.05" customHeight="1">
      <c r="A71" t="s" s="94">
        <v>12899</v>
      </c>
      <c r="B71" t="s" s="95">
        <v>12900</v>
      </c>
      <c r="C71" s="96">
        <v>2023</v>
      </c>
      <c r="D71" t="s" s="97">
        <v>12901</v>
      </c>
      <c r="E71" t="s" s="97">
        <v>12902</v>
      </c>
      <c r="F71" t="s" s="97">
        <v>12903</v>
      </c>
      <c r="G71" s="98"/>
      <c r="H71" t="s" s="97">
        <v>254</v>
      </c>
      <c r="I71" t="s" s="97">
        <v>216</v>
      </c>
      <c r="J71" t="s" s="97">
        <v>213</v>
      </c>
      <c r="K71" t="s" s="97">
        <v>64</v>
      </c>
      <c r="L71" t="s" s="97">
        <v>119</v>
      </c>
      <c r="M71" t="s" s="97">
        <v>12904</v>
      </c>
      <c r="N71" s="98"/>
      <c r="O71" s="98"/>
      <c r="P71" s="99"/>
      <c r="Q71" s="99"/>
      <c r="R71" s="99"/>
    </row>
    <row r="72" ht="20.05" customHeight="1">
      <c r="A72" t="s" s="94">
        <v>12905</v>
      </c>
      <c r="B72" t="s" s="95">
        <v>12906</v>
      </c>
      <c r="C72" s="96">
        <v>2023</v>
      </c>
      <c r="D72" t="s" s="97">
        <v>1639</v>
      </c>
      <c r="E72" t="s" s="97">
        <v>12907</v>
      </c>
      <c r="F72" t="s" s="97">
        <v>12908</v>
      </c>
      <c r="G72" s="98"/>
      <c r="H72" t="s" s="97">
        <v>120</v>
      </c>
      <c r="I72" t="s" s="97">
        <v>216</v>
      </c>
      <c r="J72" t="s" s="97">
        <v>213</v>
      </c>
      <c r="K72" t="s" s="97">
        <v>64</v>
      </c>
      <c r="L72" t="s" s="97">
        <v>119</v>
      </c>
      <c r="M72" t="s" s="97">
        <v>12755</v>
      </c>
      <c r="N72" s="98"/>
      <c r="O72" s="98"/>
      <c r="P72" s="99"/>
      <c r="Q72" s="99"/>
      <c r="R72" s="99"/>
    </row>
    <row r="73" ht="20.05" customHeight="1">
      <c r="A73" t="s" s="94">
        <v>12909</v>
      </c>
      <c r="B73" t="s" s="95">
        <v>12910</v>
      </c>
      <c r="C73" s="96">
        <v>2023</v>
      </c>
      <c r="D73" t="s" s="97">
        <v>1412</v>
      </c>
      <c r="E73" t="s" s="97">
        <v>12911</v>
      </c>
      <c r="F73" t="s" s="97">
        <v>12912</v>
      </c>
      <c r="G73" s="98"/>
      <c r="H73" t="s" s="97">
        <v>120</v>
      </c>
      <c r="I73" t="s" s="97">
        <v>216</v>
      </c>
      <c r="J73" t="s" s="97">
        <v>213</v>
      </c>
      <c r="K73" t="s" s="97">
        <v>29</v>
      </c>
      <c r="L73" t="s" s="97">
        <v>119</v>
      </c>
      <c r="M73" t="s" s="97">
        <v>12651</v>
      </c>
      <c r="N73" s="98"/>
      <c r="O73" s="98"/>
      <c r="P73" t="s" s="97">
        <v>38</v>
      </c>
      <c r="Q73" s="99"/>
      <c r="R73" s="99"/>
    </row>
    <row r="74" ht="20.05" customHeight="1">
      <c r="A74" t="s" s="94">
        <v>12913</v>
      </c>
      <c r="B74" t="s" s="95">
        <v>12914</v>
      </c>
      <c r="C74" s="96">
        <v>2023</v>
      </c>
      <c r="D74" t="s" s="97">
        <v>12915</v>
      </c>
      <c r="E74" t="s" s="97">
        <v>12916</v>
      </c>
      <c r="F74" t="s" s="97">
        <v>12917</v>
      </c>
      <c r="G74" s="98"/>
      <c r="H74" t="s" s="97">
        <v>120</v>
      </c>
      <c r="I74" t="s" s="97">
        <v>216</v>
      </c>
      <c r="J74" t="s" s="97">
        <v>12918</v>
      </c>
      <c r="K74" t="s" s="97">
        <v>64</v>
      </c>
      <c r="L74" t="s" s="97">
        <v>129</v>
      </c>
      <c r="M74" t="s" s="97">
        <v>12716</v>
      </c>
      <c r="N74" s="98"/>
      <c r="O74" s="98"/>
      <c r="P74" s="99"/>
      <c r="Q74" s="99"/>
      <c r="R74" s="99"/>
    </row>
    <row r="75" ht="20.05" customHeight="1">
      <c r="A75" t="s" s="94">
        <v>12919</v>
      </c>
      <c r="B75" t="s" s="95">
        <v>12920</v>
      </c>
      <c r="C75" s="96">
        <v>2023</v>
      </c>
      <c r="D75" t="s" s="97">
        <v>1752</v>
      </c>
      <c r="E75" t="s" s="97">
        <v>12921</v>
      </c>
      <c r="F75" t="s" s="97">
        <v>12922</v>
      </c>
      <c r="G75" s="98"/>
      <c r="H75" t="s" s="97">
        <v>120</v>
      </c>
      <c r="I75" t="s" s="97">
        <v>121</v>
      </c>
      <c r="J75" t="s" s="97">
        <v>5327</v>
      </c>
      <c r="K75" t="s" s="97">
        <v>82</v>
      </c>
      <c r="L75" t="s" s="97">
        <v>119</v>
      </c>
      <c r="M75" s="98"/>
      <c r="N75" s="98"/>
      <c r="O75" s="98"/>
      <c r="P75" s="99"/>
      <c r="Q75" s="99"/>
      <c r="R75" s="99"/>
    </row>
    <row r="76" ht="20.05" customHeight="1">
      <c r="A76" t="s" s="94">
        <v>12923</v>
      </c>
      <c r="B76" t="s" s="95">
        <v>12924</v>
      </c>
      <c r="C76" s="96">
        <v>2023</v>
      </c>
      <c r="D76" t="s" s="97">
        <v>1466</v>
      </c>
      <c r="E76" t="s" s="97">
        <v>12925</v>
      </c>
      <c r="F76" t="s" s="97">
        <v>12926</v>
      </c>
      <c r="G76" s="98"/>
      <c r="H76" t="s" s="97">
        <v>120</v>
      </c>
      <c r="I76" t="s" s="97">
        <v>216</v>
      </c>
      <c r="J76" t="s" s="97">
        <v>12736</v>
      </c>
      <c r="K76" t="s" s="97">
        <v>64</v>
      </c>
      <c r="L76" t="s" s="97">
        <v>506</v>
      </c>
      <c r="M76" t="s" s="97">
        <v>12651</v>
      </c>
      <c r="N76" s="98"/>
      <c r="O76" s="98"/>
      <c r="P76" s="99"/>
      <c r="Q76" s="99"/>
      <c r="R76" s="99"/>
    </row>
    <row r="77" ht="20.05" customHeight="1">
      <c r="A77" t="s" s="94">
        <v>12927</v>
      </c>
      <c r="B77" t="s" s="95">
        <v>12928</v>
      </c>
      <c r="C77" s="96">
        <v>2023</v>
      </c>
      <c r="D77" t="s" s="97">
        <v>12929</v>
      </c>
      <c r="E77" t="s" s="97">
        <v>12930</v>
      </c>
      <c r="F77" t="s" s="97">
        <v>12931</v>
      </c>
      <c r="G77" s="98"/>
      <c r="H77" t="s" s="97">
        <v>120</v>
      </c>
      <c r="I77" t="s" s="97">
        <v>216</v>
      </c>
      <c r="J77" t="s" s="97">
        <v>12736</v>
      </c>
      <c r="K77" t="s" s="97">
        <v>64</v>
      </c>
      <c r="L77" t="s" s="97">
        <v>506</v>
      </c>
      <c r="M77" t="s" s="97">
        <v>12651</v>
      </c>
      <c r="N77" s="98"/>
      <c r="O77" s="98"/>
      <c r="P77" s="99"/>
      <c r="Q77" s="99"/>
      <c r="R77" s="99"/>
    </row>
    <row r="78" ht="20.05" customHeight="1">
      <c r="A78" t="s" s="94">
        <v>12932</v>
      </c>
      <c r="B78" t="s" s="95">
        <v>12933</v>
      </c>
      <c r="C78" s="96">
        <v>2023</v>
      </c>
      <c r="D78" t="s" s="97">
        <v>12934</v>
      </c>
      <c r="E78" t="s" s="97">
        <v>12935</v>
      </c>
      <c r="F78" t="s" s="97">
        <v>12936</v>
      </c>
      <c r="G78" s="98"/>
      <c r="H78" t="s" s="97">
        <v>120</v>
      </c>
      <c r="I78" t="s" s="97">
        <v>216</v>
      </c>
      <c r="J78" t="s" s="97">
        <v>213</v>
      </c>
      <c r="K78" t="s" s="97">
        <v>1784</v>
      </c>
      <c r="L78" t="s" s="97">
        <v>119</v>
      </c>
      <c r="M78" s="98"/>
      <c r="N78" s="98"/>
      <c r="O78" s="98"/>
      <c r="P78" s="99"/>
      <c r="Q78" s="99"/>
      <c r="R78" s="99"/>
    </row>
    <row r="79" ht="20.05" customHeight="1">
      <c r="A79" t="s" s="94">
        <v>12937</v>
      </c>
      <c r="B79" t="s" s="95">
        <v>12938</v>
      </c>
      <c r="C79" s="96">
        <v>2023</v>
      </c>
      <c r="D79" t="s" s="97">
        <v>12939</v>
      </c>
      <c r="E79" t="s" s="97">
        <v>12940</v>
      </c>
      <c r="F79" t="s" s="97">
        <v>12941</v>
      </c>
      <c r="G79" s="98"/>
      <c r="H79" t="s" s="97">
        <v>120</v>
      </c>
      <c r="I79" t="s" s="97">
        <v>216</v>
      </c>
      <c r="J79" t="s" s="97">
        <v>213</v>
      </c>
      <c r="K79" t="s" s="97">
        <v>64</v>
      </c>
      <c r="L79" t="s" s="97">
        <v>119</v>
      </c>
      <c r="M79" t="s" s="97">
        <v>12637</v>
      </c>
      <c r="N79" s="98"/>
      <c r="O79" s="98"/>
      <c r="P79" s="99"/>
      <c r="Q79" s="99"/>
      <c r="R79" s="99"/>
    </row>
    <row r="80" ht="20.05" customHeight="1">
      <c r="A80" t="s" s="94">
        <v>1422</v>
      </c>
      <c r="B80" t="s" s="95">
        <v>1423</v>
      </c>
      <c r="C80" s="96">
        <v>2023</v>
      </c>
      <c r="D80" t="s" s="97">
        <v>348</v>
      </c>
      <c r="E80" t="s" s="97">
        <v>1424</v>
      </c>
      <c r="F80" t="s" s="97">
        <v>1425</v>
      </c>
      <c r="G80" s="98"/>
      <c r="H80" t="s" s="97">
        <v>120</v>
      </c>
      <c r="I80" t="s" s="97">
        <v>121</v>
      </c>
      <c r="J80" t="s" s="97">
        <v>213</v>
      </c>
      <c r="K80" t="s" s="97">
        <v>29</v>
      </c>
      <c r="L80" t="s" s="97">
        <v>119</v>
      </c>
      <c r="M80" s="98"/>
      <c r="N80" t="s" s="97">
        <v>122</v>
      </c>
      <c r="O80" t="s" s="97">
        <v>255</v>
      </c>
      <c r="P80" t="s" s="100">
        <v>40</v>
      </c>
      <c r="Q80" s="99"/>
      <c r="R80" s="99"/>
    </row>
    <row r="81" ht="20.05" customHeight="1">
      <c r="A81" t="s" s="94">
        <v>12942</v>
      </c>
      <c r="B81" t="s" s="95">
        <v>12943</v>
      </c>
      <c r="C81" s="96">
        <v>2023</v>
      </c>
      <c r="D81" t="s" s="97">
        <v>12944</v>
      </c>
      <c r="E81" t="s" s="97">
        <v>12945</v>
      </c>
      <c r="F81" t="s" s="97">
        <v>12946</v>
      </c>
      <c r="G81" t="s" s="97">
        <v>12947</v>
      </c>
      <c r="H81" t="s" s="97">
        <v>120</v>
      </c>
      <c r="I81" t="s" s="97">
        <v>121</v>
      </c>
      <c r="J81" t="s" s="97">
        <v>1870</v>
      </c>
      <c r="K81" t="s" s="97">
        <v>82</v>
      </c>
      <c r="L81" t="s" s="97">
        <v>1791</v>
      </c>
      <c r="M81" s="98"/>
      <c r="N81" s="98"/>
      <c r="O81" s="98"/>
      <c r="P81" s="99"/>
      <c r="Q81" s="99"/>
      <c r="R81" s="99"/>
    </row>
    <row r="82" ht="20.05" customHeight="1">
      <c r="A82" t="s" s="94">
        <v>1426</v>
      </c>
      <c r="B82" t="s" s="95">
        <v>1427</v>
      </c>
      <c r="C82" s="96">
        <v>2023</v>
      </c>
      <c r="D82" t="s" s="97">
        <v>606</v>
      </c>
      <c r="E82" t="s" s="97">
        <v>1428</v>
      </c>
      <c r="F82" t="s" s="97">
        <v>1429</v>
      </c>
      <c r="G82" t="s" s="97">
        <v>1430</v>
      </c>
      <c r="H82" t="s" s="97">
        <v>120</v>
      </c>
      <c r="I82" t="s" s="97">
        <v>121</v>
      </c>
      <c r="J82" t="s" s="97">
        <v>213</v>
      </c>
      <c r="K82" t="s" s="97">
        <v>29</v>
      </c>
      <c r="L82" t="s" s="97">
        <v>119</v>
      </c>
      <c r="M82" s="98"/>
      <c r="N82" t="s" s="97">
        <v>122</v>
      </c>
      <c r="O82" t="s" s="97">
        <v>255</v>
      </c>
      <c r="P82" t="s" s="100">
        <v>40</v>
      </c>
      <c r="Q82" s="99"/>
      <c r="R82" s="99"/>
    </row>
    <row r="83" ht="20.05" customHeight="1">
      <c r="A83" t="s" s="94">
        <v>12948</v>
      </c>
      <c r="B83" t="s" s="95">
        <v>12949</v>
      </c>
      <c r="C83" s="96">
        <v>2023</v>
      </c>
      <c r="D83" t="s" s="97">
        <v>12844</v>
      </c>
      <c r="E83" t="s" s="97">
        <v>12950</v>
      </c>
      <c r="F83" t="s" s="97">
        <v>12951</v>
      </c>
      <c r="G83" s="98"/>
      <c r="H83" t="s" s="97">
        <v>120</v>
      </c>
      <c r="I83" t="s" s="97">
        <v>216</v>
      </c>
      <c r="J83" t="s" s="97">
        <v>213</v>
      </c>
      <c r="K83" t="s" s="97">
        <v>64</v>
      </c>
      <c r="L83" t="s" s="97">
        <v>119</v>
      </c>
      <c r="M83" t="s" s="97">
        <v>12755</v>
      </c>
      <c r="N83" s="98"/>
      <c r="O83" s="98"/>
      <c r="P83" s="99"/>
      <c r="Q83" s="99"/>
      <c r="R83" s="99"/>
    </row>
    <row r="84" ht="20.05" customHeight="1">
      <c r="A84" t="s" s="94">
        <v>12952</v>
      </c>
      <c r="B84" t="s" s="95">
        <v>12953</v>
      </c>
      <c r="C84" s="96">
        <v>2023</v>
      </c>
      <c r="D84" t="s" s="97">
        <v>12954</v>
      </c>
      <c r="E84" t="s" s="97">
        <v>12955</v>
      </c>
      <c r="F84" t="s" s="97">
        <v>12956</v>
      </c>
      <c r="G84" s="98"/>
      <c r="H84" t="s" s="97">
        <v>120</v>
      </c>
      <c r="I84" t="s" s="97">
        <v>121</v>
      </c>
      <c r="J84" t="s" s="97">
        <v>12811</v>
      </c>
      <c r="K84" t="s" s="97">
        <v>2327</v>
      </c>
      <c r="L84" t="s" s="97">
        <v>129</v>
      </c>
      <c r="M84" s="98"/>
      <c r="N84" s="98"/>
      <c r="O84" s="98"/>
      <c r="P84" s="99"/>
      <c r="Q84" s="99"/>
      <c r="R84" s="99"/>
    </row>
    <row r="85" ht="20.05" customHeight="1">
      <c r="A85" t="s" s="94">
        <v>12957</v>
      </c>
      <c r="B85" t="s" s="95">
        <v>12958</v>
      </c>
      <c r="C85" s="96">
        <v>2023</v>
      </c>
      <c r="D85" t="s" s="97">
        <v>12959</v>
      </c>
      <c r="E85" t="s" s="97">
        <v>12960</v>
      </c>
      <c r="F85" t="s" s="97">
        <v>12961</v>
      </c>
      <c r="G85" s="98"/>
      <c r="H85" t="s" s="97">
        <v>120</v>
      </c>
      <c r="I85" t="s" s="97">
        <v>216</v>
      </c>
      <c r="J85" t="s" s="97">
        <v>213</v>
      </c>
      <c r="K85" t="s" s="97">
        <v>64</v>
      </c>
      <c r="L85" t="s" s="97">
        <v>119</v>
      </c>
      <c r="M85" t="s" s="97">
        <v>12602</v>
      </c>
      <c r="N85" s="98"/>
      <c r="O85" s="98"/>
      <c r="P85" s="99"/>
      <c r="Q85" s="99"/>
      <c r="R85" s="99"/>
    </row>
    <row r="86" ht="20.05" customHeight="1">
      <c r="A86" t="s" s="94">
        <v>12962</v>
      </c>
      <c r="B86" t="s" s="95">
        <v>12963</v>
      </c>
      <c r="C86" s="96">
        <v>2023</v>
      </c>
      <c r="D86" t="s" s="97">
        <v>12964</v>
      </c>
      <c r="E86" t="s" s="97">
        <v>12965</v>
      </c>
      <c r="F86" t="s" s="97">
        <v>12966</v>
      </c>
      <c r="G86" s="98"/>
      <c r="H86" t="s" s="97">
        <v>120</v>
      </c>
      <c r="I86" t="s" s="97">
        <v>216</v>
      </c>
      <c r="J86" t="s" s="97">
        <v>213</v>
      </c>
      <c r="K86" t="s" s="97">
        <v>1784</v>
      </c>
      <c r="L86" t="s" s="97">
        <v>119</v>
      </c>
      <c r="M86" s="98"/>
      <c r="N86" s="98"/>
      <c r="O86" s="98"/>
      <c r="P86" s="99"/>
      <c r="Q86" s="99"/>
      <c r="R86" s="99"/>
    </row>
    <row r="87" ht="20.05" customHeight="1">
      <c r="A87" t="s" s="94">
        <v>12967</v>
      </c>
      <c r="B87" t="s" s="95">
        <v>12968</v>
      </c>
      <c r="C87" s="96">
        <v>2023</v>
      </c>
      <c r="D87" t="s" s="97">
        <v>12844</v>
      </c>
      <c r="E87" t="s" s="97">
        <v>12969</v>
      </c>
      <c r="F87" t="s" s="97">
        <v>12970</v>
      </c>
      <c r="G87" s="98"/>
      <c r="H87" t="s" s="97">
        <v>120</v>
      </c>
      <c r="I87" t="s" s="97">
        <v>216</v>
      </c>
      <c r="J87" t="s" s="97">
        <v>213</v>
      </c>
      <c r="K87" t="s" s="97">
        <v>82</v>
      </c>
      <c r="L87" t="s" s="97">
        <v>119</v>
      </c>
      <c r="M87" t="s" s="97">
        <v>12602</v>
      </c>
      <c r="N87" s="98"/>
      <c r="O87" s="98"/>
      <c r="P87" s="99"/>
      <c r="Q87" s="99"/>
      <c r="R87" s="99"/>
    </row>
    <row r="88" ht="20.05" customHeight="1">
      <c r="A88" t="s" s="94">
        <v>12971</v>
      </c>
      <c r="B88" t="s" s="95">
        <v>12972</v>
      </c>
      <c r="C88" s="96">
        <v>2023</v>
      </c>
      <c r="D88" t="s" s="97">
        <v>12688</v>
      </c>
      <c r="E88" t="s" s="97">
        <v>12973</v>
      </c>
      <c r="F88" t="s" s="97">
        <v>12974</v>
      </c>
      <c r="G88" s="98"/>
      <c r="H88" t="s" s="97">
        <v>120</v>
      </c>
      <c r="I88" t="s" s="97">
        <v>216</v>
      </c>
      <c r="J88" t="s" s="97">
        <v>572</v>
      </c>
      <c r="K88" t="s" s="97">
        <v>82</v>
      </c>
      <c r="L88" t="s" s="97">
        <v>506</v>
      </c>
      <c r="M88" t="s" s="97">
        <v>12755</v>
      </c>
      <c r="N88" s="98"/>
      <c r="O88" s="98"/>
      <c r="P88" s="99"/>
      <c r="Q88" s="99"/>
      <c r="R88" s="99"/>
    </row>
    <row r="89" ht="20.05" customHeight="1">
      <c r="A89" t="s" s="94">
        <v>12975</v>
      </c>
      <c r="B89" t="s" s="95">
        <v>12976</v>
      </c>
      <c r="C89" s="96">
        <v>2023</v>
      </c>
      <c r="D89" t="s" s="97">
        <v>7290</v>
      </c>
      <c r="E89" t="s" s="97">
        <v>12977</v>
      </c>
      <c r="F89" t="s" s="97">
        <v>12978</v>
      </c>
      <c r="G89" t="s" s="97">
        <v>12979</v>
      </c>
      <c r="H89" t="s" s="97">
        <v>120</v>
      </c>
      <c r="I89" t="s" s="97">
        <v>121</v>
      </c>
      <c r="J89" t="s" s="97">
        <v>12980</v>
      </c>
      <c r="K89" t="s" s="97">
        <v>29</v>
      </c>
      <c r="L89" t="s" s="97">
        <v>1507</v>
      </c>
      <c r="M89" s="98"/>
      <c r="N89" s="98"/>
      <c r="O89" s="98"/>
      <c r="P89" s="99"/>
      <c r="Q89" s="99"/>
      <c r="R89" s="99"/>
    </row>
    <row r="90" ht="20.05" customHeight="1">
      <c r="A90" t="s" s="94">
        <v>12981</v>
      </c>
      <c r="B90" t="s" s="95">
        <v>12982</v>
      </c>
      <c r="C90" s="96">
        <v>2023</v>
      </c>
      <c r="D90" t="s" s="97">
        <v>5497</v>
      </c>
      <c r="E90" t="s" s="97">
        <v>12983</v>
      </c>
      <c r="F90" t="s" s="97">
        <v>12984</v>
      </c>
      <c r="G90" s="98"/>
      <c r="H90" t="s" s="97">
        <v>120</v>
      </c>
      <c r="I90" t="s" s="97">
        <v>121</v>
      </c>
      <c r="J90" t="s" s="97">
        <v>1989</v>
      </c>
      <c r="K90" t="s" s="97">
        <v>45</v>
      </c>
      <c r="L90" t="s" s="97">
        <v>1507</v>
      </c>
      <c r="M90" s="98"/>
      <c r="N90" s="98"/>
      <c r="O90" s="98"/>
      <c r="P90" s="99"/>
      <c r="Q90" s="99"/>
      <c r="R90" s="99"/>
    </row>
    <row r="91" ht="20.05" customHeight="1">
      <c r="A91" t="s" s="94">
        <v>12985</v>
      </c>
      <c r="B91" t="s" s="95">
        <v>12986</v>
      </c>
      <c r="C91" s="96">
        <v>2023</v>
      </c>
      <c r="D91" t="s" s="97">
        <v>12844</v>
      </c>
      <c r="E91" t="s" s="97">
        <v>12987</v>
      </c>
      <c r="F91" t="s" s="97">
        <v>12988</v>
      </c>
      <c r="G91" s="98"/>
      <c r="H91" t="s" s="97">
        <v>120</v>
      </c>
      <c r="I91" t="s" s="97">
        <v>216</v>
      </c>
      <c r="J91" t="s" s="97">
        <v>12736</v>
      </c>
      <c r="K91" t="s" s="97">
        <v>64</v>
      </c>
      <c r="L91" t="s" s="97">
        <v>506</v>
      </c>
      <c r="M91" t="s" s="97">
        <v>12755</v>
      </c>
      <c r="N91" s="98"/>
      <c r="O91" s="98"/>
      <c r="P91" s="99"/>
      <c r="Q91" s="99"/>
      <c r="R91" s="99"/>
    </row>
    <row r="92" ht="20.05" customHeight="1">
      <c r="A92" t="s" s="94">
        <v>12989</v>
      </c>
      <c r="B92" t="s" s="95">
        <v>12990</v>
      </c>
      <c r="C92" s="96">
        <v>2023</v>
      </c>
      <c r="D92" t="s" s="97">
        <v>12844</v>
      </c>
      <c r="E92" t="s" s="97">
        <v>12991</v>
      </c>
      <c r="F92" t="s" s="97">
        <v>12992</v>
      </c>
      <c r="G92" s="98"/>
      <c r="H92" t="s" s="97">
        <v>120</v>
      </c>
      <c r="I92" t="s" s="97">
        <v>216</v>
      </c>
      <c r="J92" t="s" s="97">
        <v>12736</v>
      </c>
      <c r="K92" t="s" s="97">
        <v>64</v>
      </c>
      <c r="L92" t="s" s="97">
        <v>506</v>
      </c>
      <c r="M92" t="s" s="97">
        <v>12755</v>
      </c>
      <c r="N92" s="98"/>
      <c r="O92" s="98"/>
      <c r="P92" s="99"/>
      <c r="Q92" s="99"/>
      <c r="R92" s="99"/>
    </row>
    <row r="93" ht="20.05" customHeight="1">
      <c r="A93" t="s" s="94">
        <v>12993</v>
      </c>
      <c r="B93" t="s" s="95">
        <v>12994</v>
      </c>
      <c r="C93" s="96">
        <v>2023</v>
      </c>
      <c r="D93" t="s" s="97">
        <v>12670</v>
      </c>
      <c r="E93" t="s" s="97">
        <v>12995</v>
      </c>
      <c r="F93" t="s" s="97">
        <v>12996</v>
      </c>
      <c r="G93" s="98"/>
      <c r="H93" t="s" s="97">
        <v>120</v>
      </c>
      <c r="I93" t="s" s="97">
        <v>216</v>
      </c>
      <c r="J93" t="s" s="97">
        <v>7820</v>
      </c>
      <c r="K93" t="s" s="97">
        <v>1784</v>
      </c>
      <c r="L93" t="s" s="97">
        <v>390</v>
      </c>
      <c r="M93" s="98"/>
      <c r="N93" s="98"/>
      <c r="O93" s="98"/>
      <c r="P93" s="99"/>
      <c r="Q93" s="99"/>
      <c r="R93" s="99"/>
    </row>
    <row r="94" ht="20.05" customHeight="1">
      <c r="A94" t="s" s="94">
        <v>12997</v>
      </c>
      <c r="B94" t="s" s="95">
        <v>12998</v>
      </c>
      <c r="C94" s="96">
        <v>2023</v>
      </c>
      <c r="D94" t="s" s="97">
        <v>12999</v>
      </c>
      <c r="E94" t="s" s="97">
        <v>13000</v>
      </c>
      <c r="F94" t="s" s="97">
        <v>13001</v>
      </c>
      <c r="G94" s="98"/>
      <c r="H94" t="s" s="97">
        <v>120</v>
      </c>
      <c r="I94" t="s" s="97">
        <v>216</v>
      </c>
      <c r="J94" t="s" s="97">
        <v>12736</v>
      </c>
      <c r="K94" t="s" s="97">
        <v>1784</v>
      </c>
      <c r="L94" t="s" s="97">
        <v>506</v>
      </c>
      <c r="M94" s="98"/>
      <c r="N94" s="98"/>
      <c r="O94" s="98"/>
      <c r="P94" s="99"/>
      <c r="Q94" s="99"/>
      <c r="R94" s="99"/>
    </row>
    <row r="95" ht="20.05" customHeight="1">
      <c r="A95" t="s" s="94">
        <v>13002</v>
      </c>
      <c r="B95" t="s" s="95">
        <v>13003</v>
      </c>
      <c r="C95" s="96">
        <v>2023</v>
      </c>
      <c r="D95" t="s" s="97">
        <v>9585</v>
      </c>
      <c r="E95" t="s" s="97">
        <v>13004</v>
      </c>
      <c r="F95" t="s" s="97">
        <v>13005</v>
      </c>
      <c r="G95" s="98"/>
      <c r="H95" t="s" s="97">
        <v>120</v>
      </c>
      <c r="I95" t="s" s="97">
        <v>121</v>
      </c>
      <c r="J95" t="s" s="97">
        <v>2728</v>
      </c>
      <c r="K95" t="s" s="97">
        <v>1454</v>
      </c>
      <c r="L95" t="s" s="97">
        <v>119</v>
      </c>
      <c r="M95" s="98"/>
      <c r="N95" s="98"/>
      <c r="O95" s="98"/>
      <c r="P95" s="99"/>
      <c r="Q95" s="99"/>
      <c r="R95" s="99"/>
    </row>
    <row r="96" ht="20.05" customHeight="1">
      <c r="A96" t="s" s="94">
        <v>13006</v>
      </c>
      <c r="B96" t="s" s="95">
        <v>13007</v>
      </c>
      <c r="C96" s="96">
        <v>2023</v>
      </c>
      <c r="D96" t="s" s="97">
        <v>12901</v>
      </c>
      <c r="E96" t="s" s="97">
        <v>13008</v>
      </c>
      <c r="F96" t="s" s="97">
        <v>13009</v>
      </c>
      <c r="G96" s="98"/>
      <c r="H96" t="s" s="97">
        <v>120</v>
      </c>
      <c r="I96" t="s" s="97">
        <v>216</v>
      </c>
      <c r="J96" t="s" s="97">
        <v>12736</v>
      </c>
      <c r="K96" t="s" s="97">
        <v>1784</v>
      </c>
      <c r="L96" t="s" s="97">
        <v>506</v>
      </c>
      <c r="M96" s="98"/>
      <c r="N96" s="98"/>
      <c r="O96" s="98"/>
      <c r="P96" s="99"/>
      <c r="Q96" s="99"/>
      <c r="R96" s="99"/>
    </row>
    <row r="97" ht="20.05" customHeight="1">
      <c r="A97" t="s" s="94">
        <v>13006</v>
      </c>
      <c r="B97" t="s" s="95">
        <v>13010</v>
      </c>
      <c r="C97" s="96">
        <v>2023</v>
      </c>
      <c r="D97" t="s" s="97">
        <v>12733</v>
      </c>
      <c r="E97" t="s" s="97">
        <v>13011</v>
      </c>
      <c r="F97" t="s" s="97">
        <v>13012</v>
      </c>
      <c r="G97" s="98"/>
      <c r="H97" t="s" s="97">
        <v>120</v>
      </c>
      <c r="I97" t="s" s="97">
        <v>216</v>
      </c>
      <c r="J97" t="s" s="97">
        <v>12736</v>
      </c>
      <c r="K97" t="s" s="97">
        <v>64</v>
      </c>
      <c r="L97" t="s" s="97">
        <v>506</v>
      </c>
      <c r="M97" t="s" s="97">
        <v>12602</v>
      </c>
      <c r="N97" s="98"/>
      <c r="O97" s="98"/>
      <c r="P97" s="99"/>
      <c r="Q97" t="s" s="100">
        <v>13013</v>
      </c>
      <c r="R97" s="99"/>
    </row>
    <row r="98" ht="20.05" customHeight="1">
      <c r="A98" t="s" s="94">
        <v>13014</v>
      </c>
      <c r="B98" t="s" s="95">
        <v>13015</v>
      </c>
      <c r="C98" s="96">
        <v>2023</v>
      </c>
      <c r="D98" t="s" s="97">
        <v>12934</v>
      </c>
      <c r="E98" t="s" s="97">
        <v>13016</v>
      </c>
      <c r="F98" t="s" s="97">
        <v>13017</v>
      </c>
      <c r="G98" s="98"/>
      <c r="H98" t="s" s="97">
        <v>120</v>
      </c>
      <c r="I98" t="s" s="97">
        <v>216</v>
      </c>
      <c r="J98" t="s" s="97">
        <v>213</v>
      </c>
      <c r="K98" t="s" s="97">
        <v>64</v>
      </c>
      <c r="L98" t="s" s="97">
        <v>119</v>
      </c>
      <c r="M98" t="s" s="97">
        <v>12602</v>
      </c>
      <c r="N98" s="98"/>
      <c r="O98" s="98"/>
      <c r="P98" s="99"/>
      <c r="Q98" s="99"/>
      <c r="R98" s="99"/>
    </row>
    <row r="99" ht="20.05" customHeight="1">
      <c r="A99" t="s" s="94">
        <v>13018</v>
      </c>
      <c r="B99" t="s" s="95">
        <v>13019</v>
      </c>
      <c r="C99" s="96">
        <v>2023</v>
      </c>
      <c r="D99" t="s" s="97">
        <v>13020</v>
      </c>
      <c r="E99" t="s" s="97">
        <v>13021</v>
      </c>
      <c r="F99" s="98"/>
      <c r="G99" s="98"/>
      <c r="H99" t="s" s="97">
        <v>120</v>
      </c>
      <c r="I99" t="s" s="97">
        <v>121</v>
      </c>
      <c r="J99" t="s" s="97">
        <v>1870</v>
      </c>
      <c r="K99" t="s" s="97">
        <v>82</v>
      </c>
      <c r="L99" t="s" s="97">
        <v>1791</v>
      </c>
      <c r="M99" s="98"/>
      <c r="N99" s="98"/>
      <c r="O99" s="98"/>
      <c r="P99" s="99"/>
      <c r="Q99" s="99"/>
      <c r="R99" s="99"/>
    </row>
    <row r="100" ht="20.05" customHeight="1">
      <c r="A100" t="s" s="94">
        <v>13022</v>
      </c>
      <c r="B100" t="s" s="95">
        <v>13023</v>
      </c>
      <c r="C100" s="96">
        <v>2023</v>
      </c>
      <c r="D100" t="s" s="97">
        <v>1752</v>
      </c>
      <c r="E100" t="s" s="97">
        <v>13024</v>
      </c>
      <c r="F100" t="s" s="97">
        <v>13025</v>
      </c>
      <c r="G100" s="98"/>
      <c r="H100" t="s" s="97">
        <v>120</v>
      </c>
      <c r="I100" t="s" s="97">
        <v>121</v>
      </c>
      <c r="J100" t="s" s="97">
        <v>1905</v>
      </c>
      <c r="K100" t="s" s="97">
        <v>1454</v>
      </c>
      <c r="L100" t="s" s="97">
        <v>119</v>
      </c>
      <c r="M100" s="98"/>
      <c r="N100" s="98"/>
      <c r="O100" s="98"/>
      <c r="P100" s="99"/>
      <c r="Q100" s="99"/>
      <c r="R100" s="99"/>
    </row>
    <row r="101" ht="20.05" customHeight="1">
      <c r="A101" t="s" s="94">
        <v>13026</v>
      </c>
      <c r="B101" t="s" s="95">
        <v>13027</v>
      </c>
      <c r="C101" s="96">
        <v>2023</v>
      </c>
      <c r="D101" t="s" s="97">
        <v>12827</v>
      </c>
      <c r="E101" t="s" s="97">
        <v>13028</v>
      </c>
      <c r="F101" t="s" s="97">
        <v>13029</v>
      </c>
      <c r="G101" s="98"/>
      <c r="H101" t="s" s="97">
        <v>120</v>
      </c>
      <c r="I101" t="s" s="97">
        <v>216</v>
      </c>
      <c r="J101" t="s" s="97">
        <v>213</v>
      </c>
      <c r="K101" t="s" s="97">
        <v>64</v>
      </c>
      <c r="L101" t="s" s="97">
        <v>119</v>
      </c>
      <c r="M101" t="s" s="97">
        <v>12602</v>
      </c>
      <c r="N101" s="98"/>
      <c r="O101" s="98"/>
      <c r="P101" s="99"/>
      <c r="Q101" s="99"/>
      <c r="R101" s="99"/>
    </row>
    <row r="102" ht="20.05" customHeight="1">
      <c r="A102" t="s" s="94">
        <v>13030</v>
      </c>
      <c r="B102" t="s" s="95">
        <v>13031</v>
      </c>
      <c r="C102" s="96">
        <v>2023</v>
      </c>
      <c r="D102" t="s" s="97">
        <v>4009</v>
      </c>
      <c r="E102" t="s" s="97">
        <v>13032</v>
      </c>
      <c r="F102" t="s" s="97">
        <v>13033</v>
      </c>
      <c r="G102" s="98"/>
      <c r="H102" t="s" s="97">
        <v>120</v>
      </c>
      <c r="I102" t="s" s="97">
        <v>216</v>
      </c>
      <c r="J102" t="s" s="97">
        <v>213</v>
      </c>
      <c r="K102" t="s" s="97">
        <v>29</v>
      </c>
      <c r="L102" t="s" s="97">
        <v>119</v>
      </c>
      <c r="M102" t="s" s="97">
        <v>12755</v>
      </c>
      <c r="N102" s="98"/>
      <c r="O102" s="98"/>
      <c r="P102" t="s" s="97">
        <v>40</v>
      </c>
      <c r="Q102" s="99"/>
      <c r="R102" s="99"/>
    </row>
    <row r="103" ht="20.05" customHeight="1">
      <c r="A103" t="s" s="94">
        <v>13034</v>
      </c>
      <c r="B103" t="s" s="95">
        <v>13035</v>
      </c>
      <c r="C103" s="96">
        <v>2023</v>
      </c>
      <c r="D103" t="s" s="97">
        <v>12822</v>
      </c>
      <c r="E103" t="s" s="97">
        <v>13036</v>
      </c>
      <c r="F103" t="s" s="97">
        <v>13037</v>
      </c>
      <c r="G103" s="98"/>
      <c r="H103" t="s" s="97">
        <v>120</v>
      </c>
      <c r="I103" t="s" s="97">
        <v>216</v>
      </c>
      <c r="J103" t="s" s="97">
        <v>213</v>
      </c>
      <c r="K103" t="s" s="97">
        <v>64</v>
      </c>
      <c r="L103" t="s" s="97">
        <v>119</v>
      </c>
      <c r="M103" t="s" s="97">
        <v>12602</v>
      </c>
      <c r="N103" s="98"/>
      <c r="O103" s="98"/>
      <c r="P103" s="99"/>
      <c r="Q103" s="99"/>
      <c r="R103" s="99"/>
    </row>
    <row r="104" ht="20.05" customHeight="1">
      <c r="A104" t="s" s="94">
        <v>13038</v>
      </c>
      <c r="B104" t="s" s="95">
        <v>13039</v>
      </c>
      <c r="C104" s="96">
        <v>2023</v>
      </c>
      <c r="D104" t="s" s="97">
        <v>6729</v>
      </c>
      <c r="E104" t="s" s="97">
        <v>13040</v>
      </c>
      <c r="F104" t="s" s="97">
        <v>13041</v>
      </c>
      <c r="G104" s="98"/>
      <c r="H104" t="s" s="97">
        <v>120</v>
      </c>
      <c r="I104" t="s" s="97">
        <v>121</v>
      </c>
      <c r="J104" t="s" s="97">
        <v>1870</v>
      </c>
      <c r="K104" t="s" s="97">
        <v>82</v>
      </c>
      <c r="L104" t="s" s="97">
        <v>1791</v>
      </c>
      <c r="M104" s="98"/>
      <c r="N104" s="98"/>
      <c r="O104" s="98"/>
      <c r="P104" s="99"/>
      <c r="Q104" s="99"/>
      <c r="R104" s="99"/>
    </row>
    <row r="105" ht="20.05" customHeight="1">
      <c r="A105" t="s" s="94">
        <v>13042</v>
      </c>
      <c r="B105" t="s" s="95">
        <v>13043</v>
      </c>
      <c r="C105" s="96">
        <v>2023</v>
      </c>
      <c r="D105" t="s" s="97">
        <v>1639</v>
      </c>
      <c r="E105" t="s" s="97">
        <v>13044</v>
      </c>
      <c r="F105" t="s" s="97">
        <v>13045</v>
      </c>
      <c r="G105" s="98"/>
      <c r="H105" t="s" s="97">
        <v>120</v>
      </c>
      <c r="I105" t="s" s="97">
        <v>216</v>
      </c>
      <c r="J105" t="s" s="97">
        <v>213</v>
      </c>
      <c r="K105" t="s" s="97">
        <v>64</v>
      </c>
      <c r="L105" t="s" s="97">
        <v>119</v>
      </c>
      <c r="M105" t="s" s="97">
        <v>12602</v>
      </c>
      <c r="N105" s="98"/>
      <c r="O105" s="98"/>
      <c r="P105" s="99"/>
      <c r="Q105" s="99"/>
      <c r="R105" s="99"/>
    </row>
    <row r="106" ht="20.05" customHeight="1">
      <c r="A106" t="s" s="94">
        <v>13046</v>
      </c>
      <c r="B106" t="s" s="95">
        <v>13047</v>
      </c>
      <c r="C106" s="96">
        <v>2023</v>
      </c>
      <c r="D106" t="s" s="97">
        <v>13048</v>
      </c>
      <c r="E106" t="s" s="97">
        <v>13049</v>
      </c>
      <c r="F106" t="s" s="97">
        <v>13050</v>
      </c>
      <c r="G106" s="98"/>
      <c r="H106" t="s" s="97">
        <v>120</v>
      </c>
      <c r="I106" t="s" s="97">
        <v>216</v>
      </c>
      <c r="J106" t="s" s="97">
        <v>213</v>
      </c>
      <c r="K106" t="s" s="97">
        <v>45</v>
      </c>
      <c r="L106" t="s" s="97">
        <v>119</v>
      </c>
      <c r="M106" t="s" s="97">
        <v>12651</v>
      </c>
      <c r="N106" s="98"/>
      <c r="O106" s="98"/>
      <c r="P106" s="99"/>
      <c r="Q106" s="99"/>
      <c r="R106" s="99"/>
    </row>
    <row r="107" ht="20.05" customHeight="1">
      <c r="A107" t="s" s="94">
        <v>13051</v>
      </c>
      <c r="B107" t="s" s="95">
        <v>13052</v>
      </c>
      <c r="C107" s="96">
        <v>2023</v>
      </c>
      <c r="D107" t="s" s="97">
        <v>2250</v>
      </c>
      <c r="E107" t="s" s="97">
        <v>13053</v>
      </c>
      <c r="F107" t="s" s="97">
        <v>13054</v>
      </c>
      <c r="G107" t="s" s="97">
        <v>13055</v>
      </c>
      <c r="H107" t="s" s="97">
        <v>120</v>
      </c>
      <c r="I107" t="s" s="97">
        <v>121</v>
      </c>
      <c r="J107" t="s" s="97">
        <v>12667</v>
      </c>
      <c r="K107" t="s" s="97">
        <v>82</v>
      </c>
      <c r="L107" t="s" s="97">
        <v>1507</v>
      </c>
      <c r="M107" s="98"/>
      <c r="N107" s="98"/>
      <c r="O107" s="98"/>
      <c r="P107" s="99"/>
      <c r="Q107" s="99"/>
      <c r="R107" s="99"/>
    </row>
    <row r="108" ht="20.05" customHeight="1">
      <c r="A108" t="s" s="94">
        <v>13056</v>
      </c>
      <c r="B108" t="s" s="95">
        <v>11929</v>
      </c>
      <c r="C108" s="96">
        <v>2023</v>
      </c>
      <c r="D108" t="s" s="97">
        <v>3792</v>
      </c>
      <c r="E108" t="s" s="97">
        <v>11930</v>
      </c>
      <c r="F108" t="s" s="97">
        <v>11931</v>
      </c>
      <c r="G108" t="s" s="97">
        <v>13057</v>
      </c>
      <c r="H108" t="s" s="97">
        <v>120</v>
      </c>
      <c r="I108" t="s" s="97">
        <v>121</v>
      </c>
      <c r="J108" t="s" s="97">
        <v>1870</v>
      </c>
      <c r="K108" t="s" s="97">
        <v>45</v>
      </c>
      <c r="L108" t="s" s="97">
        <v>1791</v>
      </c>
      <c r="M108" s="98"/>
      <c r="N108" s="98"/>
      <c r="O108" s="98"/>
      <c r="P108" s="99"/>
      <c r="Q108" s="99"/>
      <c r="R108" s="99"/>
    </row>
    <row r="109" ht="20.05" customHeight="1">
      <c r="A109" t="s" s="94">
        <v>13058</v>
      </c>
      <c r="B109" t="s" s="95">
        <v>13059</v>
      </c>
      <c r="C109" s="96">
        <v>2023</v>
      </c>
      <c r="D109" t="s" s="97">
        <v>12599</v>
      </c>
      <c r="E109" t="s" s="97">
        <v>13060</v>
      </c>
      <c r="F109" t="s" s="97">
        <v>13061</v>
      </c>
      <c r="G109" s="98"/>
      <c r="H109" t="s" s="97">
        <v>254</v>
      </c>
      <c r="I109" t="s" s="97">
        <v>216</v>
      </c>
      <c r="J109" t="s" s="97">
        <v>213</v>
      </c>
      <c r="K109" t="s" s="97">
        <v>1784</v>
      </c>
      <c r="L109" t="s" s="97">
        <v>119</v>
      </c>
      <c r="M109" t="s" s="97">
        <v>12904</v>
      </c>
      <c r="N109" s="98"/>
      <c r="O109" s="98"/>
      <c r="P109" s="99"/>
      <c r="Q109" s="99"/>
      <c r="R109" s="99"/>
    </row>
    <row r="110" ht="20.05" customHeight="1">
      <c r="A110" t="s" s="94">
        <v>13062</v>
      </c>
      <c r="B110" t="s" s="95">
        <v>13063</v>
      </c>
      <c r="C110" s="96">
        <v>2023</v>
      </c>
      <c r="D110" t="s" s="97">
        <v>5114</v>
      </c>
      <c r="E110" t="s" s="97">
        <v>13064</v>
      </c>
      <c r="F110" s="98"/>
      <c r="G110" s="98"/>
      <c r="H110" t="s" s="97">
        <v>120</v>
      </c>
      <c r="I110" t="s" s="97">
        <v>121</v>
      </c>
      <c r="J110" t="s" s="97">
        <v>7879</v>
      </c>
      <c r="K110" t="s" s="97">
        <v>82</v>
      </c>
      <c r="L110" t="s" s="97">
        <v>1791</v>
      </c>
      <c r="M110" s="98"/>
      <c r="N110" s="98"/>
      <c r="O110" s="98"/>
      <c r="P110" s="99"/>
      <c r="Q110" s="99"/>
      <c r="R110" s="99"/>
    </row>
    <row r="111" ht="20.05" customHeight="1">
      <c r="A111" t="s" s="94">
        <v>13065</v>
      </c>
      <c r="B111" t="s" s="95">
        <v>13066</v>
      </c>
      <c r="C111" s="96">
        <v>2023</v>
      </c>
      <c r="D111" t="s" s="97">
        <v>3434</v>
      </c>
      <c r="E111" t="s" s="97">
        <v>13067</v>
      </c>
      <c r="F111" t="s" s="97">
        <v>13068</v>
      </c>
      <c r="G111" t="s" s="97">
        <v>13069</v>
      </c>
      <c r="H111" t="s" s="97">
        <v>120</v>
      </c>
      <c r="I111" t="s" s="97">
        <v>121</v>
      </c>
      <c r="J111" t="s" s="97">
        <v>1989</v>
      </c>
      <c r="K111" t="s" s="97">
        <v>29</v>
      </c>
      <c r="L111" t="s" s="97">
        <v>1507</v>
      </c>
      <c r="M111" s="98"/>
      <c r="N111" s="98"/>
      <c r="O111" s="98"/>
      <c r="P111" s="99"/>
      <c r="Q111" s="99"/>
      <c r="R111" s="99"/>
    </row>
    <row r="112" ht="20.05" customHeight="1">
      <c r="A112" t="s" s="94">
        <v>13070</v>
      </c>
      <c r="B112" t="s" s="95">
        <v>13071</v>
      </c>
      <c r="C112" s="96">
        <v>2023</v>
      </c>
      <c r="D112" t="s" s="97">
        <v>1639</v>
      </c>
      <c r="E112" t="s" s="97">
        <v>13072</v>
      </c>
      <c r="F112" t="s" s="97">
        <v>13073</v>
      </c>
      <c r="G112" s="98"/>
      <c r="H112" t="s" s="97">
        <v>120</v>
      </c>
      <c r="I112" t="s" s="97">
        <v>216</v>
      </c>
      <c r="J112" t="s" s="97">
        <v>213</v>
      </c>
      <c r="K112" t="s" s="97">
        <v>64</v>
      </c>
      <c r="L112" t="s" s="97">
        <v>119</v>
      </c>
      <c r="M112" t="s" s="97">
        <v>12651</v>
      </c>
      <c r="N112" s="98"/>
      <c r="O112" s="98"/>
      <c r="P112" s="99"/>
      <c r="Q112" s="99"/>
      <c r="R112" s="99"/>
    </row>
    <row r="113" ht="20.05" customHeight="1">
      <c r="A113" t="s" s="94">
        <v>13074</v>
      </c>
      <c r="B113" t="s" s="95">
        <v>13075</v>
      </c>
      <c r="C113" s="96">
        <v>2023</v>
      </c>
      <c r="D113" t="s" s="97">
        <v>12901</v>
      </c>
      <c r="E113" t="s" s="97">
        <v>13076</v>
      </c>
      <c r="F113" t="s" s="97">
        <v>13077</v>
      </c>
      <c r="G113" s="98"/>
      <c r="H113" t="s" s="97">
        <v>120</v>
      </c>
      <c r="I113" t="s" s="97">
        <v>216</v>
      </c>
      <c r="J113" t="s" s="97">
        <v>1940</v>
      </c>
      <c r="K113" t="s" s="97">
        <v>1784</v>
      </c>
      <c r="L113" t="s" s="97">
        <v>119</v>
      </c>
      <c r="M113" s="98"/>
      <c r="N113" s="98"/>
      <c r="O113" s="98"/>
      <c r="P113" s="99"/>
      <c r="Q113" s="99"/>
      <c r="R113" s="99"/>
    </row>
    <row r="114" ht="20.05" customHeight="1">
      <c r="A114" t="s" s="94">
        <v>13078</v>
      </c>
      <c r="B114" t="s" s="95">
        <v>13079</v>
      </c>
      <c r="C114" s="96">
        <v>2023</v>
      </c>
      <c r="D114" t="s" s="97">
        <v>1639</v>
      </c>
      <c r="E114" t="s" s="97">
        <v>13080</v>
      </c>
      <c r="F114" t="s" s="97">
        <v>13081</v>
      </c>
      <c r="G114" s="98"/>
      <c r="H114" t="s" s="97">
        <v>120</v>
      </c>
      <c r="I114" t="s" s="97">
        <v>216</v>
      </c>
      <c r="J114" t="s" s="97">
        <v>213</v>
      </c>
      <c r="K114" t="s" s="97">
        <v>64</v>
      </c>
      <c r="L114" t="s" s="97">
        <v>119</v>
      </c>
      <c r="M114" t="s" s="97">
        <v>12602</v>
      </c>
      <c r="N114" s="98"/>
      <c r="O114" s="98"/>
      <c r="P114" s="99"/>
      <c r="Q114" s="99"/>
      <c r="R114" s="99"/>
    </row>
    <row r="115" ht="20.05" customHeight="1">
      <c r="A115" t="s" s="94">
        <v>13082</v>
      </c>
      <c r="B115" t="s" s="95">
        <v>13083</v>
      </c>
      <c r="C115" s="96">
        <v>2023</v>
      </c>
      <c r="D115" t="s" s="97">
        <v>12822</v>
      </c>
      <c r="E115" t="s" s="97">
        <v>13084</v>
      </c>
      <c r="F115" t="s" s="97">
        <v>13085</v>
      </c>
      <c r="G115" s="98"/>
      <c r="H115" t="s" s="97">
        <v>120</v>
      </c>
      <c r="I115" t="s" s="97">
        <v>216</v>
      </c>
      <c r="J115" t="s" s="97">
        <v>213</v>
      </c>
      <c r="K115" t="s" s="97">
        <v>82</v>
      </c>
      <c r="L115" t="s" s="97">
        <v>119</v>
      </c>
      <c r="M115" t="s" s="97">
        <v>12755</v>
      </c>
      <c r="N115" s="99"/>
      <c r="O115" s="98"/>
      <c r="P115" s="99"/>
      <c r="Q115" s="99"/>
      <c r="R115" s="99"/>
    </row>
    <row r="116" ht="20.05" customHeight="1">
      <c r="A116" t="s" s="94">
        <v>13086</v>
      </c>
      <c r="B116" t="s" s="95">
        <v>13087</v>
      </c>
      <c r="C116" s="96">
        <v>2023</v>
      </c>
      <c r="D116" t="s" s="97">
        <v>8042</v>
      </c>
      <c r="E116" t="s" s="97">
        <v>13088</v>
      </c>
      <c r="F116" t="s" s="97">
        <v>13089</v>
      </c>
      <c r="G116" s="98"/>
      <c r="H116" t="s" s="97">
        <v>120</v>
      </c>
      <c r="I116" t="s" s="97">
        <v>121</v>
      </c>
      <c r="J116" t="s" s="97">
        <v>13090</v>
      </c>
      <c r="K116" t="s" s="97">
        <v>82</v>
      </c>
      <c r="L116" t="s" s="97">
        <v>119</v>
      </c>
      <c r="M116" s="98"/>
      <c r="N116" s="98"/>
      <c r="O116" s="98"/>
      <c r="P116" s="99"/>
      <c r="Q116" s="99"/>
      <c r="R116" s="99"/>
    </row>
    <row r="117" ht="20.05" customHeight="1">
      <c r="A117" t="s" s="94">
        <v>13091</v>
      </c>
      <c r="B117" t="s" s="95">
        <v>13092</v>
      </c>
      <c r="C117" s="96">
        <v>2023</v>
      </c>
      <c r="D117" t="s" s="97">
        <v>11079</v>
      </c>
      <c r="E117" t="s" s="97">
        <v>13093</v>
      </c>
      <c r="F117" t="s" s="97">
        <v>13094</v>
      </c>
      <c r="G117" s="98"/>
      <c r="H117" t="s" s="97">
        <v>120</v>
      </c>
      <c r="I117" t="s" s="97">
        <v>121</v>
      </c>
      <c r="J117" t="s" s="97">
        <v>5031</v>
      </c>
      <c r="K117" t="s" s="97">
        <v>45</v>
      </c>
      <c r="L117" t="s" s="97">
        <v>119</v>
      </c>
      <c r="M117" s="98"/>
      <c r="N117" s="98"/>
      <c r="O117" s="98"/>
      <c r="P117" s="99"/>
      <c r="Q117" s="99"/>
      <c r="R117" s="99"/>
    </row>
    <row r="118" ht="20.05" customHeight="1">
      <c r="A118" t="s" s="94">
        <v>13095</v>
      </c>
      <c r="B118" t="s" s="95">
        <v>13096</v>
      </c>
      <c r="C118" s="96">
        <v>2023</v>
      </c>
      <c r="D118" t="s" s="97">
        <v>7244</v>
      </c>
      <c r="E118" t="s" s="97">
        <v>13097</v>
      </c>
      <c r="F118" t="s" s="97">
        <v>13098</v>
      </c>
      <c r="G118" t="s" s="97">
        <v>13099</v>
      </c>
      <c r="H118" t="s" s="97">
        <v>120</v>
      </c>
      <c r="I118" t="s" s="97">
        <v>121</v>
      </c>
      <c r="J118" t="s" s="97">
        <v>12841</v>
      </c>
      <c r="K118" t="s" s="97">
        <v>45</v>
      </c>
      <c r="L118" t="s" s="97">
        <v>1791</v>
      </c>
      <c r="M118" s="98"/>
      <c r="N118" s="98"/>
      <c r="O118" s="98"/>
      <c r="P118" s="99"/>
      <c r="Q118" s="99"/>
      <c r="R118" s="99"/>
    </row>
    <row r="119" ht="20.05" customHeight="1">
      <c r="A119" t="s" s="94">
        <v>13100</v>
      </c>
      <c r="B119" t="s" s="95">
        <v>13101</v>
      </c>
      <c r="C119" s="96">
        <v>2023</v>
      </c>
      <c r="D119" t="s" s="97">
        <v>437</v>
      </c>
      <c r="E119" t="s" s="97">
        <v>13102</v>
      </c>
      <c r="F119" t="s" s="97">
        <v>13103</v>
      </c>
      <c r="G119" t="s" s="97">
        <v>13104</v>
      </c>
      <c r="H119" t="s" s="97">
        <v>120</v>
      </c>
      <c r="I119" t="s" s="97">
        <v>121</v>
      </c>
      <c r="J119" t="s" s="97">
        <v>2426</v>
      </c>
      <c r="K119" t="s" s="97">
        <v>82</v>
      </c>
      <c r="L119" t="s" s="97">
        <v>1507</v>
      </c>
      <c r="M119" s="98"/>
      <c r="N119" s="98"/>
      <c r="O119" s="98"/>
      <c r="P119" s="99"/>
      <c r="Q119" s="99"/>
      <c r="R119" s="99"/>
    </row>
    <row r="120" ht="20.05" customHeight="1">
      <c r="A120" t="s" s="94">
        <v>13105</v>
      </c>
      <c r="B120" t="s" s="95">
        <v>13106</v>
      </c>
      <c r="C120" s="96">
        <v>2023</v>
      </c>
      <c r="D120" t="s" s="97">
        <v>12999</v>
      </c>
      <c r="E120" t="s" s="97">
        <v>13107</v>
      </c>
      <c r="F120" t="s" s="97">
        <v>13108</v>
      </c>
      <c r="G120" s="98"/>
      <c r="H120" t="s" s="97">
        <v>120</v>
      </c>
      <c r="I120" t="s" s="97">
        <v>216</v>
      </c>
      <c r="J120" t="s" s="97">
        <v>213</v>
      </c>
      <c r="K120" t="s" s="97">
        <v>82</v>
      </c>
      <c r="L120" t="s" s="97">
        <v>119</v>
      </c>
      <c r="M120" t="s" s="97">
        <v>12602</v>
      </c>
      <c r="N120" s="99"/>
      <c r="O120" s="98"/>
      <c r="P120" s="99"/>
      <c r="Q120" s="99"/>
      <c r="R120" s="99"/>
    </row>
    <row r="121" ht="20.05" customHeight="1">
      <c r="A121" t="s" s="94">
        <v>13109</v>
      </c>
      <c r="B121" t="s" s="95">
        <v>13110</v>
      </c>
      <c r="C121" s="96">
        <v>2023</v>
      </c>
      <c r="D121" t="s" s="97">
        <v>12999</v>
      </c>
      <c r="E121" t="s" s="97">
        <v>13111</v>
      </c>
      <c r="F121" t="s" s="97">
        <v>13112</v>
      </c>
      <c r="G121" s="98"/>
      <c r="H121" t="s" s="97">
        <v>120</v>
      </c>
      <c r="I121" t="s" s="97">
        <v>216</v>
      </c>
      <c r="J121" t="s" s="97">
        <v>572</v>
      </c>
      <c r="K121" t="s" s="97">
        <v>82</v>
      </c>
      <c r="L121" t="s" s="97">
        <v>506</v>
      </c>
      <c r="M121" t="s" s="97">
        <v>12602</v>
      </c>
      <c r="N121" s="98"/>
      <c r="O121" s="98"/>
      <c r="P121" s="99"/>
      <c r="Q121" s="99"/>
      <c r="R121" s="99"/>
    </row>
    <row r="122" ht="20.05" customHeight="1">
      <c r="A122" t="s" s="94">
        <v>13113</v>
      </c>
      <c r="B122" t="s" s="95">
        <v>13114</v>
      </c>
      <c r="C122" s="96">
        <v>2023</v>
      </c>
      <c r="D122" t="s" s="97">
        <v>1070</v>
      </c>
      <c r="E122" t="s" s="97">
        <v>13115</v>
      </c>
      <c r="F122" t="s" s="97">
        <v>13116</v>
      </c>
      <c r="G122" s="98"/>
      <c r="H122" t="s" s="97">
        <v>120</v>
      </c>
      <c r="I122" t="s" s="97">
        <v>216</v>
      </c>
      <c r="J122" t="s" s="97">
        <v>572</v>
      </c>
      <c r="K122" t="s" s="97">
        <v>82</v>
      </c>
      <c r="L122" t="s" s="97">
        <v>506</v>
      </c>
      <c r="M122" t="s" s="97">
        <v>12637</v>
      </c>
      <c r="N122" s="98"/>
      <c r="O122" s="98"/>
      <c r="P122" s="99"/>
      <c r="Q122" s="99"/>
      <c r="R122" s="99"/>
    </row>
    <row r="123" ht="20.05" customHeight="1">
      <c r="A123" t="s" s="94">
        <v>13117</v>
      </c>
      <c r="B123" t="s" s="95">
        <v>13118</v>
      </c>
      <c r="C123" s="96">
        <v>2023</v>
      </c>
      <c r="D123" t="s" s="97">
        <v>13119</v>
      </c>
      <c r="E123" t="s" s="97">
        <v>13120</v>
      </c>
      <c r="F123" t="s" s="97">
        <v>13121</v>
      </c>
      <c r="G123" s="98"/>
      <c r="H123" t="s" s="97">
        <v>120</v>
      </c>
      <c r="I123" t="s" s="97">
        <v>216</v>
      </c>
      <c r="J123" t="s" s="97">
        <v>213</v>
      </c>
      <c r="K123" t="s" s="97">
        <v>64</v>
      </c>
      <c r="L123" t="s" s="97">
        <v>119</v>
      </c>
      <c r="M123" t="s" s="97">
        <v>12602</v>
      </c>
      <c r="N123" s="98"/>
      <c r="O123" s="98"/>
      <c r="P123" s="99"/>
      <c r="Q123" s="99"/>
      <c r="R123" s="99"/>
    </row>
    <row r="124" ht="20.05" customHeight="1">
      <c r="A124" t="s" s="94">
        <v>1431</v>
      </c>
      <c r="B124" t="s" s="95">
        <v>1432</v>
      </c>
      <c r="C124" s="96">
        <v>2023</v>
      </c>
      <c r="D124" t="s" s="97">
        <v>383</v>
      </c>
      <c r="E124" t="s" s="97">
        <v>1433</v>
      </c>
      <c r="F124" t="s" s="97">
        <v>1434</v>
      </c>
      <c r="G124" s="98"/>
      <c r="H124" t="s" s="97">
        <v>120</v>
      </c>
      <c r="I124" t="s" s="97">
        <v>121</v>
      </c>
      <c r="J124" t="s" s="97">
        <v>213</v>
      </c>
      <c r="K124" t="s" s="97">
        <v>45</v>
      </c>
      <c r="L124" t="s" s="97">
        <v>119</v>
      </c>
      <c r="M124" s="98"/>
      <c r="N124" t="s" s="97">
        <v>122</v>
      </c>
      <c r="O124" t="s" s="97">
        <v>255</v>
      </c>
      <c r="P124" t="s" s="100">
        <v>48</v>
      </c>
      <c r="Q124" t="s" s="100">
        <v>50</v>
      </c>
      <c r="R124" s="99"/>
    </row>
    <row r="125" ht="20.05" customHeight="1">
      <c r="A125" t="s" s="94">
        <v>13122</v>
      </c>
      <c r="B125" t="s" s="95">
        <v>13123</v>
      </c>
      <c r="C125" s="96">
        <v>2023</v>
      </c>
      <c r="D125" t="s" s="97">
        <v>1451</v>
      </c>
      <c r="E125" t="s" s="97">
        <v>13124</v>
      </c>
      <c r="F125" t="s" s="97">
        <v>13125</v>
      </c>
      <c r="G125" s="98"/>
      <c r="H125" t="s" s="97">
        <v>120</v>
      </c>
      <c r="I125" t="s" s="97">
        <v>216</v>
      </c>
      <c r="J125" t="s" s="97">
        <v>12736</v>
      </c>
      <c r="K125" t="s" s="97">
        <v>64</v>
      </c>
      <c r="L125" t="s" s="97">
        <v>506</v>
      </c>
      <c r="M125" t="s" s="97">
        <v>12602</v>
      </c>
      <c r="N125" s="98"/>
      <c r="O125" s="98"/>
      <c r="P125" s="99"/>
      <c r="Q125" s="99"/>
      <c r="R125" s="99"/>
    </row>
    <row r="126" ht="20.05" customHeight="1">
      <c r="A126" t="s" s="94">
        <v>13126</v>
      </c>
      <c r="B126" t="s" s="95">
        <v>13127</v>
      </c>
      <c r="C126" s="96">
        <v>2023</v>
      </c>
      <c r="D126" t="s" s="97">
        <v>1466</v>
      </c>
      <c r="E126" t="s" s="97">
        <v>13128</v>
      </c>
      <c r="F126" t="s" s="97">
        <v>13129</v>
      </c>
      <c r="G126" s="98"/>
      <c r="H126" t="s" s="97">
        <v>120</v>
      </c>
      <c r="I126" t="s" s="97">
        <v>216</v>
      </c>
      <c r="J126" t="s" s="97">
        <v>12721</v>
      </c>
      <c r="K126" t="s" s="97">
        <v>82</v>
      </c>
      <c r="L126" t="s" s="97">
        <v>506</v>
      </c>
      <c r="M126" t="s" s="97">
        <v>12602</v>
      </c>
      <c r="N126" s="98"/>
      <c r="O126" s="98"/>
      <c r="P126" s="99"/>
      <c r="Q126" s="99"/>
      <c r="R126" s="99"/>
    </row>
    <row r="127" ht="20.05" customHeight="1">
      <c r="A127" t="s" s="94">
        <v>13130</v>
      </c>
      <c r="B127" t="s" s="95">
        <v>13131</v>
      </c>
      <c r="C127" s="96">
        <v>2023</v>
      </c>
      <c r="D127" t="s" s="97">
        <v>2576</v>
      </c>
      <c r="E127" t="s" s="97">
        <v>13132</v>
      </c>
      <c r="F127" t="s" s="97">
        <v>13133</v>
      </c>
      <c r="G127" t="s" s="97">
        <v>13134</v>
      </c>
      <c r="H127" t="s" s="97">
        <v>120</v>
      </c>
      <c r="I127" t="s" s="97">
        <v>121</v>
      </c>
      <c r="J127" t="s" s="97">
        <v>1798</v>
      </c>
      <c r="K127" t="s" s="97">
        <v>45</v>
      </c>
      <c r="L127" t="s" s="97">
        <v>1791</v>
      </c>
      <c r="M127" s="98"/>
      <c r="N127" s="98"/>
      <c r="O127" s="98"/>
      <c r="P127" s="99"/>
      <c r="Q127" s="99"/>
      <c r="R127" s="99"/>
    </row>
    <row r="128" ht="20.05" customHeight="1">
      <c r="A128" t="s" s="94">
        <v>13130</v>
      </c>
      <c r="B128" t="s" s="95">
        <v>13135</v>
      </c>
      <c r="C128" s="96">
        <v>2023</v>
      </c>
      <c r="D128" t="s" s="97">
        <v>13136</v>
      </c>
      <c r="E128" t="s" s="97">
        <v>13137</v>
      </c>
      <c r="F128" t="s" s="97">
        <v>13138</v>
      </c>
      <c r="G128" s="98"/>
      <c r="H128" t="s" s="97">
        <v>120</v>
      </c>
      <c r="I128" t="s" s="97">
        <v>121</v>
      </c>
      <c r="J128" t="s" s="97">
        <v>12841</v>
      </c>
      <c r="K128" t="s" s="97">
        <v>82</v>
      </c>
      <c r="L128" t="s" s="97">
        <v>1791</v>
      </c>
      <c r="M128" s="98"/>
      <c r="N128" s="98"/>
      <c r="O128" s="98"/>
      <c r="P128" s="99"/>
      <c r="Q128" s="99"/>
      <c r="R128" s="99"/>
    </row>
    <row r="129" ht="20.05" customHeight="1">
      <c r="A129" t="s" s="94">
        <v>13139</v>
      </c>
      <c r="B129" t="s" s="95">
        <v>13140</v>
      </c>
      <c r="C129" s="96">
        <v>2023</v>
      </c>
      <c r="D129" t="s" s="97">
        <v>2609</v>
      </c>
      <c r="E129" t="s" s="97">
        <v>13141</v>
      </c>
      <c r="F129" t="s" s="97">
        <v>13142</v>
      </c>
      <c r="G129" t="s" s="97">
        <v>13143</v>
      </c>
      <c r="H129" t="s" s="97">
        <v>120</v>
      </c>
      <c r="I129" t="s" s="97">
        <v>121</v>
      </c>
      <c r="J129" t="s" s="97">
        <v>2426</v>
      </c>
      <c r="K129" t="s" s="97">
        <v>44</v>
      </c>
      <c r="L129" t="s" s="97">
        <v>1507</v>
      </c>
      <c r="M129" s="98"/>
      <c r="N129" s="98"/>
      <c r="O129" s="98"/>
      <c r="P129" s="99"/>
      <c r="Q129" s="99"/>
      <c r="R129" s="99"/>
    </row>
    <row r="130" ht="20.05" customHeight="1">
      <c r="A130" t="s" s="94">
        <v>13144</v>
      </c>
      <c r="B130" t="s" s="95">
        <v>13145</v>
      </c>
      <c r="C130" s="96">
        <v>2023</v>
      </c>
      <c r="D130" t="s" s="97">
        <v>12844</v>
      </c>
      <c r="E130" t="s" s="97">
        <v>13146</v>
      </c>
      <c r="F130" t="s" s="97">
        <v>13147</v>
      </c>
      <c r="G130" s="98"/>
      <c r="H130" t="s" s="97">
        <v>120</v>
      </c>
      <c r="I130" t="s" s="97">
        <v>216</v>
      </c>
      <c r="J130" t="s" s="97">
        <v>572</v>
      </c>
      <c r="K130" t="s" s="97">
        <v>82</v>
      </c>
      <c r="L130" t="s" s="97">
        <v>506</v>
      </c>
      <c r="M130" t="s" s="97">
        <v>13148</v>
      </c>
      <c r="N130" s="98"/>
      <c r="O130" s="98"/>
      <c r="P130" s="99"/>
      <c r="Q130" s="99"/>
      <c r="R130" s="99"/>
    </row>
    <row r="131" ht="20.05" customHeight="1">
      <c r="A131" t="s" s="94">
        <v>13149</v>
      </c>
      <c r="B131" t="s" s="95">
        <v>13150</v>
      </c>
      <c r="C131" s="96">
        <v>2023</v>
      </c>
      <c r="D131" t="s" s="97">
        <v>1412</v>
      </c>
      <c r="E131" t="s" s="97">
        <v>13151</v>
      </c>
      <c r="F131" t="s" s="97">
        <v>13152</v>
      </c>
      <c r="G131" s="98"/>
      <c r="H131" t="s" s="97">
        <v>120</v>
      </c>
      <c r="I131" t="s" s="97">
        <v>216</v>
      </c>
      <c r="J131" t="s" s="97">
        <v>12736</v>
      </c>
      <c r="K131" t="s" s="97">
        <v>64</v>
      </c>
      <c r="L131" t="s" s="97">
        <v>506</v>
      </c>
      <c r="M131" t="s" s="97">
        <v>12602</v>
      </c>
      <c r="N131" s="98"/>
      <c r="O131" s="98"/>
      <c r="P131" s="99"/>
      <c r="Q131" s="99"/>
      <c r="R131" s="99"/>
    </row>
    <row r="132" ht="20.05" customHeight="1">
      <c r="A132" t="s" s="94">
        <v>13153</v>
      </c>
      <c r="B132" t="s" s="95">
        <v>13154</v>
      </c>
      <c r="C132" s="96">
        <v>2023</v>
      </c>
      <c r="D132" t="s" s="97">
        <v>13155</v>
      </c>
      <c r="E132" t="s" s="97">
        <v>13156</v>
      </c>
      <c r="F132" t="s" s="97">
        <v>13157</v>
      </c>
      <c r="G132" s="98"/>
      <c r="H132" t="s" s="97">
        <v>120</v>
      </c>
      <c r="I132" t="s" s="97">
        <v>216</v>
      </c>
      <c r="J132" t="s" s="97">
        <v>12736</v>
      </c>
      <c r="K132" t="s" s="97">
        <v>1784</v>
      </c>
      <c r="L132" t="s" s="97">
        <v>506</v>
      </c>
      <c r="M132" t="s" s="97">
        <v>12904</v>
      </c>
      <c r="N132" s="98"/>
      <c r="O132" s="98"/>
      <c r="P132" s="99"/>
      <c r="Q132" s="99"/>
      <c r="R132" s="99"/>
    </row>
    <row r="133" ht="20.05" customHeight="1">
      <c r="A133" t="s" s="94">
        <v>13158</v>
      </c>
      <c r="B133" t="s" s="95">
        <v>13159</v>
      </c>
      <c r="C133" s="96">
        <v>2023</v>
      </c>
      <c r="D133" t="s" s="97">
        <v>13160</v>
      </c>
      <c r="E133" t="s" s="97">
        <v>13161</v>
      </c>
      <c r="F133" t="s" s="97">
        <v>13162</v>
      </c>
      <c r="G133" s="98"/>
      <c r="H133" t="s" s="97">
        <v>120</v>
      </c>
      <c r="I133" t="s" s="97">
        <v>121</v>
      </c>
      <c r="J133" t="s" s="97">
        <v>213</v>
      </c>
      <c r="K133" t="s" s="97">
        <v>58</v>
      </c>
      <c r="L133" t="s" s="97">
        <v>119</v>
      </c>
      <c r="M133" t="s" s="97">
        <v>1846</v>
      </c>
      <c r="N133" s="98"/>
      <c r="O133" s="98"/>
      <c r="P133" s="99"/>
      <c r="Q133" s="99"/>
      <c r="R133" s="99"/>
    </row>
    <row r="134" ht="20.05" customHeight="1">
      <c r="A134" t="s" s="94">
        <v>13163</v>
      </c>
      <c r="B134" t="s" s="95">
        <v>13164</v>
      </c>
      <c r="C134" s="96">
        <v>2023</v>
      </c>
      <c r="D134" t="s" s="97">
        <v>6729</v>
      </c>
      <c r="E134" t="s" s="97">
        <v>13165</v>
      </c>
      <c r="F134" t="s" s="97">
        <v>13166</v>
      </c>
      <c r="G134" s="98"/>
      <c r="H134" t="s" s="97">
        <v>120</v>
      </c>
      <c r="I134" t="s" s="97">
        <v>121</v>
      </c>
      <c r="J134" t="s" s="100">
        <v>1870</v>
      </c>
      <c r="K134" t="s" s="97">
        <v>45</v>
      </c>
      <c r="L134" t="s" s="97">
        <v>1791</v>
      </c>
      <c r="M134" s="98"/>
      <c r="N134" s="98"/>
      <c r="O134" s="98"/>
      <c r="P134" s="99"/>
      <c r="Q134" s="99"/>
      <c r="R134" s="99"/>
    </row>
    <row r="135" ht="20.05" customHeight="1">
      <c r="A135" t="s" s="94">
        <v>1435</v>
      </c>
      <c r="B135" t="s" s="95">
        <v>1436</v>
      </c>
      <c r="C135" s="96">
        <v>2023</v>
      </c>
      <c r="D135" t="s" s="97">
        <v>407</v>
      </c>
      <c r="E135" t="s" s="97">
        <v>1437</v>
      </c>
      <c r="F135" t="s" s="97">
        <v>1438</v>
      </c>
      <c r="G135" s="98"/>
      <c r="H135" t="s" s="97">
        <v>120</v>
      </c>
      <c r="I135" t="s" s="97">
        <v>121</v>
      </c>
      <c r="J135" t="s" s="97">
        <v>128</v>
      </c>
      <c r="K135" t="s" s="97">
        <v>55</v>
      </c>
      <c r="L135" t="s" s="97">
        <v>129</v>
      </c>
      <c r="M135" s="98"/>
      <c r="N135" t="s" s="97">
        <v>122</v>
      </c>
      <c r="O135" t="s" s="97">
        <v>123</v>
      </c>
      <c r="P135" s="99"/>
      <c r="Q135" s="99"/>
      <c r="R135" s="101">
        <v>176</v>
      </c>
    </row>
    <row r="136" ht="20.05" customHeight="1">
      <c r="A136" t="s" s="94">
        <v>13167</v>
      </c>
      <c r="B136" t="s" s="95">
        <v>13168</v>
      </c>
      <c r="C136" s="96">
        <v>2023</v>
      </c>
      <c r="D136" t="s" s="97">
        <v>13169</v>
      </c>
      <c r="E136" t="s" s="97">
        <v>13170</v>
      </c>
      <c r="F136" t="s" s="97">
        <v>13171</v>
      </c>
      <c r="G136" s="98"/>
      <c r="H136" t="s" s="97">
        <v>120</v>
      </c>
      <c r="I136" t="s" s="97">
        <v>216</v>
      </c>
      <c r="J136" t="s" s="97">
        <v>13172</v>
      </c>
      <c r="K136" t="s" s="97">
        <v>64</v>
      </c>
      <c r="L136" t="s" s="97">
        <v>129</v>
      </c>
      <c r="M136" s="98"/>
      <c r="N136" s="98"/>
      <c r="O136" s="98"/>
      <c r="P136" s="99"/>
      <c r="Q136" s="99"/>
      <c r="R136" s="99"/>
    </row>
    <row r="137" ht="20.05" customHeight="1">
      <c r="A137" t="s" s="94">
        <v>13173</v>
      </c>
      <c r="B137" t="s" s="95">
        <v>13174</v>
      </c>
      <c r="C137" s="96">
        <v>2023</v>
      </c>
      <c r="D137" t="s" s="97">
        <v>13175</v>
      </c>
      <c r="E137" t="s" s="97">
        <v>13176</v>
      </c>
      <c r="F137" t="s" s="97">
        <v>13177</v>
      </c>
      <c r="G137" s="98"/>
      <c r="H137" t="s" s="97">
        <v>120</v>
      </c>
      <c r="I137" t="s" s="97">
        <v>216</v>
      </c>
      <c r="J137" t="s" s="97">
        <v>213</v>
      </c>
      <c r="K137" t="s" s="97">
        <v>64</v>
      </c>
      <c r="L137" t="s" s="97">
        <v>119</v>
      </c>
      <c r="M137" t="s" s="97">
        <v>1846</v>
      </c>
      <c r="N137" s="98"/>
      <c r="O137" s="98"/>
      <c r="P137" s="99"/>
      <c r="Q137" s="99"/>
      <c r="R137" s="99"/>
    </row>
    <row r="138" ht="20.05" customHeight="1">
      <c r="A138" t="s" s="94">
        <v>13178</v>
      </c>
      <c r="B138" t="s" s="95">
        <v>13179</v>
      </c>
      <c r="C138" s="96">
        <v>2023</v>
      </c>
      <c r="D138" t="s" s="97">
        <v>13180</v>
      </c>
      <c r="E138" t="s" s="97">
        <v>13181</v>
      </c>
      <c r="F138" t="s" s="97">
        <v>13182</v>
      </c>
      <c r="G138" s="98"/>
      <c r="H138" t="s" s="97">
        <v>120</v>
      </c>
      <c r="I138" t="s" s="97">
        <v>216</v>
      </c>
      <c r="J138" t="s" s="97">
        <v>213</v>
      </c>
      <c r="K138" t="s" s="97">
        <v>64</v>
      </c>
      <c r="L138" t="s" s="97">
        <v>119</v>
      </c>
      <c r="M138" t="s" s="97">
        <v>12602</v>
      </c>
      <c r="N138" s="98"/>
      <c r="O138" s="98"/>
      <c r="P138" s="99"/>
      <c r="Q138" s="99"/>
      <c r="R138" s="99"/>
    </row>
    <row r="139" ht="20.05" customHeight="1">
      <c r="A139" t="s" s="94">
        <v>13183</v>
      </c>
      <c r="B139" t="s" s="95">
        <v>13184</v>
      </c>
      <c r="C139" s="96">
        <v>2023</v>
      </c>
      <c r="D139" t="s" s="97">
        <v>5259</v>
      </c>
      <c r="E139" t="s" s="97">
        <v>13185</v>
      </c>
      <c r="F139" t="s" s="97">
        <v>13186</v>
      </c>
      <c r="G139" s="98"/>
      <c r="H139" t="s" s="97">
        <v>120</v>
      </c>
      <c r="I139" t="s" s="97">
        <v>121</v>
      </c>
      <c r="J139" t="s" s="97">
        <v>2426</v>
      </c>
      <c r="K139" t="s" s="97">
        <v>29</v>
      </c>
      <c r="L139" t="s" s="97">
        <v>1507</v>
      </c>
      <c r="M139" s="98"/>
      <c r="N139" s="98"/>
      <c r="O139" s="98"/>
      <c r="P139" s="99"/>
      <c r="Q139" s="99"/>
      <c r="R139" s="99"/>
    </row>
    <row r="140" ht="20.05" customHeight="1">
      <c r="A140" t="s" s="94">
        <v>13187</v>
      </c>
      <c r="B140" t="s" s="95">
        <v>13188</v>
      </c>
      <c r="C140" s="96">
        <v>2023</v>
      </c>
      <c r="D140" t="s" s="97">
        <v>2663</v>
      </c>
      <c r="E140" t="s" s="97">
        <v>13189</v>
      </c>
      <c r="F140" t="s" s="97">
        <v>13190</v>
      </c>
      <c r="G140" s="98"/>
      <c r="H140" t="s" s="97">
        <v>120</v>
      </c>
      <c r="I140" t="s" s="97">
        <v>121</v>
      </c>
      <c r="J140" t="s" s="97">
        <v>213</v>
      </c>
      <c r="K140" t="s" s="97">
        <v>64</v>
      </c>
      <c r="L140" t="s" s="97">
        <v>119</v>
      </c>
      <c r="M140" t="s" s="97">
        <v>13191</v>
      </c>
      <c r="N140" s="98"/>
      <c r="O140" s="98"/>
      <c r="P140" s="99"/>
      <c r="Q140" s="99"/>
      <c r="R140" s="99"/>
    </row>
    <row r="141" ht="20.05" customHeight="1">
      <c r="A141" t="s" s="94">
        <v>13192</v>
      </c>
      <c r="B141" t="s" s="95">
        <v>13193</v>
      </c>
      <c r="C141" s="96">
        <v>2023</v>
      </c>
      <c r="D141" t="s" s="97">
        <v>12901</v>
      </c>
      <c r="E141" t="s" s="97">
        <v>13194</v>
      </c>
      <c r="F141" t="s" s="97">
        <v>13195</v>
      </c>
      <c r="G141" s="98"/>
      <c r="H141" t="s" s="97">
        <v>120</v>
      </c>
      <c r="I141" t="s" s="97">
        <v>216</v>
      </c>
      <c r="J141" t="s" s="97">
        <v>213</v>
      </c>
      <c r="K141" t="s" s="97">
        <v>45</v>
      </c>
      <c r="L141" t="s" s="97">
        <v>119</v>
      </c>
      <c r="M141" t="s" s="97">
        <v>12904</v>
      </c>
      <c r="N141" s="98"/>
      <c r="O141" s="98"/>
      <c r="P141" s="99"/>
      <c r="Q141" s="99"/>
      <c r="R141" s="99"/>
    </row>
    <row r="142" ht="20.05" customHeight="1">
      <c r="A142" t="s" s="94">
        <v>13196</v>
      </c>
      <c r="B142" t="s" s="95">
        <v>13197</v>
      </c>
      <c r="C142" s="96">
        <v>2023</v>
      </c>
      <c r="D142" t="s" s="97">
        <v>13198</v>
      </c>
      <c r="E142" t="s" s="97">
        <v>13199</v>
      </c>
      <c r="F142" t="s" s="97">
        <v>13200</v>
      </c>
      <c r="G142" t="s" s="97">
        <v>13201</v>
      </c>
      <c r="H142" t="s" s="97">
        <v>120</v>
      </c>
      <c r="I142" t="s" s="97">
        <v>121</v>
      </c>
      <c r="J142" t="s" s="97">
        <v>12841</v>
      </c>
      <c r="K142" t="s" s="97">
        <v>45</v>
      </c>
      <c r="L142" t="s" s="97">
        <v>1791</v>
      </c>
      <c r="M142" s="98"/>
      <c r="N142" s="98"/>
      <c r="O142" s="98"/>
      <c r="P142" s="99"/>
      <c r="Q142" s="99"/>
      <c r="R142" s="99"/>
    </row>
    <row r="143" ht="20.05" customHeight="1">
      <c r="A143" t="s" s="94">
        <v>13202</v>
      </c>
      <c r="B143" t="s" s="95">
        <v>13203</v>
      </c>
      <c r="C143" s="96">
        <v>2023</v>
      </c>
      <c r="D143" t="s" s="97">
        <v>13204</v>
      </c>
      <c r="E143" t="s" s="97">
        <v>13205</v>
      </c>
      <c r="F143" t="s" s="97">
        <v>13206</v>
      </c>
      <c r="G143" t="s" s="97">
        <v>13207</v>
      </c>
      <c r="H143" t="s" s="97">
        <v>120</v>
      </c>
      <c r="I143" t="s" s="97">
        <v>121</v>
      </c>
      <c r="J143" t="s" s="97">
        <v>128</v>
      </c>
      <c r="K143" t="s" s="97">
        <v>82</v>
      </c>
      <c r="L143" t="s" s="97">
        <v>129</v>
      </c>
      <c r="M143" t="s" s="97">
        <v>1846</v>
      </c>
      <c r="N143" s="98"/>
      <c r="O143" s="98"/>
      <c r="P143" s="99"/>
      <c r="Q143" s="99"/>
      <c r="R143" s="99"/>
    </row>
    <row r="144" ht="20.05" customHeight="1">
      <c r="A144" t="s" s="94">
        <v>13208</v>
      </c>
      <c r="B144" t="s" s="95">
        <v>13209</v>
      </c>
      <c r="C144" s="96">
        <v>2023</v>
      </c>
      <c r="D144" t="s" s="97">
        <v>13210</v>
      </c>
      <c r="E144" t="s" s="97">
        <v>13211</v>
      </c>
      <c r="F144" t="s" s="97">
        <v>13212</v>
      </c>
      <c r="G144" s="98"/>
      <c r="H144" t="s" s="97">
        <v>120</v>
      </c>
      <c r="I144" t="s" s="97">
        <v>216</v>
      </c>
      <c r="J144" t="s" s="97">
        <v>12736</v>
      </c>
      <c r="K144" t="s" s="97">
        <v>44</v>
      </c>
      <c r="L144" t="s" s="97">
        <v>506</v>
      </c>
      <c r="M144" t="s" s="97">
        <v>12602</v>
      </c>
      <c r="N144" s="98"/>
      <c r="O144" s="98"/>
      <c r="P144" s="99"/>
      <c r="Q144" s="99"/>
      <c r="R144" s="99"/>
    </row>
    <row r="145" ht="20.05" customHeight="1">
      <c r="A145" t="s" s="94">
        <v>13213</v>
      </c>
      <c r="B145" t="s" s="95">
        <v>13214</v>
      </c>
      <c r="C145" s="96">
        <v>2023</v>
      </c>
      <c r="D145" t="s" s="97">
        <v>717</v>
      </c>
      <c r="E145" t="s" s="97">
        <v>13215</v>
      </c>
      <c r="F145" t="s" s="97">
        <v>13216</v>
      </c>
      <c r="G145" s="98"/>
      <c r="H145" t="s" s="97">
        <v>120</v>
      </c>
      <c r="I145" t="s" s="97">
        <v>216</v>
      </c>
      <c r="J145" t="s" s="97">
        <v>213</v>
      </c>
      <c r="K145" t="s" s="97">
        <v>1784</v>
      </c>
      <c r="L145" t="s" s="97">
        <v>119</v>
      </c>
      <c r="M145" s="98"/>
      <c r="N145" s="98"/>
      <c r="O145" s="98"/>
      <c r="P145" s="99"/>
      <c r="Q145" s="99"/>
      <c r="R145" s="99"/>
    </row>
    <row r="146" ht="20.05" customHeight="1">
      <c r="A146" t="s" s="94">
        <v>13217</v>
      </c>
      <c r="B146" t="s" s="95">
        <v>13218</v>
      </c>
      <c r="C146" s="96">
        <v>2023</v>
      </c>
      <c r="D146" t="s" s="97">
        <v>12844</v>
      </c>
      <c r="E146" t="s" s="97">
        <v>13219</v>
      </c>
      <c r="F146" t="s" s="97">
        <v>13220</v>
      </c>
      <c r="G146" s="98"/>
      <c r="H146" t="s" s="97">
        <v>120</v>
      </c>
      <c r="I146" t="s" s="97">
        <v>216</v>
      </c>
      <c r="J146" t="s" s="97">
        <v>213</v>
      </c>
      <c r="K146" t="s" s="97">
        <v>64</v>
      </c>
      <c r="L146" t="s" s="97">
        <v>119</v>
      </c>
      <c r="M146" t="s" s="97">
        <v>12637</v>
      </c>
      <c r="N146" s="98"/>
      <c r="O146" s="98"/>
      <c r="P146" s="99"/>
      <c r="Q146" s="99"/>
      <c r="R146" s="99"/>
    </row>
    <row r="147" ht="20.05" customHeight="1">
      <c r="A147" t="s" s="94">
        <v>13221</v>
      </c>
      <c r="B147" t="s" s="95">
        <v>13222</v>
      </c>
      <c r="C147" s="96">
        <v>2023</v>
      </c>
      <c r="D147" t="s" s="97">
        <v>13223</v>
      </c>
      <c r="E147" t="s" s="97">
        <v>13224</v>
      </c>
      <c r="F147" t="s" s="97">
        <v>13225</v>
      </c>
      <c r="G147" s="98"/>
      <c r="H147" t="s" s="97">
        <v>254</v>
      </c>
      <c r="I147" t="s" s="97">
        <v>216</v>
      </c>
      <c r="J147" t="s" s="97">
        <v>213</v>
      </c>
      <c r="K147" t="s" s="97">
        <v>1784</v>
      </c>
      <c r="L147" t="s" s="97">
        <v>119</v>
      </c>
      <c r="M147" t="s" s="97">
        <v>1846</v>
      </c>
      <c r="N147" s="98"/>
      <c r="O147" s="98"/>
      <c r="P147" s="99"/>
      <c r="Q147" s="99"/>
      <c r="R147" s="99"/>
    </row>
    <row r="148" ht="20.05" customHeight="1">
      <c r="A148" t="s" s="94">
        <v>13226</v>
      </c>
      <c r="B148" t="s" s="95">
        <v>13227</v>
      </c>
      <c r="C148" s="96">
        <v>2023</v>
      </c>
      <c r="D148" t="s" s="97">
        <v>1301</v>
      </c>
      <c r="E148" t="s" s="97">
        <v>13228</v>
      </c>
      <c r="F148" t="s" s="97">
        <v>13229</v>
      </c>
      <c r="G148" t="s" s="97">
        <v>13230</v>
      </c>
      <c r="H148" t="s" s="97">
        <v>120</v>
      </c>
      <c r="I148" t="s" s="97">
        <v>121</v>
      </c>
      <c r="J148" t="s" s="97">
        <v>5141</v>
      </c>
      <c r="K148" t="s" s="97">
        <v>82</v>
      </c>
      <c r="L148" t="s" s="97">
        <v>1791</v>
      </c>
      <c r="M148" s="98"/>
      <c r="N148" s="98"/>
      <c r="O148" s="98"/>
      <c r="P148" s="99"/>
      <c r="Q148" s="99"/>
      <c r="R148" s="99"/>
    </row>
    <row r="149" ht="20.05" customHeight="1">
      <c r="A149" t="s" s="94">
        <v>13231</v>
      </c>
      <c r="B149" t="s" s="95">
        <v>13232</v>
      </c>
      <c r="C149" s="96">
        <v>2023</v>
      </c>
      <c r="D149" t="s" s="97">
        <v>13233</v>
      </c>
      <c r="E149" t="s" s="97">
        <v>13234</v>
      </c>
      <c r="F149" t="s" s="97">
        <v>13235</v>
      </c>
      <c r="G149" s="98"/>
      <c r="H149" t="s" s="97">
        <v>120</v>
      </c>
      <c r="I149" t="s" s="97">
        <v>216</v>
      </c>
      <c r="J149" t="s" s="97">
        <v>213</v>
      </c>
      <c r="K149" t="s" s="97">
        <v>45</v>
      </c>
      <c r="L149" t="s" s="97">
        <v>119</v>
      </c>
      <c r="M149" t="s" s="97">
        <v>12602</v>
      </c>
      <c r="N149" s="98"/>
      <c r="O149" s="98"/>
      <c r="P149" t="s" s="100">
        <v>50</v>
      </c>
      <c r="Q149" s="99"/>
      <c r="R149" s="99"/>
    </row>
    <row r="150" ht="20.05" customHeight="1">
      <c r="A150" t="s" s="94">
        <v>1439</v>
      </c>
      <c r="B150" t="s" s="95">
        <v>1440</v>
      </c>
      <c r="C150" s="96">
        <v>2023</v>
      </c>
      <c r="D150" t="s" s="97">
        <v>1441</v>
      </c>
      <c r="E150" t="s" s="97">
        <v>1442</v>
      </c>
      <c r="F150" t="s" s="97">
        <v>1443</v>
      </c>
      <c r="G150" s="98"/>
      <c r="H150" t="s" s="97">
        <v>120</v>
      </c>
      <c r="I150" t="s" s="97">
        <v>216</v>
      </c>
      <c r="J150" t="s" s="97">
        <v>213</v>
      </c>
      <c r="K150" t="s" s="97">
        <v>58</v>
      </c>
      <c r="L150" t="s" s="97">
        <v>119</v>
      </c>
      <c r="M150" s="98"/>
      <c r="N150" t="s" s="97">
        <v>122</v>
      </c>
      <c r="O150" t="s" s="97">
        <v>123</v>
      </c>
      <c r="P150" t="s" s="100">
        <v>56</v>
      </c>
      <c r="Q150" s="99"/>
      <c r="R150" s="101">
        <v>19</v>
      </c>
    </row>
    <row r="151" ht="20.05" customHeight="1">
      <c r="A151" t="s" s="94">
        <v>1444</v>
      </c>
      <c r="B151" t="s" s="95">
        <v>1445</v>
      </c>
      <c r="C151" s="96">
        <v>2023</v>
      </c>
      <c r="D151" t="s" s="97">
        <v>1353</v>
      </c>
      <c r="E151" t="s" s="97">
        <v>1446</v>
      </c>
      <c r="F151" t="s" s="97">
        <v>1447</v>
      </c>
      <c r="G151" t="s" s="97">
        <v>1448</v>
      </c>
      <c r="H151" t="s" s="97">
        <v>120</v>
      </c>
      <c r="I151" t="s" s="97">
        <v>121</v>
      </c>
      <c r="J151" t="s" s="97">
        <v>213</v>
      </c>
      <c r="K151" t="s" s="97">
        <v>45</v>
      </c>
      <c r="L151" t="s" s="97">
        <v>119</v>
      </c>
      <c r="M151" s="98"/>
      <c r="N151" t="s" s="97">
        <v>122</v>
      </c>
      <c r="O151" t="s" s="97">
        <v>275</v>
      </c>
      <c r="P151" t="s" s="100">
        <v>48</v>
      </c>
      <c r="Q151" t="s" s="100">
        <v>94</v>
      </c>
      <c r="R151" s="101">
        <v>31</v>
      </c>
    </row>
    <row r="152" ht="20.05" customHeight="1">
      <c r="A152" t="s" s="94">
        <v>13236</v>
      </c>
      <c r="B152" t="s" s="95">
        <v>13237</v>
      </c>
      <c r="C152" s="96">
        <v>2023</v>
      </c>
      <c r="D152" t="s" s="97">
        <v>13238</v>
      </c>
      <c r="E152" t="s" s="97">
        <v>13239</v>
      </c>
      <c r="F152" t="s" s="97">
        <v>13240</v>
      </c>
      <c r="G152" s="98"/>
      <c r="H152" t="s" s="97">
        <v>120</v>
      </c>
      <c r="I152" t="s" s="97">
        <v>216</v>
      </c>
      <c r="J152" t="s" s="97">
        <v>213</v>
      </c>
      <c r="K152" t="s" s="97">
        <v>82</v>
      </c>
      <c r="L152" t="s" s="97">
        <v>119</v>
      </c>
      <c r="M152" t="s" s="97">
        <v>12651</v>
      </c>
      <c r="N152" s="98"/>
      <c r="O152" s="98"/>
      <c r="P152" s="99"/>
      <c r="Q152" s="99"/>
      <c r="R152" t="s" s="100">
        <v>13241</v>
      </c>
    </row>
    <row r="153" ht="20.05" customHeight="1">
      <c r="A153" t="s" s="94">
        <v>13242</v>
      </c>
      <c r="B153" t="s" s="95">
        <v>13243</v>
      </c>
      <c r="C153" s="96">
        <v>2023</v>
      </c>
      <c r="D153" t="s" s="97">
        <v>12939</v>
      </c>
      <c r="E153" t="s" s="97">
        <v>13244</v>
      </c>
      <c r="F153" t="s" s="97">
        <v>13245</v>
      </c>
      <c r="G153" s="98"/>
      <c r="H153" t="s" s="97">
        <v>120</v>
      </c>
      <c r="I153" t="s" s="97">
        <v>216</v>
      </c>
      <c r="J153" t="s" s="97">
        <v>572</v>
      </c>
      <c r="K153" t="s" s="97">
        <v>82</v>
      </c>
      <c r="L153" t="s" s="97">
        <v>506</v>
      </c>
      <c r="M153" t="s" s="97">
        <v>12602</v>
      </c>
      <c r="N153" s="99"/>
      <c r="O153" s="98"/>
      <c r="P153" s="99"/>
      <c r="Q153" s="99"/>
      <c r="R153" s="99"/>
    </row>
    <row r="154" ht="20.05" customHeight="1">
      <c r="A154" t="s" s="94">
        <v>13246</v>
      </c>
      <c r="B154" t="s" s="95">
        <v>13247</v>
      </c>
      <c r="C154" s="96">
        <v>2023</v>
      </c>
      <c r="D154" t="s" s="97">
        <v>12901</v>
      </c>
      <c r="E154" t="s" s="97">
        <v>13248</v>
      </c>
      <c r="F154" t="s" s="97">
        <v>13249</v>
      </c>
      <c r="G154" s="98"/>
      <c r="H154" t="s" s="97">
        <v>120</v>
      </c>
      <c r="I154" t="s" s="97">
        <v>216</v>
      </c>
      <c r="J154" t="s" s="97">
        <v>12736</v>
      </c>
      <c r="K154" t="s" s="97">
        <v>1784</v>
      </c>
      <c r="L154" t="s" s="97">
        <v>506</v>
      </c>
      <c r="M154" s="98"/>
      <c r="N154" s="98"/>
      <c r="O154" s="98"/>
      <c r="P154" s="99"/>
      <c r="Q154" s="99"/>
      <c r="R154" s="99"/>
    </row>
    <row r="155" ht="20.05" customHeight="1">
      <c r="A155" t="s" s="94">
        <v>13250</v>
      </c>
      <c r="B155" t="s" s="95">
        <v>13251</v>
      </c>
      <c r="C155" s="96">
        <v>2023</v>
      </c>
      <c r="D155" t="s" s="97">
        <v>13252</v>
      </c>
      <c r="E155" t="s" s="97">
        <v>13253</v>
      </c>
      <c r="F155" t="s" s="97">
        <v>13254</v>
      </c>
      <c r="G155" s="98"/>
      <c r="H155" t="s" s="97">
        <v>120</v>
      </c>
      <c r="I155" t="s" s="97">
        <v>216</v>
      </c>
      <c r="J155" t="s" s="97">
        <v>213</v>
      </c>
      <c r="K155" t="s" s="97">
        <v>64</v>
      </c>
      <c r="L155" t="s" s="97">
        <v>119</v>
      </c>
      <c r="M155" t="s" s="97">
        <v>12637</v>
      </c>
      <c r="N155" s="98"/>
      <c r="O155" s="98"/>
      <c r="P155" s="99"/>
      <c r="Q155" s="99"/>
      <c r="R155" s="99"/>
    </row>
    <row r="156" ht="20.05" customHeight="1">
      <c r="A156" t="s" s="94">
        <v>13255</v>
      </c>
      <c r="B156" t="s" s="95">
        <v>13256</v>
      </c>
      <c r="C156" s="96">
        <v>2023</v>
      </c>
      <c r="D156" t="s" s="97">
        <v>619</v>
      </c>
      <c r="E156" t="s" s="97">
        <v>13257</v>
      </c>
      <c r="F156" s="98"/>
      <c r="G156" t="s" s="97">
        <v>13258</v>
      </c>
      <c r="H156" t="s" s="97">
        <v>120</v>
      </c>
      <c r="I156" t="s" s="97">
        <v>121</v>
      </c>
      <c r="J156" t="s" s="97">
        <v>7820</v>
      </c>
      <c r="K156" t="s" s="97">
        <v>82</v>
      </c>
      <c r="L156" t="s" s="97">
        <v>390</v>
      </c>
      <c r="M156" s="98"/>
      <c r="N156" s="98"/>
      <c r="O156" s="98"/>
      <c r="P156" s="99"/>
      <c r="Q156" s="99"/>
      <c r="R156" s="99"/>
    </row>
    <row r="157" ht="20.05" customHeight="1">
      <c r="A157" t="s" s="94">
        <v>13259</v>
      </c>
      <c r="B157" t="s" s="95">
        <v>13260</v>
      </c>
      <c r="C157" s="96">
        <v>2023</v>
      </c>
      <c r="D157" t="s" s="97">
        <v>13261</v>
      </c>
      <c r="E157" t="s" s="97">
        <v>13262</v>
      </c>
      <c r="F157" t="s" s="97">
        <v>13263</v>
      </c>
      <c r="G157" s="98"/>
      <c r="H157" t="s" s="97">
        <v>120</v>
      </c>
      <c r="I157" t="s" s="97">
        <v>121</v>
      </c>
      <c r="J157" t="s" s="97">
        <v>572</v>
      </c>
      <c r="K157" t="s" s="97">
        <v>82</v>
      </c>
      <c r="L157" t="s" s="97">
        <v>506</v>
      </c>
      <c r="M157" t="s" s="97">
        <v>1846</v>
      </c>
      <c r="N157" s="98"/>
      <c r="O157" s="98"/>
      <c r="P157" s="99"/>
      <c r="Q157" s="99"/>
      <c r="R157" s="99"/>
    </row>
    <row r="158" ht="20.05" customHeight="1">
      <c r="A158" t="s" s="94">
        <v>13264</v>
      </c>
      <c r="B158" t="s" s="95">
        <v>13265</v>
      </c>
      <c r="C158" s="96">
        <v>2023</v>
      </c>
      <c r="D158" t="s" s="97">
        <v>2576</v>
      </c>
      <c r="E158" t="s" s="97">
        <v>13266</v>
      </c>
      <c r="F158" t="s" s="97">
        <v>13267</v>
      </c>
      <c r="G158" t="s" s="97">
        <v>13268</v>
      </c>
      <c r="H158" t="s" s="97">
        <v>120</v>
      </c>
      <c r="I158" t="s" s="97">
        <v>121</v>
      </c>
      <c r="J158" t="s" s="97">
        <v>13269</v>
      </c>
      <c r="K158" t="s" s="97">
        <v>82</v>
      </c>
      <c r="L158" t="s" s="97">
        <v>1791</v>
      </c>
      <c r="M158" s="98"/>
      <c r="N158" s="98"/>
      <c r="O158" s="98"/>
      <c r="P158" s="99"/>
      <c r="Q158" s="99"/>
      <c r="R158" s="99"/>
    </row>
    <row r="159" ht="20.05" customHeight="1">
      <c r="A159" t="s" s="94">
        <v>13270</v>
      </c>
      <c r="B159" t="s" s="95">
        <v>13271</v>
      </c>
      <c r="C159" s="96">
        <v>2023</v>
      </c>
      <c r="D159" t="s" s="97">
        <v>13272</v>
      </c>
      <c r="E159" t="s" s="97">
        <v>13273</v>
      </c>
      <c r="F159" s="98"/>
      <c r="G159" s="98"/>
      <c r="H159" t="s" s="97">
        <v>120</v>
      </c>
      <c r="I159" t="s" s="97">
        <v>216</v>
      </c>
      <c r="J159" t="s" s="97">
        <v>12736</v>
      </c>
      <c r="K159" t="s" s="97">
        <v>82</v>
      </c>
      <c r="L159" t="s" s="97">
        <v>506</v>
      </c>
      <c r="M159" t="s" s="97">
        <v>13274</v>
      </c>
      <c r="N159" s="98"/>
      <c r="O159" s="98"/>
      <c r="P159" s="99"/>
      <c r="Q159" s="99"/>
      <c r="R159" s="99"/>
    </row>
    <row r="160" ht="20.05" customHeight="1">
      <c r="A160" t="s" s="94">
        <v>13275</v>
      </c>
      <c r="B160" t="s" s="95">
        <v>13276</v>
      </c>
      <c r="C160" s="96">
        <v>2023</v>
      </c>
      <c r="D160" t="s" s="97">
        <v>12892</v>
      </c>
      <c r="E160" t="s" s="97">
        <v>13277</v>
      </c>
      <c r="F160" t="s" s="97">
        <v>13278</v>
      </c>
      <c r="G160" s="98"/>
      <c r="H160" t="s" s="97">
        <v>120</v>
      </c>
      <c r="I160" t="s" s="97">
        <v>216</v>
      </c>
      <c r="J160" t="s" s="97">
        <v>213</v>
      </c>
      <c r="K160" t="s" s="97">
        <v>45</v>
      </c>
      <c r="L160" t="s" s="97">
        <v>119</v>
      </c>
      <c r="M160" t="s" s="97">
        <v>1846</v>
      </c>
      <c r="N160" s="98"/>
      <c r="O160" s="98"/>
      <c r="P160" s="99"/>
      <c r="Q160" s="99"/>
      <c r="R160" s="99"/>
    </row>
    <row r="161" ht="20.05" customHeight="1">
      <c r="A161" t="s" s="94">
        <v>13279</v>
      </c>
      <c r="B161" t="s" s="95">
        <v>13280</v>
      </c>
      <c r="C161" s="96">
        <v>2023</v>
      </c>
      <c r="D161" t="s" s="97">
        <v>13281</v>
      </c>
      <c r="E161" t="s" s="97">
        <v>13282</v>
      </c>
      <c r="F161" t="s" s="97">
        <v>13283</v>
      </c>
      <c r="G161" s="98"/>
      <c r="H161" t="s" s="97">
        <v>120</v>
      </c>
      <c r="I161" t="s" s="97">
        <v>216</v>
      </c>
      <c r="J161" t="s" s="97">
        <v>213</v>
      </c>
      <c r="K161" t="s" s="97">
        <v>64</v>
      </c>
      <c r="L161" t="s" s="97">
        <v>119</v>
      </c>
      <c r="M161" t="s" s="97">
        <v>12602</v>
      </c>
      <c r="N161" s="98"/>
      <c r="O161" s="98"/>
      <c r="P161" s="99"/>
      <c r="Q161" s="99"/>
      <c r="R161" s="99"/>
    </row>
    <row r="162" ht="20.05" customHeight="1">
      <c r="A162" t="s" s="94">
        <v>13284</v>
      </c>
      <c r="B162" t="s" s="95">
        <v>13285</v>
      </c>
      <c r="C162" s="96">
        <v>2023</v>
      </c>
      <c r="D162" t="s" s="97">
        <v>13286</v>
      </c>
      <c r="E162" t="s" s="97">
        <v>13287</v>
      </c>
      <c r="F162" t="s" s="97">
        <v>13288</v>
      </c>
      <c r="G162" s="98"/>
      <c r="H162" t="s" s="97">
        <v>120</v>
      </c>
      <c r="I162" t="s" s="97">
        <v>216</v>
      </c>
      <c r="J162" t="s" s="97">
        <v>213</v>
      </c>
      <c r="K162" t="s" s="97">
        <v>29</v>
      </c>
      <c r="L162" t="s" s="97">
        <v>119</v>
      </c>
      <c r="M162" t="s" s="97">
        <v>1846</v>
      </c>
      <c r="N162" s="98"/>
      <c r="O162" s="98"/>
      <c r="P162" t="s" s="97">
        <v>38</v>
      </c>
      <c r="Q162" s="99"/>
      <c r="R162" s="99"/>
    </row>
    <row r="163" ht="20.05" customHeight="1">
      <c r="A163" t="s" s="94">
        <v>13289</v>
      </c>
      <c r="B163" t="s" s="95">
        <v>13290</v>
      </c>
      <c r="C163" s="96">
        <v>2023</v>
      </c>
      <c r="D163" t="s" s="97">
        <v>13223</v>
      </c>
      <c r="E163" t="s" s="97">
        <v>13291</v>
      </c>
      <c r="F163" t="s" s="97">
        <v>13292</v>
      </c>
      <c r="G163" s="98"/>
      <c r="H163" t="s" s="97">
        <v>254</v>
      </c>
      <c r="I163" t="s" s="97">
        <v>216</v>
      </c>
      <c r="J163" t="s" s="97">
        <v>213</v>
      </c>
      <c r="K163" t="s" s="97">
        <v>1784</v>
      </c>
      <c r="L163" t="s" s="97">
        <v>119</v>
      </c>
      <c r="M163" t="s" s="97">
        <v>1846</v>
      </c>
      <c r="N163" s="98"/>
      <c r="O163" s="98"/>
      <c r="P163" s="99"/>
      <c r="Q163" s="99"/>
      <c r="R163" s="99"/>
    </row>
    <row r="164" ht="20.05" customHeight="1">
      <c r="A164" t="s" s="94">
        <v>13293</v>
      </c>
      <c r="B164" t="s" s="95">
        <v>13294</v>
      </c>
      <c r="C164" s="96">
        <v>2023</v>
      </c>
      <c r="D164" t="s" s="97">
        <v>1639</v>
      </c>
      <c r="E164" t="s" s="97">
        <v>13295</v>
      </c>
      <c r="F164" t="s" s="97">
        <v>13296</v>
      </c>
      <c r="G164" s="98"/>
      <c r="H164" t="s" s="97">
        <v>120</v>
      </c>
      <c r="I164" t="s" s="97">
        <v>216</v>
      </c>
      <c r="J164" t="s" s="97">
        <v>213</v>
      </c>
      <c r="K164" t="s" s="97">
        <v>64</v>
      </c>
      <c r="L164" t="s" s="97">
        <v>119</v>
      </c>
      <c r="M164" t="s" s="97">
        <v>12755</v>
      </c>
      <c r="N164" s="98"/>
      <c r="O164" s="98"/>
      <c r="P164" s="99"/>
      <c r="Q164" s="99"/>
      <c r="R164" s="99"/>
    </row>
    <row r="165" ht="20.05" customHeight="1">
      <c r="A165" t="s" s="94">
        <v>13297</v>
      </c>
      <c r="B165" t="s" s="95">
        <v>13298</v>
      </c>
      <c r="C165" s="96">
        <v>2023</v>
      </c>
      <c r="D165" t="s" s="97">
        <v>7836</v>
      </c>
      <c r="E165" t="s" s="97">
        <v>13299</v>
      </c>
      <c r="F165" t="s" s="97">
        <v>13300</v>
      </c>
      <c r="G165" s="98"/>
      <c r="H165" t="s" s="97">
        <v>120</v>
      </c>
      <c r="I165" t="s" s="97">
        <v>121</v>
      </c>
      <c r="J165" t="s" s="97">
        <v>213</v>
      </c>
      <c r="K165" t="s" s="97">
        <v>82</v>
      </c>
      <c r="L165" t="s" s="97">
        <v>119</v>
      </c>
      <c r="M165" t="s" s="97">
        <v>13301</v>
      </c>
      <c r="N165" s="98"/>
      <c r="O165" s="98"/>
      <c r="P165" s="99"/>
      <c r="Q165" s="99"/>
      <c r="R165" s="99"/>
    </row>
    <row r="166" ht="20.05" customHeight="1">
      <c r="A166" t="s" s="94">
        <v>13302</v>
      </c>
      <c r="B166" t="s" s="95">
        <v>13303</v>
      </c>
      <c r="C166" s="96">
        <v>2023</v>
      </c>
      <c r="D166" t="s" s="97">
        <v>2518</v>
      </c>
      <c r="E166" t="s" s="97">
        <v>13304</v>
      </c>
      <c r="F166" t="s" s="97">
        <v>13305</v>
      </c>
      <c r="G166" t="s" s="97">
        <v>13306</v>
      </c>
      <c r="H166" t="s" s="97">
        <v>120</v>
      </c>
      <c r="I166" t="s" s="97">
        <v>121</v>
      </c>
      <c r="J166" t="s" s="97">
        <v>2459</v>
      </c>
      <c r="K166" t="s" s="97">
        <v>45</v>
      </c>
      <c r="L166" t="s" s="97">
        <v>119</v>
      </c>
      <c r="M166" s="98"/>
      <c r="N166" s="98"/>
      <c r="O166" s="98"/>
      <c r="P166" s="99"/>
      <c r="Q166" s="99"/>
      <c r="R166" s="99"/>
    </row>
    <row r="167" ht="20.05" customHeight="1">
      <c r="A167" t="s" s="94">
        <v>13307</v>
      </c>
      <c r="B167" t="s" s="95">
        <v>13308</v>
      </c>
      <c r="C167" s="96">
        <v>2023</v>
      </c>
      <c r="D167" t="s" s="97">
        <v>918</v>
      </c>
      <c r="E167" t="s" s="97">
        <v>13309</v>
      </c>
      <c r="F167" t="s" s="97">
        <v>13310</v>
      </c>
      <c r="G167" t="s" s="97">
        <v>13311</v>
      </c>
      <c r="H167" t="s" s="97">
        <v>120</v>
      </c>
      <c r="I167" t="s" s="97">
        <v>121</v>
      </c>
      <c r="J167" t="s" s="97">
        <v>1870</v>
      </c>
      <c r="K167" t="s" s="97">
        <v>82</v>
      </c>
      <c r="L167" t="s" s="97">
        <v>1791</v>
      </c>
      <c r="M167" s="98"/>
      <c r="N167" s="98"/>
      <c r="O167" s="98"/>
      <c r="P167" s="99"/>
      <c r="Q167" s="99"/>
      <c r="R167" s="99"/>
    </row>
    <row r="168" ht="20.05" customHeight="1">
      <c r="A168" t="s" s="94">
        <v>13312</v>
      </c>
      <c r="B168" t="s" s="95">
        <v>13313</v>
      </c>
      <c r="C168" s="96">
        <v>2023</v>
      </c>
      <c r="D168" t="s" s="97">
        <v>8042</v>
      </c>
      <c r="E168" t="s" s="97">
        <v>13314</v>
      </c>
      <c r="F168" t="s" s="97">
        <v>13315</v>
      </c>
      <c r="G168" s="98"/>
      <c r="H168" t="s" s="97">
        <v>120</v>
      </c>
      <c r="I168" t="s" s="97">
        <v>121</v>
      </c>
      <c r="J168" t="s" s="97">
        <v>2426</v>
      </c>
      <c r="K168" t="s" s="97">
        <v>82</v>
      </c>
      <c r="L168" t="s" s="97">
        <v>1507</v>
      </c>
      <c r="M168" s="98"/>
      <c r="N168" s="98"/>
      <c r="O168" s="98"/>
      <c r="P168" s="99"/>
      <c r="Q168" s="99"/>
      <c r="R168" s="99"/>
    </row>
    <row r="169" ht="20.05" customHeight="1">
      <c r="A169" t="s" s="94">
        <v>13316</v>
      </c>
      <c r="B169" t="s" s="95">
        <v>13317</v>
      </c>
      <c r="C169" s="96">
        <v>2023</v>
      </c>
      <c r="D169" t="s" s="97">
        <v>13318</v>
      </c>
      <c r="E169" t="s" s="97">
        <v>13319</v>
      </c>
      <c r="F169" t="s" s="97">
        <v>13320</v>
      </c>
      <c r="G169" s="98"/>
      <c r="H169" t="s" s="97">
        <v>120</v>
      </c>
      <c r="I169" t="s" s="97">
        <v>216</v>
      </c>
      <c r="J169" t="s" s="97">
        <v>213</v>
      </c>
      <c r="K169" t="s" s="97">
        <v>64</v>
      </c>
      <c r="L169" t="s" s="97">
        <v>119</v>
      </c>
      <c r="M169" t="s" s="97">
        <v>12637</v>
      </c>
      <c r="N169" s="98"/>
      <c r="O169" s="98"/>
      <c r="P169" s="99"/>
      <c r="Q169" s="99"/>
      <c r="R169" s="99"/>
    </row>
    <row r="170" ht="20.05" customHeight="1">
      <c r="A170" t="s" s="94">
        <v>13321</v>
      </c>
      <c r="B170" t="s" s="95">
        <v>13322</v>
      </c>
      <c r="C170" s="96">
        <v>2023</v>
      </c>
      <c r="D170" t="s" s="97">
        <v>13323</v>
      </c>
      <c r="E170" t="s" s="97">
        <v>13324</v>
      </c>
      <c r="F170" s="98"/>
      <c r="G170" s="98"/>
      <c r="H170" t="s" s="97">
        <v>120</v>
      </c>
      <c r="I170" t="s" s="97">
        <v>216</v>
      </c>
      <c r="J170" t="s" s="97">
        <v>213</v>
      </c>
      <c r="K170" t="s" s="97">
        <v>82</v>
      </c>
      <c r="L170" t="s" s="97">
        <v>119</v>
      </c>
      <c r="M170" t="s" s="97">
        <v>12602</v>
      </c>
      <c r="N170" s="98"/>
      <c r="O170" s="98"/>
      <c r="P170" s="99"/>
      <c r="Q170" s="99"/>
      <c r="R170" t="s" s="100">
        <v>13241</v>
      </c>
    </row>
    <row r="171" ht="20.05" customHeight="1">
      <c r="A171" t="s" s="94">
        <v>13325</v>
      </c>
      <c r="B171" t="s" s="95">
        <v>13326</v>
      </c>
      <c r="C171" s="96">
        <v>2023</v>
      </c>
      <c r="D171" t="s" s="97">
        <v>13327</v>
      </c>
      <c r="E171" t="s" s="97">
        <v>13328</v>
      </c>
      <c r="F171" t="s" s="97">
        <v>13329</v>
      </c>
      <c r="G171" t="s" s="97">
        <v>13330</v>
      </c>
      <c r="H171" t="s" s="97">
        <v>120</v>
      </c>
      <c r="I171" t="s" s="97">
        <v>121</v>
      </c>
      <c r="J171" t="s" s="97">
        <v>2426</v>
      </c>
      <c r="K171" t="s" s="97">
        <v>44</v>
      </c>
      <c r="L171" t="s" s="97">
        <v>1507</v>
      </c>
      <c r="M171" s="98"/>
      <c r="N171" s="98"/>
      <c r="O171" s="98"/>
      <c r="P171" s="99"/>
      <c r="Q171" s="99"/>
      <c r="R171" s="99"/>
    </row>
    <row r="172" ht="20.05" customHeight="1">
      <c r="A172" t="s" s="94">
        <v>13331</v>
      </c>
      <c r="B172" t="s" s="95">
        <v>13332</v>
      </c>
      <c r="C172" s="96">
        <v>2023</v>
      </c>
      <c r="D172" t="s" s="97">
        <v>13333</v>
      </c>
      <c r="E172" t="s" s="97">
        <v>13334</v>
      </c>
      <c r="F172" t="s" s="97">
        <v>13335</v>
      </c>
      <c r="G172" s="98"/>
      <c r="H172" t="s" s="97">
        <v>120</v>
      </c>
      <c r="I172" t="s" s="97">
        <v>216</v>
      </c>
      <c r="J172" t="s" s="97">
        <v>213</v>
      </c>
      <c r="K172" t="s" s="97">
        <v>1784</v>
      </c>
      <c r="L172" t="s" s="97">
        <v>119</v>
      </c>
      <c r="M172" t="s" s="97">
        <v>1846</v>
      </c>
      <c r="N172" s="98"/>
      <c r="O172" s="98"/>
      <c r="P172" s="99"/>
      <c r="Q172" s="99"/>
      <c r="R172" s="99"/>
    </row>
    <row r="173" ht="20.05" customHeight="1">
      <c r="A173" t="s" s="94">
        <v>13336</v>
      </c>
      <c r="B173" t="s" s="95">
        <v>13337</v>
      </c>
      <c r="C173" s="96">
        <v>2023</v>
      </c>
      <c r="D173" t="s" s="97">
        <v>295</v>
      </c>
      <c r="E173" t="s" s="97">
        <v>13338</v>
      </c>
      <c r="F173" t="s" s="97">
        <v>13339</v>
      </c>
      <c r="G173" t="s" s="97">
        <v>13340</v>
      </c>
      <c r="H173" t="s" s="97">
        <v>120</v>
      </c>
      <c r="I173" t="s" s="97">
        <v>121</v>
      </c>
      <c r="J173" t="s" s="97">
        <v>2426</v>
      </c>
      <c r="K173" t="s" s="97">
        <v>82</v>
      </c>
      <c r="L173" t="s" s="97">
        <v>1507</v>
      </c>
      <c r="M173" s="98"/>
      <c r="N173" s="98"/>
      <c r="O173" s="98"/>
      <c r="P173" s="99"/>
      <c r="Q173" s="99"/>
      <c r="R173" s="99"/>
    </row>
    <row r="174" ht="20.05" customHeight="1">
      <c r="A174" t="s" s="94">
        <v>13341</v>
      </c>
      <c r="B174" t="s" s="95">
        <v>13342</v>
      </c>
      <c r="C174" s="96">
        <v>2023</v>
      </c>
      <c r="D174" t="s" s="97">
        <v>3473</v>
      </c>
      <c r="E174" t="s" s="97">
        <v>13343</v>
      </c>
      <c r="F174" t="s" s="97">
        <v>13344</v>
      </c>
      <c r="G174" t="s" s="97">
        <v>13345</v>
      </c>
      <c r="H174" t="s" s="97">
        <v>120</v>
      </c>
      <c r="I174" t="s" s="97">
        <v>121</v>
      </c>
      <c r="J174" t="s" s="97">
        <v>1905</v>
      </c>
      <c r="K174" t="s" s="97">
        <v>29</v>
      </c>
      <c r="L174" t="s" s="97">
        <v>119</v>
      </c>
      <c r="M174" s="98"/>
      <c r="N174" s="98"/>
      <c r="O174" s="98"/>
      <c r="P174" s="99"/>
      <c r="Q174" s="99"/>
      <c r="R174" s="99"/>
    </row>
    <row r="175" ht="20.05" customHeight="1">
      <c r="A175" t="s" s="94">
        <v>13346</v>
      </c>
      <c r="B175" t="s" s="95">
        <v>13347</v>
      </c>
      <c r="C175" s="96">
        <v>2023</v>
      </c>
      <c r="D175" t="s" s="97">
        <v>12844</v>
      </c>
      <c r="E175" t="s" s="97">
        <v>13348</v>
      </c>
      <c r="F175" t="s" s="97">
        <v>13349</v>
      </c>
      <c r="G175" s="98"/>
      <c r="H175" t="s" s="97">
        <v>120</v>
      </c>
      <c r="I175" t="s" s="97">
        <v>216</v>
      </c>
      <c r="J175" t="s" s="97">
        <v>12736</v>
      </c>
      <c r="K175" t="s" s="97">
        <v>64</v>
      </c>
      <c r="L175" t="s" s="97">
        <v>506</v>
      </c>
      <c r="M175" t="s" s="97">
        <v>12602</v>
      </c>
      <c r="N175" s="98"/>
      <c r="O175" s="98"/>
      <c r="P175" s="99"/>
      <c r="Q175" s="99"/>
      <c r="R175" s="99"/>
    </row>
    <row r="176" ht="20.05" customHeight="1">
      <c r="A176" t="s" s="94">
        <v>13350</v>
      </c>
      <c r="B176" t="s" s="95">
        <v>13351</v>
      </c>
      <c r="C176" s="96">
        <v>2023</v>
      </c>
      <c r="D176" t="s" s="97">
        <v>12844</v>
      </c>
      <c r="E176" t="s" s="97">
        <v>13352</v>
      </c>
      <c r="F176" t="s" s="97">
        <v>13353</v>
      </c>
      <c r="G176" s="98"/>
      <c r="H176" t="s" s="97">
        <v>120</v>
      </c>
      <c r="I176" t="s" s="97">
        <v>216</v>
      </c>
      <c r="J176" t="s" s="97">
        <v>572</v>
      </c>
      <c r="K176" t="s" s="97">
        <v>64</v>
      </c>
      <c r="L176" t="s" s="97">
        <v>506</v>
      </c>
      <c r="M176" t="s" s="97">
        <v>12602</v>
      </c>
      <c r="N176" s="98"/>
      <c r="O176" s="98"/>
      <c r="P176" s="99"/>
      <c r="Q176" s="99"/>
      <c r="R176" s="99"/>
    </row>
    <row r="177" ht="20.05" customHeight="1">
      <c r="A177" t="s" s="94">
        <v>13354</v>
      </c>
      <c r="B177" t="s" s="95">
        <v>13355</v>
      </c>
      <c r="C177" s="96">
        <v>2023</v>
      </c>
      <c r="D177" t="s" s="97">
        <v>2719</v>
      </c>
      <c r="E177" t="s" s="97">
        <v>13356</v>
      </c>
      <c r="F177" t="s" s="97">
        <v>13357</v>
      </c>
      <c r="G177" t="s" s="97">
        <v>13358</v>
      </c>
      <c r="H177" t="s" s="97">
        <v>120</v>
      </c>
      <c r="I177" t="s" s="97">
        <v>121</v>
      </c>
      <c r="J177" t="s" s="97">
        <v>2426</v>
      </c>
      <c r="K177" t="s" s="97">
        <v>82</v>
      </c>
      <c r="L177" t="s" s="97">
        <v>1507</v>
      </c>
      <c r="M177" s="98"/>
      <c r="N177" s="98"/>
      <c r="O177" s="98"/>
      <c r="P177" s="99"/>
      <c r="Q177" s="99"/>
      <c r="R177" s="99"/>
    </row>
    <row r="178" ht="20.05" customHeight="1">
      <c r="A178" t="s" s="94">
        <v>13359</v>
      </c>
      <c r="B178" t="s" s="95">
        <v>13360</v>
      </c>
      <c r="C178" s="96">
        <v>2023</v>
      </c>
      <c r="D178" t="s" s="97">
        <v>13361</v>
      </c>
      <c r="E178" t="s" s="97">
        <v>13362</v>
      </c>
      <c r="F178" t="s" s="97">
        <v>13363</v>
      </c>
      <c r="G178" s="98"/>
      <c r="H178" t="s" s="97">
        <v>254</v>
      </c>
      <c r="I178" t="s" s="97">
        <v>121</v>
      </c>
      <c r="J178" t="s" s="97">
        <v>128</v>
      </c>
      <c r="K178" t="s" s="97">
        <v>1784</v>
      </c>
      <c r="L178" t="s" s="97">
        <v>129</v>
      </c>
      <c r="M178" t="s" s="97">
        <v>1846</v>
      </c>
      <c r="N178" s="98"/>
      <c r="O178" s="98"/>
      <c r="P178" s="99"/>
      <c r="Q178" s="99"/>
      <c r="R178" s="99"/>
    </row>
    <row r="179" ht="20.05" customHeight="1">
      <c r="A179" t="s" s="94">
        <v>1449</v>
      </c>
      <c r="B179" t="s" s="95">
        <v>1450</v>
      </c>
      <c r="C179" s="96">
        <v>2023</v>
      </c>
      <c r="D179" t="s" s="97">
        <v>1451</v>
      </c>
      <c r="E179" t="s" s="97">
        <v>1452</v>
      </c>
      <c r="F179" t="s" s="97">
        <v>1453</v>
      </c>
      <c r="G179" s="98"/>
      <c r="H179" t="s" s="97">
        <v>120</v>
      </c>
      <c r="I179" t="s" s="97">
        <v>216</v>
      </c>
      <c r="J179" t="s" s="97">
        <v>213</v>
      </c>
      <c r="K179" t="s" s="97">
        <v>45</v>
      </c>
      <c r="L179" t="s" s="97">
        <v>119</v>
      </c>
      <c r="M179" s="98"/>
      <c r="N179" t="s" s="97">
        <v>122</v>
      </c>
      <c r="O179" t="s" s="97">
        <v>275</v>
      </c>
      <c r="P179" t="s" s="100">
        <v>1454</v>
      </c>
      <c r="Q179" s="99"/>
      <c r="R179" s="99"/>
    </row>
    <row r="180" ht="20.05" customHeight="1">
      <c r="A180" t="s" s="94">
        <v>13364</v>
      </c>
      <c r="B180" t="s" s="95">
        <v>13365</v>
      </c>
      <c r="C180" s="96">
        <v>2023</v>
      </c>
      <c r="D180" t="s" s="97">
        <v>12939</v>
      </c>
      <c r="E180" t="s" s="97">
        <v>13366</v>
      </c>
      <c r="F180" t="s" s="97">
        <v>13367</v>
      </c>
      <c r="G180" s="98"/>
      <c r="H180" t="s" s="97">
        <v>120</v>
      </c>
      <c r="I180" t="s" s="97">
        <v>216</v>
      </c>
      <c r="J180" t="s" s="97">
        <v>213</v>
      </c>
      <c r="K180" t="s" s="97">
        <v>64</v>
      </c>
      <c r="L180" t="s" s="97">
        <v>119</v>
      </c>
      <c r="M180" t="s" s="97">
        <v>12637</v>
      </c>
      <c r="N180" s="98"/>
      <c r="O180" s="98"/>
      <c r="P180" s="99"/>
      <c r="Q180" s="99"/>
      <c r="R180" s="99"/>
    </row>
    <row r="181" ht="20.05" customHeight="1">
      <c r="A181" t="s" s="94">
        <v>13368</v>
      </c>
      <c r="B181" t="s" s="95">
        <v>13369</v>
      </c>
      <c r="C181" s="96">
        <v>2023</v>
      </c>
      <c r="D181" t="s" s="97">
        <v>12822</v>
      </c>
      <c r="E181" t="s" s="97">
        <v>13370</v>
      </c>
      <c r="F181" t="s" s="97">
        <v>13371</v>
      </c>
      <c r="G181" s="98"/>
      <c r="H181" t="s" s="97">
        <v>120</v>
      </c>
      <c r="I181" t="s" s="97">
        <v>216</v>
      </c>
      <c r="J181" t="s" s="97">
        <v>213</v>
      </c>
      <c r="K181" t="s" s="97">
        <v>64</v>
      </c>
      <c r="L181" t="s" s="97">
        <v>119</v>
      </c>
      <c r="M181" t="s" s="97">
        <v>12602</v>
      </c>
      <c r="N181" s="98"/>
      <c r="O181" s="98"/>
      <c r="P181" s="99"/>
      <c r="Q181" s="99"/>
      <c r="R181" s="99"/>
    </row>
    <row r="182" ht="20.05" customHeight="1">
      <c r="A182" t="s" s="94">
        <v>13372</v>
      </c>
      <c r="B182" t="s" s="95">
        <v>13373</v>
      </c>
      <c r="C182" s="96">
        <v>2023</v>
      </c>
      <c r="D182" t="s" s="97">
        <v>5701</v>
      </c>
      <c r="E182" t="s" s="97">
        <v>13374</v>
      </c>
      <c r="F182" t="s" s="97">
        <v>13375</v>
      </c>
      <c r="G182" s="98"/>
      <c r="H182" t="s" s="97">
        <v>120</v>
      </c>
      <c r="I182" t="s" s="97">
        <v>121</v>
      </c>
      <c r="J182" t="s" s="97">
        <v>12070</v>
      </c>
      <c r="K182" t="s" s="97">
        <v>82</v>
      </c>
      <c r="L182" t="s" s="97">
        <v>1861</v>
      </c>
      <c r="M182" s="98"/>
      <c r="N182" s="98"/>
      <c r="O182" s="98"/>
      <c r="P182" s="99"/>
      <c r="Q182" s="99"/>
      <c r="R182" s="99"/>
    </row>
    <row r="183" ht="20.05" customHeight="1">
      <c r="A183" t="s" s="94">
        <v>13376</v>
      </c>
      <c r="B183" t="s" s="95">
        <v>13377</v>
      </c>
      <c r="C183" s="96">
        <v>2023</v>
      </c>
      <c r="D183" t="s" s="97">
        <v>1412</v>
      </c>
      <c r="E183" t="s" s="97">
        <v>13378</v>
      </c>
      <c r="F183" t="s" s="97">
        <v>13379</v>
      </c>
      <c r="G183" s="98"/>
      <c r="H183" t="s" s="97">
        <v>120</v>
      </c>
      <c r="I183" t="s" s="97">
        <v>216</v>
      </c>
      <c r="J183" t="s" s="97">
        <v>213</v>
      </c>
      <c r="K183" t="s" s="97">
        <v>64</v>
      </c>
      <c r="L183" t="s" s="97">
        <v>119</v>
      </c>
      <c r="M183" t="s" s="97">
        <v>1846</v>
      </c>
      <c r="N183" s="98"/>
      <c r="O183" s="98"/>
      <c r="P183" s="99"/>
      <c r="Q183" s="99"/>
      <c r="R183" s="99"/>
    </row>
    <row r="184" ht="20.05" customHeight="1">
      <c r="A184" t="s" s="94">
        <v>13380</v>
      </c>
      <c r="B184" t="s" s="95">
        <v>13381</v>
      </c>
      <c r="C184" s="96">
        <v>2023</v>
      </c>
      <c r="D184" t="s" s="97">
        <v>1639</v>
      </c>
      <c r="E184" t="s" s="97">
        <v>13382</v>
      </c>
      <c r="F184" t="s" s="97">
        <v>13383</v>
      </c>
      <c r="G184" s="98"/>
      <c r="H184" t="s" s="97">
        <v>120</v>
      </c>
      <c r="I184" t="s" s="97">
        <v>216</v>
      </c>
      <c r="J184" t="s" s="97">
        <v>213</v>
      </c>
      <c r="K184" t="s" s="97">
        <v>29</v>
      </c>
      <c r="L184" t="s" s="97">
        <v>119</v>
      </c>
      <c r="M184" t="s" s="97">
        <v>12637</v>
      </c>
      <c r="N184" s="98"/>
      <c r="O184" s="98"/>
      <c r="P184" t="s" s="100">
        <v>36</v>
      </c>
      <c r="Q184" s="99"/>
      <c r="R184" s="99"/>
    </row>
    <row r="185" ht="20.05" customHeight="1">
      <c r="A185" t="s" s="94">
        <v>13384</v>
      </c>
      <c r="B185" t="s" s="95">
        <v>13385</v>
      </c>
      <c r="C185" s="96">
        <v>2023</v>
      </c>
      <c r="D185" t="s" s="97">
        <v>13386</v>
      </c>
      <c r="E185" t="s" s="97">
        <v>13387</v>
      </c>
      <c r="F185" t="s" s="97">
        <v>13388</v>
      </c>
      <c r="G185" t="s" s="97">
        <v>13389</v>
      </c>
      <c r="H185" t="s" s="97">
        <v>120</v>
      </c>
      <c r="I185" t="s" s="97">
        <v>121</v>
      </c>
      <c r="J185" t="s" s="97">
        <v>2426</v>
      </c>
      <c r="K185" t="s" s="97">
        <v>44</v>
      </c>
      <c r="L185" t="s" s="97">
        <v>1507</v>
      </c>
      <c r="M185" s="98"/>
      <c r="N185" s="98"/>
      <c r="O185" s="98"/>
      <c r="P185" s="99"/>
      <c r="Q185" s="99"/>
      <c r="R185" s="99"/>
    </row>
    <row r="186" ht="20.05" customHeight="1">
      <c r="A186" t="s" s="94">
        <v>13390</v>
      </c>
      <c r="B186" t="s" s="95">
        <v>13391</v>
      </c>
      <c r="C186" s="96">
        <v>2023</v>
      </c>
      <c r="D186" t="s" s="97">
        <v>918</v>
      </c>
      <c r="E186" t="s" s="97">
        <v>13392</v>
      </c>
      <c r="F186" t="s" s="97">
        <v>13393</v>
      </c>
      <c r="G186" t="s" s="97">
        <v>13394</v>
      </c>
      <c r="H186" t="s" s="97">
        <v>120</v>
      </c>
      <c r="I186" t="s" s="97">
        <v>121</v>
      </c>
      <c r="J186" t="s" s="97">
        <v>1905</v>
      </c>
      <c r="K186" t="s" s="97">
        <v>44</v>
      </c>
      <c r="L186" t="s" s="97">
        <v>119</v>
      </c>
      <c r="M186" s="98"/>
      <c r="N186" s="98"/>
      <c r="O186" s="98"/>
      <c r="P186" s="99"/>
      <c r="Q186" s="99"/>
      <c r="R186" s="99"/>
    </row>
    <row r="187" ht="20.05" customHeight="1">
      <c r="A187" t="s" s="94">
        <v>13395</v>
      </c>
      <c r="B187" t="s" s="95">
        <v>13396</v>
      </c>
      <c r="C187" s="96">
        <v>2023</v>
      </c>
      <c r="D187" t="s" s="97">
        <v>13397</v>
      </c>
      <c r="E187" t="s" s="97">
        <v>13398</v>
      </c>
      <c r="F187" t="s" s="97">
        <v>13399</v>
      </c>
      <c r="G187" s="98"/>
      <c r="H187" t="s" s="97">
        <v>120</v>
      </c>
      <c r="I187" t="s" s="97">
        <v>216</v>
      </c>
      <c r="J187" t="s" s="97">
        <v>6585</v>
      </c>
      <c r="K187" t="s" s="97">
        <v>1784</v>
      </c>
      <c r="L187" t="s" s="97">
        <v>129</v>
      </c>
      <c r="M187" s="98"/>
      <c r="N187" s="98"/>
      <c r="O187" s="98"/>
      <c r="P187" s="99"/>
      <c r="Q187" s="99"/>
      <c r="R187" s="99"/>
    </row>
    <row r="188" ht="20.05" customHeight="1">
      <c r="A188" t="s" s="94">
        <v>13400</v>
      </c>
      <c r="B188" t="s" s="95">
        <v>13401</v>
      </c>
      <c r="C188" s="96">
        <v>2023</v>
      </c>
      <c r="D188" t="s" s="97">
        <v>13323</v>
      </c>
      <c r="E188" t="s" s="97">
        <v>13402</v>
      </c>
      <c r="F188" s="98"/>
      <c r="G188" s="98"/>
      <c r="H188" t="s" s="97">
        <v>120</v>
      </c>
      <c r="I188" t="s" s="97">
        <v>216</v>
      </c>
      <c r="J188" t="s" s="97">
        <v>572</v>
      </c>
      <c r="K188" t="s" s="97">
        <v>38</v>
      </c>
      <c r="L188" t="s" s="97">
        <v>506</v>
      </c>
      <c r="M188" t="s" s="97">
        <v>12602</v>
      </c>
      <c r="N188" s="98"/>
      <c r="O188" s="98"/>
      <c r="P188" s="99"/>
      <c r="Q188" s="99"/>
      <c r="R188" t="s" s="100">
        <v>13241</v>
      </c>
    </row>
    <row r="189" ht="20.05" customHeight="1">
      <c r="A189" t="s" s="94">
        <v>13403</v>
      </c>
      <c r="B189" t="s" s="95">
        <v>13404</v>
      </c>
      <c r="C189" s="96">
        <v>2023</v>
      </c>
      <c r="D189" t="s" s="97">
        <v>8781</v>
      </c>
      <c r="E189" t="s" s="97">
        <v>13405</v>
      </c>
      <c r="F189" t="s" s="97">
        <v>13406</v>
      </c>
      <c r="G189" t="s" s="97">
        <v>13407</v>
      </c>
      <c r="H189" t="s" s="97">
        <v>120</v>
      </c>
      <c r="I189" t="s" s="97">
        <v>121</v>
      </c>
      <c r="J189" t="s" s="97">
        <v>12841</v>
      </c>
      <c r="K189" t="s" s="97">
        <v>45</v>
      </c>
      <c r="L189" t="s" s="97">
        <v>1791</v>
      </c>
      <c r="M189" s="98"/>
      <c r="N189" s="98"/>
      <c r="O189" s="98"/>
      <c r="P189" s="99"/>
      <c r="Q189" s="99"/>
      <c r="R189" s="99"/>
    </row>
    <row r="190" ht="20.05" customHeight="1">
      <c r="A190" t="s" s="94">
        <v>1455</v>
      </c>
      <c r="B190" t="s" s="95">
        <v>1456</v>
      </c>
      <c r="C190" s="96">
        <v>2023</v>
      </c>
      <c r="D190" t="s" s="97">
        <v>1301</v>
      </c>
      <c r="E190" t="s" s="97">
        <v>1457</v>
      </c>
      <c r="F190" t="s" s="97">
        <v>1458</v>
      </c>
      <c r="G190" t="s" s="97">
        <v>1459</v>
      </c>
      <c r="H190" t="s" s="97">
        <v>120</v>
      </c>
      <c r="I190" t="s" s="97">
        <v>121</v>
      </c>
      <c r="J190" t="s" s="97">
        <v>128</v>
      </c>
      <c r="K190" t="s" s="97">
        <v>55</v>
      </c>
      <c r="L190" t="s" s="97">
        <v>129</v>
      </c>
      <c r="M190" s="98"/>
      <c r="N190" t="s" s="97">
        <v>122</v>
      </c>
      <c r="O190" t="s" s="97">
        <v>123</v>
      </c>
      <c r="P190" s="99"/>
      <c r="Q190" t="s" s="100">
        <v>45</v>
      </c>
      <c r="R190" s="101">
        <v>65</v>
      </c>
    </row>
    <row r="191" ht="20.05" customHeight="1">
      <c r="A191" t="s" s="94">
        <v>13408</v>
      </c>
      <c r="B191" t="s" s="95">
        <v>13409</v>
      </c>
      <c r="C191" s="96">
        <v>2023</v>
      </c>
      <c r="D191" t="s" s="97">
        <v>4505</v>
      </c>
      <c r="E191" t="s" s="97">
        <v>13410</v>
      </c>
      <c r="F191" t="s" s="97">
        <v>13411</v>
      </c>
      <c r="G191" t="s" s="97">
        <v>13412</v>
      </c>
      <c r="H191" t="s" s="97">
        <v>120</v>
      </c>
      <c r="I191" t="s" s="97">
        <v>121</v>
      </c>
      <c r="J191" t="s" s="97">
        <v>12667</v>
      </c>
      <c r="K191" t="s" s="97">
        <v>45</v>
      </c>
      <c r="L191" t="s" s="97">
        <v>1507</v>
      </c>
      <c r="M191" s="98"/>
      <c r="N191" s="98"/>
      <c r="O191" s="98"/>
      <c r="P191" s="99"/>
      <c r="Q191" s="99"/>
      <c r="R191" s="99"/>
    </row>
    <row r="192" ht="20.05" customHeight="1">
      <c r="A192" t="s" s="94">
        <v>13413</v>
      </c>
      <c r="B192" t="s" s="95">
        <v>13414</v>
      </c>
      <c r="C192" s="96">
        <v>2023</v>
      </c>
      <c r="D192" t="s" s="97">
        <v>13415</v>
      </c>
      <c r="E192" t="s" s="97">
        <v>13416</v>
      </c>
      <c r="F192" t="s" s="97">
        <v>13417</v>
      </c>
      <c r="G192" s="98"/>
      <c r="H192" t="s" s="97">
        <v>120</v>
      </c>
      <c r="I192" t="s" s="97">
        <v>216</v>
      </c>
      <c r="J192" t="s" s="97">
        <v>213</v>
      </c>
      <c r="K192" t="s" s="97">
        <v>64</v>
      </c>
      <c r="L192" t="s" s="97">
        <v>119</v>
      </c>
      <c r="M192" t="s" s="97">
        <v>12602</v>
      </c>
      <c r="N192" s="98"/>
      <c r="O192" s="98"/>
      <c r="P192" s="99"/>
      <c r="Q192" s="99"/>
      <c r="R192" s="99"/>
    </row>
    <row r="193" ht="20.05" customHeight="1">
      <c r="A193" t="s" s="94">
        <v>13418</v>
      </c>
      <c r="B193" t="s" s="95">
        <v>13419</v>
      </c>
      <c r="C193" s="96">
        <v>2023</v>
      </c>
      <c r="D193" t="s" s="97">
        <v>13420</v>
      </c>
      <c r="E193" t="s" s="97">
        <v>13421</v>
      </c>
      <c r="F193" t="s" s="97">
        <v>13422</v>
      </c>
      <c r="G193" t="s" s="97">
        <v>13423</v>
      </c>
      <c r="H193" t="s" s="97">
        <v>120</v>
      </c>
      <c r="I193" t="s" s="97">
        <v>121</v>
      </c>
      <c r="J193" t="s" s="97">
        <v>12841</v>
      </c>
      <c r="K193" t="s" s="97">
        <v>82</v>
      </c>
      <c r="L193" t="s" s="97">
        <v>1791</v>
      </c>
      <c r="M193" s="98"/>
      <c r="N193" s="98"/>
      <c r="O193" s="98"/>
      <c r="P193" s="99"/>
      <c r="Q193" s="99"/>
      <c r="R193" s="99"/>
    </row>
    <row r="194" ht="20.05" customHeight="1">
      <c r="A194" t="s" s="94">
        <v>13424</v>
      </c>
      <c r="B194" t="s" s="95">
        <v>13425</v>
      </c>
      <c r="C194" s="96">
        <v>2023</v>
      </c>
      <c r="D194" t="s" s="97">
        <v>13426</v>
      </c>
      <c r="E194" t="s" s="97">
        <v>13427</v>
      </c>
      <c r="F194" t="s" s="97">
        <v>13428</v>
      </c>
      <c r="G194" s="98"/>
      <c r="H194" t="s" s="97">
        <v>254</v>
      </c>
      <c r="I194" t="s" s="97">
        <v>216</v>
      </c>
      <c r="J194" t="s" s="97">
        <v>213</v>
      </c>
      <c r="K194" t="s" s="97">
        <v>64</v>
      </c>
      <c r="L194" t="s" s="97">
        <v>119</v>
      </c>
      <c r="M194" t="s" s="97">
        <v>12602</v>
      </c>
      <c r="N194" s="98"/>
      <c r="O194" s="98"/>
      <c r="P194" s="99"/>
      <c r="Q194" s="99"/>
      <c r="R194" s="99"/>
    </row>
    <row r="195" ht="20.05" customHeight="1">
      <c r="A195" t="s" s="94">
        <v>1460</v>
      </c>
      <c r="B195" t="s" s="95">
        <v>1461</v>
      </c>
      <c r="C195" s="96">
        <v>2023</v>
      </c>
      <c r="D195" t="s" s="97">
        <v>1462</v>
      </c>
      <c r="E195" t="s" s="97">
        <v>1463</v>
      </c>
      <c r="F195" s="98"/>
      <c r="G195" s="98"/>
      <c r="H195" t="s" s="97">
        <v>120</v>
      </c>
      <c r="I195" t="s" s="97">
        <v>121</v>
      </c>
      <c r="J195" t="s" s="97">
        <v>213</v>
      </c>
      <c r="K195" t="s" s="97">
        <v>29</v>
      </c>
      <c r="L195" t="s" s="97">
        <v>119</v>
      </c>
      <c r="M195" s="98"/>
      <c r="N195" t="s" s="97">
        <v>122</v>
      </c>
      <c r="O195" t="s" s="97">
        <v>123</v>
      </c>
      <c r="P195" t="s" s="100">
        <v>32</v>
      </c>
      <c r="Q195" s="99"/>
      <c r="R195" s="99"/>
    </row>
    <row r="196" ht="20.05" customHeight="1">
      <c r="A196" t="s" s="94">
        <v>13429</v>
      </c>
      <c r="B196" t="s" s="95">
        <v>13430</v>
      </c>
      <c r="C196" s="96">
        <v>2023</v>
      </c>
      <c r="D196" t="s" s="97">
        <v>13397</v>
      </c>
      <c r="E196" t="s" s="97">
        <v>13431</v>
      </c>
      <c r="F196" t="s" s="97">
        <v>13432</v>
      </c>
      <c r="G196" s="98"/>
      <c r="H196" t="s" s="97">
        <v>120</v>
      </c>
      <c r="I196" t="s" s="97">
        <v>216</v>
      </c>
      <c r="J196" t="s" s="97">
        <v>213</v>
      </c>
      <c r="K196" t="s" s="97">
        <v>45</v>
      </c>
      <c r="L196" t="s" s="97">
        <v>119</v>
      </c>
      <c r="M196" t="s" s="97">
        <v>12651</v>
      </c>
      <c r="N196" s="98"/>
      <c r="O196" s="98"/>
      <c r="P196" s="99"/>
      <c r="Q196" s="99"/>
      <c r="R196" s="99"/>
    </row>
    <row r="197" ht="20.05" customHeight="1">
      <c r="A197" t="s" s="94">
        <v>13433</v>
      </c>
      <c r="B197" t="s" s="95">
        <v>13434</v>
      </c>
      <c r="C197" s="96">
        <v>2023</v>
      </c>
      <c r="D197" t="s" s="97">
        <v>1870</v>
      </c>
      <c r="E197" t="s" s="97">
        <v>13435</v>
      </c>
      <c r="F197" t="s" s="97">
        <v>13436</v>
      </c>
      <c r="G197" s="98"/>
      <c r="H197" t="s" s="97">
        <v>120</v>
      </c>
      <c r="I197" t="s" s="97">
        <v>121</v>
      </c>
      <c r="J197" t="s" s="97">
        <v>7820</v>
      </c>
      <c r="K197" t="s" s="97">
        <v>45</v>
      </c>
      <c r="L197" t="s" s="97">
        <v>390</v>
      </c>
      <c r="M197" s="98"/>
      <c r="N197" s="98"/>
      <c r="O197" s="98"/>
      <c r="P197" s="99"/>
      <c r="Q197" s="99"/>
      <c r="R197" s="99"/>
    </row>
    <row r="198" ht="20.05" customHeight="1">
      <c r="A198" t="s" s="94">
        <v>13437</v>
      </c>
      <c r="B198" t="s" s="95">
        <v>13438</v>
      </c>
      <c r="C198" s="96">
        <v>2023</v>
      </c>
      <c r="D198" t="s" s="97">
        <v>12844</v>
      </c>
      <c r="E198" t="s" s="97">
        <v>13439</v>
      </c>
      <c r="F198" t="s" s="97">
        <v>13440</v>
      </c>
      <c r="G198" s="98"/>
      <c r="H198" t="s" s="97">
        <v>120</v>
      </c>
      <c r="I198" t="s" s="97">
        <v>216</v>
      </c>
      <c r="J198" t="s" s="97">
        <v>572</v>
      </c>
      <c r="K198" t="s" s="97">
        <v>82</v>
      </c>
      <c r="L198" t="s" s="97">
        <v>506</v>
      </c>
      <c r="M198" t="s" s="97">
        <v>13274</v>
      </c>
      <c r="N198" s="98"/>
      <c r="O198" s="98"/>
      <c r="P198" s="99"/>
      <c r="Q198" s="99"/>
      <c r="R198" s="99"/>
    </row>
    <row r="199" ht="20.05" customHeight="1">
      <c r="A199" t="s" s="94">
        <v>13441</v>
      </c>
      <c r="B199" t="s" s="95">
        <v>13442</v>
      </c>
      <c r="C199" s="96">
        <v>2023</v>
      </c>
      <c r="D199" t="s" s="97">
        <v>13443</v>
      </c>
      <c r="E199" t="s" s="97">
        <v>13444</v>
      </c>
      <c r="F199" t="s" s="97">
        <v>13445</v>
      </c>
      <c r="G199" s="98"/>
      <c r="H199" t="s" s="97">
        <v>120</v>
      </c>
      <c r="I199" t="s" s="97">
        <v>216</v>
      </c>
      <c r="J199" t="s" s="97">
        <v>213</v>
      </c>
      <c r="K199" t="s" s="97">
        <v>64</v>
      </c>
      <c r="L199" t="s" s="97">
        <v>119</v>
      </c>
      <c r="M199" t="s" s="97">
        <v>12602</v>
      </c>
      <c r="N199" s="98"/>
      <c r="O199" s="98"/>
      <c r="P199" s="99"/>
      <c r="Q199" s="99"/>
      <c r="R199" s="99"/>
    </row>
    <row r="200" ht="20.05" customHeight="1">
      <c r="A200" t="s" s="94">
        <v>13446</v>
      </c>
      <c r="B200" t="s" s="95">
        <v>13447</v>
      </c>
      <c r="C200" s="96">
        <v>2023</v>
      </c>
      <c r="D200" t="s" s="97">
        <v>13448</v>
      </c>
      <c r="E200" t="s" s="97">
        <v>13449</v>
      </c>
      <c r="F200" t="s" s="97">
        <v>13450</v>
      </c>
      <c r="G200" s="98"/>
      <c r="H200" t="s" s="97">
        <v>120</v>
      </c>
      <c r="I200" t="s" s="97">
        <v>121</v>
      </c>
      <c r="J200" t="s" s="97">
        <v>2656</v>
      </c>
      <c r="K200" t="s" s="97">
        <v>64</v>
      </c>
      <c r="L200" t="s" s="97">
        <v>119</v>
      </c>
      <c r="M200" s="98"/>
      <c r="N200" s="98"/>
      <c r="O200" s="98"/>
      <c r="P200" s="99"/>
      <c r="Q200" s="99"/>
      <c r="R200" s="99"/>
    </row>
    <row r="201" ht="20.05" customHeight="1">
      <c r="A201" t="s" s="94">
        <v>13451</v>
      </c>
      <c r="B201" t="s" s="95">
        <v>13452</v>
      </c>
      <c r="C201" s="96">
        <v>2023</v>
      </c>
      <c r="D201" t="s" s="97">
        <v>1639</v>
      </c>
      <c r="E201" t="s" s="97">
        <v>13453</v>
      </c>
      <c r="F201" t="s" s="97">
        <v>13454</v>
      </c>
      <c r="G201" s="98"/>
      <c r="H201" t="s" s="97">
        <v>120</v>
      </c>
      <c r="I201" t="s" s="97">
        <v>216</v>
      </c>
      <c r="J201" t="s" s="97">
        <v>213</v>
      </c>
      <c r="K201" t="s" s="97">
        <v>64</v>
      </c>
      <c r="L201" t="s" s="97">
        <v>119</v>
      </c>
      <c r="M201" t="s" s="97">
        <v>12602</v>
      </c>
      <c r="N201" s="98"/>
      <c r="O201" s="98"/>
      <c r="P201" s="99"/>
      <c r="Q201" s="99"/>
      <c r="R201" s="99"/>
    </row>
    <row r="202" ht="20.05" customHeight="1">
      <c r="A202" t="s" s="94">
        <v>13451</v>
      </c>
      <c r="B202" t="s" s="95">
        <v>13455</v>
      </c>
      <c r="C202" s="96">
        <v>2023</v>
      </c>
      <c r="D202" t="s" s="97">
        <v>12844</v>
      </c>
      <c r="E202" t="s" s="97">
        <v>13456</v>
      </c>
      <c r="F202" t="s" s="97">
        <v>13457</v>
      </c>
      <c r="G202" s="98"/>
      <c r="H202" t="s" s="97">
        <v>254</v>
      </c>
      <c r="I202" t="s" s="97">
        <v>216</v>
      </c>
      <c r="J202" t="s" s="97">
        <v>572</v>
      </c>
      <c r="K202" t="s" s="97">
        <v>82</v>
      </c>
      <c r="L202" t="s" s="97">
        <v>506</v>
      </c>
      <c r="M202" t="s" s="97">
        <v>12716</v>
      </c>
      <c r="N202" s="98"/>
      <c r="O202" s="98"/>
      <c r="P202" s="99"/>
      <c r="Q202" s="99"/>
      <c r="R202" s="99"/>
    </row>
    <row r="203" ht="20.05" customHeight="1">
      <c r="A203" t="s" s="94">
        <v>13458</v>
      </c>
      <c r="B203" t="s" s="95">
        <v>13459</v>
      </c>
      <c r="C203" s="96">
        <v>2023</v>
      </c>
      <c r="D203" t="s" s="97">
        <v>7260</v>
      </c>
      <c r="E203" t="s" s="97">
        <v>13460</v>
      </c>
      <c r="F203" t="s" s="97">
        <v>13461</v>
      </c>
      <c r="G203" s="98"/>
      <c r="H203" t="s" s="97">
        <v>120</v>
      </c>
      <c r="I203" t="s" s="97">
        <v>121</v>
      </c>
      <c r="J203" t="s" s="97">
        <v>128</v>
      </c>
      <c r="K203" t="s" s="97">
        <v>44</v>
      </c>
      <c r="L203" t="s" s="97">
        <v>129</v>
      </c>
      <c r="M203" t="s" s="97">
        <v>1846</v>
      </c>
      <c r="N203" s="98"/>
      <c r="O203" s="98"/>
      <c r="P203" s="99"/>
      <c r="Q203" s="99"/>
      <c r="R203" s="99"/>
    </row>
    <row r="204" ht="56.05" customHeight="1">
      <c r="A204" t="s" s="94">
        <v>1464</v>
      </c>
      <c r="B204" t="s" s="95">
        <v>1465</v>
      </c>
      <c r="C204" s="96">
        <v>2023</v>
      </c>
      <c r="D204" t="s" s="97">
        <v>1466</v>
      </c>
      <c r="E204" t="s" s="97">
        <v>1467</v>
      </c>
      <c r="F204" t="s" s="97">
        <v>1468</v>
      </c>
      <c r="G204" s="98"/>
      <c r="H204" t="s" s="97">
        <v>120</v>
      </c>
      <c r="I204" t="s" s="97">
        <v>216</v>
      </c>
      <c r="J204" t="s" s="97">
        <v>213</v>
      </c>
      <c r="K204" t="s" s="97">
        <v>64</v>
      </c>
      <c r="L204" t="s" s="97">
        <v>119</v>
      </c>
      <c r="M204" s="98"/>
      <c r="N204" t="s" s="97">
        <v>122</v>
      </c>
      <c r="O204" t="s" s="97">
        <v>255</v>
      </c>
      <c r="P204" t="s" s="100">
        <v>69</v>
      </c>
      <c r="Q204" s="99"/>
      <c r="R204" t="s" s="100">
        <v>1469</v>
      </c>
    </row>
    <row r="205" ht="20.05" customHeight="1">
      <c r="A205" t="s" s="94">
        <v>13462</v>
      </c>
      <c r="B205" t="s" s="95">
        <v>13463</v>
      </c>
      <c r="C205" s="96">
        <v>2023</v>
      </c>
      <c r="D205" t="s" s="97">
        <v>2152</v>
      </c>
      <c r="E205" t="s" s="97">
        <v>13464</v>
      </c>
      <c r="F205" t="s" s="97">
        <v>13465</v>
      </c>
      <c r="G205" t="s" s="97">
        <v>13466</v>
      </c>
      <c r="H205" t="s" s="97">
        <v>120</v>
      </c>
      <c r="I205" t="s" s="97">
        <v>121</v>
      </c>
      <c r="J205" t="s" s="97">
        <v>13467</v>
      </c>
      <c r="K205" t="s" s="97">
        <v>82</v>
      </c>
      <c r="L205" t="s" s="97">
        <v>119</v>
      </c>
      <c r="M205" s="98"/>
      <c r="N205" s="98"/>
      <c r="O205" s="98"/>
      <c r="P205" s="99"/>
      <c r="Q205" s="99"/>
      <c r="R205" s="99"/>
    </row>
    <row r="206" ht="20.05" customHeight="1">
      <c r="A206" t="s" s="94">
        <v>13468</v>
      </c>
      <c r="B206" t="s" s="95">
        <v>13469</v>
      </c>
      <c r="C206" s="96">
        <v>2023</v>
      </c>
      <c r="D206" t="s" s="97">
        <v>3434</v>
      </c>
      <c r="E206" t="s" s="97">
        <v>13470</v>
      </c>
      <c r="F206" t="s" s="97">
        <v>13471</v>
      </c>
      <c r="G206" t="s" s="97">
        <v>13472</v>
      </c>
      <c r="H206" t="s" s="97">
        <v>120</v>
      </c>
      <c r="I206" t="s" s="97">
        <v>121</v>
      </c>
      <c r="J206" t="s" s="97">
        <v>2426</v>
      </c>
      <c r="K206" t="s" s="97">
        <v>82</v>
      </c>
      <c r="L206" t="s" s="97">
        <v>1507</v>
      </c>
      <c r="M206" s="98"/>
      <c r="N206" s="98"/>
      <c r="O206" s="98"/>
      <c r="P206" s="99"/>
      <c r="Q206" s="99"/>
      <c r="R206" s="99"/>
    </row>
    <row r="207" ht="20.05" customHeight="1">
      <c r="A207" t="s" s="94">
        <v>13473</v>
      </c>
      <c r="B207" t="s" s="95">
        <v>13474</v>
      </c>
      <c r="C207" s="96">
        <v>2023</v>
      </c>
      <c r="D207" t="s" s="97">
        <v>13475</v>
      </c>
      <c r="E207" t="s" s="97">
        <v>13476</v>
      </c>
      <c r="F207" t="s" s="97">
        <v>13477</v>
      </c>
      <c r="G207" s="98"/>
      <c r="H207" t="s" s="97">
        <v>120</v>
      </c>
      <c r="I207" t="s" s="97">
        <v>121</v>
      </c>
      <c r="J207" t="s" s="97">
        <v>13478</v>
      </c>
      <c r="K207" t="s" s="97">
        <v>2327</v>
      </c>
      <c r="L207" t="s" s="97">
        <v>129</v>
      </c>
      <c r="M207" s="98"/>
      <c r="N207" s="98"/>
      <c r="O207" s="98"/>
      <c r="P207" s="99"/>
      <c r="Q207" s="99"/>
      <c r="R207" s="99"/>
    </row>
    <row r="208" ht="20.05" customHeight="1">
      <c r="A208" t="s" s="94">
        <v>13479</v>
      </c>
      <c r="B208" t="s" s="95">
        <v>13480</v>
      </c>
      <c r="C208" s="96">
        <v>2023</v>
      </c>
      <c r="D208" t="s" s="97">
        <v>1752</v>
      </c>
      <c r="E208" t="s" s="97">
        <v>13481</v>
      </c>
      <c r="F208" t="s" s="97">
        <v>13482</v>
      </c>
      <c r="G208" s="98"/>
      <c r="H208" t="s" s="97">
        <v>120</v>
      </c>
      <c r="I208" t="s" s="97">
        <v>121</v>
      </c>
      <c r="J208" t="s" s="97">
        <v>2154</v>
      </c>
      <c r="K208" t="s" s="97">
        <v>45</v>
      </c>
      <c r="L208" t="s" s="97">
        <v>119</v>
      </c>
      <c r="M208" s="98"/>
      <c r="N208" s="98"/>
      <c r="O208" s="98"/>
      <c r="P208" s="99"/>
      <c r="Q208" s="99"/>
      <c r="R208" s="99"/>
    </row>
    <row r="209" ht="20.05" customHeight="1">
      <c r="A209" t="s" s="94">
        <v>13483</v>
      </c>
      <c r="B209" t="s" s="95">
        <v>13484</v>
      </c>
      <c r="C209" s="96">
        <v>2023</v>
      </c>
      <c r="D209" t="s" s="97">
        <v>13485</v>
      </c>
      <c r="E209" t="s" s="97">
        <v>13486</v>
      </c>
      <c r="F209" t="s" s="97">
        <v>13487</v>
      </c>
      <c r="G209" s="98"/>
      <c r="H209" t="s" s="97">
        <v>120</v>
      </c>
      <c r="I209" t="s" s="97">
        <v>121</v>
      </c>
      <c r="J209" t="s" s="97">
        <v>128</v>
      </c>
      <c r="K209" t="s" s="97">
        <v>82</v>
      </c>
      <c r="L209" t="s" s="97">
        <v>129</v>
      </c>
      <c r="M209" t="s" s="97">
        <v>1846</v>
      </c>
      <c r="N209" s="98"/>
      <c r="O209" s="98"/>
      <c r="P209" s="99"/>
      <c r="Q209" s="99"/>
      <c r="R209" s="99"/>
    </row>
    <row r="210" ht="20.05" customHeight="1">
      <c r="A210" t="s" s="94">
        <v>13488</v>
      </c>
      <c r="B210" t="s" s="95">
        <v>13489</v>
      </c>
      <c r="C210" s="96">
        <v>2023</v>
      </c>
      <c r="D210" t="s" s="97">
        <v>4098</v>
      </c>
      <c r="E210" t="s" s="97">
        <v>13490</v>
      </c>
      <c r="F210" s="98"/>
      <c r="G210" s="98"/>
      <c r="H210" t="s" s="97">
        <v>120</v>
      </c>
      <c r="I210" t="s" s="97">
        <v>121</v>
      </c>
      <c r="J210" t="s" s="97">
        <v>13491</v>
      </c>
      <c r="K210" t="s" s="97">
        <v>45</v>
      </c>
      <c r="L210" t="s" s="97">
        <v>119</v>
      </c>
      <c r="M210" s="98"/>
      <c r="N210" s="98"/>
      <c r="O210" s="98"/>
      <c r="P210" s="99"/>
      <c r="Q210" s="99"/>
      <c r="R210" s="99"/>
    </row>
    <row r="211" ht="20.05" customHeight="1">
      <c r="A211" t="s" s="94">
        <v>13492</v>
      </c>
      <c r="B211" t="s" s="95">
        <v>13493</v>
      </c>
      <c r="C211" s="96">
        <v>2023</v>
      </c>
      <c r="D211" t="s" s="97">
        <v>1412</v>
      </c>
      <c r="E211" t="s" s="97">
        <v>13494</v>
      </c>
      <c r="F211" t="s" s="97">
        <v>13495</v>
      </c>
      <c r="G211" s="98"/>
      <c r="H211" t="s" s="97">
        <v>120</v>
      </c>
      <c r="I211" t="s" s="97">
        <v>216</v>
      </c>
      <c r="J211" t="s" s="97">
        <v>213</v>
      </c>
      <c r="K211" t="s" s="97">
        <v>45</v>
      </c>
      <c r="L211" t="s" s="97">
        <v>119</v>
      </c>
      <c r="M211" t="s" s="97">
        <v>12602</v>
      </c>
      <c r="N211" s="98"/>
      <c r="O211" s="98"/>
      <c r="P211" s="99"/>
      <c r="Q211" s="99"/>
      <c r="R211" s="99"/>
    </row>
    <row r="212" ht="20.05" customHeight="1">
      <c r="A212" t="s" s="94">
        <v>13496</v>
      </c>
      <c r="B212" t="s" s="95">
        <v>13497</v>
      </c>
      <c r="C212" s="96">
        <v>2023</v>
      </c>
      <c r="D212" t="s" s="97">
        <v>918</v>
      </c>
      <c r="E212" t="s" s="97">
        <v>13498</v>
      </c>
      <c r="F212" t="s" s="97">
        <v>13499</v>
      </c>
      <c r="G212" t="s" s="97">
        <v>13500</v>
      </c>
      <c r="H212" t="s" s="97">
        <v>120</v>
      </c>
      <c r="I212" t="s" s="97">
        <v>121</v>
      </c>
      <c r="J212" t="s" s="97">
        <v>12841</v>
      </c>
      <c r="K212" t="s" s="97">
        <v>44</v>
      </c>
      <c r="L212" t="s" s="97">
        <v>1791</v>
      </c>
      <c r="M212" s="98"/>
      <c r="N212" s="98"/>
      <c r="O212" s="98"/>
      <c r="P212" s="99"/>
      <c r="Q212" s="99"/>
      <c r="R212" s="99"/>
    </row>
    <row r="213" ht="20.05" customHeight="1">
      <c r="A213" t="s" s="94">
        <v>13501</v>
      </c>
      <c r="B213" t="s" s="95">
        <v>13502</v>
      </c>
      <c r="C213" s="96">
        <v>2023</v>
      </c>
      <c r="D213" t="s" s="97">
        <v>12929</v>
      </c>
      <c r="E213" t="s" s="97">
        <v>13503</v>
      </c>
      <c r="F213" t="s" s="97">
        <v>13504</v>
      </c>
      <c r="G213" s="98"/>
      <c r="H213" t="s" s="97">
        <v>120</v>
      </c>
      <c r="I213" t="s" s="97">
        <v>216</v>
      </c>
      <c r="J213" t="s" s="97">
        <v>572</v>
      </c>
      <c r="K213" t="s" s="97">
        <v>82</v>
      </c>
      <c r="L213" t="s" s="97">
        <v>506</v>
      </c>
      <c r="M213" t="s" s="97">
        <v>12602</v>
      </c>
      <c r="N213" s="98"/>
      <c r="O213" s="98"/>
      <c r="P213" s="99"/>
      <c r="Q213" s="99"/>
      <c r="R213" s="99"/>
    </row>
    <row r="214" ht="20.05" customHeight="1">
      <c r="A214" t="s" s="94">
        <v>1470</v>
      </c>
      <c r="B214" t="s" s="95">
        <v>1471</v>
      </c>
      <c r="C214" s="96">
        <v>2023</v>
      </c>
      <c r="D214" t="s" s="97">
        <v>1472</v>
      </c>
      <c r="E214" t="s" s="97">
        <v>1473</v>
      </c>
      <c r="F214" t="s" s="97">
        <v>1474</v>
      </c>
      <c r="G214" t="s" s="97">
        <v>1475</v>
      </c>
      <c r="H214" t="s" s="97">
        <v>120</v>
      </c>
      <c r="I214" t="s" s="97">
        <v>121</v>
      </c>
      <c r="J214" t="s" s="97">
        <v>128</v>
      </c>
      <c r="K214" t="s" s="97">
        <v>55</v>
      </c>
      <c r="L214" t="s" s="97">
        <v>129</v>
      </c>
      <c r="M214" s="98"/>
      <c r="N214" t="s" s="97">
        <v>122</v>
      </c>
      <c r="O214" t="s" s="97">
        <v>123</v>
      </c>
      <c r="P214" s="99"/>
      <c r="Q214" t="s" s="100">
        <v>42</v>
      </c>
      <c r="R214" s="101">
        <v>47</v>
      </c>
    </row>
    <row r="215" ht="20.05" customHeight="1">
      <c r="A215" t="s" s="94">
        <v>13505</v>
      </c>
      <c r="B215" t="s" s="95">
        <v>13506</v>
      </c>
      <c r="C215" s="96">
        <v>2023</v>
      </c>
      <c r="D215" t="s" s="97">
        <v>821</v>
      </c>
      <c r="E215" t="s" s="97">
        <v>13507</v>
      </c>
      <c r="F215" t="s" s="97">
        <v>13508</v>
      </c>
      <c r="G215" s="98"/>
      <c r="H215" t="s" s="97">
        <v>120</v>
      </c>
      <c r="I215" t="s" s="97">
        <v>121</v>
      </c>
      <c r="J215" t="s" s="97">
        <v>1870</v>
      </c>
      <c r="K215" t="s" s="97">
        <v>45</v>
      </c>
      <c r="L215" t="s" s="97">
        <v>1791</v>
      </c>
      <c r="M215" s="98"/>
      <c r="N215" s="98"/>
      <c r="O215" s="98"/>
      <c r="P215" s="99"/>
      <c r="Q215" s="99"/>
      <c r="R215" s="99"/>
    </row>
    <row r="216" ht="20.05" customHeight="1">
      <c r="A216" t="s" s="94">
        <v>13509</v>
      </c>
      <c r="B216" t="s" s="95">
        <v>12058</v>
      </c>
      <c r="C216" s="96">
        <v>2023</v>
      </c>
      <c r="D216" t="s" s="97">
        <v>12059</v>
      </c>
      <c r="E216" t="s" s="97">
        <v>12060</v>
      </c>
      <c r="F216" t="s" s="97">
        <v>12061</v>
      </c>
      <c r="G216" t="s" s="97">
        <v>13510</v>
      </c>
      <c r="H216" t="s" s="97">
        <v>120</v>
      </c>
      <c r="I216" t="s" s="97">
        <v>121</v>
      </c>
      <c r="J216" t="s" s="97">
        <v>2645</v>
      </c>
      <c r="K216" t="s" s="97">
        <v>45</v>
      </c>
      <c r="L216" t="s" s="97">
        <v>506</v>
      </c>
      <c r="M216" s="98"/>
      <c r="N216" s="98"/>
      <c r="O216" s="98"/>
      <c r="P216" s="99"/>
      <c r="Q216" s="99"/>
      <c r="R216" s="99"/>
    </row>
    <row r="217" ht="20.05" customHeight="1">
      <c r="A217" t="s" s="94">
        <v>13511</v>
      </c>
      <c r="B217" t="s" s="95">
        <v>13512</v>
      </c>
      <c r="C217" s="96">
        <v>2023</v>
      </c>
      <c r="D217" t="s" s="97">
        <v>6499</v>
      </c>
      <c r="E217" t="s" s="97">
        <v>13513</v>
      </c>
      <c r="F217" t="s" s="97">
        <v>13514</v>
      </c>
      <c r="G217" t="s" s="97">
        <v>13515</v>
      </c>
      <c r="H217" t="s" s="97">
        <v>120</v>
      </c>
      <c r="I217" t="s" s="97">
        <v>121</v>
      </c>
      <c r="J217" t="s" s="97">
        <v>7820</v>
      </c>
      <c r="K217" t="s" s="97">
        <v>44</v>
      </c>
      <c r="L217" t="s" s="97">
        <v>390</v>
      </c>
      <c r="M217" t="s" s="97">
        <v>1846</v>
      </c>
      <c r="N217" s="98"/>
      <c r="O217" s="98"/>
      <c r="P217" s="99"/>
      <c r="Q217" s="99"/>
      <c r="R217" s="99"/>
    </row>
    <row r="218" ht="20.05" customHeight="1">
      <c r="A218" t="s" s="94">
        <v>13516</v>
      </c>
      <c r="B218" t="s" s="95">
        <v>13517</v>
      </c>
      <c r="C218" s="96">
        <v>2023</v>
      </c>
      <c r="D218" t="s" s="97">
        <v>13518</v>
      </c>
      <c r="E218" t="s" s="97">
        <v>13519</v>
      </c>
      <c r="F218" t="s" s="97">
        <v>13520</v>
      </c>
      <c r="G218" s="98"/>
      <c r="H218" t="s" s="97">
        <v>120</v>
      </c>
      <c r="I218" t="s" s="97">
        <v>216</v>
      </c>
      <c r="J218" t="s" s="97">
        <v>213</v>
      </c>
      <c r="K218" t="s" s="97">
        <v>64</v>
      </c>
      <c r="L218" t="s" s="97">
        <v>119</v>
      </c>
      <c r="M218" t="s" s="97">
        <v>12755</v>
      </c>
      <c r="N218" s="98"/>
      <c r="O218" s="98"/>
      <c r="P218" s="99"/>
      <c r="Q218" s="99"/>
      <c r="R218" s="99"/>
    </row>
    <row r="219" ht="20.05" customHeight="1">
      <c r="A219" t="s" s="94">
        <v>13521</v>
      </c>
      <c r="B219" t="s" s="95">
        <v>13522</v>
      </c>
      <c r="C219" s="96">
        <v>2023</v>
      </c>
      <c r="D219" t="s" s="97">
        <v>2031</v>
      </c>
      <c r="E219" t="s" s="97">
        <v>13523</v>
      </c>
      <c r="F219" t="s" s="97">
        <v>13524</v>
      </c>
      <c r="G219" t="s" s="97">
        <v>13525</v>
      </c>
      <c r="H219" t="s" s="97">
        <v>120</v>
      </c>
      <c r="I219" t="s" s="97">
        <v>121</v>
      </c>
      <c r="J219" t="s" s="100">
        <v>12721</v>
      </c>
      <c r="K219" t="s" s="97">
        <v>45</v>
      </c>
      <c r="L219" t="s" s="97">
        <v>506</v>
      </c>
      <c r="M219" s="98"/>
      <c r="N219" s="98"/>
      <c r="O219" s="98"/>
      <c r="P219" s="99"/>
      <c r="Q219" s="99"/>
      <c r="R219" s="99"/>
    </row>
    <row r="220" ht="20.05" customHeight="1">
      <c r="A220" t="s" s="94">
        <v>13526</v>
      </c>
      <c r="B220" t="s" s="95">
        <v>13527</v>
      </c>
      <c r="C220" s="96">
        <v>2023</v>
      </c>
      <c r="D220" t="s" s="97">
        <v>12844</v>
      </c>
      <c r="E220" t="s" s="97">
        <v>13528</v>
      </c>
      <c r="F220" t="s" s="97">
        <v>13529</v>
      </c>
      <c r="G220" s="98"/>
      <c r="H220" t="s" s="97">
        <v>120</v>
      </c>
      <c r="I220" t="s" s="97">
        <v>216</v>
      </c>
      <c r="J220" t="s" s="97">
        <v>13530</v>
      </c>
      <c r="K220" t="s" s="97">
        <v>82</v>
      </c>
      <c r="L220" t="s" s="97">
        <v>506</v>
      </c>
      <c r="M220" s="98"/>
      <c r="N220" s="98"/>
      <c r="O220" s="98"/>
      <c r="P220" s="99"/>
      <c r="Q220" s="99"/>
      <c r="R220" s="99"/>
    </row>
    <row r="221" ht="20.05" customHeight="1">
      <c r="A221" t="s" s="94">
        <v>13531</v>
      </c>
      <c r="B221" t="s" s="95">
        <v>13532</v>
      </c>
      <c r="C221" s="96">
        <v>2023</v>
      </c>
      <c r="D221" t="s" s="97">
        <v>13533</v>
      </c>
      <c r="E221" t="s" s="97">
        <v>13534</v>
      </c>
      <c r="F221" t="s" s="97">
        <v>13535</v>
      </c>
      <c r="G221" s="98"/>
      <c r="H221" t="s" s="97">
        <v>120</v>
      </c>
      <c r="I221" t="s" s="97">
        <v>121</v>
      </c>
      <c r="J221" t="s" s="97">
        <v>5583</v>
      </c>
      <c r="K221" t="s" s="97">
        <v>2327</v>
      </c>
      <c r="L221" t="s" s="97">
        <v>129</v>
      </c>
      <c r="M221" s="98"/>
      <c r="N221" s="98"/>
      <c r="O221" s="98"/>
      <c r="P221" s="99"/>
      <c r="Q221" s="99"/>
      <c r="R221" s="99"/>
    </row>
    <row r="222" ht="20.05" customHeight="1">
      <c r="A222" t="s" s="94">
        <v>13536</v>
      </c>
      <c r="B222" t="s" s="95">
        <v>13537</v>
      </c>
      <c r="C222" s="96">
        <v>2023</v>
      </c>
      <c r="D222" t="s" s="97">
        <v>1639</v>
      </c>
      <c r="E222" t="s" s="97">
        <v>13538</v>
      </c>
      <c r="F222" t="s" s="97">
        <v>13539</v>
      </c>
      <c r="G222" s="98"/>
      <c r="H222" t="s" s="97">
        <v>120</v>
      </c>
      <c r="I222" t="s" s="97">
        <v>216</v>
      </c>
      <c r="J222" t="s" s="97">
        <v>572</v>
      </c>
      <c r="K222" t="s" s="97">
        <v>82</v>
      </c>
      <c r="L222" t="s" s="97">
        <v>506</v>
      </c>
      <c r="M222" t="s" s="97">
        <v>12602</v>
      </c>
      <c r="N222" s="98"/>
      <c r="O222" s="98"/>
      <c r="P222" s="99"/>
      <c r="Q222" s="99"/>
      <c r="R222" s="99"/>
    </row>
    <row r="223" ht="20.05" customHeight="1">
      <c r="A223" t="s" s="94">
        <v>13540</v>
      </c>
      <c r="B223" t="s" s="95">
        <v>13541</v>
      </c>
      <c r="C223" s="96">
        <v>2023</v>
      </c>
      <c r="D223" t="s" s="97">
        <v>1070</v>
      </c>
      <c r="E223" t="s" s="97">
        <v>13542</v>
      </c>
      <c r="F223" t="s" s="97">
        <v>13543</v>
      </c>
      <c r="G223" s="98"/>
      <c r="H223" t="s" s="97">
        <v>254</v>
      </c>
      <c r="I223" t="s" s="97">
        <v>216</v>
      </c>
      <c r="J223" t="s" s="97">
        <v>213</v>
      </c>
      <c r="K223" t="s" s="97">
        <v>82</v>
      </c>
      <c r="L223" t="s" s="97">
        <v>119</v>
      </c>
      <c r="M223" t="s" s="97">
        <v>12637</v>
      </c>
      <c r="N223" s="98"/>
      <c r="O223" s="98"/>
      <c r="P223" s="99"/>
      <c r="Q223" s="99"/>
      <c r="R223" s="99"/>
    </row>
    <row r="224" ht="20.05" customHeight="1">
      <c r="A224" t="s" s="94">
        <v>13544</v>
      </c>
      <c r="B224" t="s" s="95">
        <v>13545</v>
      </c>
      <c r="C224" s="96">
        <v>2023</v>
      </c>
      <c r="D224" t="s" s="97">
        <v>2794</v>
      </c>
      <c r="E224" t="s" s="97">
        <v>13546</v>
      </c>
      <c r="F224" t="s" s="97">
        <v>13547</v>
      </c>
      <c r="G224" t="s" s="97">
        <v>13548</v>
      </c>
      <c r="H224" t="s" s="97">
        <v>120</v>
      </c>
      <c r="I224" t="s" s="97">
        <v>121</v>
      </c>
      <c r="J224" t="s" s="97">
        <v>2154</v>
      </c>
      <c r="K224" t="s" s="97">
        <v>44</v>
      </c>
      <c r="L224" t="s" s="97">
        <v>119</v>
      </c>
      <c r="M224" s="98"/>
      <c r="N224" s="98"/>
      <c r="O224" s="98"/>
      <c r="P224" s="99"/>
      <c r="Q224" s="99"/>
      <c r="R224" s="99"/>
    </row>
    <row r="225" ht="20.05" customHeight="1">
      <c r="A225" t="s" s="94">
        <v>13549</v>
      </c>
      <c r="B225" t="s" s="95">
        <v>13550</v>
      </c>
      <c r="C225" s="96">
        <v>2023</v>
      </c>
      <c r="D225" t="s" s="97">
        <v>13551</v>
      </c>
      <c r="E225" t="s" s="97">
        <v>13552</v>
      </c>
      <c r="F225" t="s" s="97">
        <v>13553</v>
      </c>
      <c r="G225" s="98"/>
      <c r="H225" t="s" s="97">
        <v>120</v>
      </c>
      <c r="I225" t="s" s="97">
        <v>216</v>
      </c>
      <c r="J225" t="s" s="97">
        <v>572</v>
      </c>
      <c r="K225" t="s" s="97">
        <v>82</v>
      </c>
      <c r="L225" t="s" s="97">
        <v>506</v>
      </c>
      <c r="M225" t="s" s="97">
        <v>12602</v>
      </c>
      <c r="N225" s="98"/>
      <c r="O225" s="98"/>
      <c r="P225" s="99"/>
      <c r="Q225" s="99"/>
      <c r="R225" s="99"/>
    </row>
    <row r="226" ht="20.05" customHeight="1">
      <c r="A226" t="s" s="94">
        <v>13554</v>
      </c>
      <c r="B226" t="s" s="95">
        <v>13555</v>
      </c>
      <c r="C226" s="96">
        <v>2023</v>
      </c>
      <c r="D226" t="s" s="97">
        <v>1639</v>
      </c>
      <c r="E226" t="s" s="97">
        <v>13556</v>
      </c>
      <c r="F226" t="s" s="97">
        <v>13557</v>
      </c>
      <c r="G226" s="98"/>
      <c r="H226" t="s" s="97">
        <v>120</v>
      </c>
      <c r="I226" t="s" s="97">
        <v>216</v>
      </c>
      <c r="J226" t="s" s="97">
        <v>213</v>
      </c>
      <c r="K226" t="s" s="97">
        <v>64</v>
      </c>
      <c r="L226" t="s" s="97">
        <v>119</v>
      </c>
      <c r="M226" t="s" s="97">
        <v>12755</v>
      </c>
      <c r="N226" s="98"/>
      <c r="O226" s="98"/>
      <c r="P226" s="99"/>
      <c r="Q226" s="99"/>
      <c r="R226" s="99"/>
    </row>
    <row r="227" ht="20.05" customHeight="1">
      <c r="A227" t="s" s="94">
        <v>13558</v>
      </c>
      <c r="B227" t="s" s="95">
        <v>13559</v>
      </c>
      <c r="C227" s="96">
        <v>2023</v>
      </c>
      <c r="D227" t="s" s="97">
        <v>6938</v>
      </c>
      <c r="E227" t="s" s="97">
        <v>13560</v>
      </c>
      <c r="F227" t="s" s="97">
        <v>13561</v>
      </c>
      <c r="G227" t="s" s="97">
        <v>13562</v>
      </c>
      <c r="H227" t="s" s="97">
        <v>120</v>
      </c>
      <c r="I227" t="s" s="97">
        <v>121</v>
      </c>
      <c r="J227" t="s" s="97">
        <v>13563</v>
      </c>
      <c r="K227" t="s" s="97">
        <v>45</v>
      </c>
      <c r="L227" t="s" s="97">
        <v>1861</v>
      </c>
      <c r="M227" s="98"/>
      <c r="N227" s="98"/>
      <c r="O227" s="98"/>
      <c r="P227" s="99"/>
      <c r="Q227" s="99"/>
      <c r="R227" s="99"/>
    </row>
    <row r="228" ht="20.05" customHeight="1">
      <c r="A228" t="s" s="94">
        <v>13564</v>
      </c>
      <c r="B228" t="s" s="95">
        <v>13565</v>
      </c>
      <c r="C228" s="96">
        <v>2023</v>
      </c>
      <c r="D228" t="s" s="97">
        <v>1752</v>
      </c>
      <c r="E228" t="s" s="97">
        <v>13566</v>
      </c>
      <c r="F228" t="s" s="97">
        <v>13567</v>
      </c>
      <c r="G228" s="98"/>
      <c r="H228" t="s" s="97">
        <v>120</v>
      </c>
      <c r="I228" t="s" s="97">
        <v>121</v>
      </c>
      <c r="J228" t="s" s="97">
        <v>13568</v>
      </c>
      <c r="K228" t="s" s="97">
        <v>82</v>
      </c>
      <c r="L228" t="s" s="97">
        <v>119</v>
      </c>
      <c r="M228" s="98"/>
      <c r="N228" s="98"/>
      <c r="O228" s="98"/>
      <c r="P228" s="99"/>
      <c r="Q228" s="99"/>
      <c r="R228" s="99"/>
    </row>
    <row r="229" ht="20.05" customHeight="1">
      <c r="A229" t="s" s="94">
        <v>13569</v>
      </c>
      <c r="B229" t="s" s="95">
        <v>13570</v>
      </c>
      <c r="C229" s="96">
        <v>2023</v>
      </c>
      <c r="D229" t="s" s="97">
        <v>13571</v>
      </c>
      <c r="E229" t="s" s="97">
        <v>13572</v>
      </c>
      <c r="F229" t="s" s="97">
        <v>13573</v>
      </c>
      <c r="G229" s="98"/>
      <c r="H229" t="s" s="97">
        <v>120</v>
      </c>
      <c r="I229" t="s" s="97">
        <v>121</v>
      </c>
      <c r="J229" t="s" s="97">
        <v>2426</v>
      </c>
      <c r="K229" t="s" s="97">
        <v>1784</v>
      </c>
      <c r="L229" t="s" s="97">
        <v>1507</v>
      </c>
      <c r="M229" s="98"/>
      <c r="N229" s="98"/>
      <c r="O229" s="98"/>
      <c r="P229" s="99"/>
      <c r="Q229" s="99"/>
      <c r="R229" s="99"/>
    </row>
    <row r="230" ht="20.05" customHeight="1">
      <c r="A230" t="s" s="94">
        <v>13574</v>
      </c>
      <c r="B230" t="s" s="95">
        <v>13575</v>
      </c>
      <c r="C230" s="96">
        <v>2023</v>
      </c>
      <c r="D230" t="s" s="97">
        <v>12767</v>
      </c>
      <c r="E230" t="s" s="97">
        <v>13576</v>
      </c>
      <c r="F230" t="s" s="97">
        <v>13577</v>
      </c>
      <c r="G230" s="98"/>
      <c r="H230" t="s" s="97">
        <v>254</v>
      </c>
      <c r="I230" t="s" s="97">
        <v>216</v>
      </c>
      <c r="J230" t="s" s="97">
        <v>572</v>
      </c>
      <c r="K230" t="s" s="97">
        <v>82</v>
      </c>
      <c r="L230" t="s" s="97">
        <v>506</v>
      </c>
      <c r="M230" t="s" s="97">
        <v>12602</v>
      </c>
      <c r="N230" s="98"/>
      <c r="O230" s="98"/>
      <c r="P230" s="99"/>
      <c r="Q230" s="99"/>
      <c r="R230" s="99"/>
    </row>
    <row r="231" ht="20.05" customHeight="1">
      <c r="A231" t="s" s="94">
        <v>13578</v>
      </c>
      <c r="B231" t="s" s="95">
        <v>13579</v>
      </c>
      <c r="C231" s="96">
        <v>2023</v>
      </c>
      <c r="D231" t="s" s="97">
        <v>7478</v>
      </c>
      <c r="E231" t="s" s="97">
        <v>13580</v>
      </c>
      <c r="F231" t="s" s="97">
        <v>13581</v>
      </c>
      <c r="G231" s="98"/>
      <c r="H231" t="s" s="97">
        <v>120</v>
      </c>
      <c r="I231" t="s" s="97">
        <v>121</v>
      </c>
      <c r="J231" t="s" s="97">
        <v>2426</v>
      </c>
      <c r="K231" t="s" s="97">
        <v>1784</v>
      </c>
      <c r="L231" t="s" s="97">
        <v>1507</v>
      </c>
      <c r="M231" s="98"/>
      <c r="N231" s="98"/>
      <c r="O231" s="98"/>
      <c r="P231" s="99"/>
      <c r="Q231" s="99"/>
      <c r="R231" s="99"/>
    </row>
    <row r="232" ht="20.05" customHeight="1">
      <c r="A232" t="s" s="94">
        <v>1476</v>
      </c>
      <c r="B232" t="s" s="95">
        <v>1477</v>
      </c>
      <c r="C232" s="96">
        <v>2023</v>
      </c>
      <c r="D232" t="s" s="97">
        <v>727</v>
      </c>
      <c r="E232" t="s" s="97">
        <v>1478</v>
      </c>
      <c r="F232" t="s" s="97">
        <v>1479</v>
      </c>
      <c r="G232" t="s" s="97">
        <v>1480</v>
      </c>
      <c r="H232" t="s" s="97">
        <v>120</v>
      </c>
      <c r="I232" t="s" s="97">
        <v>121</v>
      </c>
      <c r="J232" t="s" s="97">
        <v>128</v>
      </c>
      <c r="K232" t="s" s="97">
        <v>64</v>
      </c>
      <c r="L232" t="s" s="97">
        <v>129</v>
      </c>
      <c r="M232" s="98"/>
      <c r="N232" t="s" s="97">
        <v>122</v>
      </c>
      <c r="O232" t="s" s="97">
        <v>275</v>
      </c>
      <c r="P232" t="s" s="100">
        <v>97</v>
      </c>
      <c r="Q232" s="99"/>
      <c r="R232" s="99"/>
    </row>
    <row r="233" ht="20.05" customHeight="1">
      <c r="A233" t="s" s="94">
        <v>1481</v>
      </c>
      <c r="B233" t="s" s="95">
        <v>1482</v>
      </c>
      <c r="C233" s="96">
        <v>2023</v>
      </c>
      <c r="D233" t="s" s="97">
        <v>891</v>
      </c>
      <c r="E233" t="s" s="97">
        <v>1483</v>
      </c>
      <c r="F233" s="98"/>
      <c r="G233" t="s" s="97">
        <v>1484</v>
      </c>
      <c r="H233" t="s" s="97">
        <v>120</v>
      </c>
      <c r="I233" t="s" s="97">
        <v>121</v>
      </c>
      <c r="J233" t="s" s="97">
        <v>213</v>
      </c>
      <c r="K233" t="s" s="97">
        <v>29</v>
      </c>
      <c r="L233" t="s" s="97">
        <v>119</v>
      </c>
      <c r="M233" s="98"/>
      <c r="N233" t="s" s="97">
        <v>122</v>
      </c>
      <c r="O233" t="s" s="97">
        <v>123</v>
      </c>
      <c r="P233" t="s" s="100">
        <v>36</v>
      </c>
      <c r="Q233" s="99"/>
      <c r="R233" s="99"/>
    </row>
    <row r="234" ht="20.05" customHeight="1">
      <c r="A234" t="s" s="94">
        <v>13582</v>
      </c>
      <c r="B234" t="s" s="95">
        <v>13583</v>
      </c>
      <c r="C234" s="96">
        <v>2023</v>
      </c>
      <c r="D234" t="s" s="97">
        <v>13584</v>
      </c>
      <c r="E234" t="s" s="97">
        <v>13585</v>
      </c>
      <c r="F234" t="s" s="97">
        <v>13586</v>
      </c>
      <c r="G234" s="98"/>
      <c r="H234" t="s" s="97">
        <v>120</v>
      </c>
      <c r="I234" t="s" s="97">
        <v>121</v>
      </c>
      <c r="J234" t="s" s="97">
        <v>128</v>
      </c>
      <c r="K234" t="s" s="97">
        <v>58</v>
      </c>
      <c r="L234" t="s" s="97">
        <v>129</v>
      </c>
      <c r="M234" t="s" s="97">
        <v>1846</v>
      </c>
      <c r="N234" s="98"/>
      <c r="O234" s="98"/>
      <c r="P234" s="99"/>
      <c r="Q234" s="99"/>
      <c r="R234" s="99"/>
    </row>
    <row r="235" ht="20.05" customHeight="1">
      <c r="A235" t="s" s="94">
        <v>13587</v>
      </c>
      <c r="B235" t="s" s="95">
        <v>13588</v>
      </c>
      <c r="C235" s="96">
        <v>2023</v>
      </c>
      <c r="D235" t="s" s="97">
        <v>12844</v>
      </c>
      <c r="E235" t="s" s="97">
        <v>13589</v>
      </c>
      <c r="F235" t="s" s="97">
        <v>13590</v>
      </c>
      <c r="G235" s="98"/>
      <c r="H235" t="s" s="97">
        <v>254</v>
      </c>
      <c r="I235" t="s" s="97">
        <v>216</v>
      </c>
      <c r="J235" t="s" s="97">
        <v>572</v>
      </c>
      <c r="K235" t="s" s="97">
        <v>82</v>
      </c>
      <c r="L235" t="s" s="97">
        <v>506</v>
      </c>
      <c r="M235" t="s" s="97">
        <v>12602</v>
      </c>
      <c r="N235" s="99"/>
      <c r="O235" s="98"/>
      <c r="P235" s="99"/>
      <c r="Q235" s="99"/>
      <c r="R235" s="99"/>
    </row>
    <row r="236" ht="20.05" customHeight="1">
      <c r="A236" t="s" s="94">
        <v>13591</v>
      </c>
      <c r="B236" t="s" s="95">
        <v>13592</v>
      </c>
      <c r="C236" s="96">
        <v>2023</v>
      </c>
      <c r="D236" t="s" s="97">
        <v>1466</v>
      </c>
      <c r="E236" t="s" s="97">
        <v>13593</v>
      </c>
      <c r="F236" t="s" s="97">
        <v>13594</v>
      </c>
      <c r="G236" s="98"/>
      <c r="H236" t="s" s="97">
        <v>120</v>
      </c>
      <c r="I236" t="s" s="97">
        <v>216</v>
      </c>
      <c r="J236" t="s" s="97">
        <v>213</v>
      </c>
      <c r="K236" t="s" s="97">
        <v>82</v>
      </c>
      <c r="L236" t="s" s="97">
        <v>119</v>
      </c>
      <c r="M236" t="s" s="97">
        <v>12602</v>
      </c>
      <c r="N236" s="98"/>
      <c r="O236" s="98"/>
      <c r="P236" s="99"/>
      <c r="Q236" s="99"/>
      <c r="R236" s="99"/>
    </row>
    <row r="237" ht="20.05" customHeight="1">
      <c r="A237" t="s" s="94">
        <v>13595</v>
      </c>
      <c r="B237" t="s" s="95">
        <v>13596</v>
      </c>
      <c r="C237" s="96">
        <v>2023</v>
      </c>
      <c r="D237" t="s" s="97">
        <v>13386</v>
      </c>
      <c r="E237" t="s" s="97">
        <v>13597</v>
      </c>
      <c r="F237" t="s" s="97">
        <v>13598</v>
      </c>
      <c r="G237" t="s" s="97">
        <v>13599</v>
      </c>
      <c r="H237" t="s" s="97">
        <v>120</v>
      </c>
      <c r="I237" t="s" s="97">
        <v>121</v>
      </c>
      <c r="J237" t="s" s="97">
        <v>2426</v>
      </c>
      <c r="K237" t="s" s="97">
        <v>29</v>
      </c>
      <c r="L237" t="s" s="97">
        <v>1507</v>
      </c>
      <c r="M237" s="98"/>
      <c r="N237" s="98"/>
      <c r="O237" s="98"/>
      <c r="P237" s="99"/>
      <c r="Q237" s="99"/>
      <c r="R237" s="99"/>
    </row>
    <row r="238" ht="20.05" customHeight="1">
      <c r="A238" t="s" s="94">
        <v>13600</v>
      </c>
      <c r="B238" t="s" s="95">
        <v>13601</v>
      </c>
      <c r="C238" s="96">
        <v>2023</v>
      </c>
      <c r="D238" t="s" s="97">
        <v>1795</v>
      </c>
      <c r="E238" t="s" s="97">
        <v>13602</v>
      </c>
      <c r="F238" s="98"/>
      <c r="G238" s="98"/>
      <c r="H238" t="s" s="97">
        <v>120</v>
      </c>
      <c r="I238" t="s" s="97">
        <v>121</v>
      </c>
      <c r="J238" t="s" s="97">
        <v>13603</v>
      </c>
      <c r="K238" t="s" s="97">
        <v>2327</v>
      </c>
      <c r="L238" t="s" s="97">
        <v>129</v>
      </c>
      <c r="M238" s="98"/>
      <c r="N238" s="98"/>
      <c r="O238" s="98"/>
      <c r="P238" s="99"/>
      <c r="Q238" s="99"/>
      <c r="R238" s="99"/>
    </row>
    <row r="239" ht="368.05" customHeight="1">
      <c r="A239" t="s" s="94">
        <v>1485</v>
      </c>
      <c r="B239" t="s" s="95">
        <v>1486</v>
      </c>
      <c r="C239" s="96">
        <v>2023</v>
      </c>
      <c r="D239" t="s" s="97">
        <v>1487</v>
      </c>
      <c r="E239" t="s" s="97">
        <v>1488</v>
      </c>
      <c r="F239" t="s" s="97">
        <v>1489</v>
      </c>
      <c r="G239" s="98"/>
      <c r="H239" t="s" s="97">
        <v>120</v>
      </c>
      <c r="I239" t="s" s="97">
        <v>121</v>
      </c>
      <c r="J239" t="s" s="97">
        <v>213</v>
      </c>
      <c r="K239" t="s" s="97">
        <v>45</v>
      </c>
      <c r="L239" t="s" s="97">
        <v>119</v>
      </c>
      <c r="M239" s="98"/>
      <c r="N239" t="s" s="97">
        <v>122</v>
      </c>
      <c r="O239" t="s" s="97">
        <v>275</v>
      </c>
      <c r="P239" t="s" s="100">
        <v>48</v>
      </c>
      <c r="Q239" t="s" s="100">
        <v>42</v>
      </c>
      <c r="R239" t="s" s="100">
        <v>1490</v>
      </c>
    </row>
    <row r="240" ht="20.05" customHeight="1">
      <c r="A240" t="s" s="94">
        <v>13604</v>
      </c>
      <c r="B240" t="s" s="95">
        <v>13605</v>
      </c>
      <c r="C240" s="96">
        <v>2023</v>
      </c>
      <c r="D240" t="s" s="97">
        <v>13606</v>
      </c>
      <c r="E240" t="s" s="97">
        <v>13607</v>
      </c>
      <c r="F240" t="s" s="97">
        <v>13608</v>
      </c>
      <c r="G240" s="98"/>
      <c r="H240" t="s" s="97">
        <v>120</v>
      </c>
      <c r="I240" t="s" s="97">
        <v>216</v>
      </c>
      <c r="J240" t="s" s="97">
        <v>213</v>
      </c>
      <c r="K240" t="s" s="97">
        <v>64</v>
      </c>
      <c r="L240" t="s" s="97">
        <v>119</v>
      </c>
      <c r="M240" t="s" s="97">
        <v>1846</v>
      </c>
      <c r="N240" s="98"/>
      <c r="O240" s="98"/>
      <c r="P240" s="99"/>
      <c r="Q240" s="99"/>
      <c r="R240" s="99"/>
    </row>
    <row r="241" ht="20.05" customHeight="1">
      <c r="A241" t="s" s="94">
        <v>13609</v>
      </c>
      <c r="B241" t="s" s="95">
        <v>13610</v>
      </c>
      <c r="C241" s="96">
        <v>2023</v>
      </c>
      <c r="D241" t="s" s="97">
        <v>1798</v>
      </c>
      <c r="E241" t="s" s="97">
        <v>13611</v>
      </c>
      <c r="F241" t="s" s="97">
        <v>13612</v>
      </c>
      <c r="G241" t="s" s="97">
        <v>13613</v>
      </c>
      <c r="H241" t="s" s="97">
        <v>120</v>
      </c>
      <c r="I241" t="s" s="97">
        <v>121</v>
      </c>
      <c r="J241" t="s" s="97">
        <v>12841</v>
      </c>
      <c r="K241" t="s" s="97">
        <v>82</v>
      </c>
      <c r="L241" t="s" s="97">
        <v>1791</v>
      </c>
      <c r="M241" s="98"/>
      <c r="N241" s="98"/>
      <c r="O241" s="98"/>
      <c r="P241" s="99"/>
      <c r="Q241" s="99"/>
      <c r="R241" s="99"/>
    </row>
    <row r="242" ht="20.05" customHeight="1">
      <c r="A242" t="s" s="94">
        <v>13614</v>
      </c>
      <c r="B242" t="s" s="95">
        <v>13615</v>
      </c>
      <c r="C242" s="96">
        <v>2023</v>
      </c>
      <c r="D242" t="s" s="97">
        <v>1575</v>
      </c>
      <c r="E242" t="s" s="97">
        <v>13616</v>
      </c>
      <c r="F242" t="s" s="97">
        <v>13617</v>
      </c>
      <c r="G242" s="98"/>
      <c r="H242" t="s" s="97">
        <v>120</v>
      </c>
      <c r="I242" t="s" s="97">
        <v>121</v>
      </c>
      <c r="J242" t="s" s="97">
        <v>12841</v>
      </c>
      <c r="K242" t="s" s="97">
        <v>82</v>
      </c>
      <c r="L242" t="s" s="97">
        <v>1791</v>
      </c>
      <c r="M242" s="98"/>
      <c r="N242" s="98"/>
      <c r="O242" s="98"/>
      <c r="P242" s="99"/>
      <c r="Q242" s="99"/>
      <c r="R242" s="99"/>
    </row>
    <row r="243" ht="20.05" customHeight="1">
      <c r="A243" t="s" s="94">
        <v>13618</v>
      </c>
      <c r="B243" t="s" s="95">
        <v>13619</v>
      </c>
      <c r="C243" s="96">
        <v>2023</v>
      </c>
      <c r="D243" t="s" s="97">
        <v>12670</v>
      </c>
      <c r="E243" t="s" s="97">
        <v>13620</v>
      </c>
      <c r="F243" t="s" s="97">
        <v>13621</v>
      </c>
      <c r="G243" s="98"/>
      <c r="H243" t="s" s="97">
        <v>120</v>
      </c>
      <c r="I243" t="s" s="97">
        <v>216</v>
      </c>
      <c r="J243" t="s" s="97">
        <v>572</v>
      </c>
      <c r="K243" t="s" s="97">
        <v>82</v>
      </c>
      <c r="L243" t="s" s="97">
        <v>506</v>
      </c>
      <c r="M243" t="s" s="97">
        <v>12602</v>
      </c>
      <c r="N243" s="98"/>
      <c r="O243" s="98"/>
      <c r="P243" s="99"/>
      <c r="Q243" s="99"/>
      <c r="R243" s="99"/>
    </row>
    <row r="244" ht="20.05" customHeight="1">
      <c r="A244" t="s" s="94">
        <v>13622</v>
      </c>
      <c r="B244" t="s" s="95">
        <v>13623</v>
      </c>
      <c r="C244" s="96">
        <v>2023</v>
      </c>
      <c r="D244" t="s" s="97">
        <v>12892</v>
      </c>
      <c r="E244" t="s" s="97">
        <v>13624</v>
      </c>
      <c r="F244" t="s" s="97">
        <v>13625</v>
      </c>
      <c r="G244" s="98"/>
      <c r="H244" t="s" s="97">
        <v>120</v>
      </c>
      <c r="I244" t="s" s="97">
        <v>216</v>
      </c>
      <c r="J244" t="s" s="97">
        <v>213</v>
      </c>
      <c r="K244" t="s" s="97">
        <v>45</v>
      </c>
      <c r="L244" t="s" s="97">
        <v>119</v>
      </c>
      <c r="M244" t="s" s="97">
        <v>12651</v>
      </c>
      <c r="N244" s="98"/>
      <c r="O244" s="98"/>
      <c r="P244" s="99"/>
      <c r="Q244" s="99"/>
      <c r="R244" s="99"/>
    </row>
    <row r="245" ht="20.05" customHeight="1">
      <c r="A245" t="s" s="94">
        <v>13626</v>
      </c>
      <c r="B245" t="s" s="95">
        <v>13627</v>
      </c>
      <c r="C245" s="96">
        <v>2023</v>
      </c>
      <c r="D245" t="s" s="97">
        <v>12064</v>
      </c>
      <c r="E245" t="s" s="97">
        <v>13628</v>
      </c>
      <c r="F245" t="s" s="97">
        <v>13629</v>
      </c>
      <c r="G245" s="98"/>
      <c r="H245" t="s" s="97">
        <v>254</v>
      </c>
      <c r="I245" t="s" s="97">
        <v>121</v>
      </c>
      <c r="J245" t="s" s="97">
        <v>1928</v>
      </c>
      <c r="K245" t="s" s="97">
        <v>1784</v>
      </c>
      <c r="L245" t="s" s="97">
        <v>119</v>
      </c>
      <c r="M245" s="98"/>
      <c r="N245" s="98"/>
      <c r="O245" s="98"/>
      <c r="P245" s="99"/>
      <c r="Q245" s="99"/>
      <c r="R245" s="99"/>
    </row>
    <row r="246" ht="20.05" customHeight="1">
      <c r="A246" t="s" s="94">
        <v>13630</v>
      </c>
      <c r="B246" t="s" s="95">
        <v>13631</v>
      </c>
      <c r="C246" s="96">
        <v>2023</v>
      </c>
      <c r="D246" t="s" s="97">
        <v>1639</v>
      </c>
      <c r="E246" t="s" s="97">
        <v>13632</v>
      </c>
      <c r="F246" t="s" s="97">
        <v>13633</v>
      </c>
      <c r="G246" s="98"/>
      <c r="H246" t="s" s="97">
        <v>120</v>
      </c>
      <c r="I246" t="s" s="97">
        <v>216</v>
      </c>
      <c r="J246" t="s" s="97">
        <v>213</v>
      </c>
      <c r="K246" t="s" s="97">
        <v>64</v>
      </c>
      <c r="L246" t="s" s="97">
        <v>119</v>
      </c>
      <c r="M246" t="s" s="97">
        <v>12755</v>
      </c>
      <c r="N246" s="98"/>
      <c r="O246" s="98"/>
      <c r="P246" s="99"/>
      <c r="Q246" s="99"/>
      <c r="R246" s="99"/>
    </row>
    <row r="247" ht="20.05" customHeight="1">
      <c r="A247" t="s" s="94">
        <v>13634</v>
      </c>
      <c r="B247" t="s" s="95">
        <v>13635</v>
      </c>
      <c r="C247" s="96">
        <v>2023</v>
      </c>
      <c r="D247" t="s" s="97">
        <v>12844</v>
      </c>
      <c r="E247" t="s" s="97">
        <v>13636</v>
      </c>
      <c r="F247" t="s" s="97">
        <v>13637</v>
      </c>
      <c r="G247" s="98"/>
      <c r="H247" t="s" s="97">
        <v>120</v>
      </c>
      <c r="I247" t="s" s="97">
        <v>216</v>
      </c>
      <c r="J247" t="s" s="97">
        <v>213</v>
      </c>
      <c r="K247" t="s" s="97">
        <v>64</v>
      </c>
      <c r="L247" t="s" s="97">
        <v>119</v>
      </c>
      <c r="M247" t="s" s="97">
        <v>12904</v>
      </c>
      <c r="N247" s="98"/>
      <c r="O247" s="98"/>
      <c r="P247" s="99"/>
      <c r="Q247" s="99"/>
      <c r="R247" s="99"/>
    </row>
    <row r="248" ht="20.05" customHeight="1">
      <c r="A248" t="s" s="94">
        <v>13638</v>
      </c>
      <c r="B248" t="s" s="95">
        <v>13639</v>
      </c>
      <c r="C248" s="96">
        <v>2023</v>
      </c>
      <c r="D248" t="s" s="97">
        <v>1639</v>
      </c>
      <c r="E248" t="s" s="97">
        <v>13640</v>
      </c>
      <c r="F248" t="s" s="97">
        <v>13641</v>
      </c>
      <c r="G248" s="98"/>
      <c r="H248" t="s" s="97">
        <v>120</v>
      </c>
      <c r="I248" t="s" s="97">
        <v>216</v>
      </c>
      <c r="J248" t="s" s="97">
        <v>213</v>
      </c>
      <c r="K248" t="s" s="97">
        <v>64</v>
      </c>
      <c r="L248" t="s" s="97">
        <v>119</v>
      </c>
      <c r="M248" t="s" s="97">
        <v>12755</v>
      </c>
      <c r="N248" s="98"/>
      <c r="O248" s="98"/>
      <c r="P248" s="99"/>
      <c r="Q248" s="99"/>
      <c r="R248" s="99"/>
    </row>
    <row r="249" ht="20.05" customHeight="1">
      <c r="A249" t="s" s="94">
        <v>13642</v>
      </c>
      <c r="B249" t="s" s="95">
        <v>13643</v>
      </c>
      <c r="C249" s="96">
        <v>2023</v>
      </c>
      <c r="D249" t="s" s="97">
        <v>12827</v>
      </c>
      <c r="E249" t="s" s="97">
        <v>13644</v>
      </c>
      <c r="F249" t="s" s="97">
        <v>13645</v>
      </c>
      <c r="G249" s="98"/>
      <c r="H249" t="s" s="97">
        <v>120</v>
      </c>
      <c r="I249" t="s" s="97">
        <v>216</v>
      </c>
      <c r="J249" t="s" s="97">
        <v>12721</v>
      </c>
      <c r="K249" t="s" s="97">
        <v>1784</v>
      </c>
      <c r="L249" t="s" s="97">
        <v>506</v>
      </c>
      <c r="M249" s="98"/>
      <c r="N249" s="98"/>
      <c r="O249" s="98"/>
      <c r="P249" s="99"/>
      <c r="Q249" s="99"/>
      <c r="R249" s="99"/>
    </row>
    <row r="250" ht="20.05" customHeight="1">
      <c r="A250" t="s" s="94">
        <v>13646</v>
      </c>
      <c r="B250" t="s" s="95">
        <v>13647</v>
      </c>
      <c r="C250" s="96">
        <v>2023</v>
      </c>
      <c r="D250" t="s" s="97">
        <v>12901</v>
      </c>
      <c r="E250" t="s" s="97">
        <v>13648</v>
      </c>
      <c r="F250" t="s" s="97">
        <v>13649</v>
      </c>
      <c r="G250" s="98"/>
      <c r="H250" t="s" s="97">
        <v>120</v>
      </c>
      <c r="I250" t="s" s="97">
        <v>216</v>
      </c>
      <c r="J250" t="s" s="97">
        <v>213</v>
      </c>
      <c r="K250" t="s" s="97">
        <v>1784</v>
      </c>
      <c r="L250" t="s" s="97">
        <v>119</v>
      </c>
      <c r="M250" s="98"/>
      <c r="N250" s="98"/>
      <c r="O250" s="98"/>
      <c r="P250" s="99"/>
      <c r="Q250" s="99"/>
      <c r="R250" s="99"/>
    </row>
    <row r="251" ht="20.05" customHeight="1">
      <c r="A251" t="s" s="94">
        <v>13650</v>
      </c>
      <c r="B251" t="s" s="95">
        <v>13651</v>
      </c>
      <c r="C251" s="96">
        <v>2023</v>
      </c>
      <c r="D251" t="s" s="97">
        <v>12733</v>
      </c>
      <c r="E251" t="s" s="97">
        <v>13652</v>
      </c>
      <c r="F251" t="s" s="97">
        <v>13653</v>
      </c>
      <c r="G251" s="98"/>
      <c r="H251" t="s" s="97">
        <v>120</v>
      </c>
      <c r="I251" t="s" s="97">
        <v>216</v>
      </c>
      <c r="J251" t="s" s="97">
        <v>12736</v>
      </c>
      <c r="K251" t="s" s="97">
        <v>64</v>
      </c>
      <c r="L251" t="s" s="97">
        <v>506</v>
      </c>
      <c r="M251" t="s" s="97">
        <v>12651</v>
      </c>
      <c r="N251" s="98"/>
      <c r="O251" s="98"/>
      <c r="P251" s="99"/>
      <c r="Q251" s="99"/>
      <c r="R251" s="99"/>
    </row>
    <row r="252" ht="20.05" customHeight="1">
      <c r="A252" t="s" s="94">
        <v>13654</v>
      </c>
      <c r="B252" t="s" s="95">
        <v>13655</v>
      </c>
      <c r="C252" s="96">
        <v>2023</v>
      </c>
      <c r="D252" t="s" s="97">
        <v>1639</v>
      </c>
      <c r="E252" t="s" s="97">
        <v>13656</v>
      </c>
      <c r="F252" t="s" s="97">
        <v>13657</v>
      </c>
      <c r="G252" s="98"/>
      <c r="H252" t="s" s="97">
        <v>120</v>
      </c>
      <c r="I252" t="s" s="97">
        <v>216</v>
      </c>
      <c r="J252" t="s" s="97">
        <v>213</v>
      </c>
      <c r="K252" t="s" s="97">
        <v>64</v>
      </c>
      <c r="L252" t="s" s="97">
        <v>119</v>
      </c>
      <c r="M252" t="s" s="97">
        <v>12755</v>
      </c>
      <c r="N252" s="98"/>
      <c r="O252" s="98"/>
      <c r="P252" s="99"/>
      <c r="Q252" s="99"/>
      <c r="R252" s="99"/>
    </row>
    <row r="253" ht="20.05" customHeight="1">
      <c r="A253" t="s" s="94">
        <v>13658</v>
      </c>
      <c r="B253" t="s" s="95">
        <v>13659</v>
      </c>
      <c r="C253" s="96">
        <v>2023</v>
      </c>
      <c r="D253" t="s" s="97">
        <v>13660</v>
      </c>
      <c r="E253" t="s" s="97">
        <v>13661</v>
      </c>
      <c r="F253" t="s" s="97">
        <v>13662</v>
      </c>
      <c r="G253" s="98"/>
      <c r="H253" t="s" s="97">
        <v>120</v>
      </c>
      <c r="I253" t="s" s="97">
        <v>216</v>
      </c>
      <c r="J253" t="s" s="97">
        <v>13663</v>
      </c>
      <c r="K253" t="s" s="97">
        <v>1784</v>
      </c>
      <c r="L253" t="s" s="97">
        <v>1507</v>
      </c>
      <c r="M253" s="98"/>
      <c r="N253" s="98"/>
      <c r="O253" s="98"/>
      <c r="P253" s="99"/>
      <c r="Q253" s="99"/>
      <c r="R253" s="99"/>
    </row>
    <row r="254" ht="20.05" customHeight="1">
      <c r="A254" t="s" s="94">
        <v>13664</v>
      </c>
      <c r="B254" t="s" s="95">
        <v>13665</v>
      </c>
      <c r="C254" s="96">
        <v>2023</v>
      </c>
      <c r="D254" t="s" s="97">
        <v>1065</v>
      </c>
      <c r="E254" t="s" s="97">
        <v>13666</v>
      </c>
      <c r="F254" t="s" s="97">
        <v>13667</v>
      </c>
      <c r="G254" t="s" s="97">
        <v>13668</v>
      </c>
      <c r="H254" t="s" s="97">
        <v>120</v>
      </c>
      <c r="I254" t="s" s="97">
        <v>121</v>
      </c>
      <c r="J254" t="s" s="97">
        <v>2426</v>
      </c>
      <c r="K254" t="s" s="97">
        <v>82</v>
      </c>
      <c r="L254" t="s" s="97">
        <v>1507</v>
      </c>
      <c r="M254" s="98"/>
      <c r="N254" s="98"/>
      <c r="O254" s="98"/>
      <c r="P254" s="99"/>
      <c r="Q254" s="99"/>
      <c r="R254" s="99"/>
    </row>
    <row r="255" ht="20.05" customHeight="1">
      <c r="A255" t="s" s="94">
        <v>13669</v>
      </c>
      <c r="B255" t="s" s="95">
        <v>13670</v>
      </c>
      <c r="C255" s="96">
        <v>2023</v>
      </c>
      <c r="D255" t="s" s="97">
        <v>1070</v>
      </c>
      <c r="E255" t="s" s="97">
        <v>13671</v>
      </c>
      <c r="F255" t="s" s="97">
        <v>13672</v>
      </c>
      <c r="G255" s="98"/>
      <c r="H255" t="s" s="97">
        <v>120</v>
      </c>
      <c r="I255" t="s" s="97">
        <v>216</v>
      </c>
      <c r="J255" t="s" s="97">
        <v>572</v>
      </c>
      <c r="K255" t="s" s="97">
        <v>82</v>
      </c>
      <c r="L255" t="s" s="97">
        <v>506</v>
      </c>
      <c r="M255" t="s" s="97">
        <v>12637</v>
      </c>
      <c r="N255" s="98"/>
      <c r="O255" s="98"/>
      <c r="P255" s="99"/>
      <c r="Q255" s="99"/>
      <c r="R255" s="99"/>
    </row>
    <row r="256" ht="20.05" customHeight="1">
      <c r="A256" t="s" s="94">
        <v>1491</v>
      </c>
      <c r="B256" t="s" s="95">
        <v>1492</v>
      </c>
      <c r="C256" s="96">
        <v>2023</v>
      </c>
      <c r="D256" t="s" s="97">
        <v>1493</v>
      </c>
      <c r="E256" t="s" s="97">
        <v>1494</v>
      </c>
      <c r="F256" t="s" s="97">
        <v>1495</v>
      </c>
      <c r="G256" s="98"/>
      <c r="H256" t="s" s="97">
        <v>120</v>
      </c>
      <c r="I256" t="s" s="97">
        <v>216</v>
      </c>
      <c r="J256" t="s" s="97">
        <v>213</v>
      </c>
      <c r="K256" t="s" s="97">
        <v>64</v>
      </c>
      <c r="L256" t="s" s="97">
        <v>119</v>
      </c>
      <c r="M256" s="98"/>
      <c r="N256" t="s" s="97">
        <v>122</v>
      </c>
      <c r="O256" t="s" s="97">
        <v>275</v>
      </c>
      <c r="P256" t="s" s="100">
        <v>73</v>
      </c>
      <c r="Q256" t="s" s="100">
        <v>94</v>
      </c>
      <c r="R256" s="99"/>
    </row>
    <row r="257" ht="20.05" customHeight="1">
      <c r="A257" t="s" s="94">
        <v>13673</v>
      </c>
      <c r="B257" t="s" s="95">
        <v>13674</v>
      </c>
      <c r="C257" s="96">
        <v>2023</v>
      </c>
      <c r="D257" t="s" s="97">
        <v>13675</v>
      </c>
      <c r="E257" t="s" s="97">
        <v>13676</v>
      </c>
      <c r="F257" s="98"/>
      <c r="G257" s="98"/>
      <c r="H257" t="s" s="97">
        <v>120</v>
      </c>
      <c r="I257" t="s" s="97">
        <v>216</v>
      </c>
      <c r="J257" t="s" s="97">
        <v>213</v>
      </c>
      <c r="K257" t="s" s="97">
        <v>29</v>
      </c>
      <c r="L257" t="s" s="97">
        <v>119</v>
      </c>
      <c r="M257" t="s" s="97">
        <v>12637</v>
      </c>
      <c r="N257" s="98"/>
      <c r="O257" s="98"/>
      <c r="P257" t="s" s="100">
        <v>36</v>
      </c>
      <c r="Q257" s="99"/>
      <c r="R257" s="99"/>
    </row>
    <row r="258" ht="20.05" customHeight="1">
      <c r="A258" t="s" s="94">
        <v>13677</v>
      </c>
      <c r="B258" t="s" s="95">
        <v>13678</v>
      </c>
      <c r="C258" s="96">
        <v>2023</v>
      </c>
      <c r="D258" t="s" s="97">
        <v>1639</v>
      </c>
      <c r="E258" t="s" s="97">
        <v>13679</v>
      </c>
      <c r="F258" t="s" s="97">
        <v>13680</v>
      </c>
      <c r="G258" s="98"/>
      <c r="H258" t="s" s="97">
        <v>120</v>
      </c>
      <c r="I258" t="s" s="97">
        <v>216</v>
      </c>
      <c r="J258" t="s" s="97">
        <v>213</v>
      </c>
      <c r="K258" t="s" s="97">
        <v>64</v>
      </c>
      <c r="L258" t="s" s="97">
        <v>119</v>
      </c>
      <c r="M258" t="s" s="97">
        <v>12602</v>
      </c>
      <c r="N258" s="98"/>
      <c r="O258" s="98"/>
      <c r="P258" s="99"/>
      <c r="Q258" s="99"/>
      <c r="R258" s="99"/>
    </row>
    <row r="259" ht="20.05" customHeight="1">
      <c r="A259" t="s" s="94">
        <v>13681</v>
      </c>
      <c r="B259" t="s" s="95">
        <v>13682</v>
      </c>
      <c r="C259" s="96">
        <v>2023</v>
      </c>
      <c r="D259" t="s" s="97">
        <v>12599</v>
      </c>
      <c r="E259" t="s" s="97">
        <v>13683</v>
      </c>
      <c r="F259" t="s" s="97">
        <v>13684</v>
      </c>
      <c r="G259" s="98"/>
      <c r="H259" t="s" s="97">
        <v>120</v>
      </c>
      <c r="I259" t="s" s="97">
        <v>216</v>
      </c>
      <c r="J259" t="s" s="97">
        <v>213</v>
      </c>
      <c r="K259" t="s" s="97">
        <v>1784</v>
      </c>
      <c r="L259" t="s" s="97">
        <v>119</v>
      </c>
      <c r="M259" t="s" s="97">
        <v>12904</v>
      </c>
      <c r="N259" s="98"/>
      <c r="O259" s="98"/>
      <c r="P259" s="99"/>
      <c r="Q259" s="99"/>
      <c r="R259" s="99"/>
    </row>
    <row r="260" ht="20.05" customHeight="1">
      <c r="A260" t="s" s="94">
        <v>13685</v>
      </c>
      <c r="B260" t="s" s="95">
        <v>13686</v>
      </c>
      <c r="C260" s="96">
        <v>2023</v>
      </c>
      <c r="D260" t="s" s="97">
        <v>12733</v>
      </c>
      <c r="E260" t="s" s="97">
        <v>13687</v>
      </c>
      <c r="F260" t="s" s="97">
        <v>13688</v>
      </c>
      <c r="G260" s="98"/>
      <c r="H260" t="s" s="97">
        <v>120</v>
      </c>
      <c r="I260" t="s" s="97">
        <v>216</v>
      </c>
      <c r="J260" t="s" s="97">
        <v>12736</v>
      </c>
      <c r="K260" t="s" s="97">
        <v>64</v>
      </c>
      <c r="L260" t="s" s="97">
        <v>506</v>
      </c>
      <c r="M260" t="s" s="97">
        <v>12651</v>
      </c>
      <c r="N260" s="98"/>
      <c r="O260" s="98"/>
      <c r="P260" s="99"/>
      <c r="Q260" s="99"/>
      <c r="R260" s="99"/>
    </row>
    <row r="261" ht="20.05" customHeight="1">
      <c r="A261" t="s" s="94">
        <v>13689</v>
      </c>
      <c r="B261" t="s" s="95">
        <v>13690</v>
      </c>
      <c r="C261" s="96">
        <v>2023</v>
      </c>
      <c r="D261" t="s" s="97">
        <v>12733</v>
      </c>
      <c r="E261" t="s" s="97">
        <v>13691</v>
      </c>
      <c r="F261" t="s" s="97">
        <v>13692</v>
      </c>
      <c r="G261" s="98"/>
      <c r="H261" t="s" s="97">
        <v>120</v>
      </c>
      <c r="I261" t="s" s="97">
        <v>216</v>
      </c>
      <c r="J261" t="s" s="97">
        <v>6585</v>
      </c>
      <c r="K261" t="s" s="97">
        <v>64</v>
      </c>
      <c r="L261" t="s" s="97">
        <v>129</v>
      </c>
      <c r="M261" s="98"/>
      <c r="N261" s="98"/>
      <c r="O261" s="98"/>
      <c r="P261" s="99"/>
      <c r="Q261" s="99"/>
      <c r="R261" s="99"/>
    </row>
    <row r="262" ht="20.05" customHeight="1">
      <c r="A262" t="s" s="94">
        <v>13693</v>
      </c>
      <c r="B262" t="s" s="95">
        <v>13694</v>
      </c>
      <c r="C262" s="96">
        <v>2023</v>
      </c>
      <c r="D262" t="s" s="97">
        <v>13695</v>
      </c>
      <c r="E262" t="s" s="97">
        <v>13696</v>
      </c>
      <c r="F262" t="s" s="97">
        <v>13697</v>
      </c>
      <c r="G262" s="98"/>
      <c r="H262" t="s" s="97">
        <v>120</v>
      </c>
      <c r="I262" t="s" s="97">
        <v>216</v>
      </c>
      <c r="J262" t="s" s="97">
        <v>213</v>
      </c>
      <c r="K262" t="s" s="97">
        <v>64</v>
      </c>
      <c r="L262" t="s" s="97">
        <v>119</v>
      </c>
      <c r="M262" t="s" s="97">
        <v>12904</v>
      </c>
      <c r="N262" s="98"/>
      <c r="O262" s="98"/>
      <c r="P262" s="99"/>
      <c r="Q262" s="99"/>
      <c r="R262" s="99"/>
    </row>
    <row r="263" ht="20.05" customHeight="1">
      <c r="A263" t="s" s="94">
        <v>13698</v>
      </c>
      <c r="B263" t="s" s="95">
        <v>13699</v>
      </c>
      <c r="C263" s="96">
        <v>2023</v>
      </c>
      <c r="D263" t="s" s="97">
        <v>13700</v>
      </c>
      <c r="E263" t="s" s="97">
        <v>13701</v>
      </c>
      <c r="F263" t="s" s="97">
        <v>13702</v>
      </c>
      <c r="G263" s="98"/>
      <c r="H263" t="s" s="97">
        <v>120</v>
      </c>
      <c r="I263" t="s" s="97">
        <v>216</v>
      </c>
      <c r="J263" t="s" s="97">
        <v>213</v>
      </c>
      <c r="K263" t="s" s="97">
        <v>64</v>
      </c>
      <c r="L263" t="s" s="97">
        <v>119</v>
      </c>
      <c r="M263" t="s" s="97">
        <v>1846</v>
      </c>
      <c r="N263" s="98"/>
      <c r="O263" s="98"/>
      <c r="P263" s="99"/>
      <c r="Q263" s="99"/>
      <c r="R263" s="99"/>
    </row>
    <row r="264" ht="20.05" customHeight="1">
      <c r="A264" t="s" s="94">
        <v>13703</v>
      </c>
      <c r="B264" t="s" s="95">
        <v>13704</v>
      </c>
      <c r="C264" s="96">
        <v>2023</v>
      </c>
      <c r="D264" t="s" s="97">
        <v>12999</v>
      </c>
      <c r="E264" t="s" s="97">
        <v>13705</v>
      </c>
      <c r="F264" t="s" s="97">
        <v>13706</v>
      </c>
      <c r="G264" s="98"/>
      <c r="H264" t="s" s="97">
        <v>120</v>
      </c>
      <c r="I264" t="s" s="97">
        <v>216</v>
      </c>
      <c r="J264" t="s" s="97">
        <v>213</v>
      </c>
      <c r="K264" t="s" s="97">
        <v>64</v>
      </c>
      <c r="L264" t="s" s="97">
        <v>119</v>
      </c>
      <c r="M264" t="s" s="97">
        <v>13707</v>
      </c>
      <c r="N264" s="98"/>
      <c r="O264" s="98"/>
      <c r="P264" s="99"/>
      <c r="Q264" s="99"/>
      <c r="R264" s="99"/>
    </row>
    <row r="265" ht="20.05" customHeight="1">
      <c r="A265" t="s" s="94">
        <v>13708</v>
      </c>
      <c r="B265" t="s" s="95">
        <v>13709</v>
      </c>
      <c r="C265" s="96">
        <v>2023</v>
      </c>
      <c r="D265" t="s" s="97">
        <v>12901</v>
      </c>
      <c r="E265" t="s" s="97">
        <v>13710</v>
      </c>
      <c r="F265" t="s" s="97">
        <v>13711</v>
      </c>
      <c r="G265" s="98"/>
      <c r="H265" t="s" s="97">
        <v>120</v>
      </c>
      <c r="I265" t="s" s="97">
        <v>216</v>
      </c>
      <c r="J265" t="s" s="97">
        <v>12721</v>
      </c>
      <c r="K265" t="s" s="97">
        <v>1784</v>
      </c>
      <c r="L265" t="s" s="97">
        <v>506</v>
      </c>
      <c r="M265" s="98"/>
      <c r="N265" s="98"/>
      <c r="O265" s="98"/>
      <c r="P265" s="99"/>
      <c r="Q265" s="99"/>
      <c r="R265" s="99"/>
    </row>
    <row r="266" ht="20.05" customHeight="1">
      <c r="A266" t="s" s="94">
        <v>13712</v>
      </c>
      <c r="B266" t="s" s="95">
        <v>13713</v>
      </c>
      <c r="C266" s="96">
        <v>2023</v>
      </c>
      <c r="D266" t="s" s="97">
        <v>12844</v>
      </c>
      <c r="E266" t="s" s="97">
        <v>13714</v>
      </c>
      <c r="F266" t="s" s="97">
        <v>13715</v>
      </c>
      <c r="G266" s="98"/>
      <c r="H266" t="s" s="97">
        <v>120</v>
      </c>
      <c r="I266" t="s" s="97">
        <v>216</v>
      </c>
      <c r="J266" t="s" s="97">
        <v>13530</v>
      </c>
      <c r="K266" t="s" s="97">
        <v>1784</v>
      </c>
      <c r="L266" t="s" s="97">
        <v>506</v>
      </c>
      <c r="M266" s="98"/>
      <c r="N266" s="98"/>
      <c r="O266" s="98"/>
      <c r="P266" s="99"/>
      <c r="Q266" s="99"/>
      <c r="R266" s="99"/>
    </row>
    <row r="267" ht="20.05" customHeight="1">
      <c r="A267" t="s" s="94">
        <v>13716</v>
      </c>
      <c r="B267" t="s" s="95">
        <v>13717</v>
      </c>
      <c r="C267" s="96">
        <v>2023</v>
      </c>
      <c r="D267" t="s" s="97">
        <v>2069</v>
      </c>
      <c r="E267" t="s" s="97">
        <v>13718</v>
      </c>
      <c r="F267" t="s" s="97">
        <v>13719</v>
      </c>
      <c r="G267" t="s" s="97">
        <v>13720</v>
      </c>
      <c r="H267" t="s" s="97">
        <v>120</v>
      </c>
      <c r="I267" t="s" s="97">
        <v>121</v>
      </c>
      <c r="J267" t="s" s="97">
        <v>7879</v>
      </c>
      <c r="K267" t="s" s="97">
        <v>82</v>
      </c>
      <c r="L267" t="s" s="97">
        <v>1791</v>
      </c>
      <c r="M267" s="98"/>
      <c r="N267" s="98"/>
      <c r="O267" s="98"/>
      <c r="P267" s="99"/>
      <c r="Q267" s="99"/>
      <c r="R267" s="99"/>
    </row>
    <row r="268" ht="20.05" customHeight="1">
      <c r="A268" t="s" s="94">
        <v>13721</v>
      </c>
      <c r="B268" t="s" s="95">
        <v>13722</v>
      </c>
      <c r="C268" s="96">
        <v>2023</v>
      </c>
      <c r="D268" t="s" s="97">
        <v>1639</v>
      </c>
      <c r="E268" t="s" s="97">
        <v>13723</v>
      </c>
      <c r="F268" t="s" s="97">
        <v>13724</v>
      </c>
      <c r="G268" s="98"/>
      <c r="H268" t="s" s="97">
        <v>120</v>
      </c>
      <c r="I268" t="s" s="97">
        <v>216</v>
      </c>
      <c r="J268" t="s" s="97">
        <v>213</v>
      </c>
      <c r="K268" t="s" s="97">
        <v>64</v>
      </c>
      <c r="L268" t="s" s="97">
        <v>119</v>
      </c>
      <c r="M268" t="s" s="97">
        <v>12602</v>
      </c>
      <c r="N268" s="98"/>
      <c r="O268" s="98"/>
      <c r="P268" s="99"/>
      <c r="Q268" s="99"/>
      <c r="R268" s="99"/>
    </row>
    <row r="269" ht="20.05" customHeight="1">
      <c r="A269" t="s" s="94">
        <v>13725</v>
      </c>
      <c r="B269" t="s" s="95">
        <v>13726</v>
      </c>
      <c r="C269" s="96">
        <v>2023</v>
      </c>
      <c r="D269" t="s" s="97">
        <v>13727</v>
      </c>
      <c r="E269" t="s" s="97">
        <v>13728</v>
      </c>
      <c r="F269" t="s" s="97">
        <v>13729</v>
      </c>
      <c r="G269" t="s" s="97">
        <v>13730</v>
      </c>
      <c r="H269" t="s" s="97">
        <v>254</v>
      </c>
      <c r="I269" t="s" s="97">
        <v>121</v>
      </c>
      <c r="J269" t="s" s="97">
        <v>1989</v>
      </c>
      <c r="K269" t="s" s="97">
        <v>38</v>
      </c>
      <c r="L269" t="s" s="97">
        <v>1507</v>
      </c>
      <c r="M269" t="s" s="97">
        <v>13274</v>
      </c>
      <c r="N269" s="98"/>
      <c r="O269" s="98"/>
      <c r="P269" s="99"/>
      <c r="Q269" s="99"/>
      <c r="R269" s="99"/>
    </row>
    <row r="270" ht="20.05" customHeight="1">
      <c r="A270" t="s" s="94">
        <v>13731</v>
      </c>
      <c r="B270" t="s" s="95">
        <v>13732</v>
      </c>
      <c r="C270" s="96">
        <v>2023</v>
      </c>
      <c r="D270" t="s" s="97">
        <v>1639</v>
      </c>
      <c r="E270" t="s" s="97">
        <v>13733</v>
      </c>
      <c r="F270" t="s" s="97">
        <v>13734</v>
      </c>
      <c r="G270" s="98"/>
      <c r="H270" t="s" s="97">
        <v>120</v>
      </c>
      <c r="I270" t="s" s="97">
        <v>216</v>
      </c>
      <c r="J270" t="s" s="97">
        <v>12736</v>
      </c>
      <c r="K270" t="s" s="97">
        <v>64</v>
      </c>
      <c r="L270" t="s" s="97">
        <v>506</v>
      </c>
      <c r="M270" t="s" s="97">
        <v>13735</v>
      </c>
      <c r="N270" s="98"/>
      <c r="O270" s="98"/>
      <c r="P270" s="99"/>
      <c r="Q270" s="99"/>
      <c r="R270" s="99"/>
    </row>
    <row r="271" ht="20.05" customHeight="1">
      <c r="A271" t="s" s="94">
        <v>13736</v>
      </c>
      <c r="B271" t="s" s="95">
        <v>13737</v>
      </c>
      <c r="C271" s="96">
        <v>2023</v>
      </c>
      <c r="D271" t="s" s="97">
        <v>13738</v>
      </c>
      <c r="E271" t="s" s="97">
        <v>13739</v>
      </c>
      <c r="F271" t="s" s="97">
        <v>13740</v>
      </c>
      <c r="G271" s="98"/>
      <c r="H271" t="s" s="97">
        <v>120</v>
      </c>
      <c r="I271" t="s" s="97">
        <v>216</v>
      </c>
      <c r="J271" t="s" s="97">
        <v>213</v>
      </c>
      <c r="K271" t="s" s="97">
        <v>82</v>
      </c>
      <c r="L271" t="s" s="97">
        <v>119</v>
      </c>
      <c r="M271" t="s" s="97">
        <v>1846</v>
      </c>
      <c r="N271" s="98"/>
      <c r="O271" s="98"/>
      <c r="P271" s="99"/>
      <c r="Q271" s="99"/>
      <c r="R271" s="99"/>
    </row>
    <row r="272" ht="20.05" customHeight="1">
      <c r="A272" t="s" s="94">
        <v>13741</v>
      </c>
      <c r="B272" t="s" s="95">
        <v>13742</v>
      </c>
      <c r="C272" s="96">
        <v>2023</v>
      </c>
      <c r="D272" t="s" s="97">
        <v>5983</v>
      </c>
      <c r="E272" t="s" s="97">
        <v>13743</v>
      </c>
      <c r="F272" t="s" s="97">
        <v>13744</v>
      </c>
      <c r="G272" t="s" s="97">
        <v>13745</v>
      </c>
      <c r="H272" t="s" s="97">
        <v>120</v>
      </c>
      <c r="I272" t="s" s="97">
        <v>121</v>
      </c>
      <c r="J272" t="s" s="97">
        <v>2426</v>
      </c>
      <c r="K272" t="s" s="97">
        <v>40</v>
      </c>
      <c r="L272" t="s" s="97">
        <v>1507</v>
      </c>
      <c r="M272" s="98"/>
      <c r="N272" s="98"/>
      <c r="O272" s="98"/>
      <c r="P272" s="99"/>
      <c r="Q272" s="99"/>
      <c r="R272" s="99"/>
    </row>
    <row r="273" ht="20.05" customHeight="1">
      <c r="A273" t="s" s="94">
        <v>13746</v>
      </c>
      <c r="B273" t="s" s="95">
        <v>13747</v>
      </c>
      <c r="C273" s="96">
        <v>2023</v>
      </c>
      <c r="D273" t="s" s="97">
        <v>13748</v>
      </c>
      <c r="E273" t="s" s="97">
        <v>13749</v>
      </c>
      <c r="F273" t="s" s="97">
        <v>13750</v>
      </c>
      <c r="G273" t="s" s="97">
        <v>13751</v>
      </c>
      <c r="H273" t="s" s="97">
        <v>120</v>
      </c>
      <c r="I273" t="s" s="97">
        <v>121</v>
      </c>
      <c r="J273" t="s" s="97">
        <v>2426</v>
      </c>
      <c r="K273" t="s" s="97">
        <v>44</v>
      </c>
      <c r="L273" t="s" s="97">
        <v>1507</v>
      </c>
      <c r="M273" s="98"/>
      <c r="N273" s="98"/>
      <c r="O273" s="98"/>
      <c r="P273" s="99"/>
      <c r="Q273" s="99"/>
      <c r="R273" s="99"/>
    </row>
    <row r="274" ht="20.05" customHeight="1">
      <c r="A274" t="s" s="94">
        <v>13752</v>
      </c>
      <c r="B274" t="s" s="95">
        <v>13753</v>
      </c>
      <c r="C274" s="96">
        <v>2023</v>
      </c>
      <c r="D274" t="s" s="97">
        <v>13754</v>
      </c>
      <c r="E274" t="s" s="97">
        <v>13755</v>
      </c>
      <c r="F274" t="s" s="97">
        <v>13756</v>
      </c>
      <c r="G274" s="98"/>
      <c r="H274" t="s" s="97">
        <v>120</v>
      </c>
      <c r="I274" t="s" s="97">
        <v>121</v>
      </c>
      <c r="J274" t="s" s="97">
        <v>13757</v>
      </c>
      <c r="K274" t="s" s="97">
        <v>44</v>
      </c>
      <c r="L274" t="s" s="97">
        <v>390</v>
      </c>
      <c r="M274" s="98"/>
      <c r="N274" s="98"/>
      <c r="O274" s="98"/>
      <c r="P274" s="99"/>
      <c r="Q274" s="99"/>
      <c r="R274" s="99"/>
    </row>
    <row r="275" ht="20.05" customHeight="1">
      <c r="A275" t="s" s="94">
        <v>13758</v>
      </c>
      <c r="B275" t="s" s="95">
        <v>13759</v>
      </c>
      <c r="C275" s="96">
        <v>2023</v>
      </c>
      <c r="D275" t="s" s="97">
        <v>13286</v>
      </c>
      <c r="E275" t="s" s="97">
        <v>13760</v>
      </c>
      <c r="F275" t="s" s="97">
        <v>13761</v>
      </c>
      <c r="G275" s="98"/>
      <c r="H275" t="s" s="97">
        <v>120</v>
      </c>
      <c r="I275" t="s" s="97">
        <v>216</v>
      </c>
      <c r="J275" t="s" s="97">
        <v>572</v>
      </c>
      <c r="K275" t="s" s="97">
        <v>82</v>
      </c>
      <c r="L275" t="s" s="97">
        <v>506</v>
      </c>
      <c r="M275" t="s" s="97">
        <v>13274</v>
      </c>
      <c r="N275" s="98"/>
      <c r="O275" s="98"/>
      <c r="P275" s="99"/>
      <c r="Q275" s="99"/>
      <c r="R275" s="99"/>
    </row>
    <row r="276" ht="20.05" customHeight="1">
      <c r="A276" t="s" s="94">
        <v>13762</v>
      </c>
      <c r="B276" t="s" s="95">
        <v>13763</v>
      </c>
      <c r="C276" s="96">
        <v>2023</v>
      </c>
      <c r="D276" t="s" s="97">
        <v>13764</v>
      </c>
      <c r="E276" t="s" s="97">
        <v>13765</v>
      </c>
      <c r="F276" t="s" s="97">
        <v>13766</v>
      </c>
      <c r="G276" s="98"/>
      <c r="H276" t="s" s="97">
        <v>120</v>
      </c>
      <c r="I276" t="s" s="97">
        <v>216</v>
      </c>
      <c r="J276" t="s" s="97">
        <v>213</v>
      </c>
      <c r="K276" t="s" s="97">
        <v>29</v>
      </c>
      <c r="L276" t="s" s="97">
        <v>119</v>
      </c>
      <c r="M276" t="s" s="97">
        <v>12716</v>
      </c>
      <c r="N276" s="98"/>
      <c r="O276" s="98"/>
      <c r="P276" t="s" s="97">
        <v>1454</v>
      </c>
      <c r="Q276" s="99"/>
      <c r="R276" s="99"/>
    </row>
    <row r="277" ht="20.05" customHeight="1">
      <c r="A277" t="s" s="94">
        <v>13767</v>
      </c>
      <c r="B277" t="s" s="95">
        <v>13768</v>
      </c>
      <c r="C277" s="96">
        <v>2023</v>
      </c>
      <c r="D277" t="s" s="97">
        <v>9018</v>
      </c>
      <c r="E277" t="s" s="97">
        <v>13769</v>
      </c>
      <c r="F277" t="s" s="97">
        <v>13770</v>
      </c>
      <c r="G277" s="98"/>
      <c r="H277" t="s" s="97">
        <v>120</v>
      </c>
      <c r="I277" t="s" s="97">
        <v>216</v>
      </c>
      <c r="J277" t="s" s="97">
        <v>12736</v>
      </c>
      <c r="K277" t="s" s="97">
        <v>64</v>
      </c>
      <c r="L277" t="s" s="97">
        <v>506</v>
      </c>
      <c r="M277" t="s" s="97">
        <v>12602</v>
      </c>
      <c r="N277" s="98"/>
      <c r="O277" s="98"/>
      <c r="P277" s="99"/>
      <c r="Q277" s="99"/>
      <c r="R277" s="99"/>
    </row>
    <row r="278" ht="20.05" customHeight="1">
      <c r="A278" t="s" s="94">
        <v>13771</v>
      </c>
      <c r="B278" t="s" s="95">
        <v>13772</v>
      </c>
      <c r="C278" s="96">
        <v>2023</v>
      </c>
      <c r="D278" t="s" s="97">
        <v>13773</v>
      </c>
      <c r="E278" t="s" s="97">
        <v>13774</v>
      </c>
      <c r="F278" t="s" s="97">
        <v>13775</v>
      </c>
      <c r="G278" s="98"/>
      <c r="H278" t="s" s="97">
        <v>120</v>
      </c>
      <c r="I278" t="s" s="97">
        <v>216</v>
      </c>
      <c r="J278" t="s" s="97">
        <v>12721</v>
      </c>
      <c r="K278" t="s" s="97">
        <v>82</v>
      </c>
      <c r="L278" t="s" s="97">
        <v>506</v>
      </c>
      <c r="M278" t="s" s="97">
        <v>12602</v>
      </c>
      <c r="N278" s="99"/>
      <c r="O278" s="98"/>
      <c r="P278" s="99"/>
      <c r="Q278" s="99"/>
      <c r="R278" s="99"/>
    </row>
    <row r="279" ht="20.05" customHeight="1">
      <c r="A279" t="s" s="94">
        <v>13776</v>
      </c>
      <c r="B279" t="s" s="95">
        <v>13777</v>
      </c>
      <c r="C279" s="96">
        <v>2023</v>
      </c>
      <c r="D279" t="s" s="97">
        <v>1639</v>
      </c>
      <c r="E279" t="s" s="97">
        <v>13778</v>
      </c>
      <c r="F279" t="s" s="97">
        <v>13779</v>
      </c>
      <c r="G279" s="98"/>
      <c r="H279" t="s" s="97">
        <v>254</v>
      </c>
      <c r="I279" t="s" s="97">
        <v>216</v>
      </c>
      <c r="J279" t="s" s="97">
        <v>213</v>
      </c>
      <c r="K279" t="s" s="97">
        <v>64</v>
      </c>
      <c r="L279" t="s" s="97">
        <v>119</v>
      </c>
      <c r="M279" t="s" s="97">
        <v>13148</v>
      </c>
      <c r="N279" s="98"/>
      <c r="O279" s="98"/>
      <c r="P279" s="99"/>
      <c r="Q279" s="99"/>
      <c r="R279" s="99"/>
    </row>
    <row r="280" ht="20.05" customHeight="1">
      <c r="A280" t="s" s="94">
        <v>13780</v>
      </c>
      <c r="B280" t="s" s="95">
        <v>13781</v>
      </c>
      <c r="C280" s="96">
        <v>2023</v>
      </c>
      <c r="D280" t="s" s="97">
        <v>12688</v>
      </c>
      <c r="E280" t="s" s="97">
        <v>13782</v>
      </c>
      <c r="F280" t="s" s="97">
        <v>13783</v>
      </c>
      <c r="G280" s="98"/>
      <c r="H280" t="s" s="97">
        <v>120</v>
      </c>
      <c r="I280" t="s" s="97">
        <v>216</v>
      </c>
      <c r="J280" t="s" s="97">
        <v>12736</v>
      </c>
      <c r="K280" t="s" s="97">
        <v>82</v>
      </c>
      <c r="L280" t="s" s="97">
        <v>506</v>
      </c>
      <c r="M280" t="s" s="97">
        <v>12602</v>
      </c>
      <c r="N280" s="99"/>
      <c r="O280" s="98"/>
      <c r="P280" s="99"/>
      <c r="Q280" s="99"/>
      <c r="R280" s="99"/>
    </row>
    <row r="281" ht="20.05" customHeight="1">
      <c r="A281" t="s" s="94">
        <v>13784</v>
      </c>
      <c r="B281" t="s" s="95">
        <v>13785</v>
      </c>
      <c r="C281" s="96">
        <v>2023</v>
      </c>
      <c r="D281" t="s" s="97">
        <v>986</v>
      </c>
      <c r="E281" t="s" s="97">
        <v>13786</v>
      </c>
      <c r="F281" t="s" s="97">
        <v>13787</v>
      </c>
      <c r="G281" t="s" s="97">
        <v>13788</v>
      </c>
      <c r="H281" t="s" s="97">
        <v>120</v>
      </c>
      <c r="I281" t="s" s="97">
        <v>121</v>
      </c>
      <c r="J281" t="s" s="97">
        <v>1913</v>
      </c>
      <c r="K281" t="s" s="97">
        <v>45</v>
      </c>
      <c r="L281" t="s" s="97">
        <v>1791</v>
      </c>
      <c r="M281" s="98"/>
      <c r="N281" s="98"/>
      <c r="O281" s="98"/>
      <c r="P281" s="99"/>
      <c r="Q281" s="99"/>
      <c r="R281" s="99"/>
    </row>
    <row r="282" ht="20.05" customHeight="1">
      <c r="A282" t="s" s="94">
        <v>13789</v>
      </c>
      <c r="B282" t="s" s="95">
        <v>13790</v>
      </c>
      <c r="C282" s="96">
        <v>2023</v>
      </c>
      <c r="D282" t="s" s="97">
        <v>13791</v>
      </c>
      <c r="E282" t="s" s="97">
        <v>13792</v>
      </c>
      <c r="F282" t="s" s="97">
        <v>13793</v>
      </c>
      <c r="G282" s="98"/>
      <c r="H282" t="s" s="97">
        <v>120</v>
      </c>
      <c r="I282" t="s" s="97">
        <v>121</v>
      </c>
      <c r="J282" t="s" s="97">
        <v>213</v>
      </c>
      <c r="K282" t="s" s="97">
        <v>82</v>
      </c>
      <c r="L282" t="s" s="97">
        <v>119</v>
      </c>
      <c r="M282" t="s" s="97">
        <v>1846</v>
      </c>
      <c r="N282" s="98"/>
      <c r="O282" s="98"/>
      <c r="P282" s="99"/>
      <c r="Q282" s="99"/>
      <c r="R282" s="99"/>
    </row>
    <row r="283" ht="20.05" customHeight="1">
      <c r="A283" t="s" s="94">
        <v>13794</v>
      </c>
      <c r="B283" t="s" s="95">
        <v>13795</v>
      </c>
      <c r="C283" s="96">
        <v>2023</v>
      </c>
      <c r="D283" t="s" s="97">
        <v>5840</v>
      </c>
      <c r="E283" t="s" s="97">
        <v>13796</v>
      </c>
      <c r="F283" t="s" s="97">
        <v>13797</v>
      </c>
      <c r="G283" t="s" s="97">
        <v>13798</v>
      </c>
      <c r="H283" t="s" s="97">
        <v>120</v>
      </c>
      <c r="I283" t="s" s="97">
        <v>121</v>
      </c>
      <c r="J283" t="s" s="97">
        <v>4518</v>
      </c>
      <c r="K283" t="s" s="97">
        <v>82</v>
      </c>
      <c r="L283" t="s" s="97">
        <v>1861</v>
      </c>
      <c r="M283" s="98"/>
      <c r="N283" s="98"/>
      <c r="O283" s="98"/>
      <c r="P283" s="99"/>
      <c r="Q283" s="99"/>
      <c r="R283" s="99"/>
    </row>
    <row r="284" ht="20.05" customHeight="1">
      <c r="A284" t="s" s="94">
        <v>13799</v>
      </c>
      <c r="B284" t="s" s="95">
        <v>13800</v>
      </c>
      <c r="C284" s="96">
        <v>2023</v>
      </c>
      <c r="D284" t="s" s="97">
        <v>2284</v>
      </c>
      <c r="E284" t="s" s="97">
        <v>13801</v>
      </c>
      <c r="F284" t="s" s="97">
        <v>13802</v>
      </c>
      <c r="G284" t="s" s="97">
        <v>13803</v>
      </c>
      <c r="H284" t="s" s="97">
        <v>254</v>
      </c>
      <c r="I284" t="s" s="97">
        <v>121</v>
      </c>
      <c r="J284" t="s" s="97">
        <v>1928</v>
      </c>
      <c r="K284" t="s" s="97">
        <v>2327</v>
      </c>
      <c r="L284" t="s" s="97">
        <v>119</v>
      </c>
      <c r="M284" s="98"/>
      <c r="N284" s="98"/>
      <c r="O284" s="98"/>
      <c r="P284" s="99"/>
      <c r="Q284" s="99"/>
      <c r="R284" s="99"/>
    </row>
    <row r="285" ht="20.05" customHeight="1">
      <c r="A285" t="s" s="94">
        <v>13804</v>
      </c>
      <c r="B285" t="s" s="95">
        <v>13805</v>
      </c>
      <c r="C285" s="96">
        <v>2023</v>
      </c>
      <c r="D285" t="s" s="97">
        <v>2058</v>
      </c>
      <c r="E285" t="s" s="97">
        <v>13806</v>
      </c>
      <c r="F285" t="s" s="97">
        <v>13807</v>
      </c>
      <c r="G285" t="s" s="97">
        <v>13808</v>
      </c>
      <c r="H285" t="s" s="97">
        <v>120</v>
      </c>
      <c r="I285" t="s" s="97">
        <v>121</v>
      </c>
      <c r="J285" t="s" s="97">
        <v>5031</v>
      </c>
      <c r="K285" t="s" s="97">
        <v>82</v>
      </c>
      <c r="L285" t="s" s="97">
        <v>119</v>
      </c>
      <c r="M285" s="98"/>
      <c r="N285" s="98"/>
      <c r="O285" s="98"/>
      <c r="P285" s="99"/>
      <c r="Q285" s="99"/>
      <c r="R285" s="99"/>
    </row>
    <row r="286" ht="20.05" customHeight="1">
      <c r="A286" t="s" s="94">
        <v>13809</v>
      </c>
      <c r="B286" t="s" s="95">
        <v>13810</v>
      </c>
      <c r="C286" s="96">
        <v>2023</v>
      </c>
      <c r="D286" t="s" s="97">
        <v>7478</v>
      </c>
      <c r="E286" t="s" s="97">
        <v>13811</v>
      </c>
      <c r="F286" t="s" s="97">
        <v>13812</v>
      </c>
      <c r="G286" s="98"/>
      <c r="H286" t="s" s="97">
        <v>254</v>
      </c>
      <c r="I286" t="s" s="97">
        <v>121</v>
      </c>
      <c r="J286" t="s" s="97">
        <v>13813</v>
      </c>
      <c r="K286" t="s" s="97">
        <v>2327</v>
      </c>
      <c r="L286" t="s" s="97">
        <v>129</v>
      </c>
      <c r="M286" s="98"/>
      <c r="N286" s="98"/>
      <c r="O286" s="98"/>
      <c r="P286" s="99"/>
      <c r="Q286" s="99"/>
      <c r="R286" s="99"/>
    </row>
    <row r="287" ht="20.05" customHeight="1">
      <c r="A287" t="s" s="94">
        <v>13814</v>
      </c>
      <c r="B287" t="s" s="95">
        <v>13815</v>
      </c>
      <c r="C287" s="96">
        <v>2023</v>
      </c>
      <c r="D287" t="s" s="97">
        <v>1493</v>
      </c>
      <c r="E287" t="s" s="97">
        <v>13816</v>
      </c>
      <c r="F287" t="s" s="97">
        <v>13817</v>
      </c>
      <c r="G287" s="98"/>
      <c r="H287" t="s" s="97">
        <v>120</v>
      </c>
      <c r="I287" t="s" s="97">
        <v>216</v>
      </c>
      <c r="J287" t="s" s="97">
        <v>213</v>
      </c>
      <c r="K287" t="s" s="97">
        <v>82</v>
      </c>
      <c r="L287" t="s" s="97">
        <v>119</v>
      </c>
      <c r="M287" t="s" s="97">
        <v>12602</v>
      </c>
      <c r="N287" s="98"/>
      <c r="O287" s="98"/>
      <c r="P287" s="99"/>
      <c r="Q287" s="99"/>
      <c r="R287" s="99"/>
    </row>
    <row r="288" ht="20.05" customHeight="1">
      <c r="A288" t="s" s="94">
        <v>13818</v>
      </c>
      <c r="B288" t="s" s="95">
        <v>13819</v>
      </c>
      <c r="C288" s="96">
        <v>2023</v>
      </c>
      <c r="D288" t="s" s="97">
        <v>13820</v>
      </c>
      <c r="E288" t="s" s="97">
        <v>13821</v>
      </c>
      <c r="F288" s="98"/>
      <c r="G288" s="98"/>
      <c r="H288" t="s" s="97">
        <v>120</v>
      </c>
      <c r="I288" t="s" s="97">
        <v>216</v>
      </c>
      <c r="J288" t="s" s="97">
        <v>128</v>
      </c>
      <c r="K288" t="s" s="97">
        <v>1784</v>
      </c>
      <c r="L288" t="s" s="97">
        <v>129</v>
      </c>
      <c r="M288" s="98"/>
      <c r="N288" s="98"/>
      <c r="O288" s="98"/>
      <c r="P288" s="99"/>
      <c r="Q288" s="99"/>
      <c r="R288" s="99"/>
    </row>
    <row r="289" ht="20.05" customHeight="1">
      <c r="A289" t="s" s="94">
        <v>13822</v>
      </c>
      <c r="B289" t="s" s="95">
        <v>13823</v>
      </c>
      <c r="C289" s="96">
        <v>2023</v>
      </c>
      <c r="D289" t="s" s="97">
        <v>13824</v>
      </c>
      <c r="E289" t="s" s="97">
        <v>13825</v>
      </c>
      <c r="F289" t="s" s="97">
        <v>13826</v>
      </c>
      <c r="G289" t="s" s="97">
        <v>13827</v>
      </c>
      <c r="H289" t="s" s="97">
        <v>120</v>
      </c>
      <c r="I289" t="s" s="97">
        <v>121</v>
      </c>
      <c r="J289" t="s" s="97">
        <v>13828</v>
      </c>
      <c r="K289" t="s" s="97">
        <v>44</v>
      </c>
      <c r="L289" t="s" s="97">
        <v>119</v>
      </c>
      <c r="M289" s="98"/>
      <c r="N289" s="98"/>
      <c r="O289" s="98"/>
      <c r="P289" s="99"/>
      <c r="Q289" s="99"/>
      <c r="R289" s="99"/>
    </row>
    <row r="290" ht="20.05" customHeight="1">
      <c r="A290" t="s" s="94">
        <v>13829</v>
      </c>
      <c r="B290" t="s" s="95">
        <v>13830</v>
      </c>
      <c r="C290" s="96">
        <v>2023</v>
      </c>
      <c r="D290" t="s" s="97">
        <v>12822</v>
      </c>
      <c r="E290" t="s" s="97">
        <v>13831</v>
      </c>
      <c r="F290" t="s" s="97">
        <v>13832</v>
      </c>
      <c r="G290" s="98"/>
      <c r="H290" t="s" s="97">
        <v>120</v>
      </c>
      <c r="I290" t="s" s="97">
        <v>216</v>
      </c>
      <c r="J290" t="s" s="97">
        <v>213</v>
      </c>
      <c r="K290" t="s" s="97">
        <v>64</v>
      </c>
      <c r="L290" t="s" s="97">
        <v>119</v>
      </c>
      <c r="M290" t="s" s="97">
        <v>12602</v>
      </c>
      <c r="N290" s="98"/>
      <c r="O290" s="98"/>
      <c r="P290" s="99"/>
      <c r="Q290" s="99"/>
      <c r="R290" s="99"/>
    </row>
    <row r="291" ht="20.05" customHeight="1">
      <c r="A291" t="s" s="94">
        <v>13833</v>
      </c>
      <c r="B291" t="s" s="95">
        <v>13834</v>
      </c>
      <c r="C291" s="96">
        <v>2023</v>
      </c>
      <c r="D291" t="s" s="97">
        <v>13835</v>
      </c>
      <c r="E291" t="s" s="97">
        <v>13836</v>
      </c>
      <c r="F291" t="s" s="97">
        <v>13837</v>
      </c>
      <c r="G291" s="98"/>
      <c r="H291" t="s" s="97">
        <v>254</v>
      </c>
      <c r="I291" t="s" s="97">
        <v>121</v>
      </c>
      <c r="J291" t="s" s="97">
        <v>13838</v>
      </c>
      <c r="K291" t="s" s="97">
        <v>82</v>
      </c>
      <c r="L291" t="s" s="97">
        <v>119</v>
      </c>
      <c r="M291" s="98"/>
      <c r="N291" s="98"/>
      <c r="O291" s="98"/>
      <c r="P291" s="99"/>
      <c r="Q291" s="99"/>
      <c r="R291" s="99"/>
    </row>
    <row r="292" ht="20.05" customHeight="1">
      <c r="A292" t="s" s="94">
        <v>13839</v>
      </c>
      <c r="B292" t="s" s="95">
        <v>13840</v>
      </c>
      <c r="C292" s="96">
        <v>2023</v>
      </c>
      <c r="D292" t="s" s="97">
        <v>5983</v>
      </c>
      <c r="E292" t="s" s="97">
        <v>13841</v>
      </c>
      <c r="F292" t="s" s="97">
        <v>13842</v>
      </c>
      <c r="G292" t="s" s="97">
        <v>13843</v>
      </c>
      <c r="H292" t="s" s="97">
        <v>120</v>
      </c>
      <c r="I292" t="s" s="97">
        <v>121</v>
      </c>
      <c r="J292" t="s" s="97">
        <v>13844</v>
      </c>
      <c r="K292" t="s" s="97">
        <v>45</v>
      </c>
      <c r="L292" t="s" s="97">
        <v>1791</v>
      </c>
      <c r="M292" s="98"/>
      <c r="N292" s="98"/>
      <c r="O292" s="98"/>
      <c r="P292" s="99"/>
      <c r="Q292" s="99"/>
      <c r="R292" s="99"/>
    </row>
    <row r="293" ht="32.05" customHeight="1">
      <c r="A293" t="s" s="94">
        <v>13845</v>
      </c>
      <c r="B293" t="s" s="95">
        <v>13846</v>
      </c>
      <c r="C293" s="96">
        <v>2023</v>
      </c>
      <c r="D293" t="s" s="97">
        <v>4155</v>
      </c>
      <c r="E293" t="s" s="97">
        <v>13847</v>
      </c>
      <c r="F293" t="s" s="97">
        <v>13848</v>
      </c>
      <c r="G293" t="s" s="97">
        <v>13849</v>
      </c>
      <c r="H293" t="s" s="97">
        <v>120</v>
      </c>
      <c r="I293" t="s" s="97">
        <v>121</v>
      </c>
      <c r="J293" t="s" s="100">
        <v>12667</v>
      </c>
      <c r="K293" t="s" s="100">
        <v>82</v>
      </c>
      <c r="L293" t="s" s="97">
        <v>1507</v>
      </c>
      <c r="M293" s="98"/>
      <c r="N293" s="98"/>
      <c r="O293" s="98"/>
      <c r="P293" s="99"/>
      <c r="Q293" s="99"/>
      <c r="R293" s="99"/>
    </row>
    <row r="294" ht="20.05" customHeight="1">
      <c r="A294" t="s" s="94">
        <v>13850</v>
      </c>
      <c r="B294" t="s" s="95">
        <v>13851</v>
      </c>
      <c r="C294" s="96">
        <v>2023</v>
      </c>
      <c r="D294" t="s" s="97">
        <v>13852</v>
      </c>
      <c r="E294" t="s" s="97">
        <v>13853</v>
      </c>
      <c r="F294" t="s" s="97">
        <v>13854</v>
      </c>
      <c r="G294" s="98"/>
      <c r="H294" t="s" s="97">
        <v>120</v>
      </c>
      <c r="I294" t="s" s="97">
        <v>216</v>
      </c>
      <c r="J294" t="s" s="97">
        <v>12736</v>
      </c>
      <c r="K294" t="s" s="97">
        <v>64</v>
      </c>
      <c r="L294" t="s" s="97">
        <v>506</v>
      </c>
      <c r="M294" t="s" s="97">
        <v>12602</v>
      </c>
      <c r="N294" s="99"/>
      <c r="O294" s="98"/>
      <c r="P294" s="99"/>
      <c r="Q294" s="99"/>
      <c r="R294" s="99"/>
    </row>
    <row r="295" ht="20.05" customHeight="1">
      <c r="A295" t="s" s="94">
        <v>13855</v>
      </c>
      <c r="B295" t="s" s="95">
        <v>13856</v>
      </c>
      <c r="C295" s="96">
        <v>2023</v>
      </c>
      <c r="D295" t="s" s="97">
        <v>12688</v>
      </c>
      <c r="E295" t="s" s="97">
        <v>13857</v>
      </c>
      <c r="F295" t="s" s="97">
        <v>13858</v>
      </c>
      <c r="G295" s="98"/>
      <c r="H295" t="s" s="97">
        <v>120</v>
      </c>
      <c r="I295" t="s" s="97">
        <v>216</v>
      </c>
      <c r="J295" t="s" s="97">
        <v>12736</v>
      </c>
      <c r="K295" t="s" s="97">
        <v>82</v>
      </c>
      <c r="L295" t="s" s="97">
        <v>506</v>
      </c>
      <c r="M295" t="s" s="97">
        <v>12716</v>
      </c>
      <c r="N295" s="98"/>
      <c r="O295" s="98"/>
      <c r="P295" s="99"/>
      <c r="Q295" s="99"/>
      <c r="R295" s="99"/>
    </row>
    <row r="296" ht="20.05" customHeight="1">
      <c r="A296" t="s" s="94">
        <v>13859</v>
      </c>
      <c r="B296" t="s" s="95">
        <v>13860</v>
      </c>
      <c r="C296" s="96">
        <v>2023</v>
      </c>
      <c r="D296" t="s" s="97">
        <v>11105</v>
      </c>
      <c r="E296" t="s" s="97">
        <v>13861</v>
      </c>
      <c r="F296" t="s" s="97">
        <v>13862</v>
      </c>
      <c r="G296" s="98"/>
      <c r="H296" t="s" s="97">
        <v>120</v>
      </c>
      <c r="I296" t="s" s="97">
        <v>121</v>
      </c>
      <c r="J296" t="s" s="97">
        <v>13478</v>
      </c>
      <c r="K296" t="s" s="97">
        <v>82</v>
      </c>
      <c r="L296" t="s" s="97">
        <v>129</v>
      </c>
      <c r="M296" t="s" s="97">
        <v>1846</v>
      </c>
      <c r="N296" s="98"/>
      <c r="O296" s="98"/>
      <c r="P296" s="99"/>
      <c r="Q296" s="99"/>
      <c r="R296" s="99"/>
    </row>
    <row r="297" ht="20.05" customHeight="1">
      <c r="A297" t="s" s="94">
        <v>13863</v>
      </c>
      <c r="B297" t="s" s="95">
        <v>13864</v>
      </c>
      <c r="C297" s="96">
        <v>2023</v>
      </c>
      <c r="D297" t="s" s="97">
        <v>13865</v>
      </c>
      <c r="E297" t="s" s="97">
        <v>13866</v>
      </c>
      <c r="F297" t="s" s="97">
        <v>13867</v>
      </c>
      <c r="G297" s="98"/>
      <c r="H297" t="s" s="97">
        <v>120</v>
      </c>
      <c r="I297" t="s" s="97">
        <v>216</v>
      </c>
      <c r="J297" t="s" s="97">
        <v>213</v>
      </c>
      <c r="K297" t="s" s="97">
        <v>64</v>
      </c>
      <c r="L297" t="s" s="97">
        <v>119</v>
      </c>
      <c r="M297" t="s" s="97">
        <v>12602</v>
      </c>
      <c r="N297" s="98"/>
      <c r="O297" s="98"/>
      <c r="P297" s="99"/>
      <c r="Q297" s="99"/>
      <c r="R297" s="99"/>
    </row>
    <row r="298" ht="20.05" customHeight="1">
      <c r="A298" t="s" s="94">
        <v>13868</v>
      </c>
      <c r="B298" t="s" s="95">
        <v>13869</v>
      </c>
      <c r="C298" s="96">
        <v>2023</v>
      </c>
      <c r="D298" t="s" s="97">
        <v>13870</v>
      </c>
      <c r="E298" t="s" s="97">
        <v>13871</v>
      </c>
      <c r="F298" t="s" s="97">
        <v>13872</v>
      </c>
      <c r="G298" s="98"/>
      <c r="H298" t="s" s="97">
        <v>120</v>
      </c>
      <c r="I298" t="s" s="97">
        <v>216</v>
      </c>
      <c r="J298" t="s" s="97">
        <v>213</v>
      </c>
      <c r="K298" t="s" s="97">
        <v>64</v>
      </c>
      <c r="L298" t="s" s="97">
        <v>119</v>
      </c>
      <c r="M298" t="s" s="97">
        <v>12637</v>
      </c>
      <c r="N298" s="98"/>
      <c r="O298" s="98"/>
      <c r="P298" s="99"/>
      <c r="Q298" s="99"/>
      <c r="R298" s="99"/>
    </row>
    <row r="299" ht="20.05" customHeight="1">
      <c r="A299" t="s" s="94">
        <v>13873</v>
      </c>
      <c r="B299" t="s" s="95">
        <v>13874</v>
      </c>
      <c r="C299" s="96">
        <v>2023</v>
      </c>
      <c r="D299" t="s" s="97">
        <v>12929</v>
      </c>
      <c r="E299" t="s" s="97">
        <v>13875</v>
      </c>
      <c r="F299" t="s" s="97">
        <v>13876</v>
      </c>
      <c r="G299" s="98"/>
      <c r="H299" t="s" s="97">
        <v>120</v>
      </c>
      <c r="I299" t="s" s="97">
        <v>216</v>
      </c>
      <c r="J299" t="s" s="97">
        <v>213</v>
      </c>
      <c r="K299" t="s" s="97">
        <v>45</v>
      </c>
      <c r="L299" t="s" s="97">
        <v>119</v>
      </c>
      <c r="M299" t="s" s="97">
        <v>12716</v>
      </c>
      <c r="N299" s="98"/>
      <c r="O299" s="98"/>
      <c r="P299" s="99"/>
      <c r="Q299" s="99"/>
      <c r="R299" s="99"/>
    </row>
    <row r="300" ht="20.05" customHeight="1">
      <c r="A300" t="s" s="94">
        <v>13877</v>
      </c>
      <c r="B300" t="s" s="95">
        <v>13878</v>
      </c>
      <c r="C300" s="96">
        <v>2023</v>
      </c>
      <c r="D300" t="s" s="97">
        <v>1639</v>
      </c>
      <c r="E300" t="s" s="97">
        <v>13879</v>
      </c>
      <c r="F300" t="s" s="97">
        <v>13880</v>
      </c>
      <c r="G300" s="98"/>
      <c r="H300" t="s" s="97">
        <v>254</v>
      </c>
      <c r="I300" t="s" s="97">
        <v>216</v>
      </c>
      <c r="J300" t="s" s="97">
        <v>213</v>
      </c>
      <c r="K300" t="s" s="97">
        <v>64</v>
      </c>
      <c r="L300" t="s" s="97">
        <v>119</v>
      </c>
      <c r="M300" t="s" s="97">
        <v>12651</v>
      </c>
      <c r="N300" s="98"/>
      <c r="O300" s="98"/>
      <c r="P300" s="99"/>
      <c r="Q300" s="99"/>
      <c r="R300" s="99"/>
    </row>
    <row r="301" ht="224.05" customHeight="1">
      <c r="A301" t="s" s="94">
        <v>1496</v>
      </c>
      <c r="B301" t="s" s="95">
        <v>1497</v>
      </c>
      <c r="C301" s="96">
        <v>2023</v>
      </c>
      <c r="D301" t="s" s="97">
        <v>1498</v>
      </c>
      <c r="E301" t="s" s="97">
        <v>1499</v>
      </c>
      <c r="F301" t="s" s="97">
        <v>1500</v>
      </c>
      <c r="G301" s="98"/>
      <c r="H301" t="s" s="97">
        <v>120</v>
      </c>
      <c r="I301" t="s" s="97">
        <v>216</v>
      </c>
      <c r="J301" t="s" s="97">
        <v>213</v>
      </c>
      <c r="K301" t="s" s="97">
        <v>64</v>
      </c>
      <c r="L301" t="s" s="97">
        <v>119</v>
      </c>
      <c r="M301" s="98"/>
      <c r="N301" t="s" s="97">
        <v>122</v>
      </c>
      <c r="O301" t="s" s="97">
        <v>275</v>
      </c>
      <c r="P301" t="s" s="100">
        <v>69</v>
      </c>
      <c r="Q301" s="99"/>
      <c r="R301" t="s" s="100">
        <v>1501</v>
      </c>
    </row>
    <row r="302" ht="20.05" customHeight="1">
      <c r="A302" t="s" s="94">
        <v>13881</v>
      </c>
      <c r="B302" t="s" s="95">
        <v>13882</v>
      </c>
      <c r="C302" s="96">
        <v>2023</v>
      </c>
      <c r="D302" t="s" s="97">
        <v>4138</v>
      </c>
      <c r="E302" t="s" s="97">
        <v>13883</v>
      </c>
      <c r="F302" t="s" s="97">
        <v>13884</v>
      </c>
      <c r="G302" t="s" s="97">
        <v>13885</v>
      </c>
      <c r="H302" t="s" s="97">
        <v>120</v>
      </c>
      <c r="I302" t="s" s="97">
        <v>121</v>
      </c>
      <c r="J302" t="s" s="97">
        <v>3174</v>
      </c>
      <c r="K302" t="s" s="97">
        <v>40</v>
      </c>
      <c r="L302" t="s" s="97">
        <v>119</v>
      </c>
      <c r="M302" s="98"/>
      <c r="N302" s="98"/>
      <c r="O302" s="98"/>
      <c r="P302" s="99"/>
      <c r="Q302" s="99"/>
      <c r="R302" s="99"/>
    </row>
    <row r="303" ht="20.05" customHeight="1">
      <c r="A303" t="s" s="94">
        <v>13886</v>
      </c>
      <c r="B303" t="s" s="95">
        <v>13887</v>
      </c>
      <c r="C303" s="96">
        <v>2023</v>
      </c>
      <c r="D303" t="s" s="97">
        <v>3955</v>
      </c>
      <c r="E303" t="s" s="97">
        <v>13888</v>
      </c>
      <c r="F303" t="s" s="97">
        <v>13889</v>
      </c>
      <c r="G303" t="s" s="97">
        <v>13890</v>
      </c>
      <c r="H303" t="s" s="97">
        <v>120</v>
      </c>
      <c r="I303" t="s" s="97">
        <v>121</v>
      </c>
      <c r="J303" t="s" s="97">
        <v>2426</v>
      </c>
      <c r="K303" t="s" s="97">
        <v>82</v>
      </c>
      <c r="L303" t="s" s="97">
        <v>1507</v>
      </c>
      <c r="M303" s="98"/>
      <c r="N303" s="98"/>
      <c r="O303" s="98"/>
      <c r="P303" s="99"/>
      <c r="Q303" s="99"/>
      <c r="R303" s="99"/>
    </row>
    <row r="304" ht="20.05" customHeight="1">
      <c r="A304" t="s" s="94">
        <v>13891</v>
      </c>
      <c r="B304" t="s" s="95">
        <v>13892</v>
      </c>
      <c r="C304" s="96">
        <v>2023</v>
      </c>
      <c r="D304" t="s" s="97">
        <v>918</v>
      </c>
      <c r="E304" t="s" s="97">
        <v>13893</v>
      </c>
      <c r="F304" t="s" s="97">
        <v>13894</v>
      </c>
      <c r="G304" t="s" s="97">
        <v>13895</v>
      </c>
      <c r="H304" t="s" s="97">
        <v>120</v>
      </c>
      <c r="I304" t="s" s="97">
        <v>121</v>
      </c>
      <c r="J304" t="s" s="97">
        <v>13896</v>
      </c>
      <c r="K304" t="s" s="97">
        <v>29</v>
      </c>
      <c r="L304" t="s" s="97">
        <v>1507</v>
      </c>
      <c r="M304" s="98"/>
      <c r="N304" s="98"/>
      <c r="O304" s="98"/>
      <c r="P304" s="99"/>
      <c r="Q304" s="99"/>
      <c r="R304" s="99"/>
    </row>
    <row r="305" ht="20.05" customHeight="1">
      <c r="A305" t="s" s="94">
        <v>13897</v>
      </c>
      <c r="B305" t="s" s="95">
        <v>13898</v>
      </c>
      <c r="C305" s="96">
        <v>2023</v>
      </c>
      <c r="D305" t="s" s="97">
        <v>8104</v>
      </c>
      <c r="E305" t="s" s="97">
        <v>13899</v>
      </c>
      <c r="F305" t="s" s="97">
        <v>13900</v>
      </c>
      <c r="G305" s="98"/>
      <c r="H305" t="s" s="97">
        <v>120</v>
      </c>
      <c r="I305" t="s" s="97">
        <v>216</v>
      </c>
      <c r="J305" t="s" s="97">
        <v>12721</v>
      </c>
      <c r="K305" t="s" s="97">
        <v>1784</v>
      </c>
      <c r="L305" t="s" s="97">
        <v>506</v>
      </c>
      <c r="M305" s="98"/>
      <c r="N305" s="98"/>
      <c r="O305" s="98"/>
      <c r="P305" s="99"/>
      <c r="Q305" s="99"/>
      <c r="R305" s="99"/>
    </row>
    <row r="306" ht="20.05" customHeight="1">
      <c r="A306" t="s" s="94">
        <v>13901</v>
      </c>
      <c r="B306" t="s" s="95">
        <v>13902</v>
      </c>
      <c r="C306" s="96">
        <v>2023</v>
      </c>
      <c r="D306" t="s" s="97">
        <v>13903</v>
      </c>
      <c r="E306" t="s" s="97">
        <v>13904</v>
      </c>
      <c r="F306" t="s" s="97">
        <v>13905</v>
      </c>
      <c r="G306" s="98"/>
      <c r="H306" t="s" s="97">
        <v>120</v>
      </c>
      <c r="I306" t="s" s="97">
        <v>216</v>
      </c>
      <c r="J306" t="s" s="97">
        <v>13663</v>
      </c>
      <c r="K306" t="s" s="97">
        <v>1784</v>
      </c>
      <c r="L306" t="s" s="97">
        <v>1507</v>
      </c>
      <c r="M306" s="98"/>
      <c r="N306" s="98"/>
      <c r="O306" s="98"/>
      <c r="P306" s="99"/>
      <c r="Q306" s="99"/>
      <c r="R306" s="99"/>
    </row>
    <row r="307" ht="20.05" customHeight="1">
      <c r="A307" t="s" s="94">
        <v>13906</v>
      </c>
      <c r="B307" t="s" s="95">
        <v>13907</v>
      </c>
      <c r="C307" s="96">
        <v>2023</v>
      </c>
      <c r="D307" t="s" s="97">
        <v>133</v>
      </c>
      <c r="E307" t="s" s="97">
        <v>13908</v>
      </c>
      <c r="F307" t="s" s="97">
        <v>13909</v>
      </c>
      <c r="G307" t="s" s="97">
        <v>13910</v>
      </c>
      <c r="H307" t="s" s="97">
        <v>120</v>
      </c>
      <c r="I307" t="s" s="97">
        <v>121</v>
      </c>
      <c r="J307" t="s" s="97">
        <v>1303</v>
      </c>
      <c r="K307" t="s" s="97">
        <v>82</v>
      </c>
      <c r="L307" t="s" s="97">
        <v>1304</v>
      </c>
      <c r="M307" s="98"/>
      <c r="N307" s="98"/>
      <c r="O307" s="98"/>
      <c r="P307" s="99"/>
      <c r="Q307" s="99"/>
      <c r="R307" s="99"/>
    </row>
    <row r="308" ht="20.05" customHeight="1">
      <c r="A308" t="s" s="94">
        <v>13911</v>
      </c>
      <c r="B308" t="s" s="95">
        <v>13912</v>
      </c>
      <c r="C308" s="96">
        <v>2023</v>
      </c>
      <c r="D308" t="s" s="97">
        <v>3229</v>
      </c>
      <c r="E308" t="s" s="97">
        <v>13913</v>
      </c>
      <c r="F308" t="s" s="97">
        <v>13914</v>
      </c>
      <c r="G308" t="s" s="97">
        <v>13915</v>
      </c>
      <c r="H308" t="s" s="97">
        <v>120</v>
      </c>
      <c r="I308" t="s" s="97">
        <v>121</v>
      </c>
      <c r="J308" t="s" s="97">
        <v>5830</v>
      </c>
      <c r="K308" t="s" s="97">
        <v>1454</v>
      </c>
      <c r="L308" t="s" s="97">
        <v>1791</v>
      </c>
      <c r="M308" s="98"/>
      <c r="N308" s="98"/>
      <c r="O308" s="98"/>
      <c r="P308" s="99"/>
      <c r="Q308" s="99"/>
      <c r="R308" s="99"/>
    </row>
    <row r="309" ht="20.05" customHeight="1">
      <c r="A309" t="s" s="94">
        <v>13916</v>
      </c>
      <c r="B309" t="s" s="95">
        <v>13917</v>
      </c>
      <c r="C309" s="96">
        <v>2023</v>
      </c>
      <c r="D309" t="s" s="97">
        <v>4505</v>
      </c>
      <c r="E309" t="s" s="97">
        <v>13918</v>
      </c>
      <c r="F309" t="s" s="97">
        <v>13919</v>
      </c>
      <c r="G309" t="s" s="97">
        <v>13920</v>
      </c>
      <c r="H309" t="s" s="97">
        <v>120</v>
      </c>
      <c r="I309" t="s" s="97">
        <v>121</v>
      </c>
      <c r="J309" t="s" s="97">
        <v>13568</v>
      </c>
      <c r="K309" t="s" s="97">
        <v>45</v>
      </c>
      <c r="L309" t="s" s="97">
        <v>119</v>
      </c>
      <c r="M309" s="98"/>
      <c r="N309" s="98"/>
      <c r="O309" s="98"/>
      <c r="P309" s="99"/>
      <c r="Q309" s="99"/>
      <c r="R309" s="99"/>
    </row>
    <row r="310" ht="20.05" customHeight="1">
      <c r="A310" t="s" s="94">
        <v>13921</v>
      </c>
      <c r="B310" t="s" s="95">
        <v>13922</v>
      </c>
      <c r="C310" s="96">
        <v>2023</v>
      </c>
      <c r="D310" t="s" s="97">
        <v>13923</v>
      </c>
      <c r="E310" t="s" s="97">
        <v>13924</v>
      </c>
      <c r="F310" t="s" s="97">
        <v>13925</v>
      </c>
      <c r="G310" s="98"/>
      <c r="H310" t="s" s="97">
        <v>120</v>
      </c>
      <c r="I310" t="s" s="97">
        <v>121</v>
      </c>
      <c r="J310" t="s" s="97">
        <v>2645</v>
      </c>
      <c r="K310" t="s" s="97">
        <v>45</v>
      </c>
      <c r="L310" t="s" s="97">
        <v>506</v>
      </c>
      <c r="M310" t="s" s="97">
        <v>12904</v>
      </c>
      <c r="N310" s="98"/>
      <c r="O310" s="98"/>
      <c r="P310" s="99"/>
      <c r="Q310" s="99"/>
      <c r="R310" s="99"/>
    </row>
    <row r="311" ht="20.05" customHeight="1">
      <c r="A311" t="s" s="94">
        <v>13926</v>
      </c>
      <c r="B311" t="s" s="95">
        <v>13927</v>
      </c>
      <c r="C311" s="96">
        <v>2023</v>
      </c>
      <c r="D311" t="s" s="97">
        <v>12844</v>
      </c>
      <c r="E311" t="s" s="97">
        <v>13928</v>
      </c>
      <c r="F311" t="s" s="97">
        <v>13929</v>
      </c>
      <c r="G311" s="98"/>
      <c r="H311" t="s" s="97">
        <v>120</v>
      </c>
      <c r="I311" t="s" s="97">
        <v>216</v>
      </c>
      <c r="J311" t="s" s="97">
        <v>213</v>
      </c>
      <c r="K311" t="s" s="97">
        <v>82</v>
      </c>
      <c r="L311" t="s" s="97">
        <v>119</v>
      </c>
      <c r="M311" t="s" s="97">
        <v>12755</v>
      </c>
      <c r="N311" s="99"/>
      <c r="O311" s="98"/>
      <c r="P311" s="99"/>
      <c r="Q311" s="99"/>
      <c r="R311" s="99"/>
    </row>
    <row r="312" ht="20.05" customHeight="1">
      <c r="A312" t="s" s="94">
        <v>13930</v>
      </c>
      <c r="B312" t="s" s="95">
        <v>13931</v>
      </c>
      <c r="C312" s="96">
        <v>2023</v>
      </c>
      <c r="D312" t="s" s="97">
        <v>1639</v>
      </c>
      <c r="E312" t="s" s="97">
        <v>13932</v>
      </c>
      <c r="F312" t="s" s="97">
        <v>13933</v>
      </c>
      <c r="G312" s="98"/>
      <c r="H312" t="s" s="97">
        <v>120</v>
      </c>
      <c r="I312" t="s" s="97">
        <v>216</v>
      </c>
      <c r="J312" t="s" s="97">
        <v>213</v>
      </c>
      <c r="K312" t="s" s="97">
        <v>64</v>
      </c>
      <c r="L312" t="s" s="97">
        <v>119</v>
      </c>
      <c r="M312" t="s" s="97">
        <v>12716</v>
      </c>
      <c r="N312" s="98"/>
      <c r="O312" s="98"/>
      <c r="P312" s="99"/>
      <c r="Q312" s="99"/>
      <c r="R312" s="99"/>
    </row>
    <row r="313" ht="20.05" customHeight="1">
      <c r="A313" t="s" s="94">
        <v>13934</v>
      </c>
      <c r="B313" t="s" s="95">
        <v>13935</v>
      </c>
      <c r="C313" s="96">
        <v>2023</v>
      </c>
      <c r="D313" t="s" s="97">
        <v>12939</v>
      </c>
      <c r="E313" t="s" s="97">
        <v>13936</v>
      </c>
      <c r="F313" t="s" s="97">
        <v>13937</v>
      </c>
      <c r="G313" s="98"/>
      <c r="H313" t="s" s="97">
        <v>120</v>
      </c>
      <c r="I313" t="s" s="97">
        <v>216</v>
      </c>
      <c r="J313" t="s" s="97">
        <v>572</v>
      </c>
      <c r="K313" t="s" s="97">
        <v>82</v>
      </c>
      <c r="L313" t="s" s="97">
        <v>506</v>
      </c>
      <c r="M313" t="s" s="97">
        <v>12637</v>
      </c>
      <c r="N313" s="98"/>
      <c r="O313" s="98"/>
      <c r="P313" s="99"/>
      <c r="Q313" s="99"/>
      <c r="R313" s="99"/>
    </row>
    <row r="314" ht="20.05" customHeight="1">
      <c r="A314" t="s" s="94">
        <v>13938</v>
      </c>
      <c r="B314" t="s" s="95">
        <v>13939</v>
      </c>
      <c r="C314" s="96">
        <v>2023</v>
      </c>
      <c r="D314" t="s" s="97">
        <v>7473</v>
      </c>
      <c r="E314" t="s" s="97">
        <v>13940</v>
      </c>
      <c r="F314" t="s" s="97">
        <v>13941</v>
      </c>
      <c r="G314" t="s" s="97">
        <v>13942</v>
      </c>
      <c r="H314" t="s" s="97">
        <v>120</v>
      </c>
      <c r="I314" t="s" s="97">
        <v>121</v>
      </c>
      <c r="J314" t="s" s="97">
        <v>3174</v>
      </c>
      <c r="K314" t="s" s="97">
        <v>29</v>
      </c>
      <c r="L314" t="s" s="97">
        <v>119</v>
      </c>
      <c r="M314" s="98"/>
      <c r="N314" s="98"/>
      <c r="O314" s="98"/>
      <c r="P314" s="99"/>
      <c r="Q314" s="99"/>
      <c r="R314" s="99"/>
    </row>
    <row r="315" ht="20.05" customHeight="1">
      <c r="A315" t="s" s="94">
        <v>13943</v>
      </c>
      <c r="B315" t="s" s="95">
        <v>13944</v>
      </c>
      <c r="C315" s="96">
        <v>2023</v>
      </c>
      <c r="D315" t="s" s="97">
        <v>5311</v>
      </c>
      <c r="E315" t="s" s="97">
        <v>13945</v>
      </c>
      <c r="F315" t="s" s="97">
        <v>13946</v>
      </c>
      <c r="G315" s="98"/>
      <c r="H315" t="s" s="97">
        <v>120</v>
      </c>
      <c r="I315" t="s" s="97">
        <v>121</v>
      </c>
      <c r="J315" t="s" s="97">
        <v>1905</v>
      </c>
      <c r="K315" t="s" s="97">
        <v>45</v>
      </c>
      <c r="L315" t="s" s="97">
        <v>119</v>
      </c>
      <c r="M315" s="98"/>
      <c r="N315" s="98"/>
      <c r="O315" s="98"/>
      <c r="P315" s="99"/>
      <c r="Q315" s="99"/>
      <c r="R315" s="99"/>
    </row>
    <row r="316" ht="20.05" customHeight="1">
      <c r="A316" t="s" s="94">
        <v>13947</v>
      </c>
      <c r="B316" t="s" s="95">
        <v>13948</v>
      </c>
      <c r="C316" s="96">
        <v>2023</v>
      </c>
      <c r="D316" t="s" s="97">
        <v>13949</v>
      </c>
      <c r="E316" t="s" s="97">
        <v>13950</v>
      </c>
      <c r="F316" t="s" s="97">
        <v>13951</v>
      </c>
      <c r="G316" s="98"/>
      <c r="H316" t="s" s="97">
        <v>120</v>
      </c>
      <c r="I316" t="s" s="97">
        <v>216</v>
      </c>
      <c r="J316" t="s" s="97">
        <v>213</v>
      </c>
      <c r="K316" t="s" s="97">
        <v>82</v>
      </c>
      <c r="L316" t="s" s="97">
        <v>119</v>
      </c>
      <c r="M316" t="s" s="97">
        <v>12602</v>
      </c>
      <c r="N316" s="99"/>
      <c r="O316" s="98"/>
      <c r="P316" s="99"/>
      <c r="Q316" s="99"/>
      <c r="R316" s="99"/>
    </row>
    <row r="317" ht="20.05" customHeight="1">
      <c r="A317" t="s" s="94">
        <v>13952</v>
      </c>
      <c r="B317" t="s" s="95">
        <v>13953</v>
      </c>
      <c r="C317" s="96">
        <v>2023</v>
      </c>
      <c r="D317" t="s" s="97">
        <v>1752</v>
      </c>
      <c r="E317" t="s" s="97">
        <v>13954</v>
      </c>
      <c r="F317" t="s" s="97">
        <v>13955</v>
      </c>
      <c r="G317" s="98"/>
      <c r="H317" t="s" s="97">
        <v>120</v>
      </c>
      <c r="I317" t="s" s="97">
        <v>121</v>
      </c>
      <c r="J317" t="s" s="97">
        <v>13956</v>
      </c>
      <c r="K317" t="s" s="97">
        <v>82</v>
      </c>
      <c r="L317" t="s" s="97">
        <v>1507</v>
      </c>
      <c r="M317" s="98"/>
      <c r="N317" s="98"/>
      <c r="O317" s="98"/>
      <c r="P317" s="99"/>
      <c r="Q317" s="99"/>
      <c r="R317" s="99"/>
    </row>
    <row r="318" ht="20.05" customHeight="1">
      <c r="A318" t="s" s="94">
        <v>13957</v>
      </c>
      <c r="B318" t="s" s="95">
        <v>13958</v>
      </c>
      <c r="C318" s="96">
        <v>2023</v>
      </c>
      <c r="D318" t="s" s="97">
        <v>12844</v>
      </c>
      <c r="E318" t="s" s="97">
        <v>13959</v>
      </c>
      <c r="F318" t="s" s="97">
        <v>13960</v>
      </c>
      <c r="G318" s="98"/>
      <c r="H318" t="s" s="97">
        <v>120</v>
      </c>
      <c r="I318" t="s" s="97">
        <v>216</v>
      </c>
      <c r="J318" t="s" s="97">
        <v>572</v>
      </c>
      <c r="K318" t="s" s="97">
        <v>82</v>
      </c>
      <c r="L318" t="s" s="97">
        <v>506</v>
      </c>
      <c r="M318" t="s" s="97">
        <v>12691</v>
      </c>
      <c r="N318" s="98"/>
      <c r="O318" s="98"/>
      <c r="P318" s="99"/>
      <c r="Q318" s="99"/>
      <c r="R318" s="99"/>
    </row>
    <row r="319" ht="20.05" customHeight="1">
      <c r="A319" t="s" s="94">
        <v>13961</v>
      </c>
      <c r="B319" t="s" s="95">
        <v>13962</v>
      </c>
      <c r="C319" s="96">
        <v>2023</v>
      </c>
      <c r="D319" t="s" s="97">
        <v>13963</v>
      </c>
      <c r="E319" t="s" s="97">
        <v>13964</v>
      </c>
      <c r="F319" t="s" s="97">
        <v>13965</v>
      </c>
      <c r="G319" s="98"/>
      <c r="H319" t="s" s="97">
        <v>254</v>
      </c>
      <c r="I319" t="s" s="97">
        <v>121</v>
      </c>
      <c r="J319" t="s" s="97">
        <v>1928</v>
      </c>
      <c r="K319" t="s" s="97">
        <v>82</v>
      </c>
      <c r="L319" t="s" s="97">
        <v>119</v>
      </c>
      <c r="M319" s="98"/>
      <c r="N319" s="98"/>
      <c r="O319" s="98"/>
      <c r="P319" s="99"/>
      <c r="Q319" s="99"/>
      <c r="R319" s="99"/>
    </row>
    <row r="320" ht="20.05" customHeight="1">
      <c r="A320" t="s" s="94">
        <v>13966</v>
      </c>
      <c r="B320" t="s" s="95">
        <v>13967</v>
      </c>
      <c r="C320" s="96">
        <v>2023</v>
      </c>
      <c r="D320" t="s" s="97">
        <v>2830</v>
      </c>
      <c r="E320" t="s" s="97">
        <v>13968</v>
      </c>
      <c r="F320" t="s" s="97">
        <v>13969</v>
      </c>
      <c r="G320" t="s" s="97">
        <v>13970</v>
      </c>
      <c r="H320" t="s" s="97">
        <v>120</v>
      </c>
      <c r="I320" t="s" s="97">
        <v>121</v>
      </c>
      <c r="J320" t="s" s="97">
        <v>13971</v>
      </c>
      <c r="K320" t="s" s="97">
        <v>45</v>
      </c>
      <c r="L320" t="s" s="97">
        <v>1507</v>
      </c>
      <c r="M320" s="98"/>
      <c r="N320" s="98"/>
      <c r="O320" s="98"/>
      <c r="P320" s="99"/>
      <c r="Q320" s="99"/>
      <c r="R320" s="99"/>
    </row>
    <row r="321" ht="20.05" customHeight="1">
      <c r="A321" t="s" s="94">
        <v>13972</v>
      </c>
      <c r="B321" t="s" s="95">
        <v>13973</v>
      </c>
      <c r="C321" s="96">
        <v>2023</v>
      </c>
      <c r="D321" t="s" s="97">
        <v>1639</v>
      </c>
      <c r="E321" t="s" s="97">
        <v>13974</v>
      </c>
      <c r="F321" t="s" s="97">
        <v>13975</v>
      </c>
      <c r="G321" s="98"/>
      <c r="H321" t="s" s="97">
        <v>120</v>
      </c>
      <c r="I321" t="s" s="97">
        <v>216</v>
      </c>
      <c r="J321" t="s" s="97">
        <v>213</v>
      </c>
      <c r="K321" t="s" s="97">
        <v>64</v>
      </c>
      <c r="L321" t="s" s="97">
        <v>119</v>
      </c>
      <c r="M321" t="s" s="97">
        <v>12602</v>
      </c>
      <c r="N321" s="98"/>
      <c r="O321" s="98"/>
      <c r="P321" s="99"/>
      <c r="Q321" s="99"/>
      <c r="R321" s="99"/>
    </row>
    <row r="322" ht="20.05" customHeight="1">
      <c r="A322" t="s" s="94">
        <v>13976</v>
      </c>
      <c r="B322" t="s" s="95">
        <v>13977</v>
      </c>
      <c r="C322" s="96">
        <v>2023</v>
      </c>
      <c r="D322" t="s" s="97">
        <v>12939</v>
      </c>
      <c r="E322" t="s" s="97">
        <v>13978</v>
      </c>
      <c r="F322" t="s" s="97">
        <v>13979</v>
      </c>
      <c r="G322" s="98"/>
      <c r="H322" t="s" s="97">
        <v>120</v>
      </c>
      <c r="I322" t="s" s="97">
        <v>216</v>
      </c>
      <c r="J322" t="s" s="97">
        <v>12736</v>
      </c>
      <c r="K322" t="s" s="97">
        <v>64</v>
      </c>
      <c r="L322" t="s" s="97">
        <v>506</v>
      </c>
      <c r="M322" t="s" s="97">
        <v>12602</v>
      </c>
      <c r="N322" s="98"/>
      <c r="O322" s="98"/>
      <c r="P322" s="99"/>
      <c r="Q322" s="99"/>
      <c r="R322" s="99"/>
    </row>
    <row r="323" ht="20.05" customHeight="1">
      <c r="A323" t="s" s="94">
        <v>13980</v>
      </c>
      <c r="B323" t="s" s="95">
        <v>13981</v>
      </c>
      <c r="C323" s="96">
        <v>2023</v>
      </c>
      <c r="D323" t="s" s="97">
        <v>727</v>
      </c>
      <c r="E323" t="s" s="97">
        <v>13982</v>
      </c>
      <c r="F323" t="s" s="97">
        <v>13983</v>
      </c>
      <c r="G323" t="s" s="97">
        <v>13984</v>
      </c>
      <c r="H323" t="s" s="97">
        <v>120</v>
      </c>
      <c r="I323" t="s" s="97">
        <v>121</v>
      </c>
      <c r="J323" t="s" s="97">
        <v>2426</v>
      </c>
      <c r="K323" t="s" s="97">
        <v>82</v>
      </c>
      <c r="L323" t="s" s="97">
        <v>1507</v>
      </c>
      <c r="M323" s="98"/>
      <c r="N323" s="98"/>
      <c r="O323" s="98"/>
      <c r="P323" s="99"/>
      <c r="Q323" s="99"/>
      <c r="R323" s="99"/>
    </row>
    <row r="324" ht="20.05" customHeight="1">
      <c r="A324" t="s" s="94">
        <v>13985</v>
      </c>
      <c r="B324" t="s" s="95">
        <v>13986</v>
      </c>
      <c r="C324" s="96">
        <v>2023</v>
      </c>
      <c r="D324" t="s" s="97">
        <v>13987</v>
      </c>
      <c r="E324" t="s" s="97">
        <v>13988</v>
      </c>
      <c r="F324" t="s" s="97">
        <v>13989</v>
      </c>
      <c r="G324" t="s" s="97">
        <v>13990</v>
      </c>
      <c r="H324" t="s" s="97">
        <v>120</v>
      </c>
      <c r="I324" t="s" s="97">
        <v>121</v>
      </c>
      <c r="J324" t="s" s="97">
        <v>1815</v>
      </c>
      <c r="K324" t="s" s="97">
        <v>82</v>
      </c>
      <c r="L324" t="s" s="97">
        <v>506</v>
      </c>
      <c r="M324" s="98"/>
      <c r="N324" s="98"/>
      <c r="O324" s="98"/>
      <c r="P324" s="99"/>
      <c r="Q324" s="99"/>
      <c r="R324" s="99"/>
    </row>
    <row r="325" ht="20.05" customHeight="1">
      <c r="A325" t="s" s="94">
        <v>13991</v>
      </c>
      <c r="B325" t="s" s="95">
        <v>13992</v>
      </c>
      <c r="C325" s="96">
        <v>2023</v>
      </c>
      <c r="D325" t="s" s="97">
        <v>2523</v>
      </c>
      <c r="E325" t="s" s="97">
        <v>13993</v>
      </c>
      <c r="F325" t="s" s="97">
        <v>13994</v>
      </c>
      <c r="G325" s="98"/>
      <c r="H325" t="s" s="97">
        <v>120</v>
      </c>
      <c r="I325" t="s" s="97">
        <v>121</v>
      </c>
      <c r="J325" t="s" s="97">
        <v>13995</v>
      </c>
      <c r="K325" t="s" s="97">
        <v>45</v>
      </c>
      <c r="L325" t="s" s="97">
        <v>1791</v>
      </c>
      <c r="M325" s="98"/>
      <c r="N325" s="98"/>
      <c r="O325" s="98"/>
      <c r="P325" s="99"/>
      <c r="Q325" s="99"/>
      <c r="R325" s="99"/>
    </row>
    <row r="326" ht="20.05" customHeight="1">
      <c r="A326" t="s" s="94">
        <v>13996</v>
      </c>
      <c r="B326" t="s" s="95">
        <v>13997</v>
      </c>
      <c r="C326" s="96">
        <v>2023</v>
      </c>
      <c r="D326" t="s" s="97">
        <v>7164</v>
      </c>
      <c r="E326" t="s" s="97">
        <v>13998</v>
      </c>
      <c r="F326" t="s" s="97">
        <v>13999</v>
      </c>
      <c r="G326" s="98"/>
      <c r="H326" t="s" s="97">
        <v>120</v>
      </c>
      <c r="I326" t="s" s="97">
        <v>121</v>
      </c>
      <c r="J326" t="s" s="97">
        <v>2851</v>
      </c>
      <c r="K326" t="s" s="97">
        <v>44</v>
      </c>
      <c r="L326" t="s" s="97">
        <v>119</v>
      </c>
      <c r="M326" s="98"/>
      <c r="N326" s="98"/>
      <c r="O326" s="98"/>
      <c r="P326" s="99"/>
      <c r="Q326" s="99"/>
      <c r="R326" s="99"/>
    </row>
    <row r="327" ht="20.05" customHeight="1">
      <c r="A327" t="s" s="94">
        <v>14000</v>
      </c>
      <c r="B327" t="s" s="95">
        <v>14001</v>
      </c>
      <c r="C327" s="96">
        <v>2023</v>
      </c>
      <c r="D327" t="s" s="97">
        <v>3358</v>
      </c>
      <c r="E327" t="s" s="97">
        <v>14002</v>
      </c>
      <c r="F327" t="s" s="97">
        <v>14003</v>
      </c>
      <c r="G327" s="98"/>
      <c r="H327" t="s" s="97">
        <v>120</v>
      </c>
      <c r="I327" t="s" s="97">
        <v>121</v>
      </c>
      <c r="J327" t="s" s="97">
        <v>1860</v>
      </c>
      <c r="K327" t="s" s="97">
        <v>44</v>
      </c>
      <c r="L327" t="s" s="97">
        <v>1861</v>
      </c>
      <c r="M327" s="98"/>
      <c r="N327" s="98"/>
      <c r="O327" s="98"/>
      <c r="P327" s="99"/>
      <c r="Q327" s="99"/>
      <c r="R327" s="99"/>
    </row>
    <row r="328" ht="20.05" customHeight="1">
      <c r="A328" t="s" s="94">
        <v>14004</v>
      </c>
      <c r="B328" t="s" s="95">
        <v>14005</v>
      </c>
      <c r="C328" s="96">
        <v>2023</v>
      </c>
      <c r="D328" t="s" s="97">
        <v>14006</v>
      </c>
      <c r="E328" t="s" s="97">
        <v>14007</v>
      </c>
      <c r="F328" t="s" s="97">
        <v>14008</v>
      </c>
      <c r="G328" s="98"/>
      <c r="H328" t="s" s="97">
        <v>120</v>
      </c>
      <c r="I328" t="s" s="97">
        <v>121</v>
      </c>
      <c r="J328" t="s" s="97">
        <v>7820</v>
      </c>
      <c r="K328" t="s" s="97">
        <v>82</v>
      </c>
      <c r="L328" t="s" s="97">
        <v>390</v>
      </c>
      <c r="M328" s="98"/>
      <c r="N328" s="98"/>
      <c r="O328" s="98"/>
      <c r="P328" s="99"/>
      <c r="Q328" s="99"/>
      <c r="R328" s="99"/>
    </row>
    <row r="329" ht="20.05" customHeight="1">
      <c r="A329" t="s" s="94">
        <v>14009</v>
      </c>
      <c r="B329" t="s" s="95">
        <v>14010</v>
      </c>
      <c r="C329" s="96">
        <v>2023</v>
      </c>
      <c r="D329" t="s" s="97">
        <v>12599</v>
      </c>
      <c r="E329" t="s" s="97">
        <v>14011</v>
      </c>
      <c r="F329" t="s" s="97">
        <v>14012</v>
      </c>
      <c r="G329" s="98"/>
      <c r="H329" t="s" s="97">
        <v>254</v>
      </c>
      <c r="I329" t="s" s="97">
        <v>216</v>
      </c>
      <c r="J329" t="s" s="97">
        <v>128</v>
      </c>
      <c r="K329" t="s" s="97">
        <v>2327</v>
      </c>
      <c r="L329" t="s" s="97">
        <v>129</v>
      </c>
      <c r="M329" s="98"/>
      <c r="N329" s="98"/>
      <c r="O329" s="98"/>
      <c r="P329" s="99"/>
      <c r="Q329" s="99"/>
      <c r="R329" s="99"/>
    </row>
    <row r="330" ht="20.05" customHeight="1">
      <c r="A330" t="s" s="94">
        <v>1502</v>
      </c>
      <c r="B330" t="s" s="95">
        <v>1503</v>
      </c>
      <c r="C330" s="96">
        <v>2023</v>
      </c>
      <c r="D330" t="s" s="97">
        <v>1441</v>
      </c>
      <c r="E330" t="s" s="97">
        <v>1504</v>
      </c>
      <c r="F330" t="s" s="97">
        <v>1505</v>
      </c>
      <c r="G330" s="98"/>
      <c r="H330" t="s" s="97">
        <v>120</v>
      </c>
      <c r="I330" t="s" s="97">
        <v>216</v>
      </c>
      <c r="J330" t="s" s="97">
        <v>1506</v>
      </c>
      <c r="K330" t="s" s="97">
        <v>58</v>
      </c>
      <c r="L330" t="s" s="97">
        <v>1507</v>
      </c>
      <c r="M330" s="98"/>
      <c r="N330" t="s" s="97">
        <v>122</v>
      </c>
      <c r="O330" t="s" s="97">
        <v>255</v>
      </c>
      <c r="P330" s="99"/>
      <c r="Q330" t="s" s="100">
        <v>64</v>
      </c>
      <c r="R330" s="101">
        <v>11</v>
      </c>
    </row>
    <row r="331" ht="20.05" customHeight="1">
      <c r="A331" t="s" s="94">
        <v>14013</v>
      </c>
      <c r="B331" t="s" s="95">
        <v>14014</v>
      </c>
      <c r="C331" s="96">
        <v>2023</v>
      </c>
      <c r="D331" t="s" s="97">
        <v>14015</v>
      </c>
      <c r="E331" t="s" s="97">
        <v>14016</v>
      </c>
      <c r="F331" t="s" s="97">
        <v>14017</v>
      </c>
      <c r="G331" t="s" s="97">
        <v>14018</v>
      </c>
      <c r="H331" t="s" s="97">
        <v>120</v>
      </c>
      <c r="I331" t="s" s="97">
        <v>121</v>
      </c>
      <c r="J331" t="s" s="97">
        <v>1870</v>
      </c>
      <c r="K331" t="s" s="97">
        <v>82</v>
      </c>
      <c r="L331" t="s" s="97">
        <v>1791</v>
      </c>
      <c r="M331" s="98"/>
      <c r="N331" s="98"/>
      <c r="O331" s="98"/>
      <c r="P331" s="99"/>
      <c r="Q331" s="99"/>
      <c r="R331" s="99"/>
    </row>
    <row r="332" ht="20.05" customHeight="1">
      <c r="A332" t="s" s="94">
        <v>14019</v>
      </c>
      <c r="B332" t="s" s="95">
        <v>14020</v>
      </c>
      <c r="C332" s="96">
        <v>2023</v>
      </c>
      <c r="D332" t="s" s="97">
        <v>7478</v>
      </c>
      <c r="E332" t="s" s="97">
        <v>14021</v>
      </c>
      <c r="F332" t="s" s="97">
        <v>14022</v>
      </c>
      <c r="G332" s="98"/>
      <c r="H332" t="s" s="97">
        <v>120</v>
      </c>
      <c r="I332" t="s" s="97">
        <v>121</v>
      </c>
      <c r="J332" t="s" s="97">
        <v>14023</v>
      </c>
      <c r="K332" t="s" s="97">
        <v>2327</v>
      </c>
      <c r="L332" t="s" s="97">
        <v>129</v>
      </c>
      <c r="M332" s="98"/>
      <c r="N332" s="98"/>
      <c r="O332" s="98"/>
      <c r="P332" s="99"/>
      <c r="Q332" s="99"/>
      <c r="R332" s="99"/>
    </row>
    <row r="333" ht="20.05" customHeight="1">
      <c r="A333" t="s" s="94">
        <v>14024</v>
      </c>
      <c r="B333" t="s" s="95">
        <v>14025</v>
      </c>
      <c r="C333" s="96">
        <v>2023</v>
      </c>
      <c r="D333" t="s" s="97">
        <v>572</v>
      </c>
      <c r="E333" t="s" s="97">
        <v>14026</v>
      </c>
      <c r="F333" t="s" s="97">
        <v>14027</v>
      </c>
      <c r="G333" t="s" s="97">
        <v>14028</v>
      </c>
      <c r="H333" t="s" s="97">
        <v>120</v>
      </c>
      <c r="I333" t="s" s="97">
        <v>121</v>
      </c>
      <c r="J333" t="s" s="97">
        <v>13757</v>
      </c>
      <c r="K333" t="s" s="97">
        <v>82</v>
      </c>
      <c r="L333" t="s" s="97">
        <v>390</v>
      </c>
      <c r="M333" s="98"/>
      <c r="N333" s="98"/>
      <c r="O333" s="98"/>
      <c r="P333" s="99"/>
      <c r="Q333" s="99"/>
      <c r="R333" s="99"/>
    </row>
    <row r="334" ht="20.05" customHeight="1">
      <c r="A334" t="s" s="94">
        <v>14029</v>
      </c>
      <c r="B334" t="s" s="95">
        <v>14030</v>
      </c>
      <c r="C334" s="96">
        <v>2023</v>
      </c>
      <c r="D334" t="s" s="97">
        <v>2631</v>
      </c>
      <c r="E334" t="s" s="97">
        <v>14031</v>
      </c>
      <c r="F334" t="s" s="97">
        <v>14032</v>
      </c>
      <c r="G334" t="s" s="97">
        <v>14033</v>
      </c>
      <c r="H334" t="s" s="97">
        <v>120</v>
      </c>
      <c r="I334" t="s" s="97">
        <v>121</v>
      </c>
      <c r="J334" t="s" s="97">
        <v>10276</v>
      </c>
      <c r="K334" t="s" s="97">
        <v>44</v>
      </c>
      <c r="L334" t="s" s="97">
        <v>1791</v>
      </c>
      <c r="M334" s="98"/>
      <c r="N334" s="98"/>
      <c r="O334" s="98"/>
      <c r="P334" s="99"/>
      <c r="Q334" s="99"/>
      <c r="R334" s="99"/>
    </row>
    <row r="335" ht="20.05" customHeight="1">
      <c r="A335" t="s" s="94">
        <v>14034</v>
      </c>
      <c r="B335" t="s" s="95">
        <v>14035</v>
      </c>
      <c r="C335" s="96">
        <v>2023</v>
      </c>
      <c r="D335" t="s" s="97">
        <v>1639</v>
      </c>
      <c r="E335" t="s" s="97">
        <v>14036</v>
      </c>
      <c r="F335" t="s" s="97">
        <v>14037</v>
      </c>
      <c r="G335" s="98"/>
      <c r="H335" t="s" s="97">
        <v>120</v>
      </c>
      <c r="I335" t="s" s="97">
        <v>216</v>
      </c>
      <c r="J335" t="s" s="97">
        <v>213</v>
      </c>
      <c r="K335" t="s" s="97">
        <v>64</v>
      </c>
      <c r="L335" t="s" s="97">
        <v>119</v>
      </c>
      <c r="M335" t="s" s="97">
        <v>12602</v>
      </c>
      <c r="N335" s="98"/>
      <c r="O335" s="98"/>
      <c r="P335" s="99"/>
      <c r="Q335" s="99"/>
      <c r="R335" s="99"/>
    </row>
    <row r="336" ht="20.05" customHeight="1">
      <c r="A336" t="s" s="94">
        <v>14038</v>
      </c>
      <c r="B336" t="s" s="95">
        <v>14039</v>
      </c>
      <c r="C336" s="96">
        <v>2023</v>
      </c>
      <c r="D336" t="s" s="97">
        <v>8042</v>
      </c>
      <c r="E336" t="s" s="97">
        <v>14040</v>
      </c>
      <c r="F336" t="s" s="97">
        <v>14041</v>
      </c>
      <c r="G336" s="98"/>
      <c r="H336" t="s" s="97">
        <v>120</v>
      </c>
      <c r="I336" t="s" s="97">
        <v>121</v>
      </c>
      <c r="J336" t="s" s="97">
        <v>14042</v>
      </c>
      <c r="K336" t="s" s="97">
        <v>82</v>
      </c>
      <c r="L336" t="s" s="97">
        <v>1791</v>
      </c>
      <c r="M336" s="98"/>
      <c r="N336" s="98"/>
      <c r="O336" s="98"/>
      <c r="P336" s="99"/>
      <c r="Q336" s="99"/>
      <c r="R336" s="99"/>
    </row>
    <row r="337" ht="20.05" customHeight="1">
      <c r="A337" t="s" s="94">
        <v>14043</v>
      </c>
      <c r="B337" t="s" s="95">
        <v>14044</v>
      </c>
      <c r="C337" s="96">
        <v>2023</v>
      </c>
      <c r="D337" t="s" s="97">
        <v>1752</v>
      </c>
      <c r="E337" t="s" s="97">
        <v>14045</v>
      </c>
      <c r="F337" t="s" s="97">
        <v>14046</v>
      </c>
      <c r="G337" s="98"/>
      <c r="H337" t="s" s="97">
        <v>120</v>
      </c>
      <c r="I337" t="s" s="97">
        <v>121</v>
      </c>
      <c r="J337" t="s" s="97">
        <v>14042</v>
      </c>
      <c r="K337" t="s" s="97">
        <v>82</v>
      </c>
      <c r="L337" t="s" s="97">
        <v>1791</v>
      </c>
      <c r="M337" s="98"/>
      <c r="N337" s="98"/>
      <c r="O337" s="98"/>
      <c r="P337" s="99"/>
      <c r="Q337" s="99"/>
      <c r="R337" s="99"/>
    </row>
    <row r="338" ht="20.05" customHeight="1">
      <c r="A338" t="s" s="94">
        <v>14047</v>
      </c>
      <c r="B338" t="s" s="95">
        <v>14048</v>
      </c>
      <c r="C338" s="96">
        <v>2023</v>
      </c>
      <c r="D338" t="s" s="97">
        <v>1639</v>
      </c>
      <c r="E338" t="s" s="97">
        <v>14049</v>
      </c>
      <c r="F338" t="s" s="97">
        <v>14050</v>
      </c>
      <c r="G338" s="98"/>
      <c r="H338" t="s" s="97">
        <v>120</v>
      </c>
      <c r="I338" t="s" s="97">
        <v>216</v>
      </c>
      <c r="J338" t="s" s="97">
        <v>213</v>
      </c>
      <c r="K338" t="s" s="97">
        <v>64</v>
      </c>
      <c r="L338" t="s" s="97">
        <v>119</v>
      </c>
      <c r="M338" t="s" s="97">
        <v>12755</v>
      </c>
      <c r="N338" s="98"/>
      <c r="O338" s="98"/>
      <c r="P338" s="99"/>
      <c r="Q338" s="99"/>
      <c r="R338" s="99"/>
    </row>
    <row r="339" ht="20.05" customHeight="1">
      <c r="A339" t="s" s="94">
        <v>14051</v>
      </c>
      <c r="B339" t="s" s="95">
        <v>14052</v>
      </c>
      <c r="C339" s="96">
        <v>2023</v>
      </c>
      <c r="D339" t="s" s="97">
        <v>13136</v>
      </c>
      <c r="E339" t="s" s="97">
        <v>14053</v>
      </c>
      <c r="F339" t="s" s="97">
        <v>14054</v>
      </c>
      <c r="G339" s="98"/>
      <c r="H339" t="s" s="97">
        <v>120</v>
      </c>
      <c r="I339" t="s" s="97">
        <v>121</v>
      </c>
      <c r="J339" t="s" s="97">
        <v>7820</v>
      </c>
      <c r="K339" t="s" s="97">
        <v>82</v>
      </c>
      <c r="L339" t="s" s="97">
        <v>390</v>
      </c>
      <c r="M339" s="98"/>
      <c r="N339" s="98"/>
      <c r="O339" s="98"/>
      <c r="P339" s="99"/>
      <c r="Q339" s="99"/>
      <c r="R339" s="99"/>
    </row>
    <row r="340" ht="20.05" customHeight="1">
      <c r="A340" t="s" s="94">
        <v>14055</v>
      </c>
      <c r="B340" t="s" s="95">
        <v>14056</v>
      </c>
      <c r="C340" s="96">
        <v>2023</v>
      </c>
      <c r="D340" t="s" s="97">
        <v>2631</v>
      </c>
      <c r="E340" t="s" s="97">
        <v>14057</v>
      </c>
      <c r="F340" t="s" s="97">
        <v>14058</v>
      </c>
      <c r="G340" t="s" s="97">
        <v>14059</v>
      </c>
      <c r="H340" t="s" s="97">
        <v>120</v>
      </c>
      <c r="I340" t="s" s="97">
        <v>121</v>
      </c>
      <c r="J340" t="s" s="97">
        <v>2426</v>
      </c>
      <c r="K340" t="s" s="97">
        <v>44</v>
      </c>
      <c r="L340" t="s" s="97">
        <v>1507</v>
      </c>
      <c r="M340" s="98"/>
      <c r="N340" s="98"/>
      <c r="O340" s="98"/>
      <c r="P340" s="99"/>
      <c r="Q340" s="99"/>
      <c r="R340" s="99"/>
    </row>
    <row r="341" ht="20.05" customHeight="1">
      <c r="A341" t="s" s="94">
        <v>14060</v>
      </c>
      <c r="B341" t="s" s="95">
        <v>14061</v>
      </c>
      <c r="C341" s="96">
        <v>2023</v>
      </c>
      <c r="D341" t="s" s="97">
        <v>12844</v>
      </c>
      <c r="E341" t="s" s="97">
        <v>14062</v>
      </c>
      <c r="F341" t="s" s="97">
        <v>14063</v>
      </c>
      <c r="G341" s="98"/>
      <c r="H341" t="s" s="97">
        <v>120</v>
      </c>
      <c r="I341" t="s" s="97">
        <v>216</v>
      </c>
      <c r="J341" t="s" s="97">
        <v>213</v>
      </c>
      <c r="K341" t="s" s="97">
        <v>82</v>
      </c>
      <c r="L341" t="s" s="97">
        <v>119</v>
      </c>
      <c r="M341" t="s" s="97">
        <v>1846</v>
      </c>
      <c r="N341" s="98"/>
      <c r="O341" s="98"/>
      <c r="P341" s="99"/>
      <c r="Q341" s="99"/>
      <c r="R341" s="99"/>
    </row>
    <row r="342" ht="20.05" customHeight="1">
      <c r="A342" t="s" s="94">
        <v>14064</v>
      </c>
      <c r="B342" t="s" s="95">
        <v>14065</v>
      </c>
      <c r="C342" s="96">
        <v>2023</v>
      </c>
      <c r="D342" t="s" s="97">
        <v>1639</v>
      </c>
      <c r="E342" t="s" s="97">
        <v>14066</v>
      </c>
      <c r="F342" t="s" s="97">
        <v>14067</v>
      </c>
      <c r="G342" s="98"/>
      <c r="H342" t="s" s="97">
        <v>120</v>
      </c>
      <c r="I342" t="s" s="97">
        <v>216</v>
      </c>
      <c r="J342" t="s" s="97">
        <v>213</v>
      </c>
      <c r="K342" t="s" s="97">
        <v>64</v>
      </c>
      <c r="L342" t="s" s="97">
        <v>119</v>
      </c>
      <c r="M342" t="s" s="97">
        <v>12904</v>
      </c>
      <c r="N342" s="98"/>
      <c r="O342" s="98"/>
      <c r="P342" s="99"/>
      <c r="Q342" s="99"/>
      <c r="R342" s="99"/>
    </row>
    <row r="343" ht="20.05" customHeight="1">
      <c r="A343" t="s" s="94">
        <v>14068</v>
      </c>
      <c r="B343" t="s" s="95">
        <v>14069</v>
      </c>
      <c r="C343" s="96">
        <v>2023</v>
      </c>
      <c r="D343" t="s" s="97">
        <v>8467</v>
      </c>
      <c r="E343" t="s" s="97">
        <v>14070</v>
      </c>
      <c r="F343" t="s" s="97">
        <v>14071</v>
      </c>
      <c r="G343" t="s" s="97">
        <v>14072</v>
      </c>
      <c r="H343" t="s" s="97">
        <v>120</v>
      </c>
      <c r="I343" t="s" s="97">
        <v>121</v>
      </c>
      <c r="J343" t="s" s="97">
        <v>14073</v>
      </c>
      <c r="K343" t="s" s="97">
        <v>40</v>
      </c>
      <c r="L343" t="s" s="97">
        <v>1791</v>
      </c>
      <c r="M343" s="98"/>
      <c r="N343" s="98"/>
      <c r="O343" s="98"/>
      <c r="P343" s="99"/>
      <c r="Q343" s="99"/>
      <c r="R343" s="99"/>
    </row>
    <row r="344" ht="20.05" customHeight="1">
      <c r="A344" t="s" s="94">
        <v>14074</v>
      </c>
      <c r="B344" t="s" s="95">
        <v>14075</v>
      </c>
      <c r="C344" s="96">
        <v>2023</v>
      </c>
      <c r="D344" t="s" s="97">
        <v>1065</v>
      </c>
      <c r="E344" t="s" s="97">
        <v>14076</v>
      </c>
      <c r="F344" t="s" s="97">
        <v>14077</v>
      </c>
      <c r="G344" t="s" s="97">
        <v>14078</v>
      </c>
      <c r="H344" t="s" s="97">
        <v>120</v>
      </c>
      <c r="I344" t="s" s="97">
        <v>121</v>
      </c>
      <c r="J344" t="s" s="97">
        <v>7879</v>
      </c>
      <c r="K344" t="s" s="97">
        <v>82</v>
      </c>
      <c r="L344" t="s" s="97">
        <v>1791</v>
      </c>
      <c r="M344" s="98"/>
      <c r="N344" s="98"/>
      <c r="O344" s="98"/>
      <c r="P344" s="99"/>
      <c r="Q344" s="99"/>
      <c r="R344" s="99"/>
    </row>
    <row r="345" ht="20.05" customHeight="1">
      <c r="A345" t="s" s="94">
        <v>14079</v>
      </c>
      <c r="B345" t="s" s="95">
        <v>14080</v>
      </c>
      <c r="C345" s="96">
        <v>2023</v>
      </c>
      <c r="D345" t="s" s="97">
        <v>1212</v>
      </c>
      <c r="E345" t="s" s="97">
        <v>14081</v>
      </c>
      <c r="F345" t="s" s="97">
        <v>14082</v>
      </c>
      <c r="G345" s="98"/>
      <c r="H345" t="s" s="97">
        <v>120</v>
      </c>
      <c r="I345" t="s" s="97">
        <v>121</v>
      </c>
      <c r="J345" t="s" s="97">
        <v>2426</v>
      </c>
      <c r="K345" t="s" s="97">
        <v>82</v>
      </c>
      <c r="L345" t="s" s="97">
        <v>1507</v>
      </c>
      <c r="M345" s="98"/>
      <c r="N345" s="98"/>
      <c r="O345" s="98"/>
      <c r="P345" s="99"/>
      <c r="Q345" s="99"/>
      <c r="R345" s="99"/>
    </row>
    <row r="346" ht="20.05" customHeight="1">
      <c r="A346" t="s" s="94">
        <v>14083</v>
      </c>
      <c r="B346" t="s" s="95">
        <v>14084</v>
      </c>
      <c r="C346" s="96">
        <v>2023</v>
      </c>
      <c r="D346" t="s" s="97">
        <v>12939</v>
      </c>
      <c r="E346" t="s" s="97">
        <v>14085</v>
      </c>
      <c r="F346" t="s" s="97">
        <v>14086</v>
      </c>
      <c r="G346" s="98"/>
      <c r="H346" t="s" s="97">
        <v>120</v>
      </c>
      <c r="I346" t="s" s="97">
        <v>216</v>
      </c>
      <c r="J346" t="s" s="97">
        <v>213</v>
      </c>
      <c r="K346" t="s" s="97">
        <v>82</v>
      </c>
      <c r="L346" t="s" s="97">
        <v>119</v>
      </c>
      <c r="M346" t="s" s="97">
        <v>12602</v>
      </c>
      <c r="N346" s="98"/>
      <c r="O346" s="98"/>
      <c r="P346" s="99"/>
      <c r="Q346" s="99"/>
      <c r="R346" s="99"/>
    </row>
    <row r="347" ht="20.05" customHeight="1">
      <c r="A347" t="s" s="94">
        <v>14087</v>
      </c>
      <c r="B347" t="s" s="95">
        <v>14088</v>
      </c>
      <c r="C347" s="96">
        <v>2023</v>
      </c>
      <c r="D347" t="s" s="97">
        <v>1542</v>
      </c>
      <c r="E347" t="s" s="97">
        <v>14089</v>
      </c>
      <c r="F347" t="s" s="97">
        <v>14090</v>
      </c>
      <c r="G347" s="98"/>
      <c r="H347" t="s" s="97">
        <v>120</v>
      </c>
      <c r="I347" t="s" s="97">
        <v>121</v>
      </c>
      <c r="J347" t="s" s="97">
        <v>1507</v>
      </c>
      <c r="K347" t="s" s="97">
        <v>82</v>
      </c>
      <c r="L347" t="s" s="97">
        <v>1507</v>
      </c>
      <c r="M347" s="98"/>
      <c r="N347" s="98"/>
      <c r="O347" s="98"/>
      <c r="P347" s="99"/>
      <c r="Q347" s="99"/>
      <c r="R347" s="99"/>
    </row>
    <row r="348" ht="20.05" customHeight="1">
      <c r="A348" t="s" s="94">
        <v>14091</v>
      </c>
      <c r="B348" t="s" s="95">
        <v>14092</v>
      </c>
      <c r="C348" s="96">
        <v>2023</v>
      </c>
      <c r="D348" t="s" s="97">
        <v>1639</v>
      </c>
      <c r="E348" t="s" s="97">
        <v>14093</v>
      </c>
      <c r="F348" t="s" s="97">
        <v>14094</v>
      </c>
      <c r="G348" s="98"/>
      <c r="H348" t="s" s="97">
        <v>120</v>
      </c>
      <c r="I348" t="s" s="97">
        <v>216</v>
      </c>
      <c r="J348" t="s" s="97">
        <v>213</v>
      </c>
      <c r="K348" t="s" s="97">
        <v>64</v>
      </c>
      <c r="L348" t="s" s="97">
        <v>119</v>
      </c>
      <c r="M348" t="s" s="97">
        <v>12602</v>
      </c>
      <c r="N348" s="98"/>
      <c r="O348" s="98"/>
      <c r="P348" s="99"/>
      <c r="Q348" s="99"/>
      <c r="R348" s="99"/>
    </row>
    <row r="349" ht="20.05" customHeight="1">
      <c r="A349" t="s" s="94">
        <v>1508</v>
      </c>
      <c r="B349" t="s" s="95">
        <v>1509</v>
      </c>
      <c r="C349" s="96">
        <v>2023</v>
      </c>
      <c r="D349" t="s" s="97">
        <v>1217</v>
      </c>
      <c r="E349" t="s" s="97">
        <v>1510</v>
      </c>
      <c r="F349" t="s" s="97">
        <v>1511</v>
      </c>
      <c r="G349" t="s" s="97">
        <v>1512</v>
      </c>
      <c r="H349" t="s" s="97">
        <v>120</v>
      </c>
      <c r="I349" t="s" s="97">
        <v>121</v>
      </c>
      <c r="J349" t="s" s="97">
        <v>128</v>
      </c>
      <c r="K349" t="s" s="97">
        <v>55</v>
      </c>
      <c r="L349" t="s" s="97">
        <v>129</v>
      </c>
      <c r="M349" s="98"/>
      <c r="N349" t="s" s="97">
        <v>122</v>
      </c>
      <c r="O349" t="s" s="97">
        <v>123</v>
      </c>
      <c r="P349" s="99"/>
      <c r="Q349" t="s" s="100">
        <v>36</v>
      </c>
      <c r="R349" s="101">
        <v>56</v>
      </c>
    </row>
    <row r="350" ht="20.05" customHeight="1">
      <c r="A350" t="s" s="94">
        <v>14095</v>
      </c>
      <c r="B350" t="s" s="95">
        <v>14096</v>
      </c>
      <c r="C350" s="96">
        <v>2023</v>
      </c>
      <c r="D350" t="s" s="97">
        <v>14097</v>
      </c>
      <c r="E350" t="s" s="97">
        <v>14098</v>
      </c>
      <c r="F350" t="s" s="97">
        <v>14099</v>
      </c>
      <c r="G350" s="98"/>
      <c r="H350" t="s" s="97">
        <v>120</v>
      </c>
      <c r="I350" t="s" s="97">
        <v>121</v>
      </c>
      <c r="J350" t="s" s="97">
        <v>2656</v>
      </c>
      <c r="K350" t="s" s="97">
        <v>38</v>
      </c>
      <c r="L350" t="s" s="97">
        <v>119</v>
      </c>
      <c r="M350" t="s" s="97">
        <v>1846</v>
      </c>
      <c r="N350" s="98"/>
      <c r="O350" s="98"/>
      <c r="P350" s="99"/>
      <c r="Q350" s="99"/>
      <c r="R350" s="99"/>
    </row>
    <row r="351" ht="20.05" customHeight="1">
      <c r="A351" t="s" s="94">
        <v>14100</v>
      </c>
      <c r="B351" t="s" s="95">
        <v>14101</v>
      </c>
      <c r="C351" s="96">
        <v>2023</v>
      </c>
      <c r="D351" t="s" s="97">
        <v>14102</v>
      </c>
      <c r="E351" t="s" s="97">
        <v>14103</v>
      </c>
      <c r="F351" t="s" s="97">
        <v>14104</v>
      </c>
      <c r="G351" s="98"/>
      <c r="H351" t="s" s="97">
        <v>120</v>
      </c>
      <c r="I351" t="s" s="97">
        <v>121</v>
      </c>
      <c r="J351" t="s" s="97">
        <v>1860</v>
      </c>
      <c r="K351" t="s" s="97">
        <v>45</v>
      </c>
      <c r="L351" t="s" s="97">
        <v>1861</v>
      </c>
      <c r="M351" s="98"/>
      <c r="N351" s="98"/>
      <c r="O351" s="98"/>
      <c r="P351" s="99"/>
      <c r="Q351" s="99"/>
      <c r="R351" s="99"/>
    </row>
    <row r="352" ht="20.05" customHeight="1">
      <c r="A352" t="s" s="174">
        <v>14105</v>
      </c>
      <c r="B352" t="s" s="175">
        <v>14106</v>
      </c>
      <c r="C352" s="176">
        <v>2023</v>
      </c>
      <c r="D352" t="s" s="177">
        <v>12688</v>
      </c>
      <c r="E352" t="s" s="177">
        <v>14107</v>
      </c>
      <c r="F352" t="s" s="177">
        <v>14108</v>
      </c>
      <c r="G352" s="178"/>
      <c r="H352" t="s" s="177">
        <v>120</v>
      </c>
      <c r="I352" t="s" s="177">
        <v>216</v>
      </c>
      <c r="J352" t="s" s="177">
        <v>213</v>
      </c>
      <c r="K352" t="s" s="177">
        <v>29</v>
      </c>
      <c r="L352" t="s" s="97">
        <v>119</v>
      </c>
      <c r="M352" t="s" s="177">
        <v>12691</v>
      </c>
      <c r="N352" s="178"/>
      <c r="O352" t="s" s="177">
        <v>275</v>
      </c>
      <c r="P352" t="s" s="179">
        <v>44</v>
      </c>
      <c r="Q352" t="s" s="179">
        <v>13013</v>
      </c>
      <c r="R352" s="180"/>
    </row>
    <row r="353" ht="20.05" customHeight="1">
      <c r="A353" t="s" s="94">
        <v>14109</v>
      </c>
      <c r="B353" t="s" s="95">
        <v>14110</v>
      </c>
      <c r="C353" s="96">
        <v>2023</v>
      </c>
      <c r="D353" t="s" s="97">
        <v>14111</v>
      </c>
      <c r="E353" t="s" s="97">
        <v>14112</v>
      </c>
      <c r="F353" t="s" s="97">
        <v>14113</v>
      </c>
      <c r="G353" s="98"/>
      <c r="H353" t="s" s="97">
        <v>120</v>
      </c>
      <c r="I353" t="s" s="97">
        <v>216</v>
      </c>
      <c r="J353" t="s" s="97">
        <v>12721</v>
      </c>
      <c r="K353" t="s" s="97">
        <v>64</v>
      </c>
      <c r="L353" t="s" s="97">
        <v>506</v>
      </c>
      <c r="M353" s="98"/>
      <c r="N353" s="98"/>
      <c r="O353" s="98"/>
      <c r="P353" s="99"/>
      <c r="Q353" s="99"/>
      <c r="R353" s="99"/>
    </row>
    <row r="354" ht="20.05" customHeight="1">
      <c r="A354" t="s" s="94">
        <v>14114</v>
      </c>
      <c r="B354" t="s" s="95">
        <v>14115</v>
      </c>
      <c r="C354" s="96">
        <v>2023</v>
      </c>
      <c r="D354" t="s" s="97">
        <v>14116</v>
      </c>
      <c r="E354" t="s" s="97">
        <v>14117</v>
      </c>
      <c r="F354" t="s" s="97">
        <v>14118</v>
      </c>
      <c r="G354" t="s" s="97">
        <v>14119</v>
      </c>
      <c r="H354" t="s" s="97">
        <v>120</v>
      </c>
      <c r="I354" t="s" s="97">
        <v>121</v>
      </c>
      <c r="J354" t="s" s="97">
        <v>13757</v>
      </c>
      <c r="K354" t="s" s="97">
        <v>29</v>
      </c>
      <c r="L354" t="s" s="97">
        <v>390</v>
      </c>
      <c r="M354" s="98"/>
      <c r="N354" s="98"/>
      <c r="O354" s="98"/>
      <c r="P354" s="99"/>
      <c r="Q354" s="99"/>
      <c r="R354" s="99"/>
    </row>
    <row r="355" ht="20.05" customHeight="1">
      <c r="A355" t="s" s="94">
        <v>11398</v>
      </c>
      <c r="B355" t="s" s="95">
        <v>14120</v>
      </c>
      <c r="C355" s="96">
        <v>2023</v>
      </c>
      <c r="D355" t="s" s="97">
        <v>3061</v>
      </c>
      <c r="E355" t="s" s="97">
        <v>14121</v>
      </c>
      <c r="F355" t="s" s="97">
        <v>14122</v>
      </c>
      <c r="G355" t="s" s="97">
        <v>14123</v>
      </c>
      <c r="H355" t="s" s="97">
        <v>120</v>
      </c>
      <c r="I355" t="s" s="97">
        <v>121</v>
      </c>
      <c r="J355" t="s" s="97">
        <v>13757</v>
      </c>
      <c r="K355" t="s" s="97">
        <v>82</v>
      </c>
      <c r="L355" t="s" s="97">
        <v>390</v>
      </c>
      <c r="M355" s="98"/>
      <c r="N355" s="98"/>
      <c r="O355" s="98"/>
      <c r="P355" s="99"/>
      <c r="Q355" s="99"/>
      <c r="R355" s="99"/>
    </row>
    <row r="356" ht="20.05" customHeight="1">
      <c r="A356" t="s" s="94">
        <v>14124</v>
      </c>
      <c r="B356" t="s" s="95">
        <v>14125</v>
      </c>
      <c r="C356" s="96">
        <v>2023</v>
      </c>
      <c r="D356" t="s" s="97">
        <v>2668</v>
      </c>
      <c r="E356" t="s" s="97">
        <v>14126</v>
      </c>
      <c r="F356" t="s" s="97">
        <v>14127</v>
      </c>
      <c r="G356" s="98"/>
      <c r="H356" t="s" s="97">
        <v>120</v>
      </c>
      <c r="I356" t="s" s="97">
        <v>121</v>
      </c>
      <c r="J356" t="s" s="97">
        <v>14128</v>
      </c>
      <c r="K356" t="s" s="97">
        <v>82</v>
      </c>
      <c r="L356" t="s" s="97">
        <v>119</v>
      </c>
      <c r="M356" s="98"/>
      <c r="N356" s="98"/>
      <c r="O356" s="98"/>
      <c r="P356" s="99"/>
      <c r="Q356" s="99"/>
      <c r="R356" s="99"/>
    </row>
    <row r="357" ht="20.05" customHeight="1">
      <c r="A357" t="s" s="94">
        <v>14129</v>
      </c>
      <c r="B357" t="s" s="95">
        <v>14130</v>
      </c>
      <c r="C357" s="96">
        <v>2023</v>
      </c>
      <c r="D357" t="s" s="97">
        <v>1639</v>
      </c>
      <c r="E357" t="s" s="97">
        <v>14131</v>
      </c>
      <c r="F357" t="s" s="97">
        <v>14132</v>
      </c>
      <c r="G357" s="98"/>
      <c r="H357" t="s" s="97">
        <v>120</v>
      </c>
      <c r="I357" t="s" s="97">
        <v>216</v>
      </c>
      <c r="J357" t="s" s="97">
        <v>213</v>
      </c>
      <c r="K357" t="s" s="97">
        <v>64</v>
      </c>
      <c r="L357" t="s" s="97">
        <v>119</v>
      </c>
      <c r="M357" t="s" s="97">
        <v>12602</v>
      </c>
      <c r="N357" s="98"/>
      <c r="O357" s="98"/>
      <c r="P357" s="99"/>
      <c r="Q357" s="99"/>
      <c r="R357" s="99"/>
    </row>
    <row r="358" ht="20.05" customHeight="1">
      <c r="A358" t="s" s="94">
        <v>14133</v>
      </c>
      <c r="B358" t="s" s="95">
        <v>14134</v>
      </c>
      <c r="C358" s="96">
        <v>2023</v>
      </c>
      <c r="D358" t="s" s="97">
        <v>14135</v>
      </c>
      <c r="E358" t="s" s="97">
        <v>14136</v>
      </c>
      <c r="F358" t="s" s="97">
        <v>14137</v>
      </c>
      <c r="G358" t="s" s="97">
        <v>14138</v>
      </c>
      <c r="H358" t="s" s="97">
        <v>120</v>
      </c>
      <c r="I358" t="s" s="97">
        <v>121</v>
      </c>
      <c r="J358" t="s" s="97">
        <v>2645</v>
      </c>
      <c r="K358" t="s" s="97">
        <v>45</v>
      </c>
      <c r="L358" t="s" s="97">
        <v>506</v>
      </c>
      <c r="M358" s="98"/>
      <c r="N358" s="98"/>
      <c r="O358" s="98"/>
      <c r="P358" s="99"/>
      <c r="Q358" s="99"/>
      <c r="R358" s="99"/>
    </row>
    <row r="359" ht="20.05" customHeight="1">
      <c r="A359" t="s" s="94">
        <v>14139</v>
      </c>
      <c r="B359" t="s" s="95">
        <v>14140</v>
      </c>
      <c r="C359" s="96">
        <v>2023</v>
      </c>
      <c r="D359" t="s" s="97">
        <v>4267</v>
      </c>
      <c r="E359" t="s" s="97">
        <v>14141</v>
      </c>
      <c r="F359" t="s" s="97">
        <v>14142</v>
      </c>
      <c r="G359" s="98"/>
      <c r="H359" t="s" s="97">
        <v>120</v>
      </c>
      <c r="I359" t="s" s="97">
        <v>216</v>
      </c>
      <c r="J359" t="s" s="97">
        <v>213</v>
      </c>
      <c r="K359" t="s" s="97">
        <v>64</v>
      </c>
      <c r="L359" t="s" s="97">
        <v>119</v>
      </c>
      <c r="M359" t="s" s="97">
        <v>12755</v>
      </c>
      <c r="N359" s="98"/>
      <c r="O359" s="98"/>
      <c r="P359" s="99"/>
      <c r="Q359" s="99"/>
      <c r="R359" s="99"/>
    </row>
    <row r="360" ht="20.05" customHeight="1">
      <c r="A360" t="s" s="94">
        <v>14143</v>
      </c>
      <c r="B360" t="s" s="95">
        <v>14144</v>
      </c>
      <c r="C360" s="96">
        <v>2023</v>
      </c>
      <c r="D360" t="s" s="97">
        <v>1752</v>
      </c>
      <c r="E360" t="s" s="97">
        <v>14145</v>
      </c>
      <c r="F360" t="s" s="97">
        <v>14146</v>
      </c>
      <c r="G360" s="98"/>
      <c r="H360" t="s" s="97">
        <v>120</v>
      </c>
      <c r="I360" t="s" s="97">
        <v>121</v>
      </c>
      <c r="J360" t="s" s="97">
        <v>572</v>
      </c>
      <c r="K360" t="s" s="97">
        <v>82</v>
      </c>
      <c r="L360" t="s" s="97">
        <v>506</v>
      </c>
      <c r="M360" t="s" s="97">
        <v>12602</v>
      </c>
      <c r="N360" s="98"/>
      <c r="O360" s="98"/>
      <c r="P360" s="99"/>
      <c r="Q360" s="99"/>
      <c r="R360" s="99"/>
    </row>
    <row r="361" ht="20.05" customHeight="1">
      <c r="A361" t="s" s="94">
        <v>14147</v>
      </c>
      <c r="B361" t="s" s="95">
        <v>14148</v>
      </c>
      <c r="C361" s="96">
        <v>2023</v>
      </c>
      <c r="D361" t="s" s="97">
        <v>12939</v>
      </c>
      <c r="E361" t="s" s="97">
        <v>14149</v>
      </c>
      <c r="F361" t="s" s="97">
        <v>14150</v>
      </c>
      <c r="G361" s="98"/>
      <c r="H361" t="s" s="97">
        <v>120</v>
      </c>
      <c r="I361" t="s" s="97">
        <v>216</v>
      </c>
      <c r="J361" t="s" s="97">
        <v>213</v>
      </c>
      <c r="K361" t="s" s="97">
        <v>64</v>
      </c>
      <c r="L361" t="s" s="97">
        <v>119</v>
      </c>
      <c r="M361" t="s" s="97">
        <v>13148</v>
      </c>
      <c r="N361" s="99"/>
      <c r="O361" s="98"/>
      <c r="P361" s="99"/>
      <c r="Q361" s="99"/>
      <c r="R361" s="99"/>
    </row>
    <row r="362" ht="20.05" customHeight="1">
      <c r="A362" t="s" s="94">
        <v>1513</v>
      </c>
      <c r="B362" t="s" s="95">
        <v>1514</v>
      </c>
      <c r="C362" s="96">
        <v>2023</v>
      </c>
      <c r="D362" t="s" s="97">
        <v>1441</v>
      </c>
      <c r="E362" t="s" s="97">
        <v>1515</v>
      </c>
      <c r="F362" t="s" s="97">
        <v>1516</v>
      </c>
      <c r="G362" s="98"/>
      <c r="H362" t="s" s="97">
        <v>120</v>
      </c>
      <c r="I362" t="s" s="97">
        <v>216</v>
      </c>
      <c r="J362" t="s" s="97">
        <v>1517</v>
      </c>
      <c r="K362" t="s" s="97">
        <v>58</v>
      </c>
      <c r="L362" t="s" s="97">
        <v>1507</v>
      </c>
      <c r="M362" s="98"/>
      <c r="N362" t="s" s="97">
        <v>122</v>
      </c>
      <c r="O362" t="s" s="97">
        <v>275</v>
      </c>
      <c r="P362" s="99"/>
      <c r="Q362" t="s" s="100">
        <v>64</v>
      </c>
      <c r="R362" s="101">
        <v>1</v>
      </c>
    </row>
    <row r="363" ht="20.05" customHeight="1">
      <c r="A363" t="s" s="94">
        <v>14151</v>
      </c>
      <c r="B363" t="s" s="95">
        <v>14152</v>
      </c>
      <c r="C363" s="96">
        <v>2023</v>
      </c>
      <c r="D363" t="s" s="97">
        <v>1070</v>
      </c>
      <c r="E363" t="s" s="97">
        <v>14153</v>
      </c>
      <c r="F363" t="s" s="97">
        <v>14154</v>
      </c>
      <c r="G363" s="98"/>
      <c r="H363" t="s" s="97">
        <v>254</v>
      </c>
      <c r="I363" t="s" s="97">
        <v>216</v>
      </c>
      <c r="J363" t="s" s="97">
        <v>572</v>
      </c>
      <c r="K363" t="s" s="97">
        <v>64</v>
      </c>
      <c r="L363" t="s" s="97">
        <v>506</v>
      </c>
      <c r="M363" t="s" s="97">
        <v>12637</v>
      </c>
      <c r="N363" s="98"/>
      <c r="O363" s="98"/>
      <c r="P363" s="99"/>
      <c r="Q363" s="99"/>
      <c r="R363" s="99"/>
    </row>
    <row r="364" ht="20.05" customHeight="1">
      <c r="A364" t="s" s="94">
        <v>14155</v>
      </c>
      <c r="B364" t="s" s="95">
        <v>14156</v>
      </c>
      <c r="C364" s="96">
        <v>2023</v>
      </c>
      <c r="D364" t="s" s="97">
        <v>4138</v>
      </c>
      <c r="E364" t="s" s="97">
        <v>14157</v>
      </c>
      <c r="F364" t="s" s="97">
        <v>14158</v>
      </c>
      <c r="G364" t="s" s="97">
        <v>14159</v>
      </c>
      <c r="H364" t="s" s="97">
        <v>120</v>
      </c>
      <c r="I364" t="s" s="97">
        <v>121</v>
      </c>
      <c r="J364" t="s" s="97">
        <v>14160</v>
      </c>
      <c r="K364" t="s" s="97">
        <v>29</v>
      </c>
      <c r="L364" t="s" s="97">
        <v>1791</v>
      </c>
      <c r="M364" s="98"/>
      <c r="N364" s="98"/>
      <c r="O364" s="98"/>
      <c r="P364" s="99"/>
      <c r="Q364" s="99"/>
      <c r="R364" s="99"/>
    </row>
    <row r="365" ht="20.05" customHeight="1">
      <c r="A365" t="s" s="94">
        <v>14161</v>
      </c>
      <c r="B365" t="s" s="95">
        <v>14162</v>
      </c>
      <c r="C365" s="96">
        <v>2023</v>
      </c>
      <c r="D365" t="s" s="97">
        <v>12599</v>
      </c>
      <c r="E365" t="s" s="97">
        <v>14163</v>
      </c>
      <c r="F365" t="s" s="97">
        <v>14164</v>
      </c>
      <c r="G365" s="98"/>
      <c r="H365" t="s" s="97">
        <v>120</v>
      </c>
      <c r="I365" t="s" s="97">
        <v>216</v>
      </c>
      <c r="J365" t="s" s="97">
        <v>14165</v>
      </c>
      <c r="K365" t="s" s="97">
        <v>2327</v>
      </c>
      <c r="L365" t="s" s="97">
        <v>129</v>
      </c>
      <c r="M365" s="98"/>
      <c r="N365" s="98"/>
      <c r="O365" s="98"/>
      <c r="P365" s="99"/>
      <c r="Q365" s="99"/>
      <c r="R365" s="99"/>
    </row>
    <row r="366" ht="20.05" customHeight="1">
      <c r="A366" t="s" s="94">
        <v>14166</v>
      </c>
      <c r="B366" t="s" s="95">
        <v>14167</v>
      </c>
      <c r="C366" s="96">
        <v>2023</v>
      </c>
      <c r="D366" t="s" s="97">
        <v>1451</v>
      </c>
      <c r="E366" t="s" s="97">
        <v>14168</v>
      </c>
      <c r="F366" t="s" s="97">
        <v>14169</v>
      </c>
      <c r="G366" s="98"/>
      <c r="H366" t="s" s="97">
        <v>254</v>
      </c>
      <c r="I366" t="s" s="97">
        <v>216</v>
      </c>
      <c r="J366" t="s" s="97">
        <v>213</v>
      </c>
      <c r="K366" t="s" s="97">
        <v>64</v>
      </c>
      <c r="L366" t="s" s="97">
        <v>119</v>
      </c>
      <c r="M366" t="s" s="97">
        <v>12637</v>
      </c>
      <c r="N366" s="98"/>
      <c r="O366" s="98"/>
      <c r="P366" s="99"/>
      <c r="Q366" s="99"/>
      <c r="R366" s="99"/>
    </row>
    <row r="367" ht="20.05" customHeight="1">
      <c r="A367" t="s" s="94">
        <v>14170</v>
      </c>
      <c r="B367" t="s" s="95">
        <v>14171</v>
      </c>
      <c r="C367" s="96">
        <v>2023</v>
      </c>
      <c r="D367" t="s" s="97">
        <v>1639</v>
      </c>
      <c r="E367" t="s" s="97">
        <v>14172</v>
      </c>
      <c r="F367" t="s" s="97">
        <v>14173</v>
      </c>
      <c r="G367" s="98"/>
      <c r="H367" t="s" s="97">
        <v>120</v>
      </c>
      <c r="I367" t="s" s="97">
        <v>216</v>
      </c>
      <c r="J367" t="s" s="97">
        <v>12736</v>
      </c>
      <c r="K367" t="s" s="97">
        <v>64</v>
      </c>
      <c r="L367" t="s" s="97">
        <v>506</v>
      </c>
      <c r="M367" t="s" s="97">
        <v>12755</v>
      </c>
      <c r="N367" s="98"/>
      <c r="O367" s="98"/>
      <c r="P367" s="99"/>
      <c r="Q367" s="99"/>
      <c r="R367" s="99"/>
    </row>
    <row r="368" ht="20.05" customHeight="1">
      <c r="A368" t="s" s="94">
        <v>14174</v>
      </c>
      <c r="B368" t="s" s="95">
        <v>14175</v>
      </c>
      <c r="C368" s="96">
        <v>2023</v>
      </c>
      <c r="D368" t="s" s="97">
        <v>986</v>
      </c>
      <c r="E368" t="s" s="97">
        <v>14176</v>
      </c>
      <c r="F368" t="s" s="97">
        <v>14177</v>
      </c>
      <c r="G368" t="s" s="97">
        <v>14178</v>
      </c>
      <c r="H368" t="s" s="97">
        <v>120</v>
      </c>
      <c r="I368" t="s" s="97">
        <v>121</v>
      </c>
      <c r="J368" t="s" s="97">
        <v>14179</v>
      </c>
      <c r="K368" t="s" s="97">
        <v>29</v>
      </c>
      <c r="L368" t="s" s="97">
        <v>1791</v>
      </c>
      <c r="M368" s="98"/>
      <c r="N368" s="98"/>
      <c r="O368" s="98"/>
      <c r="P368" s="99"/>
      <c r="Q368" s="99"/>
      <c r="R368" s="99"/>
    </row>
    <row r="369" ht="20.05" customHeight="1">
      <c r="A369" t="s" s="94">
        <v>14180</v>
      </c>
      <c r="B369" t="s" s="95">
        <v>14181</v>
      </c>
      <c r="C369" s="96">
        <v>2023</v>
      </c>
      <c r="D369" t="s" s="97">
        <v>3264</v>
      </c>
      <c r="E369" t="s" s="97">
        <v>14182</v>
      </c>
      <c r="F369" t="s" s="97">
        <v>14183</v>
      </c>
      <c r="G369" t="s" s="97">
        <v>14184</v>
      </c>
      <c r="H369" t="s" s="97">
        <v>120</v>
      </c>
      <c r="I369" t="s" s="97">
        <v>121</v>
      </c>
      <c r="J369" t="s" s="97">
        <v>1905</v>
      </c>
      <c r="K369" t="s" s="97">
        <v>45</v>
      </c>
      <c r="L369" t="s" s="97">
        <v>119</v>
      </c>
      <c r="M369" s="98"/>
      <c r="N369" s="98"/>
      <c r="O369" s="98"/>
      <c r="P369" s="99"/>
      <c r="Q369" s="99"/>
      <c r="R369" s="99"/>
    </row>
    <row r="370" ht="20.05" customHeight="1">
      <c r="A370" t="s" s="94">
        <v>14185</v>
      </c>
      <c r="B370" t="s" s="95">
        <v>14186</v>
      </c>
      <c r="C370" s="96">
        <v>2023</v>
      </c>
      <c r="D370" t="s" s="97">
        <v>1639</v>
      </c>
      <c r="E370" t="s" s="97">
        <v>14187</v>
      </c>
      <c r="F370" t="s" s="97">
        <v>14188</v>
      </c>
      <c r="G370" s="98"/>
      <c r="H370" t="s" s="97">
        <v>120</v>
      </c>
      <c r="I370" t="s" s="97">
        <v>216</v>
      </c>
      <c r="J370" t="s" s="97">
        <v>213</v>
      </c>
      <c r="K370" t="s" s="97">
        <v>64</v>
      </c>
      <c r="L370" t="s" s="97">
        <v>119</v>
      </c>
      <c r="M370" t="s" s="97">
        <v>12755</v>
      </c>
      <c r="N370" s="98"/>
      <c r="O370" s="98"/>
      <c r="P370" s="99"/>
      <c r="Q370" s="99"/>
      <c r="R370" s="99"/>
    </row>
    <row r="371" ht="20.05" customHeight="1">
      <c r="A371" t="s" s="94">
        <v>14189</v>
      </c>
      <c r="B371" t="s" s="95">
        <v>14190</v>
      </c>
      <c r="C371" s="96">
        <v>2023</v>
      </c>
      <c r="D371" t="s" s="97">
        <v>12892</v>
      </c>
      <c r="E371" t="s" s="97">
        <v>14191</v>
      </c>
      <c r="F371" t="s" s="97">
        <v>14192</v>
      </c>
      <c r="G371" s="98"/>
      <c r="H371" t="s" s="97">
        <v>120</v>
      </c>
      <c r="I371" t="s" s="97">
        <v>216</v>
      </c>
      <c r="J371" t="s" s="97">
        <v>213</v>
      </c>
      <c r="K371" t="s" s="97">
        <v>82</v>
      </c>
      <c r="L371" t="s" s="97">
        <v>119</v>
      </c>
      <c r="M371" t="s" s="97">
        <v>12637</v>
      </c>
      <c r="N371" s="98"/>
      <c r="O371" s="98"/>
      <c r="P371" s="99"/>
      <c r="Q371" s="99"/>
      <c r="R371" s="99"/>
    </row>
    <row r="372" ht="20.05" customHeight="1">
      <c r="A372" t="s" s="94">
        <v>14193</v>
      </c>
      <c r="B372" t="s" s="95">
        <v>14194</v>
      </c>
      <c r="C372" s="96">
        <v>2023</v>
      </c>
      <c r="D372" t="s" s="97">
        <v>14195</v>
      </c>
      <c r="E372" t="s" s="97">
        <v>14196</v>
      </c>
      <c r="F372" t="s" s="97">
        <v>14197</v>
      </c>
      <c r="G372" s="98"/>
      <c r="H372" t="s" s="97">
        <v>120</v>
      </c>
      <c r="I372" t="s" s="97">
        <v>216</v>
      </c>
      <c r="J372" t="s" s="97">
        <v>1928</v>
      </c>
      <c r="K372" t="s" s="97">
        <v>64</v>
      </c>
      <c r="L372" t="s" s="97">
        <v>119</v>
      </c>
      <c r="M372" s="98"/>
      <c r="N372" s="98"/>
      <c r="O372" s="98"/>
      <c r="P372" s="99"/>
      <c r="Q372" s="99"/>
      <c r="R372" s="99"/>
    </row>
    <row r="373" ht="20.05" customHeight="1">
      <c r="A373" t="s" s="94">
        <v>14198</v>
      </c>
      <c r="B373" t="s" s="95">
        <v>14199</v>
      </c>
      <c r="C373" s="96">
        <v>2023</v>
      </c>
      <c r="D373" t="s" s="97">
        <v>14200</v>
      </c>
      <c r="E373" t="s" s="97">
        <v>14201</v>
      </c>
      <c r="F373" t="s" s="97">
        <v>14202</v>
      </c>
      <c r="G373" s="98"/>
      <c r="H373" t="s" s="97">
        <v>120</v>
      </c>
      <c r="I373" t="s" s="97">
        <v>216</v>
      </c>
      <c r="J373" t="s" s="97">
        <v>213</v>
      </c>
      <c r="K373" t="s" s="97">
        <v>1784</v>
      </c>
      <c r="L373" t="s" s="97">
        <v>119</v>
      </c>
      <c r="M373" t="s" s="97">
        <v>1846</v>
      </c>
      <c r="N373" s="98"/>
      <c r="O373" s="98"/>
      <c r="P373" s="99"/>
      <c r="Q373" s="99"/>
      <c r="R373" s="99"/>
    </row>
    <row r="374" ht="20.05" customHeight="1">
      <c r="A374" t="s" s="94">
        <v>14203</v>
      </c>
      <c r="B374" t="s" s="95">
        <v>14204</v>
      </c>
      <c r="C374" s="96">
        <v>2023</v>
      </c>
      <c r="D374" t="s" s="97">
        <v>1466</v>
      </c>
      <c r="E374" t="s" s="97">
        <v>14205</v>
      </c>
      <c r="F374" t="s" s="97">
        <v>14206</v>
      </c>
      <c r="G374" s="98"/>
      <c r="H374" t="s" s="97">
        <v>120</v>
      </c>
      <c r="I374" t="s" s="97">
        <v>216</v>
      </c>
      <c r="J374" t="s" s="97">
        <v>14207</v>
      </c>
      <c r="K374" t="s" s="97">
        <v>64</v>
      </c>
      <c r="L374" t="s" s="97">
        <v>129</v>
      </c>
      <c r="M374" t="s" s="97">
        <v>12716</v>
      </c>
      <c r="N374" s="98"/>
      <c r="O374" s="98"/>
      <c r="P374" s="99"/>
      <c r="Q374" s="99"/>
      <c r="R374" s="99"/>
    </row>
    <row r="375" ht="20.05" customHeight="1">
      <c r="A375" t="s" s="94">
        <v>14208</v>
      </c>
      <c r="B375" t="s" s="95">
        <v>14209</v>
      </c>
      <c r="C375" s="96">
        <v>2023</v>
      </c>
      <c r="D375" t="s" s="97">
        <v>415</v>
      </c>
      <c r="E375" t="s" s="97">
        <v>14210</v>
      </c>
      <c r="F375" s="98"/>
      <c r="G375" t="s" s="97">
        <v>14211</v>
      </c>
      <c r="H375" t="s" s="97">
        <v>120</v>
      </c>
      <c r="I375" t="s" s="97">
        <v>121</v>
      </c>
      <c r="J375" t="s" s="97">
        <v>14212</v>
      </c>
      <c r="K375" t="s" s="97">
        <v>82</v>
      </c>
      <c r="L375" t="s" s="97">
        <v>119</v>
      </c>
      <c r="M375" s="98"/>
      <c r="N375" s="98"/>
      <c r="O375" s="98"/>
      <c r="P375" s="99"/>
      <c r="Q375" s="99"/>
      <c r="R375" s="99"/>
    </row>
    <row r="376" ht="20.05" customHeight="1">
      <c r="A376" t="s" s="94">
        <v>14213</v>
      </c>
      <c r="B376" t="s" s="95">
        <v>14214</v>
      </c>
      <c r="C376" s="96">
        <v>2023</v>
      </c>
      <c r="D376" t="s" s="97">
        <v>727</v>
      </c>
      <c r="E376" t="s" s="97">
        <v>14215</v>
      </c>
      <c r="F376" t="s" s="97">
        <v>14216</v>
      </c>
      <c r="G376" t="s" s="97">
        <v>14217</v>
      </c>
      <c r="H376" t="s" s="97">
        <v>120</v>
      </c>
      <c r="I376" t="s" s="97">
        <v>121</v>
      </c>
      <c r="J376" t="s" s="97">
        <v>6914</v>
      </c>
      <c r="K376" t="s" s="97">
        <v>82</v>
      </c>
      <c r="L376" t="s" s="97">
        <v>390</v>
      </c>
      <c r="M376" s="98"/>
      <c r="N376" s="98"/>
      <c r="O376" s="98"/>
      <c r="P376" s="99"/>
      <c r="Q376" s="99"/>
      <c r="R376" s="99"/>
    </row>
    <row r="377" ht="20.05" customHeight="1">
      <c r="A377" t="s" s="94">
        <v>14218</v>
      </c>
      <c r="B377" t="s" s="95">
        <v>14219</v>
      </c>
      <c r="C377" s="96">
        <v>2023</v>
      </c>
      <c r="D377" t="s" s="97">
        <v>14220</v>
      </c>
      <c r="E377" t="s" s="97">
        <v>14221</v>
      </c>
      <c r="F377" t="s" s="97">
        <v>14222</v>
      </c>
      <c r="G377" s="98"/>
      <c r="H377" t="s" s="97">
        <v>254</v>
      </c>
      <c r="I377" t="s" s="97">
        <v>216</v>
      </c>
      <c r="J377" t="s" s="97">
        <v>213</v>
      </c>
      <c r="K377" t="s" s="97">
        <v>64</v>
      </c>
      <c r="L377" t="s" s="97">
        <v>119</v>
      </c>
      <c r="M377" t="s" s="97">
        <v>12755</v>
      </c>
      <c r="N377" s="99"/>
      <c r="O377" s="98"/>
      <c r="P377" s="99"/>
      <c r="Q377" s="99"/>
      <c r="R377" s="99"/>
    </row>
    <row r="378" ht="20.05" customHeight="1">
      <c r="A378" t="s" s="94">
        <v>1518</v>
      </c>
      <c r="B378" t="s" s="95">
        <v>1519</v>
      </c>
      <c r="C378" s="96">
        <v>2023</v>
      </c>
      <c r="D378" t="s" s="97">
        <v>1520</v>
      </c>
      <c r="E378" t="s" s="97">
        <v>1521</v>
      </c>
      <c r="F378" t="s" s="97">
        <v>1522</v>
      </c>
      <c r="G378" s="98"/>
      <c r="H378" t="s" s="97">
        <v>120</v>
      </c>
      <c r="I378" t="s" s="97">
        <v>121</v>
      </c>
      <c r="J378" t="s" s="97">
        <v>213</v>
      </c>
      <c r="K378" t="s" s="97">
        <v>64</v>
      </c>
      <c r="L378" t="s" s="97">
        <v>119</v>
      </c>
      <c r="M378" s="98"/>
      <c r="N378" t="s" s="97">
        <v>122</v>
      </c>
      <c r="O378" t="s" s="97">
        <v>275</v>
      </c>
      <c r="P378" t="s" s="100">
        <v>71</v>
      </c>
      <c r="Q378" t="s" s="100">
        <v>48</v>
      </c>
      <c r="R378" s="99"/>
    </row>
    <row r="379" ht="20.05" customHeight="1">
      <c r="A379" t="s" s="94">
        <v>1523</v>
      </c>
      <c r="B379" t="s" s="95">
        <v>1524</v>
      </c>
      <c r="C379" s="96">
        <v>2023</v>
      </c>
      <c r="D379" t="s" s="97">
        <v>1525</v>
      </c>
      <c r="E379" t="s" s="97">
        <v>1526</v>
      </c>
      <c r="F379" t="s" s="97">
        <v>1527</v>
      </c>
      <c r="G379" s="98"/>
      <c r="H379" t="s" s="97">
        <v>120</v>
      </c>
      <c r="I379" t="s" s="97">
        <v>121</v>
      </c>
      <c r="J379" t="s" s="97">
        <v>213</v>
      </c>
      <c r="K379" t="s" s="97">
        <v>45</v>
      </c>
      <c r="L379" t="s" s="97">
        <v>119</v>
      </c>
      <c r="M379" s="98"/>
      <c r="N379" t="s" s="97">
        <v>122</v>
      </c>
      <c r="O379" t="s" s="97">
        <v>275</v>
      </c>
      <c r="P379" t="s" s="100">
        <v>48</v>
      </c>
      <c r="Q379" t="s" s="100">
        <v>71</v>
      </c>
      <c r="R379" s="99"/>
    </row>
    <row r="380" ht="20.05" customHeight="1">
      <c r="A380" t="s" s="94">
        <v>1528</v>
      </c>
      <c r="B380" t="s" s="95">
        <v>1529</v>
      </c>
      <c r="C380" s="96">
        <v>2023</v>
      </c>
      <c r="D380" t="s" s="97">
        <v>1530</v>
      </c>
      <c r="E380" t="s" s="97">
        <v>1531</v>
      </c>
      <c r="F380" t="s" s="97">
        <v>1532</v>
      </c>
      <c r="G380" s="98"/>
      <c r="H380" t="s" s="97">
        <v>120</v>
      </c>
      <c r="I380" t="s" s="97">
        <v>121</v>
      </c>
      <c r="J380" t="s" s="97">
        <v>128</v>
      </c>
      <c r="K380" t="s" s="97">
        <v>55</v>
      </c>
      <c r="L380" t="s" s="97">
        <v>129</v>
      </c>
      <c r="M380" s="98"/>
      <c r="N380" t="s" s="97">
        <v>122</v>
      </c>
      <c r="O380" t="s" s="97">
        <v>255</v>
      </c>
      <c r="P380" s="99"/>
      <c r="Q380" t="s" s="100">
        <v>36</v>
      </c>
      <c r="R380" s="101">
        <v>24</v>
      </c>
    </row>
    <row r="381" ht="20.05" customHeight="1">
      <c r="A381" t="s" s="94">
        <v>14223</v>
      </c>
      <c r="B381" t="s" s="95">
        <v>14224</v>
      </c>
      <c r="C381" s="96">
        <v>2023</v>
      </c>
      <c r="D381" t="s" s="97">
        <v>14225</v>
      </c>
      <c r="E381" t="s" s="97">
        <v>14226</v>
      </c>
      <c r="F381" t="s" s="97">
        <v>14227</v>
      </c>
      <c r="G381" s="98"/>
      <c r="H381" t="s" s="97">
        <v>120</v>
      </c>
      <c r="I381" t="s" s="97">
        <v>216</v>
      </c>
      <c r="J381" t="s" s="100">
        <v>7820</v>
      </c>
      <c r="K381" t="s" s="97">
        <v>82</v>
      </c>
      <c r="L381" t="s" s="97">
        <v>390</v>
      </c>
      <c r="M381" s="98"/>
      <c r="N381" s="98"/>
      <c r="O381" s="98"/>
      <c r="P381" s="99"/>
      <c r="Q381" s="99"/>
      <c r="R381" s="99"/>
    </row>
    <row r="382" ht="20.05" customHeight="1">
      <c r="A382" t="s" s="94">
        <v>14228</v>
      </c>
      <c r="B382" t="s" s="95">
        <v>14229</v>
      </c>
      <c r="C382" s="96">
        <v>2023</v>
      </c>
      <c r="D382" t="s" s="97">
        <v>959</v>
      </c>
      <c r="E382" t="s" s="97">
        <v>14230</v>
      </c>
      <c r="F382" s="98"/>
      <c r="G382" s="98"/>
      <c r="H382" t="s" s="97">
        <v>120</v>
      </c>
      <c r="I382" t="s" s="97">
        <v>216</v>
      </c>
      <c r="J382" t="s" s="97">
        <v>213</v>
      </c>
      <c r="K382" t="s" s="97">
        <v>58</v>
      </c>
      <c r="L382" t="s" s="97">
        <v>119</v>
      </c>
      <c r="M382" t="s" s="97">
        <v>12602</v>
      </c>
      <c r="N382" s="98"/>
      <c r="O382" s="98"/>
      <c r="P382" s="99"/>
      <c r="Q382" s="99"/>
      <c r="R382" s="99"/>
    </row>
    <row r="383" ht="20.05" customHeight="1">
      <c r="A383" t="s" s="94">
        <v>14231</v>
      </c>
      <c r="B383" t="s" s="95">
        <v>14232</v>
      </c>
      <c r="C383" s="96">
        <v>2023</v>
      </c>
      <c r="D383" t="s" s="97">
        <v>12844</v>
      </c>
      <c r="E383" t="s" s="97">
        <v>14233</v>
      </c>
      <c r="F383" t="s" s="97">
        <v>14234</v>
      </c>
      <c r="G383" s="98"/>
      <c r="H383" t="s" s="97">
        <v>120</v>
      </c>
      <c r="I383" t="s" s="97">
        <v>216</v>
      </c>
      <c r="J383" t="s" s="97">
        <v>572</v>
      </c>
      <c r="K383" t="s" s="97">
        <v>1784</v>
      </c>
      <c r="L383" t="s" s="97">
        <v>506</v>
      </c>
      <c r="M383" s="98"/>
      <c r="N383" s="98"/>
      <c r="O383" s="98"/>
      <c r="P383" s="99"/>
      <c r="Q383" s="99"/>
      <c r="R383" s="99"/>
    </row>
    <row r="384" ht="20.05" customHeight="1">
      <c r="A384" t="s" s="94">
        <v>14235</v>
      </c>
      <c r="B384" t="s" s="95">
        <v>14236</v>
      </c>
      <c r="C384" s="96">
        <v>2023</v>
      </c>
      <c r="D384" t="s" s="97">
        <v>7996</v>
      </c>
      <c r="E384" t="s" s="97">
        <v>14237</v>
      </c>
      <c r="F384" t="s" s="97">
        <v>14238</v>
      </c>
      <c r="G384" s="98"/>
      <c r="H384" t="s" s="97">
        <v>120</v>
      </c>
      <c r="I384" t="s" s="97">
        <v>121</v>
      </c>
      <c r="J384" t="s" s="97">
        <v>1870</v>
      </c>
      <c r="K384" t="s" s="97">
        <v>45</v>
      </c>
      <c r="L384" t="s" s="97">
        <v>1791</v>
      </c>
      <c r="M384" s="98"/>
      <c r="N384" s="98"/>
      <c r="O384" s="98"/>
      <c r="P384" s="99"/>
      <c r="Q384" s="99"/>
      <c r="R384" s="99"/>
    </row>
    <row r="385" ht="20.05" customHeight="1">
      <c r="A385" t="s" s="94">
        <v>1533</v>
      </c>
      <c r="B385" t="s" s="95">
        <v>1534</v>
      </c>
      <c r="C385" s="96">
        <v>2023</v>
      </c>
      <c r="D385" t="s" s="97">
        <v>1535</v>
      </c>
      <c r="E385" t="s" s="97">
        <v>1536</v>
      </c>
      <c r="F385" t="s" s="97">
        <v>1537</v>
      </c>
      <c r="G385" s="98"/>
      <c r="H385" t="s" s="97">
        <v>120</v>
      </c>
      <c r="I385" t="s" s="97">
        <v>121</v>
      </c>
      <c r="J385" t="s" s="97">
        <v>213</v>
      </c>
      <c r="K385" t="s" s="97">
        <v>29</v>
      </c>
      <c r="L385" t="s" s="97">
        <v>119</v>
      </c>
      <c r="M385" s="98"/>
      <c r="N385" t="s" s="97">
        <v>122</v>
      </c>
      <c r="O385" t="s" s="97">
        <v>255</v>
      </c>
      <c r="P385" t="s" s="97">
        <v>32</v>
      </c>
      <c r="Q385" s="99"/>
      <c r="R385" s="99"/>
    </row>
    <row r="386" ht="20.05" customHeight="1">
      <c r="A386" t="s" s="94">
        <v>14239</v>
      </c>
      <c r="B386" t="s" s="95">
        <v>14240</v>
      </c>
      <c r="C386" s="96">
        <v>2023</v>
      </c>
      <c r="D386" t="s" s="97">
        <v>5983</v>
      </c>
      <c r="E386" t="s" s="97">
        <v>14241</v>
      </c>
      <c r="F386" t="s" s="97">
        <v>14242</v>
      </c>
      <c r="G386" t="s" s="97">
        <v>14243</v>
      </c>
      <c r="H386" t="s" s="97">
        <v>120</v>
      </c>
      <c r="I386" t="s" s="97">
        <v>121</v>
      </c>
      <c r="J386" t="s" s="97">
        <v>6914</v>
      </c>
      <c r="K386" t="s" s="97">
        <v>82</v>
      </c>
      <c r="L386" t="s" s="97">
        <v>390</v>
      </c>
      <c r="M386" s="98"/>
      <c r="N386" s="98"/>
      <c r="O386" s="98"/>
      <c r="P386" s="99"/>
      <c r="Q386" s="99"/>
      <c r="R386" s="99"/>
    </row>
    <row r="387" ht="20.05" customHeight="1">
      <c r="A387" t="s" s="94">
        <v>14244</v>
      </c>
      <c r="B387" t="s" s="95">
        <v>14245</v>
      </c>
      <c r="C387" s="96">
        <v>2023</v>
      </c>
      <c r="D387" t="s" s="97">
        <v>1301</v>
      </c>
      <c r="E387" t="s" s="97">
        <v>14246</v>
      </c>
      <c r="F387" t="s" s="97">
        <v>14247</v>
      </c>
      <c r="G387" t="s" s="97">
        <v>14248</v>
      </c>
      <c r="H387" t="s" s="97">
        <v>120</v>
      </c>
      <c r="I387" t="s" s="97">
        <v>121</v>
      </c>
      <c r="J387" t="s" s="97">
        <v>2426</v>
      </c>
      <c r="K387" t="s" s="97">
        <v>29</v>
      </c>
      <c r="L387" t="s" s="97">
        <v>1507</v>
      </c>
      <c r="M387" s="98"/>
      <c r="N387" s="98"/>
      <c r="O387" s="98"/>
      <c r="P387" s="99"/>
      <c r="Q387" s="99"/>
      <c r="R387" s="99"/>
    </row>
    <row r="388" ht="20.05" customHeight="1">
      <c r="A388" t="s" s="94">
        <v>14249</v>
      </c>
      <c r="B388" t="s" s="95">
        <v>14250</v>
      </c>
      <c r="C388" s="96">
        <v>2023</v>
      </c>
      <c r="D388" t="s" s="97">
        <v>12901</v>
      </c>
      <c r="E388" t="s" s="97">
        <v>14251</v>
      </c>
      <c r="F388" t="s" s="97">
        <v>14252</v>
      </c>
      <c r="G388" s="98"/>
      <c r="H388" t="s" s="97">
        <v>120</v>
      </c>
      <c r="I388" t="s" s="97">
        <v>216</v>
      </c>
      <c r="J388" t="s" s="97">
        <v>213</v>
      </c>
      <c r="K388" t="s" s="97">
        <v>45</v>
      </c>
      <c r="L388" t="s" s="97">
        <v>119</v>
      </c>
      <c r="M388" t="s" s="97">
        <v>12651</v>
      </c>
      <c r="N388" s="98"/>
      <c r="O388" s="98"/>
      <c r="P388" s="99"/>
      <c r="Q388" s="99"/>
      <c r="R388" s="99"/>
    </row>
    <row r="389" ht="20.05" customHeight="1">
      <c r="A389" t="s" s="94">
        <v>14253</v>
      </c>
      <c r="B389" t="s" s="95">
        <v>14254</v>
      </c>
      <c r="C389" s="96">
        <v>2023</v>
      </c>
      <c r="D389" t="s" s="97">
        <v>14255</v>
      </c>
      <c r="E389" t="s" s="97">
        <v>14256</v>
      </c>
      <c r="F389" t="s" s="97">
        <v>14257</v>
      </c>
      <c r="G389" t="s" s="97">
        <v>14258</v>
      </c>
      <c r="H389" t="s" s="97">
        <v>120</v>
      </c>
      <c r="I389" t="s" s="97">
        <v>121</v>
      </c>
      <c r="J389" t="s" s="97">
        <v>13478</v>
      </c>
      <c r="K389" t="s" s="97">
        <v>2327</v>
      </c>
      <c r="L389" t="s" s="97">
        <v>129</v>
      </c>
      <c r="M389" s="98"/>
      <c r="N389" s="98"/>
      <c r="O389" s="98"/>
      <c r="P389" s="99"/>
      <c r="Q389" s="99"/>
      <c r="R389" s="99"/>
    </row>
    <row r="390" ht="20.05" customHeight="1">
      <c r="A390" t="s" s="94">
        <v>14259</v>
      </c>
      <c r="B390" t="s" s="95">
        <v>14260</v>
      </c>
      <c r="C390" s="96">
        <v>2023</v>
      </c>
      <c r="D390" t="s" s="97">
        <v>5594</v>
      </c>
      <c r="E390" t="s" s="97">
        <v>14261</v>
      </c>
      <c r="F390" t="s" s="97">
        <v>14262</v>
      </c>
      <c r="G390" s="98"/>
      <c r="H390" t="s" s="97">
        <v>120</v>
      </c>
      <c r="I390" t="s" s="97">
        <v>121</v>
      </c>
      <c r="J390" t="s" s="97">
        <v>2656</v>
      </c>
      <c r="K390" t="s" s="97">
        <v>1784</v>
      </c>
      <c r="L390" t="s" s="97">
        <v>119</v>
      </c>
      <c r="M390" s="98"/>
      <c r="N390" s="98"/>
      <c r="O390" s="98"/>
      <c r="P390" s="99"/>
      <c r="Q390" s="99"/>
      <c r="R390" s="99"/>
    </row>
    <row r="391" ht="20.05" customHeight="1">
      <c r="A391" t="s" s="94">
        <v>14263</v>
      </c>
      <c r="B391" t="s" s="95">
        <v>14264</v>
      </c>
      <c r="C391" s="96">
        <v>2023</v>
      </c>
      <c r="D391" t="s" s="97">
        <v>7094</v>
      </c>
      <c r="E391" t="s" s="97">
        <v>14265</v>
      </c>
      <c r="F391" t="s" s="97">
        <v>14266</v>
      </c>
      <c r="G391" s="98"/>
      <c r="H391" t="s" s="97">
        <v>120</v>
      </c>
      <c r="I391" t="s" s="97">
        <v>121</v>
      </c>
      <c r="J391" t="s" s="97">
        <v>2246</v>
      </c>
      <c r="K391" t="s" s="97">
        <v>29</v>
      </c>
      <c r="L391" t="s" s="97">
        <v>1791</v>
      </c>
      <c r="M391" s="98"/>
      <c r="N391" s="98"/>
      <c r="O391" s="98"/>
      <c r="P391" s="99"/>
      <c r="Q391" s="99"/>
      <c r="R391" s="99"/>
    </row>
    <row r="392" ht="20.05" customHeight="1">
      <c r="A392" t="s" s="94">
        <v>1538</v>
      </c>
      <c r="B392" t="s" s="95">
        <v>1539</v>
      </c>
      <c r="C392" s="96">
        <v>2023</v>
      </c>
      <c r="D392" t="s" s="97">
        <v>1441</v>
      </c>
      <c r="E392" t="s" s="97">
        <v>1540</v>
      </c>
      <c r="F392" t="s" s="97">
        <v>1541</v>
      </c>
      <c r="G392" s="98"/>
      <c r="H392" t="s" s="97">
        <v>120</v>
      </c>
      <c r="I392" t="s" s="97">
        <v>216</v>
      </c>
      <c r="J392" t="s" s="97">
        <v>1542</v>
      </c>
      <c r="K392" t="s" s="97">
        <v>55</v>
      </c>
      <c r="L392" t="s" s="97">
        <v>1507</v>
      </c>
      <c r="M392" s="98"/>
      <c r="N392" t="s" s="97">
        <v>122</v>
      </c>
      <c r="O392" t="s" s="97">
        <v>275</v>
      </c>
      <c r="P392" s="99"/>
      <c r="Q392" t="s" s="100">
        <v>56</v>
      </c>
      <c r="R392" s="101">
        <v>1</v>
      </c>
    </row>
    <row r="393" ht="20.05" customHeight="1">
      <c r="A393" t="s" s="94">
        <v>14267</v>
      </c>
      <c r="B393" t="s" s="95">
        <v>14268</v>
      </c>
      <c r="C393" s="96">
        <v>2023</v>
      </c>
      <c r="D393" t="s" s="97">
        <v>2407</v>
      </c>
      <c r="E393" t="s" s="97">
        <v>14269</v>
      </c>
      <c r="F393" t="s" s="97">
        <v>14270</v>
      </c>
      <c r="G393" t="s" s="97">
        <v>14271</v>
      </c>
      <c r="H393" t="s" s="97">
        <v>120</v>
      </c>
      <c r="I393" t="s" s="97">
        <v>121</v>
      </c>
      <c r="J393" t="s" s="97">
        <v>1870</v>
      </c>
      <c r="K393" t="s" s="97">
        <v>82</v>
      </c>
      <c r="L393" t="s" s="97">
        <v>1791</v>
      </c>
      <c r="M393" s="98"/>
      <c r="N393" s="98"/>
      <c r="O393" s="98"/>
      <c r="P393" s="99"/>
      <c r="Q393" s="99"/>
      <c r="R393" s="99"/>
    </row>
    <row r="394" ht="20.05" customHeight="1">
      <c r="A394" t="s" s="94">
        <v>14272</v>
      </c>
      <c r="B394" t="s" s="95">
        <v>14273</v>
      </c>
      <c r="C394" s="96">
        <v>2023</v>
      </c>
      <c r="D394" t="s" s="97">
        <v>13386</v>
      </c>
      <c r="E394" t="s" s="97">
        <v>14274</v>
      </c>
      <c r="F394" t="s" s="97">
        <v>14275</v>
      </c>
      <c r="G394" t="s" s="97">
        <v>14276</v>
      </c>
      <c r="H394" t="s" s="97">
        <v>120</v>
      </c>
      <c r="I394" t="s" s="97">
        <v>121</v>
      </c>
      <c r="J394" t="s" s="97">
        <v>4518</v>
      </c>
      <c r="K394" t="s" s="97">
        <v>44</v>
      </c>
      <c r="L394" t="s" s="97">
        <v>1861</v>
      </c>
      <c r="M394" s="98"/>
      <c r="N394" s="98"/>
      <c r="O394" s="98"/>
      <c r="P394" s="99"/>
      <c r="Q394" s="99"/>
      <c r="R394" s="99"/>
    </row>
    <row r="395" ht="20.05" customHeight="1">
      <c r="A395" t="s" s="94">
        <v>14277</v>
      </c>
      <c r="B395" t="s" s="95">
        <v>14278</v>
      </c>
      <c r="C395" s="96">
        <v>2023</v>
      </c>
      <c r="D395" t="s" s="97">
        <v>12827</v>
      </c>
      <c r="E395" t="s" s="97">
        <v>14279</v>
      </c>
      <c r="F395" t="s" s="97">
        <v>14280</v>
      </c>
      <c r="G395" s="98"/>
      <c r="H395" t="s" s="97">
        <v>120</v>
      </c>
      <c r="I395" t="s" s="97">
        <v>216</v>
      </c>
      <c r="J395" t="s" s="97">
        <v>213</v>
      </c>
      <c r="K395" t="s" s="97">
        <v>64</v>
      </c>
      <c r="L395" t="s" s="97">
        <v>119</v>
      </c>
      <c r="M395" t="s" s="97">
        <v>12602</v>
      </c>
      <c r="N395" s="98"/>
      <c r="O395" s="98"/>
      <c r="P395" s="99"/>
      <c r="Q395" s="99"/>
      <c r="R395" s="99"/>
    </row>
    <row r="396" ht="20.05" customHeight="1">
      <c r="A396" t="s" s="94">
        <v>14281</v>
      </c>
      <c r="B396" t="s" s="95">
        <v>14282</v>
      </c>
      <c r="C396" s="96">
        <v>2023</v>
      </c>
      <c r="D396" t="s" s="97">
        <v>7483</v>
      </c>
      <c r="E396" t="s" s="97">
        <v>14283</v>
      </c>
      <c r="F396" t="s" s="97">
        <v>14284</v>
      </c>
      <c r="G396" t="s" s="97">
        <v>14285</v>
      </c>
      <c r="H396" t="s" s="97">
        <v>120</v>
      </c>
      <c r="I396" t="s" s="97">
        <v>121</v>
      </c>
      <c r="J396" t="s" s="97">
        <v>14042</v>
      </c>
      <c r="K396" t="s" s="97">
        <v>29</v>
      </c>
      <c r="L396" t="s" s="97">
        <v>1791</v>
      </c>
      <c r="M396" s="98"/>
      <c r="N396" s="98"/>
      <c r="O396" s="98"/>
      <c r="P396" s="99"/>
      <c r="Q396" s="99"/>
      <c r="R396" s="99"/>
    </row>
    <row r="397" ht="20.05" customHeight="1">
      <c r="A397" t="s" s="94">
        <v>14286</v>
      </c>
      <c r="B397" t="s" s="95">
        <v>14287</v>
      </c>
      <c r="C397" s="96">
        <v>2023</v>
      </c>
      <c r="D397" t="s" s="97">
        <v>12844</v>
      </c>
      <c r="E397" t="s" s="97">
        <v>14288</v>
      </c>
      <c r="F397" t="s" s="97">
        <v>14289</v>
      </c>
      <c r="G397" s="98"/>
      <c r="H397" t="s" s="97">
        <v>120</v>
      </c>
      <c r="I397" t="s" s="97">
        <v>216</v>
      </c>
      <c r="J397" t="s" s="97">
        <v>12736</v>
      </c>
      <c r="K397" t="s" s="97">
        <v>64</v>
      </c>
      <c r="L397" t="s" s="97">
        <v>506</v>
      </c>
      <c r="M397" t="s" s="97">
        <v>12602</v>
      </c>
      <c r="N397" s="98"/>
      <c r="O397" s="98"/>
      <c r="P397" s="99"/>
      <c r="Q397" s="99"/>
      <c r="R397" s="99"/>
    </row>
    <row r="398" ht="20.05" customHeight="1">
      <c r="A398" t="s" s="94">
        <v>1543</v>
      </c>
      <c r="B398" t="s" s="95">
        <v>1544</v>
      </c>
      <c r="C398" s="96">
        <v>2023</v>
      </c>
      <c r="D398" t="s" s="97">
        <v>1545</v>
      </c>
      <c r="E398" t="s" s="97">
        <v>1546</v>
      </c>
      <c r="F398" t="s" s="97">
        <v>1547</v>
      </c>
      <c r="G398" s="98"/>
      <c r="H398" t="s" s="97">
        <v>120</v>
      </c>
      <c r="I398" t="s" s="97">
        <v>121</v>
      </c>
      <c r="J398" t="s" s="97">
        <v>213</v>
      </c>
      <c r="K398" t="s" s="97">
        <v>45</v>
      </c>
      <c r="L398" t="s" s="97">
        <v>119</v>
      </c>
      <c r="M398" s="98"/>
      <c r="N398" t="s" s="97">
        <v>122</v>
      </c>
      <c r="O398" t="s" s="97">
        <v>275</v>
      </c>
      <c r="P398" t="s" s="100">
        <v>48</v>
      </c>
      <c r="Q398" t="s" s="100">
        <v>94</v>
      </c>
      <c r="R398" s="99"/>
    </row>
    <row r="399" ht="20.05" customHeight="1">
      <c r="A399" t="s" s="94">
        <v>14290</v>
      </c>
      <c r="B399" t="s" s="95">
        <v>14291</v>
      </c>
      <c r="C399" s="96">
        <v>2023</v>
      </c>
      <c r="D399" t="s" s="97">
        <v>14292</v>
      </c>
      <c r="E399" t="s" s="97">
        <v>14293</v>
      </c>
      <c r="F399" t="s" s="97">
        <v>14294</v>
      </c>
      <c r="G399" s="98"/>
      <c r="H399" t="s" s="97">
        <v>120</v>
      </c>
      <c r="I399" t="s" s="97">
        <v>216</v>
      </c>
      <c r="J399" t="s" s="97">
        <v>213</v>
      </c>
      <c r="K399" t="s" s="97">
        <v>82</v>
      </c>
      <c r="L399" t="s" s="97">
        <v>119</v>
      </c>
      <c r="M399" t="s" s="97">
        <v>12602</v>
      </c>
      <c r="N399" s="98"/>
      <c r="O399" s="98"/>
      <c r="P399" s="99"/>
      <c r="Q399" s="99"/>
      <c r="R399" s="99"/>
    </row>
    <row r="400" ht="20.05" customHeight="1">
      <c r="A400" t="s" s="94">
        <v>14295</v>
      </c>
      <c r="B400" t="s" s="95">
        <v>14296</v>
      </c>
      <c r="C400" s="96">
        <v>2023</v>
      </c>
      <c r="D400" t="s" s="97">
        <v>14297</v>
      </c>
      <c r="E400" t="s" s="97">
        <v>14298</v>
      </c>
      <c r="F400" t="s" s="97">
        <v>14299</v>
      </c>
      <c r="G400" t="s" s="97">
        <v>14300</v>
      </c>
      <c r="H400" t="s" s="97">
        <v>120</v>
      </c>
      <c r="I400" t="s" s="97">
        <v>121</v>
      </c>
      <c r="J400" t="s" s="97">
        <v>128</v>
      </c>
      <c r="K400" t="s" s="97">
        <v>58</v>
      </c>
      <c r="L400" t="s" s="97">
        <v>129</v>
      </c>
      <c r="M400" t="s" s="97">
        <v>1846</v>
      </c>
      <c r="N400" s="98"/>
      <c r="O400" s="98"/>
      <c r="P400" s="99"/>
      <c r="Q400" s="99"/>
      <c r="R400" s="99"/>
    </row>
    <row r="401" ht="20.05" customHeight="1">
      <c r="A401" t="s" s="94">
        <v>14301</v>
      </c>
      <c r="B401" t="s" s="95">
        <v>14302</v>
      </c>
      <c r="C401" s="96">
        <v>2023</v>
      </c>
      <c r="D401" t="s" s="97">
        <v>14225</v>
      </c>
      <c r="E401" t="s" s="97">
        <v>14303</v>
      </c>
      <c r="F401" t="s" s="97">
        <v>14304</v>
      </c>
      <c r="G401" s="98"/>
      <c r="H401" t="s" s="97">
        <v>120</v>
      </c>
      <c r="I401" t="s" s="97">
        <v>216</v>
      </c>
      <c r="J401" t="s" s="97">
        <v>128</v>
      </c>
      <c r="K401" t="s" s="97">
        <v>82</v>
      </c>
      <c r="L401" t="s" s="97">
        <v>129</v>
      </c>
      <c r="M401" t="s" s="97">
        <v>1846</v>
      </c>
      <c r="N401" s="98"/>
      <c r="O401" s="98"/>
      <c r="P401" s="99"/>
      <c r="Q401" s="99"/>
      <c r="R401" s="99"/>
    </row>
    <row r="402" ht="20.05" customHeight="1">
      <c r="A402" t="s" s="94">
        <v>14305</v>
      </c>
      <c r="B402" t="s" s="95">
        <v>14306</v>
      </c>
      <c r="C402" s="96">
        <v>2023</v>
      </c>
      <c r="D402" t="s" s="97">
        <v>1639</v>
      </c>
      <c r="E402" t="s" s="97">
        <v>14307</v>
      </c>
      <c r="F402" t="s" s="97">
        <v>14308</v>
      </c>
      <c r="G402" s="98"/>
      <c r="H402" t="s" s="97">
        <v>120</v>
      </c>
      <c r="I402" t="s" s="97">
        <v>216</v>
      </c>
      <c r="J402" t="s" s="97">
        <v>213</v>
      </c>
      <c r="K402" t="s" s="97">
        <v>64</v>
      </c>
      <c r="L402" t="s" s="97">
        <v>119</v>
      </c>
      <c r="M402" t="s" s="97">
        <v>12716</v>
      </c>
      <c r="N402" s="98"/>
      <c r="O402" s="98"/>
      <c r="P402" s="99"/>
      <c r="Q402" s="99"/>
      <c r="R402" s="99"/>
    </row>
    <row r="403" ht="20.05" customHeight="1">
      <c r="A403" t="s" s="94">
        <v>14309</v>
      </c>
      <c r="B403" t="s" s="95">
        <v>14310</v>
      </c>
      <c r="C403" s="96">
        <v>2023</v>
      </c>
      <c r="D403" t="s" s="97">
        <v>12939</v>
      </c>
      <c r="E403" t="s" s="97">
        <v>14311</v>
      </c>
      <c r="F403" t="s" s="97">
        <v>14312</v>
      </c>
      <c r="G403" s="98"/>
      <c r="H403" t="s" s="97">
        <v>120</v>
      </c>
      <c r="I403" t="s" s="97">
        <v>216</v>
      </c>
      <c r="J403" t="s" s="97">
        <v>213</v>
      </c>
      <c r="K403" t="s" s="97">
        <v>64</v>
      </c>
      <c r="L403" t="s" s="97">
        <v>119</v>
      </c>
      <c r="M403" t="s" s="97">
        <v>12651</v>
      </c>
      <c r="N403" s="99"/>
      <c r="O403" s="98"/>
      <c r="P403" s="99"/>
      <c r="Q403" s="99"/>
      <c r="R403" s="99"/>
    </row>
    <row r="404" ht="20.05" customHeight="1">
      <c r="A404" t="s" s="94">
        <v>14313</v>
      </c>
      <c r="B404" t="s" s="95">
        <v>14314</v>
      </c>
      <c r="C404" s="96">
        <v>2023</v>
      </c>
      <c r="D404" t="s" s="97">
        <v>4505</v>
      </c>
      <c r="E404" t="s" s="97">
        <v>14315</v>
      </c>
      <c r="F404" t="s" s="97">
        <v>14316</v>
      </c>
      <c r="G404" t="s" s="97">
        <v>14317</v>
      </c>
      <c r="H404" t="s" s="97">
        <v>120</v>
      </c>
      <c r="I404" t="s" s="97">
        <v>121</v>
      </c>
      <c r="J404" t="s" s="97">
        <v>12841</v>
      </c>
      <c r="K404" t="s" s="97">
        <v>1454</v>
      </c>
      <c r="L404" t="s" s="97">
        <v>1791</v>
      </c>
      <c r="M404" s="98"/>
      <c r="N404" s="98"/>
      <c r="O404" s="98"/>
      <c r="P404" s="99"/>
      <c r="Q404" s="99"/>
      <c r="R404" s="99"/>
    </row>
    <row r="405" ht="20.05" customHeight="1">
      <c r="A405" t="s" s="94">
        <v>14318</v>
      </c>
      <c r="B405" t="s" s="95">
        <v>14319</v>
      </c>
      <c r="C405" s="96">
        <v>2023</v>
      </c>
      <c r="D405" t="s" s="97">
        <v>1296</v>
      </c>
      <c r="E405" t="s" s="97">
        <v>14320</v>
      </c>
      <c r="F405" t="s" s="97">
        <v>14321</v>
      </c>
      <c r="G405" s="98"/>
      <c r="H405" t="s" s="97">
        <v>120</v>
      </c>
      <c r="I405" t="s" s="97">
        <v>121</v>
      </c>
      <c r="J405" t="s" s="97">
        <v>4518</v>
      </c>
      <c r="K405" t="s" s="97">
        <v>82</v>
      </c>
      <c r="L405" t="s" s="97">
        <v>1861</v>
      </c>
      <c r="M405" s="98"/>
      <c r="N405" s="98"/>
      <c r="O405" s="98"/>
      <c r="P405" s="99"/>
      <c r="Q405" s="99"/>
      <c r="R405" s="99"/>
    </row>
    <row r="406" ht="20.05" customHeight="1">
      <c r="A406" t="s" s="94">
        <v>14322</v>
      </c>
      <c r="B406" t="s" s="95">
        <v>14323</v>
      </c>
      <c r="C406" s="96">
        <v>2023</v>
      </c>
      <c r="D406" t="s" s="97">
        <v>1752</v>
      </c>
      <c r="E406" t="s" s="97">
        <v>14324</v>
      </c>
      <c r="F406" t="s" s="97">
        <v>14325</v>
      </c>
      <c r="G406" s="98"/>
      <c r="H406" t="s" s="97">
        <v>120</v>
      </c>
      <c r="I406" t="s" s="97">
        <v>121</v>
      </c>
      <c r="J406" t="s" s="97">
        <v>13995</v>
      </c>
      <c r="K406" t="s" s="97">
        <v>82</v>
      </c>
      <c r="L406" t="s" s="97">
        <v>1791</v>
      </c>
      <c r="M406" s="98"/>
      <c r="N406" s="98"/>
      <c r="O406" s="98"/>
      <c r="P406" s="99"/>
      <c r="Q406" s="99"/>
      <c r="R406" s="99"/>
    </row>
    <row r="407" ht="20.05" customHeight="1">
      <c r="A407" t="s" s="94">
        <v>14326</v>
      </c>
      <c r="B407" t="s" s="95">
        <v>14327</v>
      </c>
      <c r="C407" s="96">
        <v>2023</v>
      </c>
      <c r="D407" t="s" s="97">
        <v>14328</v>
      </c>
      <c r="E407" t="s" s="97">
        <v>14329</v>
      </c>
      <c r="F407" t="s" s="97">
        <v>14330</v>
      </c>
      <c r="G407" s="98"/>
      <c r="H407" t="s" s="97">
        <v>120</v>
      </c>
      <c r="I407" t="s" s="97">
        <v>216</v>
      </c>
      <c r="J407" t="s" s="97">
        <v>213</v>
      </c>
      <c r="K407" t="s" s="97">
        <v>45</v>
      </c>
      <c r="L407" t="s" s="97">
        <v>119</v>
      </c>
      <c r="M407" t="s" s="97">
        <v>12602</v>
      </c>
      <c r="N407" s="99"/>
      <c r="O407" s="98"/>
      <c r="P407" s="99"/>
      <c r="Q407" s="99"/>
      <c r="R407" s="99"/>
    </row>
    <row r="408" ht="20.05" customHeight="1">
      <c r="A408" t="s" s="94">
        <v>14331</v>
      </c>
      <c r="B408" t="s" s="95">
        <v>14332</v>
      </c>
      <c r="C408" s="96">
        <v>2023</v>
      </c>
      <c r="D408" t="s" s="97">
        <v>1639</v>
      </c>
      <c r="E408" t="s" s="97">
        <v>14333</v>
      </c>
      <c r="F408" t="s" s="97">
        <v>14334</v>
      </c>
      <c r="G408" s="98"/>
      <c r="H408" t="s" s="97">
        <v>120</v>
      </c>
      <c r="I408" t="s" s="97">
        <v>216</v>
      </c>
      <c r="J408" t="s" s="97">
        <v>213</v>
      </c>
      <c r="K408" t="s" s="97">
        <v>64</v>
      </c>
      <c r="L408" t="s" s="97">
        <v>119</v>
      </c>
      <c r="M408" t="s" s="97">
        <v>12755</v>
      </c>
      <c r="N408" s="98"/>
      <c r="O408" s="98"/>
      <c r="P408" s="99"/>
      <c r="Q408" s="99"/>
      <c r="R408" s="99"/>
    </row>
    <row r="409" ht="20.05" customHeight="1">
      <c r="A409" t="s" s="94">
        <v>1548</v>
      </c>
      <c r="B409" t="s" s="95">
        <v>1549</v>
      </c>
      <c r="C409" s="96">
        <v>2023</v>
      </c>
      <c r="D409" t="s" s="97">
        <v>128</v>
      </c>
      <c r="E409" t="s" s="97">
        <v>1550</v>
      </c>
      <c r="F409" t="s" s="97">
        <v>1551</v>
      </c>
      <c r="G409" s="98"/>
      <c r="H409" t="s" s="97">
        <v>120</v>
      </c>
      <c r="I409" t="s" s="97">
        <v>121</v>
      </c>
      <c r="J409" t="s" s="97">
        <v>213</v>
      </c>
      <c r="K409" t="s" s="97">
        <v>58</v>
      </c>
      <c r="L409" t="s" s="97">
        <v>119</v>
      </c>
      <c r="M409" s="98"/>
      <c r="N409" t="s" s="97">
        <v>122</v>
      </c>
      <c r="O409" t="s" s="97">
        <v>255</v>
      </c>
      <c r="P409" t="s" s="100">
        <v>56</v>
      </c>
      <c r="Q409" s="99"/>
      <c r="R409" s="101">
        <v>45</v>
      </c>
    </row>
    <row r="410" ht="20.05" customHeight="1">
      <c r="A410" t="s" s="94">
        <v>14335</v>
      </c>
      <c r="B410" t="s" s="95">
        <v>14336</v>
      </c>
      <c r="C410" s="96">
        <v>2023</v>
      </c>
      <c r="D410" t="s" s="97">
        <v>1639</v>
      </c>
      <c r="E410" t="s" s="97">
        <v>14337</v>
      </c>
      <c r="F410" t="s" s="97">
        <v>14338</v>
      </c>
      <c r="G410" s="98"/>
      <c r="H410" t="s" s="97">
        <v>120</v>
      </c>
      <c r="I410" t="s" s="97">
        <v>216</v>
      </c>
      <c r="J410" t="s" s="97">
        <v>12736</v>
      </c>
      <c r="K410" t="s" s="97">
        <v>64</v>
      </c>
      <c r="L410" t="s" s="97">
        <v>506</v>
      </c>
      <c r="M410" t="s" s="97">
        <v>12602</v>
      </c>
      <c r="N410" s="98"/>
      <c r="O410" s="98"/>
      <c r="P410" s="99"/>
      <c r="Q410" s="99"/>
      <c r="R410" s="99"/>
    </row>
    <row r="411" ht="20.05" customHeight="1">
      <c r="A411" t="s" s="94">
        <v>14339</v>
      </c>
      <c r="B411" t="s" s="95">
        <v>14340</v>
      </c>
      <c r="C411" s="96">
        <v>2023</v>
      </c>
      <c r="D411" t="s" s="97">
        <v>1639</v>
      </c>
      <c r="E411" t="s" s="97">
        <v>14341</v>
      </c>
      <c r="F411" t="s" s="97">
        <v>14342</v>
      </c>
      <c r="G411" s="98"/>
      <c r="H411" t="s" s="97">
        <v>120</v>
      </c>
      <c r="I411" t="s" s="97">
        <v>216</v>
      </c>
      <c r="J411" t="s" s="97">
        <v>128</v>
      </c>
      <c r="K411" t="s" s="97">
        <v>64</v>
      </c>
      <c r="L411" t="s" s="97">
        <v>129</v>
      </c>
      <c r="M411" t="s" s="97">
        <v>12716</v>
      </c>
      <c r="N411" s="98"/>
      <c r="O411" s="98"/>
      <c r="P411" s="99"/>
      <c r="Q411" s="99"/>
      <c r="R411" s="99"/>
    </row>
    <row r="412" ht="20.05" customHeight="1">
      <c r="A412" t="s" s="94">
        <v>14343</v>
      </c>
      <c r="B412" t="s" s="95">
        <v>14344</v>
      </c>
      <c r="C412" s="96">
        <v>2023</v>
      </c>
      <c r="D412" t="s" s="97">
        <v>14345</v>
      </c>
      <c r="E412" t="s" s="97">
        <v>14346</v>
      </c>
      <c r="F412" t="s" s="97">
        <v>14347</v>
      </c>
      <c r="G412" s="98"/>
      <c r="H412" t="s" s="97">
        <v>120</v>
      </c>
      <c r="I412" t="s" s="97">
        <v>121</v>
      </c>
      <c r="J412" t="s" s="97">
        <v>1507</v>
      </c>
      <c r="K412" t="s" s="97">
        <v>82</v>
      </c>
      <c r="L412" t="s" s="97">
        <v>1507</v>
      </c>
      <c r="M412" s="98"/>
      <c r="N412" s="98"/>
      <c r="O412" s="98"/>
      <c r="P412" s="99"/>
      <c r="Q412" s="99"/>
      <c r="R412" s="99"/>
    </row>
    <row r="413" ht="20.05" customHeight="1">
      <c r="A413" t="s" s="94">
        <v>14348</v>
      </c>
      <c r="B413" t="s" s="95">
        <v>14349</v>
      </c>
      <c r="C413" s="96">
        <v>2023</v>
      </c>
      <c r="D413" t="s" s="97">
        <v>12827</v>
      </c>
      <c r="E413" t="s" s="97">
        <v>14350</v>
      </c>
      <c r="F413" t="s" s="97">
        <v>14351</v>
      </c>
      <c r="G413" s="98"/>
      <c r="H413" t="s" s="97">
        <v>120</v>
      </c>
      <c r="I413" t="s" s="97">
        <v>216</v>
      </c>
      <c r="J413" t="s" s="97">
        <v>6585</v>
      </c>
      <c r="K413" t="s" s="97">
        <v>64</v>
      </c>
      <c r="L413" t="s" s="97">
        <v>129</v>
      </c>
      <c r="M413" s="98"/>
      <c r="N413" s="98"/>
      <c r="O413" s="98"/>
      <c r="P413" s="99"/>
      <c r="Q413" s="99"/>
      <c r="R413" s="99"/>
    </row>
    <row r="414" ht="20.05" customHeight="1">
      <c r="A414" t="s" s="94">
        <v>14352</v>
      </c>
      <c r="B414" t="s" s="95">
        <v>14353</v>
      </c>
      <c r="C414" s="96">
        <v>2023</v>
      </c>
      <c r="D414" t="s" s="97">
        <v>14354</v>
      </c>
      <c r="E414" t="s" s="97">
        <v>14355</v>
      </c>
      <c r="F414" t="s" s="97">
        <v>14356</v>
      </c>
      <c r="G414" t="s" s="97">
        <v>14357</v>
      </c>
      <c r="H414" t="s" s="97">
        <v>120</v>
      </c>
      <c r="I414" t="s" s="97">
        <v>121</v>
      </c>
      <c r="J414" t="s" s="97">
        <v>1815</v>
      </c>
      <c r="K414" t="s" s="97">
        <v>82</v>
      </c>
      <c r="L414" t="s" s="97">
        <v>506</v>
      </c>
      <c r="M414" s="98"/>
      <c r="N414" s="98"/>
      <c r="O414" s="98"/>
      <c r="P414" s="99"/>
      <c r="Q414" s="99"/>
      <c r="R414" s="99"/>
    </row>
    <row r="415" ht="20.05" customHeight="1">
      <c r="A415" t="s" s="94">
        <v>14358</v>
      </c>
      <c r="B415" t="s" s="95">
        <v>14359</v>
      </c>
      <c r="C415" s="96">
        <v>2023</v>
      </c>
      <c r="D415" t="s" s="97">
        <v>197</v>
      </c>
      <c r="E415" t="s" s="97">
        <v>14360</v>
      </c>
      <c r="F415" t="s" s="97">
        <v>14361</v>
      </c>
      <c r="G415" t="s" s="97">
        <v>14362</v>
      </c>
      <c r="H415" t="s" s="97">
        <v>120</v>
      </c>
      <c r="I415" t="s" s="97">
        <v>121</v>
      </c>
      <c r="J415" t="s" s="97">
        <v>7879</v>
      </c>
      <c r="K415" t="s" s="97">
        <v>82</v>
      </c>
      <c r="L415" t="s" s="97">
        <v>1791</v>
      </c>
      <c r="M415" s="98"/>
      <c r="N415" s="98"/>
      <c r="O415" s="98"/>
      <c r="P415" s="99"/>
      <c r="Q415" s="99"/>
      <c r="R415" s="99"/>
    </row>
    <row r="416" ht="20.05" customHeight="1">
      <c r="A416" t="s" s="94">
        <v>14363</v>
      </c>
      <c r="B416" t="s" s="95">
        <v>14364</v>
      </c>
      <c r="C416" s="96">
        <v>2023</v>
      </c>
      <c r="D416" t="s" s="97">
        <v>12599</v>
      </c>
      <c r="E416" t="s" s="97">
        <v>14365</v>
      </c>
      <c r="F416" t="s" s="97">
        <v>14366</v>
      </c>
      <c r="G416" s="98"/>
      <c r="H416" t="s" s="97">
        <v>254</v>
      </c>
      <c r="I416" t="s" s="97">
        <v>216</v>
      </c>
      <c r="J416" t="s" s="97">
        <v>213</v>
      </c>
      <c r="K416" t="s" s="97">
        <v>1784</v>
      </c>
      <c r="L416" t="s" s="97">
        <v>119</v>
      </c>
      <c r="M416" t="s" s="97">
        <v>1846</v>
      </c>
      <c r="N416" s="98"/>
      <c r="O416" s="98"/>
      <c r="P416" s="99"/>
      <c r="Q416" s="99"/>
      <c r="R416" s="99"/>
    </row>
    <row r="417" ht="20.05" customHeight="1">
      <c r="A417" t="s" s="94">
        <v>14367</v>
      </c>
      <c r="B417" t="s" s="95">
        <v>14368</v>
      </c>
      <c r="C417" s="96">
        <v>2023</v>
      </c>
      <c r="D417" t="s" s="97">
        <v>1070</v>
      </c>
      <c r="E417" t="s" s="97">
        <v>14369</v>
      </c>
      <c r="F417" t="s" s="97">
        <v>14370</v>
      </c>
      <c r="G417" s="98"/>
      <c r="H417" t="s" s="97">
        <v>120</v>
      </c>
      <c r="I417" t="s" s="97">
        <v>216</v>
      </c>
      <c r="J417" t="s" s="97">
        <v>1810</v>
      </c>
      <c r="K417" t="s" s="97">
        <v>44</v>
      </c>
      <c r="L417" t="s" s="97">
        <v>506</v>
      </c>
      <c r="M417" s="98"/>
      <c r="N417" s="98"/>
      <c r="O417" s="98"/>
      <c r="P417" s="99"/>
      <c r="Q417" s="99"/>
      <c r="R417" s="99"/>
    </row>
    <row r="418" ht="20.05" customHeight="1">
      <c r="A418" t="s" s="94">
        <v>14371</v>
      </c>
      <c r="B418" t="s" s="95">
        <v>14372</v>
      </c>
      <c r="C418" s="96">
        <v>2023</v>
      </c>
      <c r="D418" t="s" s="97">
        <v>7231</v>
      </c>
      <c r="E418" t="s" s="97">
        <v>14373</v>
      </c>
      <c r="F418" t="s" s="97">
        <v>14374</v>
      </c>
      <c r="G418" s="98"/>
      <c r="H418" t="s" s="97">
        <v>120</v>
      </c>
      <c r="I418" t="s" s="97">
        <v>121</v>
      </c>
      <c r="J418" t="s" s="97">
        <v>128</v>
      </c>
      <c r="K418" t="s" s="97">
        <v>2327</v>
      </c>
      <c r="L418" t="s" s="97">
        <v>129</v>
      </c>
      <c r="M418" s="98"/>
      <c r="N418" s="98"/>
      <c r="O418" s="98"/>
      <c r="P418" s="99"/>
      <c r="Q418" s="99"/>
      <c r="R418" s="99"/>
    </row>
    <row r="419" ht="20.05" customHeight="1">
      <c r="A419" t="s" s="94">
        <v>14375</v>
      </c>
      <c r="B419" t="s" s="95">
        <v>14376</v>
      </c>
      <c r="C419" s="96">
        <v>2023</v>
      </c>
      <c r="D419" t="s" s="97">
        <v>6499</v>
      </c>
      <c r="E419" t="s" s="97">
        <v>14377</v>
      </c>
      <c r="F419" s="98"/>
      <c r="G419" t="s" s="97">
        <v>14378</v>
      </c>
      <c r="H419" t="s" s="97">
        <v>120</v>
      </c>
      <c r="I419" t="s" s="97">
        <v>121</v>
      </c>
      <c r="J419" t="s" s="97">
        <v>1989</v>
      </c>
      <c r="K419" t="s" s="97">
        <v>2327</v>
      </c>
      <c r="L419" t="s" s="97">
        <v>1507</v>
      </c>
      <c r="M419" s="98"/>
      <c r="N419" s="98"/>
      <c r="O419" s="98"/>
      <c r="P419" s="99"/>
      <c r="Q419" s="99"/>
      <c r="R419" s="99"/>
    </row>
    <row r="420" ht="20.05" customHeight="1">
      <c r="A420" t="s" s="94">
        <v>14379</v>
      </c>
      <c r="B420" t="s" s="95">
        <v>14380</v>
      </c>
      <c r="C420" s="96">
        <v>2023</v>
      </c>
      <c r="D420" t="s" s="97">
        <v>14381</v>
      </c>
      <c r="E420" t="s" s="97">
        <v>14382</v>
      </c>
      <c r="F420" t="s" s="97">
        <v>14383</v>
      </c>
      <c r="G420" s="98"/>
      <c r="H420" t="s" s="97">
        <v>120</v>
      </c>
      <c r="I420" t="s" s="97">
        <v>216</v>
      </c>
      <c r="J420" t="s" s="97">
        <v>572</v>
      </c>
      <c r="K420" t="s" s="97">
        <v>82</v>
      </c>
      <c r="L420" t="s" s="97">
        <v>506</v>
      </c>
      <c r="M420" t="s" s="97">
        <v>12602</v>
      </c>
      <c r="N420" s="98"/>
      <c r="O420" s="98"/>
      <c r="P420" s="99"/>
      <c r="Q420" s="99"/>
      <c r="R420" s="99"/>
    </row>
    <row r="421" ht="20.05" customHeight="1">
      <c r="A421" t="s" s="94">
        <v>14384</v>
      </c>
      <c r="B421" t="s" s="95">
        <v>14385</v>
      </c>
      <c r="C421" s="96">
        <v>2023</v>
      </c>
      <c r="D421" t="s" s="97">
        <v>6641</v>
      </c>
      <c r="E421" t="s" s="97">
        <v>14386</v>
      </c>
      <c r="F421" t="s" s="97">
        <v>14387</v>
      </c>
      <c r="G421" t="s" s="97">
        <v>14388</v>
      </c>
      <c r="H421" t="s" s="97">
        <v>120</v>
      </c>
      <c r="I421" t="s" s="97">
        <v>121</v>
      </c>
      <c r="J421" t="s" s="97">
        <v>7820</v>
      </c>
      <c r="K421" t="s" s="97">
        <v>44</v>
      </c>
      <c r="L421" t="s" s="97">
        <v>390</v>
      </c>
      <c r="M421" s="98"/>
      <c r="N421" s="98"/>
      <c r="O421" s="98"/>
      <c r="P421" s="99"/>
      <c r="Q421" s="99"/>
      <c r="R421" s="99"/>
    </row>
    <row r="422" ht="20.05" customHeight="1">
      <c r="A422" t="s" s="94">
        <v>14389</v>
      </c>
      <c r="B422" t="s" s="95">
        <v>14390</v>
      </c>
      <c r="C422" s="96">
        <v>2023</v>
      </c>
      <c r="D422" t="s" s="97">
        <v>918</v>
      </c>
      <c r="E422" t="s" s="97">
        <v>14391</v>
      </c>
      <c r="F422" t="s" s="97">
        <v>14392</v>
      </c>
      <c r="G422" t="s" s="97">
        <v>14393</v>
      </c>
      <c r="H422" t="s" s="97">
        <v>120</v>
      </c>
      <c r="I422" t="s" s="97">
        <v>121</v>
      </c>
      <c r="J422" t="s" s="97">
        <v>2426</v>
      </c>
      <c r="K422" t="s" s="97">
        <v>82</v>
      </c>
      <c r="L422" t="s" s="97">
        <v>1507</v>
      </c>
      <c r="M422" s="98"/>
      <c r="N422" s="98"/>
      <c r="O422" s="98"/>
      <c r="P422" s="99"/>
      <c r="Q422" s="99"/>
      <c r="R422" s="99"/>
    </row>
    <row r="423" ht="20.05" customHeight="1">
      <c r="A423" t="s" s="94">
        <v>14394</v>
      </c>
      <c r="B423" t="s" s="95">
        <v>14395</v>
      </c>
      <c r="C423" s="96">
        <v>2023</v>
      </c>
      <c r="D423" t="s" s="97">
        <v>1451</v>
      </c>
      <c r="E423" t="s" s="97">
        <v>14396</v>
      </c>
      <c r="F423" t="s" s="97">
        <v>14397</v>
      </c>
      <c r="G423" s="98"/>
      <c r="H423" t="s" s="97">
        <v>120</v>
      </c>
      <c r="I423" t="s" s="97">
        <v>216</v>
      </c>
      <c r="J423" t="s" s="97">
        <v>1815</v>
      </c>
      <c r="K423" t="s" s="97">
        <v>44</v>
      </c>
      <c r="L423" t="s" s="97">
        <v>506</v>
      </c>
      <c r="M423" s="98"/>
      <c r="N423" s="98"/>
      <c r="O423" s="98"/>
      <c r="P423" s="99"/>
      <c r="Q423" s="99"/>
      <c r="R423" s="99"/>
    </row>
    <row r="424" ht="20.05" customHeight="1">
      <c r="A424" t="s" s="94">
        <v>14398</v>
      </c>
      <c r="B424" t="s" s="95">
        <v>14399</v>
      </c>
      <c r="C424" s="96">
        <v>2023</v>
      </c>
      <c r="D424" t="s" s="97">
        <v>14400</v>
      </c>
      <c r="E424" t="s" s="97">
        <v>14401</v>
      </c>
      <c r="F424" t="s" s="97">
        <v>14402</v>
      </c>
      <c r="G424" s="98"/>
      <c r="H424" t="s" s="97">
        <v>120</v>
      </c>
      <c r="I424" t="s" s="97">
        <v>216</v>
      </c>
      <c r="J424" t="s" s="97">
        <v>572</v>
      </c>
      <c r="K424" t="s" s="97">
        <v>82</v>
      </c>
      <c r="L424" t="s" s="97">
        <v>506</v>
      </c>
      <c r="M424" t="s" s="97">
        <v>1810</v>
      </c>
      <c r="N424" s="98"/>
      <c r="O424" s="98"/>
      <c r="P424" s="99"/>
      <c r="Q424" s="99"/>
      <c r="R424" s="99"/>
    </row>
    <row r="425" ht="20.05" customHeight="1">
      <c r="A425" t="s" s="94">
        <v>14403</v>
      </c>
      <c r="B425" t="s" s="95">
        <v>14404</v>
      </c>
      <c r="C425" s="96">
        <v>2023</v>
      </c>
      <c r="D425" t="s" s="97">
        <v>1575</v>
      </c>
      <c r="E425" t="s" s="97">
        <v>14405</v>
      </c>
      <c r="F425" t="s" s="97">
        <v>14406</v>
      </c>
      <c r="G425" s="98"/>
      <c r="H425" t="s" s="97">
        <v>120</v>
      </c>
      <c r="I425" t="s" s="97">
        <v>121</v>
      </c>
      <c r="J425" t="s" s="97">
        <v>128</v>
      </c>
      <c r="K425" t="s" s="97">
        <v>82</v>
      </c>
      <c r="L425" t="s" s="97">
        <v>129</v>
      </c>
      <c r="M425" t="s" s="97">
        <v>1870</v>
      </c>
      <c r="N425" s="98"/>
      <c r="O425" s="98"/>
      <c r="P425" s="99"/>
      <c r="Q425" s="99"/>
      <c r="R425" s="99"/>
    </row>
    <row r="426" ht="20.05" customHeight="1">
      <c r="A426" t="s" s="94">
        <v>14407</v>
      </c>
      <c r="B426" t="s" s="95">
        <v>14408</v>
      </c>
      <c r="C426" s="96">
        <v>2023</v>
      </c>
      <c r="D426" t="s" s="97">
        <v>1466</v>
      </c>
      <c r="E426" t="s" s="97">
        <v>14409</v>
      </c>
      <c r="F426" t="s" s="97">
        <v>14410</v>
      </c>
      <c r="G426" s="98"/>
      <c r="H426" t="s" s="97">
        <v>120</v>
      </c>
      <c r="I426" t="s" s="97">
        <v>216</v>
      </c>
      <c r="J426" t="s" s="97">
        <v>12736</v>
      </c>
      <c r="K426" t="s" s="97">
        <v>82</v>
      </c>
      <c r="L426" t="s" s="97">
        <v>506</v>
      </c>
      <c r="M426" t="s" s="97">
        <v>12602</v>
      </c>
      <c r="N426" s="98"/>
      <c r="O426" s="98"/>
      <c r="P426" s="99"/>
      <c r="Q426" s="99"/>
      <c r="R426" s="99"/>
    </row>
    <row r="427" ht="20.05" customHeight="1">
      <c r="A427" t="s" s="94">
        <v>14411</v>
      </c>
      <c r="B427" t="s" s="95">
        <v>14412</v>
      </c>
      <c r="C427" s="96">
        <v>2023</v>
      </c>
      <c r="D427" t="s" s="97">
        <v>14413</v>
      </c>
      <c r="E427" t="s" s="97">
        <v>14414</v>
      </c>
      <c r="F427" s="98"/>
      <c r="G427" t="s" s="97">
        <v>14415</v>
      </c>
      <c r="H427" t="s" s="97">
        <v>120</v>
      </c>
      <c r="I427" t="s" s="97">
        <v>121</v>
      </c>
      <c r="J427" t="s" s="97">
        <v>213</v>
      </c>
      <c r="K427" t="s" s="97">
        <v>64</v>
      </c>
      <c r="L427" t="s" s="97">
        <v>119</v>
      </c>
      <c r="M427" t="s" s="97">
        <v>1846</v>
      </c>
      <c r="N427" s="98"/>
      <c r="O427" s="98"/>
      <c r="P427" s="99"/>
      <c r="Q427" s="99"/>
      <c r="R427" s="99"/>
    </row>
    <row r="428" ht="20.05" customHeight="1">
      <c r="A428" t="s" s="94">
        <v>14416</v>
      </c>
      <c r="B428" t="s" s="95">
        <v>14417</v>
      </c>
      <c r="C428" s="96">
        <v>2023</v>
      </c>
      <c r="D428" t="s" s="97">
        <v>1639</v>
      </c>
      <c r="E428" t="s" s="97">
        <v>14418</v>
      </c>
      <c r="F428" t="s" s="97">
        <v>14419</v>
      </c>
      <c r="G428" s="98"/>
      <c r="H428" t="s" s="97">
        <v>120</v>
      </c>
      <c r="I428" t="s" s="97">
        <v>216</v>
      </c>
      <c r="J428" t="s" s="97">
        <v>213</v>
      </c>
      <c r="K428" t="s" s="97">
        <v>29</v>
      </c>
      <c r="L428" t="s" s="97">
        <v>119</v>
      </c>
      <c r="M428" t="s" s="97">
        <v>12651</v>
      </c>
      <c r="N428" s="98"/>
      <c r="O428" s="98"/>
      <c r="P428" t="s" s="97">
        <v>1454</v>
      </c>
      <c r="Q428" s="99"/>
      <c r="R428" s="99"/>
    </row>
    <row r="429" ht="20.05" customHeight="1">
      <c r="A429" t="s" s="94">
        <v>14420</v>
      </c>
      <c r="B429" t="s" s="95">
        <v>14421</v>
      </c>
      <c r="C429" s="96">
        <v>2023</v>
      </c>
      <c r="D429" t="s" s="97">
        <v>12827</v>
      </c>
      <c r="E429" t="s" s="97">
        <v>14422</v>
      </c>
      <c r="F429" t="s" s="97">
        <v>14423</v>
      </c>
      <c r="G429" s="98"/>
      <c r="H429" t="s" s="97">
        <v>120</v>
      </c>
      <c r="I429" t="s" s="97">
        <v>216</v>
      </c>
      <c r="J429" t="s" s="97">
        <v>572</v>
      </c>
      <c r="K429" t="s" s="97">
        <v>82</v>
      </c>
      <c r="L429" t="s" s="97">
        <v>506</v>
      </c>
      <c r="M429" t="s" s="97">
        <v>12602</v>
      </c>
      <c r="N429" s="99"/>
      <c r="O429" s="98"/>
      <c r="P429" s="99"/>
      <c r="Q429" s="99"/>
      <c r="R429" s="99"/>
    </row>
    <row r="430" ht="20.05" customHeight="1">
      <c r="A430" t="s" s="94">
        <v>1552</v>
      </c>
      <c r="B430" t="s" s="95">
        <v>1553</v>
      </c>
      <c r="C430" s="96">
        <v>2023</v>
      </c>
      <c r="D430" t="s" s="97">
        <v>1554</v>
      </c>
      <c r="E430" t="s" s="97">
        <v>1555</v>
      </c>
      <c r="F430" t="s" s="97">
        <v>1556</v>
      </c>
      <c r="G430" s="98"/>
      <c r="H430" t="s" s="97">
        <v>254</v>
      </c>
      <c r="I430" t="s" s="97">
        <v>121</v>
      </c>
      <c r="J430" t="s" s="97">
        <v>128</v>
      </c>
      <c r="K430" t="s" s="97">
        <v>55</v>
      </c>
      <c r="L430" t="s" s="97">
        <v>129</v>
      </c>
      <c r="M430" s="98"/>
      <c r="N430" t="s" s="97">
        <v>122</v>
      </c>
      <c r="O430" t="s" s="97">
        <v>255</v>
      </c>
      <c r="P430" s="99"/>
      <c r="Q430" s="99"/>
      <c r="R430" s="101">
        <v>26</v>
      </c>
    </row>
    <row r="431" ht="20.05" customHeight="1">
      <c r="A431" t="s" s="94">
        <v>14424</v>
      </c>
      <c r="B431" t="s" s="95">
        <v>14425</v>
      </c>
      <c r="C431" s="96">
        <v>2023</v>
      </c>
      <c r="D431" t="s" s="97">
        <v>12827</v>
      </c>
      <c r="E431" t="s" s="97">
        <v>14426</v>
      </c>
      <c r="F431" t="s" s="97">
        <v>14427</v>
      </c>
      <c r="G431" s="98"/>
      <c r="H431" t="s" s="97">
        <v>120</v>
      </c>
      <c r="I431" t="s" s="97">
        <v>216</v>
      </c>
      <c r="J431" t="s" s="97">
        <v>14428</v>
      </c>
      <c r="K431" t="s" s="97">
        <v>64</v>
      </c>
      <c r="L431" t="s" s="97">
        <v>506</v>
      </c>
      <c r="M431" t="s" s="97">
        <v>12602</v>
      </c>
      <c r="N431" s="98"/>
      <c r="O431" s="98"/>
      <c r="P431" s="99"/>
      <c r="Q431" s="99"/>
      <c r="R431" s="99"/>
    </row>
    <row r="432" ht="20.05" customHeight="1">
      <c r="A432" t="s" s="94">
        <v>1557</v>
      </c>
      <c r="B432" t="s" s="95">
        <v>1362</v>
      </c>
      <c r="C432" s="96">
        <v>2023</v>
      </c>
      <c r="D432" t="s" s="97">
        <v>1363</v>
      </c>
      <c r="E432" t="s" s="97">
        <v>1364</v>
      </c>
      <c r="F432" t="s" s="97">
        <v>1365</v>
      </c>
      <c r="G432" s="98"/>
      <c r="H432" t="s" s="97">
        <v>120</v>
      </c>
      <c r="I432" t="s" s="97">
        <v>121</v>
      </c>
      <c r="J432" t="s" s="97">
        <v>1341</v>
      </c>
      <c r="K432" t="s" s="97">
        <v>58</v>
      </c>
      <c r="L432" t="s" s="97">
        <v>545</v>
      </c>
      <c r="M432" s="98"/>
      <c r="N432" t="s" s="97">
        <v>122</v>
      </c>
      <c r="O432" t="s" s="97">
        <v>255</v>
      </c>
      <c r="P432" s="99"/>
      <c r="Q432" t="s" s="100">
        <v>50</v>
      </c>
      <c r="R432" s="99"/>
    </row>
    <row r="433" ht="20.05" customHeight="1">
      <c r="A433" t="s" s="94">
        <v>14429</v>
      </c>
      <c r="B433" t="s" s="95">
        <v>14430</v>
      </c>
      <c r="C433" s="96">
        <v>2023</v>
      </c>
      <c r="D433" t="s" s="97">
        <v>14431</v>
      </c>
      <c r="E433" t="s" s="97">
        <v>14432</v>
      </c>
      <c r="F433" t="s" s="97">
        <v>14433</v>
      </c>
      <c r="G433" s="98"/>
      <c r="H433" t="s" s="97">
        <v>120</v>
      </c>
      <c r="I433" t="s" s="97">
        <v>216</v>
      </c>
      <c r="J433" t="s" s="97">
        <v>12736</v>
      </c>
      <c r="K433" t="s" s="97">
        <v>38</v>
      </c>
      <c r="L433" t="s" s="97">
        <v>506</v>
      </c>
      <c r="M433" t="s" s="97">
        <v>13735</v>
      </c>
      <c r="N433" s="98"/>
      <c r="O433" s="98"/>
      <c r="P433" s="99"/>
      <c r="Q433" s="99"/>
      <c r="R433" s="99"/>
    </row>
    <row r="434" ht="20.05" customHeight="1">
      <c r="A434" t="s" s="94">
        <v>14434</v>
      </c>
      <c r="B434" t="s" s="95">
        <v>14435</v>
      </c>
      <c r="C434" s="96">
        <v>2023</v>
      </c>
      <c r="D434" t="s" s="97">
        <v>14436</v>
      </c>
      <c r="E434" t="s" s="97">
        <v>14437</v>
      </c>
      <c r="F434" t="s" s="97">
        <v>14438</v>
      </c>
      <c r="G434" s="98"/>
      <c r="H434" t="s" s="97">
        <v>120</v>
      </c>
      <c r="I434" t="s" s="97">
        <v>216</v>
      </c>
      <c r="J434" t="s" s="97">
        <v>213</v>
      </c>
      <c r="K434" t="s" s="97">
        <v>29</v>
      </c>
      <c r="L434" t="s" s="97">
        <v>119</v>
      </c>
      <c r="M434" t="s" s="97">
        <v>1846</v>
      </c>
      <c r="N434" s="98"/>
      <c r="O434" s="98"/>
      <c r="P434" t="s" s="97">
        <v>38</v>
      </c>
      <c r="Q434" s="99"/>
      <c r="R434" s="99"/>
    </row>
    <row r="435" ht="20.05" customHeight="1">
      <c r="A435" t="s" s="94">
        <v>14439</v>
      </c>
      <c r="B435" t="s" s="95">
        <v>14440</v>
      </c>
      <c r="C435" s="96">
        <v>2023</v>
      </c>
      <c r="D435" t="s" s="97">
        <v>1752</v>
      </c>
      <c r="E435" t="s" s="97">
        <v>14441</v>
      </c>
      <c r="F435" t="s" s="97">
        <v>14442</v>
      </c>
      <c r="G435" s="98"/>
      <c r="H435" t="s" s="97">
        <v>120</v>
      </c>
      <c r="I435" t="s" s="97">
        <v>121</v>
      </c>
      <c r="J435" t="s" s="97">
        <v>6914</v>
      </c>
      <c r="K435" t="s" s="97">
        <v>82</v>
      </c>
      <c r="L435" t="s" s="97">
        <v>390</v>
      </c>
      <c r="M435" s="98"/>
      <c r="N435" s="98"/>
      <c r="O435" s="98"/>
      <c r="P435" s="99"/>
      <c r="Q435" s="99"/>
      <c r="R435" s="99"/>
    </row>
    <row r="436" ht="20.05" customHeight="1">
      <c r="A436" t="s" s="94">
        <v>14443</v>
      </c>
      <c r="B436" t="s" s="95">
        <v>14444</v>
      </c>
      <c r="C436" s="96">
        <v>2023</v>
      </c>
      <c r="D436" t="s" s="97">
        <v>12366</v>
      </c>
      <c r="E436" t="s" s="97">
        <v>14445</v>
      </c>
      <c r="F436" t="s" s="97">
        <v>14446</v>
      </c>
      <c r="G436" t="s" s="97">
        <v>14447</v>
      </c>
      <c r="H436" t="s" s="97">
        <v>120</v>
      </c>
      <c r="I436" t="s" s="97">
        <v>121</v>
      </c>
      <c r="J436" t="s" s="97">
        <v>5830</v>
      </c>
      <c r="K436" t="s" s="97">
        <v>29</v>
      </c>
      <c r="L436" t="s" s="97">
        <v>1791</v>
      </c>
      <c r="M436" s="98"/>
      <c r="N436" s="98"/>
      <c r="O436" s="98"/>
      <c r="P436" s="99"/>
      <c r="Q436" s="99"/>
      <c r="R436" s="99"/>
    </row>
    <row r="437" ht="20.05" customHeight="1">
      <c r="A437" t="s" s="94">
        <v>14448</v>
      </c>
      <c r="B437" t="s" s="95">
        <v>14449</v>
      </c>
      <c r="C437" s="96">
        <v>2023</v>
      </c>
      <c r="D437" t="s" s="97">
        <v>1639</v>
      </c>
      <c r="E437" t="s" s="97">
        <v>14450</v>
      </c>
      <c r="F437" t="s" s="97">
        <v>14451</v>
      </c>
      <c r="G437" s="98"/>
      <c r="H437" t="s" s="97">
        <v>120</v>
      </c>
      <c r="I437" t="s" s="97">
        <v>216</v>
      </c>
      <c r="J437" t="s" s="97">
        <v>12736</v>
      </c>
      <c r="K437" t="s" s="97">
        <v>38</v>
      </c>
      <c r="L437" t="s" s="97">
        <v>506</v>
      </c>
      <c r="M437" t="s" s="97">
        <v>13735</v>
      </c>
      <c r="N437" s="98"/>
      <c r="O437" s="98"/>
      <c r="P437" s="99"/>
      <c r="Q437" s="99"/>
      <c r="R437" s="99"/>
    </row>
    <row r="438" ht="20.05" customHeight="1">
      <c r="A438" t="s" s="94">
        <v>14452</v>
      </c>
      <c r="B438" t="s" s="95">
        <v>14453</v>
      </c>
      <c r="C438" s="96">
        <v>2023</v>
      </c>
      <c r="D438" t="s" s="97">
        <v>14454</v>
      </c>
      <c r="E438" t="s" s="97">
        <v>14455</v>
      </c>
      <c r="F438" t="s" s="97">
        <v>14456</v>
      </c>
      <c r="G438" s="98"/>
      <c r="H438" t="s" s="97">
        <v>120</v>
      </c>
      <c r="I438" t="s" s="97">
        <v>216</v>
      </c>
      <c r="J438" t="s" s="97">
        <v>213</v>
      </c>
      <c r="K438" t="s" s="97">
        <v>1784</v>
      </c>
      <c r="L438" t="s" s="97">
        <v>119</v>
      </c>
      <c r="M438" t="s" s="97">
        <v>1846</v>
      </c>
      <c r="N438" s="98"/>
      <c r="O438" s="98"/>
      <c r="P438" s="99"/>
      <c r="Q438" s="99"/>
      <c r="R438" s="99"/>
    </row>
    <row r="439" ht="20.05" customHeight="1">
      <c r="A439" t="s" s="94">
        <v>14457</v>
      </c>
      <c r="B439" t="s" s="95">
        <v>14458</v>
      </c>
      <c r="C439" s="96">
        <v>2023</v>
      </c>
      <c r="D439" t="s" s="97">
        <v>12844</v>
      </c>
      <c r="E439" t="s" s="97">
        <v>14459</v>
      </c>
      <c r="F439" t="s" s="97">
        <v>14460</v>
      </c>
      <c r="G439" s="98"/>
      <c r="H439" t="s" s="97">
        <v>120</v>
      </c>
      <c r="I439" t="s" s="97">
        <v>216</v>
      </c>
      <c r="J439" t="s" s="97">
        <v>572</v>
      </c>
      <c r="K439" t="s" s="97">
        <v>82</v>
      </c>
      <c r="L439" t="s" s="97">
        <v>506</v>
      </c>
      <c r="M439" t="s" s="97">
        <v>12637</v>
      </c>
      <c r="N439" s="98"/>
      <c r="O439" s="98"/>
      <c r="P439" s="99"/>
      <c r="Q439" s="99"/>
      <c r="R439" s="99"/>
    </row>
    <row r="440" ht="20.05" customHeight="1">
      <c r="A440" t="s" s="94">
        <v>14461</v>
      </c>
      <c r="B440" t="s" s="95">
        <v>14462</v>
      </c>
      <c r="C440" s="96">
        <v>2023</v>
      </c>
      <c r="D440" t="s" s="97">
        <v>14463</v>
      </c>
      <c r="E440" t="s" s="97">
        <v>14464</v>
      </c>
      <c r="F440" t="s" s="97">
        <v>14465</v>
      </c>
      <c r="G440" s="98"/>
      <c r="H440" t="s" s="97">
        <v>254</v>
      </c>
      <c r="I440" t="s" s="97">
        <v>216</v>
      </c>
      <c r="J440" t="s" s="97">
        <v>213</v>
      </c>
      <c r="K440" t="s" s="97">
        <v>64</v>
      </c>
      <c r="L440" t="s" s="97">
        <v>119</v>
      </c>
      <c r="M440" t="s" s="97">
        <v>12691</v>
      </c>
      <c r="N440" s="98"/>
      <c r="O440" s="98"/>
      <c r="P440" s="99"/>
      <c r="Q440" s="99"/>
      <c r="R440" s="99"/>
    </row>
    <row r="441" ht="20.05" customHeight="1">
      <c r="A441" t="s" s="94">
        <v>14466</v>
      </c>
      <c r="B441" t="s" s="95">
        <v>14467</v>
      </c>
      <c r="C441" s="96">
        <v>2023</v>
      </c>
      <c r="D441" t="s" s="97">
        <v>14468</v>
      </c>
      <c r="E441" t="s" s="97">
        <v>14469</v>
      </c>
      <c r="F441" t="s" s="97">
        <v>14470</v>
      </c>
      <c r="G441" s="98"/>
      <c r="H441" t="s" s="97">
        <v>120</v>
      </c>
      <c r="I441" t="s" s="97">
        <v>216</v>
      </c>
      <c r="J441" t="s" s="97">
        <v>213</v>
      </c>
      <c r="K441" t="s" s="97">
        <v>29</v>
      </c>
      <c r="L441" t="s" s="97">
        <v>119</v>
      </c>
      <c r="M441" t="s" s="97">
        <v>1846</v>
      </c>
      <c r="N441" s="98"/>
      <c r="O441" s="98"/>
      <c r="P441" t="s" s="97">
        <v>38</v>
      </c>
      <c r="Q441" s="99"/>
      <c r="R441" s="99"/>
    </row>
    <row r="442" ht="20.05" customHeight="1">
      <c r="A442" t="s" s="94">
        <v>14471</v>
      </c>
      <c r="B442" t="s" s="95">
        <v>14472</v>
      </c>
      <c r="C442" s="96">
        <v>2023</v>
      </c>
      <c r="D442" t="s" s="97">
        <v>14473</v>
      </c>
      <c r="E442" t="s" s="97">
        <v>14474</v>
      </c>
      <c r="F442" s="98"/>
      <c r="G442" s="98"/>
      <c r="H442" t="s" s="97">
        <v>120</v>
      </c>
      <c r="I442" t="s" s="97">
        <v>216</v>
      </c>
      <c r="J442" t="s" s="97">
        <v>213</v>
      </c>
      <c r="K442" t="s" s="97">
        <v>64</v>
      </c>
      <c r="L442" t="s" s="97">
        <v>119</v>
      </c>
      <c r="M442" t="s" s="97">
        <v>12602</v>
      </c>
      <c r="N442" s="98"/>
      <c r="O442" s="98"/>
      <c r="P442" s="99"/>
      <c r="Q442" s="99"/>
      <c r="R442" s="99"/>
    </row>
    <row r="443" ht="20.05" customHeight="1">
      <c r="A443" t="s" s="94">
        <v>14475</v>
      </c>
      <c r="B443" t="s" s="95">
        <v>14476</v>
      </c>
      <c r="C443" s="96">
        <v>2023</v>
      </c>
      <c r="D443" t="s" s="97">
        <v>831</v>
      </c>
      <c r="E443" t="s" s="97">
        <v>14477</v>
      </c>
      <c r="F443" t="s" s="97">
        <v>14478</v>
      </c>
      <c r="G443" t="s" s="97">
        <v>14479</v>
      </c>
      <c r="H443" t="s" s="97">
        <v>120</v>
      </c>
      <c r="I443" t="s" s="97">
        <v>121</v>
      </c>
      <c r="J443" t="s" s="97">
        <v>1870</v>
      </c>
      <c r="K443" t="s" s="97">
        <v>82</v>
      </c>
      <c r="L443" t="s" s="97">
        <v>1791</v>
      </c>
      <c r="M443" s="98"/>
      <c r="N443" s="98"/>
      <c r="O443" s="98"/>
      <c r="P443" s="99"/>
      <c r="Q443" s="99"/>
      <c r="R443" s="99"/>
    </row>
    <row r="444" ht="20.05" customHeight="1">
      <c r="A444" t="s" s="94">
        <v>14480</v>
      </c>
      <c r="B444" t="s" s="95">
        <v>14481</v>
      </c>
      <c r="C444" s="96">
        <v>2023</v>
      </c>
      <c r="D444" t="s" s="97">
        <v>821</v>
      </c>
      <c r="E444" t="s" s="97">
        <v>14482</v>
      </c>
      <c r="F444" t="s" s="97">
        <v>14483</v>
      </c>
      <c r="G444" t="s" s="97">
        <v>14484</v>
      </c>
      <c r="H444" t="s" s="97">
        <v>254</v>
      </c>
      <c r="I444" t="s" s="97">
        <v>121</v>
      </c>
      <c r="J444" t="s" s="97">
        <v>12736</v>
      </c>
      <c r="K444" t="s" s="97">
        <v>38</v>
      </c>
      <c r="L444" t="s" s="97">
        <v>506</v>
      </c>
      <c r="M444" t="s" s="97">
        <v>12651</v>
      </c>
      <c r="N444" s="98"/>
      <c r="O444" s="98"/>
      <c r="P444" s="99"/>
      <c r="Q444" s="99"/>
      <c r="R444" s="99"/>
    </row>
    <row r="445" ht="20.05" customHeight="1">
      <c r="A445" t="s" s="94">
        <v>14485</v>
      </c>
      <c r="B445" t="s" s="95">
        <v>14486</v>
      </c>
      <c r="C445" s="96">
        <v>2023</v>
      </c>
      <c r="D445" t="s" s="97">
        <v>1530</v>
      </c>
      <c r="E445" t="s" s="97">
        <v>14487</v>
      </c>
      <c r="F445" t="s" s="97">
        <v>14488</v>
      </c>
      <c r="G445" s="98"/>
      <c r="H445" t="s" s="97">
        <v>120</v>
      </c>
      <c r="I445" t="s" s="97">
        <v>121</v>
      </c>
      <c r="J445" t="s" s="97">
        <v>14489</v>
      </c>
      <c r="K445" t="s" s="97">
        <v>45</v>
      </c>
      <c r="L445" t="s" s="97">
        <v>545</v>
      </c>
      <c r="M445" t="s" s="97">
        <v>12904</v>
      </c>
      <c r="N445" s="98"/>
      <c r="O445" s="98"/>
      <c r="P445" s="99"/>
      <c r="Q445" s="99"/>
      <c r="R445" s="99"/>
    </row>
    <row r="446" ht="20.05" customHeight="1">
      <c r="A446" t="s" s="94">
        <v>14490</v>
      </c>
      <c r="B446" t="s" s="95">
        <v>14491</v>
      </c>
      <c r="C446" s="96">
        <v>2023</v>
      </c>
      <c r="D446" t="s" s="97">
        <v>45</v>
      </c>
      <c r="E446" t="s" s="97">
        <v>14492</v>
      </c>
      <c r="F446" t="s" s="97">
        <v>14493</v>
      </c>
      <c r="G446" t="s" s="97">
        <v>14494</v>
      </c>
      <c r="H446" t="s" s="97">
        <v>120</v>
      </c>
      <c r="I446" t="s" s="97">
        <v>121</v>
      </c>
      <c r="J446" t="s" s="97">
        <v>1303</v>
      </c>
      <c r="K446" t="s" s="97">
        <v>38</v>
      </c>
      <c r="L446" t="s" s="97">
        <v>1304</v>
      </c>
      <c r="M446" s="98"/>
      <c r="N446" s="98"/>
      <c r="O446" s="98"/>
      <c r="P446" s="99"/>
      <c r="Q446" s="99"/>
      <c r="R446" s="99"/>
    </row>
    <row r="447" ht="20.05" customHeight="1">
      <c r="A447" t="s" s="94">
        <v>14495</v>
      </c>
      <c r="B447" t="s" s="95">
        <v>14496</v>
      </c>
      <c r="C447" s="96">
        <v>2023</v>
      </c>
      <c r="D447" t="s" s="97">
        <v>394</v>
      </c>
      <c r="E447" t="s" s="97">
        <v>14497</v>
      </c>
      <c r="F447" t="s" s="97">
        <v>14498</v>
      </c>
      <c r="G447" t="s" s="97">
        <v>14499</v>
      </c>
      <c r="H447" t="s" s="97">
        <v>120</v>
      </c>
      <c r="I447" t="s" s="97">
        <v>121</v>
      </c>
      <c r="J447" t="s" s="97">
        <v>1905</v>
      </c>
      <c r="K447" t="s" s="97">
        <v>40</v>
      </c>
      <c r="L447" t="s" s="97">
        <v>119</v>
      </c>
      <c r="M447" s="98"/>
      <c r="N447" s="98"/>
      <c r="O447" s="98"/>
      <c r="P447" s="99"/>
      <c r="Q447" s="99"/>
      <c r="R447" s="99"/>
    </row>
    <row r="448" ht="20.05" customHeight="1">
      <c r="A448" t="s" s="94">
        <v>14500</v>
      </c>
      <c r="B448" t="s" s="95">
        <v>14501</v>
      </c>
      <c r="C448" s="96">
        <v>2023</v>
      </c>
      <c r="D448" t="s" s="97">
        <v>14436</v>
      </c>
      <c r="E448" t="s" s="97">
        <v>14502</v>
      </c>
      <c r="F448" t="s" s="97">
        <v>14503</v>
      </c>
      <c r="G448" s="98"/>
      <c r="H448" t="s" s="97">
        <v>120</v>
      </c>
      <c r="I448" t="s" s="97">
        <v>216</v>
      </c>
      <c r="J448" t="s" s="97">
        <v>14504</v>
      </c>
      <c r="K448" t="s" s="97">
        <v>38</v>
      </c>
      <c r="L448" t="s" s="97">
        <v>129</v>
      </c>
      <c r="M448" t="s" s="97">
        <v>13274</v>
      </c>
      <c r="N448" s="98"/>
      <c r="O448" s="98"/>
      <c r="P448" s="99"/>
      <c r="Q448" s="99"/>
      <c r="R448" s="99"/>
    </row>
    <row r="449" ht="20.05" customHeight="1">
      <c r="A449" t="s" s="94">
        <v>14505</v>
      </c>
      <c r="B449" t="s" s="95">
        <v>14506</v>
      </c>
      <c r="C449" s="96">
        <v>2023</v>
      </c>
      <c r="D449" t="s" s="97">
        <v>5840</v>
      </c>
      <c r="E449" t="s" s="97">
        <v>14507</v>
      </c>
      <c r="F449" t="s" s="97">
        <v>14508</v>
      </c>
      <c r="G449" t="s" s="97">
        <v>14509</v>
      </c>
      <c r="H449" t="s" s="97">
        <v>120</v>
      </c>
      <c r="I449" t="s" s="97">
        <v>121</v>
      </c>
      <c r="J449" t="s" s="97">
        <v>3930</v>
      </c>
      <c r="K449" t="s" s="97">
        <v>82</v>
      </c>
      <c r="L449" t="s" s="97">
        <v>1861</v>
      </c>
      <c r="M449" s="98"/>
      <c r="N449" s="98"/>
      <c r="O449" s="98"/>
      <c r="P449" s="99"/>
      <c r="Q449" s="99"/>
      <c r="R449" s="99"/>
    </row>
    <row r="450" ht="20.05" customHeight="1">
      <c r="A450" t="s" s="94">
        <v>14510</v>
      </c>
      <c r="B450" t="s" s="95">
        <v>14511</v>
      </c>
      <c r="C450" s="96">
        <v>2023</v>
      </c>
      <c r="D450" t="s" s="97">
        <v>14512</v>
      </c>
      <c r="E450" t="s" s="97">
        <v>14513</v>
      </c>
      <c r="F450" t="s" s="97">
        <v>14514</v>
      </c>
      <c r="G450" t="s" s="97">
        <v>14515</v>
      </c>
      <c r="H450" t="s" s="97">
        <v>254</v>
      </c>
      <c r="I450" t="s" s="97">
        <v>121</v>
      </c>
      <c r="J450" t="s" s="97">
        <v>1870</v>
      </c>
      <c r="K450" t="s" s="97">
        <v>82</v>
      </c>
      <c r="L450" t="s" s="97">
        <v>1791</v>
      </c>
      <c r="M450" s="98"/>
      <c r="N450" s="98"/>
      <c r="O450" s="98"/>
      <c r="P450" s="99"/>
      <c r="Q450" s="99"/>
      <c r="R450" s="99"/>
    </row>
    <row r="451" ht="20.05" customHeight="1">
      <c r="A451" t="s" s="94">
        <v>14516</v>
      </c>
      <c r="B451" t="s" s="95">
        <v>14517</v>
      </c>
      <c r="C451" s="96">
        <v>2023</v>
      </c>
      <c r="D451" t="s" s="97">
        <v>8104</v>
      </c>
      <c r="E451" t="s" s="97">
        <v>14518</v>
      </c>
      <c r="F451" t="s" s="97">
        <v>14519</v>
      </c>
      <c r="G451" s="98"/>
      <c r="H451" t="s" s="97">
        <v>120</v>
      </c>
      <c r="I451" t="s" s="97">
        <v>216</v>
      </c>
      <c r="J451" t="s" s="97">
        <v>213</v>
      </c>
      <c r="K451" t="s" s="97">
        <v>1784</v>
      </c>
      <c r="L451" t="s" s="97">
        <v>119</v>
      </c>
      <c r="M451" s="98"/>
      <c r="N451" s="98"/>
      <c r="O451" s="98"/>
      <c r="P451" s="99"/>
      <c r="Q451" s="99"/>
      <c r="R451" s="99"/>
    </row>
    <row r="452" ht="20.05" customHeight="1">
      <c r="A452" t="s" s="94">
        <v>14520</v>
      </c>
      <c r="B452" t="s" s="95">
        <v>14521</v>
      </c>
      <c r="C452" s="96">
        <v>2023</v>
      </c>
      <c r="D452" t="s" s="97">
        <v>12470</v>
      </c>
      <c r="E452" t="s" s="97">
        <v>14522</v>
      </c>
      <c r="F452" s="98"/>
      <c r="G452" s="98"/>
      <c r="H452" t="s" s="97">
        <v>120</v>
      </c>
      <c r="I452" t="s" s="97">
        <v>121</v>
      </c>
      <c r="J452" t="s" s="97">
        <v>2426</v>
      </c>
      <c r="K452" t="s" s="97">
        <v>64</v>
      </c>
      <c r="L452" t="s" s="97">
        <v>1507</v>
      </c>
      <c r="M452" s="98"/>
      <c r="N452" s="98"/>
      <c r="O452" s="98"/>
      <c r="P452" s="99"/>
      <c r="Q452" s="99"/>
      <c r="R452" s="99"/>
    </row>
    <row r="453" ht="20.05" customHeight="1">
      <c r="A453" t="s" s="94">
        <v>14523</v>
      </c>
      <c r="B453" t="s" s="95">
        <v>14524</v>
      </c>
      <c r="C453" s="96">
        <v>2023</v>
      </c>
      <c r="D453" t="s" s="97">
        <v>14525</v>
      </c>
      <c r="E453" t="s" s="97">
        <v>14526</v>
      </c>
      <c r="F453" t="s" s="97">
        <v>14527</v>
      </c>
      <c r="G453" s="98"/>
      <c r="H453" t="s" s="97">
        <v>120</v>
      </c>
      <c r="I453" t="s" s="97">
        <v>121</v>
      </c>
      <c r="J453" t="s" s="97">
        <v>2426</v>
      </c>
      <c r="K453" t="s" s="97">
        <v>1784</v>
      </c>
      <c r="L453" t="s" s="97">
        <v>1507</v>
      </c>
      <c r="M453" s="98"/>
      <c r="N453" s="98"/>
      <c r="O453" s="98"/>
      <c r="P453" s="99"/>
      <c r="Q453" s="99"/>
      <c r="R453" s="99"/>
    </row>
    <row r="454" ht="20.05" customHeight="1">
      <c r="A454" t="s" s="94">
        <v>14528</v>
      </c>
      <c r="B454" t="s" s="95">
        <v>14529</v>
      </c>
      <c r="C454" s="96">
        <v>2023</v>
      </c>
      <c r="D454" t="s" s="97">
        <v>14530</v>
      </c>
      <c r="E454" t="s" s="97">
        <v>14531</v>
      </c>
      <c r="F454" t="s" s="97">
        <v>14532</v>
      </c>
      <c r="G454" s="98"/>
      <c r="H454" t="s" s="97">
        <v>254</v>
      </c>
      <c r="I454" t="s" s="97">
        <v>121</v>
      </c>
      <c r="J454" t="s" s="97">
        <v>1928</v>
      </c>
      <c r="K454" t="s" s="97">
        <v>1784</v>
      </c>
      <c r="L454" t="s" s="97">
        <v>119</v>
      </c>
      <c r="M454" s="98"/>
      <c r="N454" s="98"/>
      <c r="O454" s="98"/>
      <c r="P454" s="99"/>
      <c r="Q454" s="99"/>
      <c r="R454" s="99"/>
    </row>
    <row r="455" ht="20.05" customHeight="1">
      <c r="A455" t="s" s="94">
        <v>14533</v>
      </c>
      <c r="B455" t="s" s="95">
        <v>14534</v>
      </c>
      <c r="C455" s="96">
        <v>2023</v>
      </c>
      <c r="D455" t="s" s="97">
        <v>1639</v>
      </c>
      <c r="E455" t="s" s="97">
        <v>14535</v>
      </c>
      <c r="F455" t="s" s="97">
        <v>14536</v>
      </c>
      <c r="G455" s="98"/>
      <c r="H455" t="s" s="97">
        <v>120</v>
      </c>
      <c r="I455" t="s" s="97">
        <v>216</v>
      </c>
      <c r="J455" t="s" s="97">
        <v>213</v>
      </c>
      <c r="K455" t="s" s="97">
        <v>64</v>
      </c>
      <c r="L455" t="s" s="97">
        <v>119</v>
      </c>
      <c r="M455" t="s" s="97">
        <v>12602</v>
      </c>
      <c r="N455" s="98"/>
      <c r="O455" s="98"/>
      <c r="P455" s="99"/>
      <c r="Q455" s="99"/>
      <c r="R455" s="99"/>
    </row>
    <row r="456" ht="20.05" customHeight="1">
      <c r="A456" t="s" s="94">
        <v>14537</v>
      </c>
      <c r="B456" t="s" s="95">
        <v>14538</v>
      </c>
      <c r="C456" s="96">
        <v>2023</v>
      </c>
      <c r="D456" t="s" s="97">
        <v>14539</v>
      </c>
      <c r="E456" t="s" s="97">
        <v>14540</v>
      </c>
      <c r="F456" t="s" s="97">
        <v>14541</v>
      </c>
      <c r="G456" s="98"/>
      <c r="H456" t="s" s="97">
        <v>14542</v>
      </c>
      <c r="I456" t="s" s="97">
        <v>216</v>
      </c>
      <c r="J456" t="s" s="97">
        <v>213</v>
      </c>
      <c r="K456" t="s" s="97">
        <v>64</v>
      </c>
      <c r="L456" t="s" s="97">
        <v>119</v>
      </c>
      <c r="M456" t="s" s="97">
        <v>14543</v>
      </c>
      <c r="N456" s="98"/>
      <c r="O456" s="98"/>
      <c r="P456" s="99"/>
      <c r="Q456" s="99"/>
      <c r="R456" s="99"/>
    </row>
    <row r="457" ht="20.05" customHeight="1">
      <c r="A457" t="s" s="94">
        <v>14544</v>
      </c>
      <c r="B457" t="s" s="95">
        <v>14545</v>
      </c>
      <c r="C457" s="96">
        <v>2023</v>
      </c>
      <c r="D457" t="s" s="97">
        <v>1639</v>
      </c>
      <c r="E457" t="s" s="97">
        <v>14546</v>
      </c>
      <c r="F457" t="s" s="97">
        <v>14547</v>
      </c>
      <c r="G457" s="98"/>
      <c r="H457" t="s" s="97">
        <v>120</v>
      </c>
      <c r="I457" t="s" s="97">
        <v>216</v>
      </c>
      <c r="J457" t="s" s="97">
        <v>213</v>
      </c>
      <c r="K457" t="s" s="97">
        <v>64</v>
      </c>
      <c r="L457" t="s" s="97">
        <v>119</v>
      </c>
      <c r="M457" t="s" s="97">
        <v>12755</v>
      </c>
      <c r="N457" s="98"/>
      <c r="O457" s="98"/>
      <c r="P457" s="99"/>
      <c r="Q457" s="99"/>
      <c r="R457" s="99"/>
    </row>
    <row r="458" ht="20.05" customHeight="1">
      <c r="A458" t="s" s="94">
        <v>14548</v>
      </c>
      <c r="B458" t="s" s="95">
        <v>14549</v>
      </c>
      <c r="C458" s="96">
        <v>2023</v>
      </c>
      <c r="D458" t="s" s="97">
        <v>14550</v>
      </c>
      <c r="E458" t="s" s="97">
        <v>14551</v>
      </c>
      <c r="F458" t="s" s="97">
        <v>14552</v>
      </c>
      <c r="G458" s="98"/>
      <c r="H458" t="s" s="97">
        <v>120</v>
      </c>
      <c r="I458" t="s" s="97">
        <v>121</v>
      </c>
      <c r="J458" t="s" s="97">
        <v>128</v>
      </c>
      <c r="K458" t="s" s="97">
        <v>82</v>
      </c>
      <c r="L458" t="s" s="97">
        <v>129</v>
      </c>
      <c r="M458" t="s" s="97">
        <v>1846</v>
      </c>
      <c r="N458" s="98"/>
      <c r="O458" s="98"/>
      <c r="P458" s="99"/>
      <c r="Q458" s="99"/>
      <c r="R458" s="99"/>
    </row>
    <row r="459" ht="20.05" customHeight="1">
      <c r="A459" t="s" s="94">
        <v>14553</v>
      </c>
      <c r="B459" t="s" s="95">
        <v>14554</v>
      </c>
      <c r="C459" s="96">
        <v>2023</v>
      </c>
      <c r="D459" t="s" s="97">
        <v>10328</v>
      </c>
      <c r="E459" t="s" s="97">
        <v>14555</v>
      </c>
      <c r="F459" t="s" s="97">
        <v>14556</v>
      </c>
      <c r="G459" t="s" s="97">
        <v>14557</v>
      </c>
      <c r="H459" t="s" s="97">
        <v>120</v>
      </c>
      <c r="I459" t="s" s="97">
        <v>121</v>
      </c>
      <c r="J459" t="s" s="97">
        <v>12980</v>
      </c>
      <c r="K459" t="s" s="97">
        <v>44</v>
      </c>
      <c r="L459" t="s" s="97">
        <v>1507</v>
      </c>
      <c r="M459" s="98"/>
      <c r="N459" s="98"/>
      <c r="O459" s="98"/>
      <c r="P459" s="99"/>
      <c r="Q459" s="99"/>
      <c r="R459" s="99"/>
    </row>
    <row r="460" ht="20.05" customHeight="1">
      <c r="A460" t="s" s="94">
        <v>14558</v>
      </c>
      <c r="B460" t="s" s="95">
        <v>14559</v>
      </c>
      <c r="C460" s="96">
        <v>2023</v>
      </c>
      <c r="D460" t="s" s="97">
        <v>12844</v>
      </c>
      <c r="E460" t="s" s="97">
        <v>14560</v>
      </c>
      <c r="F460" t="s" s="97">
        <v>14561</v>
      </c>
      <c r="G460" s="98"/>
      <c r="H460" t="s" s="97">
        <v>120</v>
      </c>
      <c r="I460" t="s" s="97">
        <v>216</v>
      </c>
      <c r="J460" t="s" s="97">
        <v>213</v>
      </c>
      <c r="K460" t="s" s="97">
        <v>64</v>
      </c>
      <c r="L460" t="s" s="97">
        <v>119</v>
      </c>
      <c r="M460" t="s" s="97">
        <v>12755</v>
      </c>
      <c r="N460" s="98"/>
      <c r="O460" s="98"/>
      <c r="P460" s="99"/>
      <c r="Q460" s="99"/>
      <c r="R460" s="99"/>
    </row>
    <row r="461" ht="20.05" customHeight="1">
      <c r="A461" t="s" s="94">
        <v>14562</v>
      </c>
      <c r="B461" t="s" s="95">
        <v>14563</v>
      </c>
      <c r="C461" s="96">
        <v>2023</v>
      </c>
      <c r="D461" t="s" s="97">
        <v>14564</v>
      </c>
      <c r="E461" t="s" s="97">
        <v>14565</v>
      </c>
      <c r="F461" t="s" s="97">
        <v>14566</v>
      </c>
      <c r="G461" s="98"/>
      <c r="H461" t="s" s="97">
        <v>120</v>
      </c>
      <c r="I461" t="s" s="97">
        <v>216</v>
      </c>
      <c r="J461" t="s" s="97">
        <v>13663</v>
      </c>
      <c r="K461" t="s" s="97">
        <v>82</v>
      </c>
      <c r="L461" t="s" s="97">
        <v>1507</v>
      </c>
      <c r="M461" s="98"/>
      <c r="N461" s="98"/>
      <c r="O461" s="98"/>
      <c r="P461" s="99"/>
      <c r="Q461" s="99"/>
      <c r="R461" s="99"/>
    </row>
    <row r="462" ht="20.05" customHeight="1">
      <c r="A462" t="s" s="94">
        <v>14567</v>
      </c>
      <c r="B462" t="s" s="95">
        <v>14568</v>
      </c>
      <c r="C462" s="96">
        <v>2023</v>
      </c>
      <c r="D462" t="s" s="97">
        <v>14569</v>
      </c>
      <c r="E462" t="s" s="97">
        <v>14570</v>
      </c>
      <c r="F462" t="s" s="97">
        <v>14571</v>
      </c>
      <c r="G462" s="98"/>
      <c r="H462" t="s" s="97">
        <v>120</v>
      </c>
      <c r="I462" t="s" s="97">
        <v>216</v>
      </c>
      <c r="J462" t="s" s="97">
        <v>12736</v>
      </c>
      <c r="K462" t="s" s="97">
        <v>64</v>
      </c>
      <c r="L462" t="s" s="97">
        <v>506</v>
      </c>
      <c r="M462" t="s" s="97">
        <v>12602</v>
      </c>
      <c r="N462" s="98"/>
      <c r="O462" s="98"/>
      <c r="P462" s="99"/>
      <c r="Q462" s="99"/>
      <c r="R462" s="99"/>
    </row>
    <row r="463" ht="20.05" customHeight="1">
      <c r="A463" t="s" s="94">
        <v>14572</v>
      </c>
      <c r="B463" t="s" s="95">
        <v>14573</v>
      </c>
      <c r="C463" s="96">
        <v>2023</v>
      </c>
      <c r="D463" t="s" s="97">
        <v>12827</v>
      </c>
      <c r="E463" t="s" s="97">
        <v>14574</v>
      </c>
      <c r="F463" t="s" s="97">
        <v>14575</v>
      </c>
      <c r="G463" s="98"/>
      <c r="H463" t="s" s="97">
        <v>254</v>
      </c>
      <c r="I463" t="s" s="97">
        <v>216</v>
      </c>
      <c r="J463" t="s" s="97">
        <v>7820</v>
      </c>
      <c r="K463" t="s" s="97">
        <v>82</v>
      </c>
      <c r="L463" t="s" s="97">
        <v>390</v>
      </c>
      <c r="M463" t="s" s="97">
        <v>12637</v>
      </c>
      <c r="N463" s="98"/>
      <c r="O463" s="98"/>
      <c r="P463" s="99"/>
      <c r="Q463" s="99"/>
      <c r="R463" s="99"/>
    </row>
    <row r="464" ht="20.05" customHeight="1">
      <c r="A464" t="s" s="94">
        <v>14576</v>
      </c>
      <c r="B464" t="s" s="95">
        <v>14577</v>
      </c>
      <c r="C464" s="96">
        <v>2023</v>
      </c>
      <c r="D464" t="s" s="97">
        <v>7342</v>
      </c>
      <c r="E464" t="s" s="97">
        <v>14578</v>
      </c>
      <c r="F464" t="s" s="97">
        <v>14579</v>
      </c>
      <c r="G464" s="98"/>
      <c r="H464" t="s" s="97">
        <v>120</v>
      </c>
      <c r="I464" t="s" s="97">
        <v>121</v>
      </c>
      <c r="J464" t="s" s="97">
        <v>2426</v>
      </c>
      <c r="K464" t="s" s="97">
        <v>44</v>
      </c>
      <c r="L464" t="s" s="97">
        <v>1507</v>
      </c>
      <c r="M464" s="98"/>
      <c r="N464" s="98"/>
      <c r="O464" s="98"/>
      <c r="P464" s="99"/>
      <c r="Q464" s="99"/>
      <c r="R464" s="99"/>
    </row>
    <row r="465" ht="20.05" customHeight="1">
      <c r="A465" t="s" s="94">
        <v>14580</v>
      </c>
      <c r="B465" t="s" s="95">
        <v>14581</v>
      </c>
      <c r="C465" s="96">
        <v>2023</v>
      </c>
      <c r="D465" t="s" s="97">
        <v>3592</v>
      </c>
      <c r="E465" t="s" s="97">
        <v>14582</v>
      </c>
      <c r="F465" t="s" s="97">
        <v>14583</v>
      </c>
      <c r="G465" t="s" s="97">
        <v>14584</v>
      </c>
      <c r="H465" t="s" s="97">
        <v>120</v>
      </c>
      <c r="I465" t="s" s="97">
        <v>121</v>
      </c>
      <c r="J465" t="s" s="97">
        <v>1870</v>
      </c>
      <c r="K465" t="s" s="97">
        <v>45</v>
      </c>
      <c r="L465" t="s" s="97">
        <v>1791</v>
      </c>
      <c r="M465" s="98"/>
      <c r="N465" s="98"/>
      <c r="O465" s="98"/>
      <c r="P465" s="99"/>
      <c r="Q465" s="99"/>
      <c r="R465" s="99"/>
    </row>
    <row r="466" ht="20.05" customHeight="1">
      <c r="A466" t="s" s="94">
        <v>14585</v>
      </c>
      <c r="B466" t="s" s="95">
        <v>14586</v>
      </c>
      <c r="C466" s="96">
        <v>2023</v>
      </c>
      <c r="D466" t="s" s="97">
        <v>12901</v>
      </c>
      <c r="E466" t="s" s="97">
        <v>14587</v>
      </c>
      <c r="F466" t="s" s="97">
        <v>14588</v>
      </c>
      <c r="G466" s="98"/>
      <c r="H466" t="s" s="97">
        <v>120</v>
      </c>
      <c r="I466" t="s" s="97">
        <v>216</v>
      </c>
      <c r="J466" t="s" s="97">
        <v>213</v>
      </c>
      <c r="K466" t="s" s="97">
        <v>64</v>
      </c>
      <c r="L466" t="s" s="97">
        <v>119</v>
      </c>
      <c r="M466" t="s" s="97">
        <v>12691</v>
      </c>
      <c r="N466" s="98"/>
      <c r="O466" s="98"/>
      <c r="P466" s="99"/>
      <c r="Q466" s="99"/>
      <c r="R466" s="99"/>
    </row>
    <row r="467" ht="20.05" customHeight="1">
      <c r="A467" t="s" s="94">
        <v>14589</v>
      </c>
      <c r="B467" t="s" s="95">
        <v>14590</v>
      </c>
      <c r="C467" s="96">
        <v>2023</v>
      </c>
      <c r="D467" t="s" s="97">
        <v>14591</v>
      </c>
      <c r="E467" t="s" s="97">
        <v>14592</v>
      </c>
      <c r="F467" t="s" s="97">
        <v>14593</v>
      </c>
      <c r="G467" s="98"/>
      <c r="H467" t="s" s="97">
        <v>120</v>
      </c>
      <c r="I467" t="s" s="97">
        <v>121</v>
      </c>
      <c r="J467" t="s" s="97">
        <v>13757</v>
      </c>
      <c r="K467" t="s" s="97">
        <v>82</v>
      </c>
      <c r="L467" t="s" s="97">
        <v>390</v>
      </c>
      <c r="M467" s="98"/>
      <c r="N467" s="98"/>
      <c r="O467" s="98"/>
      <c r="P467" s="99"/>
      <c r="Q467" s="99"/>
      <c r="R467" s="99"/>
    </row>
    <row r="468" ht="20.05" customHeight="1">
      <c r="A468" t="s" s="94">
        <v>14594</v>
      </c>
      <c r="B468" t="s" s="95">
        <v>14595</v>
      </c>
      <c r="C468" s="96">
        <v>2023</v>
      </c>
      <c r="D468" t="s" s="97">
        <v>14596</v>
      </c>
      <c r="E468" t="s" s="97">
        <v>14597</v>
      </c>
      <c r="F468" t="s" s="97">
        <v>14598</v>
      </c>
      <c r="G468" s="98"/>
      <c r="H468" t="s" s="97">
        <v>120</v>
      </c>
      <c r="I468" t="s" s="97">
        <v>121</v>
      </c>
      <c r="J468" t="s" s="97">
        <v>1928</v>
      </c>
      <c r="K468" t="s" s="97">
        <v>44</v>
      </c>
      <c r="L468" t="s" s="97">
        <v>119</v>
      </c>
      <c r="M468" s="98"/>
      <c r="N468" s="98"/>
      <c r="O468" s="98"/>
      <c r="P468" s="99"/>
      <c r="Q468" s="99"/>
      <c r="R468" s="99"/>
    </row>
    <row r="469" ht="20.05" customHeight="1">
      <c r="A469" t="s" s="94">
        <v>1558</v>
      </c>
      <c r="B469" t="s" s="95">
        <v>1559</v>
      </c>
      <c r="C469" s="96">
        <v>2023</v>
      </c>
      <c r="D469" t="s" s="97">
        <v>1560</v>
      </c>
      <c r="E469" t="s" s="97">
        <v>1561</v>
      </c>
      <c r="F469" s="98"/>
      <c r="G469" t="s" s="97">
        <v>1562</v>
      </c>
      <c r="H469" t="s" s="97">
        <v>120</v>
      </c>
      <c r="I469" t="s" s="97">
        <v>121</v>
      </c>
      <c r="J469" t="s" s="97">
        <v>213</v>
      </c>
      <c r="K469" t="s" s="97">
        <v>29</v>
      </c>
      <c r="L469" t="s" s="97">
        <v>119</v>
      </c>
      <c r="M469" s="98"/>
      <c r="N469" t="s" s="97">
        <v>122</v>
      </c>
      <c r="O469" t="s" s="97">
        <v>255</v>
      </c>
      <c r="P469" t="s" s="100">
        <v>40</v>
      </c>
      <c r="Q469" s="99"/>
      <c r="R469" s="99"/>
    </row>
    <row r="470" ht="20.05" customHeight="1">
      <c r="A470" t="s" s="94">
        <v>14599</v>
      </c>
      <c r="B470" t="s" s="95">
        <v>14600</v>
      </c>
      <c r="C470" s="96">
        <v>2023</v>
      </c>
      <c r="D470" t="s" s="97">
        <v>14601</v>
      </c>
      <c r="E470" t="s" s="97">
        <v>14602</v>
      </c>
      <c r="F470" t="s" s="97">
        <v>14603</v>
      </c>
      <c r="G470" t="s" s="97">
        <v>14604</v>
      </c>
      <c r="H470" t="s" s="97">
        <v>120</v>
      </c>
      <c r="I470" t="s" s="97">
        <v>121</v>
      </c>
      <c r="J470" t="s" s="97">
        <v>213</v>
      </c>
      <c r="K470" t="s" s="97">
        <v>29</v>
      </c>
      <c r="L470" t="s" s="97">
        <v>119</v>
      </c>
      <c r="M470" s="98"/>
      <c r="N470" s="98"/>
      <c r="O470" s="98"/>
      <c r="P470" t="s" s="97">
        <v>40</v>
      </c>
      <c r="Q470" s="99"/>
      <c r="R470" s="99"/>
    </row>
    <row r="471" ht="20.05" customHeight="1">
      <c r="A471" t="s" s="94">
        <v>14605</v>
      </c>
      <c r="B471" t="s" s="95">
        <v>14606</v>
      </c>
      <c r="C471" s="96">
        <v>2023</v>
      </c>
      <c r="D471" t="s" s="97">
        <v>1639</v>
      </c>
      <c r="E471" t="s" s="97">
        <v>14607</v>
      </c>
      <c r="F471" t="s" s="97">
        <v>14608</v>
      </c>
      <c r="G471" s="98"/>
      <c r="H471" t="s" s="97">
        <v>120</v>
      </c>
      <c r="I471" t="s" s="97">
        <v>216</v>
      </c>
      <c r="J471" t="s" s="97">
        <v>213</v>
      </c>
      <c r="K471" t="s" s="97">
        <v>64</v>
      </c>
      <c r="L471" t="s" s="97">
        <v>119</v>
      </c>
      <c r="M471" t="s" s="97">
        <v>12755</v>
      </c>
      <c r="N471" s="98"/>
      <c r="O471" s="98"/>
      <c r="P471" s="99"/>
      <c r="Q471" s="99"/>
      <c r="R471" s="99"/>
    </row>
    <row r="472" ht="20.05" customHeight="1">
      <c r="A472" t="s" s="94">
        <v>14609</v>
      </c>
      <c r="B472" t="s" s="95">
        <v>14610</v>
      </c>
      <c r="C472" s="96">
        <v>2023</v>
      </c>
      <c r="D472" t="s" s="97">
        <v>7342</v>
      </c>
      <c r="E472" t="s" s="97">
        <v>14611</v>
      </c>
      <c r="F472" t="s" s="97">
        <v>14612</v>
      </c>
      <c r="G472" s="98"/>
      <c r="H472" t="s" s="97">
        <v>120</v>
      </c>
      <c r="I472" t="s" s="97">
        <v>121</v>
      </c>
      <c r="J472" t="s" s="97">
        <v>1860</v>
      </c>
      <c r="K472" t="s" s="97">
        <v>82</v>
      </c>
      <c r="L472" t="s" s="97">
        <v>1861</v>
      </c>
      <c r="M472" s="98"/>
      <c r="N472" s="98"/>
      <c r="O472" s="98"/>
      <c r="P472" s="99"/>
      <c r="Q472" s="99"/>
      <c r="R472" s="99"/>
    </row>
    <row r="473" ht="20.05" customHeight="1">
      <c r="A473" t="s" s="94">
        <v>14613</v>
      </c>
      <c r="B473" t="s" s="95">
        <v>14614</v>
      </c>
      <c r="C473" s="96">
        <v>2023</v>
      </c>
      <c r="D473" t="s" s="97">
        <v>14615</v>
      </c>
      <c r="E473" t="s" s="97">
        <v>14616</v>
      </c>
      <c r="F473" t="s" s="97">
        <v>14617</v>
      </c>
      <c r="G473" s="98"/>
      <c r="H473" t="s" s="97">
        <v>120</v>
      </c>
      <c r="I473" t="s" s="97">
        <v>216</v>
      </c>
      <c r="J473" t="s" s="97">
        <v>1815</v>
      </c>
      <c r="K473" t="s" s="97">
        <v>82</v>
      </c>
      <c r="L473" t="s" s="97">
        <v>506</v>
      </c>
      <c r="M473" s="98"/>
      <c r="N473" s="98"/>
      <c r="O473" s="98"/>
      <c r="P473" s="99"/>
      <c r="Q473" s="99"/>
      <c r="R473" s="99"/>
    </row>
    <row r="474" ht="20.05" customHeight="1">
      <c r="A474" t="s" s="94">
        <v>14618</v>
      </c>
      <c r="B474" t="s" s="95">
        <v>14619</v>
      </c>
      <c r="C474" s="96">
        <v>2023</v>
      </c>
      <c r="D474" t="s" s="97">
        <v>12822</v>
      </c>
      <c r="E474" t="s" s="97">
        <v>14620</v>
      </c>
      <c r="F474" t="s" s="97">
        <v>14621</v>
      </c>
      <c r="G474" s="98"/>
      <c r="H474" t="s" s="97">
        <v>120</v>
      </c>
      <c r="I474" t="s" s="97">
        <v>216</v>
      </c>
      <c r="J474" t="s" s="97">
        <v>213</v>
      </c>
      <c r="K474" t="s" s="97">
        <v>64</v>
      </c>
      <c r="L474" t="s" s="97">
        <v>119</v>
      </c>
      <c r="M474" t="s" s="97">
        <v>12602</v>
      </c>
      <c r="N474" s="98"/>
      <c r="O474" s="98"/>
      <c r="P474" s="99"/>
      <c r="Q474" s="99"/>
      <c r="R474" s="99"/>
    </row>
    <row r="475" ht="20.05" customHeight="1">
      <c r="A475" t="s" s="94">
        <v>14622</v>
      </c>
      <c r="B475" t="s" s="95">
        <v>14623</v>
      </c>
      <c r="C475" s="96">
        <v>2023</v>
      </c>
      <c r="D475" t="s" s="97">
        <v>14624</v>
      </c>
      <c r="E475" t="s" s="97">
        <v>14625</v>
      </c>
      <c r="F475" t="s" s="97">
        <v>14626</v>
      </c>
      <c r="G475" s="98"/>
      <c r="H475" t="s" s="97">
        <v>120</v>
      </c>
      <c r="I475" t="s" s="97">
        <v>216</v>
      </c>
      <c r="J475" t="s" s="97">
        <v>2645</v>
      </c>
      <c r="K475" t="s" s="97">
        <v>1784</v>
      </c>
      <c r="L475" t="s" s="97">
        <v>506</v>
      </c>
      <c r="M475" s="98"/>
      <c r="N475" s="98"/>
      <c r="O475" s="98"/>
      <c r="P475" s="99"/>
      <c r="Q475" s="99"/>
      <c r="R475" s="99"/>
    </row>
    <row r="476" ht="20.05" customHeight="1">
      <c r="A476" t="s" s="94">
        <v>14627</v>
      </c>
      <c r="B476" t="s" s="95">
        <v>14628</v>
      </c>
      <c r="C476" s="96">
        <v>2023</v>
      </c>
      <c r="D476" t="s" s="97">
        <v>1412</v>
      </c>
      <c r="E476" t="s" s="97">
        <v>14629</v>
      </c>
      <c r="F476" t="s" s="97">
        <v>14630</v>
      </c>
      <c r="G476" s="98"/>
      <c r="H476" t="s" s="97">
        <v>120</v>
      </c>
      <c r="I476" t="s" s="97">
        <v>216</v>
      </c>
      <c r="J476" t="s" s="97">
        <v>213</v>
      </c>
      <c r="K476" t="s" s="97">
        <v>64</v>
      </c>
      <c r="L476" t="s" s="97">
        <v>119</v>
      </c>
      <c r="M476" t="s" s="97">
        <v>12602</v>
      </c>
      <c r="N476" s="98"/>
      <c r="O476" s="98"/>
      <c r="P476" s="99"/>
      <c r="Q476" s="99"/>
      <c r="R476" s="99"/>
    </row>
    <row r="477" ht="20.05" customHeight="1">
      <c r="A477" t="s" s="94">
        <v>14631</v>
      </c>
      <c r="B477" t="s" s="95">
        <v>14632</v>
      </c>
      <c r="C477" s="96">
        <v>2023</v>
      </c>
      <c r="D477" t="s" s="97">
        <v>5840</v>
      </c>
      <c r="E477" t="s" s="97">
        <v>14633</v>
      </c>
      <c r="F477" t="s" s="97">
        <v>14634</v>
      </c>
      <c r="G477" t="s" s="97">
        <v>14635</v>
      </c>
      <c r="H477" t="s" s="97">
        <v>120</v>
      </c>
      <c r="I477" t="s" s="97">
        <v>121</v>
      </c>
      <c r="J477" t="s" s="97">
        <v>14636</v>
      </c>
      <c r="K477" t="s" s="97">
        <v>82</v>
      </c>
      <c r="L477" t="s" s="97">
        <v>119</v>
      </c>
      <c r="M477" s="98"/>
      <c r="N477" s="98"/>
      <c r="O477" s="98"/>
      <c r="P477" s="99"/>
      <c r="Q477" s="99"/>
      <c r="R477" s="99"/>
    </row>
    <row r="478" ht="20.05" customHeight="1">
      <c r="A478" t="s" s="94">
        <v>14637</v>
      </c>
      <c r="B478" t="s" s="95">
        <v>14638</v>
      </c>
      <c r="C478" s="96">
        <v>2023</v>
      </c>
      <c r="D478" t="s" s="97">
        <v>13397</v>
      </c>
      <c r="E478" t="s" s="97">
        <v>14639</v>
      </c>
      <c r="F478" t="s" s="97">
        <v>14640</v>
      </c>
      <c r="G478" s="98"/>
      <c r="H478" t="s" s="97">
        <v>120</v>
      </c>
      <c r="I478" t="s" s="97">
        <v>216</v>
      </c>
      <c r="J478" t="s" s="97">
        <v>213</v>
      </c>
      <c r="K478" t="s" s="97">
        <v>64</v>
      </c>
      <c r="L478" t="s" s="97">
        <v>119</v>
      </c>
      <c r="M478" t="s" s="97">
        <v>12602</v>
      </c>
      <c r="N478" s="99"/>
      <c r="O478" s="98"/>
      <c r="P478" s="99"/>
      <c r="Q478" s="99"/>
      <c r="R478" s="99"/>
    </row>
    <row r="479" ht="20.05" customHeight="1">
      <c r="A479" t="s" s="94">
        <v>14641</v>
      </c>
      <c r="B479" t="s" s="95">
        <v>14642</v>
      </c>
      <c r="C479" s="96">
        <v>2023</v>
      </c>
      <c r="D479" t="s" s="97">
        <v>1639</v>
      </c>
      <c r="E479" t="s" s="97">
        <v>14643</v>
      </c>
      <c r="F479" t="s" s="97">
        <v>14644</v>
      </c>
      <c r="G479" s="98"/>
      <c r="H479" t="s" s="97">
        <v>120</v>
      </c>
      <c r="I479" t="s" s="97">
        <v>216</v>
      </c>
      <c r="J479" t="s" s="97">
        <v>12736</v>
      </c>
      <c r="K479" t="s" s="97">
        <v>82</v>
      </c>
      <c r="L479" t="s" s="97">
        <v>506</v>
      </c>
      <c r="M479" t="s" s="97">
        <v>12651</v>
      </c>
      <c r="N479" s="98"/>
      <c r="O479" s="98"/>
      <c r="P479" s="99"/>
      <c r="Q479" s="99"/>
      <c r="R479" s="99"/>
    </row>
    <row r="480" ht="20.05" customHeight="1">
      <c r="A480" t="s" s="94">
        <v>14645</v>
      </c>
      <c r="B480" t="s" s="95">
        <v>14646</v>
      </c>
      <c r="C480" s="96">
        <v>2023</v>
      </c>
      <c r="D480" t="s" s="97">
        <v>12901</v>
      </c>
      <c r="E480" t="s" s="97">
        <v>14647</v>
      </c>
      <c r="F480" t="s" s="97">
        <v>14648</v>
      </c>
      <c r="G480" s="98"/>
      <c r="H480" t="s" s="97">
        <v>254</v>
      </c>
      <c r="I480" t="s" s="97">
        <v>216</v>
      </c>
      <c r="J480" t="s" s="97">
        <v>12736</v>
      </c>
      <c r="K480" t="s" s="97">
        <v>64</v>
      </c>
      <c r="L480" t="s" s="97">
        <v>506</v>
      </c>
      <c r="M480" t="s" s="97">
        <v>1846</v>
      </c>
      <c r="N480" s="98"/>
      <c r="O480" s="98"/>
      <c r="P480" s="99"/>
      <c r="Q480" s="99"/>
      <c r="R480" s="99"/>
    </row>
    <row r="481" ht="20.05" customHeight="1">
      <c r="A481" t="s" s="94">
        <v>14649</v>
      </c>
      <c r="B481" t="s" s="95">
        <v>14650</v>
      </c>
      <c r="C481" s="96">
        <v>2023</v>
      </c>
      <c r="D481" t="s" s="97">
        <v>14651</v>
      </c>
      <c r="E481" t="s" s="97">
        <v>14652</v>
      </c>
      <c r="F481" t="s" s="97">
        <v>14653</v>
      </c>
      <c r="G481" s="98"/>
      <c r="H481" t="s" s="97">
        <v>254</v>
      </c>
      <c r="I481" t="s" s="97">
        <v>216</v>
      </c>
      <c r="J481" t="s" s="97">
        <v>572</v>
      </c>
      <c r="K481" t="s" s="97">
        <v>82</v>
      </c>
      <c r="L481" t="s" s="97">
        <v>506</v>
      </c>
      <c r="M481" t="s" s="97">
        <v>12602</v>
      </c>
      <c r="N481" s="98"/>
      <c r="O481" s="98"/>
      <c r="P481" s="99"/>
      <c r="Q481" s="99"/>
      <c r="R481" s="99"/>
    </row>
    <row r="482" ht="20.05" customHeight="1">
      <c r="A482" t="s" s="94">
        <v>14654</v>
      </c>
      <c r="B482" t="s" s="95">
        <v>14655</v>
      </c>
      <c r="C482" s="96">
        <v>2023</v>
      </c>
      <c r="D482" t="s" s="97">
        <v>14656</v>
      </c>
      <c r="E482" t="s" s="97">
        <v>14657</v>
      </c>
      <c r="F482" t="s" s="97">
        <v>14658</v>
      </c>
      <c r="G482" s="98"/>
      <c r="H482" t="s" s="97">
        <v>120</v>
      </c>
      <c r="I482" t="s" s="97">
        <v>216</v>
      </c>
      <c r="J482" t="s" s="97">
        <v>572</v>
      </c>
      <c r="K482" t="s" s="97">
        <v>82</v>
      </c>
      <c r="L482" t="s" s="97">
        <v>506</v>
      </c>
      <c r="M482" t="s" s="97">
        <v>12602</v>
      </c>
      <c r="N482" s="99"/>
      <c r="O482" s="98"/>
      <c r="P482" s="99"/>
      <c r="Q482" s="99"/>
      <c r="R482" s="99"/>
    </row>
    <row r="483" ht="20.05" customHeight="1">
      <c r="A483" t="s" s="94">
        <v>14659</v>
      </c>
      <c r="B483" t="s" s="95">
        <v>14660</v>
      </c>
      <c r="C483" s="96">
        <v>2023</v>
      </c>
      <c r="D483" t="s" s="97">
        <v>2576</v>
      </c>
      <c r="E483" t="s" s="97">
        <v>14661</v>
      </c>
      <c r="F483" t="s" s="97">
        <v>14662</v>
      </c>
      <c r="G483" t="s" s="97">
        <v>14663</v>
      </c>
      <c r="H483" t="s" s="97">
        <v>120</v>
      </c>
      <c r="I483" t="s" s="97">
        <v>121</v>
      </c>
      <c r="J483" t="s" s="97">
        <v>1905</v>
      </c>
      <c r="K483" t="s" s="97">
        <v>82</v>
      </c>
      <c r="L483" t="s" s="97">
        <v>119</v>
      </c>
      <c r="M483" s="98"/>
      <c r="N483" s="98"/>
      <c r="O483" s="98"/>
      <c r="P483" s="99"/>
      <c r="Q483" s="99"/>
      <c r="R483" s="99"/>
    </row>
    <row r="484" ht="20.05" customHeight="1">
      <c r="A484" t="s" s="94">
        <v>14664</v>
      </c>
      <c r="B484" t="s" s="95">
        <v>14665</v>
      </c>
      <c r="C484" s="96">
        <v>2023</v>
      </c>
      <c r="D484" t="s" s="97">
        <v>14666</v>
      </c>
      <c r="E484" t="s" s="97">
        <v>14667</v>
      </c>
      <c r="F484" t="s" s="97">
        <v>14668</v>
      </c>
      <c r="G484" s="98"/>
      <c r="H484" t="s" s="97">
        <v>120</v>
      </c>
      <c r="I484" t="s" s="97">
        <v>216</v>
      </c>
      <c r="J484" t="s" s="97">
        <v>213</v>
      </c>
      <c r="K484" t="s" s="97">
        <v>64</v>
      </c>
      <c r="L484" t="s" s="97">
        <v>119</v>
      </c>
      <c r="M484" t="s" s="97">
        <v>12691</v>
      </c>
      <c r="N484" s="98"/>
      <c r="O484" s="98"/>
      <c r="P484" s="99"/>
      <c r="Q484" s="99"/>
      <c r="R484" s="99"/>
    </row>
    <row r="485" ht="20.05" customHeight="1">
      <c r="A485" t="s" s="94">
        <v>14669</v>
      </c>
      <c r="B485" t="s" s="95">
        <v>14670</v>
      </c>
      <c r="C485" s="96">
        <v>2023</v>
      </c>
      <c r="D485" t="s" s="97">
        <v>12688</v>
      </c>
      <c r="E485" t="s" s="97">
        <v>14671</v>
      </c>
      <c r="F485" t="s" s="97">
        <v>14672</v>
      </c>
      <c r="G485" s="98"/>
      <c r="H485" t="s" s="97">
        <v>120</v>
      </c>
      <c r="I485" t="s" s="97">
        <v>216</v>
      </c>
      <c r="J485" t="s" s="97">
        <v>213</v>
      </c>
      <c r="K485" t="s" s="97">
        <v>82</v>
      </c>
      <c r="L485" t="s" s="97">
        <v>119</v>
      </c>
      <c r="M485" t="s" s="97">
        <v>12602</v>
      </c>
      <c r="N485" s="98"/>
      <c r="O485" s="98"/>
      <c r="P485" s="99"/>
      <c r="Q485" s="99"/>
      <c r="R485" s="99"/>
    </row>
    <row r="486" ht="20.05" customHeight="1">
      <c r="A486" t="s" s="94">
        <v>14673</v>
      </c>
      <c r="B486" t="s" s="95">
        <v>14674</v>
      </c>
      <c r="C486" s="96">
        <v>2023</v>
      </c>
      <c r="D486" t="s" s="97">
        <v>14675</v>
      </c>
      <c r="E486" t="s" s="97">
        <v>14676</v>
      </c>
      <c r="F486" t="s" s="97">
        <v>14677</v>
      </c>
      <c r="G486" s="98"/>
      <c r="H486" t="s" s="97">
        <v>120</v>
      </c>
      <c r="I486" t="s" s="97">
        <v>216</v>
      </c>
      <c r="J486" t="s" s="97">
        <v>213</v>
      </c>
      <c r="K486" t="s" s="97">
        <v>82</v>
      </c>
      <c r="L486" t="s" s="97">
        <v>119</v>
      </c>
      <c r="M486" t="s" s="97">
        <v>12716</v>
      </c>
      <c r="N486" s="98"/>
      <c r="O486" s="98"/>
      <c r="P486" s="99"/>
      <c r="Q486" s="99"/>
      <c r="R486" s="99"/>
    </row>
    <row r="487" ht="20.05" customHeight="1">
      <c r="A487" t="s" s="94">
        <v>14678</v>
      </c>
      <c r="B487" t="s" s="95">
        <v>14679</v>
      </c>
      <c r="C487" s="96">
        <v>2023</v>
      </c>
      <c r="D487" t="s" s="97">
        <v>1301</v>
      </c>
      <c r="E487" t="s" s="97">
        <v>14680</v>
      </c>
      <c r="F487" t="s" s="97">
        <v>14681</v>
      </c>
      <c r="G487" t="s" s="97">
        <v>14682</v>
      </c>
      <c r="H487" t="s" s="97">
        <v>120</v>
      </c>
      <c r="I487" t="s" s="97">
        <v>121</v>
      </c>
      <c r="J487" t="s" s="97">
        <v>1860</v>
      </c>
      <c r="K487" t="s" s="97">
        <v>45</v>
      </c>
      <c r="L487" t="s" s="97">
        <v>1861</v>
      </c>
      <c r="M487" s="98"/>
      <c r="N487" s="98"/>
      <c r="O487" s="98"/>
      <c r="P487" s="99"/>
      <c r="Q487" s="99"/>
      <c r="R487" s="99"/>
    </row>
    <row r="488" ht="20.05" customHeight="1">
      <c r="A488" t="s" s="94">
        <v>14683</v>
      </c>
      <c r="B488" t="s" s="95">
        <v>14684</v>
      </c>
      <c r="C488" s="96">
        <v>2023</v>
      </c>
      <c r="D488" t="s" s="97">
        <v>14685</v>
      </c>
      <c r="E488" t="s" s="97">
        <v>14686</v>
      </c>
      <c r="F488" t="s" s="97">
        <v>14687</v>
      </c>
      <c r="G488" s="98"/>
      <c r="H488" t="s" s="97">
        <v>120</v>
      </c>
      <c r="I488" t="s" s="97">
        <v>121</v>
      </c>
      <c r="J488" t="s" s="97">
        <v>2426</v>
      </c>
      <c r="K488" t="s" s="97">
        <v>82</v>
      </c>
      <c r="L488" t="s" s="97">
        <v>1507</v>
      </c>
      <c r="M488" s="98"/>
      <c r="N488" s="98"/>
      <c r="O488" s="98"/>
      <c r="P488" s="99"/>
      <c r="Q488" s="99"/>
      <c r="R488" s="99"/>
    </row>
    <row r="489" ht="20.05" customHeight="1">
      <c r="A489" t="s" s="94">
        <v>1563</v>
      </c>
      <c r="B489" t="s" s="95">
        <v>1564</v>
      </c>
      <c r="C489" s="96">
        <v>2023</v>
      </c>
      <c r="D489" t="s" s="97">
        <v>1565</v>
      </c>
      <c r="E489" t="s" s="97">
        <v>1566</v>
      </c>
      <c r="F489" t="s" s="97">
        <v>1567</v>
      </c>
      <c r="G489" t="s" s="97">
        <v>1568</v>
      </c>
      <c r="H489" t="s" s="97">
        <v>120</v>
      </c>
      <c r="I489" t="s" s="97">
        <v>121</v>
      </c>
      <c r="J489" t="s" s="97">
        <v>128</v>
      </c>
      <c r="K489" t="s" s="97">
        <v>55</v>
      </c>
      <c r="L489" t="s" s="97">
        <v>129</v>
      </c>
      <c r="M489" s="98"/>
      <c r="N489" t="s" s="97">
        <v>122</v>
      </c>
      <c r="O489" t="s" s="97">
        <v>275</v>
      </c>
      <c r="P489" s="99"/>
      <c r="Q489" t="s" s="100">
        <v>50</v>
      </c>
      <c r="R489" s="99"/>
    </row>
    <row r="490" ht="20.05" customHeight="1">
      <c r="A490" t="s" s="94">
        <v>14688</v>
      </c>
      <c r="B490" t="s" s="95">
        <v>14689</v>
      </c>
      <c r="C490" s="96">
        <v>2023</v>
      </c>
      <c r="D490" t="s" s="97">
        <v>9201</v>
      </c>
      <c r="E490" t="s" s="97">
        <v>14690</v>
      </c>
      <c r="F490" t="s" s="97">
        <v>14691</v>
      </c>
      <c r="G490" s="98"/>
      <c r="H490" t="s" s="97">
        <v>120</v>
      </c>
      <c r="I490" t="s" s="97">
        <v>121</v>
      </c>
      <c r="J490" t="s" s="97">
        <v>14692</v>
      </c>
      <c r="K490" t="s" s="97">
        <v>29</v>
      </c>
      <c r="L490" t="s" s="97">
        <v>119</v>
      </c>
      <c r="M490" s="98"/>
      <c r="N490" s="98"/>
      <c r="O490" s="98"/>
      <c r="P490" s="99"/>
      <c r="Q490" s="99"/>
      <c r="R490" s="99"/>
    </row>
    <row r="491" ht="20.05" customHeight="1">
      <c r="A491" t="s" s="94">
        <v>9859</v>
      </c>
      <c r="B491" t="s" s="95">
        <v>14693</v>
      </c>
      <c r="C491" s="96">
        <v>2023</v>
      </c>
      <c r="D491" t="s" s="97">
        <v>14694</v>
      </c>
      <c r="E491" t="s" s="97">
        <v>14695</v>
      </c>
      <c r="F491" t="s" s="97">
        <v>14696</v>
      </c>
      <c r="G491" t="s" s="97">
        <v>14697</v>
      </c>
      <c r="H491" t="s" s="97">
        <v>120</v>
      </c>
      <c r="I491" t="s" s="97">
        <v>121</v>
      </c>
      <c r="J491" t="s" s="97">
        <v>2426</v>
      </c>
      <c r="K491" t="s" s="97">
        <v>82</v>
      </c>
      <c r="L491" t="s" s="97">
        <v>1507</v>
      </c>
      <c r="M491" s="98"/>
      <c r="N491" s="98"/>
      <c r="O491" s="98"/>
      <c r="P491" s="99"/>
      <c r="Q491" s="99"/>
      <c r="R491" s="99"/>
    </row>
    <row r="492" ht="20.05" customHeight="1">
      <c r="A492" t="s" s="94">
        <v>14698</v>
      </c>
      <c r="B492" t="s" s="95">
        <v>14699</v>
      </c>
      <c r="C492" s="96">
        <v>2023</v>
      </c>
      <c r="D492" t="s" s="97">
        <v>1639</v>
      </c>
      <c r="E492" t="s" s="97">
        <v>14700</v>
      </c>
      <c r="F492" t="s" s="97">
        <v>14701</v>
      </c>
      <c r="G492" s="98"/>
      <c r="H492" t="s" s="97">
        <v>120</v>
      </c>
      <c r="I492" t="s" s="97">
        <v>216</v>
      </c>
      <c r="J492" t="s" s="97">
        <v>12736</v>
      </c>
      <c r="K492" t="s" s="97">
        <v>1784</v>
      </c>
      <c r="L492" t="s" s="97">
        <v>506</v>
      </c>
      <c r="M492" t="s" s="97">
        <v>13735</v>
      </c>
      <c r="N492" s="98"/>
      <c r="O492" s="98"/>
      <c r="P492" s="99"/>
      <c r="Q492" s="99"/>
      <c r="R492" s="99"/>
    </row>
    <row r="493" ht="20.05" customHeight="1">
      <c r="A493" t="s" s="94">
        <v>14702</v>
      </c>
      <c r="B493" t="s" s="95">
        <v>14703</v>
      </c>
      <c r="C493" s="96">
        <v>2023</v>
      </c>
      <c r="D493" t="s" s="97">
        <v>14220</v>
      </c>
      <c r="E493" t="s" s="97">
        <v>14704</v>
      </c>
      <c r="F493" t="s" s="97">
        <v>14705</v>
      </c>
      <c r="G493" s="98"/>
      <c r="H493" t="s" s="97">
        <v>254</v>
      </c>
      <c r="I493" t="s" s="97">
        <v>216</v>
      </c>
      <c r="J493" t="s" s="97">
        <v>213</v>
      </c>
      <c r="K493" t="s" s="97">
        <v>64</v>
      </c>
      <c r="L493" t="s" s="97">
        <v>119</v>
      </c>
      <c r="M493" t="s" s="97">
        <v>12755</v>
      </c>
      <c r="N493" s="99"/>
      <c r="O493" s="98"/>
      <c r="P493" s="99"/>
      <c r="Q493" s="99"/>
      <c r="R493" s="99"/>
    </row>
    <row r="494" ht="20.05" customHeight="1">
      <c r="A494" t="s" s="94">
        <v>14706</v>
      </c>
      <c r="B494" t="s" s="95">
        <v>14707</v>
      </c>
      <c r="C494" s="96">
        <v>2023</v>
      </c>
      <c r="D494" t="s" s="97">
        <v>10292</v>
      </c>
      <c r="E494" t="s" s="97">
        <v>14708</v>
      </c>
      <c r="F494" t="s" s="97">
        <v>14709</v>
      </c>
      <c r="G494" s="98"/>
      <c r="H494" t="s" s="97">
        <v>120</v>
      </c>
      <c r="I494" t="s" s="97">
        <v>216</v>
      </c>
      <c r="J494" t="s" s="97">
        <v>213</v>
      </c>
      <c r="K494" t="s" s="97">
        <v>1784</v>
      </c>
      <c r="L494" t="s" s="97">
        <v>119</v>
      </c>
      <c r="M494" s="98"/>
      <c r="N494" s="98"/>
      <c r="O494" s="98"/>
      <c r="P494" s="99"/>
      <c r="Q494" s="99"/>
      <c r="R494" s="99"/>
    </row>
    <row r="495" ht="20.05" customHeight="1">
      <c r="A495" t="s" s="94">
        <v>14710</v>
      </c>
      <c r="B495" t="s" s="95">
        <v>14711</v>
      </c>
      <c r="C495" s="96">
        <v>2023</v>
      </c>
      <c r="D495" t="s" s="97">
        <v>14712</v>
      </c>
      <c r="E495" t="s" s="97">
        <v>14713</v>
      </c>
      <c r="F495" t="s" s="97">
        <v>14714</v>
      </c>
      <c r="G495" s="98"/>
      <c r="H495" t="s" s="97">
        <v>120</v>
      </c>
      <c r="I495" t="s" s="97">
        <v>216</v>
      </c>
      <c r="J495" t="s" s="97">
        <v>14715</v>
      </c>
      <c r="K495" t="s" s="97">
        <v>1784</v>
      </c>
      <c r="L495" t="s" s="97">
        <v>129</v>
      </c>
      <c r="M495" s="98"/>
      <c r="N495" s="98"/>
      <c r="O495" s="98"/>
      <c r="P495" s="99"/>
      <c r="Q495" s="99"/>
      <c r="R495" s="99"/>
    </row>
    <row r="496" ht="20.05" customHeight="1">
      <c r="A496" t="s" s="94">
        <v>14716</v>
      </c>
      <c r="B496" t="s" s="95">
        <v>14717</v>
      </c>
      <c r="C496" s="96">
        <v>2023</v>
      </c>
      <c r="D496" t="s" s="97">
        <v>12827</v>
      </c>
      <c r="E496" t="s" s="97">
        <v>14718</v>
      </c>
      <c r="F496" t="s" s="97">
        <v>14719</v>
      </c>
      <c r="G496" s="98"/>
      <c r="H496" t="s" s="97">
        <v>120</v>
      </c>
      <c r="I496" t="s" s="97">
        <v>216</v>
      </c>
      <c r="J496" t="s" s="97">
        <v>213</v>
      </c>
      <c r="K496" t="s" s="97">
        <v>1784</v>
      </c>
      <c r="L496" t="s" s="97">
        <v>119</v>
      </c>
      <c r="M496" s="98"/>
      <c r="N496" s="98"/>
      <c r="O496" s="98"/>
      <c r="P496" s="99"/>
      <c r="Q496" s="99"/>
      <c r="R496" s="99"/>
    </row>
    <row r="497" ht="20.05" customHeight="1">
      <c r="A497" t="s" s="94">
        <v>14720</v>
      </c>
      <c r="B497" t="s" s="95">
        <v>14721</v>
      </c>
      <c r="C497" s="96">
        <v>2023</v>
      </c>
      <c r="D497" t="s" s="97">
        <v>14722</v>
      </c>
      <c r="E497" t="s" s="97">
        <v>14723</v>
      </c>
      <c r="F497" t="s" s="97">
        <v>14724</v>
      </c>
      <c r="G497" s="98"/>
      <c r="H497" t="s" s="97">
        <v>120</v>
      </c>
      <c r="I497" t="s" s="97">
        <v>216</v>
      </c>
      <c r="J497" t="s" s="97">
        <v>6585</v>
      </c>
      <c r="K497" t="s" s="97">
        <v>1784</v>
      </c>
      <c r="L497" t="s" s="97">
        <v>129</v>
      </c>
      <c r="M497" s="98"/>
      <c r="N497" s="98"/>
      <c r="O497" s="98"/>
      <c r="P497" s="99"/>
      <c r="Q497" s="99"/>
      <c r="R497" s="99"/>
    </row>
    <row r="498" ht="20.05" customHeight="1">
      <c r="A498" t="s" s="94">
        <v>14725</v>
      </c>
      <c r="B498" t="s" s="95">
        <v>14726</v>
      </c>
      <c r="C498" s="96">
        <v>2023</v>
      </c>
      <c r="D498" t="s" s="97">
        <v>1639</v>
      </c>
      <c r="E498" t="s" s="97">
        <v>14727</v>
      </c>
      <c r="F498" t="s" s="97">
        <v>14728</v>
      </c>
      <c r="G498" s="98"/>
      <c r="H498" t="s" s="97">
        <v>120</v>
      </c>
      <c r="I498" t="s" s="97">
        <v>216</v>
      </c>
      <c r="J498" t="s" s="97">
        <v>12736</v>
      </c>
      <c r="K498" t="s" s="97">
        <v>64</v>
      </c>
      <c r="L498" t="s" s="97">
        <v>506</v>
      </c>
      <c r="M498" t="s" s="97">
        <v>12602</v>
      </c>
      <c r="N498" s="98"/>
      <c r="O498" s="98"/>
      <c r="P498" s="99"/>
      <c r="Q498" s="99"/>
      <c r="R498" s="99"/>
    </row>
    <row r="499" ht="20.05" customHeight="1">
      <c r="A499" t="s" s="94">
        <v>14729</v>
      </c>
      <c r="B499" t="s" s="95">
        <v>14730</v>
      </c>
      <c r="C499" s="96">
        <v>2023</v>
      </c>
      <c r="D499" t="s" s="97">
        <v>10292</v>
      </c>
      <c r="E499" t="s" s="97">
        <v>14731</v>
      </c>
      <c r="F499" t="s" s="97">
        <v>14732</v>
      </c>
      <c r="G499" s="98"/>
      <c r="H499" t="s" s="97">
        <v>120</v>
      </c>
      <c r="I499" t="s" s="97">
        <v>216</v>
      </c>
      <c r="J499" t="s" s="97">
        <v>213</v>
      </c>
      <c r="K499" t="s" s="97">
        <v>1784</v>
      </c>
      <c r="L499" t="s" s="97">
        <v>119</v>
      </c>
      <c r="M499" s="98"/>
      <c r="N499" s="98"/>
      <c r="O499" s="98"/>
      <c r="P499" s="99"/>
      <c r="Q499" s="99"/>
      <c r="R499" s="99"/>
    </row>
    <row r="500" ht="20.05" customHeight="1">
      <c r="A500" t="s" s="94">
        <v>14733</v>
      </c>
      <c r="B500" t="s" s="95">
        <v>14734</v>
      </c>
      <c r="C500" s="96">
        <v>2023</v>
      </c>
      <c r="D500" t="s" s="97">
        <v>1466</v>
      </c>
      <c r="E500" t="s" s="97">
        <v>14735</v>
      </c>
      <c r="F500" t="s" s="97">
        <v>14736</v>
      </c>
      <c r="G500" s="98"/>
      <c r="H500" t="s" s="97">
        <v>120</v>
      </c>
      <c r="I500" t="s" s="97">
        <v>216</v>
      </c>
      <c r="J500" t="s" s="97">
        <v>213</v>
      </c>
      <c r="K500" t="s" s="97">
        <v>64</v>
      </c>
      <c r="L500" t="s" s="97">
        <v>119</v>
      </c>
      <c r="M500" t="s" s="97">
        <v>12602</v>
      </c>
      <c r="N500" s="98"/>
      <c r="O500" s="98"/>
      <c r="P500" s="99"/>
      <c r="Q500" s="99"/>
      <c r="R500" s="99"/>
    </row>
    <row r="501" ht="20.05" customHeight="1">
      <c r="A501" t="s" s="94">
        <v>14737</v>
      </c>
      <c r="B501" t="s" s="95">
        <v>14738</v>
      </c>
      <c r="C501" s="96">
        <v>2023</v>
      </c>
      <c r="D501" t="s" s="97">
        <v>3899</v>
      </c>
      <c r="E501" t="s" s="97">
        <v>14739</v>
      </c>
      <c r="F501" t="s" s="97">
        <v>14740</v>
      </c>
      <c r="G501" t="s" s="97">
        <v>14741</v>
      </c>
      <c r="H501" t="s" s="97">
        <v>120</v>
      </c>
      <c r="I501" t="s" s="97">
        <v>121</v>
      </c>
      <c r="J501" t="s" s="97">
        <v>2426</v>
      </c>
      <c r="K501" t="s" s="97">
        <v>82</v>
      </c>
      <c r="L501" t="s" s="97">
        <v>1507</v>
      </c>
      <c r="M501" s="98"/>
      <c r="N501" s="98"/>
      <c r="O501" s="98"/>
      <c r="P501" s="99"/>
      <c r="Q501" s="99"/>
      <c r="R501" s="99"/>
    </row>
    <row r="502" ht="20.05" customHeight="1">
      <c r="A502" t="s" s="94">
        <v>14742</v>
      </c>
      <c r="B502" t="s" s="95">
        <v>14743</v>
      </c>
      <c r="C502" s="96">
        <v>2023</v>
      </c>
      <c r="D502" t="s" s="97">
        <v>14744</v>
      </c>
      <c r="E502" t="s" s="97">
        <v>14745</v>
      </c>
      <c r="F502" t="s" s="97">
        <v>14746</v>
      </c>
      <c r="G502" s="98"/>
      <c r="H502" t="s" s="97">
        <v>120</v>
      </c>
      <c r="I502" t="s" s="97">
        <v>121</v>
      </c>
      <c r="J502" t="s" s="97">
        <v>1928</v>
      </c>
      <c r="K502" t="s" s="97">
        <v>1784</v>
      </c>
      <c r="L502" t="s" s="97">
        <v>119</v>
      </c>
      <c r="M502" s="98"/>
      <c r="N502" s="98"/>
      <c r="O502" s="98"/>
      <c r="P502" s="99"/>
      <c r="Q502" s="99"/>
      <c r="R502" s="99"/>
    </row>
    <row r="503" ht="20.05" customHeight="1">
      <c r="A503" t="s" s="94">
        <v>14747</v>
      </c>
      <c r="B503" t="s" s="95">
        <v>14748</v>
      </c>
      <c r="C503" s="96">
        <v>2023</v>
      </c>
      <c r="D503" t="s" s="97">
        <v>10013</v>
      </c>
      <c r="E503" t="s" s="97">
        <v>14749</v>
      </c>
      <c r="F503" t="s" s="97">
        <v>14750</v>
      </c>
      <c r="G503" t="s" s="97">
        <v>14751</v>
      </c>
      <c r="H503" t="s" s="97">
        <v>120</v>
      </c>
      <c r="I503" t="s" s="97">
        <v>121</v>
      </c>
      <c r="J503" t="s" s="97">
        <v>2426</v>
      </c>
      <c r="K503" t="s" s="97">
        <v>29</v>
      </c>
      <c r="L503" t="s" s="97">
        <v>1507</v>
      </c>
      <c r="M503" s="98"/>
      <c r="N503" s="98"/>
      <c r="O503" s="98"/>
      <c r="P503" s="99"/>
      <c r="Q503" s="99"/>
      <c r="R503" s="99"/>
    </row>
    <row r="504" ht="20.05" customHeight="1">
      <c r="A504" t="s" s="94">
        <v>14747</v>
      </c>
      <c r="B504" t="s" s="95">
        <v>14752</v>
      </c>
      <c r="C504" s="96">
        <v>2023</v>
      </c>
      <c r="D504" t="s" s="97">
        <v>2719</v>
      </c>
      <c r="E504" t="s" s="97">
        <v>14753</v>
      </c>
      <c r="F504" t="s" s="97">
        <v>14754</v>
      </c>
      <c r="G504" t="s" s="97">
        <v>14755</v>
      </c>
      <c r="H504" t="s" s="97">
        <v>120</v>
      </c>
      <c r="I504" t="s" s="97">
        <v>121</v>
      </c>
      <c r="J504" t="s" s="97">
        <v>2426</v>
      </c>
      <c r="K504" t="s" s="97">
        <v>29</v>
      </c>
      <c r="L504" t="s" s="97">
        <v>1507</v>
      </c>
      <c r="M504" s="98"/>
      <c r="N504" s="98"/>
      <c r="O504" s="98"/>
      <c r="P504" s="99"/>
      <c r="Q504" s="99"/>
      <c r="R504" s="99"/>
    </row>
    <row r="505" ht="20.05" customHeight="1">
      <c r="A505" t="s" s="94">
        <v>14756</v>
      </c>
      <c r="B505" t="s" s="95">
        <v>14757</v>
      </c>
      <c r="C505" s="96">
        <v>2023</v>
      </c>
      <c r="D505" t="s" s="97">
        <v>1545</v>
      </c>
      <c r="E505" t="s" s="97">
        <v>14758</v>
      </c>
      <c r="F505" t="s" s="97">
        <v>14759</v>
      </c>
      <c r="G505" s="98"/>
      <c r="H505" t="s" s="97">
        <v>120</v>
      </c>
      <c r="I505" t="s" s="97">
        <v>121</v>
      </c>
      <c r="J505" t="s" s="97">
        <v>14760</v>
      </c>
      <c r="K505" t="s" s="97">
        <v>82</v>
      </c>
      <c r="L505" t="s" s="97">
        <v>119</v>
      </c>
      <c r="M505" s="98"/>
      <c r="N505" s="98"/>
      <c r="O505" s="98"/>
      <c r="P505" s="99"/>
      <c r="Q505" s="99"/>
      <c r="R505" s="99"/>
    </row>
    <row r="506" ht="20.05" customHeight="1">
      <c r="A506" t="s" s="94">
        <v>14761</v>
      </c>
      <c r="B506" t="s" s="95">
        <v>14762</v>
      </c>
      <c r="C506" s="96">
        <v>2023</v>
      </c>
      <c r="D506" t="s" s="97">
        <v>14763</v>
      </c>
      <c r="E506" t="s" s="97">
        <v>14764</v>
      </c>
      <c r="F506" t="s" s="97">
        <v>14765</v>
      </c>
      <c r="G506" s="98"/>
      <c r="H506" t="s" s="97">
        <v>120</v>
      </c>
      <c r="I506" t="s" s="97">
        <v>121</v>
      </c>
      <c r="J506" t="s" s="97">
        <v>14766</v>
      </c>
      <c r="K506" t="s" s="97">
        <v>2327</v>
      </c>
      <c r="L506" t="s" s="97">
        <v>1507</v>
      </c>
      <c r="M506" s="98"/>
      <c r="N506" s="98"/>
      <c r="O506" s="98"/>
      <c r="P506" s="99"/>
      <c r="Q506" s="99"/>
      <c r="R506" s="99"/>
    </row>
    <row r="507" ht="20.05" customHeight="1">
      <c r="A507" t="s" s="94">
        <v>14767</v>
      </c>
      <c r="B507" t="s" s="95">
        <v>14768</v>
      </c>
      <c r="C507" s="96">
        <v>2023</v>
      </c>
      <c r="D507" t="s" s="97">
        <v>12688</v>
      </c>
      <c r="E507" t="s" s="97">
        <v>14769</v>
      </c>
      <c r="F507" t="s" s="97">
        <v>14770</v>
      </c>
      <c r="G507" s="98"/>
      <c r="H507" t="s" s="97">
        <v>120</v>
      </c>
      <c r="I507" t="s" s="97">
        <v>216</v>
      </c>
      <c r="J507" t="s" s="97">
        <v>213</v>
      </c>
      <c r="K507" t="s" s="97">
        <v>64</v>
      </c>
      <c r="L507" t="s" s="97">
        <v>119</v>
      </c>
      <c r="M507" t="s" s="97">
        <v>12602</v>
      </c>
      <c r="N507" s="98"/>
      <c r="O507" s="98"/>
      <c r="P507" s="99"/>
      <c r="Q507" s="99"/>
      <c r="R507" s="99"/>
    </row>
    <row r="508" ht="20.05" customHeight="1">
      <c r="A508" t="s" s="94">
        <v>14771</v>
      </c>
      <c r="B508" t="s" s="95">
        <v>14772</v>
      </c>
      <c r="C508" s="96">
        <v>2023</v>
      </c>
      <c r="D508" t="s" s="97">
        <v>562</v>
      </c>
      <c r="E508" t="s" s="97">
        <v>14773</v>
      </c>
      <c r="F508" t="s" s="97">
        <v>14774</v>
      </c>
      <c r="G508" s="98"/>
      <c r="H508" t="s" s="97">
        <v>120</v>
      </c>
      <c r="I508" t="s" s="97">
        <v>216</v>
      </c>
      <c r="J508" t="s" s="97">
        <v>213</v>
      </c>
      <c r="K508" t="s" s="97">
        <v>64</v>
      </c>
      <c r="L508" t="s" s="97">
        <v>119</v>
      </c>
      <c r="M508" t="s" s="97">
        <v>12716</v>
      </c>
      <c r="N508" s="98"/>
      <c r="O508" s="98"/>
      <c r="P508" s="99"/>
      <c r="Q508" s="99"/>
      <c r="R508" s="99"/>
    </row>
    <row r="509" ht="20.05" customHeight="1">
      <c r="A509" t="s" s="94">
        <v>14775</v>
      </c>
      <c r="B509" t="s" s="95">
        <v>14776</v>
      </c>
      <c r="C509" s="96">
        <v>2023</v>
      </c>
      <c r="D509" t="s" s="97">
        <v>1752</v>
      </c>
      <c r="E509" t="s" s="97">
        <v>14777</v>
      </c>
      <c r="F509" t="s" s="97">
        <v>14778</v>
      </c>
      <c r="G509" s="98"/>
      <c r="H509" t="s" s="97">
        <v>120</v>
      </c>
      <c r="I509" t="s" s="97">
        <v>121</v>
      </c>
      <c r="J509" t="s" s="97">
        <v>2426</v>
      </c>
      <c r="K509" t="s" s="97">
        <v>82</v>
      </c>
      <c r="L509" t="s" s="97">
        <v>1507</v>
      </c>
      <c r="M509" s="98"/>
      <c r="N509" s="98"/>
      <c r="O509" s="98"/>
      <c r="P509" s="99"/>
      <c r="Q509" s="99"/>
      <c r="R509" s="99"/>
    </row>
    <row r="510" ht="20.05" customHeight="1">
      <c r="A510" t="s" s="94">
        <v>14779</v>
      </c>
      <c r="B510" t="s" s="95">
        <v>14780</v>
      </c>
      <c r="C510" s="96">
        <v>2023</v>
      </c>
      <c r="D510" t="s" s="97">
        <v>12844</v>
      </c>
      <c r="E510" t="s" s="97">
        <v>14781</v>
      </c>
      <c r="F510" t="s" s="97">
        <v>14782</v>
      </c>
      <c r="G510" s="98"/>
      <c r="H510" t="s" s="97">
        <v>120</v>
      </c>
      <c r="I510" t="s" s="97">
        <v>216</v>
      </c>
      <c r="J510" t="s" s="97">
        <v>12736</v>
      </c>
      <c r="K510" t="s" s="97">
        <v>64</v>
      </c>
      <c r="L510" t="s" s="97">
        <v>506</v>
      </c>
      <c r="M510" t="s" s="97">
        <v>12602</v>
      </c>
      <c r="N510" s="98"/>
      <c r="O510" s="98"/>
      <c r="P510" s="99"/>
      <c r="Q510" s="99"/>
      <c r="R510" s="99"/>
    </row>
    <row r="511" ht="20.05" customHeight="1">
      <c r="A511" t="s" s="94">
        <v>14783</v>
      </c>
      <c r="B511" t="s" s="95">
        <v>14784</v>
      </c>
      <c r="C511" s="96">
        <v>2023</v>
      </c>
      <c r="D511" t="s" s="97">
        <v>14564</v>
      </c>
      <c r="E511" t="s" s="97">
        <v>14785</v>
      </c>
      <c r="F511" t="s" s="97">
        <v>14786</v>
      </c>
      <c r="G511" s="98"/>
      <c r="H511" t="s" s="97">
        <v>120</v>
      </c>
      <c r="I511" t="s" s="97">
        <v>216</v>
      </c>
      <c r="J511" t="s" s="97">
        <v>213</v>
      </c>
      <c r="K511" t="s" s="97">
        <v>82</v>
      </c>
      <c r="L511" t="s" s="97">
        <v>119</v>
      </c>
      <c r="M511" t="s" s="97">
        <v>12904</v>
      </c>
      <c r="N511" s="98"/>
      <c r="O511" s="98"/>
      <c r="P511" s="99"/>
      <c r="Q511" s="99"/>
      <c r="R511" s="99"/>
    </row>
    <row r="512" ht="20.05" customHeight="1">
      <c r="A512" t="s" s="94">
        <v>14787</v>
      </c>
      <c r="B512" t="s" s="95">
        <v>14788</v>
      </c>
      <c r="C512" s="96">
        <v>2023</v>
      </c>
      <c r="D512" t="s" s="97">
        <v>12827</v>
      </c>
      <c r="E512" t="s" s="97">
        <v>14789</v>
      </c>
      <c r="F512" t="s" s="97">
        <v>14790</v>
      </c>
      <c r="G512" s="98"/>
      <c r="H512" t="s" s="97">
        <v>120</v>
      </c>
      <c r="I512" t="s" s="97">
        <v>216</v>
      </c>
      <c r="J512" t="s" s="97">
        <v>12736</v>
      </c>
      <c r="K512" t="s" s="97">
        <v>1784</v>
      </c>
      <c r="L512" t="s" s="97">
        <v>506</v>
      </c>
      <c r="M512" s="98"/>
      <c r="N512" s="98"/>
      <c r="O512" s="98"/>
      <c r="P512" s="99"/>
      <c r="Q512" s="99"/>
      <c r="R512" s="99"/>
    </row>
    <row r="513" ht="20.05" customHeight="1">
      <c r="A513" t="s" s="94">
        <v>14791</v>
      </c>
      <c r="B513" t="s" s="95">
        <v>14792</v>
      </c>
      <c r="C513" s="96">
        <v>2023</v>
      </c>
      <c r="D513" t="s" s="97">
        <v>14793</v>
      </c>
      <c r="E513" t="s" s="97">
        <v>14794</v>
      </c>
      <c r="F513" t="s" s="97">
        <v>14795</v>
      </c>
      <c r="G513" s="98"/>
      <c r="H513" t="s" s="97">
        <v>120</v>
      </c>
      <c r="I513" t="s" s="97">
        <v>216</v>
      </c>
      <c r="J513" t="s" s="97">
        <v>1940</v>
      </c>
      <c r="K513" t="s" s="97">
        <v>1784</v>
      </c>
      <c r="L513" t="s" s="97">
        <v>119</v>
      </c>
      <c r="M513" s="98"/>
      <c r="N513" s="98"/>
      <c r="O513" s="98"/>
      <c r="P513" s="99"/>
      <c r="Q513" s="99"/>
      <c r="R513" s="99"/>
    </row>
    <row r="514" ht="20.05" customHeight="1">
      <c r="A514" t="s" s="94">
        <v>14796</v>
      </c>
      <c r="B514" t="s" s="95">
        <v>14797</v>
      </c>
      <c r="C514" s="96">
        <v>2023</v>
      </c>
      <c r="D514" t="s" s="97">
        <v>13155</v>
      </c>
      <c r="E514" t="s" s="97">
        <v>14798</v>
      </c>
      <c r="F514" t="s" s="97">
        <v>14799</v>
      </c>
      <c r="G514" s="98"/>
      <c r="H514" t="s" s="97">
        <v>120</v>
      </c>
      <c r="I514" t="s" s="97">
        <v>216</v>
      </c>
      <c r="J514" t="s" s="97">
        <v>213</v>
      </c>
      <c r="K514" t="s" s="97">
        <v>29</v>
      </c>
      <c r="L514" t="s" s="97">
        <v>119</v>
      </c>
      <c r="M514" t="s" s="97">
        <v>13735</v>
      </c>
      <c r="N514" s="98"/>
      <c r="O514" s="98"/>
      <c r="P514" t="s" s="97">
        <v>38</v>
      </c>
      <c r="Q514" s="99"/>
      <c r="R514" s="99"/>
    </row>
    <row r="515" ht="20.05" customHeight="1">
      <c r="A515" t="s" s="94">
        <v>14800</v>
      </c>
      <c r="B515" t="s" s="95">
        <v>14801</v>
      </c>
      <c r="C515" s="96">
        <v>2023</v>
      </c>
      <c r="D515" t="s" s="97">
        <v>14802</v>
      </c>
      <c r="E515" t="s" s="97">
        <v>14803</v>
      </c>
      <c r="F515" t="s" s="97">
        <v>14804</v>
      </c>
      <c r="G515" s="98"/>
      <c r="H515" t="s" s="97">
        <v>120</v>
      </c>
      <c r="I515" t="s" s="97">
        <v>216</v>
      </c>
      <c r="J515" t="s" s="97">
        <v>213</v>
      </c>
      <c r="K515" t="s" s="97">
        <v>64</v>
      </c>
      <c r="L515" t="s" s="97">
        <v>119</v>
      </c>
      <c r="M515" t="s" s="97">
        <v>12755</v>
      </c>
      <c r="N515" s="99"/>
      <c r="O515" s="98"/>
      <c r="P515" s="99"/>
      <c r="Q515" s="99"/>
      <c r="R515" s="99"/>
    </row>
    <row r="516" ht="20.05" customHeight="1">
      <c r="A516" t="s" s="94">
        <v>14805</v>
      </c>
      <c r="B516" t="s" s="95">
        <v>14806</v>
      </c>
      <c r="C516" s="96">
        <v>2023</v>
      </c>
      <c r="D516" t="s" s="97">
        <v>128</v>
      </c>
      <c r="E516" t="s" s="97">
        <v>14807</v>
      </c>
      <c r="F516" t="s" s="97">
        <v>14808</v>
      </c>
      <c r="G516" s="98"/>
      <c r="H516" t="s" s="97">
        <v>120</v>
      </c>
      <c r="I516" t="s" s="97">
        <v>121</v>
      </c>
      <c r="J516" t="s" s="97">
        <v>14809</v>
      </c>
      <c r="K516" t="s" s="97">
        <v>82</v>
      </c>
      <c r="L516" t="s" s="97">
        <v>129</v>
      </c>
      <c r="M516" s="98"/>
      <c r="N516" s="98"/>
      <c r="O516" s="98"/>
      <c r="P516" s="99"/>
      <c r="Q516" s="99"/>
      <c r="R516" s="99"/>
    </row>
    <row r="517" ht="20.05" customHeight="1">
      <c r="A517" t="s" s="94">
        <v>14810</v>
      </c>
      <c r="B517" t="s" s="95">
        <v>14811</v>
      </c>
      <c r="C517" s="96">
        <v>2023</v>
      </c>
      <c r="D517" t="s" s="97">
        <v>1639</v>
      </c>
      <c r="E517" t="s" s="97">
        <v>14812</v>
      </c>
      <c r="F517" t="s" s="97">
        <v>14813</v>
      </c>
      <c r="G517" s="98"/>
      <c r="H517" t="s" s="97">
        <v>120</v>
      </c>
      <c r="I517" t="s" s="97">
        <v>216</v>
      </c>
      <c r="J517" t="s" s="97">
        <v>12736</v>
      </c>
      <c r="K517" t="s" s="97">
        <v>1784</v>
      </c>
      <c r="L517" t="s" s="97">
        <v>506</v>
      </c>
      <c r="M517" s="98"/>
      <c r="N517" s="98"/>
      <c r="O517" s="98"/>
      <c r="P517" s="99"/>
      <c r="Q517" s="99"/>
      <c r="R517" s="99"/>
    </row>
    <row r="518" ht="20.05" customHeight="1">
      <c r="A518" t="s" s="94">
        <v>14814</v>
      </c>
      <c r="B518" t="s" s="95">
        <v>14815</v>
      </c>
      <c r="C518" s="96">
        <v>2023</v>
      </c>
      <c r="D518" t="s" s="97">
        <v>1639</v>
      </c>
      <c r="E518" t="s" s="97">
        <v>14816</v>
      </c>
      <c r="F518" t="s" s="97">
        <v>14817</v>
      </c>
      <c r="G518" s="98"/>
      <c r="H518" t="s" s="97">
        <v>120</v>
      </c>
      <c r="I518" t="s" s="97">
        <v>216</v>
      </c>
      <c r="J518" t="s" s="97">
        <v>213</v>
      </c>
      <c r="K518" t="s" s="97">
        <v>64</v>
      </c>
      <c r="L518" t="s" s="97">
        <v>119</v>
      </c>
      <c r="M518" t="s" s="97">
        <v>12602</v>
      </c>
      <c r="N518" s="98"/>
      <c r="O518" s="98"/>
      <c r="P518" s="99"/>
      <c r="Q518" s="99"/>
      <c r="R518" s="99"/>
    </row>
    <row r="519" ht="20.05" customHeight="1">
      <c r="A519" t="s" s="94">
        <v>14818</v>
      </c>
      <c r="B519" t="s" s="95">
        <v>14819</v>
      </c>
      <c r="C519" s="96">
        <v>2023</v>
      </c>
      <c r="D519" t="s" s="97">
        <v>14820</v>
      </c>
      <c r="E519" t="s" s="97">
        <v>14821</v>
      </c>
      <c r="F519" t="s" s="97">
        <v>14822</v>
      </c>
      <c r="G519" s="98"/>
      <c r="H519" t="s" s="97">
        <v>120</v>
      </c>
      <c r="I519" t="s" s="97">
        <v>216</v>
      </c>
      <c r="J519" t="s" s="97">
        <v>1928</v>
      </c>
      <c r="K519" t="s" s="97">
        <v>1784</v>
      </c>
      <c r="L519" t="s" s="97">
        <v>119</v>
      </c>
      <c r="M519" s="98"/>
      <c r="N519" s="98"/>
      <c r="O519" s="98"/>
      <c r="P519" s="99"/>
      <c r="Q519" s="99"/>
      <c r="R519" s="99"/>
    </row>
    <row r="520" ht="20.05" customHeight="1">
      <c r="A520" t="s" s="94">
        <v>14823</v>
      </c>
      <c r="B520" t="s" s="95">
        <v>14824</v>
      </c>
      <c r="C520" s="96">
        <v>2023</v>
      </c>
      <c r="D520" t="s" s="97">
        <v>14825</v>
      </c>
      <c r="E520" t="s" s="97">
        <v>14826</v>
      </c>
      <c r="F520" t="s" s="97">
        <v>14827</v>
      </c>
      <c r="G520" s="98"/>
      <c r="H520" t="s" s="97">
        <v>120</v>
      </c>
      <c r="I520" t="s" s="97">
        <v>216</v>
      </c>
      <c r="J520" t="s" s="97">
        <v>12736</v>
      </c>
      <c r="K520" t="s" s="97">
        <v>64</v>
      </c>
      <c r="L520" t="s" s="97">
        <v>506</v>
      </c>
      <c r="M520" t="s" s="97">
        <v>12904</v>
      </c>
      <c r="N520" s="98"/>
      <c r="O520" s="98"/>
      <c r="P520" s="99"/>
      <c r="Q520" s="99"/>
      <c r="R520" s="99"/>
    </row>
    <row r="521" ht="20.05" customHeight="1">
      <c r="A521" t="s" s="94">
        <v>14828</v>
      </c>
      <c r="B521" t="s" s="95">
        <v>14829</v>
      </c>
      <c r="C521" s="96">
        <v>2023</v>
      </c>
      <c r="D521" t="s" s="97">
        <v>12844</v>
      </c>
      <c r="E521" t="s" s="97">
        <v>14830</v>
      </c>
      <c r="F521" t="s" s="97">
        <v>14831</v>
      </c>
      <c r="G521" s="98"/>
      <c r="H521" t="s" s="97">
        <v>120</v>
      </c>
      <c r="I521" t="s" s="97">
        <v>216</v>
      </c>
      <c r="J521" t="s" s="97">
        <v>572</v>
      </c>
      <c r="K521" t="s" s="97">
        <v>82</v>
      </c>
      <c r="L521" t="s" s="97">
        <v>506</v>
      </c>
      <c r="M521" t="s" s="97">
        <v>12602</v>
      </c>
      <c r="N521" s="98"/>
      <c r="O521" s="98"/>
      <c r="P521" s="99"/>
      <c r="Q521" s="99"/>
      <c r="R521" s="99"/>
    </row>
    <row r="522" ht="20.05" customHeight="1">
      <c r="A522" t="s" s="94">
        <v>14832</v>
      </c>
      <c r="B522" t="s" s="95">
        <v>14833</v>
      </c>
      <c r="C522" s="96">
        <v>2023</v>
      </c>
      <c r="D522" t="s" s="97">
        <v>1595</v>
      </c>
      <c r="E522" t="s" s="97">
        <v>14834</v>
      </c>
      <c r="F522" t="s" s="97">
        <v>14835</v>
      </c>
      <c r="G522" t="s" s="97">
        <v>14836</v>
      </c>
      <c r="H522" t="s" s="97">
        <v>120</v>
      </c>
      <c r="I522" t="s" s="97">
        <v>121</v>
      </c>
      <c r="J522" t="s" s="97">
        <v>1870</v>
      </c>
      <c r="K522" t="s" s="97">
        <v>29</v>
      </c>
      <c r="L522" t="s" s="97">
        <v>1791</v>
      </c>
      <c r="M522" s="98"/>
      <c r="N522" s="98"/>
      <c r="O522" s="98"/>
      <c r="P522" s="99"/>
      <c r="Q522" s="99"/>
      <c r="R522" s="99"/>
    </row>
    <row r="523" ht="20.05" customHeight="1">
      <c r="A523" t="s" s="94">
        <v>14837</v>
      </c>
      <c r="B523" t="s" s="95">
        <v>14838</v>
      </c>
      <c r="C523" s="96">
        <v>2023</v>
      </c>
      <c r="D523" t="s" s="97">
        <v>2420</v>
      </c>
      <c r="E523" t="s" s="97">
        <v>14839</v>
      </c>
      <c r="F523" t="s" s="97">
        <v>14840</v>
      </c>
      <c r="G523" s="98"/>
      <c r="H523" t="s" s="97">
        <v>120</v>
      </c>
      <c r="I523" t="s" s="97">
        <v>121</v>
      </c>
      <c r="J523" t="s" s="97">
        <v>213</v>
      </c>
      <c r="K523" t="s" s="97">
        <v>29</v>
      </c>
      <c r="L523" t="s" s="97">
        <v>119</v>
      </c>
      <c r="M523" t="s" s="97">
        <v>14841</v>
      </c>
      <c r="N523" s="98"/>
      <c r="O523" s="98"/>
      <c r="P523" s="99"/>
      <c r="Q523" s="99"/>
      <c r="R523" s="99"/>
    </row>
    <row r="524" ht="20.05" customHeight="1">
      <c r="A524" t="s" s="94">
        <v>14842</v>
      </c>
      <c r="B524" t="s" s="95">
        <v>14843</v>
      </c>
      <c r="C524" s="96">
        <v>2023</v>
      </c>
      <c r="D524" t="s" s="97">
        <v>1639</v>
      </c>
      <c r="E524" t="s" s="97">
        <v>14844</v>
      </c>
      <c r="F524" t="s" s="97">
        <v>14845</v>
      </c>
      <c r="G524" s="98"/>
      <c r="H524" t="s" s="97">
        <v>120</v>
      </c>
      <c r="I524" t="s" s="97">
        <v>216</v>
      </c>
      <c r="J524" t="s" s="97">
        <v>12736</v>
      </c>
      <c r="K524" t="s" s="97">
        <v>82</v>
      </c>
      <c r="L524" t="s" s="97">
        <v>506</v>
      </c>
      <c r="M524" t="s" s="97">
        <v>12602</v>
      </c>
      <c r="N524" s="98"/>
      <c r="O524" s="98"/>
      <c r="P524" s="99"/>
      <c r="Q524" s="99"/>
      <c r="R524" s="99"/>
    </row>
    <row r="525" ht="20.05" customHeight="1">
      <c r="A525" t="s" s="94">
        <v>14846</v>
      </c>
      <c r="B525" t="s" s="95">
        <v>14847</v>
      </c>
      <c r="C525" s="96">
        <v>2023</v>
      </c>
      <c r="D525" t="s" s="97">
        <v>8467</v>
      </c>
      <c r="E525" t="s" s="97">
        <v>14848</v>
      </c>
      <c r="F525" t="s" s="97">
        <v>14849</v>
      </c>
      <c r="G525" t="s" s="97">
        <v>14850</v>
      </c>
      <c r="H525" t="s" s="97">
        <v>120</v>
      </c>
      <c r="I525" t="s" s="97">
        <v>121</v>
      </c>
      <c r="J525" t="s" s="97">
        <v>12667</v>
      </c>
      <c r="K525" t="s" s="97">
        <v>29</v>
      </c>
      <c r="L525" t="s" s="97">
        <v>1507</v>
      </c>
      <c r="M525" s="98"/>
      <c r="N525" s="98"/>
      <c r="O525" s="98"/>
      <c r="P525" s="99"/>
      <c r="Q525" s="99"/>
      <c r="R525" s="99"/>
    </row>
    <row r="526" ht="20.05" customHeight="1">
      <c r="A526" t="s" s="94">
        <v>14851</v>
      </c>
      <c r="B526" t="s" s="95">
        <v>14852</v>
      </c>
      <c r="C526" s="96">
        <v>2023</v>
      </c>
      <c r="D526" t="s" s="97">
        <v>12901</v>
      </c>
      <c r="E526" t="s" s="97">
        <v>14853</v>
      </c>
      <c r="F526" t="s" s="97">
        <v>14854</v>
      </c>
      <c r="G526" s="98"/>
      <c r="H526" t="s" s="97">
        <v>120</v>
      </c>
      <c r="I526" t="s" s="97">
        <v>216</v>
      </c>
      <c r="J526" t="s" s="97">
        <v>12736</v>
      </c>
      <c r="K526" t="s" s="97">
        <v>82</v>
      </c>
      <c r="L526" t="s" s="97">
        <v>506</v>
      </c>
      <c r="M526" t="s" s="97">
        <v>1846</v>
      </c>
      <c r="N526" s="98"/>
      <c r="O526" s="98"/>
      <c r="P526" s="99"/>
      <c r="Q526" s="99"/>
      <c r="R526" s="99"/>
    </row>
    <row r="527" ht="20.05" customHeight="1">
      <c r="A527" t="s" s="94">
        <v>14855</v>
      </c>
      <c r="B527" t="s" s="95">
        <v>14856</v>
      </c>
      <c r="C527" s="96">
        <v>2023</v>
      </c>
      <c r="D527" t="s" s="97">
        <v>13518</v>
      </c>
      <c r="E527" t="s" s="97">
        <v>14857</v>
      </c>
      <c r="F527" t="s" s="97">
        <v>14858</v>
      </c>
      <c r="G527" s="98"/>
      <c r="H527" t="s" s="97">
        <v>120</v>
      </c>
      <c r="I527" t="s" s="97">
        <v>216</v>
      </c>
      <c r="J527" t="s" s="97">
        <v>213</v>
      </c>
      <c r="K527" t="s" s="97">
        <v>64</v>
      </c>
      <c r="L527" t="s" s="97">
        <v>119</v>
      </c>
      <c r="M527" t="s" s="97">
        <v>12904</v>
      </c>
      <c r="N527" s="98"/>
      <c r="O527" s="98"/>
      <c r="P527" s="99"/>
      <c r="Q527" s="99"/>
      <c r="R527" s="99"/>
    </row>
    <row r="528" ht="20.05" customHeight="1">
      <c r="A528" t="s" s="94">
        <v>14859</v>
      </c>
      <c r="B528" t="s" s="95">
        <v>14860</v>
      </c>
      <c r="C528" s="96">
        <v>2023</v>
      </c>
      <c r="D528" t="s" s="97">
        <v>5916</v>
      </c>
      <c r="E528" t="s" s="97">
        <v>14861</v>
      </c>
      <c r="F528" t="s" s="97">
        <v>14862</v>
      </c>
      <c r="G528" t="s" s="97">
        <v>14863</v>
      </c>
      <c r="H528" t="s" s="97">
        <v>120</v>
      </c>
      <c r="I528" t="s" s="97">
        <v>121</v>
      </c>
      <c r="J528" t="s" s="97">
        <v>2426</v>
      </c>
      <c r="K528" t="s" s="97">
        <v>44</v>
      </c>
      <c r="L528" t="s" s="97">
        <v>1507</v>
      </c>
      <c r="M528" s="98"/>
      <c r="N528" s="98"/>
      <c r="O528" s="98"/>
      <c r="P528" s="99"/>
      <c r="Q528" s="99"/>
      <c r="R528" s="99"/>
    </row>
    <row r="529" ht="20.05" customHeight="1">
      <c r="A529" t="s" s="94">
        <v>14864</v>
      </c>
      <c r="B529" t="s" s="95">
        <v>14865</v>
      </c>
      <c r="C529" s="96">
        <v>2023</v>
      </c>
      <c r="D529" t="s" s="97">
        <v>14866</v>
      </c>
      <c r="E529" t="s" s="97">
        <v>14867</v>
      </c>
      <c r="F529" t="s" s="97">
        <v>14868</v>
      </c>
      <c r="G529" s="98"/>
      <c r="H529" t="s" s="97">
        <v>120</v>
      </c>
      <c r="I529" t="s" s="97">
        <v>121</v>
      </c>
      <c r="J529" t="s" s="97">
        <v>213</v>
      </c>
      <c r="K529" t="s" s="97">
        <v>82</v>
      </c>
      <c r="L529" t="s" s="97">
        <v>119</v>
      </c>
      <c r="M529" t="s" s="97">
        <v>1846</v>
      </c>
      <c r="N529" s="98"/>
      <c r="O529" s="98"/>
      <c r="P529" s="99"/>
      <c r="Q529" s="99"/>
      <c r="R529" s="99"/>
    </row>
    <row r="530" ht="20.05" customHeight="1">
      <c r="A530" t="s" s="94">
        <v>14869</v>
      </c>
      <c r="B530" t="s" s="95">
        <v>14870</v>
      </c>
      <c r="C530" s="96">
        <v>2023</v>
      </c>
      <c r="D530" t="s" s="97">
        <v>4178</v>
      </c>
      <c r="E530" t="s" s="97">
        <v>14871</v>
      </c>
      <c r="F530" t="s" s="97">
        <v>14872</v>
      </c>
      <c r="G530" s="98"/>
      <c r="H530" t="s" s="97">
        <v>120</v>
      </c>
      <c r="I530" t="s" s="97">
        <v>121</v>
      </c>
      <c r="J530" t="s" s="97">
        <v>1928</v>
      </c>
      <c r="K530" t="s" s="97">
        <v>64</v>
      </c>
      <c r="L530" t="s" s="97">
        <v>119</v>
      </c>
      <c r="M530" s="98"/>
      <c r="N530" s="98"/>
      <c r="O530" s="98"/>
      <c r="P530" s="99"/>
      <c r="Q530" s="99"/>
      <c r="R530" s="99"/>
    </row>
    <row r="531" ht="20.05" customHeight="1">
      <c r="A531" t="s" s="94">
        <v>14873</v>
      </c>
      <c r="B531" t="s" s="95">
        <v>14874</v>
      </c>
      <c r="C531" s="96">
        <v>2023</v>
      </c>
      <c r="D531" t="s" s="97">
        <v>12844</v>
      </c>
      <c r="E531" t="s" s="97">
        <v>14875</v>
      </c>
      <c r="F531" t="s" s="97">
        <v>14876</v>
      </c>
      <c r="G531" s="98"/>
      <c r="H531" t="s" s="97">
        <v>120</v>
      </c>
      <c r="I531" t="s" s="97">
        <v>216</v>
      </c>
      <c r="J531" t="s" s="97">
        <v>572</v>
      </c>
      <c r="K531" t="s" s="97">
        <v>64</v>
      </c>
      <c r="L531" t="s" s="97">
        <v>506</v>
      </c>
      <c r="M531" t="s" s="97">
        <v>12904</v>
      </c>
      <c r="N531" s="98"/>
      <c r="O531" s="98"/>
      <c r="P531" s="99"/>
      <c r="Q531" s="99"/>
      <c r="R531" s="99"/>
    </row>
    <row r="532" ht="20.05" customHeight="1">
      <c r="A532" t="s" s="94">
        <v>14877</v>
      </c>
      <c r="B532" t="s" s="95">
        <v>14878</v>
      </c>
      <c r="C532" s="96">
        <v>2023</v>
      </c>
      <c r="D532" t="s" s="97">
        <v>12827</v>
      </c>
      <c r="E532" t="s" s="97">
        <v>14879</v>
      </c>
      <c r="F532" t="s" s="97">
        <v>14880</v>
      </c>
      <c r="G532" s="98"/>
      <c r="H532" t="s" s="97">
        <v>120</v>
      </c>
      <c r="I532" t="s" s="97">
        <v>216</v>
      </c>
      <c r="J532" t="s" s="97">
        <v>213</v>
      </c>
      <c r="K532" t="s" s="97">
        <v>1784</v>
      </c>
      <c r="L532" t="s" s="97">
        <v>119</v>
      </c>
      <c r="M532" s="98"/>
      <c r="N532" s="98"/>
      <c r="O532" s="98"/>
      <c r="P532" s="99"/>
      <c r="Q532" s="99"/>
      <c r="R532" s="99"/>
    </row>
    <row r="533" ht="20.05" customHeight="1">
      <c r="A533" t="s" s="94">
        <v>14881</v>
      </c>
      <c r="B533" t="s" s="95">
        <v>14882</v>
      </c>
      <c r="C533" s="96">
        <v>2023</v>
      </c>
      <c r="D533" t="s" s="97">
        <v>13518</v>
      </c>
      <c r="E533" t="s" s="97">
        <v>14883</v>
      </c>
      <c r="F533" t="s" s="97">
        <v>14884</v>
      </c>
      <c r="G533" s="98"/>
      <c r="H533" t="s" s="97">
        <v>120</v>
      </c>
      <c r="I533" t="s" s="97">
        <v>216</v>
      </c>
      <c r="J533" t="s" s="97">
        <v>572</v>
      </c>
      <c r="K533" t="s" s="97">
        <v>1784</v>
      </c>
      <c r="L533" t="s" s="97">
        <v>506</v>
      </c>
      <c r="M533" s="98"/>
      <c r="N533" s="98"/>
      <c r="O533" s="98"/>
      <c r="P533" s="99"/>
      <c r="Q533" s="99"/>
      <c r="R533" s="99"/>
    </row>
    <row r="534" ht="20.05" customHeight="1">
      <c r="A534" t="s" s="94">
        <v>14885</v>
      </c>
      <c r="B534" t="s" s="95">
        <v>14886</v>
      </c>
      <c r="C534" s="96">
        <v>2023</v>
      </c>
      <c r="D534" t="s" s="97">
        <v>14887</v>
      </c>
      <c r="E534" t="s" s="97">
        <v>14888</v>
      </c>
      <c r="F534" t="s" s="97">
        <v>14889</v>
      </c>
      <c r="G534" s="98"/>
      <c r="H534" t="s" s="97">
        <v>120</v>
      </c>
      <c r="I534" t="s" s="97">
        <v>216</v>
      </c>
      <c r="J534" t="s" s="97">
        <v>213</v>
      </c>
      <c r="K534" t="s" s="97">
        <v>1784</v>
      </c>
      <c r="L534" t="s" s="97">
        <v>119</v>
      </c>
      <c r="M534" s="98"/>
      <c r="N534" s="98"/>
      <c r="O534" s="98"/>
      <c r="P534" s="99"/>
      <c r="Q534" s="99"/>
      <c r="R534" s="99"/>
    </row>
    <row r="535" ht="20.05" customHeight="1">
      <c r="A535" t="s" s="94">
        <v>14890</v>
      </c>
      <c r="B535" t="s" s="95">
        <v>14891</v>
      </c>
      <c r="C535" s="96">
        <v>2023</v>
      </c>
      <c r="D535" t="s" s="97">
        <v>12844</v>
      </c>
      <c r="E535" t="s" s="97">
        <v>14892</v>
      </c>
      <c r="F535" t="s" s="97">
        <v>14893</v>
      </c>
      <c r="G535" s="98"/>
      <c r="H535" t="s" s="97">
        <v>120</v>
      </c>
      <c r="I535" t="s" s="97">
        <v>216</v>
      </c>
      <c r="J535" t="s" s="97">
        <v>572</v>
      </c>
      <c r="K535" t="s" s="97">
        <v>82</v>
      </c>
      <c r="L535" t="s" s="97">
        <v>506</v>
      </c>
      <c r="M535" t="s" s="97">
        <v>12637</v>
      </c>
      <c r="N535" s="98"/>
      <c r="O535" s="98"/>
      <c r="P535" s="99"/>
      <c r="Q535" s="99"/>
      <c r="R535" s="99"/>
    </row>
    <row r="536" ht="20.05" customHeight="1">
      <c r="A536" t="s" s="94">
        <v>14894</v>
      </c>
      <c r="B536" t="s" s="95">
        <v>14895</v>
      </c>
      <c r="C536" s="96">
        <v>2023</v>
      </c>
      <c r="D536" t="s" s="97">
        <v>12844</v>
      </c>
      <c r="E536" t="s" s="97">
        <v>14896</v>
      </c>
      <c r="F536" t="s" s="97">
        <v>14897</v>
      </c>
      <c r="G536" s="98"/>
      <c r="H536" t="s" s="97">
        <v>120</v>
      </c>
      <c r="I536" t="s" s="97">
        <v>216</v>
      </c>
      <c r="J536" t="s" s="97">
        <v>572</v>
      </c>
      <c r="K536" t="s" s="97">
        <v>82</v>
      </c>
      <c r="L536" t="s" s="97">
        <v>506</v>
      </c>
      <c r="M536" t="s" s="97">
        <v>12691</v>
      </c>
      <c r="N536" s="98"/>
      <c r="O536" s="98"/>
      <c r="P536" s="99"/>
      <c r="Q536" s="99"/>
      <c r="R536" s="99"/>
    </row>
    <row r="537" ht="20.05" customHeight="1">
      <c r="A537" t="s" s="94">
        <v>14894</v>
      </c>
      <c r="B537" t="s" s="95">
        <v>14898</v>
      </c>
      <c r="C537" s="96">
        <v>2023</v>
      </c>
      <c r="D537" t="s" s="97">
        <v>1070</v>
      </c>
      <c r="E537" t="s" s="97">
        <v>14899</v>
      </c>
      <c r="F537" t="s" s="97">
        <v>14900</v>
      </c>
      <c r="G537" s="98"/>
      <c r="H537" t="s" s="97">
        <v>254</v>
      </c>
      <c r="I537" t="s" s="97">
        <v>216</v>
      </c>
      <c r="J537" t="s" s="97">
        <v>572</v>
      </c>
      <c r="K537" t="s" s="97">
        <v>82</v>
      </c>
      <c r="L537" t="s" s="97">
        <v>506</v>
      </c>
      <c r="M537" t="s" s="97">
        <v>12691</v>
      </c>
      <c r="N537" s="98"/>
      <c r="O537" s="98"/>
      <c r="P537" s="99"/>
      <c r="Q537" s="99"/>
      <c r="R537" s="99"/>
    </row>
    <row r="538" ht="20.05" customHeight="1">
      <c r="A538" t="s" s="94">
        <v>14901</v>
      </c>
      <c r="B538" t="s" s="95">
        <v>14902</v>
      </c>
      <c r="C538" s="96">
        <v>2023</v>
      </c>
      <c r="D538" t="s" s="97">
        <v>12844</v>
      </c>
      <c r="E538" t="s" s="97">
        <v>14903</v>
      </c>
      <c r="F538" t="s" s="97">
        <v>14904</v>
      </c>
      <c r="G538" s="98"/>
      <c r="H538" t="s" s="97">
        <v>120</v>
      </c>
      <c r="I538" t="s" s="97">
        <v>216</v>
      </c>
      <c r="J538" t="s" s="97">
        <v>213</v>
      </c>
      <c r="K538" t="s" s="97">
        <v>64</v>
      </c>
      <c r="L538" t="s" s="97">
        <v>119</v>
      </c>
      <c r="M538" t="s" s="97">
        <v>12637</v>
      </c>
      <c r="N538" s="98"/>
      <c r="O538" s="98"/>
      <c r="P538" s="99"/>
      <c r="Q538" s="99"/>
      <c r="R538" s="99"/>
    </row>
    <row r="539" ht="20.05" customHeight="1">
      <c r="A539" t="s" s="94">
        <v>14905</v>
      </c>
      <c r="B539" t="s" s="95">
        <v>14906</v>
      </c>
      <c r="C539" s="96">
        <v>2023</v>
      </c>
      <c r="D539" t="s" s="97">
        <v>13415</v>
      </c>
      <c r="E539" t="s" s="97">
        <v>14907</v>
      </c>
      <c r="F539" t="s" s="97">
        <v>14908</v>
      </c>
      <c r="G539" s="98"/>
      <c r="H539" t="s" s="97">
        <v>120</v>
      </c>
      <c r="I539" t="s" s="97">
        <v>216</v>
      </c>
      <c r="J539" t="s" s="97">
        <v>213</v>
      </c>
      <c r="K539" t="s" s="97">
        <v>64</v>
      </c>
      <c r="L539" t="s" s="97">
        <v>119</v>
      </c>
      <c r="M539" t="s" s="97">
        <v>12691</v>
      </c>
      <c r="N539" s="98"/>
      <c r="O539" s="98"/>
      <c r="P539" s="99"/>
      <c r="Q539" s="99"/>
      <c r="R539" s="99"/>
    </row>
    <row r="540" ht="20.05" customHeight="1">
      <c r="A540" t="s" s="94">
        <v>14909</v>
      </c>
      <c r="B540" t="s" s="95">
        <v>14910</v>
      </c>
      <c r="C540" s="96">
        <v>2023</v>
      </c>
      <c r="D540" t="s" s="97">
        <v>1412</v>
      </c>
      <c r="E540" t="s" s="97">
        <v>14911</v>
      </c>
      <c r="F540" t="s" s="97">
        <v>14912</v>
      </c>
      <c r="G540" s="98"/>
      <c r="H540" t="s" s="97">
        <v>120</v>
      </c>
      <c r="I540" t="s" s="97">
        <v>216</v>
      </c>
      <c r="J540" t="s" s="97">
        <v>213</v>
      </c>
      <c r="K540" t="s" s="97">
        <v>64</v>
      </c>
      <c r="L540" t="s" s="97">
        <v>119</v>
      </c>
      <c r="M540" t="s" s="97">
        <v>12602</v>
      </c>
      <c r="N540" s="98"/>
      <c r="O540" s="98"/>
      <c r="P540" s="99"/>
      <c r="Q540" s="99"/>
      <c r="R540" s="99"/>
    </row>
    <row r="541" ht="20.05" customHeight="1">
      <c r="A541" t="s" s="94">
        <v>14913</v>
      </c>
      <c r="B541" t="s" s="95">
        <v>14914</v>
      </c>
      <c r="C541" s="96">
        <v>2023</v>
      </c>
      <c r="D541" t="s" s="97">
        <v>1639</v>
      </c>
      <c r="E541" t="s" s="97">
        <v>14915</v>
      </c>
      <c r="F541" t="s" s="97">
        <v>14916</v>
      </c>
      <c r="G541" s="98"/>
      <c r="H541" t="s" s="97">
        <v>120</v>
      </c>
      <c r="I541" t="s" s="97">
        <v>216</v>
      </c>
      <c r="J541" t="s" s="97">
        <v>12736</v>
      </c>
      <c r="K541" t="s" s="97">
        <v>1784</v>
      </c>
      <c r="L541" t="s" s="97">
        <v>506</v>
      </c>
      <c r="M541" s="98"/>
      <c r="N541" s="98"/>
      <c r="O541" s="98"/>
      <c r="P541" s="99"/>
      <c r="Q541" s="99"/>
      <c r="R541" s="99"/>
    </row>
    <row r="542" ht="20.05" customHeight="1">
      <c r="A542" t="s" s="94">
        <v>14917</v>
      </c>
      <c r="B542" t="s" s="95">
        <v>14918</v>
      </c>
      <c r="C542" s="96">
        <v>2024</v>
      </c>
      <c r="D542" t="s" s="97">
        <v>14919</v>
      </c>
      <c r="E542" t="s" s="97">
        <v>14920</v>
      </c>
      <c r="F542" t="s" s="97">
        <v>14921</v>
      </c>
      <c r="G542" s="98"/>
      <c r="H542" t="s" s="97">
        <v>120</v>
      </c>
      <c r="I542" t="s" s="97">
        <v>216</v>
      </c>
      <c r="J542" t="s" s="97">
        <v>12721</v>
      </c>
      <c r="K542" t="s" s="97">
        <v>64</v>
      </c>
      <c r="L542" t="s" s="97">
        <v>506</v>
      </c>
      <c r="M542" t="s" s="97">
        <v>13148</v>
      </c>
      <c r="N542" s="98"/>
      <c r="O542" s="98"/>
      <c r="P542" s="99"/>
      <c r="Q542" s="99"/>
      <c r="R542" s="99"/>
    </row>
    <row r="543" ht="20.05" customHeight="1">
      <c r="A543" t="s" s="94">
        <v>14922</v>
      </c>
      <c r="B543" t="s" s="95">
        <v>14923</v>
      </c>
      <c r="C543" s="96">
        <v>2024</v>
      </c>
      <c r="D543" t="s" s="97">
        <v>2222</v>
      </c>
      <c r="E543" t="s" s="97">
        <v>14924</v>
      </c>
      <c r="F543" t="s" s="97">
        <v>14925</v>
      </c>
      <c r="G543" t="s" s="97">
        <v>14926</v>
      </c>
      <c r="H543" t="s" s="97">
        <v>120</v>
      </c>
      <c r="I543" t="s" s="97">
        <v>121</v>
      </c>
      <c r="J543" t="s" s="97">
        <v>12841</v>
      </c>
      <c r="K543" t="s" s="97">
        <v>38</v>
      </c>
      <c r="L543" t="s" s="97">
        <v>1791</v>
      </c>
      <c r="M543" s="98"/>
      <c r="N543" s="98"/>
      <c r="O543" s="98"/>
      <c r="P543" s="99"/>
      <c r="Q543" s="99"/>
      <c r="R543" s="99"/>
    </row>
    <row r="544" ht="20.05" customHeight="1">
      <c r="A544" t="s" s="94">
        <v>14927</v>
      </c>
      <c r="B544" t="s" s="95">
        <v>14928</v>
      </c>
      <c r="C544" s="96">
        <v>2024</v>
      </c>
      <c r="D544" t="s" s="97">
        <v>3899</v>
      </c>
      <c r="E544" t="s" s="97">
        <v>14929</v>
      </c>
      <c r="F544" t="s" s="97">
        <v>14930</v>
      </c>
      <c r="G544" t="s" s="97">
        <v>14931</v>
      </c>
      <c r="H544" t="s" s="97">
        <v>120</v>
      </c>
      <c r="I544" t="s" s="97">
        <v>121</v>
      </c>
      <c r="J544" t="s" s="97">
        <v>1870</v>
      </c>
      <c r="K544" t="s" s="97">
        <v>82</v>
      </c>
      <c r="L544" t="s" s="97">
        <v>1791</v>
      </c>
      <c r="M544" s="98"/>
      <c r="N544" s="98"/>
      <c r="O544" s="98"/>
      <c r="P544" s="99"/>
      <c r="Q544" s="99"/>
      <c r="R544" s="99"/>
    </row>
    <row r="545" ht="20.05" customHeight="1">
      <c r="A545" t="s" s="94">
        <v>14932</v>
      </c>
      <c r="B545" t="s" s="95">
        <v>14933</v>
      </c>
      <c r="C545" s="96">
        <v>2024</v>
      </c>
      <c r="D545" t="s" s="97">
        <v>12688</v>
      </c>
      <c r="E545" t="s" s="97">
        <v>14934</v>
      </c>
      <c r="F545" t="s" s="97">
        <v>14935</v>
      </c>
      <c r="G545" s="98"/>
      <c r="H545" t="s" s="97">
        <v>120</v>
      </c>
      <c r="I545" t="s" s="97">
        <v>216</v>
      </c>
      <c r="J545" t="s" s="97">
        <v>213</v>
      </c>
      <c r="K545" t="s" s="97">
        <v>64</v>
      </c>
      <c r="L545" t="s" s="97">
        <v>119</v>
      </c>
      <c r="M545" t="s" s="97">
        <v>1846</v>
      </c>
      <c r="N545" s="98"/>
      <c r="O545" s="98"/>
      <c r="P545" s="99"/>
      <c r="Q545" s="99"/>
      <c r="R545" s="99"/>
    </row>
    <row r="546" ht="32.05" customHeight="1">
      <c r="A546" t="s" s="94">
        <v>14936</v>
      </c>
      <c r="B546" t="s" s="95">
        <v>14937</v>
      </c>
      <c r="C546" s="96">
        <v>2024</v>
      </c>
      <c r="D546" t="s" s="97">
        <v>11027</v>
      </c>
      <c r="E546" t="s" s="97">
        <v>14938</v>
      </c>
      <c r="F546" t="s" s="97">
        <v>14939</v>
      </c>
      <c r="G546" t="s" s="97">
        <v>14940</v>
      </c>
      <c r="H546" t="s" s="97">
        <v>120</v>
      </c>
      <c r="I546" t="s" s="97">
        <v>121</v>
      </c>
      <c r="J546" t="s" s="100">
        <v>1870</v>
      </c>
      <c r="K546" t="s" s="100">
        <v>82</v>
      </c>
      <c r="L546" t="s" s="97">
        <v>1791</v>
      </c>
      <c r="M546" s="98"/>
      <c r="N546" s="98"/>
      <c r="O546" s="98"/>
      <c r="P546" s="99"/>
      <c r="Q546" s="99"/>
      <c r="R546" s="99"/>
    </row>
    <row r="547" ht="20.05" customHeight="1">
      <c r="A547" t="s" s="94">
        <v>1395</v>
      </c>
      <c r="B547" t="s" s="95">
        <v>1569</v>
      </c>
      <c r="C547" s="96">
        <v>2024</v>
      </c>
      <c r="D547" t="s" s="97">
        <v>1570</v>
      </c>
      <c r="E547" t="s" s="97">
        <v>1571</v>
      </c>
      <c r="F547" t="s" s="97">
        <v>1572</v>
      </c>
      <c r="G547" t="s" s="97">
        <v>1573</v>
      </c>
      <c r="H547" t="s" s="97">
        <v>120</v>
      </c>
      <c r="I547" t="s" s="97">
        <v>121</v>
      </c>
      <c r="J547" t="s" s="97">
        <v>128</v>
      </c>
      <c r="K547" t="s" s="97">
        <v>82</v>
      </c>
      <c r="L547" t="s" s="97">
        <v>129</v>
      </c>
      <c r="M547" s="98"/>
      <c r="N547" t="s" s="97">
        <v>122</v>
      </c>
      <c r="O547" t="s" s="97">
        <v>275</v>
      </c>
      <c r="P547" t="s" s="100">
        <v>85</v>
      </c>
      <c r="Q547" t="s" s="100">
        <v>94</v>
      </c>
      <c r="R547" s="99"/>
    </row>
    <row r="548" ht="20.05" customHeight="1">
      <c r="A548" t="s" s="94">
        <v>1395</v>
      </c>
      <c r="B548" t="s" s="95">
        <v>1574</v>
      </c>
      <c r="C548" s="96">
        <v>2024</v>
      </c>
      <c r="D548" t="s" s="97">
        <v>1575</v>
      </c>
      <c r="E548" t="s" s="97">
        <v>1576</v>
      </c>
      <c r="F548" t="s" s="97">
        <v>1577</v>
      </c>
      <c r="G548" s="98"/>
      <c r="H548" t="s" s="97">
        <v>120</v>
      </c>
      <c r="I548" t="s" s="97">
        <v>121</v>
      </c>
      <c r="J548" t="s" s="97">
        <v>128</v>
      </c>
      <c r="K548" t="s" s="97">
        <v>82</v>
      </c>
      <c r="L548" t="s" s="97">
        <v>129</v>
      </c>
      <c r="M548" s="98"/>
      <c r="N548" t="s" s="97">
        <v>122</v>
      </c>
      <c r="O548" t="s" s="97">
        <v>275</v>
      </c>
      <c r="P548" t="s" s="100">
        <v>85</v>
      </c>
      <c r="Q548" t="s" s="100">
        <v>64</v>
      </c>
      <c r="R548" s="99"/>
    </row>
    <row r="549" ht="20.05" customHeight="1">
      <c r="A549" t="s" s="94">
        <v>14941</v>
      </c>
      <c r="B549" t="s" s="95">
        <v>14942</v>
      </c>
      <c r="C549" s="96">
        <v>2024</v>
      </c>
      <c r="D549" t="s" s="97">
        <v>12939</v>
      </c>
      <c r="E549" t="s" s="97">
        <v>14943</v>
      </c>
      <c r="F549" t="s" s="97">
        <v>14944</v>
      </c>
      <c r="G549" s="98"/>
      <c r="H549" t="s" s="97">
        <v>120</v>
      </c>
      <c r="I549" t="s" s="97">
        <v>216</v>
      </c>
      <c r="J549" t="s" s="97">
        <v>572</v>
      </c>
      <c r="K549" t="s" s="97">
        <v>82</v>
      </c>
      <c r="L549" t="s" s="97">
        <v>506</v>
      </c>
      <c r="M549" t="s" s="97">
        <v>12716</v>
      </c>
      <c r="N549" s="98"/>
      <c r="O549" s="98"/>
      <c r="P549" s="99"/>
      <c r="Q549" s="99"/>
      <c r="R549" s="99"/>
    </row>
    <row r="550" ht="20.05" customHeight="1">
      <c r="A550" t="s" s="94">
        <v>14945</v>
      </c>
      <c r="B550" t="s" s="95">
        <v>14946</v>
      </c>
      <c r="C550" s="96">
        <v>2024</v>
      </c>
      <c r="D550" t="s" s="97">
        <v>12939</v>
      </c>
      <c r="E550" t="s" s="97">
        <v>14947</v>
      </c>
      <c r="F550" t="s" s="97">
        <v>14948</v>
      </c>
      <c r="G550" s="98"/>
      <c r="H550" t="s" s="97">
        <v>120</v>
      </c>
      <c r="I550" t="s" s="97">
        <v>216</v>
      </c>
      <c r="J550" t="s" s="97">
        <v>213</v>
      </c>
      <c r="K550" t="s" s="97">
        <v>64</v>
      </c>
      <c r="L550" t="s" s="97">
        <v>119</v>
      </c>
      <c r="M550" t="s" s="97">
        <v>12651</v>
      </c>
      <c r="N550" s="98"/>
      <c r="O550" s="98"/>
      <c r="P550" s="99"/>
      <c r="Q550" s="99"/>
      <c r="R550" s="99"/>
    </row>
    <row r="551" ht="20.05" customHeight="1">
      <c r="A551" t="s" s="94">
        <v>14949</v>
      </c>
      <c r="B551" t="s" s="95">
        <v>14950</v>
      </c>
      <c r="C551" s="96">
        <v>2024</v>
      </c>
      <c r="D551" t="s" s="97">
        <v>14550</v>
      </c>
      <c r="E551" t="s" s="97">
        <v>14951</v>
      </c>
      <c r="F551" t="s" s="97">
        <v>14952</v>
      </c>
      <c r="G551" s="98"/>
      <c r="H551" t="s" s="97">
        <v>120</v>
      </c>
      <c r="I551" t="s" s="97">
        <v>121</v>
      </c>
      <c r="J551" t="s" s="97">
        <v>1928</v>
      </c>
      <c r="K551" t="s" s="97">
        <v>64</v>
      </c>
      <c r="L551" t="s" s="97">
        <v>119</v>
      </c>
      <c r="M551" s="98"/>
      <c r="N551" s="98"/>
      <c r="O551" s="98"/>
      <c r="P551" s="99"/>
      <c r="Q551" s="99"/>
      <c r="R551" s="99"/>
    </row>
    <row r="552" ht="20.05" customHeight="1">
      <c r="A552" t="s" s="94">
        <v>14953</v>
      </c>
      <c r="B552" t="s" s="95">
        <v>14954</v>
      </c>
      <c r="C552" s="96">
        <v>2024</v>
      </c>
      <c r="D552" t="s" s="97">
        <v>5840</v>
      </c>
      <c r="E552" t="s" s="97">
        <v>14955</v>
      </c>
      <c r="F552" t="s" s="97">
        <v>14956</v>
      </c>
      <c r="G552" t="s" s="97">
        <v>14957</v>
      </c>
      <c r="H552" t="s" s="97">
        <v>120</v>
      </c>
      <c r="I552" t="s" s="97">
        <v>121</v>
      </c>
      <c r="J552" t="s" s="97">
        <v>14958</v>
      </c>
      <c r="K552" t="s" s="97">
        <v>38</v>
      </c>
      <c r="L552" t="s" s="97">
        <v>119</v>
      </c>
      <c r="M552" s="98"/>
      <c r="N552" s="98"/>
      <c r="O552" s="98"/>
      <c r="P552" s="99"/>
      <c r="Q552" s="99"/>
      <c r="R552" s="99"/>
    </row>
    <row r="553" ht="20.05" customHeight="1">
      <c r="A553" t="s" s="94">
        <v>14959</v>
      </c>
      <c r="B553" t="s" s="95">
        <v>14960</v>
      </c>
      <c r="C553" s="96">
        <v>2024</v>
      </c>
      <c r="D553" t="s" s="97">
        <v>14961</v>
      </c>
      <c r="E553" t="s" s="97">
        <v>14962</v>
      </c>
      <c r="F553" t="s" s="97">
        <v>14963</v>
      </c>
      <c r="G553" s="98"/>
      <c r="H553" t="s" s="97">
        <v>120</v>
      </c>
      <c r="I553" t="s" s="97">
        <v>121</v>
      </c>
      <c r="J553" t="s" s="97">
        <v>3794</v>
      </c>
      <c r="K553" t="s" s="97">
        <v>82</v>
      </c>
      <c r="L553" t="s" s="97">
        <v>1791</v>
      </c>
      <c r="M553" s="98"/>
      <c r="N553" s="98"/>
      <c r="O553" s="98"/>
      <c r="P553" s="99"/>
      <c r="Q553" s="99"/>
      <c r="R553" s="99"/>
    </row>
    <row r="554" ht="20.05" customHeight="1">
      <c r="A554" t="s" s="94">
        <v>14964</v>
      </c>
      <c r="B554" t="s" s="95">
        <v>14965</v>
      </c>
      <c r="C554" s="96">
        <v>2024</v>
      </c>
      <c r="D554" t="s" s="97">
        <v>3802</v>
      </c>
      <c r="E554" t="s" s="97">
        <v>14966</v>
      </c>
      <c r="F554" t="s" s="97">
        <v>14967</v>
      </c>
      <c r="G554" s="98"/>
      <c r="H554" t="s" s="97">
        <v>120</v>
      </c>
      <c r="I554" t="s" s="97">
        <v>121</v>
      </c>
      <c r="J554" t="s" s="97">
        <v>2426</v>
      </c>
      <c r="K554" t="s" s="97">
        <v>82</v>
      </c>
      <c r="L554" t="s" s="97">
        <v>1507</v>
      </c>
      <c r="M554" s="98"/>
      <c r="N554" s="98"/>
      <c r="O554" s="98"/>
      <c r="P554" s="99"/>
      <c r="Q554" s="99"/>
      <c r="R554" s="99"/>
    </row>
    <row r="555" ht="20.05" customHeight="1">
      <c r="A555" t="s" s="94">
        <v>14968</v>
      </c>
      <c r="B555" t="s" s="95">
        <v>14969</v>
      </c>
      <c r="C555" s="96">
        <v>2024</v>
      </c>
      <c r="D555" t="s" s="97">
        <v>12599</v>
      </c>
      <c r="E555" t="s" s="97">
        <v>14970</v>
      </c>
      <c r="F555" t="s" s="97">
        <v>14971</v>
      </c>
      <c r="G555" s="98"/>
      <c r="H555" t="s" s="97">
        <v>120</v>
      </c>
      <c r="I555" t="s" s="97">
        <v>216</v>
      </c>
      <c r="J555" t="s" s="97">
        <v>14972</v>
      </c>
      <c r="K555" t="s" s="97">
        <v>64</v>
      </c>
      <c r="L555" t="s" s="97">
        <v>129</v>
      </c>
      <c r="M555" s="98"/>
      <c r="N555" s="98"/>
      <c r="O555" s="98"/>
      <c r="P555" s="99"/>
      <c r="Q555" s="99"/>
      <c r="R555" s="99"/>
    </row>
    <row r="556" ht="20.05" customHeight="1">
      <c r="A556" t="s" s="94">
        <v>14973</v>
      </c>
      <c r="B556" t="s" s="95">
        <v>14974</v>
      </c>
      <c r="C556" s="96">
        <v>2024</v>
      </c>
      <c r="D556" t="s" s="97">
        <v>14975</v>
      </c>
      <c r="E556" t="s" s="97">
        <v>14976</v>
      </c>
      <c r="F556" t="s" s="97">
        <v>14977</v>
      </c>
      <c r="G556" s="98"/>
      <c r="H556" t="s" s="97">
        <v>120</v>
      </c>
      <c r="I556" t="s" s="97">
        <v>216</v>
      </c>
      <c r="J556" t="s" s="97">
        <v>12721</v>
      </c>
      <c r="K556" t="s" s="97">
        <v>82</v>
      </c>
      <c r="L556" t="s" s="97">
        <v>506</v>
      </c>
      <c r="M556" t="s" s="97">
        <v>12602</v>
      </c>
      <c r="N556" s="99"/>
      <c r="O556" s="98"/>
      <c r="P556" s="99"/>
      <c r="Q556" s="99"/>
      <c r="R556" s="99"/>
    </row>
    <row r="557" ht="20.05" customHeight="1">
      <c r="A557" t="s" s="94">
        <v>14978</v>
      </c>
      <c r="B557" t="s" s="95">
        <v>14979</v>
      </c>
      <c r="C557" s="96">
        <v>2024</v>
      </c>
      <c r="D557" t="s" s="97">
        <v>14802</v>
      </c>
      <c r="E557" t="s" s="97">
        <v>14980</v>
      </c>
      <c r="F557" t="s" s="97">
        <v>14981</v>
      </c>
      <c r="G557" s="98"/>
      <c r="H557" t="s" s="97">
        <v>120</v>
      </c>
      <c r="I557" t="s" s="97">
        <v>216</v>
      </c>
      <c r="J557" t="s" s="97">
        <v>213</v>
      </c>
      <c r="K557" t="s" s="97">
        <v>64</v>
      </c>
      <c r="L557" t="s" s="97">
        <v>119</v>
      </c>
      <c r="M557" t="s" s="97">
        <v>12755</v>
      </c>
      <c r="N557" s="99"/>
      <c r="O557" s="98"/>
      <c r="P557" s="99"/>
      <c r="Q557" s="99"/>
      <c r="R557" s="99"/>
    </row>
    <row r="558" ht="20.05" customHeight="1">
      <c r="A558" t="s" s="94">
        <v>14982</v>
      </c>
      <c r="B558" t="s" s="95">
        <v>14983</v>
      </c>
      <c r="C558" s="96">
        <v>2024</v>
      </c>
      <c r="D558" t="s" s="97">
        <v>1639</v>
      </c>
      <c r="E558" t="s" s="97">
        <v>14984</v>
      </c>
      <c r="F558" t="s" s="97">
        <v>14985</v>
      </c>
      <c r="G558" s="98"/>
      <c r="H558" t="s" s="97">
        <v>120</v>
      </c>
      <c r="I558" t="s" s="97">
        <v>216</v>
      </c>
      <c r="J558" t="s" s="97">
        <v>12736</v>
      </c>
      <c r="K558" t="s" s="97">
        <v>64</v>
      </c>
      <c r="L558" t="s" s="97">
        <v>506</v>
      </c>
      <c r="M558" t="s" s="97">
        <v>12755</v>
      </c>
      <c r="N558" s="98"/>
      <c r="O558" s="98"/>
      <c r="P558" s="99"/>
      <c r="Q558" s="99"/>
      <c r="R558" s="99"/>
    </row>
    <row r="559" ht="20.05" customHeight="1">
      <c r="A559" t="s" s="94">
        <v>14986</v>
      </c>
      <c r="B559" t="s" s="95">
        <v>14987</v>
      </c>
      <c r="C559" s="96">
        <v>2024</v>
      </c>
      <c r="D559" t="s" s="97">
        <v>2022</v>
      </c>
      <c r="E559" t="s" s="97">
        <v>14988</v>
      </c>
      <c r="F559" t="s" s="97">
        <v>14989</v>
      </c>
      <c r="G559" t="s" s="97">
        <v>14990</v>
      </c>
      <c r="H559" t="s" s="97">
        <v>120</v>
      </c>
      <c r="I559" t="s" s="97">
        <v>121</v>
      </c>
      <c r="J559" t="s" s="97">
        <v>1928</v>
      </c>
      <c r="K559" t="s" s="97">
        <v>64</v>
      </c>
      <c r="L559" t="s" s="97">
        <v>119</v>
      </c>
      <c r="M559" s="98"/>
      <c r="N559" s="98"/>
      <c r="O559" s="98"/>
      <c r="P559" s="99"/>
      <c r="Q559" s="99"/>
      <c r="R559" s="99"/>
    </row>
    <row r="560" ht="20.05" customHeight="1">
      <c r="A560" t="s" s="94">
        <v>14991</v>
      </c>
      <c r="B560" t="s" s="95">
        <v>14992</v>
      </c>
      <c r="C560" s="96">
        <v>2024</v>
      </c>
      <c r="D560" t="s" s="97">
        <v>14993</v>
      </c>
      <c r="E560" t="s" s="97">
        <v>14994</v>
      </c>
      <c r="F560" t="s" s="97">
        <v>14995</v>
      </c>
      <c r="G560" s="98"/>
      <c r="H560" t="s" s="97">
        <v>120</v>
      </c>
      <c r="I560" t="s" s="97">
        <v>121</v>
      </c>
      <c r="J560" t="s" s="97">
        <v>7820</v>
      </c>
      <c r="K560" t="s" s="97">
        <v>82</v>
      </c>
      <c r="L560" t="s" s="97">
        <v>390</v>
      </c>
      <c r="M560" s="98"/>
      <c r="N560" s="98"/>
      <c r="O560" s="98"/>
      <c r="P560" s="99"/>
      <c r="Q560" s="99"/>
      <c r="R560" s="99"/>
    </row>
    <row r="561" ht="20.05" customHeight="1">
      <c r="A561" t="s" s="94">
        <v>14996</v>
      </c>
      <c r="B561" t="s" s="95">
        <v>14997</v>
      </c>
      <c r="C561" s="96">
        <v>2024</v>
      </c>
      <c r="D561" t="s" s="97">
        <v>14998</v>
      </c>
      <c r="E561" t="s" s="97">
        <v>14999</v>
      </c>
      <c r="F561" t="s" s="97">
        <v>15000</v>
      </c>
      <c r="G561" s="98"/>
      <c r="H561" t="s" s="97">
        <v>120</v>
      </c>
      <c r="I561" t="s" s="97">
        <v>216</v>
      </c>
      <c r="J561" t="s" s="97">
        <v>213</v>
      </c>
      <c r="K561" t="s" s="97">
        <v>64</v>
      </c>
      <c r="L561" t="s" s="97">
        <v>119</v>
      </c>
      <c r="M561" t="s" s="97">
        <v>12691</v>
      </c>
      <c r="N561" s="98"/>
      <c r="O561" s="98"/>
      <c r="P561" s="99"/>
      <c r="Q561" s="99"/>
      <c r="R561" s="99"/>
    </row>
    <row r="562" ht="20.05" customHeight="1">
      <c r="A562" t="s" s="94">
        <v>15001</v>
      </c>
      <c r="B562" t="s" s="95">
        <v>15002</v>
      </c>
      <c r="C562" s="96">
        <v>2024</v>
      </c>
      <c r="D562" t="s" s="97">
        <v>15003</v>
      </c>
      <c r="E562" t="s" s="97">
        <v>15004</v>
      </c>
      <c r="F562" t="s" s="97">
        <v>15005</v>
      </c>
      <c r="G562" s="98"/>
      <c r="H562" t="s" s="97">
        <v>120</v>
      </c>
      <c r="I562" t="s" s="97">
        <v>121</v>
      </c>
      <c r="J562" t="s" s="97">
        <v>2426</v>
      </c>
      <c r="K562" t="s" s="97">
        <v>38</v>
      </c>
      <c r="L562" t="s" s="97">
        <v>1507</v>
      </c>
      <c r="M562" s="98"/>
      <c r="N562" s="98"/>
      <c r="O562" s="98"/>
      <c r="P562" s="99"/>
      <c r="Q562" s="99"/>
      <c r="R562" s="99"/>
    </row>
    <row r="563" ht="20.05" customHeight="1">
      <c r="A563" t="s" s="94">
        <v>15006</v>
      </c>
      <c r="B563" t="s" s="95">
        <v>15007</v>
      </c>
      <c r="C563" s="96">
        <v>2024</v>
      </c>
      <c r="D563" t="s" s="97">
        <v>14802</v>
      </c>
      <c r="E563" t="s" s="97">
        <v>15008</v>
      </c>
      <c r="F563" t="s" s="97">
        <v>15009</v>
      </c>
      <c r="G563" s="98"/>
      <c r="H563" t="s" s="97">
        <v>120</v>
      </c>
      <c r="I563" t="s" s="97">
        <v>216</v>
      </c>
      <c r="J563" t="s" s="97">
        <v>213</v>
      </c>
      <c r="K563" t="s" s="97">
        <v>64</v>
      </c>
      <c r="L563" t="s" s="97">
        <v>119</v>
      </c>
      <c r="M563" t="s" s="97">
        <v>12755</v>
      </c>
      <c r="N563" s="99"/>
      <c r="O563" s="98"/>
      <c r="P563" s="99"/>
      <c r="Q563" s="99"/>
      <c r="R563" s="99"/>
    </row>
    <row r="564" ht="20.05" customHeight="1">
      <c r="A564" t="s" s="94">
        <v>15010</v>
      </c>
      <c r="B564" t="s" s="95">
        <v>15011</v>
      </c>
      <c r="C564" s="96">
        <v>2024</v>
      </c>
      <c r="D564" t="s" s="97">
        <v>15012</v>
      </c>
      <c r="E564" t="s" s="97">
        <v>15013</v>
      </c>
      <c r="F564" t="s" s="97">
        <v>15014</v>
      </c>
      <c r="G564" t="s" s="97">
        <v>15015</v>
      </c>
      <c r="H564" t="s" s="97">
        <v>254</v>
      </c>
      <c r="I564" t="s" s="97">
        <v>121</v>
      </c>
      <c r="J564" t="s" s="97">
        <v>2838</v>
      </c>
      <c r="K564" t="s" s="97">
        <v>45</v>
      </c>
      <c r="L564" t="s" s="97">
        <v>1507</v>
      </c>
      <c r="M564" s="98"/>
      <c r="N564" s="98"/>
      <c r="O564" s="98"/>
      <c r="P564" s="99"/>
      <c r="Q564" s="99"/>
      <c r="R564" s="99"/>
    </row>
    <row r="565" ht="20.05" customHeight="1">
      <c r="A565" t="s" s="94">
        <v>15016</v>
      </c>
      <c r="B565" t="s" s="95">
        <v>15017</v>
      </c>
      <c r="C565" s="96">
        <v>2024</v>
      </c>
      <c r="D565" t="s" s="97">
        <v>15018</v>
      </c>
      <c r="E565" t="s" s="97">
        <v>15019</v>
      </c>
      <c r="F565" t="s" s="97">
        <v>15020</v>
      </c>
      <c r="G565" t="s" s="97">
        <v>15021</v>
      </c>
      <c r="H565" t="s" s="97">
        <v>120</v>
      </c>
      <c r="I565" t="s" s="97">
        <v>121</v>
      </c>
      <c r="J565" t="s" s="97">
        <v>2838</v>
      </c>
      <c r="K565" t="s" s="97">
        <v>1876</v>
      </c>
      <c r="L565" t="s" s="97">
        <v>1507</v>
      </c>
      <c r="M565" s="98"/>
      <c r="N565" s="98"/>
      <c r="O565" s="98"/>
      <c r="P565" s="99"/>
      <c r="Q565" s="99"/>
      <c r="R565" s="99"/>
    </row>
    <row r="566" ht="20.05" customHeight="1">
      <c r="A566" t="s" s="94">
        <v>15022</v>
      </c>
      <c r="B566" t="s" s="95">
        <v>15023</v>
      </c>
      <c r="C566" s="96">
        <v>2024</v>
      </c>
      <c r="D566" t="s" s="97">
        <v>12271</v>
      </c>
      <c r="E566" t="s" s="97">
        <v>15024</v>
      </c>
      <c r="F566" t="s" s="97">
        <v>15025</v>
      </c>
      <c r="G566" s="98"/>
      <c r="H566" t="s" s="97">
        <v>120</v>
      </c>
      <c r="I566" t="s" s="97">
        <v>121</v>
      </c>
      <c r="J566" t="s" s="97">
        <v>10737</v>
      </c>
      <c r="K566" t="s" s="97">
        <v>45</v>
      </c>
      <c r="L566" t="s" s="97">
        <v>119</v>
      </c>
      <c r="M566" s="98"/>
      <c r="N566" s="98"/>
      <c r="O566" s="98"/>
      <c r="P566" s="99"/>
      <c r="Q566" s="99"/>
      <c r="R566" s="99"/>
    </row>
    <row r="567" ht="20.05" customHeight="1">
      <c r="A567" t="s" s="94">
        <v>15026</v>
      </c>
      <c r="B567" t="s" s="95">
        <v>15027</v>
      </c>
      <c r="C567" s="96">
        <v>2024</v>
      </c>
      <c r="D567" t="s" s="97">
        <v>14802</v>
      </c>
      <c r="E567" t="s" s="97">
        <v>15028</v>
      </c>
      <c r="F567" t="s" s="97">
        <v>15029</v>
      </c>
      <c r="G567" s="98"/>
      <c r="H567" t="s" s="97">
        <v>120</v>
      </c>
      <c r="I567" t="s" s="97">
        <v>216</v>
      </c>
      <c r="J567" t="s" s="97">
        <v>213</v>
      </c>
      <c r="K567" t="s" s="97">
        <v>64</v>
      </c>
      <c r="L567" t="s" s="97">
        <v>119</v>
      </c>
      <c r="M567" t="s" s="97">
        <v>12755</v>
      </c>
      <c r="N567" s="99"/>
      <c r="O567" s="98"/>
      <c r="P567" s="99"/>
      <c r="Q567" s="99"/>
      <c r="R567" s="99"/>
    </row>
    <row r="568" ht="20.05" customHeight="1">
      <c r="A568" t="s" s="94">
        <v>15030</v>
      </c>
      <c r="B568" t="s" s="95">
        <v>15031</v>
      </c>
      <c r="C568" s="96">
        <v>2024</v>
      </c>
      <c r="D568" t="s" s="97">
        <v>5259</v>
      </c>
      <c r="E568" t="s" s="97">
        <v>15032</v>
      </c>
      <c r="F568" t="s" s="97">
        <v>15033</v>
      </c>
      <c r="G568" s="98"/>
      <c r="H568" t="s" s="97">
        <v>120</v>
      </c>
      <c r="I568" t="s" s="97">
        <v>121</v>
      </c>
      <c r="J568" t="s" s="97">
        <v>12667</v>
      </c>
      <c r="K568" t="s" s="97">
        <v>82</v>
      </c>
      <c r="L568" t="s" s="97">
        <v>1507</v>
      </c>
      <c r="M568" s="98"/>
      <c r="N568" s="98"/>
      <c r="O568" s="98"/>
      <c r="P568" s="99"/>
      <c r="Q568" s="99"/>
      <c r="R568" s="99"/>
    </row>
    <row r="569" ht="20.05" customHeight="1">
      <c r="A569" t="s" s="94">
        <v>1578</v>
      </c>
      <c r="B569" t="s" s="95">
        <v>1579</v>
      </c>
      <c r="C569" s="96">
        <v>2024</v>
      </c>
      <c r="D569" t="s" s="97">
        <v>317</v>
      </c>
      <c r="E569" t="s" s="97">
        <v>1580</v>
      </c>
      <c r="F569" t="s" s="97">
        <v>1581</v>
      </c>
      <c r="G569" t="s" s="97">
        <v>1582</v>
      </c>
      <c r="H569" t="s" s="97">
        <v>120</v>
      </c>
      <c r="I569" t="s" s="97">
        <v>121</v>
      </c>
      <c r="J569" t="s" s="97">
        <v>128</v>
      </c>
      <c r="K569" t="s" s="97">
        <v>64</v>
      </c>
      <c r="L569" t="s" s="97">
        <v>129</v>
      </c>
      <c r="M569" s="98"/>
      <c r="N569" t="s" s="97">
        <v>122</v>
      </c>
      <c r="O569" t="s" s="97">
        <v>123</v>
      </c>
      <c r="P569" t="s" s="100">
        <v>69</v>
      </c>
      <c r="Q569" t="s" s="100">
        <v>73</v>
      </c>
      <c r="R569" s="99"/>
    </row>
    <row r="570" ht="20.05" customHeight="1">
      <c r="A570" t="s" s="94">
        <v>15034</v>
      </c>
      <c r="B570" t="s" s="95">
        <v>15035</v>
      </c>
      <c r="C570" s="96">
        <v>2024</v>
      </c>
      <c r="D570" t="s" s="97">
        <v>959</v>
      </c>
      <c r="E570" t="s" s="97">
        <v>15036</v>
      </c>
      <c r="F570" t="s" s="97">
        <v>15037</v>
      </c>
      <c r="G570" s="98"/>
      <c r="H570" t="s" s="97">
        <v>120</v>
      </c>
      <c r="I570" t="s" s="97">
        <v>216</v>
      </c>
      <c r="J570" t="s" s="97">
        <v>213</v>
      </c>
      <c r="K570" t="s" s="97">
        <v>64</v>
      </c>
      <c r="L570" t="s" s="97">
        <v>119</v>
      </c>
      <c r="M570" t="s" s="97">
        <v>15038</v>
      </c>
      <c r="N570" s="98"/>
      <c r="O570" s="98"/>
      <c r="P570" s="99"/>
      <c r="Q570" s="99"/>
      <c r="R570" s="99"/>
    </row>
    <row r="571" ht="20.05" customHeight="1">
      <c r="A571" t="s" s="94">
        <v>15039</v>
      </c>
      <c r="B571" t="s" s="95">
        <v>15040</v>
      </c>
      <c r="C571" s="96">
        <v>2024</v>
      </c>
      <c r="D571" t="s" s="97">
        <v>1639</v>
      </c>
      <c r="E571" t="s" s="97">
        <v>15041</v>
      </c>
      <c r="F571" t="s" s="97">
        <v>15042</v>
      </c>
      <c r="G571" s="98"/>
      <c r="H571" t="s" s="97">
        <v>120</v>
      </c>
      <c r="I571" t="s" s="97">
        <v>216</v>
      </c>
      <c r="J571" t="s" s="97">
        <v>213</v>
      </c>
      <c r="K571" t="s" s="97">
        <v>64</v>
      </c>
      <c r="L571" t="s" s="97">
        <v>119</v>
      </c>
      <c r="M571" t="s" s="97">
        <v>12602</v>
      </c>
      <c r="N571" s="98"/>
      <c r="O571" s="98"/>
      <c r="P571" s="99"/>
      <c r="Q571" s="99"/>
      <c r="R571" s="99"/>
    </row>
    <row r="572" ht="20.05" customHeight="1">
      <c r="A572" t="s" s="94">
        <v>15043</v>
      </c>
      <c r="B572" t="s" s="95">
        <v>15044</v>
      </c>
      <c r="C572" s="96">
        <v>2024</v>
      </c>
      <c r="D572" t="s" s="97">
        <v>7270</v>
      </c>
      <c r="E572" t="s" s="97">
        <v>15045</v>
      </c>
      <c r="F572" s="98"/>
      <c r="G572" t="s" s="97">
        <v>15046</v>
      </c>
      <c r="H572" t="s" s="97">
        <v>120</v>
      </c>
      <c r="I572" t="s" s="97">
        <v>121</v>
      </c>
      <c r="J572" t="s" s="97">
        <v>572</v>
      </c>
      <c r="K572" t="s" s="97">
        <v>82</v>
      </c>
      <c r="L572" t="s" s="97">
        <v>506</v>
      </c>
      <c r="M572" t="s" s="97">
        <v>1846</v>
      </c>
      <c r="N572" s="98"/>
      <c r="O572" s="98"/>
      <c r="P572" s="99"/>
      <c r="Q572" s="99"/>
      <c r="R572" s="99"/>
    </row>
    <row r="573" ht="20.05" customHeight="1">
      <c r="A573" t="s" s="94">
        <v>15047</v>
      </c>
      <c r="B573" t="s" s="95">
        <v>15048</v>
      </c>
      <c r="C573" s="96">
        <v>2024</v>
      </c>
      <c r="D573" t="s" s="97">
        <v>15049</v>
      </c>
      <c r="E573" t="s" s="97">
        <v>15050</v>
      </c>
      <c r="F573" t="s" s="97">
        <v>15051</v>
      </c>
      <c r="G573" t="s" s="97">
        <v>15052</v>
      </c>
      <c r="H573" t="s" s="97">
        <v>120</v>
      </c>
      <c r="I573" t="s" s="97">
        <v>121</v>
      </c>
      <c r="J573" t="s" s="97">
        <v>15053</v>
      </c>
      <c r="K573" t="s" s="97">
        <v>29</v>
      </c>
      <c r="L573" t="s" s="97">
        <v>129</v>
      </c>
      <c r="M573" s="98"/>
      <c r="N573" s="98"/>
      <c r="O573" s="98"/>
      <c r="P573" s="99"/>
      <c r="Q573" s="99"/>
      <c r="R573" s="99"/>
    </row>
    <row r="574" ht="20.05" customHeight="1">
      <c r="A574" t="s" s="94">
        <v>15054</v>
      </c>
      <c r="B574" t="s" s="95">
        <v>15055</v>
      </c>
      <c r="C574" s="96">
        <v>2024</v>
      </c>
      <c r="D574" t="s" s="97">
        <v>3463</v>
      </c>
      <c r="E574" t="s" s="97">
        <v>15056</v>
      </c>
      <c r="F574" t="s" s="97">
        <v>15057</v>
      </c>
      <c r="G574" t="s" s="97">
        <v>15058</v>
      </c>
      <c r="H574" t="s" s="97">
        <v>120</v>
      </c>
      <c r="I574" t="s" s="97">
        <v>121</v>
      </c>
      <c r="J574" t="s" s="97">
        <v>15059</v>
      </c>
      <c r="K574" t="s" s="97">
        <v>45</v>
      </c>
      <c r="L574" t="s" s="97">
        <v>1791</v>
      </c>
      <c r="M574" s="98"/>
      <c r="N574" s="98"/>
      <c r="O574" s="98"/>
      <c r="P574" s="99"/>
      <c r="Q574" s="99"/>
      <c r="R574" s="99"/>
    </row>
    <row r="575" ht="20.05" customHeight="1">
      <c r="A575" t="s" s="94">
        <v>15060</v>
      </c>
      <c r="B575" t="s" s="95">
        <v>15061</v>
      </c>
      <c r="C575" s="96">
        <v>2024</v>
      </c>
      <c r="D575" t="s" s="97">
        <v>13551</v>
      </c>
      <c r="E575" t="s" s="97">
        <v>15062</v>
      </c>
      <c r="F575" t="s" s="97">
        <v>15063</v>
      </c>
      <c r="G575" s="98"/>
      <c r="H575" t="s" s="97">
        <v>120</v>
      </c>
      <c r="I575" t="s" s="97">
        <v>216</v>
      </c>
      <c r="J575" t="s" s="97">
        <v>572</v>
      </c>
      <c r="K575" t="s" s="97">
        <v>64</v>
      </c>
      <c r="L575" t="s" s="97">
        <v>506</v>
      </c>
      <c r="M575" t="s" s="97">
        <v>12637</v>
      </c>
      <c r="N575" s="98"/>
      <c r="O575" s="98"/>
      <c r="P575" s="99"/>
      <c r="Q575" s="99"/>
      <c r="R575" s="99"/>
    </row>
    <row r="576" ht="20.05" customHeight="1">
      <c r="A576" t="s" s="94">
        <v>15064</v>
      </c>
      <c r="B576" t="s" s="95">
        <v>15065</v>
      </c>
      <c r="C576" s="96">
        <v>2024</v>
      </c>
      <c r="D576" t="s" s="97">
        <v>765</v>
      </c>
      <c r="E576" t="s" s="97">
        <v>15066</v>
      </c>
      <c r="F576" s="98"/>
      <c r="G576" t="s" s="97">
        <v>15067</v>
      </c>
      <c r="H576" t="s" s="97">
        <v>120</v>
      </c>
      <c r="I576" t="s" s="97">
        <v>121</v>
      </c>
      <c r="J576" t="s" s="97">
        <v>13568</v>
      </c>
      <c r="K576" t="s" s="97">
        <v>38</v>
      </c>
      <c r="L576" t="s" s="97">
        <v>119</v>
      </c>
      <c r="M576" s="98"/>
      <c r="N576" s="98"/>
      <c r="O576" s="98"/>
      <c r="P576" s="99"/>
      <c r="Q576" s="99"/>
      <c r="R576" s="99"/>
    </row>
    <row r="577" ht="20.05" customHeight="1">
      <c r="A577" t="s" s="94">
        <v>15068</v>
      </c>
      <c r="B577" t="s" s="95">
        <v>15069</v>
      </c>
      <c r="C577" s="96">
        <v>2024</v>
      </c>
      <c r="D577" t="s" s="97">
        <v>7342</v>
      </c>
      <c r="E577" t="s" s="97">
        <v>15070</v>
      </c>
      <c r="F577" t="s" s="97">
        <v>15071</v>
      </c>
      <c r="G577" s="98"/>
      <c r="H577" t="s" s="97">
        <v>120</v>
      </c>
      <c r="I577" t="s" s="97">
        <v>121</v>
      </c>
      <c r="J577" t="s" s="97">
        <v>2426</v>
      </c>
      <c r="K577" t="s" s="97">
        <v>82</v>
      </c>
      <c r="L577" t="s" s="97">
        <v>1507</v>
      </c>
      <c r="M577" s="98"/>
      <c r="N577" s="98"/>
      <c r="O577" s="98"/>
      <c r="P577" s="99"/>
      <c r="Q577" s="99"/>
      <c r="R577" s="99"/>
    </row>
    <row r="578" ht="20.05" customHeight="1">
      <c r="A578" t="s" s="94">
        <v>15072</v>
      </c>
      <c r="B578" t="s" s="95">
        <v>15073</v>
      </c>
      <c r="C578" s="96">
        <v>2024</v>
      </c>
      <c r="D578" t="s" s="97">
        <v>7290</v>
      </c>
      <c r="E578" t="s" s="97">
        <v>15074</v>
      </c>
      <c r="F578" t="s" s="97">
        <v>15075</v>
      </c>
      <c r="G578" t="s" s="97">
        <v>15076</v>
      </c>
      <c r="H578" t="s" s="97">
        <v>120</v>
      </c>
      <c r="I578" t="s" s="97">
        <v>121</v>
      </c>
      <c r="J578" t="s" s="97">
        <v>2426</v>
      </c>
      <c r="K578" t="s" s="97">
        <v>82</v>
      </c>
      <c r="L578" t="s" s="97">
        <v>1507</v>
      </c>
      <c r="M578" s="98"/>
      <c r="N578" s="98"/>
      <c r="O578" s="98"/>
      <c r="P578" s="99"/>
      <c r="Q578" s="99"/>
      <c r="R578" s="99"/>
    </row>
    <row r="579" ht="20.05" customHeight="1">
      <c r="A579" t="s" s="94">
        <v>15077</v>
      </c>
      <c r="B579" t="s" s="95">
        <v>15078</v>
      </c>
      <c r="C579" s="96">
        <v>2024</v>
      </c>
      <c r="D579" t="s" s="97">
        <v>8042</v>
      </c>
      <c r="E579" t="s" s="97">
        <v>15079</v>
      </c>
      <c r="F579" t="s" s="97">
        <v>15080</v>
      </c>
      <c r="G579" s="98"/>
      <c r="H579" t="s" s="97">
        <v>120</v>
      </c>
      <c r="I579" t="s" s="97">
        <v>121</v>
      </c>
      <c r="J579" t="s" s="97">
        <v>1905</v>
      </c>
      <c r="K579" t="s" s="97">
        <v>82</v>
      </c>
      <c r="L579" t="s" s="97">
        <v>119</v>
      </c>
      <c r="M579" s="98"/>
      <c r="N579" s="98"/>
      <c r="O579" s="98"/>
      <c r="P579" s="99"/>
      <c r="Q579" s="99"/>
      <c r="R579" s="99"/>
    </row>
    <row r="580" ht="20.05" customHeight="1">
      <c r="A580" t="s" s="94">
        <v>15081</v>
      </c>
      <c r="B580" t="s" s="95">
        <v>15082</v>
      </c>
      <c r="C580" s="96">
        <v>2024</v>
      </c>
      <c r="D580" t="s" s="97">
        <v>1639</v>
      </c>
      <c r="E580" t="s" s="97">
        <v>15083</v>
      </c>
      <c r="F580" t="s" s="97">
        <v>15084</v>
      </c>
      <c r="G580" s="98"/>
      <c r="H580" t="s" s="97">
        <v>254</v>
      </c>
      <c r="I580" t="s" s="97">
        <v>216</v>
      </c>
      <c r="J580" t="s" s="97">
        <v>12736</v>
      </c>
      <c r="K580" t="s" s="97">
        <v>64</v>
      </c>
      <c r="L580" t="s" s="97">
        <v>506</v>
      </c>
      <c r="M580" t="s" s="97">
        <v>12602</v>
      </c>
      <c r="N580" s="98"/>
      <c r="O580" s="98"/>
      <c r="P580" s="99"/>
      <c r="Q580" s="99"/>
      <c r="R580" s="99"/>
    </row>
    <row r="581" ht="20.05" customHeight="1">
      <c r="A581" t="s" s="94">
        <v>15085</v>
      </c>
      <c r="B581" t="s" s="95">
        <v>15086</v>
      </c>
      <c r="C581" s="96">
        <v>2024</v>
      </c>
      <c r="D581" t="s" s="97">
        <v>8204</v>
      </c>
      <c r="E581" t="s" s="97">
        <v>15087</v>
      </c>
      <c r="F581" t="s" s="97">
        <v>15088</v>
      </c>
      <c r="G581" s="98"/>
      <c r="H581" t="s" s="97">
        <v>120</v>
      </c>
      <c r="I581" t="s" s="97">
        <v>121</v>
      </c>
      <c r="J581" t="s" s="97">
        <v>15089</v>
      </c>
      <c r="K581" t="s" s="97">
        <v>45</v>
      </c>
      <c r="L581" t="s" s="97">
        <v>1791</v>
      </c>
      <c r="M581" s="98"/>
      <c r="N581" s="98"/>
      <c r="O581" s="98"/>
      <c r="P581" s="99"/>
      <c r="Q581" s="99"/>
      <c r="R581" s="99"/>
    </row>
    <row r="582" ht="20.05" customHeight="1">
      <c r="A582" t="s" s="94">
        <v>15090</v>
      </c>
      <c r="B582" t="s" s="95">
        <v>15091</v>
      </c>
      <c r="C582" s="96">
        <v>2024</v>
      </c>
      <c r="D582" t="s" s="97">
        <v>12844</v>
      </c>
      <c r="E582" t="s" s="97">
        <v>15092</v>
      </c>
      <c r="F582" t="s" s="97">
        <v>15093</v>
      </c>
      <c r="G582" s="98"/>
      <c r="H582" t="s" s="97">
        <v>120</v>
      </c>
      <c r="I582" t="s" s="97">
        <v>216</v>
      </c>
      <c r="J582" t="s" s="97">
        <v>213</v>
      </c>
      <c r="K582" t="s" s="97">
        <v>64</v>
      </c>
      <c r="L582" t="s" s="97">
        <v>119</v>
      </c>
      <c r="M582" t="s" s="97">
        <v>12602</v>
      </c>
      <c r="N582" s="98"/>
      <c r="O582" s="98"/>
      <c r="P582" s="99"/>
      <c r="Q582" s="99"/>
      <c r="R582" s="99"/>
    </row>
    <row r="583" ht="20.05" customHeight="1">
      <c r="A583" t="s" s="94">
        <v>15094</v>
      </c>
      <c r="B583" t="s" s="95">
        <v>15095</v>
      </c>
      <c r="C583" s="96">
        <v>2024</v>
      </c>
      <c r="D583" t="s" s="97">
        <v>1639</v>
      </c>
      <c r="E583" t="s" s="97">
        <v>15096</v>
      </c>
      <c r="F583" t="s" s="97">
        <v>15097</v>
      </c>
      <c r="G583" s="98"/>
      <c r="H583" t="s" s="97">
        <v>120</v>
      </c>
      <c r="I583" t="s" s="97">
        <v>216</v>
      </c>
      <c r="J583" t="s" s="97">
        <v>12736</v>
      </c>
      <c r="K583" t="s" s="97">
        <v>64</v>
      </c>
      <c r="L583" t="s" s="97">
        <v>506</v>
      </c>
      <c r="M583" t="s" s="97">
        <v>12602</v>
      </c>
      <c r="N583" s="98"/>
      <c r="O583" s="98"/>
      <c r="P583" s="99"/>
      <c r="Q583" s="99"/>
      <c r="R583" s="99"/>
    </row>
    <row r="584" ht="20.05" customHeight="1">
      <c r="A584" t="s" s="94">
        <v>15098</v>
      </c>
      <c r="B584" t="s" s="95">
        <v>15099</v>
      </c>
      <c r="C584" s="96">
        <v>2024</v>
      </c>
      <c r="D584" t="s" s="97">
        <v>3264</v>
      </c>
      <c r="E584" t="s" s="97">
        <v>15100</v>
      </c>
      <c r="F584" t="s" s="97">
        <v>15101</v>
      </c>
      <c r="G584" t="s" s="97">
        <v>15102</v>
      </c>
      <c r="H584" t="s" s="97">
        <v>120</v>
      </c>
      <c r="I584" t="s" s="97">
        <v>121</v>
      </c>
      <c r="J584" t="s" s="97">
        <v>15103</v>
      </c>
      <c r="K584" t="s" s="97">
        <v>45</v>
      </c>
      <c r="L584" t="s" s="97">
        <v>119</v>
      </c>
      <c r="M584" s="98"/>
      <c r="N584" s="98"/>
      <c r="O584" s="98"/>
      <c r="P584" s="99"/>
      <c r="Q584" s="99"/>
      <c r="R584" s="99"/>
    </row>
    <row r="585" ht="20.05" customHeight="1">
      <c r="A585" t="s" s="94">
        <v>15104</v>
      </c>
      <c r="B585" t="s" s="95">
        <v>15105</v>
      </c>
      <c r="C585" s="96">
        <v>2024</v>
      </c>
      <c r="D585" t="s" s="97">
        <v>5983</v>
      </c>
      <c r="E585" t="s" s="97">
        <v>15106</v>
      </c>
      <c r="F585" t="s" s="97">
        <v>15107</v>
      </c>
      <c r="G585" t="s" s="97">
        <v>15108</v>
      </c>
      <c r="H585" t="s" s="97">
        <v>120</v>
      </c>
      <c r="I585" t="s" s="97">
        <v>121</v>
      </c>
      <c r="J585" t="s" s="97">
        <v>15109</v>
      </c>
      <c r="K585" t="s" s="97">
        <v>45</v>
      </c>
      <c r="L585" t="s" s="97">
        <v>119</v>
      </c>
      <c r="M585" s="98"/>
      <c r="N585" s="98"/>
      <c r="O585" s="98"/>
      <c r="P585" s="99"/>
      <c r="Q585" s="99"/>
      <c r="R585" s="99"/>
    </row>
    <row r="586" ht="20.05" customHeight="1">
      <c r="A586" t="s" s="94">
        <v>1583</v>
      </c>
      <c r="B586" t="s" s="95">
        <v>1584</v>
      </c>
      <c r="C586" s="96">
        <v>2024</v>
      </c>
      <c r="D586" t="s" s="97">
        <v>383</v>
      </c>
      <c r="E586" t="s" s="97">
        <v>1585</v>
      </c>
      <c r="F586" t="s" s="97">
        <v>1586</v>
      </c>
      <c r="G586" s="98"/>
      <c r="H586" t="s" s="97">
        <v>120</v>
      </c>
      <c r="I586" t="s" s="97">
        <v>121</v>
      </c>
      <c r="J586" t="s" s="97">
        <v>128</v>
      </c>
      <c r="K586" t="s" s="97">
        <v>55</v>
      </c>
      <c r="L586" t="s" s="97">
        <v>129</v>
      </c>
      <c r="M586" s="98"/>
      <c r="N586" t="s" s="97">
        <v>122</v>
      </c>
      <c r="O586" t="s" s="97">
        <v>255</v>
      </c>
      <c r="P586" s="99"/>
      <c r="Q586" t="s" s="100">
        <v>50</v>
      </c>
      <c r="R586" s="99"/>
    </row>
    <row r="587" ht="20.05" customHeight="1">
      <c r="A587" t="s" s="94">
        <v>15110</v>
      </c>
      <c r="B587" t="s" s="95">
        <v>15111</v>
      </c>
      <c r="C587" s="96">
        <v>2024</v>
      </c>
      <c r="D587" t="s" s="97">
        <v>1070</v>
      </c>
      <c r="E587" t="s" s="97">
        <v>15112</v>
      </c>
      <c r="F587" t="s" s="97">
        <v>15113</v>
      </c>
      <c r="G587" s="98"/>
      <c r="H587" t="s" s="97">
        <v>120</v>
      </c>
      <c r="I587" t="s" s="97">
        <v>216</v>
      </c>
      <c r="J587" t="s" s="97">
        <v>572</v>
      </c>
      <c r="K587" t="s" s="97">
        <v>64</v>
      </c>
      <c r="L587" t="s" s="97">
        <v>506</v>
      </c>
      <c r="M587" t="s" s="97">
        <v>12637</v>
      </c>
      <c r="N587" s="98"/>
      <c r="O587" s="98"/>
      <c r="P587" s="99"/>
      <c r="Q587" s="99"/>
      <c r="R587" s="99"/>
    </row>
    <row r="588" ht="20.05" customHeight="1">
      <c r="A588" t="s" s="94">
        <v>15114</v>
      </c>
      <c r="B588" t="s" s="95">
        <v>15115</v>
      </c>
      <c r="C588" s="96">
        <v>2024</v>
      </c>
      <c r="D588" t="s" s="97">
        <v>2476</v>
      </c>
      <c r="E588" t="s" s="97">
        <v>15116</v>
      </c>
      <c r="F588" t="s" s="97">
        <v>15117</v>
      </c>
      <c r="G588" t="s" s="97">
        <v>15118</v>
      </c>
      <c r="H588" t="s" s="97">
        <v>120</v>
      </c>
      <c r="I588" t="s" s="97">
        <v>121</v>
      </c>
      <c r="J588" t="s" s="97">
        <v>1303</v>
      </c>
      <c r="K588" t="s" s="97">
        <v>82</v>
      </c>
      <c r="L588" t="s" s="97">
        <v>1304</v>
      </c>
      <c r="M588" s="98"/>
      <c r="N588" s="98"/>
      <c r="O588" s="98"/>
      <c r="P588" s="99"/>
      <c r="Q588" s="99"/>
      <c r="R588" s="99"/>
    </row>
    <row r="589" ht="20.05" customHeight="1">
      <c r="A589" t="s" s="94">
        <v>15119</v>
      </c>
      <c r="B589" t="s" s="95">
        <v>15120</v>
      </c>
      <c r="C589" s="96">
        <v>2024</v>
      </c>
      <c r="D589" t="s" s="97">
        <v>11404</v>
      </c>
      <c r="E589" t="s" s="97">
        <v>15121</v>
      </c>
      <c r="F589" t="s" s="97">
        <v>15122</v>
      </c>
      <c r="G589" t="s" s="97">
        <v>15123</v>
      </c>
      <c r="H589" t="s" s="97">
        <v>120</v>
      </c>
      <c r="I589" t="s" s="97">
        <v>121</v>
      </c>
      <c r="J589" t="s" s="97">
        <v>15109</v>
      </c>
      <c r="K589" t="s" s="97">
        <v>40</v>
      </c>
      <c r="L589" t="s" s="97">
        <v>119</v>
      </c>
      <c r="M589" s="98"/>
      <c r="N589" s="98"/>
      <c r="O589" s="98"/>
      <c r="P589" s="99"/>
      <c r="Q589" s="99"/>
      <c r="R589" s="99"/>
    </row>
    <row r="590" ht="20.05" customHeight="1">
      <c r="A590" t="s" s="94">
        <v>15124</v>
      </c>
      <c r="B590" t="s" s="95">
        <v>15125</v>
      </c>
      <c r="C590" s="96">
        <v>2024</v>
      </c>
      <c r="D590" t="s" s="97">
        <v>4505</v>
      </c>
      <c r="E590" t="s" s="97">
        <v>15126</v>
      </c>
      <c r="F590" t="s" s="97">
        <v>15127</v>
      </c>
      <c r="G590" t="s" s="97">
        <v>15128</v>
      </c>
      <c r="H590" t="s" s="97">
        <v>120</v>
      </c>
      <c r="I590" t="s" s="97">
        <v>121</v>
      </c>
      <c r="J590" t="s" s="97">
        <v>5063</v>
      </c>
      <c r="K590" t="s" s="97">
        <v>45</v>
      </c>
      <c r="L590" t="s" s="97">
        <v>1791</v>
      </c>
      <c r="M590" s="98"/>
      <c r="N590" s="98"/>
      <c r="O590" s="98"/>
      <c r="P590" s="99"/>
      <c r="Q590" s="99"/>
      <c r="R590" s="99"/>
    </row>
    <row r="591" ht="20.05" customHeight="1">
      <c r="A591" t="s" s="94">
        <v>15129</v>
      </c>
      <c r="B591" t="s" s="95">
        <v>15130</v>
      </c>
      <c r="C591" s="96">
        <v>2024</v>
      </c>
      <c r="D591" t="s" s="97">
        <v>8781</v>
      </c>
      <c r="E591" t="s" s="97">
        <v>15131</v>
      </c>
      <c r="F591" t="s" s="97">
        <v>15132</v>
      </c>
      <c r="G591" t="s" s="97">
        <v>15133</v>
      </c>
      <c r="H591" t="s" s="97">
        <v>254</v>
      </c>
      <c r="I591" t="s" s="97">
        <v>121</v>
      </c>
      <c r="J591" t="s" s="97">
        <v>1870</v>
      </c>
      <c r="K591" t="s" s="97">
        <v>29</v>
      </c>
      <c r="L591" t="s" s="97">
        <v>1791</v>
      </c>
      <c r="M591" s="98"/>
      <c r="N591" s="98"/>
      <c r="O591" s="98"/>
      <c r="P591" s="99"/>
      <c r="Q591" s="99"/>
      <c r="R591" s="99"/>
    </row>
    <row r="592" ht="20.05" customHeight="1">
      <c r="A592" t="s" s="94">
        <v>15134</v>
      </c>
      <c r="B592" t="s" s="95">
        <v>15135</v>
      </c>
      <c r="C592" s="96">
        <v>2024</v>
      </c>
      <c r="D592" t="s" s="97">
        <v>9018</v>
      </c>
      <c r="E592" t="s" s="97">
        <v>15136</v>
      </c>
      <c r="F592" t="s" s="97">
        <v>15137</v>
      </c>
      <c r="G592" s="98"/>
      <c r="H592" t="s" s="97">
        <v>120</v>
      </c>
      <c r="I592" t="s" s="97">
        <v>216</v>
      </c>
      <c r="J592" t="s" s="97">
        <v>12736</v>
      </c>
      <c r="K592" t="s" s="97">
        <v>64</v>
      </c>
      <c r="L592" t="s" s="97">
        <v>506</v>
      </c>
      <c r="M592" t="s" s="97">
        <v>12602</v>
      </c>
      <c r="N592" s="98"/>
      <c r="O592" s="98"/>
      <c r="P592" s="99"/>
      <c r="Q592" s="99"/>
      <c r="R592" s="99"/>
    </row>
    <row r="593" ht="20.05" customHeight="1">
      <c r="A593" t="s" s="94">
        <v>15138</v>
      </c>
      <c r="B593" t="s" s="95">
        <v>15139</v>
      </c>
      <c r="C593" s="96">
        <v>2024</v>
      </c>
      <c r="D593" t="s" s="97">
        <v>12901</v>
      </c>
      <c r="E593" t="s" s="97">
        <v>15140</v>
      </c>
      <c r="F593" t="s" s="97">
        <v>15141</v>
      </c>
      <c r="G593" s="98"/>
      <c r="H593" t="s" s="97">
        <v>120</v>
      </c>
      <c r="I593" t="s" s="97">
        <v>216</v>
      </c>
      <c r="J593" t="s" s="97">
        <v>12736</v>
      </c>
      <c r="K593" t="s" s="97">
        <v>1784</v>
      </c>
      <c r="L593" t="s" s="97">
        <v>506</v>
      </c>
      <c r="M593" s="98"/>
      <c r="N593" s="98"/>
      <c r="O593" s="98"/>
      <c r="P593" s="99"/>
      <c r="Q593" s="99"/>
      <c r="R593" s="99"/>
    </row>
    <row r="594" ht="20.05" customHeight="1">
      <c r="A594" t="s" s="94">
        <v>15142</v>
      </c>
      <c r="B594" t="s" s="95">
        <v>15143</v>
      </c>
      <c r="C594" s="96">
        <v>2024</v>
      </c>
      <c r="D594" t="s" s="97">
        <v>12822</v>
      </c>
      <c r="E594" t="s" s="97">
        <v>15144</v>
      </c>
      <c r="F594" t="s" s="97">
        <v>15145</v>
      </c>
      <c r="G594" s="98"/>
      <c r="H594" t="s" s="97">
        <v>120</v>
      </c>
      <c r="I594" t="s" s="97">
        <v>216</v>
      </c>
      <c r="J594" t="s" s="97">
        <v>213</v>
      </c>
      <c r="K594" t="s" s="97">
        <v>64</v>
      </c>
      <c r="L594" t="s" s="97">
        <v>119</v>
      </c>
      <c r="M594" t="s" s="97">
        <v>12602</v>
      </c>
      <c r="N594" s="98"/>
      <c r="O594" s="98"/>
      <c r="P594" s="99"/>
      <c r="Q594" s="99"/>
      <c r="R594" s="99"/>
    </row>
    <row r="595" ht="20.05" customHeight="1">
      <c r="A595" t="s" s="94">
        <v>15146</v>
      </c>
      <c r="B595" t="s" s="95">
        <v>15147</v>
      </c>
      <c r="C595" s="96">
        <v>2024</v>
      </c>
      <c r="D595" t="s" s="97">
        <v>7270</v>
      </c>
      <c r="E595" t="s" s="97">
        <v>15148</v>
      </c>
      <c r="F595" s="98"/>
      <c r="G595" t="s" s="97">
        <v>15149</v>
      </c>
      <c r="H595" t="s" s="97">
        <v>120</v>
      </c>
      <c r="I595" t="s" s="97">
        <v>121</v>
      </c>
      <c r="J595" t="s" s="97">
        <v>572</v>
      </c>
      <c r="K595" t="s" s="97">
        <v>82</v>
      </c>
      <c r="L595" t="s" s="97">
        <v>506</v>
      </c>
      <c r="M595" t="s" s="97">
        <v>1846</v>
      </c>
      <c r="N595" s="98"/>
      <c r="O595" s="98"/>
      <c r="P595" s="99"/>
      <c r="Q595" s="99"/>
      <c r="R595" s="99"/>
    </row>
    <row r="596" ht="20.05" customHeight="1">
      <c r="A596" t="s" s="94">
        <v>15150</v>
      </c>
      <c r="B596" t="s" s="95">
        <v>15151</v>
      </c>
      <c r="C596" s="96">
        <v>2024</v>
      </c>
      <c r="D596" t="s" s="97">
        <v>15152</v>
      </c>
      <c r="E596" t="s" s="97">
        <v>15153</v>
      </c>
      <c r="F596" t="s" s="97">
        <v>15154</v>
      </c>
      <c r="G596" s="98"/>
      <c r="H596" t="s" s="97">
        <v>254</v>
      </c>
      <c r="I596" t="s" s="97">
        <v>216</v>
      </c>
      <c r="J596" t="s" s="97">
        <v>213</v>
      </c>
      <c r="K596" t="s" s="97">
        <v>82</v>
      </c>
      <c r="L596" t="s" s="97">
        <v>119</v>
      </c>
      <c r="M596" t="s" s="97">
        <v>12691</v>
      </c>
      <c r="N596" s="98"/>
      <c r="O596" s="98"/>
      <c r="P596" s="99"/>
      <c r="Q596" s="99"/>
      <c r="R596" s="99"/>
    </row>
    <row r="597" ht="20.05" customHeight="1">
      <c r="A597" t="s" s="94">
        <v>15155</v>
      </c>
      <c r="B597" t="s" s="95">
        <v>15156</v>
      </c>
      <c r="C597" s="96">
        <v>2024</v>
      </c>
      <c r="D597" t="s" s="97">
        <v>13155</v>
      </c>
      <c r="E597" t="s" s="97">
        <v>15157</v>
      </c>
      <c r="F597" t="s" s="97">
        <v>15158</v>
      </c>
      <c r="G597" s="98"/>
      <c r="H597" t="s" s="97">
        <v>120</v>
      </c>
      <c r="I597" t="s" s="97">
        <v>216</v>
      </c>
      <c r="J597" t="s" s="97">
        <v>213</v>
      </c>
      <c r="K597" t="s" s="97">
        <v>64</v>
      </c>
      <c r="L597" t="s" s="97">
        <v>119</v>
      </c>
      <c r="M597" t="s" s="97">
        <v>12602</v>
      </c>
      <c r="N597" s="98"/>
      <c r="O597" s="98"/>
      <c r="P597" s="99"/>
      <c r="Q597" s="99"/>
      <c r="R597" s="99"/>
    </row>
    <row r="598" ht="20.05" customHeight="1">
      <c r="A598" t="s" s="94">
        <v>15159</v>
      </c>
      <c r="B598" t="s" s="95">
        <v>15160</v>
      </c>
      <c r="C598" s="96">
        <v>2024</v>
      </c>
      <c r="D598" t="s" s="97">
        <v>12767</v>
      </c>
      <c r="E598" t="s" s="97">
        <v>15161</v>
      </c>
      <c r="F598" t="s" s="97">
        <v>15162</v>
      </c>
      <c r="G598" s="98"/>
      <c r="H598" t="s" s="97">
        <v>120</v>
      </c>
      <c r="I598" t="s" s="97">
        <v>216</v>
      </c>
      <c r="J598" t="s" s="97">
        <v>572</v>
      </c>
      <c r="K598" t="s" s="97">
        <v>64</v>
      </c>
      <c r="L598" t="s" s="97">
        <v>506</v>
      </c>
      <c r="M598" t="s" s="97">
        <v>12602</v>
      </c>
      <c r="N598" s="98"/>
      <c r="O598" s="98"/>
      <c r="P598" s="99"/>
      <c r="Q598" s="99"/>
      <c r="R598" s="99"/>
    </row>
    <row r="599" ht="20.05" customHeight="1">
      <c r="A599" t="s" s="94">
        <v>15163</v>
      </c>
      <c r="B599" t="s" s="95">
        <v>15164</v>
      </c>
      <c r="C599" s="96">
        <v>2024</v>
      </c>
      <c r="D599" t="s" s="97">
        <v>14591</v>
      </c>
      <c r="E599" t="s" s="97">
        <v>15165</v>
      </c>
      <c r="F599" t="s" s="97">
        <v>15166</v>
      </c>
      <c r="G599" s="98"/>
      <c r="H599" t="s" s="97">
        <v>120</v>
      </c>
      <c r="I599" t="s" s="97">
        <v>121</v>
      </c>
      <c r="J599" t="s" s="97">
        <v>2633</v>
      </c>
      <c r="K599" t="s" s="97">
        <v>82</v>
      </c>
      <c r="L599" t="s" s="97">
        <v>129</v>
      </c>
      <c r="M599" t="s" s="97">
        <v>1810</v>
      </c>
      <c r="N599" s="98"/>
      <c r="O599" s="98"/>
      <c r="P599" s="99"/>
      <c r="Q599" s="99"/>
      <c r="R599" s="99"/>
    </row>
    <row r="600" ht="20.05" customHeight="1">
      <c r="A600" t="s" s="94">
        <v>1587</v>
      </c>
      <c r="B600" t="s" s="95">
        <v>1588</v>
      </c>
      <c r="C600" s="96">
        <v>2024</v>
      </c>
      <c r="D600" t="s" s="97">
        <v>1589</v>
      </c>
      <c r="E600" t="s" s="97">
        <v>1590</v>
      </c>
      <c r="F600" t="s" s="97">
        <v>1591</v>
      </c>
      <c r="G600" t="s" s="97">
        <v>1592</v>
      </c>
      <c r="H600" t="s" s="97">
        <v>120</v>
      </c>
      <c r="I600" t="s" s="97">
        <v>121</v>
      </c>
      <c r="J600" t="s" s="97">
        <v>128</v>
      </c>
      <c r="K600" t="s" s="97">
        <v>58</v>
      </c>
      <c r="L600" t="s" s="97">
        <v>129</v>
      </c>
      <c r="M600" s="98"/>
      <c r="N600" t="s" s="97">
        <v>122</v>
      </c>
      <c r="O600" t="s" s="97">
        <v>123</v>
      </c>
      <c r="P600" s="99"/>
      <c r="Q600" t="s" s="100">
        <v>50</v>
      </c>
      <c r="R600" s="99"/>
    </row>
    <row r="601" ht="20.05" customHeight="1">
      <c r="A601" t="s" s="94">
        <v>15167</v>
      </c>
      <c r="B601" t="s" s="95">
        <v>15168</v>
      </c>
      <c r="C601" s="96">
        <v>2024</v>
      </c>
      <c r="D601" t="s" s="97">
        <v>3463</v>
      </c>
      <c r="E601" t="s" s="97">
        <v>15169</v>
      </c>
      <c r="F601" t="s" s="97">
        <v>15170</v>
      </c>
      <c r="G601" t="s" s="97">
        <v>15171</v>
      </c>
      <c r="H601" t="s" s="97">
        <v>120</v>
      </c>
      <c r="I601" t="s" s="97">
        <v>121</v>
      </c>
      <c r="J601" t="s" s="97">
        <v>13844</v>
      </c>
      <c r="K601" t="s" s="97">
        <v>45</v>
      </c>
      <c r="L601" t="s" s="97">
        <v>1791</v>
      </c>
      <c r="M601" s="98"/>
      <c r="N601" s="98"/>
      <c r="O601" s="98"/>
      <c r="P601" s="99"/>
      <c r="Q601" s="99"/>
      <c r="R601" s="99"/>
    </row>
    <row r="602" ht="20.05" customHeight="1">
      <c r="A602" t="s" s="94">
        <v>15172</v>
      </c>
      <c r="B602" t="s" s="95">
        <v>15173</v>
      </c>
      <c r="C602" s="96">
        <v>2024</v>
      </c>
      <c r="D602" t="s" s="97">
        <v>1752</v>
      </c>
      <c r="E602" t="s" s="97">
        <v>15174</v>
      </c>
      <c r="F602" t="s" s="97">
        <v>15175</v>
      </c>
      <c r="G602" s="98"/>
      <c r="H602" t="s" s="97">
        <v>120</v>
      </c>
      <c r="I602" t="s" s="97">
        <v>121</v>
      </c>
      <c r="J602" t="s" s="97">
        <v>2426</v>
      </c>
      <c r="K602" t="s" s="97">
        <v>45</v>
      </c>
      <c r="L602" t="s" s="97">
        <v>1507</v>
      </c>
      <c r="M602" s="98"/>
      <c r="N602" s="98"/>
      <c r="O602" s="98"/>
      <c r="P602" s="99"/>
      <c r="Q602" s="99"/>
      <c r="R602" s="99"/>
    </row>
    <row r="603" ht="20.05" customHeight="1">
      <c r="A603" t="s" s="94">
        <v>15176</v>
      </c>
      <c r="B603" t="s" s="95">
        <v>15177</v>
      </c>
      <c r="C603" s="96">
        <v>2024</v>
      </c>
      <c r="D603" t="s" s="97">
        <v>4553</v>
      </c>
      <c r="E603" t="s" s="97">
        <v>15178</v>
      </c>
      <c r="F603" t="s" s="97">
        <v>15179</v>
      </c>
      <c r="G603" t="s" s="97">
        <v>15180</v>
      </c>
      <c r="H603" t="s" s="97">
        <v>120</v>
      </c>
      <c r="I603" t="s" s="97">
        <v>121</v>
      </c>
      <c r="J603" t="s" s="97">
        <v>2426</v>
      </c>
      <c r="K603" t="s" s="97">
        <v>29</v>
      </c>
      <c r="L603" t="s" s="97">
        <v>1507</v>
      </c>
      <c r="M603" s="98"/>
      <c r="N603" s="98"/>
      <c r="O603" s="98"/>
      <c r="P603" s="99"/>
      <c r="Q603" s="99"/>
      <c r="R603" s="99"/>
    </row>
    <row r="604" ht="20.05" customHeight="1">
      <c r="A604" t="s" s="94">
        <v>15181</v>
      </c>
      <c r="B604" t="s" s="95">
        <v>15182</v>
      </c>
      <c r="C604" s="96">
        <v>2024</v>
      </c>
      <c r="D604" t="s" s="97">
        <v>15183</v>
      </c>
      <c r="E604" t="s" s="97">
        <v>15184</v>
      </c>
      <c r="F604" t="s" s="97">
        <v>15185</v>
      </c>
      <c r="G604" s="98"/>
      <c r="H604" t="s" s="97">
        <v>120</v>
      </c>
      <c r="I604" t="s" s="97">
        <v>216</v>
      </c>
      <c r="J604" t="s" s="97">
        <v>213</v>
      </c>
      <c r="K604" t="s" s="97">
        <v>45</v>
      </c>
      <c r="L604" t="s" s="97">
        <v>119</v>
      </c>
      <c r="M604" t="s" s="97">
        <v>1810</v>
      </c>
      <c r="N604" s="98"/>
      <c r="O604" s="98"/>
      <c r="P604" s="99"/>
      <c r="Q604" s="99"/>
      <c r="R604" s="99"/>
    </row>
    <row r="605" ht="20.05" customHeight="1">
      <c r="A605" t="s" s="94">
        <v>15186</v>
      </c>
      <c r="B605" t="s" s="95">
        <v>15187</v>
      </c>
      <c r="C605" s="96">
        <v>2024</v>
      </c>
      <c r="D605" t="s" s="97">
        <v>15188</v>
      </c>
      <c r="E605" t="s" s="97">
        <v>15189</v>
      </c>
      <c r="F605" t="s" s="97">
        <v>15190</v>
      </c>
      <c r="G605" t="s" s="97">
        <v>15191</v>
      </c>
      <c r="H605" t="s" s="97">
        <v>120</v>
      </c>
      <c r="I605" t="s" s="97">
        <v>121</v>
      </c>
      <c r="J605" t="s" s="97">
        <v>15192</v>
      </c>
      <c r="K605" t="s" s="97">
        <v>40</v>
      </c>
      <c r="L605" t="s" s="97">
        <v>1791</v>
      </c>
      <c r="M605" s="98"/>
      <c r="N605" s="98"/>
      <c r="O605" s="98"/>
      <c r="P605" s="99"/>
      <c r="Q605" s="99"/>
      <c r="R605" s="99"/>
    </row>
    <row r="606" ht="20.05" customHeight="1">
      <c r="A606" t="s" s="94">
        <v>15193</v>
      </c>
      <c r="B606" t="s" s="95">
        <v>15194</v>
      </c>
      <c r="C606" s="96">
        <v>2024</v>
      </c>
      <c r="D606" t="s" s="97">
        <v>15195</v>
      </c>
      <c r="E606" t="s" s="97">
        <v>15196</v>
      </c>
      <c r="F606" t="s" s="97">
        <v>15197</v>
      </c>
      <c r="G606" s="98"/>
      <c r="H606" t="s" s="97">
        <v>120</v>
      </c>
      <c r="I606" t="s" s="97">
        <v>216</v>
      </c>
      <c r="J606" t="s" s="97">
        <v>128</v>
      </c>
      <c r="K606" t="s" s="97">
        <v>44</v>
      </c>
      <c r="L606" t="s" s="97">
        <v>129</v>
      </c>
      <c r="M606" t="s" s="97">
        <v>13274</v>
      </c>
      <c r="N606" s="98"/>
      <c r="O606" s="98"/>
      <c r="P606" s="99"/>
      <c r="Q606" s="99"/>
      <c r="R606" s="99"/>
    </row>
    <row r="607" ht="20.05" customHeight="1">
      <c r="A607" t="s" s="94">
        <v>4878</v>
      </c>
      <c r="B607" t="s" s="95">
        <v>15198</v>
      </c>
      <c r="C607" s="96">
        <v>2024</v>
      </c>
      <c r="D607" t="s" s="97">
        <v>5217</v>
      </c>
      <c r="E607" t="s" s="97">
        <v>15199</v>
      </c>
      <c r="F607" t="s" s="97">
        <v>15200</v>
      </c>
      <c r="G607" t="s" s="97">
        <v>15201</v>
      </c>
      <c r="H607" t="s" s="97">
        <v>120</v>
      </c>
      <c r="I607" t="s" s="97">
        <v>121</v>
      </c>
      <c r="J607" t="s" s="97">
        <v>12980</v>
      </c>
      <c r="K607" t="s" s="97">
        <v>29</v>
      </c>
      <c r="L607" t="s" s="97">
        <v>1507</v>
      </c>
      <c r="M607" s="98"/>
      <c r="N607" s="98"/>
      <c r="O607" s="98"/>
      <c r="P607" s="99"/>
      <c r="Q607" s="99"/>
      <c r="R607" s="99"/>
    </row>
    <row r="608" ht="20.05" customHeight="1">
      <c r="A608" t="s" s="94">
        <v>15202</v>
      </c>
      <c r="B608" t="s" s="95">
        <v>15203</v>
      </c>
      <c r="C608" s="96">
        <v>2024</v>
      </c>
      <c r="D608" t="s" s="97">
        <v>7342</v>
      </c>
      <c r="E608" t="s" s="97">
        <v>15204</v>
      </c>
      <c r="F608" t="s" s="97">
        <v>15205</v>
      </c>
      <c r="G608" s="98"/>
      <c r="H608" t="s" s="97">
        <v>120</v>
      </c>
      <c r="I608" t="s" s="97">
        <v>121</v>
      </c>
      <c r="J608" t="s" s="97">
        <v>12667</v>
      </c>
      <c r="K608" t="s" s="97">
        <v>82</v>
      </c>
      <c r="L608" t="s" s="97">
        <v>1507</v>
      </c>
      <c r="M608" s="98"/>
      <c r="N608" s="98"/>
      <c r="O608" s="98"/>
      <c r="P608" s="99"/>
      <c r="Q608" s="99"/>
      <c r="R608" s="99"/>
    </row>
    <row r="609" ht="20.05" customHeight="1">
      <c r="A609" t="s" s="94">
        <v>15206</v>
      </c>
      <c r="B609" t="s" s="95">
        <v>15207</v>
      </c>
      <c r="C609" s="96">
        <v>2024</v>
      </c>
      <c r="D609" t="s" s="97">
        <v>14651</v>
      </c>
      <c r="E609" t="s" s="97">
        <v>15208</v>
      </c>
      <c r="F609" t="s" s="97">
        <v>15209</v>
      </c>
      <c r="G609" s="98"/>
      <c r="H609" t="s" s="97">
        <v>120</v>
      </c>
      <c r="I609" t="s" s="97">
        <v>216</v>
      </c>
      <c r="J609" t="s" s="97">
        <v>572</v>
      </c>
      <c r="K609" t="s" s="97">
        <v>82</v>
      </c>
      <c r="L609" t="s" s="97">
        <v>506</v>
      </c>
      <c r="M609" t="s" s="97">
        <v>12755</v>
      </c>
      <c r="N609" s="98"/>
      <c r="O609" s="98"/>
      <c r="P609" s="99"/>
      <c r="Q609" s="99"/>
      <c r="R609" s="99"/>
    </row>
    <row r="610" ht="20.05" customHeight="1">
      <c r="A610" t="s" s="94">
        <v>15210</v>
      </c>
      <c r="B610" t="s" s="95">
        <v>15211</v>
      </c>
      <c r="C610" s="96">
        <v>2024</v>
      </c>
      <c r="D610" t="s" s="97">
        <v>1412</v>
      </c>
      <c r="E610" t="s" s="97">
        <v>15212</v>
      </c>
      <c r="F610" t="s" s="97">
        <v>15213</v>
      </c>
      <c r="G610" s="98"/>
      <c r="H610" t="s" s="97">
        <v>14542</v>
      </c>
      <c r="I610" t="s" s="97">
        <v>216</v>
      </c>
      <c r="J610" t="s" s="97">
        <v>213</v>
      </c>
      <c r="K610" t="s" s="97">
        <v>64</v>
      </c>
      <c r="L610" t="s" s="97">
        <v>119</v>
      </c>
      <c r="M610" t="s" s="97">
        <v>12651</v>
      </c>
      <c r="N610" s="98"/>
      <c r="O610" s="98"/>
      <c r="P610" s="99"/>
      <c r="Q610" s="99"/>
      <c r="R610" s="99"/>
    </row>
    <row r="611" ht="20.05" customHeight="1">
      <c r="A611" t="s" s="94">
        <v>15214</v>
      </c>
      <c r="B611" t="s" s="95">
        <v>15215</v>
      </c>
      <c r="C611" s="96">
        <v>2024</v>
      </c>
      <c r="D611" t="s" s="97">
        <v>15216</v>
      </c>
      <c r="E611" t="s" s="97">
        <v>15217</v>
      </c>
      <c r="F611" t="s" s="97">
        <v>15218</v>
      </c>
      <c r="G611" s="98"/>
      <c r="H611" t="s" s="97">
        <v>120</v>
      </c>
      <c r="I611" t="s" s="97">
        <v>121</v>
      </c>
      <c r="J611" t="s" s="97">
        <v>128</v>
      </c>
      <c r="K611" t="s" s="97">
        <v>58</v>
      </c>
      <c r="L611" t="s" s="97">
        <v>129</v>
      </c>
      <c r="M611" t="s" s="97">
        <v>1846</v>
      </c>
      <c r="N611" s="98"/>
      <c r="O611" s="98"/>
      <c r="P611" s="99"/>
      <c r="Q611" s="99"/>
      <c r="R611" s="99"/>
    </row>
    <row r="612" ht="20.05" customHeight="1">
      <c r="A612" t="s" s="94">
        <v>15219</v>
      </c>
      <c r="B612" t="s" s="95">
        <v>15220</v>
      </c>
      <c r="C612" s="96">
        <v>2024</v>
      </c>
      <c r="D612" t="s" s="97">
        <v>15221</v>
      </c>
      <c r="E612" t="s" s="97">
        <v>15222</v>
      </c>
      <c r="F612" t="s" s="97">
        <v>15223</v>
      </c>
      <c r="G612" s="98"/>
      <c r="H612" t="s" s="97">
        <v>120</v>
      </c>
      <c r="I612" t="s" s="97">
        <v>216</v>
      </c>
      <c r="J612" t="s" s="97">
        <v>13663</v>
      </c>
      <c r="K612" t="s" s="97">
        <v>1784</v>
      </c>
      <c r="L612" t="s" s="97">
        <v>1507</v>
      </c>
      <c r="M612" s="98"/>
      <c r="N612" s="98"/>
      <c r="O612" s="98"/>
      <c r="P612" s="99"/>
      <c r="Q612" s="99"/>
      <c r="R612" s="99"/>
    </row>
    <row r="613" ht="20.05" customHeight="1">
      <c r="A613" t="s" s="94">
        <v>15224</v>
      </c>
      <c r="B613" t="s" s="95">
        <v>15225</v>
      </c>
      <c r="C613" s="96">
        <v>2024</v>
      </c>
      <c r="D613" t="s" s="97">
        <v>7759</v>
      </c>
      <c r="E613" t="s" s="97">
        <v>15226</v>
      </c>
      <c r="F613" t="s" s="97">
        <v>15227</v>
      </c>
      <c r="G613" t="s" s="97">
        <v>15228</v>
      </c>
      <c r="H613" t="s" s="97">
        <v>120</v>
      </c>
      <c r="I613" t="s" s="97">
        <v>121</v>
      </c>
      <c r="J613" t="s" s="97">
        <v>1870</v>
      </c>
      <c r="K613" t="s" s="97">
        <v>82</v>
      </c>
      <c r="L613" t="s" s="97">
        <v>1791</v>
      </c>
      <c r="M613" s="98"/>
      <c r="N613" s="98"/>
      <c r="O613" s="98"/>
      <c r="P613" s="99"/>
      <c r="Q613" s="99"/>
      <c r="R613" s="99"/>
    </row>
    <row r="614" ht="20.05" customHeight="1">
      <c r="A614" t="s" s="94">
        <v>15229</v>
      </c>
      <c r="B614" t="s" s="95">
        <v>15230</v>
      </c>
      <c r="C614" s="96">
        <v>2024</v>
      </c>
      <c r="D614" t="s" s="97">
        <v>2451</v>
      </c>
      <c r="E614" t="s" s="97">
        <v>15231</v>
      </c>
      <c r="F614" t="s" s="97">
        <v>15232</v>
      </c>
      <c r="G614" t="s" s="97">
        <v>15233</v>
      </c>
      <c r="H614" t="s" s="97">
        <v>120</v>
      </c>
      <c r="I614" t="s" s="97">
        <v>121</v>
      </c>
      <c r="J614" t="s" s="97">
        <v>15234</v>
      </c>
      <c r="K614" t="s" s="97">
        <v>45</v>
      </c>
      <c r="L614" t="s" s="97">
        <v>119</v>
      </c>
      <c r="M614" s="98"/>
      <c r="N614" s="98"/>
      <c r="O614" s="98"/>
      <c r="P614" s="99"/>
      <c r="Q614" s="99"/>
      <c r="R614" s="99"/>
    </row>
    <row r="615" ht="20.05" customHeight="1">
      <c r="A615" t="s" s="94">
        <v>15235</v>
      </c>
      <c r="B615" t="s" s="95">
        <v>15236</v>
      </c>
      <c r="C615" s="96">
        <v>2024</v>
      </c>
      <c r="D615" t="s" s="97">
        <v>12392</v>
      </c>
      <c r="E615" t="s" s="97">
        <v>15237</v>
      </c>
      <c r="F615" t="s" s="97">
        <v>15238</v>
      </c>
      <c r="G615" s="98"/>
      <c r="H615" t="s" s="97">
        <v>120</v>
      </c>
      <c r="I615" t="s" s="97">
        <v>121</v>
      </c>
      <c r="J615" t="s" s="97">
        <v>6491</v>
      </c>
      <c r="K615" t="s" s="97">
        <v>2327</v>
      </c>
      <c r="L615" t="s" s="97">
        <v>129</v>
      </c>
      <c r="M615" s="98"/>
      <c r="N615" s="98"/>
      <c r="O615" s="98"/>
      <c r="P615" s="99"/>
      <c r="Q615" s="99"/>
      <c r="R615" s="99"/>
    </row>
    <row r="616" ht="20.05" customHeight="1">
      <c r="A616" t="s" s="94">
        <v>15239</v>
      </c>
      <c r="B616" t="s" s="95">
        <v>15240</v>
      </c>
      <c r="C616" s="96">
        <v>2024</v>
      </c>
      <c r="D616" t="s" s="97">
        <v>12939</v>
      </c>
      <c r="E616" t="s" s="97">
        <v>15241</v>
      </c>
      <c r="F616" t="s" s="97">
        <v>15242</v>
      </c>
      <c r="G616" s="98"/>
      <c r="H616" t="s" s="97">
        <v>120</v>
      </c>
      <c r="I616" t="s" s="97">
        <v>216</v>
      </c>
      <c r="J616" t="s" s="97">
        <v>213</v>
      </c>
      <c r="K616" t="s" s="97">
        <v>64</v>
      </c>
      <c r="L616" t="s" s="97">
        <v>119</v>
      </c>
      <c r="M616" t="s" s="97">
        <v>12637</v>
      </c>
      <c r="N616" s="98"/>
      <c r="O616" s="98"/>
      <c r="P616" s="99"/>
      <c r="Q616" s="99"/>
      <c r="R616" s="99"/>
    </row>
    <row r="617" ht="20.05" customHeight="1">
      <c r="A617" t="s" s="94">
        <v>1593</v>
      </c>
      <c r="B617" t="s" s="95">
        <v>1594</v>
      </c>
      <c r="C617" s="96">
        <v>2024</v>
      </c>
      <c r="D617" t="s" s="97">
        <v>1595</v>
      </c>
      <c r="E617" t="s" s="97">
        <v>1596</v>
      </c>
      <c r="F617" t="s" s="97">
        <v>1597</v>
      </c>
      <c r="G617" t="s" s="97">
        <v>1598</v>
      </c>
      <c r="H617" t="s" s="97">
        <v>120</v>
      </c>
      <c r="I617" t="s" s="97">
        <v>121</v>
      </c>
      <c r="J617" t="s" s="97">
        <v>213</v>
      </c>
      <c r="K617" t="s" s="97">
        <v>45</v>
      </c>
      <c r="L617" t="s" s="97">
        <v>119</v>
      </c>
      <c r="M617" s="98"/>
      <c r="N617" t="s" s="97">
        <v>122</v>
      </c>
      <c r="O617" t="s" s="97">
        <v>255</v>
      </c>
      <c r="P617" t="s" s="100">
        <v>48</v>
      </c>
      <c r="Q617" t="s" s="100">
        <v>73</v>
      </c>
      <c r="R617" s="99"/>
    </row>
    <row r="618" ht="20.05" customHeight="1">
      <c r="A618" t="s" s="94">
        <v>15243</v>
      </c>
      <c r="B618" t="s" s="95">
        <v>15244</v>
      </c>
      <c r="C618" s="96">
        <v>2024</v>
      </c>
      <c r="D618" t="s" s="97">
        <v>12929</v>
      </c>
      <c r="E618" t="s" s="97">
        <v>15245</v>
      </c>
      <c r="F618" t="s" s="97">
        <v>15246</v>
      </c>
      <c r="G618" s="98"/>
      <c r="H618" t="s" s="97">
        <v>120</v>
      </c>
      <c r="I618" t="s" s="97">
        <v>216</v>
      </c>
      <c r="J618" t="s" s="97">
        <v>12736</v>
      </c>
      <c r="K618" t="s" s="97">
        <v>64</v>
      </c>
      <c r="L618" t="s" s="97">
        <v>506</v>
      </c>
      <c r="M618" t="s" s="97">
        <v>12602</v>
      </c>
      <c r="N618" s="98"/>
      <c r="O618" s="98"/>
      <c r="P618" s="99"/>
      <c r="Q618" s="99"/>
      <c r="R618" s="99"/>
    </row>
    <row r="619" ht="20.05" customHeight="1">
      <c r="A619" t="s" s="94">
        <v>15247</v>
      </c>
      <c r="B619" t="s" s="95">
        <v>15248</v>
      </c>
      <c r="C619" s="96">
        <v>2024</v>
      </c>
      <c r="D619" t="s" s="97">
        <v>5840</v>
      </c>
      <c r="E619" t="s" s="97">
        <v>15249</v>
      </c>
      <c r="F619" t="s" s="97">
        <v>15250</v>
      </c>
      <c r="G619" t="s" s="97">
        <v>15251</v>
      </c>
      <c r="H619" t="s" s="97">
        <v>120</v>
      </c>
      <c r="I619" t="s" s="97">
        <v>121</v>
      </c>
      <c r="J619" t="s" s="97">
        <v>15252</v>
      </c>
      <c r="K619" t="s" s="97">
        <v>29</v>
      </c>
      <c r="L619" t="s" s="97">
        <v>119</v>
      </c>
      <c r="M619" s="98"/>
      <c r="N619" s="98"/>
      <c r="O619" s="98"/>
      <c r="P619" s="99"/>
      <c r="Q619" s="99"/>
      <c r="R619" s="99"/>
    </row>
    <row r="620" ht="20.05" customHeight="1">
      <c r="A620" t="s" s="94">
        <v>15253</v>
      </c>
      <c r="B620" t="s" s="95">
        <v>15254</v>
      </c>
      <c r="C620" s="96">
        <v>2024</v>
      </c>
      <c r="D620" t="s" s="97">
        <v>5840</v>
      </c>
      <c r="E620" t="s" s="97">
        <v>15255</v>
      </c>
      <c r="F620" t="s" s="97">
        <v>15256</v>
      </c>
      <c r="G620" t="s" s="97">
        <v>15257</v>
      </c>
      <c r="H620" t="s" s="97">
        <v>120</v>
      </c>
      <c r="I620" t="s" s="97">
        <v>121</v>
      </c>
      <c r="J620" t="s" s="97">
        <v>14128</v>
      </c>
      <c r="K620" t="s" s="97">
        <v>82</v>
      </c>
      <c r="L620" t="s" s="97">
        <v>119</v>
      </c>
      <c r="M620" s="98"/>
      <c r="N620" s="98"/>
      <c r="O620" s="98"/>
      <c r="P620" s="99"/>
      <c r="Q620" s="99"/>
      <c r="R620" s="99"/>
    </row>
    <row r="621" ht="20.05" customHeight="1">
      <c r="A621" t="s" s="94">
        <v>15258</v>
      </c>
      <c r="B621" t="s" s="95">
        <v>15259</v>
      </c>
      <c r="C621" s="96">
        <v>2024</v>
      </c>
      <c r="D621" t="s" s="97">
        <v>415</v>
      </c>
      <c r="E621" t="s" s="97">
        <v>15260</v>
      </c>
      <c r="F621" s="98"/>
      <c r="G621" t="s" s="97">
        <v>15261</v>
      </c>
      <c r="H621" t="s" s="97">
        <v>120</v>
      </c>
      <c r="I621" t="s" s="97">
        <v>121</v>
      </c>
      <c r="J621" t="s" s="97">
        <v>3682</v>
      </c>
      <c r="K621" t="s" s="97">
        <v>82</v>
      </c>
      <c r="L621" t="s" s="97">
        <v>1791</v>
      </c>
      <c r="M621" s="98"/>
      <c r="N621" s="98"/>
      <c r="O621" s="98"/>
      <c r="P621" s="99"/>
      <c r="Q621" s="99"/>
      <c r="R621" s="99"/>
    </row>
    <row r="622" ht="20.05" customHeight="1">
      <c r="A622" t="s" s="94">
        <v>15262</v>
      </c>
      <c r="B622" t="s" s="95">
        <v>15263</v>
      </c>
      <c r="C622" s="96">
        <v>2024</v>
      </c>
      <c r="D622" t="s" s="97">
        <v>14998</v>
      </c>
      <c r="E622" t="s" s="97">
        <v>15264</v>
      </c>
      <c r="F622" t="s" s="97">
        <v>15265</v>
      </c>
      <c r="G622" s="98"/>
      <c r="H622" t="s" s="97">
        <v>120</v>
      </c>
      <c r="I622" t="s" s="97">
        <v>216</v>
      </c>
      <c r="J622" t="s" s="97">
        <v>213</v>
      </c>
      <c r="K622" t="s" s="97">
        <v>82</v>
      </c>
      <c r="L622" t="s" s="97">
        <v>119</v>
      </c>
      <c r="M622" t="s" s="97">
        <v>1846</v>
      </c>
      <c r="N622" s="98"/>
      <c r="O622" s="98"/>
      <c r="P622" s="99"/>
      <c r="Q622" s="99"/>
      <c r="R622" s="99"/>
    </row>
    <row r="623" ht="20.05" customHeight="1">
      <c r="A623" t="s" s="94">
        <v>1599</v>
      </c>
      <c r="B623" t="s" s="95">
        <v>1600</v>
      </c>
      <c r="C623" s="96">
        <v>2024</v>
      </c>
      <c r="D623" t="s" s="97">
        <v>1601</v>
      </c>
      <c r="E623" t="s" s="97">
        <v>1602</v>
      </c>
      <c r="F623" t="s" s="97">
        <v>1603</v>
      </c>
      <c r="G623" t="s" s="97">
        <v>1604</v>
      </c>
      <c r="H623" t="s" s="97">
        <v>120</v>
      </c>
      <c r="I623" t="s" s="97">
        <v>121</v>
      </c>
      <c r="J623" t="s" s="97">
        <v>1605</v>
      </c>
      <c r="K623" t="s" s="97">
        <v>29</v>
      </c>
      <c r="L623" t="s" s="97">
        <v>129</v>
      </c>
      <c r="M623" s="98"/>
      <c r="N623" t="s" s="97">
        <v>122</v>
      </c>
      <c r="O623" t="s" s="97">
        <v>255</v>
      </c>
      <c r="P623" t="s" s="100">
        <v>44</v>
      </c>
      <c r="Q623" s="99"/>
      <c r="R623" s="99"/>
    </row>
    <row r="624" ht="20.05" customHeight="1">
      <c r="A624" t="s" s="94">
        <v>15266</v>
      </c>
      <c r="B624" t="s" s="95">
        <v>15267</v>
      </c>
      <c r="C624" s="96">
        <v>2024</v>
      </c>
      <c r="D624" t="s" s="97">
        <v>8310</v>
      </c>
      <c r="E624" t="s" s="97">
        <v>15268</v>
      </c>
      <c r="F624" t="s" s="97">
        <v>15269</v>
      </c>
      <c r="G624" s="98"/>
      <c r="H624" t="s" s="97">
        <v>120</v>
      </c>
      <c r="I624" t="s" s="97">
        <v>121</v>
      </c>
      <c r="J624" t="s" s="97">
        <v>15270</v>
      </c>
      <c r="K624" t="s" s="97">
        <v>82</v>
      </c>
      <c r="L624" t="s" s="97">
        <v>119</v>
      </c>
      <c r="M624" s="98"/>
      <c r="N624" s="98"/>
      <c r="O624" s="98"/>
      <c r="P624" s="99"/>
      <c r="Q624" s="99"/>
      <c r="R624" s="99"/>
    </row>
    <row r="625" ht="20.05" customHeight="1">
      <c r="A625" t="s" s="94">
        <v>15271</v>
      </c>
      <c r="B625" t="s" s="95">
        <v>15272</v>
      </c>
      <c r="C625" s="96">
        <v>2024</v>
      </c>
      <c r="D625" t="s" s="97">
        <v>12599</v>
      </c>
      <c r="E625" t="s" s="97">
        <v>15273</v>
      </c>
      <c r="F625" t="s" s="97">
        <v>15274</v>
      </c>
      <c r="G625" s="98"/>
      <c r="H625" t="s" s="97">
        <v>120</v>
      </c>
      <c r="I625" t="s" s="97">
        <v>216</v>
      </c>
      <c r="J625" t="s" s="97">
        <v>12721</v>
      </c>
      <c r="K625" t="s" s="97">
        <v>64</v>
      </c>
      <c r="L625" t="s" s="97">
        <v>506</v>
      </c>
      <c r="M625" s="98"/>
      <c r="N625" s="98"/>
      <c r="O625" s="98"/>
      <c r="P625" s="99"/>
      <c r="Q625" s="99"/>
      <c r="R625" s="99"/>
    </row>
    <row r="626" ht="20.05" customHeight="1">
      <c r="A626" t="s" s="94">
        <v>15275</v>
      </c>
      <c r="B626" t="s" s="95">
        <v>15276</v>
      </c>
      <c r="C626" s="96">
        <v>2024</v>
      </c>
      <c r="D626" t="s" s="97">
        <v>12939</v>
      </c>
      <c r="E626" t="s" s="97">
        <v>15277</v>
      </c>
      <c r="F626" t="s" s="97">
        <v>15278</v>
      </c>
      <c r="G626" s="98"/>
      <c r="H626" t="s" s="97">
        <v>14542</v>
      </c>
      <c r="I626" t="s" s="97">
        <v>216</v>
      </c>
      <c r="J626" t="s" s="97">
        <v>213</v>
      </c>
      <c r="K626" t="s" s="97">
        <v>64</v>
      </c>
      <c r="L626" t="s" s="97">
        <v>119</v>
      </c>
      <c r="M626" t="s" s="97">
        <v>12602</v>
      </c>
      <c r="N626" s="98"/>
      <c r="O626" s="98"/>
      <c r="P626" s="99"/>
      <c r="Q626" s="99"/>
      <c r="R626" s="99"/>
    </row>
    <row r="627" ht="20.05" customHeight="1">
      <c r="A627" t="s" s="94">
        <v>15279</v>
      </c>
      <c r="B627" t="s" s="95">
        <v>15280</v>
      </c>
      <c r="C627" s="96">
        <v>2024</v>
      </c>
      <c r="D627" t="s" s="97">
        <v>15281</v>
      </c>
      <c r="E627" t="s" s="97">
        <v>15282</v>
      </c>
      <c r="F627" t="s" s="97">
        <v>15283</v>
      </c>
      <c r="G627" s="98"/>
      <c r="H627" t="s" s="97">
        <v>254</v>
      </c>
      <c r="I627" t="s" s="97">
        <v>121</v>
      </c>
      <c r="J627" t="s" s="97">
        <v>12801</v>
      </c>
      <c r="K627" t="s" s="97">
        <v>64</v>
      </c>
      <c r="L627" t="s" s="97">
        <v>1791</v>
      </c>
      <c r="M627" t="s" s="97">
        <v>1846</v>
      </c>
      <c r="N627" s="98"/>
      <c r="O627" s="98"/>
      <c r="P627" s="99"/>
      <c r="Q627" s="99"/>
      <c r="R627" s="99"/>
    </row>
    <row r="628" ht="20.05" customHeight="1">
      <c r="A628" t="s" s="94">
        <v>15284</v>
      </c>
      <c r="B628" t="s" s="95">
        <v>15285</v>
      </c>
      <c r="C628" s="96">
        <v>2024</v>
      </c>
      <c r="D628" t="s" s="97">
        <v>1639</v>
      </c>
      <c r="E628" t="s" s="97">
        <v>15286</v>
      </c>
      <c r="F628" t="s" s="97">
        <v>15287</v>
      </c>
      <c r="G628" s="98"/>
      <c r="H628" t="s" s="97">
        <v>120</v>
      </c>
      <c r="I628" t="s" s="97">
        <v>216</v>
      </c>
      <c r="J628" t="s" s="97">
        <v>213</v>
      </c>
      <c r="K628" t="s" s="97">
        <v>64</v>
      </c>
      <c r="L628" t="s" s="97">
        <v>119</v>
      </c>
      <c r="M628" t="s" s="97">
        <v>12602</v>
      </c>
      <c r="N628" s="98"/>
      <c r="O628" s="98"/>
      <c r="P628" s="99"/>
      <c r="Q628" s="99"/>
      <c r="R628" s="99"/>
    </row>
    <row r="629" ht="20.05" customHeight="1">
      <c r="A629" t="s" s="94">
        <v>15288</v>
      </c>
      <c r="B629" t="s" s="95">
        <v>15289</v>
      </c>
      <c r="C629" s="96">
        <v>2024</v>
      </c>
      <c r="D629" t="s" s="97">
        <v>15290</v>
      </c>
      <c r="E629" t="s" s="97">
        <v>15291</v>
      </c>
      <c r="F629" t="s" s="97">
        <v>15292</v>
      </c>
      <c r="G629" s="98"/>
      <c r="H629" t="s" s="97">
        <v>120</v>
      </c>
      <c r="I629" t="s" s="97">
        <v>216</v>
      </c>
      <c r="J629" t="s" s="97">
        <v>213</v>
      </c>
      <c r="K629" t="s" s="97">
        <v>29</v>
      </c>
      <c r="L629" t="s" s="97">
        <v>119</v>
      </c>
      <c r="M629" t="s" s="97">
        <v>1846</v>
      </c>
      <c r="N629" s="98"/>
      <c r="O629" s="98"/>
      <c r="P629" t="s" s="97">
        <v>38</v>
      </c>
      <c r="Q629" s="99"/>
      <c r="R629" s="99"/>
    </row>
    <row r="630" ht="20.05" customHeight="1">
      <c r="A630" t="s" s="94">
        <v>15293</v>
      </c>
      <c r="B630" t="s" s="95">
        <v>15294</v>
      </c>
      <c r="C630" s="96">
        <v>2024</v>
      </c>
      <c r="D630" t="s" s="97">
        <v>13695</v>
      </c>
      <c r="E630" t="s" s="97">
        <v>15295</v>
      </c>
      <c r="F630" t="s" s="97">
        <v>15296</v>
      </c>
      <c r="G630" s="98"/>
      <c r="H630" t="s" s="97">
        <v>120</v>
      </c>
      <c r="I630" t="s" s="97">
        <v>216</v>
      </c>
      <c r="J630" t="s" s="97">
        <v>12721</v>
      </c>
      <c r="K630" t="s" s="97">
        <v>64</v>
      </c>
      <c r="L630" t="s" s="97">
        <v>506</v>
      </c>
      <c r="M630" t="s" s="97">
        <v>1846</v>
      </c>
      <c r="N630" s="98"/>
      <c r="O630" s="98"/>
      <c r="P630" s="99"/>
      <c r="Q630" s="99"/>
      <c r="R630" s="99"/>
    </row>
    <row r="631" ht="20.05" customHeight="1">
      <c r="A631" t="s" s="94">
        <v>15297</v>
      </c>
      <c r="B631" t="s" s="95">
        <v>15298</v>
      </c>
      <c r="C631" s="96">
        <v>2024</v>
      </c>
      <c r="D631" t="s" s="97">
        <v>12844</v>
      </c>
      <c r="E631" t="s" s="97">
        <v>15299</v>
      </c>
      <c r="F631" t="s" s="97">
        <v>15300</v>
      </c>
      <c r="G631" s="98"/>
      <c r="H631" t="s" s="97">
        <v>120</v>
      </c>
      <c r="I631" t="s" s="97">
        <v>216</v>
      </c>
      <c r="J631" t="s" s="97">
        <v>213</v>
      </c>
      <c r="K631" t="s" s="97">
        <v>45</v>
      </c>
      <c r="L631" t="s" s="97">
        <v>119</v>
      </c>
      <c r="M631" t="s" s="97">
        <v>12637</v>
      </c>
      <c r="N631" s="98"/>
      <c r="O631" s="98"/>
      <c r="P631" s="99"/>
      <c r="Q631" s="99"/>
      <c r="R631" s="99"/>
    </row>
    <row r="632" ht="20.05" customHeight="1">
      <c r="A632" t="s" s="94">
        <v>15301</v>
      </c>
      <c r="B632" t="s" s="95">
        <v>15302</v>
      </c>
      <c r="C632" s="96">
        <v>2024</v>
      </c>
      <c r="D632" t="s" s="97">
        <v>1639</v>
      </c>
      <c r="E632" t="s" s="97">
        <v>15303</v>
      </c>
      <c r="F632" t="s" s="97">
        <v>15304</v>
      </c>
      <c r="G632" s="98"/>
      <c r="H632" t="s" s="97">
        <v>120</v>
      </c>
      <c r="I632" t="s" s="97">
        <v>216</v>
      </c>
      <c r="J632" t="s" s="97">
        <v>213</v>
      </c>
      <c r="K632" t="s" s="97">
        <v>64</v>
      </c>
      <c r="L632" t="s" s="97">
        <v>119</v>
      </c>
      <c r="M632" t="s" s="97">
        <v>12755</v>
      </c>
      <c r="N632" s="98"/>
      <c r="O632" s="98"/>
      <c r="P632" s="99"/>
      <c r="Q632" s="99"/>
      <c r="R632" s="99"/>
    </row>
    <row r="633" ht="20.05" customHeight="1">
      <c r="A633" t="s" s="94">
        <v>15305</v>
      </c>
      <c r="B633" t="s" s="95">
        <v>15306</v>
      </c>
      <c r="C633" s="96">
        <v>2024</v>
      </c>
      <c r="D633" t="s" s="97">
        <v>12827</v>
      </c>
      <c r="E633" t="s" s="97">
        <v>15307</v>
      </c>
      <c r="F633" t="s" s="97">
        <v>15308</v>
      </c>
      <c r="G633" s="98"/>
      <c r="H633" t="s" s="97">
        <v>120</v>
      </c>
      <c r="I633" t="s" s="97">
        <v>216</v>
      </c>
      <c r="J633" t="s" s="97">
        <v>13530</v>
      </c>
      <c r="K633" t="s" s="97">
        <v>82</v>
      </c>
      <c r="L633" t="s" s="97">
        <v>506</v>
      </c>
      <c r="M633" s="98"/>
      <c r="N633" s="98"/>
      <c r="O633" s="98"/>
      <c r="P633" s="99"/>
      <c r="Q633" s="99"/>
      <c r="R633" s="99"/>
    </row>
    <row r="634" ht="20.05" customHeight="1">
      <c r="A634" t="s" s="94">
        <v>15309</v>
      </c>
      <c r="B634" t="s" s="95">
        <v>15310</v>
      </c>
      <c r="C634" s="96">
        <v>2024</v>
      </c>
      <c r="D634" t="s" s="97">
        <v>1639</v>
      </c>
      <c r="E634" t="s" s="97">
        <v>15311</v>
      </c>
      <c r="F634" t="s" s="97">
        <v>15312</v>
      </c>
      <c r="G634" s="98"/>
      <c r="H634" t="s" s="97">
        <v>120</v>
      </c>
      <c r="I634" t="s" s="97">
        <v>216</v>
      </c>
      <c r="J634" t="s" s="97">
        <v>12736</v>
      </c>
      <c r="K634" t="s" s="97">
        <v>82</v>
      </c>
      <c r="L634" t="s" s="97">
        <v>506</v>
      </c>
      <c r="M634" t="s" s="97">
        <v>12904</v>
      </c>
      <c r="N634" s="98"/>
      <c r="O634" s="98"/>
      <c r="P634" s="99"/>
      <c r="Q634" s="99"/>
      <c r="R634" s="99"/>
    </row>
    <row r="635" ht="20.05" customHeight="1">
      <c r="A635" t="s" s="94">
        <v>15313</v>
      </c>
      <c r="B635" t="s" s="95">
        <v>15314</v>
      </c>
      <c r="C635" s="96">
        <v>2024</v>
      </c>
      <c r="D635" t="s" s="97">
        <v>1752</v>
      </c>
      <c r="E635" t="s" s="97">
        <v>15315</v>
      </c>
      <c r="F635" t="s" s="97">
        <v>15316</v>
      </c>
      <c r="G635" s="98"/>
      <c r="H635" t="s" s="97">
        <v>120</v>
      </c>
      <c r="I635" t="s" s="97">
        <v>121</v>
      </c>
      <c r="J635" t="s" s="97">
        <v>1542</v>
      </c>
      <c r="K635" t="s" s="97">
        <v>82</v>
      </c>
      <c r="L635" t="s" s="97">
        <v>1507</v>
      </c>
      <c r="M635" s="98"/>
      <c r="N635" s="98"/>
      <c r="O635" s="98"/>
      <c r="P635" s="99"/>
      <c r="Q635" s="99"/>
      <c r="R635" s="99"/>
    </row>
    <row r="636" ht="20.05" customHeight="1">
      <c r="A636" t="s" s="94">
        <v>15317</v>
      </c>
      <c r="B636" t="s" s="95">
        <v>15318</v>
      </c>
      <c r="C636" s="96">
        <v>2024</v>
      </c>
      <c r="D636" t="s" s="97">
        <v>665</v>
      </c>
      <c r="E636" t="s" s="97">
        <v>15319</v>
      </c>
      <c r="F636" t="s" s="97">
        <v>15320</v>
      </c>
      <c r="G636" t="s" s="97">
        <v>15321</v>
      </c>
      <c r="H636" t="s" s="97">
        <v>120</v>
      </c>
      <c r="I636" t="s" s="97">
        <v>121</v>
      </c>
      <c r="J636" t="s" s="97">
        <v>128</v>
      </c>
      <c r="K636" t="s" s="97">
        <v>82</v>
      </c>
      <c r="L636" t="s" s="97">
        <v>129</v>
      </c>
      <c r="M636" t="s" s="97">
        <v>1846</v>
      </c>
      <c r="N636" s="98"/>
      <c r="O636" s="98"/>
      <c r="P636" s="99"/>
      <c r="Q636" s="99"/>
      <c r="R636" s="99"/>
    </row>
    <row r="637" ht="20.05" customHeight="1">
      <c r="A637" t="s" s="94">
        <v>15322</v>
      </c>
      <c r="B637" t="s" s="95">
        <v>15323</v>
      </c>
      <c r="C637" s="96">
        <v>2024</v>
      </c>
      <c r="D637" t="s" s="97">
        <v>645</v>
      </c>
      <c r="E637" t="s" s="97">
        <v>15324</v>
      </c>
      <c r="F637" t="s" s="97">
        <v>15325</v>
      </c>
      <c r="G637" t="s" s="97">
        <v>15326</v>
      </c>
      <c r="H637" t="s" s="97">
        <v>120</v>
      </c>
      <c r="I637" t="s" s="97">
        <v>121</v>
      </c>
      <c r="J637" t="s" s="97">
        <v>2656</v>
      </c>
      <c r="K637" t="s" s="97">
        <v>1784</v>
      </c>
      <c r="L637" t="s" s="97">
        <v>119</v>
      </c>
      <c r="M637" s="98"/>
      <c r="N637" s="98"/>
      <c r="O637" s="98"/>
      <c r="P637" s="99"/>
      <c r="Q637" s="99"/>
      <c r="R637" s="99"/>
    </row>
    <row r="638" ht="20.05" customHeight="1">
      <c r="A638" t="s" s="94">
        <v>15327</v>
      </c>
      <c r="B638" t="s" s="95">
        <v>15328</v>
      </c>
      <c r="C638" s="96">
        <v>2024</v>
      </c>
      <c r="D638" t="s" s="97">
        <v>12934</v>
      </c>
      <c r="E638" t="s" s="97">
        <v>15329</v>
      </c>
      <c r="F638" t="s" s="97">
        <v>15330</v>
      </c>
      <c r="G638" s="98"/>
      <c r="H638" t="s" s="97">
        <v>120</v>
      </c>
      <c r="I638" t="s" s="97">
        <v>216</v>
      </c>
      <c r="J638" t="s" s="97">
        <v>128</v>
      </c>
      <c r="K638" t="s" s="97">
        <v>82</v>
      </c>
      <c r="L638" t="s" s="97">
        <v>129</v>
      </c>
      <c r="M638" t="s" s="97">
        <v>1846</v>
      </c>
      <c r="N638" s="98"/>
      <c r="O638" s="98"/>
      <c r="P638" s="99"/>
      <c r="Q638" s="99"/>
      <c r="R638" s="99"/>
    </row>
    <row r="639" ht="20.05" customHeight="1">
      <c r="A639" t="s" s="94">
        <v>15331</v>
      </c>
      <c r="B639" t="s" s="95">
        <v>15332</v>
      </c>
      <c r="C639" s="96">
        <v>2024</v>
      </c>
      <c r="D639" t="s" s="97">
        <v>13136</v>
      </c>
      <c r="E639" t="s" s="97">
        <v>15333</v>
      </c>
      <c r="F639" t="s" s="97">
        <v>15334</v>
      </c>
      <c r="G639" s="98"/>
      <c r="H639" t="s" s="97">
        <v>120</v>
      </c>
      <c r="I639" t="s" s="97">
        <v>121</v>
      </c>
      <c r="J639" t="s" s="97">
        <v>15335</v>
      </c>
      <c r="K639" t="s" s="97">
        <v>82</v>
      </c>
      <c r="L639" t="s" s="97">
        <v>119</v>
      </c>
      <c r="M639" s="98"/>
      <c r="N639" s="98"/>
      <c r="O639" s="98"/>
      <c r="P639" s="99"/>
      <c r="Q639" s="99"/>
      <c r="R639" s="99"/>
    </row>
    <row r="640" ht="20.05" customHeight="1">
      <c r="A640" t="s" s="94">
        <v>15336</v>
      </c>
      <c r="B640" t="s" s="95">
        <v>15337</v>
      </c>
      <c r="C640" s="96">
        <v>2024</v>
      </c>
      <c r="D640" t="s" s="97">
        <v>12767</v>
      </c>
      <c r="E640" t="s" s="97">
        <v>15338</v>
      </c>
      <c r="F640" t="s" s="97">
        <v>15339</v>
      </c>
      <c r="G640" s="98"/>
      <c r="H640" t="s" s="97">
        <v>254</v>
      </c>
      <c r="I640" t="s" s="97">
        <v>216</v>
      </c>
      <c r="J640" t="s" s="97">
        <v>128</v>
      </c>
      <c r="K640" t="s" s="97">
        <v>64</v>
      </c>
      <c r="L640" t="s" s="97">
        <v>129</v>
      </c>
      <c r="M640" t="s" s="97">
        <v>12716</v>
      </c>
      <c r="N640" s="98"/>
      <c r="O640" s="98"/>
      <c r="P640" s="99"/>
      <c r="Q640" s="99"/>
      <c r="R640" s="99"/>
    </row>
    <row r="641" ht="20.05" customHeight="1">
      <c r="A641" t="s" s="94">
        <v>15340</v>
      </c>
      <c r="B641" t="s" s="95">
        <v>15341</v>
      </c>
      <c r="C641" s="96">
        <v>2024</v>
      </c>
      <c r="D641" t="s" s="97">
        <v>959</v>
      </c>
      <c r="E641" t="s" s="97">
        <v>15342</v>
      </c>
      <c r="F641" t="s" s="97">
        <v>15343</v>
      </c>
      <c r="G641" s="98"/>
      <c r="H641" t="s" s="97">
        <v>120</v>
      </c>
      <c r="I641" t="s" s="97">
        <v>216</v>
      </c>
      <c r="J641" t="s" s="97">
        <v>213</v>
      </c>
      <c r="K641" t="s" s="97">
        <v>64</v>
      </c>
      <c r="L641" t="s" s="97">
        <v>119</v>
      </c>
      <c r="M641" t="s" s="97">
        <v>12602</v>
      </c>
      <c r="N641" s="98"/>
      <c r="O641" s="98"/>
      <c r="P641" s="99"/>
      <c r="Q641" s="99"/>
      <c r="R641" s="99"/>
    </row>
    <row r="642" ht="20.05" customHeight="1">
      <c r="A642" t="s" s="94">
        <v>15344</v>
      </c>
      <c r="B642" t="s" s="95">
        <v>15345</v>
      </c>
      <c r="C642" s="96">
        <v>2024</v>
      </c>
      <c r="D642" t="s" s="97">
        <v>5983</v>
      </c>
      <c r="E642" t="s" s="97">
        <v>15346</v>
      </c>
      <c r="F642" t="s" s="97">
        <v>15347</v>
      </c>
      <c r="G642" t="s" s="97">
        <v>15348</v>
      </c>
      <c r="H642" t="s" s="97">
        <v>120</v>
      </c>
      <c r="I642" t="s" s="97">
        <v>121</v>
      </c>
      <c r="J642" t="s" s="97">
        <v>1542</v>
      </c>
      <c r="K642" t="s" s="97">
        <v>82</v>
      </c>
      <c r="L642" t="s" s="97">
        <v>1507</v>
      </c>
      <c r="M642" s="98"/>
      <c r="N642" s="98"/>
      <c r="O642" s="98"/>
      <c r="P642" s="99"/>
      <c r="Q642" s="99"/>
      <c r="R642" s="99"/>
    </row>
    <row r="643" ht="20.05" customHeight="1">
      <c r="A643" t="s" s="94">
        <v>15349</v>
      </c>
      <c r="B643" t="s" s="95">
        <v>15350</v>
      </c>
      <c r="C643" s="96">
        <v>2024</v>
      </c>
      <c r="D643" t="s" s="97">
        <v>1639</v>
      </c>
      <c r="E643" t="s" s="97">
        <v>15351</v>
      </c>
      <c r="F643" t="s" s="97">
        <v>15352</v>
      </c>
      <c r="G643" s="98"/>
      <c r="H643" t="s" s="97">
        <v>120</v>
      </c>
      <c r="I643" t="s" s="97">
        <v>216</v>
      </c>
      <c r="J643" t="s" s="97">
        <v>13530</v>
      </c>
      <c r="K643" t="s" s="97">
        <v>82</v>
      </c>
      <c r="L643" t="s" s="97">
        <v>506</v>
      </c>
      <c r="M643" t="s" s="97">
        <v>12904</v>
      </c>
      <c r="N643" s="98"/>
      <c r="O643" s="98"/>
      <c r="P643" s="99"/>
      <c r="Q643" s="99"/>
      <c r="R643" s="99"/>
    </row>
    <row r="644" ht="20.05" customHeight="1">
      <c r="A644" t="s" s="94">
        <v>15353</v>
      </c>
      <c r="B644" t="s" s="95">
        <v>15354</v>
      </c>
      <c r="C644" s="96">
        <v>2024</v>
      </c>
      <c r="D644" t="s" s="97">
        <v>14292</v>
      </c>
      <c r="E644" t="s" s="97">
        <v>15355</v>
      </c>
      <c r="F644" t="s" s="97">
        <v>15356</v>
      </c>
      <c r="G644" s="98"/>
      <c r="H644" t="s" s="97">
        <v>120</v>
      </c>
      <c r="I644" t="s" s="97">
        <v>216</v>
      </c>
      <c r="J644" t="s" s="97">
        <v>213</v>
      </c>
      <c r="K644" t="s" s="97">
        <v>64</v>
      </c>
      <c r="L644" t="s" s="97">
        <v>119</v>
      </c>
      <c r="M644" t="s" s="97">
        <v>12755</v>
      </c>
      <c r="N644" s="98"/>
      <c r="O644" s="98"/>
      <c r="P644" s="99"/>
      <c r="Q644" s="99"/>
      <c r="R644" s="99"/>
    </row>
    <row r="645" ht="20.05" customHeight="1">
      <c r="A645" t="s" s="94">
        <v>15357</v>
      </c>
      <c r="B645" t="s" s="95">
        <v>15358</v>
      </c>
      <c r="C645" s="96">
        <v>2024</v>
      </c>
      <c r="D645" t="s" s="97">
        <v>3434</v>
      </c>
      <c r="E645" t="s" s="97">
        <v>15359</v>
      </c>
      <c r="F645" t="s" s="97">
        <v>15360</v>
      </c>
      <c r="G645" t="s" s="97">
        <v>15361</v>
      </c>
      <c r="H645" t="s" s="97">
        <v>120</v>
      </c>
      <c r="I645" t="s" s="97">
        <v>121</v>
      </c>
      <c r="J645" t="s" s="97">
        <v>12667</v>
      </c>
      <c r="K645" t="s" s="97">
        <v>45</v>
      </c>
      <c r="L645" t="s" s="97">
        <v>1507</v>
      </c>
      <c r="M645" s="98"/>
      <c r="N645" s="98"/>
      <c r="O645" s="98"/>
      <c r="P645" s="99"/>
      <c r="Q645" s="99"/>
      <c r="R645" s="99"/>
    </row>
    <row r="646" ht="20.05" customHeight="1">
      <c r="A646" t="s" s="94">
        <v>15362</v>
      </c>
      <c r="B646" t="s" s="95">
        <v>15363</v>
      </c>
      <c r="C646" s="96">
        <v>2024</v>
      </c>
      <c r="D646" t="s" s="97">
        <v>12929</v>
      </c>
      <c r="E646" t="s" s="97">
        <v>15364</v>
      </c>
      <c r="F646" t="s" s="97">
        <v>15365</v>
      </c>
      <c r="G646" s="98"/>
      <c r="H646" t="s" s="97">
        <v>120</v>
      </c>
      <c r="I646" t="s" s="97">
        <v>216</v>
      </c>
      <c r="J646" t="s" s="97">
        <v>12721</v>
      </c>
      <c r="K646" t="s" s="97">
        <v>64</v>
      </c>
      <c r="L646" t="s" s="97">
        <v>506</v>
      </c>
      <c r="M646" t="s" s="97">
        <v>12651</v>
      </c>
      <c r="N646" s="98"/>
      <c r="O646" s="98"/>
      <c r="P646" s="99"/>
      <c r="Q646" s="99"/>
      <c r="R646" s="99"/>
    </row>
    <row r="647" ht="20.05" customHeight="1">
      <c r="A647" t="s" s="94">
        <v>15366</v>
      </c>
      <c r="B647" t="s" s="95">
        <v>15367</v>
      </c>
      <c r="C647" s="96">
        <v>2024</v>
      </c>
      <c r="D647" t="s" s="97">
        <v>12733</v>
      </c>
      <c r="E647" t="s" s="97">
        <v>15368</v>
      </c>
      <c r="F647" t="s" s="97">
        <v>15369</v>
      </c>
      <c r="G647" s="98"/>
      <c r="H647" t="s" s="97">
        <v>120</v>
      </c>
      <c r="I647" t="s" s="97">
        <v>216</v>
      </c>
      <c r="J647" t="s" s="97">
        <v>213</v>
      </c>
      <c r="K647" t="s" s="97">
        <v>64</v>
      </c>
      <c r="L647" t="s" s="97">
        <v>119</v>
      </c>
      <c r="M647" t="s" s="97">
        <v>13735</v>
      </c>
      <c r="N647" s="98"/>
      <c r="O647" s="98"/>
      <c r="P647" s="99"/>
      <c r="Q647" s="99"/>
      <c r="R647" s="99"/>
    </row>
    <row r="648" ht="20.05" customHeight="1">
      <c r="A648" t="s" s="94">
        <v>15370</v>
      </c>
      <c r="B648" t="s" s="95">
        <v>15371</v>
      </c>
      <c r="C648" s="96">
        <v>2024</v>
      </c>
      <c r="D648" t="s" s="97">
        <v>1639</v>
      </c>
      <c r="E648" t="s" s="97">
        <v>15372</v>
      </c>
      <c r="F648" t="s" s="97">
        <v>15373</v>
      </c>
      <c r="G648" s="98"/>
      <c r="H648" t="s" s="97">
        <v>120</v>
      </c>
      <c r="I648" t="s" s="97">
        <v>216</v>
      </c>
      <c r="J648" t="s" s="97">
        <v>13530</v>
      </c>
      <c r="K648" t="s" s="97">
        <v>82</v>
      </c>
      <c r="L648" t="s" s="97">
        <v>506</v>
      </c>
      <c r="M648" t="s" s="97">
        <v>12904</v>
      </c>
      <c r="N648" s="98"/>
      <c r="O648" s="98"/>
      <c r="P648" s="99"/>
      <c r="Q648" s="99"/>
      <c r="R648" s="99"/>
    </row>
    <row r="649" ht="20.05" customHeight="1">
      <c r="A649" t="s" s="94">
        <v>15374</v>
      </c>
      <c r="B649" t="s" s="95">
        <v>15375</v>
      </c>
      <c r="C649" s="96">
        <v>2024</v>
      </c>
      <c r="D649" t="s" s="97">
        <v>13835</v>
      </c>
      <c r="E649" t="s" s="97">
        <v>15376</v>
      </c>
      <c r="F649" t="s" s="97">
        <v>15377</v>
      </c>
      <c r="G649" s="98"/>
      <c r="H649" t="s" s="97">
        <v>120</v>
      </c>
      <c r="I649" t="s" s="97">
        <v>121</v>
      </c>
      <c r="J649" t="s" s="97">
        <v>1870</v>
      </c>
      <c r="K649" t="s" s="97">
        <v>82</v>
      </c>
      <c r="L649" t="s" s="97">
        <v>1791</v>
      </c>
      <c r="M649" s="98"/>
      <c r="N649" s="98"/>
      <c r="O649" s="98"/>
      <c r="P649" s="99"/>
      <c r="Q649" s="99"/>
      <c r="R649" s="99"/>
    </row>
    <row r="650" ht="20.05" customHeight="1">
      <c r="A650" t="s" s="94">
        <v>15378</v>
      </c>
      <c r="B650" t="s" s="95">
        <v>15379</v>
      </c>
      <c r="C650" s="96">
        <v>2024</v>
      </c>
      <c r="D650" t="s" s="97">
        <v>14539</v>
      </c>
      <c r="E650" t="s" s="97">
        <v>15380</v>
      </c>
      <c r="F650" t="s" s="97">
        <v>15381</v>
      </c>
      <c r="G650" s="98"/>
      <c r="H650" t="s" s="97">
        <v>14542</v>
      </c>
      <c r="I650" t="s" s="97">
        <v>216</v>
      </c>
      <c r="J650" t="s" s="97">
        <v>12736</v>
      </c>
      <c r="K650" t="s" s="97">
        <v>82</v>
      </c>
      <c r="L650" t="s" s="97">
        <v>506</v>
      </c>
      <c r="M650" t="s" s="97">
        <v>12904</v>
      </c>
      <c r="N650" s="98"/>
      <c r="O650" s="98"/>
      <c r="P650" s="99"/>
      <c r="Q650" s="99"/>
      <c r="R650" s="99"/>
    </row>
    <row r="651" ht="20.05" customHeight="1">
      <c r="A651" t="s" s="94">
        <v>15382</v>
      </c>
      <c r="B651" t="s" s="95">
        <v>15383</v>
      </c>
      <c r="C651" s="96">
        <v>2024</v>
      </c>
      <c r="D651" t="s" s="97">
        <v>12822</v>
      </c>
      <c r="E651" t="s" s="97">
        <v>15384</v>
      </c>
      <c r="F651" t="s" s="97">
        <v>15385</v>
      </c>
      <c r="G651" s="98"/>
      <c r="H651" t="s" s="97">
        <v>120</v>
      </c>
      <c r="I651" t="s" s="97">
        <v>216</v>
      </c>
      <c r="J651" t="s" s="97">
        <v>213</v>
      </c>
      <c r="K651" t="s" s="97">
        <v>64</v>
      </c>
      <c r="L651" t="s" s="97">
        <v>119</v>
      </c>
      <c r="M651" s="98"/>
      <c r="N651" s="98"/>
      <c r="O651" s="98"/>
      <c r="P651" s="99"/>
      <c r="Q651" s="99"/>
      <c r="R651" s="99"/>
    </row>
    <row r="652" ht="20.05" customHeight="1">
      <c r="A652" t="s" s="94">
        <v>15386</v>
      </c>
      <c r="B652" t="s" s="95">
        <v>15387</v>
      </c>
      <c r="C652" s="96">
        <v>2024</v>
      </c>
      <c r="D652" t="s" s="97">
        <v>1752</v>
      </c>
      <c r="E652" t="s" s="97">
        <v>15388</v>
      </c>
      <c r="F652" t="s" s="97">
        <v>15389</v>
      </c>
      <c r="G652" s="98"/>
      <c r="H652" t="s" s="97">
        <v>120</v>
      </c>
      <c r="I652" t="s" s="97">
        <v>121</v>
      </c>
      <c r="J652" t="s" s="97">
        <v>2426</v>
      </c>
      <c r="K652" t="s" s="97">
        <v>82</v>
      </c>
      <c r="L652" t="s" s="97">
        <v>1507</v>
      </c>
      <c r="M652" s="98"/>
      <c r="N652" s="98"/>
      <c r="O652" s="98"/>
      <c r="P652" s="99"/>
      <c r="Q652" s="99"/>
      <c r="R652" s="99"/>
    </row>
    <row r="653" ht="20.05" customHeight="1">
      <c r="A653" t="s" s="94">
        <v>1606</v>
      </c>
      <c r="B653" t="s" s="95">
        <v>1607</v>
      </c>
      <c r="C653" s="96">
        <v>2024</v>
      </c>
      <c r="D653" t="s" s="97">
        <v>968</v>
      </c>
      <c r="E653" t="s" s="97">
        <v>1608</v>
      </c>
      <c r="F653" t="s" s="97">
        <v>1609</v>
      </c>
      <c r="G653" s="98"/>
      <c r="H653" t="s" s="97">
        <v>120</v>
      </c>
      <c r="I653" t="s" s="97">
        <v>121</v>
      </c>
      <c r="J653" t="s" s="97">
        <v>213</v>
      </c>
      <c r="K653" t="s" s="97">
        <v>82</v>
      </c>
      <c r="L653" t="s" s="97">
        <v>119</v>
      </c>
      <c r="M653" s="98"/>
      <c r="N653" t="s" s="97">
        <v>122</v>
      </c>
      <c r="O653" t="s" s="97">
        <v>123</v>
      </c>
      <c r="P653" t="s" s="100">
        <v>87</v>
      </c>
      <c r="Q653" t="s" s="100">
        <v>85</v>
      </c>
      <c r="R653" s="99"/>
    </row>
    <row r="654" ht="20.05" customHeight="1">
      <c r="A654" t="s" s="94">
        <v>15390</v>
      </c>
      <c r="B654" t="s" s="95">
        <v>15391</v>
      </c>
      <c r="C654" s="96">
        <v>2024</v>
      </c>
      <c r="D654" t="s" s="97">
        <v>6925</v>
      </c>
      <c r="E654" t="s" s="97">
        <v>15392</v>
      </c>
      <c r="F654" t="s" s="97">
        <v>15393</v>
      </c>
      <c r="G654" t="s" s="97">
        <v>15394</v>
      </c>
      <c r="H654" t="s" s="97">
        <v>120</v>
      </c>
      <c r="I654" t="s" s="97">
        <v>121</v>
      </c>
      <c r="J654" t="s" s="97">
        <v>15395</v>
      </c>
      <c r="K654" t="s" s="97">
        <v>82</v>
      </c>
      <c r="L654" t="s" s="97">
        <v>1304</v>
      </c>
      <c r="M654" s="98"/>
      <c r="N654" s="98"/>
      <c r="O654" s="98"/>
      <c r="P654" s="99"/>
      <c r="Q654" s="99"/>
      <c r="R654" s="99"/>
    </row>
    <row r="655" ht="20.05" customHeight="1">
      <c r="A655" t="s" s="94">
        <v>15396</v>
      </c>
      <c r="B655" t="s" s="95">
        <v>15397</v>
      </c>
      <c r="C655" s="96">
        <v>2024</v>
      </c>
      <c r="D655" t="s" s="97">
        <v>1639</v>
      </c>
      <c r="E655" t="s" s="97">
        <v>15398</v>
      </c>
      <c r="F655" t="s" s="97">
        <v>15399</v>
      </c>
      <c r="G655" s="98"/>
      <c r="H655" t="s" s="97">
        <v>120</v>
      </c>
      <c r="I655" t="s" s="97">
        <v>216</v>
      </c>
      <c r="J655" t="s" s="97">
        <v>12736</v>
      </c>
      <c r="K655" t="s" s="97">
        <v>64</v>
      </c>
      <c r="L655" t="s" s="97">
        <v>506</v>
      </c>
      <c r="M655" t="s" s="97">
        <v>12602</v>
      </c>
      <c r="N655" s="98"/>
      <c r="O655" s="98"/>
      <c r="P655" s="99"/>
      <c r="Q655" s="99"/>
      <c r="R655" s="99"/>
    </row>
    <row r="656" ht="20.05" customHeight="1">
      <c r="A656" t="s" s="94">
        <v>15400</v>
      </c>
      <c r="B656" t="s" s="95">
        <v>15401</v>
      </c>
      <c r="C656" s="96">
        <v>2024</v>
      </c>
      <c r="D656" t="s" s="97">
        <v>2222</v>
      </c>
      <c r="E656" t="s" s="97">
        <v>15402</v>
      </c>
      <c r="F656" t="s" s="97">
        <v>15403</v>
      </c>
      <c r="G656" t="s" s="97">
        <v>15404</v>
      </c>
      <c r="H656" t="s" s="97">
        <v>120</v>
      </c>
      <c r="I656" t="s" s="97">
        <v>121</v>
      </c>
      <c r="J656" t="s" s="97">
        <v>1303</v>
      </c>
      <c r="K656" t="s" s="97">
        <v>38</v>
      </c>
      <c r="L656" t="s" s="97">
        <v>1304</v>
      </c>
      <c r="M656" s="98"/>
      <c r="N656" s="98"/>
      <c r="O656" s="98"/>
      <c r="P656" s="99"/>
      <c r="Q656" s="99"/>
      <c r="R656" s="99"/>
    </row>
    <row r="657" ht="20.05" customHeight="1">
      <c r="A657" t="s" s="94">
        <v>15405</v>
      </c>
      <c r="B657" t="s" s="95">
        <v>15406</v>
      </c>
      <c r="C657" s="96">
        <v>2024</v>
      </c>
      <c r="D657" t="s" s="97">
        <v>15407</v>
      </c>
      <c r="E657" t="s" s="97">
        <v>15408</v>
      </c>
      <c r="F657" t="s" s="97">
        <v>15409</v>
      </c>
      <c r="G657" s="98"/>
      <c r="H657" t="s" s="97">
        <v>120</v>
      </c>
      <c r="I657" t="s" s="97">
        <v>121</v>
      </c>
      <c r="J657" t="s" s="97">
        <v>12736</v>
      </c>
      <c r="K657" t="s" s="97">
        <v>1784</v>
      </c>
      <c r="L657" t="s" s="97">
        <v>506</v>
      </c>
      <c r="M657" s="98"/>
      <c r="N657" s="98"/>
      <c r="O657" s="98"/>
      <c r="P657" s="99"/>
      <c r="Q657" s="99"/>
      <c r="R657" s="99"/>
    </row>
    <row r="658" ht="20.05" customHeight="1">
      <c r="A658" t="s" s="94">
        <v>15410</v>
      </c>
      <c r="B658" t="s" s="95">
        <v>15411</v>
      </c>
      <c r="C658" s="96">
        <v>2024</v>
      </c>
      <c r="D658" t="s" s="97">
        <v>3358</v>
      </c>
      <c r="E658" t="s" s="97">
        <v>15412</v>
      </c>
      <c r="F658" t="s" s="97">
        <v>15413</v>
      </c>
      <c r="G658" s="98"/>
      <c r="H658" t="s" s="97">
        <v>120</v>
      </c>
      <c r="I658" t="s" s="97">
        <v>121</v>
      </c>
      <c r="J658" t="s" s="97">
        <v>15414</v>
      </c>
      <c r="K658" t="s" s="97">
        <v>1454</v>
      </c>
      <c r="L658" t="s" s="97">
        <v>1791</v>
      </c>
      <c r="M658" s="98"/>
      <c r="N658" s="98"/>
      <c r="O658" s="98"/>
      <c r="P658" s="99"/>
      <c r="Q658" s="99"/>
      <c r="R658" s="99"/>
    </row>
    <row r="659" ht="20.05" customHeight="1">
      <c r="A659" t="s" s="94">
        <v>15415</v>
      </c>
      <c r="B659" t="s" s="95">
        <v>15416</v>
      </c>
      <c r="C659" s="96">
        <v>2024</v>
      </c>
      <c r="D659" t="s" s="97">
        <v>1639</v>
      </c>
      <c r="E659" t="s" s="97">
        <v>15417</v>
      </c>
      <c r="F659" t="s" s="97">
        <v>15418</v>
      </c>
      <c r="G659" s="98"/>
      <c r="H659" t="s" s="97">
        <v>254</v>
      </c>
      <c r="I659" t="s" s="97">
        <v>216</v>
      </c>
      <c r="J659" t="s" s="97">
        <v>12736</v>
      </c>
      <c r="K659" t="s" s="97">
        <v>64</v>
      </c>
      <c r="L659" t="s" s="97">
        <v>506</v>
      </c>
      <c r="M659" t="s" s="97">
        <v>12904</v>
      </c>
      <c r="N659" s="98"/>
      <c r="O659" s="98"/>
      <c r="P659" s="99"/>
      <c r="Q659" s="99"/>
      <c r="R659" s="99"/>
    </row>
    <row r="660" ht="20.05" customHeight="1">
      <c r="A660" t="s" s="94">
        <v>15419</v>
      </c>
      <c r="B660" t="s" s="95">
        <v>15420</v>
      </c>
      <c r="C660" s="96">
        <v>2024</v>
      </c>
      <c r="D660" t="s" s="97">
        <v>1441</v>
      </c>
      <c r="E660" t="s" s="97">
        <v>15421</v>
      </c>
      <c r="F660" t="s" s="97">
        <v>15422</v>
      </c>
      <c r="G660" s="98"/>
      <c r="H660" t="s" s="97">
        <v>120</v>
      </c>
      <c r="I660" t="s" s="97">
        <v>216</v>
      </c>
      <c r="J660" t="s" s="97">
        <v>13663</v>
      </c>
      <c r="K660" t="s" s="97">
        <v>1784</v>
      </c>
      <c r="L660" t="s" s="97">
        <v>1507</v>
      </c>
      <c r="M660" s="98"/>
      <c r="N660" s="98"/>
      <c r="O660" s="98"/>
      <c r="P660" s="99"/>
      <c r="Q660" s="99"/>
      <c r="R660" s="99"/>
    </row>
    <row r="661" ht="20.05" customHeight="1">
      <c r="A661" t="s" s="94">
        <v>15423</v>
      </c>
      <c r="B661" t="s" s="95">
        <v>15424</v>
      </c>
      <c r="C661" s="96">
        <v>2024</v>
      </c>
      <c r="D661" t="s" s="97">
        <v>1853</v>
      </c>
      <c r="E661" t="s" s="97">
        <v>15425</v>
      </c>
      <c r="F661" t="s" s="97">
        <v>15426</v>
      </c>
      <c r="G661" t="s" s="97">
        <v>15427</v>
      </c>
      <c r="H661" t="s" s="97">
        <v>120</v>
      </c>
      <c r="I661" t="s" s="97">
        <v>121</v>
      </c>
      <c r="J661" t="s" s="97">
        <v>12667</v>
      </c>
      <c r="K661" t="s" s="97">
        <v>29</v>
      </c>
      <c r="L661" t="s" s="97">
        <v>1507</v>
      </c>
      <c r="M661" s="98"/>
      <c r="N661" s="98"/>
      <c r="O661" s="98"/>
      <c r="P661" s="99"/>
      <c r="Q661" s="99"/>
      <c r="R661" s="99"/>
    </row>
    <row r="662" ht="20.05" customHeight="1">
      <c r="A662" t="s" s="94">
        <v>15428</v>
      </c>
      <c r="B662" t="s" s="95">
        <v>15429</v>
      </c>
      <c r="C662" s="96">
        <v>2024</v>
      </c>
      <c r="D662" t="s" s="97">
        <v>394</v>
      </c>
      <c r="E662" t="s" s="97">
        <v>15430</v>
      </c>
      <c r="F662" t="s" s="97">
        <v>15431</v>
      </c>
      <c r="G662" t="s" s="97">
        <v>15432</v>
      </c>
      <c r="H662" t="s" s="97">
        <v>120</v>
      </c>
      <c r="I662" t="s" s="97">
        <v>121</v>
      </c>
      <c r="J662" t="s" s="97">
        <v>2426</v>
      </c>
      <c r="K662" t="s" s="97">
        <v>82</v>
      </c>
      <c r="L662" t="s" s="97">
        <v>1507</v>
      </c>
      <c r="M662" s="98"/>
      <c r="N662" s="98"/>
      <c r="O662" s="98"/>
      <c r="P662" s="99"/>
      <c r="Q662" s="99"/>
      <c r="R662" s="99"/>
    </row>
    <row r="663" ht="20.05" customHeight="1">
      <c r="A663" t="s" s="94">
        <v>15433</v>
      </c>
      <c r="B663" t="s" s="95">
        <v>15434</v>
      </c>
      <c r="C663" s="96">
        <v>2024</v>
      </c>
      <c r="D663" t="s" s="97">
        <v>14454</v>
      </c>
      <c r="E663" t="s" s="97">
        <v>15435</v>
      </c>
      <c r="F663" t="s" s="97">
        <v>15436</v>
      </c>
      <c r="G663" s="98"/>
      <c r="H663" t="s" s="97">
        <v>120</v>
      </c>
      <c r="I663" t="s" s="97">
        <v>216</v>
      </c>
      <c r="J663" t="s" s="97">
        <v>213</v>
      </c>
      <c r="K663" t="s" s="97">
        <v>45</v>
      </c>
      <c r="L663" t="s" s="97">
        <v>119</v>
      </c>
      <c r="M663" t="s" s="97">
        <v>1846</v>
      </c>
      <c r="N663" s="98"/>
      <c r="O663" s="98"/>
      <c r="P663" s="99"/>
      <c r="Q663" s="99"/>
      <c r="R663" s="99"/>
    </row>
    <row r="664" ht="20.05" customHeight="1">
      <c r="A664" t="s" s="94">
        <v>15437</v>
      </c>
      <c r="B664" t="s" s="95">
        <v>15438</v>
      </c>
      <c r="C664" s="96">
        <v>2024</v>
      </c>
      <c r="D664" t="s" s="97">
        <v>1639</v>
      </c>
      <c r="E664" t="s" s="97">
        <v>15439</v>
      </c>
      <c r="F664" t="s" s="97">
        <v>15440</v>
      </c>
      <c r="G664" s="98"/>
      <c r="H664" t="s" s="97">
        <v>120</v>
      </c>
      <c r="I664" t="s" s="97">
        <v>216</v>
      </c>
      <c r="J664" t="s" s="97">
        <v>12736</v>
      </c>
      <c r="K664" t="s" s="97">
        <v>64</v>
      </c>
      <c r="L664" t="s" s="97">
        <v>506</v>
      </c>
      <c r="M664" t="s" s="97">
        <v>12602</v>
      </c>
      <c r="N664" s="98"/>
      <c r="O664" s="98"/>
      <c r="P664" s="99"/>
      <c r="Q664" s="99"/>
      <c r="R664" s="99"/>
    </row>
    <row r="665" ht="20.05" customHeight="1">
      <c r="A665" t="s" s="94">
        <v>15441</v>
      </c>
      <c r="B665" t="s" s="95">
        <v>15442</v>
      </c>
      <c r="C665" s="96">
        <v>2024</v>
      </c>
      <c r="D665" t="s" s="97">
        <v>1639</v>
      </c>
      <c r="E665" t="s" s="97">
        <v>15443</v>
      </c>
      <c r="F665" t="s" s="97">
        <v>15444</v>
      </c>
      <c r="G665" s="98"/>
      <c r="H665" t="s" s="97">
        <v>120</v>
      </c>
      <c r="I665" t="s" s="97">
        <v>216</v>
      </c>
      <c r="J665" t="s" s="97">
        <v>572</v>
      </c>
      <c r="K665" t="s" s="97">
        <v>82</v>
      </c>
      <c r="L665" t="s" s="97">
        <v>506</v>
      </c>
      <c r="M665" t="s" s="97">
        <v>1846</v>
      </c>
      <c r="N665" s="98"/>
      <c r="O665" s="98"/>
      <c r="P665" s="99"/>
      <c r="Q665" s="99"/>
      <c r="R665" s="99"/>
    </row>
    <row r="666" ht="20.05" customHeight="1">
      <c r="A666" t="s" s="94">
        <v>15445</v>
      </c>
      <c r="B666" t="s" s="95">
        <v>15446</v>
      </c>
      <c r="C666" s="96">
        <v>2024</v>
      </c>
      <c r="D666" t="s" s="97">
        <v>8483</v>
      </c>
      <c r="E666" t="s" s="97">
        <v>15447</v>
      </c>
      <c r="F666" t="s" s="97">
        <v>15448</v>
      </c>
      <c r="G666" s="98"/>
      <c r="H666" t="s" s="97">
        <v>120</v>
      </c>
      <c r="I666" t="s" s="97">
        <v>121</v>
      </c>
      <c r="J666" t="s" s="97">
        <v>128</v>
      </c>
      <c r="K666" t="s" s="97">
        <v>2327</v>
      </c>
      <c r="L666" t="s" s="97">
        <v>129</v>
      </c>
      <c r="M666" s="98"/>
      <c r="N666" s="98"/>
      <c r="O666" s="98"/>
      <c r="P666" s="99"/>
      <c r="Q666" s="99"/>
      <c r="R666" s="99"/>
    </row>
    <row r="667" ht="20.05" customHeight="1">
      <c r="A667" t="s" s="94">
        <v>15449</v>
      </c>
      <c r="B667" t="s" s="95">
        <v>15450</v>
      </c>
      <c r="C667" s="96">
        <v>2024</v>
      </c>
      <c r="D667" t="s" s="97">
        <v>12929</v>
      </c>
      <c r="E667" t="s" s="97">
        <v>15451</v>
      </c>
      <c r="F667" t="s" s="97">
        <v>15452</v>
      </c>
      <c r="G667" s="98"/>
      <c r="H667" t="s" s="97">
        <v>120</v>
      </c>
      <c r="I667" t="s" s="97">
        <v>216</v>
      </c>
      <c r="J667" t="s" s="97">
        <v>213</v>
      </c>
      <c r="K667" t="s" s="97">
        <v>64</v>
      </c>
      <c r="L667" t="s" s="97">
        <v>119</v>
      </c>
      <c r="M667" t="s" s="97">
        <v>13735</v>
      </c>
      <c r="N667" s="98"/>
      <c r="O667" s="98"/>
      <c r="P667" s="99"/>
      <c r="Q667" s="99"/>
      <c r="R667" s="99"/>
    </row>
    <row r="668" ht="20.05" customHeight="1">
      <c r="A668" t="s" s="94">
        <v>15453</v>
      </c>
      <c r="B668" t="s" s="95">
        <v>15454</v>
      </c>
      <c r="C668" s="96">
        <v>2024</v>
      </c>
      <c r="D668" t="s" s="97">
        <v>15455</v>
      </c>
      <c r="E668" t="s" s="97">
        <v>15456</v>
      </c>
      <c r="F668" t="s" s="97">
        <v>15457</v>
      </c>
      <c r="G668" s="98"/>
      <c r="H668" t="s" s="97">
        <v>120</v>
      </c>
      <c r="I668" t="s" s="97">
        <v>121</v>
      </c>
      <c r="J668" t="s" s="97">
        <v>1870</v>
      </c>
      <c r="K668" t="s" s="97">
        <v>82</v>
      </c>
      <c r="L668" t="s" s="97">
        <v>1791</v>
      </c>
      <c r="M668" s="98"/>
      <c r="N668" s="98"/>
      <c r="O668" s="98"/>
      <c r="P668" s="99"/>
      <c r="Q668" s="99"/>
      <c r="R668" s="99"/>
    </row>
    <row r="669" ht="20.05" customHeight="1">
      <c r="A669" t="s" s="94">
        <v>15458</v>
      </c>
      <c r="B669" t="s" s="95">
        <v>15459</v>
      </c>
      <c r="C669" s="96">
        <v>2024</v>
      </c>
      <c r="D669" t="s" s="97">
        <v>12934</v>
      </c>
      <c r="E669" t="s" s="97">
        <v>15460</v>
      </c>
      <c r="F669" t="s" s="97">
        <v>15461</v>
      </c>
      <c r="G669" s="98"/>
      <c r="H669" t="s" s="97">
        <v>120</v>
      </c>
      <c r="I669" t="s" s="97">
        <v>216</v>
      </c>
      <c r="J669" t="s" s="97">
        <v>7820</v>
      </c>
      <c r="K669" t="s" s="97">
        <v>64</v>
      </c>
      <c r="L669" t="s" s="97">
        <v>390</v>
      </c>
      <c r="M669" t="s" s="97">
        <v>12602</v>
      </c>
      <c r="N669" s="98"/>
      <c r="O669" s="98"/>
      <c r="P669" s="99"/>
      <c r="Q669" s="99"/>
      <c r="R669" s="99"/>
    </row>
    <row r="670" ht="20.05" customHeight="1">
      <c r="A670" t="s" s="94">
        <v>15462</v>
      </c>
      <c r="B670" t="s" s="95">
        <v>15463</v>
      </c>
      <c r="C670" s="96">
        <v>2024</v>
      </c>
      <c r="D670" t="s" s="97">
        <v>14454</v>
      </c>
      <c r="E670" t="s" s="97">
        <v>15464</v>
      </c>
      <c r="F670" t="s" s="97">
        <v>15465</v>
      </c>
      <c r="G670" s="98"/>
      <c r="H670" t="s" s="97">
        <v>120</v>
      </c>
      <c r="I670" t="s" s="97">
        <v>216</v>
      </c>
      <c r="J670" t="s" s="97">
        <v>213</v>
      </c>
      <c r="K670" t="s" s="97">
        <v>45</v>
      </c>
      <c r="L670" t="s" s="97">
        <v>119</v>
      </c>
      <c r="M670" t="s" s="97">
        <v>1846</v>
      </c>
      <c r="N670" s="98"/>
      <c r="O670" s="98"/>
      <c r="P670" s="99"/>
      <c r="Q670" s="99"/>
      <c r="R670" s="99"/>
    </row>
    <row r="671" ht="20.05" customHeight="1">
      <c r="A671" t="s" s="94">
        <v>15466</v>
      </c>
      <c r="B671" t="s" s="95">
        <v>15467</v>
      </c>
      <c r="C671" s="96">
        <v>2024</v>
      </c>
      <c r="D671" t="s" s="97">
        <v>15468</v>
      </c>
      <c r="E671" t="s" s="97">
        <v>15469</v>
      </c>
      <c r="F671" t="s" s="97">
        <v>15470</v>
      </c>
      <c r="G671" s="98"/>
      <c r="H671" t="s" s="97">
        <v>120</v>
      </c>
      <c r="I671" t="s" s="97">
        <v>216</v>
      </c>
      <c r="J671" t="s" s="97">
        <v>213</v>
      </c>
      <c r="K671" t="s" s="97">
        <v>64</v>
      </c>
      <c r="L671" t="s" s="97">
        <v>119</v>
      </c>
      <c r="M671" t="s" s="97">
        <v>12755</v>
      </c>
      <c r="N671" s="98"/>
      <c r="O671" s="98"/>
      <c r="P671" s="99"/>
      <c r="Q671" s="99"/>
      <c r="R671" s="99"/>
    </row>
    <row r="672" ht="20.05" customHeight="1">
      <c r="A672" t="s" s="94">
        <v>15471</v>
      </c>
      <c r="B672" t="s" s="95">
        <v>15472</v>
      </c>
      <c r="C672" s="96">
        <v>2024</v>
      </c>
      <c r="D672" t="s" s="97">
        <v>14802</v>
      </c>
      <c r="E672" t="s" s="97">
        <v>15473</v>
      </c>
      <c r="F672" t="s" s="97">
        <v>15474</v>
      </c>
      <c r="G672" s="98"/>
      <c r="H672" t="s" s="97">
        <v>120</v>
      </c>
      <c r="I672" t="s" s="97">
        <v>216</v>
      </c>
      <c r="J672" t="s" s="97">
        <v>213</v>
      </c>
      <c r="K672" t="s" s="97">
        <v>64</v>
      </c>
      <c r="L672" t="s" s="97">
        <v>119</v>
      </c>
      <c r="M672" t="s" s="97">
        <v>12755</v>
      </c>
      <c r="N672" s="98"/>
      <c r="O672" s="98"/>
      <c r="P672" s="99"/>
      <c r="Q672" s="99"/>
      <c r="R672" s="99"/>
    </row>
    <row r="673" ht="20.05" customHeight="1">
      <c r="A673" t="s" s="94">
        <v>15475</v>
      </c>
      <c r="B673" t="s" s="95">
        <v>15476</v>
      </c>
      <c r="C673" s="96">
        <v>2024</v>
      </c>
      <c r="D673" t="s" s="97">
        <v>15477</v>
      </c>
      <c r="E673" t="s" s="97">
        <v>15478</v>
      </c>
      <c r="F673" s="98"/>
      <c r="G673" t="s" s="97">
        <v>15479</v>
      </c>
      <c r="H673" t="s" s="97">
        <v>120</v>
      </c>
      <c r="I673" t="s" s="97">
        <v>121</v>
      </c>
      <c r="J673" t="s" s="97">
        <v>13090</v>
      </c>
      <c r="K673" t="s" s="97">
        <v>1876</v>
      </c>
      <c r="L673" t="s" s="97">
        <v>119</v>
      </c>
      <c r="M673" s="98"/>
      <c r="N673" s="98"/>
      <c r="O673" s="98"/>
      <c r="P673" s="99"/>
      <c r="Q673" s="99"/>
      <c r="R673" s="99"/>
    </row>
    <row r="674" ht="20.05" customHeight="1">
      <c r="A674" t="s" s="94">
        <v>15480</v>
      </c>
      <c r="B674" t="s" s="95">
        <v>15481</v>
      </c>
      <c r="C674" s="96">
        <v>2024</v>
      </c>
      <c r="D674" t="s" s="97">
        <v>8803</v>
      </c>
      <c r="E674" t="s" s="97">
        <v>15482</v>
      </c>
      <c r="F674" t="s" s="97">
        <v>15483</v>
      </c>
      <c r="G674" t="s" s="97">
        <v>15484</v>
      </c>
      <c r="H674" t="s" s="97">
        <v>120</v>
      </c>
      <c r="I674" t="s" s="97">
        <v>121</v>
      </c>
      <c r="J674" t="s" s="97">
        <v>2209</v>
      </c>
      <c r="K674" t="s" s="97">
        <v>44</v>
      </c>
      <c r="L674" t="s" s="97">
        <v>1791</v>
      </c>
      <c r="M674" s="98"/>
      <c r="N674" s="98"/>
      <c r="O674" s="98"/>
      <c r="P674" s="99"/>
      <c r="Q674" s="99"/>
      <c r="R674" s="99"/>
    </row>
    <row r="675" ht="20.05" customHeight="1">
      <c r="A675" t="s" s="94">
        <v>15485</v>
      </c>
      <c r="B675" t="s" s="95">
        <v>15486</v>
      </c>
      <c r="C675" s="96">
        <v>2024</v>
      </c>
      <c r="D675" t="s" s="97">
        <v>13119</v>
      </c>
      <c r="E675" t="s" s="97">
        <v>15487</v>
      </c>
      <c r="F675" t="s" s="97">
        <v>15488</v>
      </c>
      <c r="G675" s="98"/>
      <c r="H675" t="s" s="97">
        <v>120</v>
      </c>
      <c r="I675" t="s" s="97">
        <v>216</v>
      </c>
      <c r="J675" t="s" s="97">
        <v>12721</v>
      </c>
      <c r="K675" t="s" s="97">
        <v>64</v>
      </c>
      <c r="L675" t="s" s="97">
        <v>506</v>
      </c>
      <c r="M675" s="98"/>
      <c r="N675" s="98"/>
      <c r="O675" s="98"/>
      <c r="P675" s="99"/>
      <c r="Q675" s="99"/>
      <c r="R675" s="99"/>
    </row>
    <row r="676" ht="20.05" customHeight="1">
      <c r="A676" t="s" s="94">
        <v>15489</v>
      </c>
      <c r="B676" t="s" s="95">
        <v>15490</v>
      </c>
      <c r="C676" s="96">
        <v>2024</v>
      </c>
      <c r="D676" t="s" s="97">
        <v>14539</v>
      </c>
      <c r="E676" t="s" s="97">
        <v>15491</v>
      </c>
      <c r="F676" t="s" s="97">
        <v>15492</v>
      </c>
      <c r="G676" s="98"/>
      <c r="H676" t="s" s="97">
        <v>120</v>
      </c>
      <c r="I676" t="s" s="97">
        <v>216</v>
      </c>
      <c r="J676" t="s" s="97">
        <v>572</v>
      </c>
      <c r="K676" t="s" s="97">
        <v>82</v>
      </c>
      <c r="L676" t="s" s="97">
        <v>506</v>
      </c>
      <c r="M676" t="s" s="97">
        <v>12602</v>
      </c>
      <c r="N676" s="98"/>
      <c r="O676" s="98"/>
      <c r="P676" s="99"/>
      <c r="Q676" s="99"/>
      <c r="R676" s="99"/>
    </row>
    <row r="677" ht="20.05" customHeight="1">
      <c r="A677" t="s" s="94">
        <v>15493</v>
      </c>
      <c r="B677" t="s" s="95">
        <v>15494</v>
      </c>
      <c r="C677" s="96">
        <v>2024</v>
      </c>
      <c r="D677" t="s" s="97">
        <v>6177</v>
      </c>
      <c r="E677" t="s" s="97">
        <v>15495</v>
      </c>
      <c r="F677" t="s" s="97">
        <v>15496</v>
      </c>
      <c r="G677" s="98"/>
      <c r="H677" t="s" s="97">
        <v>120</v>
      </c>
      <c r="I677" t="s" s="97">
        <v>121</v>
      </c>
      <c r="J677" t="s" s="97">
        <v>15497</v>
      </c>
      <c r="K677" t="s" s="97">
        <v>38</v>
      </c>
      <c r="L677" t="s" s="97">
        <v>129</v>
      </c>
      <c r="M677" t="s" s="97">
        <v>1846</v>
      </c>
      <c r="N677" s="98"/>
      <c r="O677" s="98"/>
      <c r="P677" s="99"/>
      <c r="Q677" s="99"/>
      <c r="R677" s="99"/>
    </row>
    <row r="678" ht="20.05" customHeight="1">
      <c r="A678" t="s" s="94">
        <v>15498</v>
      </c>
      <c r="B678" t="s" s="95">
        <v>15499</v>
      </c>
      <c r="C678" s="96">
        <v>2024</v>
      </c>
      <c r="D678" t="s" s="97">
        <v>15500</v>
      </c>
      <c r="E678" t="s" s="97">
        <v>15501</v>
      </c>
      <c r="F678" t="s" s="97">
        <v>15502</v>
      </c>
      <c r="G678" s="98"/>
      <c r="H678" t="s" s="97">
        <v>14542</v>
      </c>
      <c r="I678" t="s" s="97">
        <v>216</v>
      </c>
      <c r="J678" t="s" s="97">
        <v>213</v>
      </c>
      <c r="K678" t="s" s="97">
        <v>1784</v>
      </c>
      <c r="L678" t="s" s="97">
        <v>119</v>
      </c>
      <c r="M678" s="98"/>
      <c r="N678" s="98"/>
      <c r="O678" s="98"/>
      <c r="P678" s="99"/>
      <c r="Q678" s="99"/>
      <c r="R678" s="99"/>
    </row>
    <row r="679" ht="20.05" customHeight="1">
      <c r="A679" t="s" s="94">
        <v>15503</v>
      </c>
      <c r="B679" t="s" s="95">
        <v>15504</v>
      </c>
      <c r="C679" s="96">
        <v>2024</v>
      </c>
      <c r="D679" t="s" s="97">
        <v>415</v>
      </c>
      <c r="E679" t="s" s="97">
        <v>15505</v>
      </c>
      <c r="F679" s="98"/>
      <c r="G679" t="s" s="97">
        <v>15506</v>
      </c>
      <c r="H679" t="s" s="97">
        <v>120</v>
      </c>
      <c r="I679" t="s" s="97">
        <v>121</v>
      </c>
      <c r="J679" t="s" s="97">
        <v>13757</v>
      </c>
      <c r="K679" t="s" s="97">
        <v>82</v>
      </c>
      <c r="L679" t="s" s="97">
        <v>390</v>
      </c>
      <c r="M679" s="98"/>
      <c r="N679" s="98"/>
      <c r="O679" s="98"/>
      <c r="P679" s="99"/>
      <c r="Q679" s="99"/>
      <c r="R679" s="99"/>
    </row>
    <row r="680" ht="20.05" customHeight="1">
      <c r="A680" t="s" s="94">
        <v>15507</v>
      </c>
      <c r="B680" t="s" s="95">
        <v>15508</v>
      </c>
      <c r="C680" s="96">
        <v>2024</v>
      </c>
      <c r="D680" t="s" s="97">
        <v>10487</v>
      </c>
      <c r="E680" t="s" s="97">
        <v>15509</v>
      </c>
      <c r="F680" t="s" s="97">
        <v>15510</v>
      </c>
      <c r="G680" s="98"/>
      <c r="H680" t="s" s="97">
        <v>120</v>
      </c>
      <c r="I680" t="s" s="97">
        <v>121</v>
      </c>
      <c r="J680" t="s" s="97">
        <v>8228</v>
      </c>
      <c r="K680" t="s" s="97">
        <v>45</v>
      </c>
      <c r="L680" t="s" s="97">
        <v>119</v>
      </c>
      <c r="M680" s="98"/>
      <c r="N680" s="98"/>
      <c r="O680" s="98"/>
      <c r="P680" s="99"/>
      <c r="Q680" s="99"/>
      <c r="R680" s="99"/>
    </row>
    <row r="681" ht="20.05" customHeight="1">
      <c r="A681" t="s" s="94">
        <v>15511</v>
      </c>
      <c r="B681" t="s" s="95">
        <v>15512</v>
      </c>
      <c r="C681" s="96">
        <v>2024</v>
      </c>
      <c r="D681" t="s" s="97">
        <v>12844</v>
      </c>
      <c r="E681" t="s" s="97">
        <v>15513</v>
      </c>
      <c r="F681" t="s" s="97">
        <v>15514</v>
      </c>
      <c r="G681" s="98"/>
      <c r="H681" t="s" s="97">
        <v>120</v>
      </c>
      <c r="I681" t="s" s="97">
        <v>216</v>
      </c>
      <c r="J681" t="s" s="97">
        <v>213</v>
      </c>
      <c r="K681" t="s" s="97">
        <v>64</v>
      </c>
      <c r="L681" t="s" s="97">
        <v>119</v>
      </c>
      <c r="M681" t="s" s="97">
        <v>12602</v>
      </c>
      <c r="N681" s="98"/>
      <c r="O681" s="98"/>
      <c r="P681" s="99"/>
      <c r="Q681" s="99"/>
      <c r="R681" s="99"/>
    </row>
    <row r="682" ht="20.05" customHeight="1">
      <c r="A682" t="s" s="94">
        <v>15515</v>
      </c>
      <c r="B682" t="s" s="95">
        <v>15516</v>
      </c>
      <c r="C682" s="96">
        <v>2024</v>
      </c>
      <c r="D682" t="s" s="97">
        <v>1412</v>
      </c>
      <c r="E682" t="s" s="97">
        <v>15517</v>
      </c>
      <c r="F682" t="s" s="97">
        <v>15518</v>
      </c>
      <c r="G682" s="98"/>
      <c r="H682" t="s" s="97">
        <v>120</v>
      </c>
      <c r="I682" t="s" s="97">
        <v>216</v>
      </c>
      <c r="J682" t="s" s="97">
        <v>213</v>
      </c>
      <c r="K682" t="s" s="97">
        <v>64</v>
      </c>
      <c r="L682" t="s" s="97">
        <v>119</v>
      </c>
      <c r="M682" t="s" s="97">
        <v>12651</v>
      </c>
      <c r="N682" s="98"/>
      <c r="O682" s="98"/>
      <c r="P682" s="99"/>
      <c r="Q682" s="99"/>
      <c r="R682" s="99"/>
    </row>
    <row r="683" ht="20.05" customHeight="1">
      <c r="A683" t="s" s="94">
        <v>15519</v>
      </c>
      <c r="B683" t="s" s="95">
        <v>15520</v>
      </c>
      <c r="C683" s="96">
        <v>2024</v>
      </c>
      <c r="D683" t="s" s="97">
        <v>1441</v>
      </c>
      <c r="E683" t="s" s="97">
        <v>15521</v>
      </c>
      <c r="F683" t="s" s="97">
        <v>15522</v>
      </c>
      <c r="G683" s="98"/>
      <c r="H683" t="s" s="97">
        <v>120</v>
      </c>
      <c r="I683" t="s" s="97">
        <v>216</v>
      </c>
      <c r="J683" t="s" s="97">
        <v>213</v>
      </c>
      <c r="K683" t="s" s="97">
        <v>45</v>
      </c>
      <c r="L683" t="s" s="97">
        <v>119</v>
      </c>
      <c r="M683" t="s" s="97">
        <v>12651</v>
      </c>
      <c r="N683" s="98"/>
      <c r="O683" s="98"/>
      <c r="P683" s="99"/>
      <c r="Q683" s="99"/>
      <c r="R683" s="99"/>
    </row>
    <row r="684" ht="20.05" customHeight="1">
      <c r="A684" t="s" s="94">
        <v>15523</v>
      </c>
      <c r="B684" t="s" s="95">
        <v>15524</v>
      </c>
      <c r="C684" s="96">
        <v>2024</v>
      </c>
      <c r="D684" t="s" s="97">
        <v>12901</v>
      </c>
      <c r="E684" t="s" s="97">
        <v>15525</v>
      </c>
      <c r="F684" t="s" s="97">
        <v>15526</v>
      </c>
      <c r="G684" s="98"/>
      <c r="H684" t="s" s="97">
        <v>254</v>
      </c>
      <c r="I684" t="s" s="97">
        <v>216</v>
      </c>
      <c r="J684" t="s" s="97">
        <v>13530</v>
      </c>
      <c r="K684" t="s" s="97">
        <v>2327</v>
      </c>
      <c r="L684" t="s" s="97">
        <v>506</v>
      </c>
      <c r="M684" s="98"/>
      <c r="N684" s="98"/>
      <c r="O684" s="98"/>
      <c r="P684" s="99"/>
      <c r="Q684" s="99"/>
      <c r="R684" s="99"/>
    </row>
    <row r="685" ht="20.05" customHeight="1">
      <c r="A685" t="s" s="94">
        <v>15527</v>
      </c>
      <c r="B685" t="s" s="95">
        <v>15528</v>
      </c>
      <c r="C685" s="96">
        <v>2024</v>
      </c>
      <c r="D685" t="s" s="97">
        <v>12844</v>
      </c>
      <c r="E685" t="s" s="97">
        <v>15529</v>
      </c>
      <c r="F685" t="s" s="97">
        <v>15530</v>
      </c>
      <c r="G685" s="98"/>
      <c r="H685" t="s" s="97">
        <v>120</v>
      </c>
      <c r="I685" t="s" s="97">
        <v>216</v>
      </c>
      <c r="J685" t="s" s="97">
        <v>572</v>
      </c>
      <c r="K685" t="s" s="97">
        <v>82</v>
      </c>
      <c r="L685" t="s" s="97">
        <v>506</v>
      </c>
      <c r="M685" t="s" s="97">
        <v>12755</v>
      </c>
      <c r="N685" s="98"/>
      <c r="O685" s="98"/>
      <c r="P685" s="99"/>
      <c r="Q685" s="99"/>
      <c r="R685" s="99"/>
    </row>
    <row r="686" ht="20.05" customHeight="1">
      <c r="A686" t="s" s="94">
        <v>1610</v>
      </c>
      <c r="B686" t="s" s="95">
        <v>1611</v>
      </c>
      <c r="C686" s="96">
        <v>2024</v>
      </c>
      <c r="D686" t="s" s="97">
        <v>1612</v>
      </c>
      <c r="E686" t="s" s="97">
        <v>1613</v>
      </c>
      <c r="F686" t="s" s="97">
        <v>1614</v>
      </c>
      <c r="G686" s="98"/>
      <c r="H686" t="s" s="97">
        <v>120</v>
      </c>
      <c r="I686" t="s" s="97">
        <v>121</v>
      </c>
      <c r="J686" t="s" s="97">
        <v>213</v>
      </c>
      <c r="K686" t="s" s="97">
        <v>58</v>
      </c>
      <c r="L686" t="s" s="97">
        <v>119</v>
      </c>
      <c r="M686" s="98"/>
      <c r="N686" t="s" s="97">
        <v>122</v>
      </c>
      <c r="O686" t="s" s="97">
        <v>123</v>
      </c>
      <c r="P686" s="99"/>
      <c r="Q686" t="s" s="100">
        <v>56</v>
      </c>
      <c r="R686" s="101">
        <v>24</v>
      </c>
    </row>
    <row r="687" ht="20.05" customHeight="1">
      <c r="A687" t="s" s="94">
        <v>15531</v>
      </c>
      <c r="B687" t="s" s="95">
        <v>15532</v>
      </c>
      <c r="C687" s="96">
        <v>2024</v>
      </c>
      <c r="D687" t="s" s="97">
        <v>13136</v>
      </c>
      <c r="E687" t="s" s="97">
        <v>15533</v>
      </c>
      <c r="F687" t="s" s="97">
        <v>15534</v>
      </c>
      <c r="G687" s="98"/>
      <c r="H687" t="s" s="97">
        <v>120</v>
      </c>
      <c r="I687" t="s" s="97">
        <v>121</v>
      </c>
      <c r="J687" t="s" s="97">
        <v>1870</v>
      </c>
      <c r="K687" t="s" s="97">
        <v>82</v>
      </c>
      <c r="L687" t="s" s="97">
        <v>1791</v>
      </c>
      <c r="M687" s="98"/>
      <c r="N687" s="98"/>
      <c r="O687" s="98"/>
      <c r="P687" s="99"/>
      <c r="Q687" s="99"/>
      <c r="R687" s="99"/>
    </row>
    <row r="688" ht="20.05" customHeight="1">
      <c r="A688" t="s" s="94">
        <v>15535</v>
      </c>
      <c r="B688" t="s" s="95">
        <v>15536</v>
      </c>
      <c r="C688" s="96">
        <v>2024</v>
      </c>
      <c r="D688" t="s" s="97">
        <v>12844</v>
      </c>
      <c r="E688" t="s" s="97">
        <v>15537</v>
      </c>
      <c r="F688" t="s" s="97">
        <v>15538</v>
      </c>
      <c r="G688" s="98"/>
      <c r="H688" t="s" s="97">
        <v>120</v>
      </c>
      <c r="I688" t="s" s="97">
        <v>216</v>
      </c>
      <c r="J688" t="s" s="97">
        <v>12721</v>
      </c>
      <c r="K688" t="s" s="97">
        <v>82</v>
      </c>
      <c r="L688" t="s" s="97">
        <v>506</v>
      </c>
      <c r="M688" s="98"/>
      <c r="N688" s="98"/>
      <c r="O688" s="98"/>
      <c r="P688" s="99"/>
      <c r="Q688" s="99"/>
      <c r="R688" s="99"/>
    </row>
    <row r="689" ht="20.05" customHeight="1">
      <c r="A689" t="s" s="94">
        <v>15539</v>
      </c>
      <c r="B689" t="s" s="95">
        <v>15540</v>
      </c>
      <c r="C689" s="96">
        <v>2024</v>
      </c>
      <c r="D689" t="s" s="97">
        <v>1752</v>
      </c>
      <c r="E689" t="s" s="97">
        <v>15541</v>
      </c>
      <c r="F689" t="s" s="97">
        <v>15542</v>
      </c>
      <c r="G689" s="98"/>
      <c r="H689" t="s" s="97">
        <v>120</v>
      </c>
      <c r="I689" t="s" s="97">
        <v>121</v>
      </c>
      <c r="J689" t="s" s="97">
        <v>14073</v>
      </c>
      <c r="K689" t="s" s="97">
        <v>45</v>
      </c>
      <c r="L689" t="s" s="97">
        <v>1791</v>
      </c>
      <c r="M689" s="98"/>
      <c r="N689" s="98"/>
      <c r="O689" s="98"/>
      <c r="P689" s="99"/>
      <c r="Q689" s="99"/>
      <c r="R689" s="99"/>
    </row>
    <row r="690" ht="20.05" customHeight="1">
      <c r="A690" t="s" s="94">
        <v>15543</v>
      </c>
      <c r="B690" t="s" s="95">
        <v>15544</v>
      </c>
      <c r="C690" s="96">
        <v>2024</v>
      </c>
      <c r="D690" t="s" s="97">
        <v>15545</v>
      </c>
      <c r="E690" t="s" s="97">
        <v>15546</v>
      </c>
      <c r="F690" t="s" s="97">
        <v>15547</v>
      </c>
      <c r="G690" t="s" s="97">
        <v>15548</v>
      </c>
      <c r="H690" t="s" s="97">
        <v>120</v>
      </c>
      <c r="I690" t="s" s="97">
        <v>121</v>
      </c>
      <c r="J690" t="s" s="97">
        <v>2645</v>
      </c>
      <c r="K690" t="s" s="97">
        <v>1454</v>
      </c>
      <c r="L690" t="s" s="97">
        <v>506</v>
      </c>
      <c r="M690" s="98"/>
      <c r="N690" s="98"/>
      <c r="O690" s="98"/>
      <c r="P690" s="99"/>
      <c r="Q690" s="99"/>
      <c r="R690" s="99"/>
    </row>
    <row r="691" ht="20.05" customHeight="1">
      <c r="A691" t="s" s="94">
        <v>15549</v>
      </c>
      <c r="B691" t="s" s="95">
        <v>15550</v>
      </c>
      <c r="C691" s="96">
        <v>2024</v>
      </c>
      <c r="D691" t="s" s="97">
        <v>12999</v>
      </c>
      <c r="E691" t="s" s="97">
        <v>15551</v>
      </c>
      <c r="F691" t="s" s="97">
        <v>15552</v>
      </c>
      <c r="G691" s="98"/>
      <c r="H691" t="s" s="97">
        <v>120</v>
      </c>
      <c r="I691" t="s" s="97">
        <v>216</v>
      </c>
      <c r="J691" t="s" s="97">
        <v>213</v>
      </c>
      <c r="K691" t="s" s="97">
        <v>64</v>
      </c>
      <c r="L691" t="s" s="97">
        <v>119</v>
      </c>
      <c r="M691" t="s" s="97">
        <v>15553</v>
      </c>
      <c r="N691" s="98"/>
      <c r="O691" s="98"/>
      <c r="P691" s="99"/>
      <c r="Q691" s="99"/>
      <c r="R691" s="99"/>
    </row>
    <row r="692" ht="20.05" customHeight="1">
      <c r="A692" t="s" s="94">
        <v>15554</v>
      </c>
      <c r="B692" t="s" s="95">
        <v>15555</v>
      </c>
      <c r="C692" s="96">
        <v>2024</v>
      </c>
      <c r="D692" t="s" s="97">
        <v>15556</v>
      </c>
      <c r="E692" t="s" s="97">
        <v>15557</v>
      </c>
      <c r="F692" t="s" s="97">
        <v>15558</v>
      </c>
      <c r="G692" t="s" s="97">
        <v>15559</v>
      </c>
      <c r="H692" t="s" s="97">
        <v>120</v>
      </c>
      <c r="I692" t="s" s="97">
        <v>121</v>
      </c>
      <c r="J692" t="s" s="97">
        <v>1928</v>
      </c>
      <c r="K692" t="s" s="97">
        <v>64</v>
      </c>
      <c r="L692" t="s" s="97">
        <v>119</v>
      </c>
      <c r="M692" s="98"/>
      <c r="N692" s="98"/>
      <c r="O692" s="98"/>
      <c r="P692" s="99"/>
      <c r="Q692" s="99"/>
      <c r="R692" s="99"/>
    </row>
    <row r="693" ht="20.05" customHeight="1">
      <c r="A693" t="s" s="94">
        <v>15560</v>
      </c>
      <c r="B693" t="s" s="95">
        <v>15561</v>
      </c>
      <c r="C693" s="96">
        <v>2024</v>
      </c>
      <c r="D693" t="s" s="97">
        <v>8562</v>
      </c>
      <c r="E693" t="s" s="97">
        <v>15562</v>
      </c>
      <c r="F693" t="s" s="97">
        <v>15563</v>
      </c>
      <c r="G693" s="98"/>
      <c r="H693" t="s" s="97">
        <v>120</v>
      </c>
      <c r="I693" t="s" s="97">
        <v>121</v>
      </c>
      <c r="J693" t="s" s="97">
        <v>2426</v>
      </c>
      <c r="K693" t="s" s="97">
        <v>29</v>
      </c>
      <c r="L693" t="s" s="97">
        <v>1507</v>
      </c>
      <c r="M693" s="98"/>
      <c r="N693" s="98"/>
      <c r="O693" s="98"/>
      <c r="P693" s="99"/>
      <c r="Q693" s="99"/>
      <c r="R693" s="99"/>
    </row>
    <row r="694" ht="20.05" customHeight="1">
      <c r="A694" t="s" s="94">
        <v>15564</v>
      </c>
      <c r="B694" t="s" s="95">
        <v>15565</v>
      </c>
      <c r="C694" s="96">
        <v>2024</v>
      </c>
      <c r="D694" t="s" s="97">
        <v>15566</v>
      </c>
      <c r="E694" t="s" s="97">
        <v>15567</v>
      </c>
      <c r="F694" t="s" s="97">
        <v>15568</v>
      </c>
      <c r="G694" s="98"/>
      <c r="H694" t="s" s="97">
        <v>120</v>
      </c>
      <c r="I694" t="s" s="97">
        <v>121</v>
      </c>
      <c r="J694" t="s" s="97">
        <v>15569</v>
      </c>
      <c r="K694" t="s" s="97">
        <v>29</v>
      </c>
      <c r="L694" t="s" s="97">
        <v>129</v>
      </c>
      <c r="M694" s="98"/>
      <c r="N694" s="98"/>
      <c r="O694" s="98"/>
      <c r="P694" s="99"/>
      <c r="Q694" s="99"/>
      <c r="R694" s="99"/>
    </row>
    <row r="695" ht="20.05" customHeight="1">
      <c r="A695" t="s" s="181">
        <v>15570</v>
      </c>
      <c r="B695" t="s" s="182">
        <v>15571</v>
      </c>
      <c r="C695" s="183">
        <v>2024</v>
      </c>
      <c r="D695" t="s" s="184">
        <v>13175</v>
      </c>
      <c r="E695" t="s" s="184">
        <v>15572</v>
      </c>
      <c r="F695" t="s" s="184">
        <v>15573</v>
      </c>
      <c r="G695" s="185"/>
      <c r="H695" t="s" s="184">
        <v>120</v>
      </c>
      <c r="I695" t="s" s="184">
        <v>216</v>
      </c>
      <c r="J695" t="s" s="184">
        <v>572</v>
      </c>
      <c r="K695" t="s" s="184">
        <v>82</v>
      </c>
      <c r="L695" t="s" s="97">
        <v>506</v>
      </c>
      <c r="M695" t="s" s="184">
        <v>12602</v>
      </c>
      <c r="N695" s="185"/>
      <c r="O695" s="185"/>
      <c r="P695" s="186"/>
      <c r="Q695" s="186"/>
      <c r="R695" s="186"/>
    </row>
    <row r="696" ht="20.05" customHeight="1">
      <c r="A696" t="s" s="94">
        <v>15574</v>
      </c>
      <c r="B696" t="s" s="95">
        <v>15575</v>
      </c>
      <c r="C696" s="96">
        <v>2024</v>
      </c>
      <c r="D696" t="s" s="97">
        <v>717</v>
      </c>
      <c r="E696" t="s" s="97">
        <v>15576</v>
      </c>
      <c r="F696" t="s" s="97">
        <v>15577</v>
      </c>
      <c r="G696" s="98"/>
      <c r="H696" t="s" s="97">
        <v>120</v>
      </c>
      <c r="I696" t="s" s="97">
        <v>216</v>
      </c>
      <c r="J696" t="s" s="97">
        <v>213</v>
      </c>
      <c r="K696" t="s" s="97">
        <v>1784</v>
      </c>
      <c r="L696" t="s" s="97">
        <v>119</v>
      </c>
      <c r="M696" s="98"/>
      <c r="N696" s="98"/>
      <c r="O696" s="98"/>
      <c r="P696" s="99"/>
      <c r="Q696" s="99"/>
      <c r="R696" s="99"/>
    </row>
    <row r="697" ht="20.05" customHeight="1">
      <c r="A697" t="s" s="94">
        <v>15578</v>
      </c>
      <c r="B697" t="s" s="95">
        <v>15579</v>
      </c>
      <c r="C697" s="96">
        <v>2024</v>
      </c>
      <c r="D697" t="s" s="97">
        <v>1296</v>
      </c>
      <c r="E697" t="s" s="97">
        <v>15580</v>
      </c>
      <c r="F697" t="s" s="97">
        <v>15581</v>
      </c>
      <c r="G697" s="98"/>
      <c r="H697" t="s" s="97">
        <v>120</v>
      </c>
      <c r="I697" t="s" s="97">
        <v>121</v>
      </c>
      <c r="J697" t="s" s="97">
        <v>1905</v>
      </c>
      <c r="K697" t="s" s="97">
        <v>82</v>
      </c>
      <c r="L697" t="s" s="97">
        <v>119</v>
      </c>
      <c r="M697" s="98"/>
      <c r="N697" s="98"/>
      <c r="O697" s="98"/>
      <c r="P697" s="99"/>
      <c r="Q697" s="99"/>
      <c r="R697" s="99"/>
    </row>
    <row r="698" ht="20.05" customHeight="1">
      <c r="A698" t="s" s="94">
        <v>15582</v>
      </c>
      <c r="B698" t="s" s="95">
        <v>15583</v>
      </c>
      <c r="C698" s="96">
        <v>2024</v>
      </c>
      <c r="D698" t="s" s="97">
        <v>5559</v>
      </c>
      <c r="E698" t="s" s="97">
        <v>15584</v>
      </c>
      <c r="F698" t="s" s="97">
        <v>15585</v>
      </c>
      <c r="G698" t="s" s="97">
        <v>15586</v>
      </c>
      <c r="H698" t="s" s="97">
        <v>120</v>
      </c>
      <c r="I698" t="s" s="97">
        <v>121</v>
      </c>
      <c r="J698" t="s" s="97">
        <v>1905</v>
      </c>
      <c r="K698" t="s" s="97">
        <v>44</v>
      </c>
      <c r="L698" t="s" s="97">
        <v>119</v>
      </c>
      <c r="M698" s="98"/>
      <c r="N698" s="98"/>
      <c r="O698" s="98"/>
      <c r="P698" s="99"/>
      <c r="Q698" s="99"/>
      <c r="R698" s="99"/>
    </row>
    <row r="699" ht="20.05" customHeight="1">
      <c r="A699" t="s" s="94">
        <v>15587</v>
      </c>
      <c r="B699" t="s" s="95">
        <v>15588</v>
      </c>
      <c r="C699" s="96">
        <v>2024</v>
      </c>
      <c r="D699" t="s" s="97">
        <v>2576</v>
      </c>
      <c r="E699" t="s" s="97">
        <v>15589</v>
      </c>
      <c r="F699" t="s" s="97">
        <v>15590</v>
      </c>
      <c r="G699" t="s" s="97">
        <v>15591</v>
      </c>
      <c r="H699" t="s" s="97">
        <v>120</v>
      </c>
      <c r="I699" t="s" s="97">
        <v>121</v>
      </c>
      <c r="J699" t="s" s="97">
        <v>15592</v>
      </c>
      <c r="K699" t="s" s="97">
        <v>45</v>
      </c>
      <c r="L699" t="s" s="97">
        <v>119</v>
      </c>
      <c r="M699" s="98"/>
      <c r="N699" s="98"/>
      <c r="O699" s="98"/>
      <c r="P699" s="99"/>
      <c r="Q699" s="99"/>
      <c r="R699" s="99"/>
    </row>
    <row r="700" ht="20.05" customHeight="1">
      <c r="A700" t="s" s="94">
        <v>15593</v>
      </c>
      <c r="B700" t="s" s="95">
        <v>15594</v>
      </c>
      <c r="C700" s="96">
        <v>2024</v>
      </c>
      <c r="D700" t="s" s="97">
        <v>12844</v>
      </c>
      <c r="E700" t="s" s="97">
        <v>15595</v>
      </c>
      <c r="F700" t="s" s="97">
        <v>15596</v>
      </c>
      <c r="G700" s="98"/>
      <c r="H700" t="s" s="97">
        <v>120</v>
      </c>
      <c r="I700" t="s" s="97">
        <v>216</v>
      </c>
      <c r="J700" t="s" s="97">
        <v>213</v>
      </c>
      <c r="K700" t="s" s="97">
        <v>82</v>
      </c>
      <c r="L700" t="s" s="97">
        <v>119</v>
      </c>
      <c r="M700" t="s" s="97">
        <v>12755</v>
      </c>
      <c r="N700" s="98"/>
      <c r="O700" s="98"/>
      <c r="P700" s="99"/>
      <c r="Q700" s="99"/>
      <c r="R700" s="99"/>
    </row>
    <row r="701" ht="20.05" customHeight="1">
      <c r="A701" t="s" s="94">
        <v>15597</v>
      </c>
      <c r="B701" t="s" s="95">
        <v>15598</v>
      </c>
      <c r="C701" s="96">
        <v>2024</v>
      </c>
      <c r="D701" t="s" s="97">
        <v>12767</v>
      </c>
      <c r="E701" t="s" s="97">
        <v>15599</v>
      </c>
      <c r="F701" t="s" s="97">
        <v>15600</v>
      </c>
      <c r="G701" s="98"/>
      <c r="H701" t="s" s="97">
        <v>120</v>
      </c>
      <c r="I701" t="s" s="97">
        <v>216</v>
      </c>
      <c r="J701" t="s" s="97">
        <v>213</v>
      </c>
      <c r="K701" t="s" s="97">
        <v>64</v>
      </c>
      <c r="L701" t="s" s="97">
        <v>119</v>
      </c>
      <c r="M701" t="s" s="97">
        <v>12755</v>
      </c>
      <c r="N701" s="98"/>
      <c r="O701" s="98"/>
      <c r="P701" s="99"/>
      <c r="Q701" s="99"/>
      <c r="R701" s="99"/>
    </row>
    <row r="702" ht="20.05" customHeight="1">
      <c r="A702" t="s" s="94">
        <v>15601</v>
      </c>
      <c r="B702" t="s" s="95">
        <v>15602</v>
      </c>
      <c r="C702" s="96">
        <v>2024</v>
      </c>
      <c r="D702" t="s" s="97">
        <v>8042</v>
      </c>
      <c r="E702" t="s" s="97">
        <v>15603</v>
      </c>
      <c r="F702" t="s" s="97">
        <v>15604</v>
      </c>
      <c r="G702" s="98"/>
      <c r="H702" t="s" s="97">
        <v>120</v>
      </c>
      <c r="I702" t="s" s="97">
        <v>121</v>
      </c>
      <c r="J702" t="s" s="97">
        <v>1870</v>
      </c>
      <c r="K702" t="s" s="97">
        <v>82</v>
      </c>
      <c r="L702" t="s" s="97">
        <v>1791</v>
      </c>
      <c r="M702" s="98"/>
      <c r="N702" s="98"/>
      <c r="O702" s="98"/>
      <c r="P702" s="99"/>
      <c r="Q702" s="99"/>
      <c r="R702" s="99"/>
    </row>
    <row r="703" ht="20.05" customHeight="1">
      <c r="A703" t="s" s="94">
        <v>15605</v>
      </c>
      <c r="B703" t="s" s="95">
        <v>15606</v>
      </c>
      <c r="C703" s="96">
        <v>2024</v>
      </c>
      <c r="D703" t="s" s="97">
        <v>15607</v>
      </c>
      <c r="E703" t="s" s="97">
        <v>15608</v>
      </c>
      <c r="F703" t="s" s="97">
        <v>15609</v>
      </c>
      <c r="G703" t="s" s="97">
        <v>15610</v>
      </c>
      <c r="H703" t="s" s="97">
        <v>120</v>
      </c>
      <c r="I703" t="s" s="97">
        <v>121</v>
      </c>
      <c r="J703" t="s" s="97">
        <v>1928</v>
      </c>
      <c r="K703" t="s" s="97">
        <v>82</v>
      </c>
      <c r="L703" t="s" s="97">
        <v>119</v>
      </c>
      <c r="M703" s="98"/>
      <c r="N703" s="98"/>
      <c r="O703" s="98"/>
      <c r="P703" s="99"/>
      <c r="Q703" s="99"/>
      <c r="R703" s="99"/>
    </row>
    <row r="704" ht="20.05" customHeight="1">
      <c r="A704" t="s" s="94">
        <v>15611</v>
      </c>
      <c r="B704" t="s" s="95">
        <v>15612</v>
      </c>
      <c r="C704" s="96">
        <v>2024</v>
      </c>
      <c r="D704" t="s" s="97">
        <v>6885</v>
      </c>
      <c r="E704" t="s" s="97">
        <v>15613</v>
      </c>
      <c r="F704" t="s" s="97">
        <v>15614</v>
      </c>
      <c r="G704" t="s" s="97">
        <v>15615</v>
      </c>
      <c r="H704" t="s" s="97">
        <v>120</v>
      </c>
      <c r="I704" t="s" s="97">
        <v>121</v>
      </c>
      <c r="J704" t="s" s="97">
        <v>1870</v>
      </c>
      <c r="K704" t="s" s="97">
        <v>44</v>
      </c>
      <c r="L704" t="s" s="97">
        <v>1791</v>
      </c>
      <c r="M704" s="98"/>
      <c r="N704" s="98"/>
      <c r="O704" s="98"/>
      <c r="P704" s="99"/>
      <c r="Q704" s="99"/>
      <c r="R704" s="99"/>
    </row>
    <row r="705" ht="20.05" customHeight="1">
      <c r="A705" t="s" s="94">
        <v>15616</v>
      </c>
      <c r="B705" t="s" s="95">
        <v>15617</v>
      </c>
      <c r="C705" s="96">
        <v>2024</v>
      </c>
      <c r="D705" t="s" s="97">
        <v>6885</v>
      </c>
      <c r="E705" t="s" s="97">
        <v>15618</v>
      </c>
      <c r="F705" t="s" s="97">
        <v>15619</v>
      </c>
      <c r="G705" t="s" s="97">
        <v>15620</v>
      </c>
      <c r="H705" t="s" s="97">
        <v>120</v>
      </c>
      <c r="I705" t="s" s="97">
        <v>121</v>
      </c>
      <c r="J705" t="s" s="97">
        <v>5830</v>
      </c>
      <c r="K705" t="s" s="97">
        <v>29</v>
      </c>
      <c r="L705" t="s" s="97">
        <v>1791</v>
      </c>
      <c r="M705" s="98"/>
      <c r="N705" s="98"/>
      <c r="O705" s="98"/>
      <c r="P705" s="99"/>
      <c r="Q705" s="99"/>
      <c r="R705" s="99"/>
    </row>
    <row r="706" ht="20.05" customHeight="1">
      <c r="A706" t="s" s="94">
        <v>15621</v>
      </c>
      <c r="B706" t="s" s="95">
        <v>15622</v>
      </c>
      <c r="C706" s="96">
        <v>2024</v>
      </c>
      <c r="D706" t="s" s="97">
        <v>13852</v>
      </c>
      <c r="E706" t="s" s="97">
        <v>15623</v>
      </c>
      <c r="F706" t="s" s="97">
        <v>15624</v>
      </c>
      <c r="G706" s="98"/>
      <c r="H706" t="s" s="97">
        <v>120</v>
      </c>
      <c r="I706" t="s" s="97">
        <v>216</v>
      </c>
      <c r="J706" t="s" s="97">
        <v>12736</v>
      </c>
      <c r="K706" t="s" s="97">
        <v>64</v>
      </c>
      <c r="L706" t="s" s="97">
        <v>506</v>
      </c>
      <c r="M706" t="s" s="97">
        <v>12602</v>
      </c>
      <c r="N706" s="98"/>
      <c r="O706" s="98"/>
      <c r="P706" s="99"/>
      <c r="Q706" s="99"/>
      <c r="R706" s="99"/>
    </row>
    <row r="707" ht="20.05" customHeight="1">
      <c r="A707" t="s" s="94">
        <v>15625</v>
      </c>
      <c r="B707" t="s" s="95">
        <v>15626</v>
      </c>
      <c r="C707" s="96">
        <v>2024</v>
      </c>
      <c r="D707" t="s" s="97">
        <v>15627</v>
      </c>
      <c r="E707" t="s" s="97">
        <v>15628</v>
      </c>
      <c r="F707" t="s" s="97">
        <v>15629</v>
      </c>
      <c r="G707" t="s" s="97">
        <v>15630</v>
      </c>
      <c r="H707" t="s" s="97">
        <v>120</v>
      </c>
      <c r="I707" t="s" s="97">
        <v>121</v>
      </c>
      <c r="J707" t="s" s="97">
        <v>7820</v>
      </c>
      <c r="K707" t="s" s="97">
        <v>44</v>
      </c>
      <c r="L707" t="s" s="97">
        <v>390</v>
      </c>
      <c r="M707" s="98"/>
      <c r="N707" s="98"/>
      <c r="O707" s="98"/>
      <c r="P707" s="99"/>
      <c r="Q707" s="99"/>
      <c r="R707" s="99"/>
    </row>
    <row r="708" ht="20.05" customHeight="1">
      <c r="A708" t="s" s="94">
        <v>1615</v>
      </c>
      <c r="B708" t="s" s="95">
        <v>1616</v>
      </c>
      <c r="C708" s="96">
        <v>2024</v>
      </c>
      <c r="D708" t="s" s="97">
        <v>241</v>
      </c>
      <c r="E708" t="s" s="97">
        <v>1617</v>
      </c>
      <c r="F708" t="s" s="97">
        <v>1618</v>
      </c>
      <c r="G708" t="s" s="97">
        <v>1619</v>
      </c>
      <c r="H708" t="s" s="97">
        <v>120</v>
      </c>
      <c r="I708" t="s" s="97">
        <v>121</v>
      </c>
      <c r="J708" t="s" s="97">
        <v>213</v>
      </c>
      <c r="K708" t="s" s="97">
        <v>29</v>
      </c>
      <c r="L708" t="s" s="97">
        <v>119</v>
      </c>
      <c r="M708" s="98"/>
      <c r="N708" t="s" s="97">
        <v>122</v>
      </c>
      <c r="O708" t="s" s="97">
        <v>123</v>
      </c>
      <c r="P708" t="s" s="100">
        <v>36</v>
      </c>
      <c r="Q708" s="99"/>
      <c r="R708" s="99"/>
    </row>
    <row r="709" ht="20.05" customHeight="1">
      <c r="A709" t="s" s="94">
        <v>15631</v>
      </c>
      <c r="B709" t="s" s="95">
        <v>15632</v>
      </c>
      <c r="C709" s="96">
        <v>2024</v>
      </c>
      <c r="D709" t="s" s="97">
        <v>13660</v>
      </c>
      <c r="E709" t="s" s="97">
        <v>15633</v>
      </c>
      <c r="F709" t="s" s="97">
        <v>15634</v>
      </c>
      <c r="G709" s="98"/>
      <c r="H709" t="s" s="97">
        <v>120</v>
      </c>
      <c r="I709" t="s" s="97">
        <v>216</v>
      </c>
      <c r="J709" t="s" s="97">
        <v>15635</v>
      </c>
      <c r="K709" t="s" s="97">
        <v>1784</v>
      </c>
      <c r="L709" t="s" s="97">
        <v>1507</v>
      </c>
      <c r="M709" s="98"/>
      <c r="N709" s="98"/>
      <c r="O709" s="98"/>
      <c r="P709" s="99"/>
      <c r="Q709" s="99"/>
      <c r="R709" s="99"/>
    </row>
    <row r="710" ht="20.05" customHeight="1">
      <c r="A710" t="s" s="94">
        <v>15636</v>
      </c>
      <c r="B710" t="s" s="95">
        <v>15637</v>
      </c>
      <c r="C710" s="96">
        <v>2024</v>
      </c>
      <c r="D710" t="s" s="97">
        <v>15638</v>
      </c>
      <c r="E710" t="s" s="97">
        <v>15639</v>
      </c>
      <c r="F710" t="s" s="97">
        <v>15640</v>
      </c>
      <c r="G710" s="98"/>
      <c r="H710" t="s" s="97">
        <v>120</v>
      </c>
      <c r="I710" t="s" s="97">
        <v>121</v>
      </c>
      <c r="J710" t="s" s="97">
        <v>5792</v>
      </c>
      <c r="K710" t="s" s="97">
        <v>82</v>
      </c>
      <c r="L710" t="s" s="97">
        <v>119</v>
      </c>
      <c r="M710" s="98"/>
      <c r="N710" s="98"/>
      <c r="O710" s="98"/>
      <c r="P710" s="99"/>
      <c r="Q710" s="99"/>
      <c r="R710" s="99"/>
    </row>
    <row r="711" ht="20.05" customHeight="1">
      <c r="A711" t="s" s="94">
        <v>15641</v>
      </c>
      <c r="B711" t="s" s="95">
        <v>15642</v>
      </c>
      <c r="C711" s="96">
        <v>2024</v>
      </c>
      <c r="D711" t="s" s="97">
        <v>8042</v>
      </c>
      <c r="E711" t="s" s="97">
        <v>15643</v>
      </c>
      <c r="F711" t="s" s="97">
        <v>15644</v>
      </c>
      <c r="G711" s="98"/>
      <c r="H711" t="s" s="97">
        <v>120</v>
      </c>
      <c r="I711" t="s" s="97">
        <v>121</v>
      </c>
      <c r="J711" t="s" s="97">
        <v>12841</v>
      </c>
      <c r="K711" t="s" s="97">
        <v>82</v>
      </c>
      <c r="L711" t="s" s="97">
        <v>1791</v>
      </c>
      <c r="M711" s="98"/>
      <c r="N711" s="98"/>
      <c r="O711" s="98"/>
      <c r="P711" s="99"/>
      <c r="Q711" s="99"/>
      <c r="R711" s="99"/>
    </row>
    <row r="712" ht="20.05" customHeight="1">
      <c r="A712" t="s" s="94">
        <v>15645</v>
      </c>
      <c r="B712" t="s" s="95">
        <v>15646</v>
      </c>
      <c r="C712" s="96">
        <v>2024</v>
      </c>
      <c r="D712" t="s" s="97">
        <v>15647</v>
      </c>
      <c r="E712" t="s" s="97">
        <v>15648</v>
      </c>
      <c r="F712" t="s" s="97">
        <v>15649</v>
      </c>
      <c r="G712" s="98"/>
      <c r="H712" t="s" s="97">
        <v>120</v>
      </c>
      <c r="I712" t="s" s="97">
        <v>121</v>
      </c>
      <c r="J712" t="s" s="97">
        <v>3794</v>
      </c>
      <c r="K712" t="s" s="97">
        <v>45</v>
      </c>
      <c r="L712" t="s" s="97">
        <v>1791</v>
      </c>
      <c r="M712" s="98"/>
      <c r="N712" s="98"/>
      <c r="O712" s="98"/>
      <c r="P712" s="99"/>
      <c r="Q712" s="99"/>
      <c r="R712" s="99"/>
    </row>
    <row r="713" ht="20.05" customHeight="1">
      <c r="A713" t="s" s="94">
        <v>15650</v>
      </c>
      <c r="B713" t="s" s="95">
        <v>15651</v>
      </c>
      <c r="C713" s="96">
        <v>2024</v>
      </c>
      <c r="D713" t="s" s="97">
        <v>1065</v>
      </c>
      <c r="E713" t="s" s="97">
        <v>15652</v>
      </c>
      <c r="F713" t="s" s="97">
        <v>15653</v>
      </c>
      <c r="G713" t="s" s="97">
        <v>15654</v>
      </c>
      <c r="H713" t="s" s="97">
        <v>120</v>
      </c>
      <c r="I713" t="s" s="97">
        <v>121</v>
      </c>
      <c r="J713" t="s" s="97">
        <v>1870</v>
      </c>
      <c r="K713" t="s" s="97">
        <v>82</v>
      </c>
      <c r="L713" t="s" s="97">
        <v>1791</v>
      </c>
      <c r="M713" s="98"/>
      <c r="N713" s="98"/>
      <c r="O713" s="98"/>
      <c r="P713" s="99"/>
      <c r="Q713" s="99"/>
      <c r="R713" s="99"/>
    </row>
    <row r="714" ht="20.05" customHeight="1">
      <c r="A714" t="s" s="94">
        <v>15655</v>
      </c>
      <c r="B714" t="s" s="95">
        <v>15656</v>
      </c>
      <c r="C714" s="96">
        <v>2024</v>
      </c>
      <c r="D714" t="s" s="97">
        <v>15657</v>
      </c>
      <c r="E714" t="s" s="97">
        <v>15658</v>
      </c>
      <c r="F714" t="s" s="97">
        <v>15659</v>
      </c>
      <c r="G714" s="98"/>
      <c r="H714" t="s" s="97">
        <v>120</v>
      </c>
      <c r="I714" t="s" s="97">
        <v>121</v>
      </c>
      <c r="J714" t="s" s="97">
        <v>15660</v>
      </c>
      <c r="K714" t="s" s="97">
        <v>29</v>
      </c>
      <c r="L714" t="s" s="97">
        <v>1507</v>
      </c>
      <c r="M714" s="98"/>
      <c r="N714" s="98"/>
      <c r="O714" s="98"/>
      <c r="P714" s="99"/>
      <c r="Q714" s="99"/>
      <c r="R714" s="99"/>
    </row>
    <row r="715" ht="20.05" customHeight="1">
      <c r="A715" t="s" s="94">
        <v>15661</v>
      </c>
      <c r="B715" t="s" s="95">
        <v>15662</v>
      </c>
      <c r="C715" s="96">
        <v>2024</v>
      </c>
      <c r="D715" t="s" s="97">
        <v>14802</v>
      </c>
      <c r="E715" t="s" s="97">
        <v>15663</v>
      </c>
      <c r="F715" t="s" s="97">
        <v>15664</v>
      </c>
      <c r="G715" s="98"/>
      <c r="H715" t="s" s="97">
        <v>120</v>
      </c>
      <c r="I715" t="s" s="97">
        <v>216</v>
      </c>
      <c r="J715" t="s" s="97">
        <v>213</v>
      </c>
      <c r="K715" t="s" s="97">
        <v>64</v>
      </c>
      <c r="L715" t="s" s="97">
        <v>119</v>
      </c>
      <c r="M715" t="s" s="97">
        <v>12755</v>
      </c>
      <c r="N715" s="98"/>
      <c r="O715" s="98"/>
      <c r="P715" s="99"/>
      <c r="Q715" s="99"/>
      <c r="R715" s="99"/>
    </row>
    <row r="716" ht="20.05" customHeight="1">
      <c r="A716" t="s" s="94">
        <v>15665</v>
      </c>
      <c r="B716" t="s" s="95">
        <v>15666</v>
      </c>
      <c r="C716" s="96">
        <v>2024</v>
      </c>
      <c r="D716" t="s" s="97">
        <v>15667</v>
      </c>
      <c r="E716" t="s" s="97">
        <v>15668</v>
      </c>
      <c r="F716" t="s" s="97">
        <v>15669</v>
      </c>
      <c r="G716" s="98"/>
      <c r="H716" t="s" s="97">
        <v>14542</v>
      </c>
      <c r="I716" t="s" s="97">
        <v>216</v>
      </c>
      <c r="J716" t="s" s="97">
        <v>12736</v>
      </c>
      <c r="K716" t="s" s="97">
        <v>82</v>
      </c>
      <c r="L716" t="s" s="97">
        <v>506</v>
      </c>
      <c r="M716" t="s" s="97">
        <v>12904</v>
      </c>
      <c r="N716" s="98"/>
      <c r="O716" s="98"/>
      <c r="P716" s="99"/>
      <c r="Q716" s="99"/>
      <c r="R716" s="99"/>
    </row>
    <row r="717" ht="20.05" customHeight="1">
      <c r="A717" t="s" s="94">
        <v>15670</v>
      </c>
      <c r="B717" t="s" s="95">
        <v>15671</v>
      </c>
      <c r="C717" s="96">
        <v>2024</v>
      </c>
      <c r="D717" t="s" s="97">
        <v>572</v>
      </c>
      <c r="E717" t="s" s="97">
        <v>15672</v>
      </c>
      <c r="F717" t="s" s="97">
        <v>15673</v>
      </c>
      <c r="G717" t="s" s="97">
        <v>15674</v>
      </c>
      <c r="H717" t="s" s="97">
        <v>120</v>
      </c>
      <c r="I717" t="s" s="97">
        <v>121</v>
      </c>
      <c r="J717" t="s" s="97">
        <v>7820</v>
      </c>
      <c r="K717" t="s" s="97">
        <v>82</v>
      </c>
      <c r="L717" t="s" s="97">
        <v>390</v>
      </c>
      <c r="M717" s="98"/>
      <c r="N717" s="98"/>
      <c r="O717" s="98"/>
      <c r="P717" s="99"/>
      <c r="Q717" s="99"/>
      <c r="R717" s="99"/>
    </row>
    <row r="718" ht="104.05" customHeight="1">
      <c r="A718" t="s" s="94">
        <v>1620</v>
      </c>
      <c r="B718" t="s" s="95">
        <v>1621</v>
      </c>
      <c r="C718" s="96">
        <v>2024</v>
      </c>
      <c r="D718" t="s" s="97">
        <v>1127</v>
      </c>
      <c r="E718" t="s" s="97">
        <v>1622</v>
      </c>
      <c r="F718" t="s" s="97">
        <v>1623</v>
      </c>
      <c r="G718" s="98"/>
      <c r="H718" t="s" s="97">
        <v>120</v>
      </c>
      <c r="I718" t="s" s="97">
        <v>216</v>
      </c>
      <c r="J718" t="s" s="97">
        <v>213</v>
      </c>
      <c r="K718" t="s" s="97">
        <v>64</v>
      </c>
      <c r="L718" t="s" s="97">
        <v>119</v>
      </c>
      <c r="M718" s="98"/>
      <c r="N718" t="s" s="97">
        <v>122</v>
      </c>
      <c r="O718" t="s" s="97">
        <v>255</v>
      </c>
      <c r="P718" t="s" s="100">
        <v>71</v>
      </c>
      <c r="Q718" t="s" s="100">
        <v>38</v>
      </c>
      <c r="R718" t="s" s="100">
        <v>1624</v>
      </c>
    </row>
    <row r="719" ht="20.05" customHeight="1">
      <c r="A719" t="s" s="94">
        <v>15675</v>
      </c>
      <c r="B719" t="s" s="95">
        <v>15676</v>
      </c>
      <c r="C719" s="96">
        <v>2024</v>
      </c>
      <c r="D719" t="s" s="97">
        <v>12767</v>
      </c>
      <c r="E719" t="s" s="97">
        <v>15677</v>
      </c>
      <c r="F719" t="s" s="97">
        <v>15678</v>
      </c>
      <c r="G719" s="98"/>
      <c r="H719" t="s" s="97">
        <v>120</v>
      </c>
      <c r="I719" t="s" s="97">
        <v>216</v>
      </c>
      <c r="J719" t="s" s="97">
        <v>213</v>
      </c>
      <c r="K719" t="s" s="97">
        <v>64</v>
      </c>
      <c r="L719" t="s" s="97">
        <v>119</v>
      </c>
      <c r="M719" t="s" s="97">
        <v>12755</v>
      </c>
      <c r="N719" s="98"/>
      <c r="O719" s="98"/>
      <c r="P719" s="99"/>
      <c r="Q719" s="99"/>
      <c r="R719" s="99"/>
    </row>
    <row r="720" ht="20.05" customHeight="1">
      <c r="A720" t="s" s="94">
        <v>15679</v>
      </c>
      <c r="B720" t="s" s="95">
        <v>15680</v>
      </c>
      <c r="C720" s="96">
        <v>2024</v>
      </c>
      <c r="D720" t="s" s="97">
        <v>10994</v>
      </c>
      <c r="E720" t="s" s="97">
        <v>15681</v>
      </c>
      <c r="F720" t="s" s="97">
        <v>15682</v>
      </c>
      <c r="G720" s="98"/>
      <c r="H720" t="s" s="97">
        <v>120</v>
      </c>
      <c r="I720" t="s" s="97">
        <v>121</v>
      </c>
      <c r="J720" t="s" s="97">
        <v>213</v>
      </c>
      <c r="K720" t="s" s="97">
        <v>45</v>
      </c>
      <c r="L720" t="s" s="97">
        <v>119</v>
      </c>
      <c r="M720" t="s" s="97">
        <v>6085</v>
      </c>
      <c r="N720" s="98"/>
      <c r="O720" s="98"/>
      <c r="P720" s="99"/>
      <c r="Q720" s="99"/>
      <c r="R720" s="99"/>
    </row>
    <row r="721" ht="20.05" customHeight="1">
      <c r="A721" t="s" s="94">
        <v>15683</v>
      </c>
      <c r="B721" t="s" s="95">
        <v>15684</v>
      </c>
      <c r="C721" s="96">
        <v>2024</v>
      </c>
      <c r="D721" t="s" s="97">
        <v>2113</v>
      </c>
      <c r="E721" t="s" s="97">
        <v>15685</v>
      </c>
      <c r="F721" t="s" s="97">
        <v>15686</v>
      </c>
      <c r="G721" t="s" s="97">
        <v>15687</v>
      </c>
      <c r="H721" t="s" s="97">
        <v>120</v>
      </c>
      <c r="I721" t="s" s="97">
        <v>121</v>
      </c>
      <c r="J721" t="s" s="97">
        <v>213</v>
      </c>
      <c r="K721" t="s" s="97">
        <v>64</v>
      </c>
      <c r="L721" t="s" s="97">
        <v>119</v>
      </c>
      <c r="M721" t="s" s="97">
        <v>13148</v>
      </c>
      <c r="N721" s="98"/>
      <c r="O721" s="98"/>
      <c r="P721" s="99"/>
      <c r="Q721" s="99"/>
      <c r="R721" s="99"/>
    </row>
    <row r="722" ht="20.05" customHeight="1">
      <c r="A722" t="s" s="94">
        <v>15688</v>
      </c>
      <c r="B722" t="s" s="95">
        <v>15689</v>
      </c>
      <c r="C722" s="96">
        <v>2024</v>
      </c>
      <c r="D722" t="s" s="97">
        <v>15690</v>
      </c>
      <c r="E722" t="s" s="97">
        <v>15691</v>
      </c>
      <c r="F722" t="s" s="97">
        <v>15692</v>
      </c>
      <c r="G722" t="s" s="97">
        <v>15693</v>
      </c>
      <c r="H722" t="s" s="97">
        <v>120</v>
      </c>
      <c r="I722" t="s" s="97">
        <v>121</v>
      </c>
      <c r="J722" t="s" s="97">
        <v>1928</v>
      </c>
      <c r="K722" t="s" s="97">
        <v>58</v>
      </c>
      <c r="L722" t="s" s="97">
        <v>119</v>
      </c>
      <c r="M722" t="s" s="97">
        <v>1846</v>
      </c>
      <c r="N722" s="98"/>
      <c r="O722" s="98"/>
      <c r="P722" s="99"/>
      <c r="Q722" s="99"/>
      <c r="R722" s="99"/>
    </row>
    <row r="723" ht="20.05" customHeight="1">
      <c r="A723" t="s" s="94">
        <v>15694</v>
      </c>
      <c r="B723" t="s" s="95">
        <v>15695</v>
      </c>
      <c r="C723" s="96">
        <v>2024</v>
      </c>
      <c r="D723" t="s" s="97">
        <v>15221</v>
      </c>
      <c r="E723" t="s" s="97">
        <v>15696</v>
      </c>
      <c r="F723" t="s" s="97">
        <v>15697</v>
      </c>
      <c r="G723" s="98"/>
      <c r="H723" t="s" s="97">
        <v>120</v>
      </c>
      <c r="I723" t="s" s="97">
        <v>216</v>
      </c>
      <c r="J723" t="s" s="97">
        <v>12736</v>
      </c>
      <c r="K723" t="s" s="97">
        <v>82</v>
      </c>
      <c r="L723" t="s" s="97">
        <v>506</v>
      </c>
      <c r="M723" t="s" s="97">
        <v>1846</v>
      </c>
      <c r="N723" s="98"/>
      <c r="O723" s="98"/>
      <c r="P723" s="99"/>
      <c r="Q723" s="99"/>
      <c r="R723" s="99"/>
    </row>
    <row r="724" ht="92.05" customHeight="1">
      <c r="A724" t="s" s="94">
        <v>1625</v>
      </c>
      <c r="B724" t="s" s="95">
        <v>1626</v>
      </c>
      <c r="C724" s="96">
        <v>2024</v>
      </c>
      <c r="D724" t="s" s="97">
        <v>1627</v>
      </c>
      <c r="E724" t="s" s="97">
        <v>1628</v>
      </c>
      <c r="F724" t="s" s="97">
        <v>1629</v>
      </c>
      <c r="G724" t="s" s="97">
        <v>1630</v>
      </c>
      <c r="H724" t="s" s="97">
        <v>120</v>
      </c>
      <c r="I724" t="s" s="97">
        <v>121</v>
      </c>
      <c r="J724" t="s" s="97">
        <v>1341</v>
      </c>
      <c r="K724" t="s" s="97">
        <v>29</v>
      </c>
      <c r="L724" t="s" s="97">
        <v>545</v>
      </c>
      <c r="M724" s="98"/>
      <c r="N724" t="s" s="97">
        <v>122</v>
      </c>
      <c r="O724" t="s" s="97">
        <v>255</v>
      </c>
      <c r="P724" t="s" s="100">
        <v>38</v>
      </c>
      <c r="Q724" t="s" s="100">
        <v>44</v>
      </c>
      <c r="R724" t="s" s="100">
        <v>1631</v>
      </c>
    </row>
    <row r="725" ht="20.05" customHeight="1">
      <c r="A725" t="s" s="94">
        <v>15698</v>
      </c>
      <c r="B725" t="s" s="95">
        <v>15699</v>
      </c>
      <c r="C725" s="96">
        <v>2024</v>
      </c>
      <c r="D725" t="s" s="97">
        <v>7342</v>
      </c>
      <c r="E725" t="s" s="97">
        <v>15700</v>
      </c>
      <c r="F725" t="s" s="97">
        <v>15701</v>
      </c>
      <c r="G725" s="98"/>
      <c r="H725" t="s" s="97">
        <v>120</v>
      </c>
      <c r="I725" t="s" s="97">
        <v>121</v>
      </c>
      <c r="J725" t="s" s="97">
        <v>12667</v>
      </c>
      <c r="K725" t="s" s="97">
        <v>29</v>
      </c>
      <c r="L725" t="s" s="97">
        <v>1507</v>
      </c>
      <c r="M725" s="98"/>
      <c r="N725" s="98"/>
      <c r="O725" s="98"/>
      <c r="P725" s="99"/>
      <c r="Q725" s="99"/>
      <c r="R725" s="99"/>
    </row>
    <row r="726" ht="20.05" customHeight="1">
      <c r="A726" t="s" s="94">
        <v>15702</v>
      </c>
      <c r="B726" t="s" s="95">
        <v>15703</v>
      </c>
      <c r="C726" s="96">
        <v>2024</v>
      </c>
      <c r="D726" t="s" s="97">
        <v>4346</v>
      </c>
      <c r="E726" t="s" s="97">
        <v>15704</v>
      </c>
      <c r="F726" t="s" s="97">
        <v>15705</v>
      </c>
      <c r="G726" t="s" s="97">
        <v>15706</v>
      </c>
      <c r="H726" t="s" s="97">
        <v>120</v>
      </c>
      <c r="I726" t="s" s="97">
        <v>121</v>
      </c>
      <c r="J726" t="s" s="97">
        <v>15707</v>
      </c>
      <c r="K726" t="s" s="97">
        <v>45</v>
      </c>
      <c r="L726" t="s" s="97">
        <v>1304</v>
      </c>
      <c r="M726" s="98"/>
      <c r="N726" s="98"/>
      <c r="O726" s="98"/>
      <c r="P726" s="99"/>
      <c r="Q726" s="99"/>
      <c r="R726" s="99"/>
    </row>
    <row r="727" ht="20.05" customHeight="1">
      <c r="A727" t="s" s="94">
        <v>15708</v>
      </c>
      <c r="B727" t="s" s="95">
        <v>15709</v>
      </c>
      <c r="C727" s="96">
        <v>2024</v>
      </c>
      <c r="D727" t="s" s="97">
        <v>15710</v>
      </c>
      <c r="E727" t="s" s="97">
        <v>15711</v>
      </c>
      <c r="F727" t="s" s="97">
        <v>15712</v>
      </c>
      <c r="G727" s="98"/>
      <c r="H727" t="s" s="97">
        <v>120</v>
      </c>
      <c r="I727" t="s" s="97">
        <v>216</v>
      </c>
      <c r="J727" t="s" s="97">
        <v>213</v>
      </c>
      <c r="K727" t="s" s="97">
        <v>1784</v>
      </c>
      <c r="L727" t="s" s="97">
        <v>119</v>
      </c>
      <c r="M727" s="98"/>
      <c r="N727" s="98"/>
      <c r="O727" s="98"/>
      <c r="P727" s="99"/>
      <c r="Q727" s="99"/>
      <c r="R727" s="99"/>
    </row>
    <row r="728" ht="20.05" customHeight="1">
      <c r="A728" t="s" s="94">
        <v>15713</v>
      </c>
      <c r="B728" t="s" s="95">
        <v>15714</v>
      </c>
      <c r="C728" s="96">
        <v>2024</v>
      </c>
      <c r="D728" t="s" s="97">
        <v>1296</v>
      </c>
      <c r="E728" t="s" s="97">
        <v>15715</v>
      </c>
      <c r="F728" t="s" s="97">
        <v>15716</v>
      </c>
      <c r="G728" s="98"/>
      <c r="H728" t="s" s="97">
        <v>120</v>
      </c>
      <c r="I728" t="s" s="97">
        <v>121</v>
      </c>
      <c r="J728" t="s" s="97">
        <v>15717</v>
      </c>
      <c r="K728" t="s" s="97">
        <v>82</v>
      </c>
      <c r="L728" t="s" s="97">
        <v>119</v>
      </c>
      <c r="M728" s="98"/>
      <c r="N728" s="98"/>
      <c r="O728" s="98"/>
      <c r="P728" s="99"/>
      <c r="Q728" s="99"/>
      <c r="R728" s="99"/>
    </row>
    <row r="729" ht="20.05" customHeight="1">
      <c r="A729" t="s" s="94">
        <v>15718</v>
      </c>
      <c r="B729" t="s" s="95">
        <v>15719</v>
      </c>
      <c r="C729" s="96">
        <v>2024</v>
      </c>
      <c r="D729" t="s" s="97">
        <v>3802</v>
      </c>
      <c r="E729" t="s" s="97">
        <v>15720</v>
      </c>
      <c r="F729" t="s" s="97">
        <v>15721</v>
      </c>
      <c r="G729" s="98"/>
      <c r="H729" t="s" s="97">
        <v>120</v>
      </c>
      <c r="I729" t="s" s="97">
        <v>121</v>
      </c>
      <c r="J729" t="s" s="97">
        <v>2426</v>
      </c>
      <c r="K729" t="s" s="97">
        <v>82</v>
      </c>
      <c r="L729" t="s" s="97">
        <v>1507</v>
      </c>
      <c r="M729" s="98"/>
      <c r="N729" s="98"/>
      <c r="O729" s="98"/>
      <c r="P729" s="99"/>
      <c r="Q729" s="99"/>
      <c r="R729" s="99"/>
    </row>
    <row r="730" ht="20.05" customHeight="1">
      <c r="A730" t="s" s="94">
        <v>15722</v>
      </c>
      <c r="B730" t="s" s="95">
        <v>15723</v>
      </c>
      <c r="C730" s="96">
        <v>2024</v>
      </c>
      <c r="D730" t="s" s="97">
        <v>15724</v>
      </c>
      <c r="E730" t="s" s="97">
        <v>15725</v>
      </c>
      <c r="F730" s="98"/>
      <c r="G730" t="s" s="97">
        <v>15726</v>
      </c>
      <c r="H730" t="s" s="97">
        <v>120</v>
      </c>
      <c r="I730" t="s" s="97">
        <v>121</v>
      </c>
      <c r="J730" t="s" s="97">
        <v>2426</v>
      </c>
      <c r="K730" t="s" s="97">
        <v>82</v>
      </c>
      <c r="L730" t="s" s="97">
        <v>1507</v>
      </c>
      <c r="M730" s="98"/>
      <c r="N730" s="98"/>
      <c r="O730" s="98"/>
      <c r="P730" s="99"/>
      <c r="Q730" s="99"/>
      <c r="R730" s="99"/>
    </row>
    <row r="731" ht="20.05" customHeight="1">
      <c r="A731" t="s" s="94">
        <v>15727</v>
      </c>
      <c r="B731" t="s" s="95">
        <v>15728</v>
      </c>
      <c r="C731" s="96">
        <v>2024</v>
      </c>
      <c r="D731" t="s" s="97">
        <v>1412</v>
      </c>
      <c r="E731" t="s" s="97">
        <v>15729</v>
      </c>
      <c r="F731" t="s" s="97">
        <v>15730</v>
      </c>
      <c r="G731" s="98"/>
      <c r="H731" t="s" s="97">
        <v>120</v>
      </c>
      <c r="I731" t="s" s="97">
        <v>216</v>
      </c>
      <c r="J731" t="s" s="97">
        <v>213</v>
      </c>
      <c r="K731" t="s" s="97">
        <v>64</v>
      </c>
      <c r="L731" t="s" s="97">
        <v>119</v>
      </c>
      <c r="M731" t="s" s="97">
        <v>12602</v>
      </c>
      <c r="N731" s="98"/>
      <c r="O731" s="98"/>
      <c r="P731" s="99"/>
      <c r="Q731" s="99"/>
      <c r="R731" s="99"/>
    </row>
    <row r="732" ht="20.05" customHeight="1">
      <c r="A732" t="s" s="94">
        <v>15731</v>
      </c>
      <c r="B732" t="s" s="95">
        <v>15732</v>
      </c>
      <c r="C732" s="96">
        <v>2024</v>
      </c>
      <c r="D732" t="s" s="97">
        <v>13415</v>
      </c>
      <c r="E732" t="s" s="97">
        <v>15733</v>
      </c>
      <c r="F732" t="s" s="97">
        <v>15734</v>
      </c>
      <c r="G732" s="98"/>
      <c r="H732" t="s" s="97">
        <v>120</v>
      </c>
      <c r="I732" t="s" s="97">
        <v>216</v>
      </c>
      <c r="J732" t="s" s="97">
        <v>572</v>
      </c>
      <c r="K732" t="s" s="97">
        <v>82</v>
      </c>
      <c r="L732" t="s" s="97">
        <v>506</v>
      </c>
      <c r="M732" t="s" s="97">
        <v>12651</v>
      </c>
      <c r="N732" s="98"/>
      <c r="O732" s="98"/>
      <c r="P732" s="99"/>
      <c r="Q732" s="99"/>
      <c r="R732" s="99"/>
    </row>
    <row r="733" ht="20.05" customHeight="1">
      <c r="A733" t="s" s="94">
        <v>15735</v>
      </c>
      <c r="B733" t="s" s="95">
        <v>15736</v>
      </c>
      <c r="C733" s="96">
        <v>2024</v>
      </c>
      <c r="D733" t="s" s="97">
        <v>13518</v>
      </c>
      <c r="E733" t="s" s="97">
        <v>15737</v>
      </c>
      <c r="F733" t="s" s="97">
        <v>15738</v>
      </c>
      <c r="G733" s="98"/>
      <c r="H733" t="s" s="97">
        <v>120</v>
      </c>
      <c r="I733" t="s" s="97">
        <v>216</v>
      </c>
      <c r="J733" t="s" s="97">
        <v>213</v>
      </c>
      <c r="K733" t="s" s="97">
        <v>64</v>
      </c>
      <c r="L733" t="s" s="97">
        <v>119</v>
      </c>
      <c r="M733" t="s" s="97">
        <v>14543</v>
      </c>
      <c r="N733" s="98"/>
      <c r="O733" s="98"/>
      <c r="P733" s="99"/>
      <c r="Q733" s="99"/>
      <c r="R733" s="99"/>
    </row>
    <row r="734" ht="20.05" customHeight="1">
      <c r="A734" t="s" s="94">
        <v>15739</v>
      </c>
      <c r="B734" t="s" s="95">
        <v>15740</v>
      </c>
      <c r="C734" s="96">
        <v>2024</v>
      </c>
      <c r="D734" t="s" s="97">
        <v>415</v>
      </c>
      <c r="E734" t="s" s="97">
        <v>15741</v>
      </c>
      <c r="F734" s="98"/>
      <c r="G734" t="s" s="97">
        <v>15742</v>
      </c>
      <c r="H734" t="s" s="97">
        <v>120</v>
      </c>
      <c r="I734" t="s" s="97">
        <v>121</v>
      </c>
      <c r="J734" t="s" s="97">
        <v>2645</v>
      </c>
      <c r="K734" t="s" s="97">
        <v>45</v>
      </c>
      <c r="L734" t="s" s="97">
        <v>506</v>
      </c>
      <c r="M734" s="98"/>
      <c r="N734" s="98"/>
      <c r="O734" s="98"/>
      <c r="P734" s="99"/>
      <c r="Q734" s="99"/>
      <c r="R734" s="99"/>
    </row>
    <row r="735" ht="20.05" customHeight="1">
      <c r="A735" t="s" s="94">
        <v>15743</v>
      </c>
      <c r="B735" t="s" s="95">
        <v>15744</v>
      </c>
      <c r="C735" s="96">
        <v>2024</v>
      </c>
      <c r="D735" t="s" s="97">
        <v>1070</v>
      </c>
      <c r="E735" t="s" s="97">
        <v>15745</v>
      </c>
      <c r="F735" t="s" s="97">
        <v>15746</v>
      </c>
      <c r="G735" s="98"/>
      <c r="H735" t="s" s="97">
        <v>254</v>
      </c>
      <c r="I735" t="s" s="97">
        <v>216</v>
      </c>
      <c r="J735" t="s" s="97">
        <v>213</v>
      </c>
      <c r="K735" t="s" s="97">
        <v>82</v>
      </c>
      <c r="L735" t="s" s="97">
        <v>119</v>
      </c>
      <c r="M735" t="s" s="97">
        <v>12602</v>
      </c>
      <c r="N735" s="98"/>
      <c r="O735" s="98"/>
      <c r="P735" s="99"/>
      <c r="Q735" s="99"/>
      <c r="R735" s="99"/>
    </row>
    <row r="736" ht="20.05" customHeight="1">
      <c r="A736" t="s" s="94">
        <v>15743</v>
      </c>
      <c r="B736" t="s" s="95">
        <v>15747</v>
      </c>
      <c r="C736" s="96">
        <v>2024</v>
      </c>
      <c r="D736" t="s" s="97">
        <v>15748</v>
      </c>
      <c r="E736" t="s" s="97">
        <v>15749</v>
      </c>
      <c r="F736" t="s" s="97">
        <v>15750</v>
      </c>
      <c r="G736" s="98"/>
      <c r="H736" t="s" s="97">
        <v>120</v>
      </c>
      <c r="I736" t="s" s="97">
        <v>216</v>
      </c>
      <c r="J736" t="s" s="97">
        <v>572</v>
      </c>
      <c r="K736" t="s" s="97">
        <v>82</v>
      </c>
      <c r="L736" t="s" s="97">
        <v>506</v>
      </c>
      <c r="M736" t="s" s="97">
        <v>12602</v>
      </c>
      <c r="N736" s="98"/>
      <c r="O736" s="98"/>
      <c r="P736" s="99"/>
      <c r="Q736" s="99"/>
      <c r="R736" s="99"/>
    </row>
    <row r="737" ht="20.05" customHeight="1">
      <c r="A737" t="s" s="94">
        <v>15751</v>
      </c>
      <c r="B737" t="s" s="95">
        <v>15752</v>
      </c>
      <c r="C737" s="96">
        <v>2024</v>
      </c>
      <c r="D737" t="s" s="97">
        <v>12901</v>
      </c>
      <c r="E737" t="s" s="97">
        <v>15753</v>
      </c>
      <c r="F737" t="s" s="97">
        <v>15754</v>
      </c>
      <c r="G737" s="98"/>
      <c r="H737" t="s" s="97">
        <v>120</v>
      </c>
      <c r="I737" t="s" s="97">
        <v>216</v>
      </c>
      <c r="J737" t="s" s="97">
        <v>13663</v>
      </c>
      <c r="K737" t="s" s="97">
        <v>1784</v>
      </c>
      <c r="L737" t="s" s="97">
        <v>1507</v>
      </c>
      <c r="M737" s="98"/>
      <c r="N737" s="98"/>
      <c r="O737" s="98"/>
      <c r="P737" s="99"/>
      <c r="Q737" s="99"/>
      <c r="R737" s="99"/>
    </row>
    <row r="738" ht="20.05" customHeight="1">
      <c r="A738" t="s" s="94">
        <v>1632</v>
      </c>
      <c r="B738" t="s" s="95">
        <v>1633</v>
      </c>
      <c r="C738" s="96">
        <v>2024</v>
      </c>
      <c r="D738" t="s" s="97">
        <v>133</v>
      </c>
      <c r="E738" t="s" s="97">
        <v>1634</v>
      </c>
      <c r="F738" t="s" s="97">
        <v>1635</v>
      </c>
      <c r="G738" t="s" s="97">
        <v>1636</v>
      </c>
      <c r="H738" t="s" s="97">
        <v>120</v>
      </c>
      <c r="I738" t="s" s="97">
        <v>121</v>
      </c>
      <c r="J738" t="s" s="97">
        <v>128</v>
      </c>
      <c r="K738" t="s" s="97">
        <v>55</v>
      </c>
      <c r="L738" t="s" s="97">
        <v>129</v>
      </c>
      <c r="M738" s="98"/>
      <c r="N738" t="s" s="97">
        <v>122</v>
      </c>
      <c r="O738" t="s" s="97">
        <v>275</v>
      </c>
      <c r="P738" t="s" s="100">
        <v>56</v>
      </c>
      <c r="Q738" s="99"/>
      <c r="R738" s="101">
        <v>131</v>
      </c>
    </row>
    <row r="739" ht="20.05" customHeight="1">
      <c r="A739" t="s" s="94">
        <v>15755</v>
      </c>
      <c r="B739" t="s" s="95">
        <v>15756</v>
      </c>
      <c r="C739" s="96">
        <v>2024</v>
      </c>
      <c r="D739" t="s" s="97">
        <v>15757</v>
      </c>
      <c r="E739" t="s" s="97">
        <v>15758</v>
      </c>
      <c r="F739" t="s" s="97">
        <v>15759</v>
      </c>
      <c r="G739" s="98"/>
      <c r="H739" t="s" s="97">
        <v>120</v>
      </c>
      <c r="I739" t="s" s="97">
        <v>121</v>
      </c>
      <c r="J739" t="s" s="97">
        <v>1870</v>
      </c>
      <c r="K739" t="s" s="97">
        <v>82</v>
      </c>
      <c r="L739" t="s" s="97">
        <v>1791</v>
      </c>
      <c r="M739" s="98"/>
      <c r="N739" s="98"/>
      <c r="O739" s="98"/>
      <c r="P739" s="99"/>
      <c r="Q739" s="99"/>
      <c r="R739" s="99"/>
    </row>
    <row r="740" ht="20.05" customHeight="1">
      <c r="A740" t="s" s="94">
        <v>1637</v>
      </c>
      <c r="B740" t="s" s="95">
        <v>1638</v>
      </c>
      <c r="C740" s="96">
        <v>2024</v>
      </c>
      <c r="D740" t="s" s="97">
        <v>1639</v>
      </c>
      <c r="E740" t="s" s="97">
        <v>1640</v>
      </c>
      <c r="F740" t="s" s="97">
        <v>1641</v>
      </c>
      <c r="G740" s="98"/>
      <c r="H740" t="s" s="97">
        <v>254</v>
      </c>
      <c r="I740" t="s" s="97">
        <v>216</v>
      </c>
      <c r="J740" t="s" s="97">
        <v>213</v>
      </c>
      <c r="K740" t="s" s="97">
        <v>29</v>
      </c>
      <c r="L740" t="s" s="97">
        <v>119</v>
      </c>
      <c r="M740" s="98"/>
      <c r="N740" t="s" s="97">
        <v>122</v>
      </c>
      <c r="O740" t="s" s="97">
        <v>275</v>
      </c>
      <c r="P740" t="s" s="100">
        <v>36</v>
      </c>
      <c r="Q740" t="s" s="100">
        <v>1642</v>
      </c>
      <c r="R740" s="99"/>
    </row>
    <row r="741" ht="20.05" customHeight="1">
      <c r="A741" t="s" s="94">
        <v>15760</v>
      </c>
      <c r="B741" t="s" s="95">
        <v>15761</v>
      </c>
      <c r="C741" s="96">
        <v>2024</v>
      </c>
      <c r="D741" t="s" s="97">
        <v>1070</v>
      </c>
      <c r="E741" t="s" s="97">
        <v>15762</v>
      </c>
      <c r="F741" t="s" s="97">
        <v>15763</v>
      </c>
      <c r="G741" s="98"/>
      <c r="H741" t="s" s="97">
        <v>120</v>
      </c>
      <c r="I741" t="s" s="97">
        <v>216</v>
      </c>
      <c r="J741" t="s" s="97">
        <v>12736</v>
      </c>
      <c r="K741" t="s" s="97">
        <v>1784</v>
      </c>
      <c r="L741" t="s" s="97">
        <v>506</v>
      </c>
      <c r="M741" s="98"/>
      <c r="N741" s="98"/>
      <c r="O741" s="98"/>
      <c r="P741" s="99"/>
      <c r="Q741" s="99"/>
      <c r="R741" s="99"/>
    </row>
    <row r="742" ht="20.05" customHeight="1">
      <c r="A742" t="s" s="94">
        <v>15764</v>
      </c>
      <c r="B742" t="s" s="95">
        <v>15765</v>
      </c>
      <c r="C742" s="96">
        <v>2024</v>
      </c>
      <c r="D742" t="s" s="97">
        <v>5983</v>
      </c>
      <c r="E742" t="s" s="97">
        <v>15766</v>
      </c>
      <c r="F742" t="s" s="97">
        <v>15767</v>
      </c>
      <c r="G742" t="s" s="97">
        <v>15768</v>
      </c>
      <c r="H742" t="s" s="97">
        <v>120</v>
      </c>
      <c r="I742" t="s" s="97">
        <v>121</v>
      </c>
      <c r="J742" t="s" s="97">
        <v>12841</v>
      </c>
      <c r="K742" t="s" s="97">
        <v>45</v>
      </c>
      <c r="L742" t="s" s="97">
        <v>1791</v>
      </c>
      <c r="M742" s="98"/>
      <c r="N742" s="98"/>
      <c r="O742" s="98"/>
      <c r="P742" s="99"/>
      <c r="Q742" s="99"/>
      <c r="R742" s="99"/>
    </row>
    <row r="743" ht="20.05" customHeight="1">
      <c r="A743" t="s" s="94">
        <v>15769</v>
      </c>
      <c r="B743" t="s" s="95">
        <v>15770</v>
      </c>
      <c r="C743" s="96">
        <v>2024</v>
      </c>
      <c r="D743" t="s" s="97">
        <v>14961</v>
      </c>
      <c r="E743" t="s" s="97">
        <v>15771</v>
      </c>
      <c r="F743" t="s" s="97">
        <v>15772</v>
      </c>
      <c r="G743" s="98"/>
      <c r="H743" t="s" s="97">
        <v>120</v>
      </c>
      <c r="I743" t="s" s="97">
        <v>121</v>
      </c>
      <c r="J743" t="s" s="97">
        <v>1928</v>
      </c>
      <c r="K743" t="s" s="97">
        <v>44</v>
      </c>
      <c r="L743" t="s" s="97">
        <v>119</v>
      </c>
      <c r="M743" s="98"/>
      <c r="N743" s="98"/>
      <c r="O743" s="98"/>
      <c r="P743" s="99"/>
      <c r="Q743" s="99"/>
      <c r="R743" s="99"/>
    </row>
    <row r="744" ht="20.05" customHeight="1">
      <c r="A744" t="s" s="94">
        <v>15773</v>
      </c>
      <c r="B744" t="s" s="95">
        <v>15774</v>
      </c>
      <c r="C744" s="96">
        <v>2024</v>
      </c>
      <c r="D744" t="s" s="97">
        <v>1498</v>
      </c>
      <c r="E744" t="s" s="97">
        <v>15775</v>
      </c>
      <c r="F744" t="s" s="97">
        <v>15776</v>
      </c>
      <c r="G744" s="98"/>
      <c r="H744" t="s" s="97">
        <v>120</v>
      </c>
      <c r="I744" t="s" s="97">
        <v>216</v>
      </c>
      <c r="J744" t="s" s="97">
        <v>213</v>
      </c>
      <c r="K744" t="s" s="97">
        <v>1784</v>
      </c>
      <c r="L744" t="s" s="97">
        <v>119</v>
      </c>
      <c r="M744" s="98"/>
      <c r="N744" s="98"/>
      <c r="O744" s="98"/>
      <c r="P744" s="99"/>
      <c r="Q744" s="99"/>
      <c r="R744" s="99"/>
    </row>
    <row r="745" ht="20.05" customHeight="1">
      <c r="A745" t="s" s="94">
        <v>15777</v>
      </c>
      <c r="B745" t="s" s="95">
        <v>15778</v>
      </c>
      <c r="C745" s="96">
        <v>2024</v>
      </c>
      <c r="D745" t="s" s="97">
        <v>13426</v>
      </c>
      <c r="E745" t="s" s="97">
        <v>15779</v>
      </c>
      <c r="F745" t="s" s="97">
        <v>15780</v>
      </c>
      <c r="G745" s="98"/>
      <c r="H745" t="s" s="97">
        <v>120</v>
      </c>
      <c r="I745" t="s" s="97">
        <v>216</v>
      </c>
      <c r="J745" t="s" s="97">
        <v>213</v>
      </c>
      <c r="K745" t="s" s="97">
        <v>1784</v>
      </c>
      <c r="L745" t="s" s="97">
        <v>119</v>
      </c>
      <c r="M745" s="98"/>
      <c r="N745" s="98"/>
      <c r="O745" s="98"/>
      <c r="P745" s="99"/>
      <c r="Q745" s="99"/>
      <c r="R745" s="99"/>
    </row>
    <row r="746" ht="20.05" customHeight="1">
      <c r="A746" t="s" s="94">
        <v>15781</v>
      </c>
      <c r="B746" t="s" s="95">
        <v>15782</v>
      </c>
      <c r="C746" s="96">
        <v>2024</v>
      </c>
      <c r="D746" t="s" s="97">
        <v>15667</v>
      </c>
      <c r="E746" t="s" s="97">
        <v>15783</v>
      </c>
      <c r="F746" t="s" s="97">
        <v>15784</v>
      </c>
      <c r="G746" s="98"/>
      <c r="H746" t="s" s="97">
        <v>120</v>
      </c>
      <c r="I746" t="s" s="97">
        <v>216</v>
      </c>
      <c r="J746" t="s" s="97">
        <v>572</v>
      </c>
      <c r="K746" t="s" s="97">
        <v>82</v>
      </c>
      <c r="L746" t="s" s="97">
        <v>506</v>
      </c>
      <c r="M746" t="s" s="97">
        <v>12602</v>
      </c>
      <c r="N746" s="98"/>
      <c r="O746" s="98"/>
      <c r="P746" s="99"/>
      <c r="Q746" s="99"/>
      <c r="R746" s="99"/>
    </row>
    <row r="747" ht="20.05" customHeight="1">
      <c r="A747" t="s" s="94">
        <v>15785</v>
      </c>
      <c r="B747" t="s" s="95">
        <v>15786</v>
      </c>
      <c r="C747" s="96">
        <v>2024</v>
      </c>
      <c r="D747" t="s" s="97">
        <v>1412</v>
      </c>
      <c r="E747" t="s" s="97">
        <v>15787</v>
      </c>
      <c r="F747" t="s" s="97">
        <v>15788</v>
      </c>
      <c r="G747" s="98"/>
      <c r="H747" t="s" s="97">
        <v>120</v>
      </c>
      <c r="I747" t="s" s="97">
        <v>216</v>
      </c>
      <c r="J747" t="s" s="97">
        <v>213</v>
      </c>
      <c r="K747" t="s" s="97">
        <v>64</v>
      </c>
      <c r="L747" t="s" s="97">
        <v>119</v>
      </c>
      <c r="M747" t="s" s="97">
        <v>12637</v>
      </c>
      <c r="N747" s="98"/>
      <c r="O747" s="98"/>
      <c r="P747" s="99"/>
      <c r="Q747" s="99"/>
      <c r="R747" s="99"/>
    </row>
    <row r="748" ht="20.05" customHeight="1">
      <c r="A748" t="s" s="94">
        <v>15789</v>
      </c>
      <c r="B748" t="s" s="95">
        <v>15790</v>
      </c>
      <c r="C748" s="96">
        <v>2024</v>
      </c>
      <c r="D748" t="s" s="97">
        <v>1412</v>
      </c>
      <c r="E748" t="s" s="97">
        <v>15791</v>
      </c>
      <c r="F748" t="s" s="97">
        <v>15792</v>
      </c>
      <c r="G748" s="98"/>
      <c r="H748" t="s" s="97">
        <v>120</v>
      </c>
      <c r="I748" t="s" s="97">
        <v>216</v>
      </c>
      <c r="J748" t="s" s="97">
        <v>213</v>
      </c>
      <c r="K748" t="s" s="97">
        <v>64</v>
      </c>
      <c r="L748" t="s" s="97">
        <v>119</v>
      </c>
      <c r="M748" t="s" s="97">
        <v>1846</v>
      </c>
      <c r="N748" s="98"/>
      <c r="O748" s="98"/>
      <c r="P748" s="99"/>
      <c r="Q748" s="99"/>
      <c r="R748" s="99"/>
    </row>
    <row r="749" ht="20.05" customHeight="1">
      <c r="A749" t="s" s="94">
        <v>15793</v>
      </c>
      <c r="B749" t="s" s="95">
        <v>15794</v>
      </c>
      <c r="C749" s="96">
        <v>2024</v>
      </c>
      <c r="D749" t="s" s="97">
        <v>12901</v>
      </c>
      <c r="E749" t="s" s="97">
        <v>15795</v>
      </c>
      <c r="F749" t="s" s="97">
        <v>15796</v>
      </c>
      <c r="G749" s="98"/>
      <c r="H749" t="s" s="97">
        <v>120</v>
      </c>
      <c r="I749" t="s" s="97">
        <v>216</v>
      </c>
      <c r="J749" t="s" s="97">
        <v>12736</v>
      </c>
      <c r="K749" t="s" s="97">
        <v>1784</v>
      </c>
      <c r="L749" t="s" s="97">
        <v>506</v>
      </c>
      <c r="M749" s="98"/>
      <c r="N749" s="98"/>
      <c r="O749" s="98"/>
      <c r="P749" s="99"/>
      <c r="Q749" s="99"/>
      <c r="R749" s="99"/>
    </row>
    <row r="750" ht="20.05" customHeight="1">
      <c r="A750" t="s" s="94">
        <v>15797</v>
      </c>
      <c r="B750" t="s" s="95">
        <v>15798</v>
      </c>
      <c r="C750" s="96">
        <v>2024</v>
      </c>
      <c r="D750" t="s" s="97">
        <v>15799</v>
      </c>
      <c r="E750" t="s" s="97">
        <v>15800</v>
      </c>
      <c r="F750" t="s" s="97">
        <v>15801</v>
      </c>
      <c r="G750" s="98"/>
      <c r="H750" t="s" s="97">
        <v>120</v>
      </c>
      <c r="I750" t="s" s="97">
        <v>216</v>
      </c>
      <c r="J750" t="s" s="97">
        <v>12736</v>
      </c>
      <c r="K750" t="s" s="97">
        <v>64</v>
      </c>
      <c r="L750" t="s" s="97">
        <v>506</v>
      </c>
      <c r="M750" t="s" s="97">
        <v>12755</v>
      </c>
      <c r="N750" s="98"/>
      <c r="O750" s="98"/>
      <c r="P750" s="99"/>
      <c r="Q750" s="99"/>
      <c r="R750" s="99"/>
    </row>
    <row r="751" ht="20.05" customHeight="1">
      <c r="A751" t="s" s="94">
        <v>15802</v>
      </c>
      <c r="B751" t="s" s="95">
        <v>15803</v>
      </c>
      <c r="C751" s="96">
        <v>2024</v>
      </c>
      <c r="D751" t="s" s="97">
        <v>12844</v>
      </c>
      <c r="E751" t="s" s="97">
        <v>15804</v>
      </c>
      <c r="F751" t="s" s="97">
        <v>15805</v>
      </c>
      <c r="G751" s="98"/>
      <c r="H751" t="s" s="97">
        <v>120</v>
      </c>
      <c r="I751" t="s" s="97">
        <v>216</v>
      </c>
      <c r="J751" t="s" s="97">
        <v>572</v>
      </c>
      <c r="K751" t="s" s="97">
        <v>82</v>
      </c>
      <c r="L751" t="s" s="97">
        <v>506</v>
      </c>
      <c r="M751" t="s" s="97">
        <v>12602</v>
      </c>
      <c r="N751" s="98"/>
      <c r="O751" s="98"/>
      <c r="P751" s="99"/>
      <c r="Q751" s="99"/>
      <c r="R751" s="99"/>
    </row>
    <row r="752" ht="20.05" customHeight="1">
      <c r="A752" t="s" s="94">
        <v>15806</v>
      </c>
      <c r="B752" t="s" s="95">
        <v>15807</v>
      </c>
      <c r="C752" s="96">
        <v>2024</v>
      </c>
      <c r="D752" t="s" s="97">
        <v>1639</v>
      </c>
      <c r="E752" t="s" s="97">
        <v>15808</v>
      </c>
      <c r="F752" t="s" s="97">
        <v>15809</v>
      </c>
      <c r="G752" s="98"/>
      <c r="H752" t="s" s="97">
        <v>120</v>
      </c>
      <c r="I752" t="s" s="97">
        <v>216</v>
      </c>
      <c r="J752" t="s" s="97">
        <v>213</v>
      </c>
      <c r="K752" t="s" s="97">
        <v>64</v>
      </c>
      <c r="L752" t="s" s="97">
        <v>119</v>
      </c>
      <c r="M752" t="s" s="97">
        <v>12755</v>
      </c>
      <c r="N752" s="98"/>
      <c r="O752" s="98"/>
      <c r="P752" s="99"/>
      <c r="Q752" s="99"/>
      <c r="R752" s="99"/>
    </row>
    <row r="753" ht="20.05" customHeight="1">
      <c r="A753" t="s" s="94">
        <v>15810</v>
      </c>
      <c r="B753" t="s" s="95">
        <v>15811</v>
      </c>
      <c r="C753" s="96">
        <v>2024</v>
      </c>
      <c r="D753" t="s" s="97">
        <v>15183</v>
      </c>
      <c r="E753" t="s" s="97">
        <v>15812</v>
      </c>
      <c r="F753" t="s" s="97">
        <v>15813</v>
      </c>
      <c r="G753" s="98"/>
      <c r="H753" t="s" s="97">
        <v>120</v>
      </c>
      <c r="I753" t="s" s="97">
        <v>216</v>
      </c>
      <c r="J753" t="s" s="97">
        <v>13530</v>
      </c>
      <c r="K753" t="s" s="97">
        <v>1454</v>
      </c>
      <c r="L753" t="s" s="97">
        <v>506</v>
      </c>
      <c r="M753" s="98"/>
      <c r="N753" s="98"/>
      <c r="O753" s="98"/>
      <c r="P753" s="99"/>
      <c r="Q753" s="99"/>
      <c r="R753" s="99"/>
    </row>
    <row r="754" ht="20.05" customHeight="1">
      <c r="A754" t="s" s="94">
        <v>15814</v>
      </c>
      <c r="B754" t="s" s="95">
        <v>15815</v>
      </c>
      <c r="C754" s="96">
        <v>2024</v>
      </c>
      <c r="D754" t="s" s="97">
        <v>13852</v>
      </c>
      <c r="E754" t="s" s="97">
        <v>15816</v>
      </c>
      <c r="F754" t="s" s="97">
        <v>15817</v>
      </c>
      <c r="G754" s="98"/>
      <c r="H754" t="s" s="97">
        <v>120</v>
      </c>
      <c r="I754" t="s" s="97">
        <v>216</v>
      </c>
      <c r="J754" t="s" s="97">
        <v>12736</v>
      </c>
      <c r="K754" t="s" s="97">
        <v>82</v>
      </c>
      <c r="L754" t="s" s="97">
        <v>506</v>
      </c>
      <c r="M754" t="s" s="97">
        <v>12602</v>
      </c>
      <c r="N754" s="98"/>
      <c r="O754" s="98"/>
      <c r="P754" s="99"/>
      <c r="Q754" s="99"/>
      <c r="R754" s="99"/>
    </row>
    <row r="755" ht="20.05" customHeight="1">
      <c r="A755" t="s" s="94">
        <v>15818</v>
      </c>
      <c r="B755" t="s" s="95">
        <v>15819</v>
      </c>
      <c r="C755" s="96">
        <v>2024</v>
      </c>
      <c r="D755" t="s" s="97">
        <v>1870</v>
      </c>
      <c r="E755" t="s" s="97">
        <v>15820</v>
      </c>
      <c r="F755" t="s" s="97">
        <v>15821</v>
      </c>
      <c r="G755" s="98"/>
      <c r="H755" t="s" s="97">
        <v>120</v>
      </c>
      <c r="I755" t="s" s="97">
        <v>121</v>
      </c>
      <c r="J755" t="s" s="97">
        <v>1870</v>
      </c>
      <c r="K755" t="s" s="97">
        <v>45</v>
      </c>
      <c r="L755" t="s" s="97">
        <v>1791</v>
      </c>
      <c r="M755" s="98"/>
      <c r="N755" s="98"/>
      <c r="O755" s="98"/>
      <c r="P755" s="99"/>
      <c r="Q755" s="99"/>
      <c r="R755" s="99"/>
    </row>
    <row r="756" ht="20.05" customHeight="1">
      <c r="A756" t="s" s="94">
        <v>15822</v>
      </c>
      <c r="B756" t="s" s="95">
        <v>15823</v>
      </c>
      <c r="C756" s="96">
        <v>2024</v>
      </c>
      <c r="D756" t="s" s="97">
        <v>12844</v>
      </c>
      <c r="E756" t="s" s="97">
        <v>15824</v>
      </c>
      <c r="F756" t="s" s="97">
        <v>15825</v>
      </c>
      <c r="G756" s="98"/>
      <c r="H756" t="s" s="97">
        <v>120</v>
      </c>
      <c r="I756" t="s" s="97">
        <v>216</v>
      </c>
      <c r="J756" t="s" s="97">
        <v>213</v>
      </c>
      <c r="K756" t="s" s="97">
        <v>64</v>
      </c>
      <c r="L756" t="s" s="97">
        <v>119</v>
      </c>
      <c r="M756" t="s" s="97">
        <v>12755</v>
      </c>
      <c r="N756" s="98"/>
      <c r="O756" s="98"/>
      <c r="P756" s="99"/>
      <c r="Q756" s="99"/>
      <c r="R756" s="99"/>
    </row>
    <row r="757" ht="20.05" customHeight="1">
      <c r="A757" t="s" s="94">
        <v>15826</v>
      </c>
      <c r="B757" t="s" s="95">
        <v>15827</v>
      </c>
      <c r="C757" s="96">
        <v>2024</v>
      </c>
      <c r="D757" t="s" s="97">
        <v>1639</v>
      </c>
      <c r="E757" t="s" s="97">
        <v>15828</v>
      </c>
      <c r="F757" t="s" s="97">
        <v>15829</v>
      </c>
      <c r="G757" s="98"/>
      <c r="H757" t="s" s="97">
        <v>120</v>
      </c>
      <c r="I757" t="s" s="97">
        <v>216</v>
      </c>
      <c r="J757" t="s" s="97">
        <v>213</v>
      </c>
      <c r="K757" t="s" s="97">
        <v>64</v>
      </c>
      <c r="L757" t="s" s="97">
        <v>119</v>
      </c>
      <c r="M757" t="s" s="97">
        <v>12637</v>
      </c>
      <c r="N757" s="98"/>
      <c r="O757" s="98"/>
      <c r="P757" s="99"/>
      <c r="Q757" s="99"/>
      <c r="R757" s="99"/>
    </row>
    <row r="758" ht="20.05" customHeight="1">
      <c r="A758" t="s" s="94">
        <v>15830</v>
      </c>
      <c r="B758" t="s" s="95">
        <v>15831</v>
      </c>
      <c r="C758" s="96">
        <v>2024</v>
      </c>
      <c r="D758" t="s" s="97">
        <v>15832</v>
      </c>
      <c r="E758" t="s" s="97">
        <v>15833</v>
      </c>
      <c r="F758" t="s" s="97">
        <v>15834</v>
      </c>
      <c r="G758" s="98"/>
      <c r="H758" t="s" s="97">
        <v>120</v>
      </c>
      <c r="I758" t="s" s="97">
        <v>121</v>
      </c>
      <c r="J758" t="s" s="97">
        <v>5521</v>
      </c>
      <c r="K758" t="s" s="97">
        <v>45</v>
      </c>
      <c r="L758" t="s" s="97">
        <v>4141</v>
      </c>
      <c r="M758" s="98"/>
      <c r="N758" s="98"/>
      <c r="O758" s="98"/>
      <c r="P758" s="99"/>
      <c r="Q758" s="99"/>
      <c r="R758" s="99"/>
    </row>
    <row r="759" ht="20.05" customHeight="1">
      <c r="A759" t="s" s="94">
        <v>15835</v>
      </c>
      <c r="B759" t="s" s="95">
        <v>15836</v>
      </c>
      <c r="C759" s="96">
        <v>2024</v>
      </c>
      <c r="D759" t="s" s="97">
        <v>1639</v>
      </c>
      <c r="E759" t="s" s="97">
        <v>15837</v>
      </c>
      <c r="F759" t="s" s="97">
        <v>15838</v>
      </c>
      <c r="G759" s="98"/>
      <c r="H759" t="s" s="97">
        <v>120</v>
      </c>
      <c r="I759" t="s" s="97">
        <v>216</v>
      </c>
      <c r="J759" t="s" s="97">
        <v>213</v>
      </c>
      <c r="K759" t="s" s="97">
        <v>64</v>
      </c>
      <c r="L759" t="s" s="97">
        <v>119</v>
      </c>
      <c r="M759" t="s" s="97">
        <v>12602</v>
      </c>
      <c r="N759" s="98"/>
      <c r="O759" s="98"/>
      <c r="P759" s="99"/>
      <c r="Q759" s="99"/>
      <c r="R759" s="99"/>
    </row>
    <row r="760" ht="20.05" customHeight="1">
      <c r="A760" t="s" s="94">
        <v>15839</v>
      </c>
      <c r="B760" t="s" s="95">
        <v>15840</v>
      </c>
      <c r="C760" s="96">
        <v>2024</v>
      </c>
      <c r="D760" t="s" s="97">
        <v>14722</v>
      </c>
      <c r="E760" t="s" s="97">
        <v>15841</v>
      </c>
      <c r="F760" t="s" s="97">
        <v>15842</v>
      </c>
      <c r="G760" s="98"/>
      <c r="H760" t="s" s="97">
        <v>120</v>
      </c>
      <c r="I760" t="s" s="97">
        <v>216</v>
      </c>
      <c r="J760" t="s" s="97">
        <v>213</v>
      </c>
      <c r="K760" t="s" s="97">
        <v>64</v>
      </c>
      <c r="L760" t="s" s="97">
        <v>119</v>
      </c>
      <c r="M760" t="s" s="97">
        <v>1846</v>
      </c>
      <c r="N760" s="98"/>
      <c r="O760" s="98"/>
      <c r="P760" s="99"/>
      <c r="Q760" s="99"/>
      <c r="R760" s="99"/>
    </row>
    <row r="761" ht="20.05" customHeight="1">
      <c r="A761" t="s" s="94">
        <v>15843</v>
      </c>
      <c r="B761" t="s" s="95">
        <v>15844</v>
      </c>
      <c r="C761" s="96">
        <v>2024</v>
      </c>
      <c r="D761" t="s" s="97">
        <v>15845</v>
      </c>
      <c r="E761" t="s" s="97">
        <v>15846</v>
      </c>
      <c r="F761" s="98"/>
      <c r="G761" s="98"/>
      <c r="H761" t="s" s="97">
        <v>120</v>
      </c>
      <c r="I761" t="s" s="97">
        <v>216</v>
      </c>
      <c r="J761" t="s" s="97">
        <v>15847</v>
      </c>
      <c r="K761" t="s" s="97">
        <v>2327</v>
      </c>
      <c r="L761" t="s" s="97">
        <v>129</v>
      </c>
      <c r="M761" s="98"/>
      <c r="N761" s="98"/>
      <c r="O761" s="98"/>
      <c r="P761" s="99"/>
      <c r="Q761" s="99"/>
      <c r="R761" s="99"/>
    </row>
    <row r="762" ht="20.05" customHeight="1">
      <c r="A762" t="s" s="94">
        <v>1643</v>
      </c>
      <c r="B762" t="s" s="95">
        <v>1644</v>
      </c>
      <c r="C762" s="96">
        <v>2024</v>
      </c>
      <c r="D762" t="s" s="97">
        <v>1645</v>
      </c>
      <c r="E762" t="s" s="97">
        <v>1646</v>
      </c>
      <c r="F762" t="s" s="97">
        <v>1647</v>
      </c>
      <c r="G762" t="s" s="97">
        <v>1648</v>
      </c>
      <c r="H762" t="s" s="97">
        <v>120</v>
      </c>
      <c r="I762" t="s" s="97">
        <v>121</v>
      </c>
      <c r="J762" t="s" s="97">
        <v>213</v>
      </c>
      <c r="K762" t="s" s="97">
        <v>29</v>
      </c>
      <c r="L762" t="s" s="97">
        <v>119</v>
      </c>
      <c r="M762" s="98"/>
      <c r="N762" t="s" s="97">
        <v>122</v>
      </c>
      <c r="O762" t="s" s="97">
        <v>123</v>
      </c>
      <c r="P762" t="s" s="100">
        <v>40</v>
      </c>
      <c r="Q762" s="99"/>
      <c r="R762" s="99"/>
    </row>
    <row r="763" ht="20.05" customHeight="1">
      <c r="A763" t="s" s="94">
        <v>15848</v>
      </c>
      <c r="B763" t="s" s="95">
        <v>15849</v>
      </c>
      <c r="C763" s="96">
        <v>2024</v>
      </c>
      <c r="D763" t="s" s="97">
        <v>2631</v>
      </c>
      <c r="E763" t="s" s="97">
        <v>15850</v>
      </c>
      <c r="F763" t="s" s="97">
        <v>15851</v>
      </c>
      <c r="G763" t="s" s="97">
        <v>15852</v>
      </c>
      <c r="H763" t="s" s="97">
        <v>120</v>
      </c>
      <c r="I763" t="s" s="97">
        <v>121</v>
      </c>
      <c r="J763" t="s" s="97">
        <v>12841</v>
      </c>
      <c r="K763" t="s" s="97">
        <v>44</v>
      </c>
      <c r="L763" t="s" s="97">
        <v>1791</v>
      </c>
      <c r="M763" s="98"/>
      <c r="N763" s="98"/>
      <c r="O763" s="98"/>
      <c r="P763" s="99"/>
      <c r="Q763" s="99"/>
      <c r="R763" s="99"/>
    </row>
    <row r="764" ht="20.05" customHeight="1">
      <c r="A764" t="s" s="94">
        <v>15853</v>
      </c>
      <c r="B764" t="s" s="95">
        <v>15854</v>
      </c>
      <c r="C764" s="96">
        <v>2024</v>
      </c>
      <c r="D764" t="s" s="97">
        <v>9018</v>
      </c>
      <c r="E764" t="s" s="97">
        <v>15855</v>
      </c>
      <c r="F764" t="s" s="97">
        <v>15856</v>
      </c>
      <c r="G764" s="98"/>
      <c r="H764" t="s" s="97">
        <v>120</v>
      </c>
      <c r="I764" t="s" s="97">
        <v>216</v>
      </c>
      <c r="J764" t="s" s="97">
        <v>213</v>
      </c>
      <c r="K764" t="s" s="97">
        <v>64</v>
      </c>
      <c r="L764" t="s" s="97">
        <v>119</v>
      </c>
      <c r="M764" t="s" s="97">
        <v>12904</v>
      </c>
      <c r="N764" s="98"/>
      <c r="O764" s="98"/>
      <c r="P764" s="99"/>
      <c r="Q764" s="99"/>
      <c r="R764" s="99"/>
    </row>
    <row r="765" ht="20.05" customHeight="1">
      <c r="A765" t="s" s="94">
        <v>15857</v>
      </c>
      <c r="B765" t="s" s="95">
        <v>15858</v>
      </c>
      <c r="C765" s="96">
        <v>2024</v>
      </c>
      <c r="D765" t="s" s="97">
        <v>14722</v>
      </c>
      <c r="E765" t="s" s="97">
        <v>15859</v>
      </c>
      <c r="F765" t="s" s="97">
        <v>15860</v>
      </c>
      <c r="G765" s="98"/>
      <c r="H765" t="s" s="97">
        <v>120</v>
      </c>
      <c r="I765" t="s" s="97">
        <v>216</v>
      </c>
      <c r="J765" t="s" s="97">
        <v>12736</v>
      </c>
      <c r="K765" t="s" s="97">
        <v>64</v>
      </c>
      <c r="L765" t="s" s="97">
        <v>506</v>
      </c>
      <c r="M765" t="s" s="97">
        <v>1846</v>
      </c>
      <c r="N765" s="98"/>
      <c r="O765" s="98"/>
      <c r="P765" s="99"/>
      <c r="Q765" s="99"/>
      <c r="R765" s="99"/>
    </row>
    <row r="766" ht="20.05" customHeight="1">
      <c r="A766" t="s" s="94">
        <v>15861</v>
      </c>
      <c r="B766" t="s" s="95">
        <v>15862</v>
      </c>
      <c r="C766" s="96">
        <v>2024</v>
      </c>
      <c r="D766" t="s" s="97">
        <v>7270</v>
      </c>
      <c r="E766" t="s" s="97">
        <v>15863</v>
      </c>
      <c r="F766" s="98"/>
      <c r="G766" t="s" s="97">
        <v>15864</v>
      </c>
      <c r="H766" t="s" s="97">
        <v>120</v>
      </c>
      <c r="I766" t="s" s="97">
        <v>121</v>
      </c>
      <c r="J766" t="s" s="97">
        <v>572</v>
      </c>
      <c r="K766" t="s" s="97">
        <v>82</v>
      </c>
      <c r="L766" t="s" s="97">
        <v>506</v>
      </c>
      <c r="M766" t="s" s="97">
        <v>1846</v>
      </c>
      <c r="N766" s="98"/>
      <c r="O766" s="98"/>
      <c r="P766" s="99"/>
      <c r="Q766" s="99"/>
      <c r="R766" s="99"/>
    </row>
    <row r="767" ht="20.05" customHeight="1">
      <c r="A767" t="s" s="94">
        <v>15865</v>
      </c>
      <c r="B767" t="s" s="95">
        <v>15866</v>
      </c>
      <c r="C767" s="96">
        <v>2024</v>
      </c>
      <c r="D767" t="s" s="97">
        <v>1639</v>
      </c>
      <c r="E767" t="s" s="97">
        <v>15867</v>
      </c>
      <c r="F767" t="s" s="97">
        <v>15868</v>
      </c>
      <c r="G767" s="98"/>
      <c r="H767" t="s" s="97">
        <v>120</v>
      </c>
      <c r="I767" t="s" s="97">
        <v>216</v>
      </c>
      <c r="J767" t="s" s="97">
        <v>213</v>
      </c>
      <c r="K767" t="s" s="97">
        <v>64</v>
      </c>
      <c r="L767" t="s" s="97">
        <v>119</v>
      </c>
      <c r="M767" t="s" s="97">
        <v>12602</v>
      </c>
      <c r="N767" s="98"/>
      <c r="O767" s="98"/>
      <c r="P767" s="99"/>
      <c r="Q767" s="99"/>
      <c r="R767" s="99"/>
    </row>
    <row r="768" ht="20.05" customHeight="1">
      <c r="A768" t="s" s="94">
        <v>15869</v>
      </c>
      <c r="B768" t="s" s="95">
        <v>15870</v>
      </c>
      <c r="C768" s="96">
        <v>2024</v>
      </c>
      <c r="D768" t="s" s="97">
        <v>1639</v>
      </c>
      <c r="E768" t="s" s="97">
        <v>15871</v>
      </c>
      <c r="F768" t="s" s="97">
        <v>15872</v>
      </c>
      <c r="G768" s="98"/>
      <c r="H768" t="s" s="97">
        <v>254</v>
      </c>
      <c r="I768" t="s" s="97">
        <v>216</v>
      </c>
      <c r="J768" t="s" s="97">
        <v>213</v>
      </c>
      <c r="K768" t="s" s="97">
        <v>64</v>
      </c>
      <c r="L768" t="s" s="97">
        <v>119</v>
      </c>
      <c r="M768" t="s" s="97">
        <v>12602</v>
      </c>
      <c r="N768" s="98"/>
      <c r="O768" s="98"/>
      <c r="P768" s="99"/>
      <c r="Q768" s="99"/>
      <c r="R768" s="99"/>
    </row>
    <row r="769" ht="20.05" customHeight="1">
      <c r="A769" t="s" s="94">
        <v>15873</v>
      </c>
      <c r="B769" t="s" s="95">
        <v>15874</v>
      </c>
      <c r="C769" s="96">
        <v>2024</v>
      </c>
      <c r="D769" t="s" s="97">
        <v>1451</v>
      </c>
      <c r="E769" t="s" s="97">
        <v>15875</v>
      </c>
      <c r="F769" t="s" s="97">
        <v>15876</v>
      </c>
      <c r="G769" s="98"/>
      <c r="H769" t="s" s="97">
        <v>120</v>
      </c>
      <c r="I769" t="s" s="97">
        <v>216</v>
      </c>
      <c r="J769" t="s" s="97">
        <v>572</v>
      </c>
      <c r="K769" t="s" s="97">
        <v>64</v>
      </c>
      <c r="L769" t="s" s="97">
        <v>506</v>
      </c>
      <c r="M769" t="s" s="97">
        <v>12637</v>
      </c>
      <c r="N769" s="98"/>
      <c r="O769" s="98"/>
      <c r="P769" s="99"/>
      <c r="Q769" s="99"/>
      <c r="R769" s="99"/>
    </row>
    <row r="770" ht="20.05" customHeight="1">
      <c r="A770" t="s" s="94">
        <v>15877</v>
      </c>
      <c r="B770" t="s" s="95">
        <v>15878</v>
      </c>
      <c r="C770" s="96">
        <v>2024</v>
      </c>
      <c r="D770" t="s" s="97">
        <v>14431</v>
      </c>
      <c r="E770" t="s" s="97">
        <v>15879</v>
      </c>
      <c r="F770" t="s" s="97">
        <v>15880</v>
      </c>
      <c r="G770" s="98"/>
      <c r="H770" t="s" s="97">
        <v>120</v>
      </c>
      <c r="I770" t="s" s="97">
        <v>216</v>
      </c>
      <c r="J770" t="s" s="97">
        <v>1928</v>
      </c>
      <c r="K770" t="s" s="97">
        <v>1784</v>
      </c>
      <c r="L770" t="s" s="97">
        <v>119</v>
      </c>
      <c r="M770" s="98"/>
      <c r="N770" s="98"/>
      <c r="O770" s="98"/>
      <c r="P770" s="99"/>
      <c r="Q770" s="99"/>
      <c r="R770" s="99"/>
    </row>
    <row r="771" ht="20.05" customHeight="1">
      <c r="A771" t="s" s="94">
        <v>15881</v>
      </c>
      <c r="B771" t="s" s="95">
        <v>15882</v>
      </c>
      <c r="C771" s="96">
        <v>2024</v>
      </c>
      <c r="D771" t="s" s="97">
        <v>8042</v>
      </c>
      <c r="E771" t="s" s="97">
        <v>15883</v>
      </c>
      <c r="F771" t="s" s="97">
        <v>15884</v>
      </c>
      <c r="G771" s="98"/>
      <c r="H771" t="s" s="97">
        <v>120</v>
      </c>
      <c r="I771" t="s" s="97">
        <v>121</v>
      </c>
      <c r="J771" t="s" s="97">
        <v>1507</v>
      </c>
      <c r="K771" t="s" s="97">
        <v>82</v>
      </c>
      <c r="L771" t="s" s="97">
        <v>1507</v>
      </c>
      <c r="M771" s="98"/>
      <c r="N771" s="98"/>
      <c r="O771" s="98"/>
      <c r="P771" s="99"/>
      <c r="Q771" s="99"/>
      <c r="R771" s="99"/>
    </row>
    <row r="772" ht="20.05" customHeight="1">
      <c r="A772" t="s" s="94">
        <v>15885</v>
      </c>
      <c r="B772" t="s" s="95">
        <v>15886</v>
      </c>
      <c r="C772" s="96">
        <v>2024</v>
      </c>
      <c r="D772" t="s" s="97">
        <v>14111</v>
      </c>
      <c r="E772" t="s" s="97">
        <v>15887</v>
      </c>
      <c r="F772" t="s" s="97">
        <v>15888</v>
      </c>
      <c r="G772" s="98"/>
      <c r="H772" t="s" s="97">
        <v>120</v>
      </c>
      <c r="I772" t="s" s="97">
        <v>216</v>
      </c>
      <c r="J772" t="s" s="97">
        <v>12736</v>
      </c>
      <c r="K772" t="s" s="97">
        <v>64</v>
      </c>
      <c r="L772" t="s" s="97">
        <v>506</v>
      </c>
      <c r="M772" t="s" s="97">
        <v>12602</v>
      </c>
      <c r="N772" s="98"/>
      <c r="O772" s="98"/>
      <c r="P772" s="99"/>
      <c r="Q772" s="99"/>
      <c r="R772" s="99"/>
    </row>
    <row r="773" ht="20.05" customHeight="1">
      <c r="A773" t="s" s="94">
        <v>15889</v>
      </c>
      <c r="B773" t="s" s="95">
        <v>15890</v>
      </c>
      <c r="C773" s="96">
        <v>2024</v>
      </c>
      <c r="D773" t="s" s="97">
        <v>5145</v>
      </c>
      <c r="E773" t="s" s="97">
        <v>15891</v>
      </c>
      <c r="F773" t="s" s="97">
        <v>15892</v>
      </c>
      <c r="G773" t="s" s="97">
        <v>15893</v>
      </c>
      <c r="H773" t="s" s="97">
        <v>254</v>
      </c>
      <c r="I773" t="s" s="97">
        <v>121</v>
      </c>
      <c r="J773" t="s" s="97">
        <v>2426</v>
      </c>
      <c r="K773" t="s" s="97">
        <v>44</v>
      </c>
      <c r="L773" t="s" s="97">
        <v>1507</v>
      </c>
      <c r="M773" s="98"/>
      <c r="N773" s="98"/>
      <c r="O773" s="98"/>
      <c r="P773" s="99"/>
      <c r="Q773" s="99"/>
      <c r="R773" s="99"/>
    </row>
    <row r="774" ht="20.05" customHeight="1">
      <c r="A774" t="s" s="94">
        <v>15894</v>
      </c>
      <c r="B774" t="s" s="95">
        <v>15895</v>
      </c>
      <c r="C774" s="96">
        <v>2024</v>
      </c>
      <c r="D774" t="s" s="97">
        <v>15896</v>
      </c>
      <c r="E774" t="s" s="97">
        <v>15897</v>
      </c>
      <c r="F774" t="s" s="97">
        <v>15898</v>
      </c>
      <c r="G774" s="98"/>
      <c r="H774" t="s" s="97">
        <v>120</v>
      </c>
      <c r="I774" t="s" s="97">
        <v>216</v>
      </c>
      <c r="J774" t="s" s="97">
        <v>12721</v>
      </c>
      <c r="K774" t="s" s="97">
        <v>1784</v>
      </c>
      <c r="L774" t="s" s="97">
        <v>506</v>
      </c>
      <c r="M774" s="98"/>
      <c r="N774" s="98"/>
      <c r="O774" s="98"/>
      <c r="P774" s="99"/>
      <c r="Q774" s="99"/>
      <c r="R774" s="99"/>
    </row>
    <row r="775" ht="20.05" customHeight="1">
      <c r="A775" t="s" s="94">
        <v>15899</v>
      </c>
      <c r="B775" t="s" s="95">
        <v>15900</v>
      </c>
      <c r="C775" s="96">
        <v>2024</v>
      </c>
      <c r="D775" t="s" s="97">
        <v>128</v>
      </c>
      <c r="E775" t="s" s="97">
        <v>15901</v>
      </c>
      <c r="F775" t="s" s="97">
        <v>15902</v>
      </c>
      <c r="G775" s="98"/>
      <c r="H775" t="s" s="97">
        <v>120</v>
      </c>
      <c r="I775" t="s" s="97">
        <v>121</v>
      </c>
      <c r="J775" t="s" s="97">
        <v>2426</v>
      </c>
      <c r="K775" t="s" s="97">
        <v>82</v>
      </c>
      <c r="L775" t="s" s="97">
        <v>1507</v>
      </c>
      <c r="M775" s="98"/>
      <c r="N775" s="98"/>
      <c r="O775" s="98"/>
      <c r="P775" s="99"/>
      <c r="Q775" s="99"/>
      <c r="R775" s="99"/>
    </row>
    <row r="776" ht="20.05" customHeight="1">
      <c r="A776" t="s" s="94">
        <v>15903</v>
      </c>
      <c r="B776" t="s" s="95">
        <v>15904</v>
      </c>
      <c r="C776" s="96">
        <v>2024</v>
      </c>
      <c r="D776" t="s" s="97">
        <v>1639</v>
      </c>
      <c r="E776" t="s" s="97">
        <v>15905</v>
      </c>
      <c r="F776" t="s" s="97">
        <v>15906</v>
      </c>
      <c r="G776" s="98"/>
      <c r="H776" t="s" s="97">
        <v>120</v>
      </c>
      <c r="I776" t="s" s="97">
        <v>216</v>
      </c>
      <c r="J776" t="s" s="97">
        <v>213</v>
      </c>
      <c r="K776" t="s" s="97">
        <v>64</v>
      </c>
      <c r="L776" t="s" s="97">
        <v>119</v>
      </c>
      <c r="M776" t="s" s="97">
        <v>12602</v>
      </c>
      <c r="N776" s="98"/>
      <c r="O776" s="98"/>
      <c r="P776" s="99"/>
      <c r="Q776" s="99"/>
      <c r="R776" s="99"/>
    </row>
    <row r="777" ht="20.05" customHeight="1">
      <c r="A777" t="s" s="94">
        <v>15907</v>
      </c>
      <c r="B777" t="s" s="95">
        <v>15908</v>
      </c>
      <c r="C777" s="96">
        <v>2024</v>
      </c>
      <c r="D777" t="s" s="97">
        <v>15909</v>
      </c>
      <c r="E777" t="s" s="97">
        <v>15910</v>
      </c>
      <c r="F777" t="s" s="97">
        <v>15911</v>
      </c>
      <c r="G777" s="98"/>
      <c r="H777" t="s" s="97">
        <v>120</v>
      </c>
      <c r="I777" t="s" s="97">
        <v>216</v>
      </c>
      <c r="J777" t="s" s="97">
        <v>213</v>
      </c>
      <c r="K777" t="s" s="97">
        <v>82</v>
      </c>
      <c r="L777" t="s" s="97">
        <v>119</v>
      </c>
      <c r="M777" t="s" s="97">
        <v>12755</v>
      </c>
      <c r="N777" s="99"/>
      <c r="O777" s="98"/>
      <c r="P777" s="99"/>
      <c r="Q777" s="99"/>
      <c r="R777" s="99"/>
    </row>
    <row r="778" ht="20.05" customHeight="1">
      <c r="A778" t="s" s="94">
        <v>15912</v>
      </c>
      <c r="B778" t="s" s="95">
        <v>15913</v>
      </c>
      <c r="C778" s="96">
        <v>2024</v>
      </c>
      <c r="D778" t="s" s="97">
        <v>12929</v>
      </c>
      <c r="E778" t="s" s="97">
        <v>15914</v>
      </c>
      <c r="F778" t="s" s="97">
        <v>15915</v>
      </c>
      <c r="G778" s="98"/>
      <c r="H778" t="s" s="97">
        <v>120</v>
      </c>
      <c r="I778" t="s" s="97">
        <v>216</v>
      </c>
      <c r="J778" t="s" s="97">
        <v>213</v>
      </c>
      <c r="K778" t="s" s="97">
        <v>64</v>
      </c>
      <c r="L778" t="s" s="97">
        <v>119</v>
      </c>
      <c r="M778" t="s" s="97">
        <v>13735</v>
      </c>
      <c r="N778" s="98"/>
      <c r="O778" s="98"/>
      <c r="P778" s="99"/>
      <c r="Q778" s="99"/>
      <c r="R778" s="99"/>
    </row>
    <row r="779" ht="20.05" customHeight="1">
      <c r="A779" t="s" s="94">
        <v>15916</v>
      </c>
      <c r="B779" t="s" s="95">
        <v>15917</v>
      </c>
      <c r="C779" s="96">
        <v>2024</v>
      </c>
      <c r="D779" t="s" s="97">
        <v>15918</v>
      </c>
      <c r="E779" t="s" s="97">
        <v>15919</v>
      </c>
      <c r="F779" t="s" s="97">
        <v>15920</v>
      </c>
      <c r="G779" s="98"/>
      <c r="H779" t="s" s="97">
        <v>120</v>
      </c>
      <c r="I779" t="s" s="97">
        <v>121</v>
      </c>
      <c r="J779" t="s" s="97">
        <v>2645</v>
      </c>
      <c r="K779" t="s" s="97">
        <v>45</v>
      </c>
      <c r="L779" t="s" s="97">
        <v>506</v>
      </c>
      <c r="M779" s="98"/>
      <c r="N779" s="98"/>
      <c r="O779" s="98"/>
      <c r="P779" s="99"/>
      <c r="Q779" s="99"/>
      <c r="R779" s="99"/>
    </row>
    <row r="780" ht="20.05" customHeight="1">
      <c r="A780" t="s" s="94">
        <v>15921</v>
      </c>
      <c r="B780" t="s" s="95">
        <v>15922</v>
      </c>
      <c r="C780" s="96">
        <v>2024</v>
      </c>
      <c r="D780" t="s" s="97">
        <v>14525</v>
      </c>
      <c r="E780" t="s" s="97">
        <v>15923</v>
      </c>
      <c r="F780" t="s" s="97">
        <v>15924</v>
      </c>
      <c r="G780" s="98"/>
      <c r="H780" t="s" s="97">
        <v>120</v>
      </c>
      <c r="I780" t="s" s="97">
        <v>121</v>
      </c>
      <c r="J780" t="s" s="97">
        <v>1928</v>
      </c>
      <c r="K780" t="s" s="97">
        <v>64</v>
      </c>
      <c r="L780" t="s" s="97">
        <v>119</v>
      </c>
      <c r="M780" s="98"/>
      <c r="N780" s="98"/>
      <c r="O780" s="98"/>
      <c r="P780" s="99"/>
      <c r="Q780" s="99"/>
      <c r="R780" s="99"/>
    </row>
    <row r="781" ht="20.05" customHeight="1">
      <c r="A781" t="s" s="94">
        <v>15925</v>
      </c>
      <c r="B781" t="s" s="95">
        <v>15926</v>
      </c>
      <c r="C781" s="96">
        <v>2024</v>
      </c>
      <c r="D781" t="s" s="97">
        <v>1639</v>
      </c>
      <c r="E781" t="s" s="97">
        <v>15927</v>
      </c>
      <c r="F781" t="s" s="97">
        <v>15928</v>
      </c>
      <c r="G781" s="98"/>
      <c r="H781" t="s" s="97">
        <v>120</v>
      </c>
      <c r="I781" t="s" s="97">
        <v>216</v>
      </c>
      <c r="J781" t="s" s="97">
        <v>12736</v>
      </c>
      <c r="K781" t="s" s="97">
        <v>64</v>
      </c>
      <c r="L781" t="s" s="97">
        <v>506</v>
      </c>
      <c r="M781" t="s" s="97">
        <v>12602</v>
      </c>
      <c r="N781" s="98"/>
      <c r="O781" s="98"/>
      <c r="P781" s="99"/>
      <c r="Q781" s="99"/>
      <c r="R781" s="99"/>
    </row>
    <row r="782" ht="20.05" customHeight="1">
      <c r="A782" t="s" s="94">
        <v>15929</v>
      </c>
      <c r="B782" t="s" s="95">
        <v>15930</v>
      </c>
      <c r="C782" s="96">
        <v>2024</v>
      </c>
      <c r="D782" t="s" s="97">
        <v>918</v>
      </c>
      <c r="E782" t="s" s="97">
        <v>15931</v>
      </c>
      <c r="F782" t="s" s="97">
        <v>15932</v>
      </c>
      <c r="G782" t="s" s="97">
        <v>15933</v>
      </c>
      <c r="H782" t="s" s="97">
        <v>120</v>
      </c>
      <c r="I782" t="s" s="97">
        <v>121</v>
      </c>
      <c r="J782" t="s" s="97">
        <v>3076</v>
      </c>
      <c r="K782" t="s" s="97">
        <v>45</v>
      </c>
      <c r="L782" t="s" s="97">
        <v>119</v>
      </c>
      <c r="M782" s="98"/>
      <c r="N782" s="98"/>
      <c r="O782" s="98"/>
      <c r="P782" s="99"/>
      <c r="Q782" s="99"/>
      <c r="R782" s="99"/>
    </row>
    <row r="783" ht="20.05" customHeight="1">
      <c r="A783" t="s" s="94">
        <v>15934</v>
      </c>
      <c r="B783" t="s" s="95">
        <v>15935</v>
      </c>
      <c r="C783" s="96">
        <v>2024</v>
      </c>
      <c r="D783" t="s" s="97">
        <v>13397</v>
      </c>
      <c r="E783" t="s" s="97">
        <v>15936</v>
      </c>
      <c r="F783" t="s" s="97">
        <v>15937</v>
      </c>
      <c r="G783" s="98"/>
      <c r="H783" t="s" s="97">
        <v>120</v>
      </c>
      <c r="I783" t="s" s="97">
        <v>216</v>
      </c>
      <c r="J783" t="s" s="97">
        <v>15938</v>
      </c>
      <c r="K783" t="s" s="97">
        <v>64</v>
      </c>
      <c r="L783" t="s" s="97">
        <v>129</v>
      </c>
      <c r="M783" t="s" s="97">
        <v>12716</v>
      </c>
      <c r="N783" s="98"/>
      <c r="O783" s="98"/>
      <c r="P783" s="99"/>
      <c r="Q783" s="99"/>
      <c r="R783" s="99"/>
    </row>
    <row r="784" ht="20.05" customHeight="1">
      <c r="A784" t="s" s="94">
        <v>15939</v>
      </c>
      <c r="B784" t="s" s="95">
        <v>15940</v>
      </c>
      <c r="C784" s="96">
        <v>2024</v>
      </c>
      <c r="D784" t="s" s="97">
        <v>1296</v>
      </c>
      <c r="E784" t="s" s="97">
        <v>15941</v>
      </c>
      <c r="F784" t="s" s="97">
        <v>15942</v>
      </c>
      <c r="G784" s="98"/>
      <c r="H784" t="s" s="97">
        <v>120</v>
      </c>
      <c r="I784" t="s" s="97">
        <v>121</v>
      </c>
      <c r="J784" t="s" s="97">
        <v>1905</v>
      </c>
      <c r="K784" t="s" s="97">
        <v>82</v>
      </c>
      <c r="L784" t="s" s="97">
        <v>119</v>
      </c>
      <c r="M784" s="98"/>
      <c r="N784" s="98"/>
      <c r="O784" s="98"/>
      <c r="P784" s="99"/>
      <c r="Q784" s="99"/>
      <c r="R784" s="99"/>
    </row>
    <row r="785" ht="20.05" customHeight="1">
      <c r="A785" t="s" s="94">
        <v>15943</v>
      </c>
      <c r="B785" t="s" s="95">
        <v>15944</v>
      </c>
      <c r="C785" s="96">
        <v>2024</v>
      </c>
      <c r="D785" t="s" s="97">
        <v>15945</v>
      </c>
      <c r="E785" t="s" s="97">
        <v>15946</v>
      </c>
      <c r="F785" t="s" s="97">
        <v>15947</v>
      </c>
      <c r="G785" s="98"/>
      <c r="H785" t="s" s="97">
        <v>120</v>
      </c>
      <c r="I785" t="s" s="97">
        <v>216</v>
      </c>
      <c r="J785" t="s" s="97">
        <v>213</v>
      </c>
      <c r="K785" t="s" s="97">
        <v>64</v>
      </c>
      <c r="L785" t="s" s="97">
        <v>119</v>
      </c>
      <c r="M785" t="s" s="97">
        <v>12602</v>
      </c>
      <c r="N785" s="98"/>
      <c r="O785" s="98"/>
      <c r="P785" s="99"/>
      <c r="Q785" s="99"/>
      <c r="R785" s="99"/>
    </row>
    <row r="786" ht="20.05" customHeight="1">
      <c r="A786" t="s" s="94">
        <v>15948</v>
      </c>
      <c r="B786" t="s" s="95">
        <v>15949</v>
      </c>
      <c r="C786" s="96">
        <v>2024</v>
      </c>
      <c r="D786" t="s" s="97">
        <v>918</v>
      </c>
      <c r="E786" t="s" s="97">
        <v>15950</v>
      </c>
      <c r="F786" t="s" s="97">
        <v>15951</v>
      </c>
      <c r="G786" t="s" s="97">
        <v>15952</v>
      </c>
      <c r="H786" t="s" s="97">
        <v>120</v>
      </c>
      <c r="I786" t="s" s="97">
        <v>121</v>
      </c>
      <c r="J786" t="s" s="97">
        <v>4518</v>
      </c>
      <c r="K786" t="s" s="97">
        <v>29</v>
      </c>
      <c r="L786" t="s" s="97">
        <v>1861</v>
      </c>
      <c r="M786" s="98"/>
      <c r="N786" s="98"/>
      <c r="O786" s="98"/>
      <c r="P786" s="99"/>
      <c r="Q786" s="99"/>
      <c r="R786" s="99"/>
    </row>
    <row r="787" ht="20.05" customHeight="1">
      <c r="A787" t="s" s="94">
        <v>15953</v>
      </c>
      <c r="B787" t="s" s="95">
        <v>15954</v>
      </c>
      <c r="C787" s="96">
        <v>2024</v>
      </c>
      <c r="D787" t="s" s="97">
        <v>14564</v>
      </c>
      <c r="E787" t="s" s="97">
        <v>15955</v>
      </c>
      <c r="F787" t="s" s="97">
        <v>15956</v>
      </c>
      <c r="G787" s="98"/>
      <c r="H787" t="s" s="97">
        <v>120</v>
      </c>
      <c r="I787" t="s" s="97">
        <v>216</v>
      </c>
      <c r="J787" t="s" s="97">
        <v>213</v>
      </c>
      <c r="K787" t="s" s="97">
        <v>64</v>
      </c>
      <c r="L787" t="s" s="97">
        <v>119</v>
      </c>
      <c r="M787" t="s" s="97">
        <v>12904</v>
      </c>
      <c r="N787" s="98"/>
      <c r="O787" s="98"/>
      <c r="P787" s="99"/>
      <c r="Q787" s="99"/>
      <c r="R787" s="99"/>
    </row>
    <row r="788" ht="20.05" customHeight="1">
      <c r="A788" t="s" s="94">
        <v>15957</v>
      </c>
      <c r="B788" t="s" s="95">
        <v>15958</v>
      </c>
      <c r="C788" s="96">
        <v>2024</v>
      </c>
      <c r="D788" t="s" s="97">
        <v>7996</v>
      </c>
      <c r="E788" t="s" s="97">
        <v>15959</v>
      </c>
      <c r="F788" t="s" s="97">
        <v>15960</v>
      </c>
      <c r="G788" s="98"/>
      <c r="H788" t="s" s="97">
        <v>120</v>
      </c>
      <c r="I788" t="s" s="97">
        <v>121</v>
      </c>
      <c r="J788" t="s" s="97">
        <v>12841</v>
      </c>
      <c r="K788" t="s" s="97">
        <v>38</v>
      </c>
      <c r="L788" t="s" s="97">
        <v>1791</v>
      </c>
      <c r="M788" s="98"/>
      <c r="N788" s="98"/>
      <c r="O788" s="98"/>
      <c r="P788" s="99"/>
      <c r="Q788" s="99"/>
      <c r="R788" s="99"/>
    </row>
    <row r="789" ht="20.05" customHeight="1">
      <c r="A789" t="s" s="94">
        <v>15961</v>
      </c>
      <c r="B789" t="s" s="95">
        <v>15962</v>
      </c>
      <c r="C789" s="96">
        <v>2024</v>
      </c>
      <c r="D789" t="s" s="97">
        <v>15152</v>
      </c>
      <c r="E789" t="s" s="97">
        <v>15963</v>
      </c>
      <c r="F789" t="s" s="97">
        <v>15964</v>
      </c>
      <c r="G789" s="98"/>
      <c r="H789" t="s" s="97">
        <v>120</v>
      </c>
      <c r="I789" t="s" s="97">
        <v>216</v>
      </c>
      <c r="J789" t="s" s="97">
        <v>7820</v>
      </c>
      <c r="K789" t="s" s="97">
        <v>1784</v>
      </c>
      <c r="L789" t="s" s="97">
        <v>390</v>
      </c>
      <c r="M789" s="98"/>
      <c r="N789" s="98"/>
      <c r="O789" s="98"/>
      <c r="P789" s="99"/>
      <c r="Q789" s="99"/>
      <c r="R789" s="99"/>
    </row>
    <row r="790" ht="20.05" customHeight="1">
      <c r="A790" t="s" s="94">
        <v>15965</v>
      </c>
      <c r="B790" t="s" s="95">
        <v>15966</v>
      </c>
      <c r="C790" s="96">
        <v>2024</v>
      </c>
      <c r="D790" t="s" s="97">
        <v>1451</v>
      </c>
      <c r="E790" t="s" s="97">
        <v>15967</v>
      </c>
      <c r="F790" t="s" s="97">
        <v>15968</v>
      </c>
      <c r="G790" s="98"/>
      <c r="H790" t="s" s="97">
        <v>120</v>
      </c>
      <c r="I790" t="s" s="97">
        <v>216</v>
      </c>
      <c r="J790" t="s" s="97">
        <v>213</v>
      </c>
      <c r="K790" t="s" s="97">
        <v>64</v>
      </c>
      <c r="L790" t="s" s="97">
        <v>119</v>
      </c>
      <c r="M790" t="s" s="97">
        <v>12637</v>
      </c>
      <c r="N790" s="98"/>
      <c r="O790" s="98"/>
      <c r="P790" s="99"/>
      <c r="Q790" s="99"/>
      <c r="R790" s="99"/>
    </row>
    <row r="791" ht="20.05" customHeight="1">
      <c r="A791" t="s" s="94">
        <v>15969</v>
      </c>
      <c r="B791" t="s" s="95">
        <v>15970</v>
      </c>
      <c r="C791" s="96">
        <v>2024</v>
      </c>
      <c r="D791" t="s" s="97">
        <v>9585</v>
      </c>
      <c r="E791" t="s" s="97">
        <v>15971</v>
      </c>
      <c r="F791" t="s" s="97">
        <v>15972</v>
      </c>
      <c r="G791" s="98"/>
      <c r="H791" t="s" s="97">
        <v>120</v>
      </c>
      <c r="I791" t="s" s="97">
        <v>121</v>
      </c>
      <c r="J791" t="s" s="97">
        <v>1870</v>
      </c>
      <c r="K791" t="s" s="97">
        <v>82</v>
      </c>
      <c r="L791" t="s" s="97">
        <v>1791</v>
      </c>
      <c r="M791" s="98"/>
      <c r="N791" s="98"/>
      <c r="O791" s="98"/>
      <c r="P791" s="99"/>
      <c r="Q791" s="99"/>
      <c r="R791" s="99"/>
    </row>
    <row r="792" ht="20.05" customHeight="1">
      <c r="A792" t="s" s="94">
        <v>15973</v>
      </c>
      <c r="B792" t="s" s="95">
        <v>15974</v>
      </c>
      <c r="C792" s="96">
        <v>2024</v>
      </c>
      <c r="D792" t="s" s="97">
        <v>15975</v>
      </c>
      <c r="E792" t="s" s="97">
        <v>15976</v>
      </c>
      <c r="F792" t="s" s="97">
        <v>15977</v>
      </c>
      <c r="G792" t="s" s="97">
        <v>15978</v>
      </c>
      <c r="H792" t="s" s="97">
        <v>120</v>
      </c>
      <c r="I792" t="s" s="97">
        <v>121</v>
      </c>
      <c r="J792" t="s" s="97">
        <v>1928</v>
      </c>
      <c r="K792" t="s" s="97">
        <v>44</v>
      </c>
      <c r="L792" t="s" s="97">
        <v>119</v>
      </c>
      <c r="M792" t="s" s="97">
        <v>1846</v>
      </c>
      <c r="N792" s="98"/>
      <c r="O792" s="98"/>
      <c r="P792" s="99"/>
      <c r="Q792" s="99"/>
      <c r="R792" s="99"/>
    </row>
    <row r="793" ht="20.05" customHeight="1">
      <c r="A793" t="s" s="94">
        <v>15979</v>
      </c>
      <c r="B793" t="s" s="95">
        <v>15980</v>
      </c>
      <c r="C793" s="96">
        <v>2024</v>
      </c>
      <c r="D793" t="s" s="97">
        <v>12670</v>
      </c>
      <c r="E793" t="s" s="97">
        <v>15981</v>
      </c>
      <c r="F793" t="s" s="97">
        <v>15982</v>
      </c>
      <c r="G793" s="98"/>
      <c r="H793" t="s" s="97">
        <v>120</v>
      </c>
      <c r="I793" t="s" s="97">
        <v>216</v>
      </c>
      <c r="J793" t="s" s="97">
        <v>213</v>
      </c>
      <c r="K793" t="s" s="97">
        <v>64</v>
      </c>
      <c r="L793" t="s" s="97">
        <v>119</v>
      </c>
      <c r="M793" t="s" s="97">
        <v>12602</v>
      </c>
      <c r="N793" s="99"/>
      <c r="O793" s="98"/>
      <c r="P793" s="99"/>
      <c r="Q793" s="99"/>
      <c r="R793" s="99"/>
    </row>
    <row r="794" ht="20.05" customHeight="1">
      <c r="A794" t="s" s="94">
        <v>15983</v>
      </c>
      <c r="B794" t="s" s="95">
        <v>15984</v>
      </c>
      <c r="C794" s="96">
        <v>2024</v>
      </c>
      <c r="D794" t="s" s="97">
        <v>15985</v>
      </c>
      <c r="E794" t="s" s="97">
        <v>15986</v>
      </c>
      <c r="F794" t="s" s="97">
        <v>15987</v>
      </c>
      <c r="G794" s="98"/>
      <c r="H794" t="s" s="97">
        <v>120</v>
      </c>
      <c r="I794" t="s" s="97">
        <v>216</v>
      </c>
      <c r="J794" t="s" s="97">
        <v>213</v>
      </c>
      <c r="K794" t="s" s="97">
        <v>64</v>
      </c>
      <c r="L794" t="s" s="97">
        <v>119</v>
      </c>
      <c r="M794" t="s" s="97">
        <v>1846</v>
      </c>
      <c r="N794" s="98"/>
      <c r="O794" s="98"/>
      <c r="P794" s="99"/>
      <c r="Q794" s="99"/>
      <c r="R794" s="99"/>
    </row>
    <row r="795" ht="20.05" customHeight="1">
      <c r="A795" t="s" s="94">
        <v>15988</v>
      </c>
      <c r="B795" t="s" s="95">
        <v>15989</v>
      </c>
      <c r="C795" s="96">
        <v>2024</v>
      </c>
      <c r="D795" t="s" s="97">
        <v>12939</v>
      </c>
      <c r="E795" t="s" s="97">
        <v>15990</v>
      </c>
      <c r="F795" t="s" s="97">
        <v>15991</v>
      </c>
      <c r="G795" s="98"/>
      <c r="H795" t="s" s="97">
        <v>120</v>
      </c>
      <c r="I795" t="s" s="97">
        <v>216</v>
      </c>
      <c r="J795" t="s" s="97">
        <v>213</v>
      </c>
      <c r="K795" t="s" s="97">
        <v>64</v>
      </c>
      <c r="L795" t="s" s="97">
        <v>119</v>
      </c>
      <c r="M795" t="s" s="97">
        <v>12602</v>
      </c>
      <c r="N795" s="98"/>
      <c r="O795" s="98"/>
      <c r="P795" s="99"/>
      <c r="Q795" s="99"/>
      <c r="R795" s="99"/>
    </row>
    <row r="796" ht="20.05" customHeight="1">
      <c r="A796" t="s" s="94">
        <v>15992</v>
      </c>
      <c r="B796" t="s" s="95">
        <v>15993</v>
      </c>
      <c r="C796" s="96">
        <v>2024</v>
      </c>
      <c r="D796" t="s" s="97">
        <v>1595</v>
      </c>
      <c r="E796" t="s" s="97">
        <v>15994</v>
      </c>
      <c r="F796" t="s" s="97">
        <v>15995</v>
      </c>
      <c r="G796" t="s" s="97">
        <v>15996</v>
      </c>
      <c r="H796" t="s" s="97">
        <v>120</v>
      </c>
      <c r="I796" t="s" s="97">
        <v>121</v>
      </c>
      <c r="J796" t="s" s="97">
        <v>1905</v>
      </c>
      <c r="K796" t="s" s="97">
        <v>82</v>
      </c>
      <c r="L796" t="s" s="97">
        <v>119</v>
      </c>
      <c r="M796" s="98"/>
      <c r="N796" s="98"/>
      <c r="O796" s="98"/>
      <c r="P796" s="99"/>
      <c r="Q796" s="99"/>
      <c r="R796" s="99"/>
    </row>
    <row r="797" ht="20.05" customHeight="1">
      <c r="A797" t="s" s="94">
        <v>15997</v>
      </c>
      <c r="B797" t="s" s="95">
        <v>15998</v>
      </c>
      <c r="C797" s="96">
        <v>2024</v>
      </c>
      <c r="D797" t="s" s="97">
        <v>15999</v>
      </c>
      <c r="E797" t="s" s="97">
        <v>16000</v>
      </c>
      <c r="F797" t="s" s="97">
        <v>16001</v>
      </c>
      <c r="G797" s="98"/>
      <c r="H797" t="s" s="97">
        <v>120</v>
      </c>
      <c r="I797" t="s" s="97">
        <v>121</v>
      </c>
      <c r="J797" t="s" s="97">
        <v>128</v>
      </c>
      <c r="K797" t="s" s="97">
        <v>2327</v>
      </c>
      <c r="L797" t="s" s="97">
        <v>129</v>
      </c>
      <c r="M797" s="98"/>
      <c r="N797" s="98"/>
      <c r="O797" s="98"/>
      <c r="P797" s="99"/>
      <c r="Q797" s="99"/>
      <c r="R797" s="99"/>
    </row>
    <row r="798" ht="20.05" customHeight="1">
      <c r="A798" t="s" s="94">
        <v>16002</v>
      </c>
      <c r="B798" t="s" s="95">
        <v>16003</v>
      </c>
      <c r="C798" s="96">
        <v>2024</v>
      </c>
      <c r="D798" t="s" s="97">
        <v>9375</v>
      </c>
      <c r="E798" t="s" s="97">
        <v>16004</v>
      </c>
      <c r="F798" t="s" s="97">
        <v>16005</v>
      </c>
      <c r="G798" t="s" s="97">
        <v>16006</v>
      </c>
      <c r="H798" t="s" s="97">
        <v>120</v>
      </c>
      <c r="I798" t="s" s="97">
        <v>121</v>
      </c>
      <c r="J798" t="s" s="97">
        <v>1870</v>
      </c>
      <c r="K798" t="s" s="97">
        <v>82</v>
      </c>
      <c r="L798" t="s" s="97">
        <v>1791</v>
      </c>
      <c r="M798" s="98"/>
      <c r="N798" s="98"/>
      <c r="O798" s="98"/>
      <c r="P798" s="99"/>
      <c r="Q798" s="99"/>
      <c r="R798" s="99"/>
    </row>
    <row r="799" ht="20.05" customHeight="1">
      <c r="A799" t="s" s="94">
        <v>16007</v>
      </c>
      <c r="B799" t="s" s="95">
        <v>16008</v>
      </c>
      <c r="C799" s="96">
        <v>2024</v>
      </c>
      <c r="D799" t="s" s="97">
        <v>10292</v>
      </c>
      <c r="E799" t="s" s="97">
        <v>16009</v>
      </c>
      <c r="F799" t="s" s="97">
        <v>16010</v>
      </c>
      <c r="G799" s="98"/>
      <c r="H799" t="s" s="97">
        <v>14542</v>
      </c>
      <c r="I799" t="s" s="97">
        <v>216</v>
      </c>
      <c r="J799" t="s" s="97">
        <v>213</v>
      </c>
      <c r="K799" t="s" s="97">
        <v>64</v>
      </c>
      <c r="L799" t="s" s="97">
        <v>119</v>
      </c>
      <c r="M799" t="s" s="97">
        <v>12602</v>
      </c>
      <c r="N799" s="98"/>
      <c r="O799" s="98"/>
      <c r="P799" s="99"/>
      <c r="Q799" s="99"/>
      <c r="R799" s="99"/>
    </row>
    <row r="800" ht="20.05" customHeight="1">
      <c r="A800" t="s" s="94">
        <v>16011</v>
      </c>
      <c r="B800" t="s" s="95">
        <v>16012</v>
      </c>
      <c r="C800" s="96">
        <v>2024</v>
      </c>
      <c r="D800" t="s" s="97">
        <v>14722</v>
      </c>
      <c r="E800" t="s" s="97">
        <v>16013</v>
      </c>
      <c r="F800" t="s" s="97">
        <v>16014</v>
      </c>
      <c r="G800" s="98"/>
      <c r="H800" t="s" s="97">
        <v>120</v>
      </c>
      <c r="I800" t="s" s="97">
        <v>216</v>
      </c>
      <c r="J800" t="s" s="97">
        <v>213</v>
      </c>
      <c r="K800" t="s" s="97">
        <v>64</v>
      </c>
      <c r="L800" t="s" s="97">
        <v>119</v>
      </c>
      <c r="M800" t="s" s="97">
        <v>1846</v>
      </c>
      <c r="N800" s="98"/>
      <c r="O800" s="98"/>
      <c r="P800" s="99"/>
      <c r="Q800" s="99"/>
      <c r="R800" s="99"/>
    </row>
    <row r="801" ht="20.05" customHeight="1">
      <c r="A801" t="s" s="94">
        <v>16015</v>
      </c>
      <c r="B801" t="s" s="95">
        <v>16016</v>
      </c>
      <c r="C801" s="96">
        <v>2024</v>
      </c>
      <c r="D801" t="s" s="97">
        <v>12929</v>
      </c>
      <c r="E801" t="s" s="97">
        <v>16017</v>
      </c>
      <c r="F801" t="s" s="97">
        <v>16018</v>
      </c>
      <c r="G801" s="98"/>
      <c r="H801" t="s" s="97">
        <v>120</v>
      </c>
      <c r="I801" t="s" s="97">
        <v>216</v>
      </c>
      <c r="J801" t="s" s="97">
        <v>12736</v>
      </c>
      <c r="K801" t="s" s="97">
        <v>64</v>
      </c>
      <c r="L801" t="s" s="97">
        <v>506</v>
      </c>
      <c r="M801" t="s" s="97">
        <v>13735</v>
      </c>
      <c r="N801" s="98"/>
      <c r="O801" s="98"/>
      <c r="P801" s="99"/>
      <c r="Q801" s="99"/>
      <c r="R801" s="99"/>
    </row>
    <row r="802" ht="20.05" customHeight="1">
      <c r="A802" t="s" s="94">
        <v>16019</v>
      </c>
      <c r="B802" t="s" s="95">
        <v>16020</v>
      </c>
      <c r="C802" s="96">
        <v>2024</v>
      </c>
      <c r="D802" t="s" s="97">
        <v>14802</v>
      </c>
      <c r="E802" t="s" s="97">
        <v>16021</v>
      </c>
      <c r="F802" t="s" s="97">
        <v>16022</v>
      </c>
      <c r="G802" s="98"/>
      <c r="H802" t="s" s="97">
        <v>120</v>
      </c>
      <c r="I802" t="s" s="97">
        <v>216</v>
      </c>
      <c r="J802" t="s" s="97">
        <v>213</v>
      </c>
      <c r="K802" t="s" s="97">
        <v>82</v>
      </c>
      <c r="L802" t="s" s="97">
        <v>119</v>
      </c>
      <c r="M802" t="s" s="97">
        <v>13148</v>
      </c>
      <c r="N802" s="98"/>
      <c r="O802" s="98"/>
      <c r="P802" s="99"/>
      <c r="Q802" s="99"/>
      <c r="R802" s="99"/>
    </row>
    <row r="803" ht="20.05" customHeight="1">
      <c r="A803" t="s" s="94">
        <v>16023</v>
      </c>
      <c r="B803" t="s" s="95">
        <v>16024</v>
      </c>
      <c r="C803" s="96">
        <v>2024</v>
      </c>
      <c r="D803" t="s" s="97">
        <v>14220</v>
      </c>
      <c r="E803" t="s" s="97">
        <v>16025</v>
      </c>
      <c r="F803" t="s" s="97">
        <v>16026</v>
      </c>
      <c r="G803" s="98"/>
      <c r="H803" t="s" s="97">
        <v>120</v>
      </c>
      <c r="I803" t="s" s="97">
        <v>216</v>
      </c>
      <c r="J803" t="s" s="97">
        <v>213</v>
      </c>
      <c r="K803" t="s" s="97">
        <v>29</v>
      </c>
      <c r="L803" t="s" s="97">
        <v>119</v>
      </c>
      <c r="M803" t="s" s="97">
        <v>1846</v>
      </c>
      <c r="N803" s="98"/>
      <c r="O803" s="98"/>
      <c r="P803" t="s" s="97">
        <v>38</v>
      </c>
      <c r="Q803" s="99"/>
      <c r="R803" s="99"/>
    </row>
    <row r="804" ht="20.05" customHeight="1">
      <c r="A804" t="s" s="94">
        <v>16027</v>
      </c>
      <c r="B804" t="s" s="95">
        <v>16028</v>
      </c>
      <c r="C804" s="96">
        <v>2024</v>
      </c>
      <c r="D804" t="s" s="97">
        <v>1498</v>
      </c>
      <c r="E804" t="s" s="97">
        <v>16029</v>
      </c>
      <c r="F804" t="s" s="97">
        <v>16030</v>
      </c>
      <c r="G804" s="98"/>
      <c r="H804" t="s" s="97">
        <v>120</v>
      </c>
      <c r="I804" t="s" s="97">
        <v>216</v>
      </c>
      <c r="J804" t="s" s="97">
        <v>6585</v>
      </c>
      <c r="K804" t="s" s="97">
        <v>1784</v>
      </c>
      <c r="L804" t="s" s="97">
        <v>129</v>
      </c>
      <c r="M804" t="s" s="97">
        <v>12904</v>
      </c>
      <c r="N804" s="98"/>
      <c r="O804" s="98"/>
      <c r="P804" s="99"/>
      <c r="Q804" s="99"/>
      <c r="R804" s="99"/>
    </row>
    <row r="805" ht="20.05" customHeight="1">
      <c r="A805" t="s" s="94">
        <v>16031</v>
      </c>
      <c r="B805" t="s" s="95">
        <v>16032</v>
      </c>
      <c r="C805" s="96">
        <v>2024</v>
      </c>
      <c r="D805" t="s" s="97">
        <v>14975</v>
      </c>
      <c r="E805" t="s" s="97">
        <v>16033</v>
      </c>
      <c r="F805" t="s" s="97">
        <v>16034</v>
      </c>
      <c r="G805" s="98"/>
      <c r="H805" t="s" s="97">
        <v>254</v>
      </c>
      <c r="I805" t="s" s="97">
        <v>216</v>
      </c>
      <c r="J805" t="s" s="97">
        <v>12736</v>
      </c>
      <c r="K805" t="s" s="97">
        <v>1784</v>
      </c>
      <c r="L805" t="s" s="97">
        <v>506</v>
      </c>
      <c r="M805" s="98"/>
      <c r="N805" s="98"/>
      <c r="O805" s="98"/>
      <c r="P805" s="99"/>
      <c r="Q805" s="99"/>
      <c r="R805" s="99"/>
    </row>
    <row r="806" ht="20.05" customHeight="1">
      <c r="A806" t="s" s="94">
        <v>16035</v>
      </c>
      <c r="B806" t="s" s="95">
        <v>16036</v>
      </c>
      <c r="C806" s="96">
        <v>2024</v>
      </c>
      <c r="D806" t="s" s="97">
        <v>778</v>
      </c>
      <c r="E806" t="s" s="97">
        <v>16037</v>
      </c>
      <c r="F806" t="s" s="97">
        <v>16038</v>
      </c>
      <c r="G806" s="98"/>
      <c r="H806" t="s" s="97">
        <v>120</v>
      </c>
      <c r="I806" t="s" s="97">
        <v>121</v>
      </c>
      <c r="J806" t="s" s="97">
        <v>7879</v>
      </c>
      <c r="K806" t="s" s="97">
        <v>45</v>
      </c>
      <c r="L806" t="s" s="97">
        <v>1791</v>
      </c>
      <c r="M806" s="98"/>
      <c r="N806" s="98"/>
      <c r="O806" s="98"/>
      <c r="P806" s="99"/>
      <c r="Q806" s="99"/>
      <c r="R806" s="99"/>
    </row>
    <row r="807" ht="20.05" customHeight="1">
      <c r="A807" t="s" s="94">
        <v>16039</v>
      </c>
      <c r="B807" t="s" s="95">
        <v>16040</v>
      </c>
      <c r="C807" s="96">
        <v>2024</v>
      </c>
      <c r="D807" t="s" s="97">
        <v>11534</v>
      </c>
      <c r="E807" t="s" s="97">
        <v>16041</v>
      </c>
      <c r="F807" t="s" s="97">
        <v>16042</v>
      </c>
      <c r="G807" s="98"/>
      <c r="H807" t="s" s="97">
        <v>120</v>
      </c>
      <c r="I807" t="s" s="97">
        <v>121</v>
      </c>
      <c r="J807" t="s" s="97">
        <v>1989</v>
      </c>
      <c r="K807" t="s" s="97">
        <v>40</v>
      </c>
      <c r="L807" t="s" s="97">
        <v>1507</v>
      </c>
      <c r="M807" s="98"/>
      <c r="N807" s="98"/>
      <c r="O807" s="98"/>
      <c r="P807" s="99"/>
      <c r="Q807" s="99"/>
      <c r="R807" s="99"/>
    </row>
    <row r="808" ht="20.05" customHeight="1">
      <c r="A808" t="s" s="94">
        <v>16043</v>
      </c>
      <c r="B808" t="s" s="95">
        <v>16044</v>
      </c>
      <c r="C808" s="96">
        <v>2024</v>
      </c>
      <c r="D808" t="s" s="97">
        <v>1466</v>
      </c>
      <c r="E808" t="s" s="97">
        <v>16045</v>
      </c>
      <c r="F808" t="s" s="97">
        <v>16046</v>
      </c>
      <c r="G808" s="98"/>
      <c r="H808" t="s" s="97">
        <v>120</v>
      </c>
      <c r="I808" t="s" s="97">
        <v>216</v>
      </c>
      <c r="J808" t="s" s="97">
        <v>12736</v>
      </c>
      <c r="K808" t="s" s="97">
        <v>64</v>
      </c>
      <c r="L808" t="s" s="97">
        <v>506</v>
      </c>
      <c r="M808" t="s" s="97">
        <v>12637</v>
      </c>
      <c r="N808" s="98"/>
      <c r="O808" s="98"/>
      <c r="P808" s="99"/>
      <c r="Q808" s="99"/>
      <c r="R808" t="s" s="100">
        <v>13241</v>
      </c>
    </row>
    <row r="809" ht="20.05" customHeight="1">
      <c r="A809" t="s" s="94">
        <v>1649</v>
      </c>
      <c r="B809" t="s" s="95">
        <v>1650</v>
      </c>
      <c r="C809" s="96">
        <v>2024</v>
      </c>
      <c r="D809" t="s" s="97">
        <v>1651</v>
      </c>
      <c r="E809" t="s" s="97">
        <v>1652</v>
      </c>
      <c r="F809" s="98"/>
      <c r="G809" s="98"/>
      <c r="H809" t="s" s="97">
        <v>120</v>
      </c>
      <c r="I809" t="s" s="97">
        <v>121</v>
      </c>
      <c r="J809" t="s" s="97">
        <v>213</v>
      </c>
      <c r="K809" t="s" s="97">
        <v>29</v>
      </c>
      <c r="L809" t="s" s="97">
        <v>119</v>
      </c>
      <c r="M809" s="98"/>
      <c r="N809" t="s" s="97">
        <v>122</v>
      </c>
      <c r="O809" t="s" s="97">
        <v>255</v>
      </c>
      <c r="P809" t="s" s="97">
        <v>40</v>
      </c>
      <c r="Q809" t="s" s="100">
        <v>56</v>
      </c>
      <c r="R809" s="99"/>
    </row>
    <row r="810" ht="20.05" customHeight="1">
      <c r="A810" t="s" s="94">
        <v>16047</v>
      </c>
      <c r="B810" t="s" s="95">
        <v>16048</v>
      </c>
      <c r="C810" s="96">
        <v>2024</v>
      </c>
      <c r="D810" t="s" s="97">
        <v>16049</v>
      </c>
      <c r="E810" t="s" s="97">
        <v>16050</v>
      </c>
      <c r="F810" t="s" s="97">
        <v>16051</v>
      </c>
      <c r="G810" s="98"/>
      <c r="H810" t="s" s="97">
        <v>120</v>
      </c>
      <c r="I810" t="s" s="97">
        <v>216</v>
      </c>
      <c r="J810" t="s" s="97">
        <v>572</v>
      </c>
      <c r="K810" t="s" s="97">
        <v>64</v>
      </c>
      <c r="L810" t="s" s="97">
        <v>506</v>
      </c>
      <c r="M810" t="s" s="97">
        <v>12602</v>
      </c>
      <c r="N810" s="98"/>
      <c r="O810" s="98"/>
      <c r="P810" s="99"/>
      <c r="Q810" s="99"/>
      <c r="R810" s="99"/>
    </row>
    <row r="811" ht="20.05" customHeight="1">
      <c r="A811" t="s" s="94">
        <v>16052</v>
      </c>
      <c r="B811" t="s" s="95">
        <v>16053</v>
      </c>
      <c r="C811" s="96">
        <v>2024</v>
      </c>
      <c r="D811" t="s" s="97">
        <v>13695</v>
      </c>
      <c r="E811" t="s" s="97">
        <v>16054</v>
      </c>
      <c r="F811" t="s" s="97">
        <v>16055</v>
      </c>
      <c r="G811" s="98"/>
      <c r="H811" t="s" s="97">
        <v>120</v>
      </c>
      <c r="I811" t="s" s="97">
        <v>216</v>
      </c>
      <c r="J811" t="s" s="97">
        <v>12721</v>
      </c>
      <c r="K811" t="s" s="97">
        <v>64</v>
      </c>
      <c r="L811" t="s" s="97">
        <v>506</v>
      </c>
      <c r="M811" t="s" s="97">
        <v>13148</v>
      </c>
      <c r="N811" s="98"/>
      <c r="O811" s="98"/>
      <c r="P811" s="99"/>
      <c r="Q811" s="99"/>
      <c r="R811" s="99"/>
    </row>
    <row r="812" ht="20.05" customHeight="1">
      <c r="A812" t="s" s="94">
        <v>16056</v>
      </c>
      <c r="B812" t="s" s="95">
        <v>16057</v>
      </c>
      <c r="C812" s="96">
        <v>2024</v>
      </c>
      <c r="D812" t="s" s="97">
        <v>14722</v>
      </c>
      <c r="E812" t="s" s="97">
        <v>16058</v>
      </c>
      <c r="F812" t="s" s="97">
        <v>16059</v>
      </c>
      <c r="G812" s="98"/>
      <c r="H812" t="s" s="97">
        <v>120</v>
      </c>
      <c r="I812" t="s" s="97">
        <v>216</v>
      </c>
      <c r="J812" t="s" s="97">
        <v>213</v>
      </c>
      <c r="K812" t="s" s="97">
        <v>29</v>
      </c>
      <c r="L812" t="s" s="97">
        <v>119</v>
      </c>
      <c r="M812" t="s" s="97">
        <v>13735</v>
      </c>
      <c r="N812" s="98"/>
      <c r="O812" s="98"/>
      <c r="P812" t="s" s="97">
        <v>38</v>
      </c>
      <c r="Q812" s="99"/>
      <c r="R812" s="99"/>
    </row>
    <row r="813" ht="20.05" customHeight="1">
      <c r="A813" t="s" s="94">
        <v>16060</v>
      </c>
      <c r="B813" t="s" s="95">
        <v>16061</v>
      </c>
      <c r="C813" s="96">
        <v>2024</v>
      </c>
      <c r="D813" t="s" s="97">
        <v>12827</v>
      </c>
      <c r="E813" t="s" s="97">
        <v>16062</v>
      </c>
      <c r="F813" t="s" s="97">
        <v>16063</v>
      </c>
      <c r="G813" s="98"/>
      <c r="H813" t="s" s="97">
        <v>120</v>
      </c>
      <c r="I813" t="s" s="97">
        <v>216</v>
      </c>
      <c r="J813" t="s" s="97">
        <v>12721</v>
      </c>
      <c r="K813" t="s" s="97">
        <v>64</v>
      </c>
      <c r="L813" t="s" s="97">
        <v>506</v>
      </c>
      <c r="M813" s="98"/>
      <c r="N813" s="98"/>
      <c r="O813" s="98"/>
      <c r="P813" s="99"/>
      <c r="Q813" s="99"/>
      <c r="R813" s="99"/>
    </row>
    <row r="814" ht="20.05" customHeight="1">
      <c r="A814" t="s" s="94">
        <v>16064</v>
      </c>
      <c r="B814" t="s" s="95">
        <v>16065</v>
      </c>
      <c r="C814" s="96">
        <v>2024</v>
      </c>
      <c r="D814" t="s" s="97">
        <v>14656</v>
      </c>
      <c r="E814" t="s" s="97">
        <v>16066</v>
      </c>
      <c r="F814" t="s" s="97">
        <v>16067</v>
      </c>
      <c r="G814" s="98"/>
      <c r="H814" t="s" s="97">
        <v>120</v>
      </c>
      <c r="I814" t="s" s="97">
        <v>216</v>
      </c>
      <c r="J814" t="s" s="97">
        <v>572</v>
      </c>
      <c r="K814" t="s" s="97">
        <v>82</v>
      </c>
      <c r="L814" t="s" s="97">
        <v>506</v>
      </c>
      <c r="M814" t="s" s="97">
        <v>12602</v>
      </c>
      <c r="N814" s="98"/>
      <c r="O814" s="98"/>
      <c r="P814" s="99"/>
      <c r="Q814" s="99"/>
      <c r="R814" s="99"/>
    </row>
    <row r="815" ht="20.05" customHeight="1">
      <c r="A815" t="s" s="94">
        <v>16068</v>
      </c>
      <c r="B815" t="s" s="95">
        <v>16069</v>
      </c>
      <c r="C815" s="96">
        <v>2024</v>
      </c>
      <c r="D815" t="s" s="97">
        <v>1639</v>
      </c>
      <c r="E815" t="s" s="97">
        <v>16070</v>
      </c>
      <c r="F815" t="s" s="97">
        <v>16071</v>
      </c>
      <c r="G815" s="98"/>
      <c r="H815" t="s" s="97">
        <v>120</v>
      </c>
      <c r="I815" t="s" s="97">
        <v>216</v>
      </c>
      <c r="J815" t="s" s="97">
        <v>213</v>
      </c>
      <c r="K815" t="s" s="97">
        <v>64</v>
      </c>
      <c r="L815" t="s" s="97">
        <v>119</v>
      </c>
      <c r="M815" t="s" s="97">
        <v>12755</v>
      </c>
      <c r="N815" s="98"/>
      <c r="O815" s="98"/>
      <c r="P815" s="99"/>
      <c r="Q815" s="99"/>
      <c r="R815" s="99"/>
    </row>
    <row r="816" ht="20.05" customHeight="1">
      <c r="A816" t="s" s="94">
        <v>16072</v>
      </c>
      <c r="B816" t="s" s="95">
        <v>16073</v>
      </c>
      <c r="C816" s="96">
        <v>2024</v>
      </c>
      <c r="D816" t="s" s="97">
        <v>12844</v>
      </c>
      <c r="E816" t="s" s="97">
        <v>16074</v>
      </c>
      <c r="F816" t="s" s="97">
        <v>16075</v>
      </c>
      <c r="G816" s="98"/>
      <c r="H816" t="s" s="97">
        <v>120</v>
      </c>
      <c r="I816" t="s" s="97">
        <v>216</v>
      </c>
      <c r="J816" t="s" s="97">
        <v>213</v>
      </c>
      <c r="K816" t="s" s="97">
        <v>64</v>
      </c>
      <c r="L816" t="s" s="97">
        <v>119</v>
      </c>
      <c r="M816" t="s" s="97">
        <v>12755</v>
      </c>
      <c r="N816" s="98"/>
      <c r="O816" s="98"/>
      <c r="P816" s="99"/>
      <c r="Q816" s="99"/>
      <c r="R816" s="99"/>
    </row>
    <row r="817" ht="20.05" customHeight="1">
      <c r="A817" t="s" s="94">
        <v>16076</v>
      </c>
      <c r="B817" t="s" s="95">
        <v>16077</v>
      </c>
      <c r="C817" s="96">
        <v>2024</v>
      </c>
      <c r="D817" t="s" s="97">
        <v>8872</v>
      </c>
      <c r="E817" t="s" s="97">
        <v>16078</v>
      </c>
      <c r="F817" t="s" s="97">
        <v>16079</v>
      </c>
      <c r="G817" s="98"/>
      <c r="H817" t="s" s="97">
        <v>120</v>
      </c>
      <c r="I817" t="s" s="97">
        <v>121</v>
      </c>
      <c r="J817" t="s" s="97">
        <v>1928</v>
      </c>
      <c r="K817" t="s" s="97">
        <v>1784</v>
      </c>
      <c r="L817" t="s" s="97">
        <v>119</v>
      </c>
      <c r="M817" s="98"/>
      <c r="N817" s="98"/>
      <c r="O817" s="98"/>
      <c r="P817" s="99"/>
      <c r="Q817" s="99"/>
      <c r="R817" s="99"/>
    </row>
    <row r="818" ht="20.05" customHeight="1">
      <c r="A818" t="s" s="94">
        <v>1653</v>
      </c>
      <c r="B818" t="s" s="95">
        <v>1654</v>
      </c>
      <c r="C818" s="96">
        <v>2024</v>
      </c>
      <c r="D818" t="s" s="97">
        <v>1655</v>
      </c>
      <c r="E818" t="s" s="97">
        <v>1656</v>
      </c>
      <c r="F818" t="s" s="97">
        <v>1657</v>
      </c>
      <c r="G818" s="98"/>
      <c r="H818" t="s" s="97">
        <v>120</v>
      </c>
      <c r="I818" t="s" s="97">
        <v>121</v>
      </c>
      <c r="J818" t="s" s="97">
        <v>1341</v>
      </c>
      <c r="K818" t="s" s="97">
        <v>64</v>
      </c>
      <c r="L818" t="s" s="97">
        <v>545</v>
      </c>
      <c r="M818" s="98"/>
      <c r="N818" t="s" s="97">
        <v>122</v>
      </c>
      <c r="O818" t="s" s="97">
        <v>123</v>
      </c>
      <c r="P818" t="s" s="100">
        <v>77</v>
      </c>
      <c r="Q818" s="99"/>
      <c r="R818" s="101">
        <v>1</v>
      </c>
    </row>
    <row r="819" ht="20.05" customHeight="1">
      <c r="A819" t="s" s="94">
        <v>16080</v>
      </c>
      <c r="B819" t="s" s="95">
        <v>16081</v>
      </c>
      <c r="C819" s="96">
        <v>2024</v>
      </c>
      <c r="D819" t="s" s="97">
        <v>765</v>
      </c>
      <c r="E819" t="s" s="97">
        <v>16082</v>
      </c>
      <c r="F819" t="s" s="97">
        <v>16083</v>
      </c>
      <c r="G819" t="s" s="97">
        <v>16084</v>
      </c>
      <c r="H819" t="s" s="97">
        <v>120</v>
      </c>
      <c r="I819" t="s" s="97">
        <v>121</v>
      </c>
      <c r="J819" t="s" s="97">
        <v>6657</v>
      </c>
      <c r="K819" t="s" s="97">
        <v>82</v>
      </c>
      <c r="L819" t="s" s="97">
        <v>1791</v>
      </c>
      <c r="M819" s="98"/>
      <c r="N819" s="98"/>
      <c r="O819" s="98"/>
      <c r="P819" s="99"/>
      <c r="Q819" s="99"/>
      <c r="R819" s="99"/>
    </row>
    <row r="820" ht="20.05" customHeight="1">
      <c r="A820" t="s" s="94">
        <v>16085</v>
      </c>
      <c r="B820" t="s" s="95">
        <v>16086</v>
      </c>
      <c r="C820" s="96">
        <v>2024</v>
      </c>
      <c r="D820" t="s" s="97">
        <v>7996</v>
      </c>
      <c r="E820" t="s" s="97">
        <v>16087</v>
      </c>
      <c r="F820" t="s" s="97">
        <v>16088</v>
      </c>
      <c r="G820" s="98"/>
      <c r="H820" t="s" s="97">
        <v>120</v>
      </c>
      <c r="I820" t="s" s="97">
        <v>121</v>
      </c>
      <c r="J820" t="s" s="97">
        <v>1913</v>
      </c>
      <c r="K820" t="s" s="97">
        <v>29</v>
      </c>
      <c r="L820" t="s" s="97">
        <v>1791</v>
      </c>
      <c r="M820" s="98"/>
      <c r="N820" s="98"/>
      <c r="O820" s="98"/>
      <c r="P820" s="99"/>
      <c r="Q820" s="99"/>
      <c r="R820" s="99"/>
    </row>
    <row r="821" ht="20.05" customHeight="1">
      <c r="A821" t="s" s="94">
        <v>16089</v>
      </c>
      <c r="B821" t="s" s="95">
        <v>16090</v>
      </c>
      <c r="C821" s="96">
        <v>2024</v>
      </c>
      <c r="D821" t="s" s="97">
        <v>11745</v>
      </c>
      <c r="E821" t="s" s="97">
        <v>16091</v>
      </c>
      <c r="F821" t="s" s="97">
        <v>16092</v>
      </c>
      <c r="G821" s="98"/>
      <c r="H821" t="s" s="97">
        <v>120</v>
      </c>
      <c r="I821" t="s" s="97">
        <v>121</v>
      </c>
      <c r="J821" t="s" s="97">
        <v>2209</v>
      </c>
      <c r="K821" t="s" s="97">
        <v>29</v>
      </c>
      <c r="L821" t="s" s="97">
        <v>1791</v>
      </c>
      <c r="M821" s="98"/>
      <c r="N821" s="98"/>
      <c r="O821" s="98"/>
      <c r="P821" s="99"/>
      <c r="Q821" s="99"/>
      <c r="R821" s="99"/>
    </row>
    <row r="822" ht="20.05" customHeight="1">
      <c r="A822" t="s" s="94">
        <v>16093</v>
      </c>
      <c r="B822" t="s" s="95">
        <v>16094</v>
      </c>
      <c r="C822" s="96">
        <v>2024</v>
      </c>
      <c r="D822" t="s" s="97">
        <v>16095</v>
      </c>
      <c r="E822" t="s" s="97">
        <v>16096</v>
      </c>
      <c r="F822" t="s" s="97">
        <v>16097</v>
      </c>
      <c r="G822" s="98"/>
      <c r="H822" t="s" s="97">
        <v>120</v>
      </c>
      <c r="I822" t="s" s="97">
        <v>216</v>
      </c>
      <c r="J822" t="s" s="97">
        <v>213</v>
      </c>
      <c r="K822" t="s" s="97">
        <v>64</v>
      </c>
      <c r="L822" t="s" s="97">
        <v>119</v>
      </c>
      <c r="M822" t="s" s="97">
        <v>12755</v>
      </c>
      <c r="N822" s="98"/>
      <c r="O822" s="98"/>
      <c r="P822" s="99"/>
      <c r="Q822" s="99"/>
      <c r="R822" s="99"/>
    </row>
    <row r="823" ht="20.05" customHeight="1">
      <c r="A823" t="s" s="94">
        <v>16098</v>
      </c>
      <c r="B823" t="s" s="95">
        <v>16099</v>
      </c>
      <c r="C823" s="96">
        <v>2024</v>
      </c>
      <c r="D823" t="s" s="97">
        <v>16100</v>
      </c>
      <c r="E823" t="s" s="97">
        <v>16101</v>
      </c>
      <c r="F823" t="s" s="97">
        <v>16102</v>
      </c>
      <c r="G823" s="98"/>
      <c r="H823" t="s" s="97">
        <v>120</v>
      </c>
      <c r="I823" t="s" s="97">
        <v>121</v>
      </c>
      <c r="J823" t="s" s="97">
        <v>572</v>
      </c>
      <c r="K823" t="s" s="97">
        <v>82</v>
      </c>
      <c r="L823" t="s" s="97">
        <v>506</v>
      </c>
      <c r="M823" t="s" s="97">
        <v>1846</v>
      </c>
      <c r="N823" s="98"/>
      <c r="O823" s="98"/>
      <c r="P823" s="99"/>
      <c r="Q823" s="99"/>
      <c r="R823" s="99"/>
    </row>
    <row r="824" ht="20.05" customHeight="1">
      <c r="A824" t="s" s="94">
        <v>16103</v>
      </c>
      <c r="B824" t="s" s="95">
        <v>16104</v>
      </c>
      <c r="C824" s="96">
        <v>2024</v>
      </c>
      <c r="D824" t="s" s="97">
        <v>2567</v>
      </c>
      <c r="E824" t="s" s="97">
        <v>16105</v>
      </c>
      <c r="F824" t="s" s="97">
        <v>16106</v>
      </c>
      <c r="G824" t="s" s="97">
        <v>16107</v>
      </c>
      <c r="H824" t="s" s="97">
        <v>120</v>
      </c>
      <c r="I824" t="s" s="97">
        <v>121</v>
      </c>
      <c r="J824" t="s" s="97">
        <v>5792</v>
      </c>
      <c r="K824" t="s" s="97">
        <v>82</v>
      </c>
      <c r="L824" t="s" s="97">
        <v>119</v>
      </c>
      <c r="M824" s="98"/>
      <c r="N824" s="98"/>
      <c r="O824" s="98"/>
      <c r="P824" s="99"/>
      <c r="Q824" s="99"/>
      <c r="R824" s="99"/>
    </row>
    <row r="825" ht="20.05" customHeight="1">
      <c r="A825" t="s" s="94">
        <v>16108</v>
      </c>
      <c r="B825" t="s" s="95">
        <v>16109</v>
      </c>
      <c r="C825" s="96">
        <v>2024</v>
      </c>
      <c r="D825" t="s" s="97">
        <v>12827</v>
      </c>
      <c r="E825" t="s" s="97">
        <v>16110</v>
      </c>
      <c r="F825" t="s" s="97">
        <v>16111</v>
      </c>
      <c r="G825" s="98"/>
      <c r="H825" t="s" s="97">
        <v>120</v>
      </c>
      <c r="I825" t="s" s="97">
        <v>216</v>
      </c>
      <c r="J825" t="s" s="97">
        <v>12721</v>
      </c>
      <c r="K825" t="s" s="97">
        <v>64</v>
      </c>
      <c r="L825" t="s" s="97">
        <v>506</v>
      </c>
      <c r="M825" s="98"/>
      <c r="N825" s="98"/>
      <c r="O825" s="98"/>
      <c r="P825" s="99"/>
      <c r="Q825" s="99"/>
      <c r="R825" s="99"/>
    </row>
    <row r="826" ht="20.05" customHeight="1">
      <c r="A826" t="s" s="94">
        <v>16112</v>
      </c>
      <c r="B826" t="s" s="95">
        <v>16113</v>
      </c>
      <c r="C826" s="96">
        <v>2024</v>
      </c>
      <c r="D826" t="s" s="97">
        <v>14651</v>
      </c>
      <c r="E826" t="s" s="97">
        <v>16114</v>
      </c>
      <c r="F826" t="s" s="97">
        <v>16115</v>
      </c>
      <c r="G826" s="98"/>
      <c r="H826" t="s" s="97">
        <v>120</v>
      </c>
      <c r="I826" t="s" s="97">
        <v>216</v>
      </c>
      <c r="J826" t="s" s="97">
        <v>12736</v>
      </c>
      <c r="K826" t="s" s="97">
        <v>64</v>
      </c>
      <c r="L826" t="s" s="97">
        <v>506</v>
      </c>
      <c r="M826" t="s" s="97">
        <v>12602</v>
      </c>
      <c r="N826" s="98"/>
      <c r="O826" s="98"/>
      <c r="P826" s="99"/>
      <c r="Q826" s="99"/>
      <c r="R826" s="99"/>
    </row>
    <row r="827" ht="20.05" customHeight="1">
      <c r="A827" t="s" s="94">
        <v>16116</v>
      </c>
      <c r="B827" t="s" s="95">
        <v>16117</v>
      </c>
      <c r="C827" s="96">
        <v>2024</v>
      </c>
      <c r="D827" t="s" s="97">
        <v>8803</v>
      </c>
      <c r="E827" t="s" s="97">
        <v>16118</v>
      </c>
      <c r="F827" t="s" s="97">
        <v>16119</v>
      </c>
      <c r="G827" t="s" s="97">
        <v>16120</v>
      </c>
      <c r="H827" t="s" s="97">
        <v>120</v>
      </c>
      <c r="I827" t="s" s="97">
        <v>121</v>
      </c>
      <c r="J827" t="s" s="97">
        <v>1303</v>
      </c>
      <c r="K827" t="s" s="97">
        <v>44</v>
      </c>
      <c r="L827" t="s" s="97">
        <v>1304</v>
      </c>
      <c r="M827" s="98"/>
      <c r="N827" s="98"/>
      <c r="O827" s="98"/>
      <c r="P827" s="99"/>
      <c r="Q827" s="99"/>
      <c r="R827" s="99"/>
    </row>
    <row r="828" ht="20.05" customHeight="1">
      <c r="A828" t="s" s="94">
        <v>16121</v>
      </c>
      <c r="B828" t="s" s="95">
        <v>16122</v>
      </c>
      <c r="C828" s="96">
        <v>2024</v>
      </c>
      <c r="D828" t="s" s="97">
        <v>918</v>
      </c>
      <c r="E828" t="s" s="97">
        <v>16123</v>
      </c>
      <c r="F828" t="s" s="97">
        <v>16124</v>
      </c>
      <c r="G828" t="s" s="97">
        <v>16125</v>
      </c>
      <c r="H828" t="s" s="97">
        <v>120</v>
      </c>
      <c r="I828" t="s" s="97">
        <v>121</v>
      </c>
      <c r="J828" t="s" s="97">
        <v>5327</v>
      </c>
      <c r="K828" t="s" s="97">
        <v>1454</v>
      </c>
      <c r="L828" t="s" s="97">
        <v>119</v>
      </c>
      <c r="M828" s="98"/>
      <c r="N828" s="98"/>
      <c r="O828" s="98"/>
      <c r="P828" s="99"/>
      <c r="Q828" s="99"/>
      <c r="R828" s="99"/>
    </row>
    <row r="829" ht="20.05" customHeight="1">
      <c r="A829" t="s" s="94">
        <v>16126</v>
      </c>
      <c r="B829" t="s" s="95">
        <v>16127</v>
      </c>
      <c r="C829" s="96">
        <v>2024</v>
      </c>
      <c r="D829" t="s" s="97">
        <v>1639</v>
      </c>
      <c r="E829" t="s" s="97">
        <v>16128</v>
      </c>
      <c r="F829" t="s" s="97">
        <v>16129</v>
      </c>
      <c r="G829" s="98"/>
      <c r="H829" t="s" s="97">
        <v>120</v>
      </c>
      <c r="I829" t="s" s="97">
        <v>216</v>
      </c>
      <c r="J829" t="s" s="97">
        <v>12736</v>
      </c>
      <c r="K829" t="s" s="97">
        <v>58</v>
      </c>
      <c r="L829" t="s" s="97">
        <v>506</v>
      </c>
      <c r="M829" t="s" s="97">
        <v>12602</v>
      </c>
      <c r="N829" s="98"/>
      <c r="O829" s="98"/>
      <c r="P829" s="99"/>
      <c r="Q829" s="99"/>
      <c r="R829" s="99"/>
    </row>
    <row r="830" ht="20.05" customHeight="1">
      <c r="A830" t="s" s="94">
        <v>16130</v>
      </c>
      <c r="B830" t="s" s="95">
        <v>16131</v>
      </c>
      <c r="C830" s="96">
        <v>2024</v>
      </c>
      <c r="D830" t="s" s="97">
        <v>12844</v>
      </c>
      <c r="E830" t="s" s="97">
        <v>16132</v>
      </c>
      <c r="F830" t="s" s="97">
        <v>16133</v>
      </c>
      <c r="G830" s="98"/>
      <c r="H830" t="s" s="97">
        <v>120</v>
      </c>
      <c r="I830" t="s" s="97">
        <v>216</v>
      </c>
      <c r="J830" t="s" s="97">
        <v>213</v>
      </c>
      <c r="K830" t="s" s="97">
        <v>82</v>
      </c>
      <c r="L830" t="s" s="97">
        <v>119</v>
      </c>
      <c r="M830" t="s" s="97">
        <v>12602</v>
      </c>
      <c r="N830" s="98"/>
      <c r="O830" s="98"/>
      <c r="P830" s="99"/>
      <c r="Q830" s="99"/>
      <c r="R830" s="99"/>
    </row>
    <row r="831" ht="20.05" customHeight="1">
      <c r="A831" t="s" s="94">
        <v>16134</v>
      </c>
      <c r="B831" t="s" s="95">
        <v>16135</v>
      </c>
      <c r="C831" s="96">
        <v>2024</v>
      </c>
      <c r="D831" t="s" s="97">
        <v>14802</v>
      </c>
      <c r="E831" t="s" s="97">
        <v>16136</v>
      </c>
      <c r="F831" s="98"/>
      <c r="G831" s="98"/>
      <c r="H831" t="s" s="97">
        <v>120</v>
      </c>
      <c r="I831" t="s" s="97">
        <v>216</v>
      </c>
      <c r="J831" t="s" s="97">
        <v>213</v>
      </c>
      <c r="K831" t="s" s="97">
        <v>64</v>
      </c>
      <c r="L831" t="s" s="97">
        <v>119</v>
      </c>
      <c r="M831" t="s" s="97">
        <v>12755</v>
      </c>
      <c r="N831" s="99"/>
      <c r="O831" s="98"/>
      <c r="P831" s="99"/>
      <c r="Q831" s="99"/>
      <c r="R831" s="99"/>
    </row>
    <row r="832" ht="20.05" customHeight="1">
      <c r="A832" t="s" s="94">
        <v>16137</v>
      </c>
      <c r="B832" t="s" s="95">
        <v>16138</v>
      </c>
      <c r="C832" s="96">
        <v>2024</v>
      </c>
      <c r="D832" t="s" s="97">
        <v>13426</v>
      </c>
      <c r="E832" t="s" s="97">
        <v>16139</v>
      </c>
      <c r="F832" t="s" s="97">
        <v>16140</v>
      </c>
      <c r="G832" s="98"/>
      <c r="H832" t="s" s="97">
        <v>120</v>
      </c>
      <c r="I832" t="s" s="97">
        <v>216</v>
      </c>
      <c r="J832" t="s" s="97">
        <v>12736</v>
      </c>
      <c r="K832" t="s" s="97">
        <v>1784</v>
      </c>
      <c r="L832" t="s" s="97">
        <v>506</v>
      </c>
      <c r="M832" s="98"/>
      <c r="N832" s="98"/>
      <c r="O832" s="98"/>
      <c r="P832" s="99"/>
      <c r="Q832" s="99"/>
      <c r="R832" s="99"/>
    </row>
    <row r="833" ht="20.05" customHeight="1">
      <c r="A833" t="s" s="94">
        <v>16141</v>
      </c>
      <c r="B833" t="s" s="95">
        <v>16142</v>
      </c>
      <c r="C833" s="96">
        <v>2024</v>
      </c>
      <c r="D833" t="s" s="97">
        <v>8266</v>
      </c>
      <c r="E833" t="s" s="97">
        <v>16143</v>
      </c>
      <c r="F833" t="s" s="97">
        <v>16144</v>
      </c>
      <c r="G833" t="s" s="97">
        <v>16145</v>
      </c>
      <c r="H833" t="s" s="97">
        <v>120</v>
      </c>
      <c r="I833" t="s" s="97">
        <v>121</v>
      </c>
      <c r="J833" t="s" s="97">
        <v>16146</v>
      </c>
      <c r="K833" t="s" s="97">
        <v>82</v>
      </c>
      <c r="L833" t="s" s="97">
        <v>119</v>
      </c>
      <c r="M833" s="98"/>
      <c r="N833" s="98"/>
      <c r="O833" s="98"/>
      <c r="P833" s="99"/>
      <c r="Q833" s="99"/>
      <c r="R833" s="99"/>
    </row>
    <row r="834" ht="20.05" customHeight="1">
      <c r="A834" t="s" s="94">
        <v>16147</v>
      </c>
      <c r="B834" t="s" s="95">
        <v>16148</v>
      </c>
      <c r="C834" s="96">
        <v>2024</v>
      </c>
      <c r="D834" t="s" s="97">
        <v>14675</v>
      </c>
      <c r="E834" t="s" s="97">
        <v>16149</v>
      </c>
      <c r="F834" t="s" s="97">
        <v>16150</v>
      </c>
      <c r="G834" s="98"/>
      <c r="H834" t="s" s="97">
        <v>120</v>
      </c>
      <c r="I834" t="s" s="97">
        <v>216</v>
      </c>
      <c r="J834" t="s" s="97">
        <v>572</v>
      </c>
      <c r="K834" t="s" s="97">
        <v>64</v>
      </c>
      <c r="L834" t="s" s="97">
        <v>506</v>
      </c>
      <c r="M834" t="s" s="97">
        <v>12602</v>
      </c>
      <c r="N834" s="98"/>
      <c r="O834" s="98"/>
      <c r="P834" s="99"/>
      <c r="Q834" s="99"/>
      <c r="R834" s="99"/>
    </row>
    <row r="835" ht="20.05" customHeight="1">
      <c r="A835" t="s" s="94">
        <v>16151</v>
      </c>
      <c r="B835" t="s" s="95">
        <v>16152</v>
      </c>
      <c r="C835" s="96">
        <v>2024</v>
      </c>
      <c r="D835" t="s" s="97">
        <v>16153</v>
      </c>
      <c r="E835" t="s" s="97">
        <v>16154</v>
      </c>
      <c r="F835" t="s" s="97">
        <v>16155</v>
      </c>
      <c r="G835" s="98"/>
      <c r="H835" t="s" s="97">
        <v>120</v>
      </c>
      <c r="I835" t="s" s="97">
        <v>216</v>
      </c>
      <c r="J835" t="s" s="97">
        <v>12736</v>
      </c>
      <c r="K835" t="s" s="97">
        <v>1784</v>
      </c>
      <c r="L835" t="s" s="97">
        <v>506</v>
      </c>
      <c r="M835" t="s" s="97">
        <v>12904</v>
      </c>
      <c r="N835" s="98"/>
      <c r="O835" s="98"/>
      <c r="P835" s="99"/>
      <c r="Q835" s="99"/>
      <c r="R835" s="99"/>
    </row>
    <row r="836" ht="20.05" customHeight="1">
      <c r="A836" t="s" s="94">
        <v>16156</v>
      </c>
      <c r="B836" t="s" s="95">
        <v>16157</v>
      </c>
      <c r="C836" s="96">
        <v>2024</v>
      </c>
      <c r="D836" t="s" s="97">
        <v>13949</v>
      </c>
      <c r="E836" t="s" s="97">
        <v>16158</v>
      </c>
      <c r="F836" t="s" s="97">
        <v>16159</v>
      </c>
      <c r="G836" s="98"/>
      <c r="H836" t="s" s="97">
        <v>120</v>
      </c>
      <c r="I836" t="s" s="97">
        <v>216</v>
      </c>
      <c r="J836" t="s" s="97">
        <v>12721</v>
      </c>
      <c r="K836" t="s" s="97">
        <v>64</v>
      </c>
      <c r="L836" t="s" s="97">
        <v>506</v>
      </c>
      <c r="M836" s="98"/>
      <c r="N836" s="98"/>
      <c r="O836" s="98"/>
      <c r="P836" s="99"/>
      <c r="Q836" s="99"/>
      <c r="R836" s="99"/>
    </row>
    <row r="837" ht="20.05" customHeight="1">
      <c r="A837" t="s" s="94">
        <v>16160</v>
      </c>
      <c r="B837" t="s" s="95">
        <v>16161</v>
      </c>
      <c r="C837" s="96">
        <v>2024</v>
      </c>
      <c r="D837" t="s" s="97">
        <v>12901</v>
      </c>
      <c r="E837" t="s" s="97">
        <v>16162</v>
      </c>
      <c r="F837" t="s" s="97">
        <v>16163</v>
      </c>
      <c r="G837" s="98"/>
      <c r="H837" t="s" s="97">
        <v>120</v>
      </c>
      <c r="I837" t="s" s="97">
        <v>216</v>
      </c>
      <c r="J837" t="s" s="97">
        <v>12736</v>
      </c>
      <c r="K837" t="s" s="97">
        <v>64</v>
      </c>
      <c r="L837" t="s" s="97">
        <v>506</v>
      </c>
      <c r="M837" t="s" s="97">
        <v>12651</v>
      </c>
      <c r="N837" s="98"/>
      <c r="O837" s="98"/>
      <c r="P837" s="99"/>
      <c r="Q837" s="99"/>
      <c r="R837" s="99"/>
    </row>
    <row r="838" ht="20.05" customHeight="1">
      <c r="A838" t="s" s="94">
        <v>16164</v>
      </c>
      <c r="B838" t="s" s="95">
        <v>16165</v>
      </c>
      <c r="C838" s="96">
        <v>2024</v>
      </c>
      <c r="D838" t="s" s="97">
        <v>14539</v>
      </c>
      <c r="E838" t="s" s="97">
        <v>16166</v>
      </c>
      <c r="F838" t="s" s="97">
        <v>16167</v>
      </c>
      <c r="G838" s="98"/>
      <c r="H838" t="s" s="97">
        <v>14542</v>
      </c>
      <c r="I838" t="s" s="97">
        <v>216</v>
      </c>
      <c r="J838" t="s" s="97">
        <v>1940</v>
      </c>
      <c r="K838" t="s" s="97">
        <v>1784</v>
      </c>
      <c r="L838" t="s" s="97">
        <v>119</v>
      </c>
      <c r="M838" s="98"/>
      <c r="N838" s="98"/>
      <c r="O838" s="98"/>
      <c r="P838" s="99"/>
      <c r="Q838" s="99"/>
      <c r="R838" s="99"/>
    </row>
    <row r="839" ht="20.05" customHeight="1">
      <c r="A839" t="s" s="94">
        <v>16168</v>
      </c>
      <c r="B839" t="s" s="95">
        <v>16169</v>
      </c>
      <c r="C839" s="96">
        <v>2024</v>
      </c>
      <c r="D839" t="s" s="97">
        <v>16170</v>
      </c>
      <c r="E839" t="s" s="97">
        <v>16171</v>
      </c>
      <c r="F839" s="98"/>
      <c r="G839" t="s" s="97">
        <v>16172</v>
      </c>
      <c r="H839" t="s" s="97">
        <v>120</v>
      </c>
      <c r="I839" t="s" s="97">
        <v>121</v>
      </c>
      <c r="J839" t="s" s="97">
        <v>15335</v>
      </c>
      <c r="K839" t="s" s="97">
        <v>44</v>
      </c>
      <c r="L839" t="s" s="97">
        <v>119</v>
      </c>
      <c r="M839" s="98"/>
      <c r="N839" s="98"/>
      <c r="O839" s="98"/>
      <c r="P839" s="99"/>
      <c r="Q839" s="99"/>
      <c r="R839" s="99"/>
    </row>
    <row r="840" ht="20.05" customHeight="1">
      <c r="A840" t="s" s="94">
        <v>16173</v>
      </c>
      <c r="B840" t="s" s="95">
        <v>16174</v>
      </c>
      <c r="C840" s="96">
        <v>2024</v>
      </c>
      <c r="D840" t="s" s="97">
        <v>6925</v>
      </c>
      <c r="E840" t="s" s="97">
        <v>16175</v>
      </c>
      <c r="F840" t="s" s="97">
        <v>16176</v>
      </c>
      <c r="G840" t="s" s="97">
        <v>16177</v>
      </c>
      <c r="H840" t="s" s="97">
        <v>120</v>
      </c>
      <c r="I840" t="s" s="97">
        <v>121</v>
      </c>
      <c r="J840" t="s" s="97">
        <v>572</v>
      </c>
      <c r="K840" t="s" s="97">
        <v>82</v>
      </c>
      <c r="L840" t="s" s="97">
        <v>506</v>
      </c>
      <c r="M840" t="s" s="97">
        <v>1870</v>
      </c>
      <c r="N840" s="98"/>
      <c r="O840" s="98"/>
      <c r="P840" s="99"/>
      <c r="Q840" s="99"/>
      <c r="R840" s="99"/>
    </row>
    <row r="841" ht="20.05" customHeight="1">
      <c r="A841" t="s" s="94">
        <v>16178</v>
      </c>
      <c r="B841" t="s" s="95">
        <v>16179</v>
      </c>
      <c r="C841" s="96">
        <v>2024</v>
      </c>
      <c r="D841" t="s" s="97">
        <v>9201</v>
      </c>
      <c r="E841" t="s" s="97">
        <v>16180</v>
      </c>
      <c r="F841" t="s" s="97">
        <v>16181</v>
      </c>
      <c r="G841" s="98"/>
      <c r="H841" t="s" s="97">
        <v>120</v>
      </c>
      <c r="I841" t="s" s="97">
        <v>121</v>
      </c>
      <c r="J841" t="s" s="97">
        <v>3200</v>
      </c>
      <c r="K841" t="s" s="97">
        <v>29</v>
      </c>
      <c r="L841" t="s" s="97">
        <v>1791</v>
      </c>
      <c r="M841" s="98"/>
      <c r="N841" s="98"/>
      <c r="O841" s="98"/>
      <c r="P841" s="99"/>
      <c r="Q841" s="99"/>
      <c r="R841" s="99"/>
    </row>
    <row r="842" ht="20.05" customHeight="1">
      <c r="A842" t="s" s="94">
        <v>16182</v>
      </c>
      <c r="B842" t="s" s="95">
        <v>16183</v>
      </c>
      <c r="C842" s="96">
        <v>2024</v>
      </c>
      <c r="D842" t="s" s="97">
        <v>13397</v>
      </c>
      <c r="E842" t="s" s="97">
        <v>16184</v>
      </c>
      <c r="F842" t="s" s="97">
        <v>16185</v>
      </c>
      <c r="G842" s="98"/>
      <c r="H842" t="s" s="97">
        <v>120</v>
      </c>
      <c r="I842" t="s" s="97">
        <v>216</v>
      </c>
      <c r="J842" t="s" s="97">
        <v>213</v>
      </c>
      <c r="K842" t="s" s="97">
        <v>1784</v>
      </c>
      <c r="L842" t="s" s="97">
        <v>119</v>
      </c>
      <c r="M842" t="s" s="97">
        <v>12904</v>
      </c>
      <c r="N842" s="98"/>
      <c r="O842" s="98"/>
      <c r="P842" s="99"/>
      <c r="Q842" s="99"/>
      <c r="R842" s="99"/>
    </row>
    <row r="843" ht="20.05" customHeight="1">
      <c r="A843" t="s" s="94">
        <v>16186</v>
      </c>
      <c r="B843" t="s" s="95">
        <v>16187</v>
      </c>
      <c r="C843" s="96">
        <v>2024</v>
      </c>
      <c r="D843" t="s" s="97">
        <v>959</v>
      </c>
      <c r="E843" t="s" s="97">
        <v>16188</v>
      </c>
      <c r="F843" t="s" s="97">
        <v>16189</v>
      </c>
      <c r="G843" s="98"/>
      <c r="H843" t="s" s="97">
        <v>120</v>
      </c>
      <c r="I843" t="s" s="97">
        <v>216</v>
      </c>
      <c r="J843" t="s" s="97">
        <v>213</v>
      </c>
      <c r="K843" t="s" s="97">
        <v>64</v>
      </c>
      <c r="L843" t="s" s="97">
        <v>119</v>
      </c>
      <c r="M843" t="s" s="97">
        <v>12602</v>
      </c>
      <c r="N843" s="98"/>
      <c r="O843" s="98"/>
      <c r="P843" s="99"/>
      <c r="Q843" s="99"/>
      <c r="R843" s="99"/>
    </row>
    <row r="844" ht="20.05" customHeight="1">
      <c r="A844" t="s" s="94">
        <v>16190</v>
      </c>
      <c r="B844" t="s" s="95">
        <v>16191</v>
      </c>
      <c r="C844" s="96">
        <v>2024</v>
      </c>
      <c r="D844" t="s" s="97">
        <v>13949</v>
      </c>
      <c r="E844" t="s" s="97">
        <v>16192</v>
      </c>
      <c r="F844" t="s" s="97">
        <v>16193</v>
      </c>
      <c r="G844" s="98"/>
      <c r="H844" t="s" s="97">
        <v>254</v>
      </c>
      <c r="I844" t="s" s="97">
        <v>216</v>
      </c>
      <c r="J844" t="s" s="97">
        <v>128</v>
      </c>
      <c r="K844" t="s" s="97">
        <v>1784</v>
      </c>
      <c r="L844" t="s" s="97">
        <v>129</v>
      </c>
      <c r="M844" t="s" s="97">
        <v>12904</v>
      </c>
      <c r="N844" s="98"/>
      <c r="O844" s="98"/>
      <c r="P844" s="99"/>
      <c r="Q844" s="99"/>
      <c r="R844" s="99"/>
    </row>
    <row r="845" ht="20.05" customHeight="1">
      <c r="A845" t="s" s="94">
        <v>16194</v>
      </c>
      <c r="B845" t="s" s="95">
        <v>16195</v>
      </c>
      <c r="C845" s="96">
        <v>2024</v>
      </c>
      <c r="D845" t="s" s="97">
        <v>15690</v>
      </c>
      <c r="E845" t="s" s="97">
        <v>16196</v>
      </c>
      <c r="F845" t="s" s="97">
        <v>16197</v>
      </c>
      <c r="G845" t="s" s="97">
        <v>16198</v>
      </c>
      <c r="H845" t="s" s="97">
        <v>120</v>
      </c>
      <c r="I845" t="s" s="97">
        <v>121</v>
      </c>
      <c r="J845" t="s" s="97">
        <v>13478</v>
      </c>
      <c r="K845" t="s" s="97">
        <v>64</v>
      </c>
      <c r="L845" t="s" s="97">
        <v>129</v>
      </c>
      <c r="M845" t="s" s="97">
        <v>1846</v>
      </c>
      <c r="N845" s="98"/>
      <c r="O845" s="98"/>
      <c r="P845" s="99"/>
      <c r="Q845" s="99"/>
      <c r="R845" s="99"/>
    </row>
    <row r="846" ht="20.05" customHeight="1">
      <c r="A846" t="s" s="94">
        <v>13863</v>
      </c>
      <c r="B846" t="s" s="95">
        <v>16199</v>
      </c>
      <c r="C846" s="96">
        <v>2024</v>
      </c>
      <c r="D846" t="s" s="97">
        <v>12822</v>
      </c>
      <c r="E846" t="s" s="97">
        <v>16200</v>
      </c>
      <c r="F846" t="s" s="97">
        <v>16201</v>
      </c>
      <c r="G846" s="98"/>
      <c r="H846" t="s" s="97">
        <v>254</v>
      </c>
      <c r="I846" t="s" s="97">
        <v>216</v>
      </c>
      <c r="J846" t="s" s="97">
        <v>12721</v>
      </c>
      <c r="K846" t="s" s="97">
        <v>44</v>
      </c>
      <c r="L846" t="s" s="97">
        <v>506</v>
      </c>
      <c r="M846" s="98"/>
      <c r="N846" s="98"/>
      <c r="O846" s="98"/>
      <c r="P846" s="99"/>
      <c r="Q846" s="99"/>
      <c r="R846" s="99"/>
    </row>
    <row r="847" ht="20.05" customHeight="1">
      <c r="A847" t="s" s="94">
        <v>16202</v>
      </c>
      <c r="B847" t="s" s="95">
        <v>16203</v>
      </c>
      <c r="C847" s="96">
        <v>2024</v>
      </c>
      <c r="D847" t="s" s="97">
        <v>1412</v>
      </c>
      <c r="E847" t="s" s="97">
        <v>16204</v>
      </c>
      <c r="F847" t="s" s="97">
        <v>16205</v>
      </c>
      <c r="G847" s="98"/>
      <c r="H847" t="s" s="97">
        <v>120</v>
      </c>
      <c r="I847" t="s" s="97">
        <v>216</v>
      </c>
      <c r="J847" t="s" s="97">
        <v>213</v>
      </c>
      <c r="K847" t="s" s="97">
        <v>64</v>
      </c>
      <c r="L847" t="s" s="97">
        <v>119</v>
      </c>
      <c r="M847" t="s" s="97">
        <v>12602</v>
      </c>
      <c r="N847" s="98"/>
      <c r="O847" s="98"/>
      <c r="P847" s="99"/>
      <c r="Q847" s="99"/>
      <c r="R847" s="99"/>
    </row>
    <row r="848" ht="20.05" customHeight="1">
      <c r="A848" t="s" s="94">
        <v>16206</v>
      </c>
      <c r="B848" t="s" s="95">
        <v>16207</v>
      </c>
      <c r="C848" s="96">
        <v>2024</v>
      </c>
      <c r="D848" t="s" s="97">
        <v>1752</v>
      </c>
      <c r="E848" t="s" s="97">
        <v>16208</v>
      </c>
      <c r="F848" t="s" s="97">
        <v>16209</v>
      </c>
      <c r="G848" s="98"/>
      <c r="H848" t="s" s="97">
        <v>120</v>
      </c>
      <c r="I848" t="s" s="97">
        <v>121</v>
      </c>
      <c r="J848" t="s" s="97">
        <v>12667</v>
      </c>
      <c r="K848" t="s" s="97">
        <v>82</v>
      </c>
      <c r="L848" t="s" s="97">
        <v>1507</v>
      </c>
      <c r="M848" s="98"/>
      <c r="N848" s="98"/>
      <c r="O848" s="98"/>
      <c r="P848" s="99"/>
      <c r="Q848" s="99"/>
      <c r="R848" s="99"/>
    </row>
    <row r="849" ht="20.05" customHeight="1">
      <c r="A849" t="s" s="94">
        <v>16210</v>
      </c>
      <c r="B849" t="s" s="95">
        <v>16211</v>
      </c>
      <c r="C849" s="96">
        <v>2024</v>
      </c>
      <c r="D849" t="s" s="97">
        <v>16212</v>
      </c>
      <c r="E849" t="s" s="97">
        <v>16213</v>
      </c>
      <c r="F849" t="s" s="97">
        <v>16214</v>
      </c>
      <c r="G849" s="98"/>
      <c r="H849" t="s" s="97">
        <v>120</v>
      </c>
      <c r="I849" t="s" s="97">
        <v>121</v>
      </c>
      <c r="J849" t="s" s="97">
        <v>2341</v>
      </c>
      <c r="K849" t="s" s="97">
        <v>64</v>
      </c>
      <c r="L849" t="s" s="97">
        <v>119</v>
      </c>
      <c r="M849" t="s" s="97">
        <v>1846</v>
      </c>
      <c r="N849" s="98"/>
      <c r="O849" s="98"/>
      <c r="P849" s="99"/>
      <c r="Q849" s="99"/>
      <c r="R849" s="99"/>
    </row>
    <row r="850" ht="20.05" customHeight="1">
      <c r="A850" t="s" s="94">
        <v>1658</v>
      </c>
      <c r="B850" t="s" s="95">
        <v>1659</v>
      </c>
      <c r="C850" s="96">
        <v>2024</v>
      </c>
      <c r="D850" t="s" s="97">
        <v>1441</v>
      </c>
      <c r="E850" t="s" s="97">
        <v>1660</v>
      </c>
      <c r="F850" t="s" s="97">
        <v>1661</v>
      </c>
      <c r="G850" s="98"/>
      <c r="H850" t="s" s="97">
        <v>120</v>
      </c>
      <c r="I850" t="s" s="97">
        <v>216</v>
      </c>
      <c r="J850" t="s" s="97">
        <v>213</v>
      </c>
      <c r="K850" t="s" s="97">
        <v>64</v>
      </c>
      <c r="L850" t="s" s="97">
        <v>119</v>
      </c>
      <c r="M850" t="s" s="97">
        <v>1662</v>
      </c>
      <c r="N850" t="s" s="97">
        <v>122</v>
      </c>
      <c r="O850" t="s" s="97">
        <v>255</v>
      </c>
      <c r="P850" t="s" s="100">
        <v>77</v>
      </c>
      <c r="Q850" s="99"/>
      <c r="R850" s="99"/>
    </row>
    <row r="851" ht="20.05" customHeight="1">
      <c r="A851" t="s" s="94">
        <v>16215</v>
      </c>
      <c r="B851" t="s" s="95">
        <v>16216</v>
      </c>
      <c r="C851" s="96">
        <v>2024</v>
      </c>
      <c r="D851" t="s" s="97">
        <v>1498</v>
      </c>
      <c r="E851" t="s" s="97">
        <v>16217</v>
      </c>
      <c r="F851" t="s" s="97">
        <v>16218</v>
      </c>
      <c r="G851" s="98"/>
      <c r="H851" t="s" s="97">
        <v>120</v>
      </c>
      <c r="I851" t="s" s="97">
        <v>216</v>
      </c>
      <c r="J851" t="s" s="97">
        <v>213</v>
      </c>
      <c r="K851" t="s" s="97">
        <v>45</v>
      </c>
      <c r="L851" t="s" s="97">
        <v>119</v>
      </c>
      <c r="M851" t="s" s="97">
        <v>12904</v>
      </c>
      <c r="N851" s="98"/>
      <c r="O851" s="98"/>
      <c r="P851" s="99"/>
      <c r="Q851" s="99"/>
      <c r="R851" s="99"/>
    </row>
    <row r="852" ht="20.05" customHeight="1">
      <c r="A852" t="s" s="94">
        <v>16219</v>
      </c>
      <c r="B852" t="s" s="95">
        <v>16220</v>
      </c>
      <c r="C852" s="96">
        <v>2024</v>
      </c>
      <c r="D852" t="s" s="97">
        <v>7342</v>
      </c>
      <c r="E852" t="s" s="97">
        <v>16221</v>
      </c>
      <c r="F852" t="s" s="97">
        <v>16222</v>
      </c>
      <c r="G852" s="98"/>
      <c r="H852" t="s" s="97">
        <v>120</v>
      </c>
      <c r="I852" t="s" s="97">
        <v>121</v>
      </c>
      <c r="J852" t="s" s="97">
        <v>4518</v>
      </c>
      <c r="K852" t="s" s="97">
        <v>82</v>
      </c>
      <c r="L852" t="s" s="97">
        <v>1861</v>
      </c>
      <c r="M852" s="98"/>
      <c r="N852" s="98"/>
      <c r="O852" s="98"/>
      <c r="P852" s="99"/>
      <c r="Q852" s="99"/>
      <c r="R852" s="99"/>
    </row>
    <row r="853" ht="20.05" customHeight="1">
      <c r="A853" t="s" s="94">
        <v>16223</v>
      </c>
      <c r="B853" t="s" s="95">
        <v>16224</v>
      </c>
      <c r="C853" s="96">
        <v>2024</v>
      </c>
      <c r="D853" t="s" s="97">
        <v>2523</v>
      </c>
      <c r="E853" t="s" s="97">
        <v>16225</v>
      </c>
      <c r="F853" t="s" s="97">
        <v>16226</v>
      </c>
      <c r="G853" s="98"/>
      <c r="H853" t="s" s="97">
        <v>120</v>
      </c>
      <c r="I853" t="s" s="97">
        <v>121</v>
      </c>
      <c r="J853" t="s" s="97">
        <v>12445</v>
      </c>
      <c r="K853" t="s" s="97">
        <v>45</v>
      </c>
      <c r="L853" t="s" s="97">
        <v>119</v>
      </c>
      <c r="M853" s="98"/>
      <c r="N853" s="98"/>
      <c r="O853" s="98"/>
      <c r="P853" s="99"/>
      <c r="Q853" s="99"/>
      <c r="R853" s="99"/>
    </row>
    <row r="854" ht="20.05" customHeight="1">
      <c r="A854" t="s" s="94">
        <v>16227</v>
      </c>
      <c r="B854" t="s" s="95">
        <v>16228</v>
      </c>
      <c r="C854" s="96">
        <v>2024</v>
      </c>
      <c r="D854" t="s" s="97">
        <v>14539</v>
      </c>
      <c r="E854" t="s" s="97">
        <v>16229</v>
      </c>
      <c r="F854" t="s" s="97">
        <v>16230</v>
      </c>
      <c r="G854" s="98"/>
      <c r="H854" t="s" s="97">
        <v>14542</v>
      </c>
      <c r="I854" t="s" s="97">
        <v>216</v>
      </c>
      <c r="J854" t="s" s="97">
        <v>213</v>
      </c>
      <c r="K854" t="s" s="97">
        <v>82</v>
      </c>
      <c r="L854" t="s" s="97">
        <v>119</v>
      </c>
      <c r="M854" t="s" s="97">
        <v>12602</v>
      </c>
      <c r="N854" s="98"/>
      <c r="O854" s="98"/>
      <c r="P854" s="99"/>
      <c r="Q854" s="99"/>
      <c r="R854" s="99"/>
    </row>
    <row r="855" ht="20.05" customHeight="1">
      <c r="A855" t="s" s="94">
        <v>16231</v>
      </c>
      <c r="B855" t="s" s="95">
        <v>16232</v>
      </c>
      <c r="C855" s="96">
        <v>2024</v>
      </c>
      <c r="D855" t="s" s="97">
        <v>1639</v>
      </c>
      <c r="E855" t="s" s="97">
        <v>16233</v>
      </c>
      <c r="F855" t="s" s="97">
        <v>16234</v>
      </c>
      <c r="G855" s="98"/>
      <c r="H855" t="s" s="97">
        <v>120</v>
      </c>
      <c r="I855" t="s" s="97">
        <v>216</v>
      </c>
      <c r="J855" t="s" s="97">
        <v>16235</v>
      </c>
      <c r="K855" t="s" s="97">
        <v>64</v>
      </c>
      <c r="L855" t="s" s="97">
        <v>129</v>
      </c>
      <c r="M855" t="s" s="97">
        <v>12716</v>
      </c>
      <c r="N855" s="98"/>
      <c r="O855" s="98"/>
      <c r="P855" s="99"/>
      <c r="Q855" s="99"/>
      <c r="R855" s="99"/>
    </row>
    <row r="856" ht="20.05" customHeight="1">
      <c r="A856" t="s" s="94">
        <v>16236</v>
      </c>
      <c r="B856" t="s" s="95">
        <v>16237</v>
      </c>
      <c r="C856" s="96">
        <v>2024</v>
      </c>
      <c r="D856" t="s" s="97">
        <v>304</v>
      </c>
      <c r="E856" t="s" s="97">
        <v>16238</v>
      </c>
      <c r="F856" t="s" s="97">
        <v>16239</v>
      </c>
      <c r="G856" s="98"/>
      <c r="H856" t="s" s="97">
        <v>120</v>
      </c>
      <c r="I856" t="s" s="97">
        <v>121</v>
      </c>
      <c r="J856" t="s" s="97">
        <v>1928</v>
      </c>
      <c r="K856" t="s" s="97">
        <v>1784</v>
      </c>
      <c r="L856" t="s" s="97">
        <v>119</v>
      </c>
      <c r="M856" s="98"/>
      <c r="N856" s="98"/>
      <c r="O856" s="98"/>
      <c r="P856" s="99"/>
      <c r="Q856" s="99"/>
      <c r="R856" s="99"/>
    </row>
    <row r="857" ht="20.05" customHeight="1">
      <c r="A857" t="s" s="94">
        <v>16240</v>
      </c>
      <c r="B857" t="s" s="95">
        <v>16241</v>
      </c>
      <c r="C857" s="96">
        <v>2024</v>
      </c>
      <c r="D857" t="s" s="97">
        <v>16242</v>
      </c>
      <c r="E857" t="s" s="97">
        <v>16243</v>
      </c>
      <c r="F857" t="s" s="97">
        <v>16244</v>
      </c>
      <c r="G857" s="98"/>
      <c r="H857" t="s" s="97">
        <v>120</v>
      </c>
      <c r="I857" t="s" s="97">
        <v>121</v>
      </c>
      <c r="J857" t="s" s="97">
        <v>2851</v>
      </c>
      <c r="K857" t="s" s="97">
        <v>38</v>
      </c>
      <c r="L857" t="s" s="97">
        <v>119</v>
      </c>
      <c r="M857" s="98"/>
      <c r="N857" s="98"/>
      <c r="O857" s="98"/>
      <c r="P857" s="99"/>
      <c r="Q857" s="99"/>
      <c r="R857" s="99"/>
    </row>
    <row r="858" ht="20.05" customHeight="1">
      <c r="A858" t="s" s="94">
        <v>16245</v>
      </c>
      <c r="B858" t="s" s="95">
        <v>16246</v>
      </c>
      <c r="C858" s="96">
        <v>2024</v>
      </c>
      <c r="D858" t="s" s="97">
        <v>13949</v>
      </c>
      <c r="E858" t="s" s="97">
        <v>16247</v>
      </c>
      <c r="F858" t="s" s="97">
        <v>16248</v>
      </c>
      <c r="G858" s="98"/>
      <c r="H858" t="s" s="97">
        <v>120</v>
      </c>
      <c r="I858" t="s" s="97">
        <v>216</v>
      </c>
      <c r="J858" t="s" s="97">
        <v>213</v>
      </c>
      <c r="K858" t="s" s="97">
        <v>64</v>
      </c>
      <c r="L858" t="s" s="97">
        <v>119</v>
      </c>
      <c r="M858" t="s" s="97">
        <v>1846</v>
      </c>
      <c r="N858" s="98"/>
      <c r="O858" s="98"/>
      <c r="P858" s="99"/>
      <c r="Q858" s="99"/>
      <c r="R858" s="99"/>
    </row>
    <row r="859" ht="20.05" customHeight="1">
      <c r="A859" t="s" s="94">
        <v>16245</v>
      </c>
      <c r="B859" t="s" s="95">
        <v>16249</v>
      </c>
      <c r="C859" s="96">
        <v>2024</v>
      </c>
      <c r="D859" t="s" s="97">
        <v>12599</v>
      </c>
      <c r="E859" t="s" s="97">
        <v>16250</v>
      </c>
      <c r="F859" t="s" s="97">
        <v>16251</v>
      </c>
      <c r="G859" s="98"/>
      <c r="H859" t="s" s="97">
        <v>120</v>
      </c>
      <c r="I859" t="s" s="97">
        <v>216</v>
      </c>
      <c r="J859" t="s" s="97">
        <v>213</v>
      </c>
      <c r="K859" t="s" s="97">
        <v>64</v>
      </c>
      <c r="L859" t="s" s="97">
        <v>119</v>
      </c>
      <c r="M859" t="s" s="97">
        <v>1846</v>
      </c>
      <c r="N859" s="98"/>
      <c r="O859" s="98"/>
      <c r="P859" s="99"/>
      <c r="Q859" s="99"/>
      <c r="R859" s="99"/>
    </row>
    <row r="860" ht="20.05" customHeight="1">
      <c r="A860" t="s" s="94">
        <v>16252</v>
      </c>
      <c r="B860" t="s" s="95">
        <v>16253</v>
      </c>
      <c r="C860" s="96">
        <v>2024</v>
      </c>
      <c r="D860" t="s" s="97">
        <v>14887</v>
      </c>
      <c r="E860" t="s" s="97">
        <v>16254</v>
      </c>
      <c r="F860" t="s" s="97">
        <v>16255</v>
      </c>
      <c r="G860" s="98"/>
      <c r="H860" t="s" s="97">
        <v>254</v>
      </c>
      <c r="I860" t="s" s="97">
        <v>216</v>
      </c>
      <c r="J860" t="s" s="97">
        <v>12736</v>
      </c>
      <c r="K860" t="s" s="97">
        <v>1784</v>
      </c>
      <c r="L860" t="s" s="97">
        <v>506</v>
      </c>
      <c r="M860" s="98"/>
      <c r="N860" s="98"/>
      <c r="O860" s="98"/>
      <c r="P860" s="99"/>
      <c r="Q860" s="99"/>
      <c r="R860" s="99"/>
    </row>
    <row r="861" ht="20.05" customHeight="1">
      <c r="A861" t="s" s="94">
        <v>16256</v>
      </c>
      <c r="B861" t="s" s="95">
        <v>16257</v>
      </c>
      <c r="C861" s="96">
        <v>2024</v>
      </c>
      <c r="D861" t="s" s="97">
        <v>13397</v>
      </c>
      <c r="E861" t="s" s="97">
        <v>16258</v>
      </c>
      <c r="F861" t="s" s="97">
        <v>16259</v>
      </c>
      <c r="G861" s="98"/>
      <c r="H861" t="s" s="97">
        <v>14542</v>
      </c>
      <c r="I861" t="s" s="97">
        <v>216</v>
      </c>
      <c r="J861" t="s" s="97">
        <v>213</v>
      </c>
      <c r="K861" t="s" s="97">
        <v>64</v>
      </c>
      <c r="L861" t="s" s="97">
        <v>119</v>
      </c>
      <c r="M861" t="s" s="97">
        <v>12602</v>
      </c>
      <c r="N861" s="98"/>
      <c r="O861" s="98"/>
      <c r="P861" s="99"/>
      <c r="Q861" s="99"/>
      <c r="R861" s="99"/>
    </row>
    <row r="862" ht="20.05" customHeight="1">
      <c r="A862" t="s" s="94">
        <v>16260</v>
      </c>
      <c r="B862" t="s" s="95">
        <v>16261</v>
      </c>
      <c r="C862" s="96">
        <v>2024</v>
      </c>
      <c r="D862" t="s" s="97">
        <v>1639</v>
      </c>
      <c r="E862" t="s" s="97">
        <v>16262</v>
      </c>
      <c r="F862" t="s" s="97">
        <v>16263</v>
      </c>
      <c r="G862" s="98"/>
      <c r="H862" t="s" s="97">
        <v>120</v>
      </c>
      <c r="I862" t="s" s="97">
        <v>216</v>
      </c>
      <c r="J862" t="s" s="97">
        <v>213</v>
      </c>
      <c r="K862" t="s" s="97">
        <v>29</v>
      </c>
      <c r="L862" t="s" s="97">
        <v>119</v>
      </c>
      <c r="M862" t="s" s="97">
        <v>16264</v>
      </c>
      <c r="N862" s="98"/>
      <c r="O862" s="98"/>
      <c r="P862" s="99"/>
      <c r="Q862" s="99"/>
      <c r="R862" s="99"/>
    </row>
    <row r="863" ht="20.05" customHeight="1">
      <c r="A863" t="s" s="94">
        <v>16265</v>
      </c>
      <c r="B863" t="s" s="95">
        <v>16266</v>
      </c>
      <c r="C863" s="96">
        <v>2024</v>
      </c>
      <c r="D863" t="s" s="97">
        <v>16267</v>
      </c>
      <c r="E863" t="s" s="97">
        <v>16268</v>
      </c>
      <c r="F863" t="s" s="97">
        <v>16269</v>
      </c>
      <c r="G863" s="98"/>
      <c r="H863" t="s" s="97">
        <v>120</v>
      </c>
      <c r="I863" t="s" s="97">
        <v>121</v>
      </c>
      <c r="J863" t="s" s="97">
        <v>12841</v>
      </c>
      <c r="K863" t="s" s="97">
        <v>45</v>
      </c>
      <c r="L863" t="s" s="97">
        <v>1791</v>
      </c>
      <c r="M863" s="98"/>
      <c r="N863" s="98"/>
      <c r="O863" s="98"/>
      <c r="P863" s="99"/>
      <c r="Q863" s="99"/>
      <c r="R863" s="99"/>
    </row>
    <row r="864" ht="20.05" customHeight="1">
      <c r="A864" t="s" s="94">
        <v>16270</v>
      </c>
      <c r="B864" t="s" s="95">
        <v>16271</v>
      </c>
      <c r="C864" s="96">
        <v>2024</v>
      </c>
      <c r="D864" t="s" s="97">
        <v>12599</v>
      </c>
      <c r="E864" t="s" s="97">
        <v>16272</v>
      </c>
      <c r="F864" t="s" s="97">
        <v>16273</v>
      </c>
      <c r="G864" s="98"/>
      <c r="H864" t="s" s="97">
        <v>120</v>
      </c>
      <c r="I864" t="s" s="97">
        <v>216</v>
      </c>
      <c r="J864" t="s" s="97">
        <v>213</v>
      </c>
      <c r="K864" t="s" s="97">
        <v>64</v>
      </c>
      <c r="L864" t="s" s="97">
        <v>119</v>
      </c>
      <c r="M864" t="s" s="97">
        <v>12602</v>
      </c>
      <c r="N864" s="98"/>
      <c r="O864" s="98"/>
      <c r="P864" s="99"/>
      <c r="Q864" s="99"/>
      <c r="R864" s="99"/>
    </row>
    <row r="865" ht="20.05" customHeight="1">
      <c r="A865" t="s" s="94">
        <v>16274</v>
      </c>
      <c r="B865" t="s" s="95">
        <v>16275</v>
      </c>
      <c r="C865" s="96">
        <v>2024</v>
      </c>
      <c r="D865" t="s" s="97">
        <v>16276</v>
      </c>
      <c r="E865" t="s" s="97">
        <v>16277</v>
      </c>
      <c r="F865" t="s" s="97">
        <v>16278</v>
      </c>
      <c r="G865" s="98"/>
      <c r="H865" t="s" s="97">
        <v>120</v>
      </c>
      <c r="I865" t="s" s="97">
        <v>216</v>
      </c>
      <c r="J865" t="s" s="97">
        <v>15938</v>
      </c>
      <c r="K865" t="s" s="97">
        <v>2327</v>
      </c>
      <c r="L865" t="s" s="97">
        <v>129</v>
      </c>
      <c r="M865" s="98"/>
      <c r="N865" s="98"/>
      <c r="O865" s="98"/>
      <c r="P865" s="99"/>
      <c r="Q865" s="99"/>
      <c r="R865" s="99"/>
    </row>
    <row r="866" ht="20.05" customHeight="1">
      <c r="A866" t="s" s="94">
        <v>16279</v>
      </c>
      <c r="B866" t="s" s="95">
        <v>16280</v>
      </c>
      <c r="C866" s="96">
        <v>2024</v>
      </c>
      <c r="D866" t="s" s="97">
        <v>12822</v>
      </c>
      <c r="E866" t="s" s="97">
        <v>16281</v>
      </c>
      <c r="F866" t="s" s="97">
        <v>16282</v>
      </c>
      <c r="G866" s="98"/>
      <c r="H866" t="s" s="97">
        <v>120</v>
      </c>
      <c r="I866" t="s" s="97">
        <v>216</v>
      </c>
      <c r="J866" t="s" s="97">
        <v>213</v>
      </c>
      <c r="K866" t="s" s="97">
        <v>64</v>
      </c>
      <c r="L866" t="s" s="97">
        <v>119</v>
      </c>
      <c r="M866" t="s" s="97">
        <v>12602</v>
      </c>
      <c r="N866" s="98"/>
      <c r="O866" s="98"/>
      <c r="P866" s="99"/>
      <c r="Q866" s="99"/>
      <c r="R866" s="99"/>
    </row>
    <row r="867" ht="20.05" customHeight="1">
      <c r="A867" t="s" s="94">
        <v>16283</v>
      </c>
      <c r="B867" t="s" s="95">
        <v>16284</v>
      </c>
      <c r="C867" s="96">
        <v>2024</v>
      </c>
      <c r="D867" t="s" s="97">
        <v>12827</v>
      </c>
      <c r="E867" t="s" s="97">
        <v>16285</v>
      </c>
      <c r="F867" t="s" s="97">
        <v>16286</v>
      </c>
      <c r="G867" s="98"/>
      <c r="H867" t="s" s="97">
        <v>120</v>
      </c>
      <c r="I867" t="s" s="97">
        <v>216</v>
      </c>
      <c r="J867" t="s" s="97">
        <v>12721</v>
      </c>
      <c r="K867" t="s" s="97">
        <v>64</v>
      </c>
      <c r="L867" t="s" s="97">
        <v>506</v>
      </c>
      <c r="M867" s="98"/>
      <c r="N867" s="98"/>
      <c r="O867" s="98"/>
      <c r="P867" s="99"/>
      <c r="Q867" s="99"/>
      <c r="R867" s="99"/>
    </row>
    <row r="868" ht="20.05" customHeight="1">
      <c r="A868" t="s" s="94">
        <v>16287</v>
      </c>
      <c r="B868" t="s" s="95">
        <v>16288</v>
      </c>
      <c r="C868" s="96">
        <v>2024</v>
      </c>
      <c r="D868" t="s" s="97">
        <v>16289</v>
      </c>
      <c r="E868" t="s" s="97">
        <v>16290</v>
      </c>
      <c r="F868" t="s" s="97">
        <v>16291</v>
      </c>
      <c r="G868" s="98"/>
      <c r="H868" t="s" s="97">
        <v>120</v>
      </c>
      <c r="I868" t="s" s="97">
        <v>121</v>
      </c>
      <c r="J868" t="s" s="97">
        <v>1928</v>
      </c>
      <c r="K868" t="s" s="97">
        <v>64</v>
      </c>
      <c r="L868" t="s" s="97">
        <v>119</v>
      </c>
      <c r="M868" s="98"/>
      <c r="N868" s="98"/>
      <c r="O868" s="98"/>
      <c r="P868" s="99"/>
      <c r="Q868" s="99"/>
      <c r="R868" s="99"/>
    </row>
    <row r="869" ht="20.05" customHeight="1">
      <c r="A869" t="s" s="94">
        <v>16292</v>
      </c>
      <c r="B869" t="s" s="95">
        <v>16293</v>
      </c>
      <c r="C869" s="96">
        <v>2024</v>
      </c>
      <c r="D869" t="s" s="97">
        <v>14975</v>
      </c>
      <c r="E869" t="s" s="97">
        <v>16294</v>
      </c>
      <c r="F869" t="s" s="97">
        <v>16295</v>
      </c>
      <c r="G869" s="98"/>
      <c r="H869" t="s" s="97">
        <v>14542</v>
      </c>
      <c r="I869" t="s" s="97">
        <v>216</v>
      </c>
      <c r="J869" t="s" s="97">
        <v>12721</v>
      </c>
      <c r="K869" t="s" s="97">
        <v>64</v>
      </c>
      <c r="L869" t="s" s="97">
        <v>506</v>
      </c>
      <c r="M869" s="98"/>
      <c r="N869" s="98"/>
      <c r="O869" s="98"/>
      <c r="P869" s="99"/>
      <c r="Q869" s="99"/>
      <c r="R869" s="99"/>
    </row>
    <row r="870" ht="20.05" customHeight="1">
      <c r="A870" t="s" s="94">
        <v>16296</v>
      </c>
      <c r="B870" t="s" s="95">
        <v>16297</v>
      </c>
      <c r="C870" s="96">
        <v>2024</v>
      </c>
      <c r="D870" t="s" s="97">
        <v>16298</v>
      </c>
      <c r="E870" t="s" s="97">
        <v>16299</v>
      </c>
      <c r="F870" t="s" s="97">
        <v>16300</v>
      </c>
      <c r="G870" s="98"/>
      <c r="H870" t="s" s="97">
        <v>120</v>
      </c>
      <c r="I870" t="s" s="97">
        <v>216</v>
      </c>
      <c r="J870" t="s" s="97">
        <v>213</v>
      </c>
      <c r="K870" t="s" s="97">
        <v>64</v>
      </c>
      <c r="L870" t="s" s="97">
        <v>119</v>
      </c>
      <c r="M870" t="s" s="97">
        <v>13191</v>
      </c>
      <c r="N870" s="98"/>
      <c r="O870" s="98"/>
      <c r="P870" s="99"/>
      <c r="Q870" s="99"/>
      <c r="R870" s="99"/>
    </row>
    <row r="871" ht="20.05" customHeight="1">
      <c r="A871" t="s" s="94">
        <v>16301</v>
      </c>
      <c r="B871" t="s" s="95">
        <v>16302</v>
      </c>
      <c r="C871" s="96">
        <v>2024</v>
      </c>
      <c r="D871" t="s" s="97">
        <v>2222</v>
      </c>
      <c r="E871" t="s" s="97">
        <v>16303</v>
      </c>
      <c r="F871" t="s" s="97">
        <v>16304</v>
      </c>
      <c r="G871" t="s" s="97">
        <v>16305</v>
      </c>
      <c r="H871" t="s" s="97">
        <v>120</v>
      </c>
      <c r="I871" t="s" s="97">
        <v>121</v>
      </c>
      <c r="J871" t="s" s="97">
        <v>12841</v>
      </c>
      <c r="K871" t="s" s="97">
        <v>40</v>
      </c>
      <c r="L871" t="s" s="97">
        <v>1791</v>
      </c>
      <c r="M871" s="98"/>
      <c r="N871" s="98"/>
      <c r="O871" s="98"/>
      <c r="P871" s="99"/>
      <c r="Q871" s="99"/>
      <c r="R871" s="99"/>
    </row>
    <row r="872" ht="20.05" customHeight="1">
      <c r="A872" t="s" s="94">
        <v>16306</v>
      </c>
      <c r="B872" t="s" s="95">
        <v>16307</v>
      </c>
      <c r="C872" s="96">
        <v>2024</v>
      </c>
      <c r="D872" t="s" s="97">
        <v>16308</v>
      </c>
      <c r="E872" t="s" s="97">
        <v>16309</v>
      </c>
      <c r="F872" t="s" s="97">
        <v>16310</v>
      </c>
      <c r="G872" s="98"/>
      <c r="H872" t="s" s="97">
        <v>120</v>
      </c>
      <c r="I872" t="s" s="97">
        <v>121</v>
      </c>
      <c r="J872" t="s" s="97">
        <v>1870</v>
      </c>
      <c r="K872" t="s" s="97">
        <v>82</v>
      </c>
      <c r="L872" t="s" s="97">
        <v>1791</v>
      </c>
      <c r="M872" s="98"/>
      <c r="N872" s="98"/>
      <c r="O872" s="98"/>
      <c r="P872" s="99"/>
      <c r="Q872" s="99"/>
      <c r="R872" s="99"/>
    </row>
    <row r="873" ht="20.05" customHeight="1">
      <c r="A873" t="s" s="94">
        <v>16311</v>
      </c>
      <c r="B873" t="s" s="95">
        <v>16312</v>
      </c>
      <c r="C873" s="96">
        <v>2024</v>
      </c>
      <c r="D873" t="s" s="97">
        <v>12599</v>
      </c>
      <c r="E873" t="s" s="97">
        <v>16313</v>
      </c>
      <c r="F873" t="s" s="97">
        <v>16314</v>
      </c>
      <c r="G873" s="98"/>
      <c r="H873" t="s" s="97">
        <v>120</v>
      </c>
      <c r="I873" t="s" s="97">
        <v>216</v>
      </c>
      <c r="J873" t="s" s="97">
        <v>213</v>
      </c>
      <c r="K873" t="s" s="97">
        <v>64</v>
      </c>
      <c r="L873" t="s" s="97">
        <v>119</v>
      </c>
      <c r="M873" t="s" s="97">
        <v>12602</v>
      </c>
      <c r="N873" s="98"/>
      <c r="O873" s="98"/>
      <c r="P873" s="99"/>
      <c r="Q873" s="99"/>
      <c r="R873" s="99"/>
    </row>
    <row r="874" ht="20.05" customHeight="1">
      <c r="A874" t="s" s="94">
        <v>16315</v>
      </c>
      <c r="B874" t="s" s="95">
        <v>16316</v>
      </c>
      <c r="C874" s="96">
        <v>2024</v>
      </c>
      <c r="D874" t="s" s="97">
        <v>12767</v>
      </c>
      <c r="E874" t="s" s="97">
        <v>16317</v>
      </c>
      <c r="F874" t="s" s="97">
        <v>16318</v>
      </c>
      <c r="G874" s="98"/>
      <c r="H874" t="s" s="97">
        <v>120</v>
      </c>
      <c r="I874" t="s" s="97">
        <v>216</v>
      </c>
      <c r="J874" t="s" s="97">
        <v>213</v>
      </c>
      <c r="K874" t="s" s="97">
        <v>64</v>
      </c>
      <c r="L874" t="s" s="97">
        <v>119</v>
      </c>
      <c r="M874" t="s" s="97">
        <v>12602</v>
      </c>
      <c r="N874" s="98"/>
      <c r="O874" s="98"/>
      <c r="P874" s="99"/>
      <c r="Q874" s="99"/>
      <c r="R874" s="99"/>
    </row>
    <row r="875" ht="20.05" customHeight="1">
      <c r="A875" t="s" s="94">
        <v>16319</v>
      </c>
      <c r="B875" t="s" s="95">
        <v>16320</v>
      </c>
      <c r="C875" s="96">
        <v>2024</v>
      </c>
      <c r="D875" t="s" s="97">
        <v>1752</v>
      </c>
      <c r="E875" t="s" s="97">
        <v>16321</v>
      </c>
      <c r="F875" t="s" s="97">
        <v>16322</v>
      </c>
      <c r="G875" s="98"/>
      <c r="H875" t="s" s="97">
        <v>120</v>
      </c>
      <c r="I875" t="s" s="97">
        <v>121</v>
      </c>
      <c r="J875" t="s" s="97">
        <v>2154</v>
      </c>
      <c r="K875" t="s" s="97">
        <v>45</v>
      </c>
      <c r="L875" t="s" s="97">
        <v>119</v>
      </c>
      <c r="M875" s="98"/>
      <c r="N875" s="98"/>
      <c r="O875" s="98"/>
      <c r="P875" s="99"/>
      <c r="Q875" s="99"/>
      <c r="R875" s="99"/>
    </row>
    <row r="876" ht="20.05" customHeight="1">
      <c r="A876" t="s" s="94">
        <v>16323</v>
      </c>
      <c r="B876" t="s" s="95">
        <v>16324</v>
      </c>
      <c r="C876" s="96">
        <v>2024</v>
      </c>
      <c r="D876" t="s" s="97">
        <v>16325</v>
      </c>
      <c r="E876" t="s" s="97">
        <v>16326</v>
      </c>
      <c r="F876" t="s" s="97">
        <v>16327</v>
      </c>
      <c r="G876" t="s" s="97">
        <v>16328</v>
      </c>
      <c r="H876" t="s" s="97">
        <v>254</v>
      </c>
      <c r="I876" t="s" s="97">
        <v>121</v>
      </c>
      <c r="J876" t="s" s="97">
        <v>7820</v>
      </c>
      <c r="K876" t="s" s="97">
        <v>44</v>
      </c>
      <c r="L876" t="s" s="97">
        <v>390</v>
      </c>
      <c r="M876" t="s" s="97">
        <v>6085</v>
      </c>
      <c r="N876" s="98"/>
      <c r="O876" s="98"/>
      <c r="P876" s="99"/>
      <c r="Q876" s="99"/>
      <c r="R876" s="99"/>
    </row>
    <row r="877" ht="20.05" customHeight="1">
      <c r="A877" t="s" s="94">
        <v>16329</v>
      </c>
      <c r="B877" t="s" s="95">
        <v>16330</v>
      </c>
      <c r="C877" s="96">
        <v>2024</v>
      </c>
      <c r="D877" t="s" s="97">
        <v>16331</v>
      </c>
      <c r="E877" t="s" s="97">
        <v>16332</v>
      </c>
      <c r="F877" t="s" s="97">
        <v>16333</v>
      </c>
      <c r="G877" s="98"/>
      <c r="H877" t="s" s="97">
        <v>120</v>
      </c>
      <c r="I877" t="s" s="97">
        <v>121</v>
      </c>
      <c r="J877" t="s" s="97">
        <v>128</v>
      </c>
      <c r="K877" t="s" s="97">
        <v>2327</v>
      </c>
      <c r="L877" t="s" s="97">
        <v>129</v>
      </c>
      <c r="M877" s="98"/>
      <c r="N877" s="98"/>
      <c r="O877" s="98"/>
      <c r="P877" s="99"/>
      <c r="Q877" s="99"/>
      <c r="R877" s="99"/>
    </row>
    <row r="878" ht="20.05" customHeight="1">
      <c r="A878" t="s" s="94">
        <v>1663</v>
      </c>
      <c r="B878" t="s" s="95">
        <v>1664</v>
      </c>
      <c r="C878" s="96">
        <v>2024</v>
      </c>
      <c r="D878" t="s" s="97">
        <v>727</v>
      </c>
      <c r="E878" t="s" s="97">
        <v>1665</v>
      </c>
      <c r="F878" t="s" s="97">
        <v>1666</v>
      </c>
      <c r="G878" t="s" s="97">
        <v>1667</v>
      </c>
      <c r="H878" t="s" s="97">
        <v>254</v>
      </c>
      <c r="I878" t="s" s="97">
        <v>121</v>
      </c>
      <c r="J878" t="s" s="97">
        <v>213</v>
      </c>
      <c r="K878" t="s" s="97">
        <v>82</v>
      </c>
      <c r="L878" t="s" s="97">
        <v>119</v>
      </c>
      <c r="M878" s="98"/>
      <c r="N878" t="s" s="97">
        <v>122</v>
      </c>
      <c r="O878" t="s" s="97">
        <v>275</v>
      </c>
      <c r="P878" t="s" s="100">
        <v>87</v>
      </c>
      <c r="Q878" t="s" s="100">
        <v>94</v>
      </c>
      <c r="R878" s="99"/>
    </row>
    <row r="879" ht="20.05" customHeight="1">
      <c r="A879" t="s" s="94">
        <v>16334</v>
      </c>
      <c r="B879" t="s" s="95">
        <v>16335</v>
      </c>
      <c r="C879" s="96">
        <v>2024</v>
      </c>
      <c r="D879" t="s" s="97">
        <v>16336</v>
      </c>
      <c r="E879" t="s" s="97">
        <v>16337</v>
      </c>
      <c r="F879" t="s" s="97">
        <v>16338</v>
      </c>
      <c r="G879" s="98"/>
      <c r="H879" t="s" s="97">
        <v>120</v>
      </c>
      <c r="I879" t="s" s="97">
        <v>216</v>
      </c>
      <c r="J879" t="s" s="97">
        <v>213</v>
      </c>
      <c r="K879" t="s" s="97">
        <v>64</v>
      </c>
      <c r="L879" t="s" s="97">
        <v>119</v>
      </c>
      <c r="M879" t="s" s="97">
        <v>12602</v>
      </c>
      <c r="N879" s="98"/>
      <c r="O879" s="98"/>
      <c r="P879" s="99"/>
      <c r="Q879" s="99"/>
      <c r="R879" s="99"/>
    </row>
    <row r="880" ht="20.05" customHeight="1">
      <c r="A880" t="s" s="94">
        <v>16339</v>
      </c>
      <c r="B880" t="s" s="95">
        <v>16340</v>
      </c>
      <c r="C880" s="96">
        <v>2024</v>
      </c>
      <c r="D880" t="s" s="97">
        <v>15985</v>
      </c>
      <c r="E880" t="s" s="97">
        <v>16341</v>
      </c>
      <c r="F880" t="s" s="97">
        <v>16342</v>
      </c>
      <c r="G880" s="98"/>
      <c r="H880" t="s" s="97">
        <v>120</v>
      </c>
      <c r="I880" t="s" s="97">
        <v>216</v>
      </c>
      <c r="J880" t="s" s="97">
        <v>213</v>
      </c>
      <c r="K880" t="s" s="97">
        <v>29</v>
      </c>
      <c r="L880" t="s" s="97">
        <v>119</v>
      </c>
      <c r="M880" t="s" s="97">
        <v>12602</v>
      </c>
      <c r="N880" s="98"/>
      <c r="O880" s="98"/>
      <c r="P880" t="s" s="100">
        <v>34</v>
      </c>
      <c r="Q880" t="s" s="100">
        <v>56</v>
      </c>
      <c r="R880" s="99"/>
    </row>
    <row r="881" ht="20.05" customHeight="1">
      <c r="A881" t="s" s="94">
        <v>16343</v>
      </c>
      <c r="B881" t="s" s="95">
        <v>16344</v>
      </c>
      <c r="C881" s="96">
        <v>2024</v>
      </c>
      <c r="D881" t="s" s="97">
        <v>13852</v>
      </c>
      <c r="E881" t="s" s="97">
        <v>16345</v>
      </c>
      <c r="F881" t="s" s="97">
        <v>16346</v>
      </c>
      <c r="G881" s="98"/>
      <c r="H881" t="s" s="97">
        <v>120</v>
      </c>
      <c r="I881" t="s" s="97">
        <v>216</v>
      </c>
      <c r="J881" t="s" s="97">
        <v>213</v>
      </c>
      <c r="K881" t="s" s="97">
        <v>64</v>
      </c>
      <c r="L881" t="s" s="97">
        <v>119</v>
      </c>
      <c r="M881" t="s" s="97">
        <v>12602</v>
      </c>
      <c r="N881" s="98"/>
      <c r="O881" s="98"/>
      <c r="P881" s="99"/>
      <c r="Q881" s="99"/>
      <c r="R881" s="99"/>
    </row>
    <row r="882" ht="20.05" customHeight="1">
      <c r="A882" t="s" s="94">
        <v>16347</v>
      </c>
      <c r="B882" t="s" s="95">
        <v>16348</v>
      </c>
      <c r="C882" s="96">
        <v>2024</v>
      </c>
      <c r="D882" t="s" s="97">
        <v>407</v>
      </c>
      <c r="E882" t="s" s="97">
        <v>16349</v>
      </c>
      <c r="F882" t="s" s="97">
        <v>16350</v>
      </c>
      <c r="G882" s="98"/>
      <c r="H882" t="s" s="97">
        <v>120</v>
      </c>
      <c r="I882" t="s" s="97">
        <v>121</v>
      </c>
      <c r="J882" t="s" s="97">
        <v>1928</v>
      </c>
      <c r="K882" t="s" s="97">
        <v>58</v>
      </c>
      <c r="L882" t="s" s="97">
        <v>119</v>
      </c>
      <c r="M882" t="s" s="97">
        <v>1846</v>
      </c>
      <c r="N882" s="98"/>
      <c r="O882" s="98"/>
      <c r="P882" s="99"/>
      <c r="Q882" s="99"/>
      <c r="R882" s="99"/>
    </row>
    <row r="883" ht="20.05" customHeight="1">
      <c r="A883" t="s" s="94">
        <v>16351</v>
      </c>
      <c r="B883" t="s" s="95">
        <v>16352</v>
      </c>
      <c r="C883" s="96">
        <v>2024</v>
      </c>
      <c r="D883" t="s" s="97">
        <v>16353</v>
      </c>
      <c r="E883" t="s" s="97">
        <v>16354</v>
      </c>
      <c r="F883" s="98"/>
      <c r="G883" t="s" s="97">
        <v>16355</v>
      </c>
      <c r="H883" t="s" s="97">
        <v>120</v>
      </c>
      <c r="I883" t="s" s="97">
        <v>121</v>
      </c>
      <c r="J883" t="s" s="97">
        <v>2426</v>
      </c>
      <c r="K883" t="s" s="97">
        <v>45</v>
      </c>
      <c r="L883" t="s" s="97">
        <v>1507</v>
      </c>
      <c r="M883" s="98"/>
      <c r="N883" s="98"/>
      <c r="O883" s="98"/>
      <c r="P883" s="99"/>
      <c r="Q883" s="99"/>
      <c r="R883" s="99"/>
    </row>
    <row r="884" ht="20.05" customHeight="1">
      <c r="A884" t="s" s="94">
        <v>16356</v>
      </c>
      <c r="B884" t="s" s="95">
        <v>16357</v>
      </c>
      <c r="C884" s="96">
        <v>2024</v>
      </c>
      <c r="D884" t="s" s="97">
        <v>13949</v>
      </c>
      <c r="E884" t="s" s="97">
        <v>16358</v>
      </c>
      <c r="F884" t="s" s="97">
        <v>16359</v>
      </c>
      <c r="G884" s="98"/>
      <c r="H884" t="s" s="97">
        <v>120</v>
      </c>
      <c r="I884" t="s" s="97">
        <v>216</v>
      </c>
      <c r="J884" t="s" s="97">
        <v>572</v>
      </c>
      <c r="K884" t="s" s="97">
        <v>82</v>
      </c>
      <c r="L884" t="s" s="97">
        <v>506</v>
      </c>
      <c r="M884" t="s" s="97">
        <v>12602</v>
      </c>
      <c r="N884" s="98"/>
      <c r="O884" s="98"/>
      <c r="P884" s="99"/>
      <c r="Q884" s="99"/>
      <c r="R884" s="99"/>
    </row>
    <row r="885" ht="20.05" customHeight="1">
      <c r="A885" t="s" s="94">
        <v>16360</v>
      </c>
      <c r="B885" t="s" s="95">
        <v>16361</v>
      </c>
      <c r="C885" s="96">
        <v>2024</v>
      </c>
      <c r="D885" t="s" s="97">
        <v>13518</v>
      </c>
      <c r="E885" t="s" s="97">
        <v>16362</v>
      </c>
      <c r="F885" t="s" s="97">
        <v>16363</v>
      </c>
      <c r="G885" s="98"/>
      <c r="H885" t="s" s="97">
        <v>120</v>
      </c>
      <c r="I885" t="s" s="97">
        <v>216</v>
      </c>
      <c r="J885" t="s" s="97">
        <v>12736</v>
      </c>
      <c r="K885" t="s" s="97">
        <v>38</v>
      </c>
      <c r="L885" t="s" s="97">
        <v>506</v>
      </c>
      <c r="M885" s="98"/>
      <c r="N885" s="98"/>
      <c r="O885" s="98"/>
      <c r="P885" s="99"/>
      <c r="Q885" s="99"/>
      <c r="R885" s="99"/>
    </row>
    <row r="886" ht="20.05" customHeight="1">
      <c r="A886" t="s" s="94">
        <v>16364</v>
      </c>
      <c r="B886" t="s" s="95">
        <v>16365</v>
      </c>
      <c r="C886" s="96">
        <v>2024</v>
      </c>
      <c r="D886" t="s" s="97">
        <v>5854</v>
      </c>
      <c r="E886" t="s" s="97">
        <v>16366</v>
      </c>
      <c r="F886" t="s" s="97">
        <v>16367</v>
      </c>
      <c r="G886" s="98"/>
      <c r="H886" t="s" s="97">
        <v>120</v>
      </c>
      <c r="I886" t="s" s="97">
        <v>121</v>
      </c>
      <c r="J886" t="s" s="97">
        <v>15234</v>
      </c>
      <c r="K886" t="s" s="97">
        <v>38</v>
      </c>
      <c r="L886" t="s" s="97">
        <v>119</v>
      </c>
      <c r="M886" s="98"/>
      <c r="N886" s="98"/>
      <c r="O886" s="98"/>
      <c r="P886" s="99"/>
      <c r="Q886" s="99"/>
      <c r="R886" s="99"/>
    </row>
    <row r="887" ht="20.05" customHeight="1">
      <c r="A887" t="s" s="94">
        <v>16368</v>
      </c>
      <c r="B887" t="s" s="95">
        <v>16369</v>
      </c>
      <c r="C887" s="96">
        <v>2024</v>
      </c>
      <c r="D887" t="s" s="97">
        <v>7478</v>
      </c>
      <c r="E887" t="s" s="97">
        <v>16370</v>
      </c>
      <c r="F887" t="s" s="97">
        <v>16371</v>
      </c>
      <c r="G887" s="98"/>
      <c r="H887" t="s" s="97">
        <v>120</v>
      </c>
      <c r="I887" t="s" s="97">
        <v>121</v>
      </c>
      <c r="J887" t="s" s="97">
        <v>1928</v>
      </c>
      <c r="K887" t="s" s="97">
        <v>1784</v>
      </c>
      <c r="L887" t="s" s="97">
        <v>119</v>
      </c>
      <c r="M887" s="98"/>
      <c r="N887" s="98"/>
      <c r="O887" s="98"/>
      <c r="P887" s="99"/>
      <c r="Q887" s="99"/>
      <c r="R887" s="99"/>
    </row>
    <row r="888" ht="20.05" customHeight="1">
      <c r="A888" t="s" s="94">
        <v>16372</v>
      </c>
      <c r="B888" t="s" s="95">
        <v>16373</v>
      </c>
      <c r="C888" s="96">
        <v>2024</v>
      </c>
      <c r="D888" t="s" s="97">
        <v>13281</v>
      </c>
      <c r="E888" t="s" s="97">
        <v>16374</v>
      </c>
      <c r="F888" t="s" s="97">
        <v>16375</v>
      </c>
      <c r="G888" s="98"/>
      <c r="H888" t="s" s="97">
        <v>120</v>
      </c>
      <c r="I888" t="s" s="97">
        <v>216</v>
      </c>
      <c r="J888" t="s" s="97">
        <v>213</v>
      </c>
      <c r="K888" t="s" s="97">
        <v>1784</v>
      </c>
      <c r="L888" t="s" s="97">
        <v>119</v>
      </c>
      <c r="M888" s="98"/>
      <c r="N888" s="98"/>
      <c r="O888" s="98"/>
      <c r="P888" s="99"/>
      <c r="Q888" s="99"/>
      <c r="R888" s="99"/>
    </row>
    <row r="889" ht="20.05" customHeight="1">
      <c r="A889" t="s" s="94">
        <v>16376</v>
      </c>
      <c r="B889" t="s" s="95">
        <v>16377</v>
      </c>
      <c r="C889" s="96">
        <v>2024</v>
      </c>
      <c r="D889" t="s" s="97">
        <v>12844</v>
      </c>
      <c r="E889" t="s" s="97">
        <v>16378</v>
      </c>
      <c r="F889" t="s" s="97">
        <v>16379</v>
      </c>
      <c r="G889" s="98"/>
      <c r="H889" t="s" s="97">
        <v>120</v>
      </c>
      <c r="I889" t="s" s="97">
        <v>216</v>
      </c>
      <c r="J889" t="s" s="97">
        <v>213</v>
      </c>
      <c r="K889" t="s" s="97">
        <v>64</v>
      </c>
      <c r="L889" t="s" s="97">
        <v>119</v>
      </c>
      <c r="M889" t="s" s="97">
        <v>12755</v>
      </c>
      <c r="N889" s="98"/>
      <c r="O889" s="98"/>
      <c r="P889" s="99"/>
      <c r="Q889" s="99"/>
      <c r="R889" s="99"/>
    </row>
    <row r="890" ht="20.05" customHeight="1">
      <c r="A890" t="s" s="94">
        <v>16380</v>
      </c>
      <c r="B890" t="s" s="95">
        <v>16381</v>
      </c>
      <c r="C890" s="96">
        <v>2024</v>
      </c>
      <c r="D890" t="s" s="97">
        <v>317</v>
      </c>
      <c r="E890" t="s" s="97">
        <v>16382</v>
      </c>
      <c r="F890" t="s" s="97">
        <v>16383</v>
      </c>
      <c r="G890" s="98"/>
      <c r="H890" t="s" s="97">
        <v>120</v>
      </c>
      <c r="I890" t="s" s="97">
        <v>121</v>
      </c>
      <c r="J890" t="s" s="97">
        <v>213</v>
      </c>
      <c r="K890" t="s" s="97">
        <v>82</v>
      </c>
      <c r="L890" t="s" s="97">
        <v>119</v>
      </c>
      <c r="M890" t="s" s="97">
        <v>1846</v>
      </c>
      <c r="N890" s="98"/>
      <c r="O890" s="98"/>
      <c r="P890" s="99"/>
      <c r="Q890" s="99"/>
      <c r="R890" s="99"/>
    </row>
    <row r="891" ht="20.05" customHeight="1">
      <c r="A891" t="s" s="94">
        <v>16384</v>
      </c>
      <c r="B891" t="s" s="95">
        <v>16385</v>
      </c>
      <c r="C891" s="96">
        <v>2024</v>
      </c>
      <c r="D891" t="s" s="97">
        <v>12827</v>
      </c>
      <c r="E891" t="s" s="97">
        <v>16386</v>
      </c>
      <c r="F891" t="s" s="97">
        <v>16387</v>
      </c>
      <c r="G891" s="98"/>
      <c r="H891" t="s" s="97">
        <v>120</v>
      </c>
      <c r="I891" t="s" s="97">
        <v>216</v>
      </c>
      <c r="J891" t="s" s="97">
        <v>128</v>
      </c>
      <c r="K891" t="s" s="97">
        <v>2327</v>
      </c>
      <c r="L891" t="s" s="97">
        <v>129</v>
      </c>
      <c r="M891" s="98"/>
      <c r="N891" s="98"/>
      <c r="O891" s="98"/>
      <c r="P891" s="99"/>
      <c r="Q891" s="99"/>
      <c r="R891" s="99"/>
    </row>
    <row r="892" ht="20.05" customHeight="1">
      <c r="A892" t="s" s="94">
        <v>16388</v>
      </c>
      <c r="B892" t="s" s="95">
        <v>16389</v>
      </c>
      <c r="C892" s="96">
        <v>2024</v>
      </c>
      <c r="D892" t="s" s="97">
        <v>5946</v>
      </c>
      <c r="E892" t="s" s="97">
        <v>16390</v>
      </c>
      <c r="F892" t="s" s="97">
        <v>16391</v>
      </c>
      <c r="G892" s="98"/>
      <c r="H892" t="s" s="97">
        <v>120</v>
      </c>
      <c r="I892" t="s" s="97">
        <v>121</v>
      </c>
      <c r="J892" t="s" s="97">
        <v>7820</v>
      </c>
      <c r="K892" t="s" s="97">
        <v>82</v>
      </c>
      <c r="L892" t="s" s="97">
        <v>390</v>
      </c>
      <c r="M892" s="98"/>
      <c r="N892" s="98"/>
      <c r="O892" s="98"/>
      <c r="P892" s="99"/>
      <c r="Q892" s="99"/>
      <c r="R892" s="99"/>
    </row>
    <row r="893" ht="20.05" customHeight="1">
      <c r="A893" t="s" s="94">
        <v>16392</v>
      </c>
      <c r="B893" t="s" s="95">
        <v>16393</v>
      </c>
      <c r="C893" s="96">
        <v>2024</v>
      </c>
      <c r="D893" t="s" s="97">
        <v>14468</v>
      </c>
      <c r="E893" t="s" s="97">
        <v>16394</v>
      </c>
      <c r="F893" t="s" s="97">
        <v>16395</v>
      </c>
      <c r="G893" s="98"/>
      <c r="H893" t="s" s="97">
        <v>120</v>
      </c>
      <c r="I893" t="s" s="97">
        <v>216</v>
      </c>
      <c r="J893" t="s" s="97">
        <v>213</v>
      </c>
      <c r="K893" t="s" s="97">
        <v>64</v>
      </c>
      <c r="L893" t="s" s="97">
        <v>119</v>
      </c>
      <c r="M893" t="s" s="97">
        <v>12691</v>
      </c>
      <c r="N893" s="98"/>
      <c r="O893" s="98"/>
      <c r="P893" s="99"/>
      <c r="Q893" s="99"/>
      <c r="R893" s="99"/>
    </row>
    <row r="894" ht="20.05" customHeight="1">
      <c r="A894" t="s" s="94">
        <v>1668</v>
      </c>
      <c r="B894" t="s" s="95">
        <v>1669</v>
      </c>
      <c r="C894" s="96">
        <v>2024</v>
      </c>
      <c r="D894" t="s" s="97">
        <v>1670</v>
      </c>
      <c r="E894" t="s" s="97">
        <v>1671</v>
      </c>
      <c r="F894" t="s" s="97">
        <v>1672</v>
      </c>
      <c r="G894" s="98"/>
      <c r="H894" t="s" s="97">
        <v>120</v>
      </c>
      <c r="I894" t="s" s="97">
        <v>121</v>
      </c>
      <c r="J894" t="s" s="97">
        <v>213</v>
      </c>
      <c r="K894" t="s" s="97">
        <v>29</v>
      </c>
      <c r="L894" t="s" s="97">
        <v>119</v>
      </c>
      <c r="M894" s="98"/>
      <c r="N894" t="s" s="97">
        <v>122</v>
      </c>
      <c r="O894" t="s" s="97">
        <v>123</v>
      </c>
      <c r="P894" t="s" s="100">
        <v>32</v>
      </c>
      <c r="Q894" s="99"/>
      <c r="R894" s="99"/>
    </row>
    <row r="895" ht="20.05" customHeight="1">
      <c r="A895" t="s" s="94">
        <v>16396</v>
      </c>
      <c r="B895" t="s" s="95">
        <v>16397</v>
      </c>
      <c r="C895" s="96">
        <v>2024</v>
      </c>
      <c r="D895" t="s" s="97">
        <v>5840</v>
      </c>
      <c r="E895" t="s" s="97">
        <v>16398</v>
      </c>
      <c r="F895" t="s" s="97">
        <v>16399</v>
      </c>
      <c r="G895" t="s" s="97">
        <v>16400</v>
      </c>
      <c r="H895" t="s" s="97">
        <v>120</v>
      </c>
      <c r="I895" t="s" s="97">
        <v>121</v>
      </c>
      <c r="J895" t="s" s="97">
        <v>5327</v>
      </c>
      <c r="K895" t="s" s="97">
        <v>44</v>
      </c>
      <c r="L895" t="s" s="97">
        <v>119</v>
      </c>
      <c r="M895" s="98"/>
      <c r="N895" s="98"/>
      <c r="O895" s="98"/>
      <c r="P895" s="99"/>
      <c r="Q895" s="99"/>
      <c r="R895" s="99"/>
    </row>
    <row r="896" ht="20.05" customHeight="1">
      <c r="A896" t="s" s="94">
        <v>16401</v>
      </c>
      <c r="B896" t="s" s="95">
        <v>16402</v>
      </c>
      <c r="C896" s="96">
        <v>2024</v>
      </c>
      <c r="D896" t="s" s="97">
        <v>831</v>
      </c>
      <c r="E896" t="s" s="97">
        <v>16403</v>
      </c>
      <c r="F896" t="s" s="97">
        <v>16404</v>
      </c>
      <c r="G896" t="s" s="97">
        <v>16405</v>
      </c>
      <c r="H896" t="s" s="97">
        <v>120</v>
      </c>
      <c r="I896" t="s" s="97">
        <v>121</v>
      </c>
      <c r="J896" t="s" s="97">
        <v>2426</v>
      </c>
      <c r="K896" t="s" s="97">
        <v>82</v>
      </c>
      <c r="L896" t="s" s="97">
        <v>1507</v>
      </c>
      <c r="M896" s="98"/>
      <c r="N896" s="98"/>
      <c r="O896" s="98"/>
      <c r="P896" s="99"/>
      <c r="Q896" s="99"/>
      <c r="R896" s="99"/>
    </row>
    <row r="897" ht="20.05" customHeight="1">
      <c r="A897" t="s" s="94">
        <v>16406</v>
      </c>
      <c r="B897" t="s" s="95">
        <v>16407</v>
      </c>
      <c r="C897" s="96">
        <v>2024</v>
      </c>
      <c r="D897" t="s" s="97">
        <v>1412</v>
      </c>
      <c r="E897" t="s" s="97">
        <v>16408</v>
      </c>
      <c r="F897" t="s" s="97">
        <v>16409</v>
      </c>
      <c r="G897" s="98"/>
      <c r="H897" t="s" s="97">
        <v>120</v>
      </c>
      <c r="I897" t="s" s="97">
        <v>216</v>
      </c>
      <c r="J897" t="s" s="97">
        <v>12736</v>
      </c>
      <c r="K897" t="s" s="97">
        <v>64</v>
      </c>
      <c r="L897" t="s" s="97">
        <v>506</v>
      </c>
      <c r="M897" t="s" s="97">
        <v>12651</v>
      </c>
      <c r="N897" s="98"/>
      <c r="O897" s="98"/>
      <c r="P897" s="99"/>
      <c r="Q897" s="99"/>
      <c r="R897" s="99"/>
    </row>
    <row r="898" ht="20.05" customHeight="1">
      <c r="A898" t="s" s="94">
        <v>16410</v>
      </c>
      <c r="B898" t="s" s="95">
        <v>16411</v>
      </c>
      <c r="C898" s="96">
        <v>2024</v>
      </c>
      <c r="D898" t="s" s="97">
        <v>16412</v>
      </c>
      <c r="E898" t="s" s="97">
        <v>16413</v>
      </c>
      <c r="F898" t="s" s="97">
        <v>16414</v>
      </c>
      <c r="G898" t="s" s="97">
        <v>16415</v>
      </c>
      <c r="H898" t="s" s="97">
        <v>120</v>
      </c>
      <c r="I898" t="s" s="97">
        <v>121</v>
      </c>
      <c r="J898" t="s" s="97">
        <v>213</v>
      </c>
      <c r="K898" t="s" s="97">
        <v>45</v>
      </c>
      <c r="L898" t="s" s="97">
        <v>119</v>
      </c>
      <c r="M898" t="s" s="97">
        <v>6085</v>
      </c>
      <c r="N898" s="98"/>
      <c r="O898" s="98"/>
      <c r="P898" s="99"/>
      <c r="Q898" s="99"/>
      <c r="R898" s="99"/>
    </row>
    <row r="899" ht="44.05" customHeight="1">
      <c r="A899" t="s" s="94">
        <v>1673</v>
      </c>
      <c r="B899" t="s" s="95">
        <v>1674</v>
      </c>
      <c r="C899" s="96">
        <v>2024</v>
      </c>
      <c r="D899" t="s" s="97">
        <v>1675</v>
      </c>
      <c r="E899" t="s" s="97">
        <v>1676</v>
      </c>
      <c r="F899" t="s" s="97">
        <v>1677</v>
      </c>
      <c r="G899" t="s" s="97">
        <v>1678</v>
      </c>
      <c r="H899" t="s" s="97">
        <v>120</v>
      </c>
      <c r="I899" t="s" s="97">
        <v>121</v>
      </c>
      <c r="J899" t="s" s="97">
        <v>572</v>
      </c>
      <c r="K899" t="s" s="97">
        <v>82</v>
      </c>
      <c r="L899" t="s" s="97">
        <v>506</v>
      </c>
      <c r="M899" s="98"/>
      <c r="N899" t="s" s="97">
        <v>122</v>
      </c>
      <c r="O899" t="s" s="97">
        <v>123</v>
      </c>
      <c r="P899" t="s" s="100">
        <v>94</v>
      </c>
      <c r="Q899" s="99"/>
      <c r="R899" t="s" s="100">
        <v>1679</v>
      </c>
    </row>
    <row r="900" ht="20.05" customHeight="1">
      <c r="A900" t="s" s="94">
        <v>16416</v>
      </c>
      <c r="B900" t="s" s="95">
        <v>16417</v>
      </c>
      <c r="C900" s="96">
        <v>2024</v>
      </c>
      <c r="D900" t="s" s="97">
        <v>16418</v>
      </c>
      <c r="E900" t="s" s="97">
        <v>16419</v>
      </c>
      <c r="F900" s="98"/>
      <c r="G900" s="98"/>
      <c r="H900" t="s" s="97">
        <v>120</v>
      </c>
      <c r="I900" t="s" s="97">
        <v>121</v>
      </c>
      <c r="J900" t="s" s="97">
        <v>12667</v>
      </c>
      <c r="K900" t="s" s="97">
        <v>29</v>
      </c>
      <c r="L900" t="s" s="97">
        <v>1507</v>
      </c>
      <c r="M900" s="98"/>
      <c r="N900" s="98"/>
      <c r="O900" s="98"/>
      <c r="P900" s="99"/>
      <c r="Q900" s="99"/>
      <c r="R900" s="99"/>
    </row>
    <row r="901" ht="20.05" customHeight="1">
      <c r="A901" t="s" s="94">
        <v>16420</v>
      </c>
      <c r="B901" t="s" s="95">
        <v>16421</v>
      </c>
      <c r="C901" s="96">
        <v>2024</v>
      </c>
      <c r="D901" t="s" s="97">
        <v>16422</v>
      </c>
      <c r="E901" t="s" s="97">
        <v>16423</v>
      </c>
      <c r="F901" t="s" s="97">
        <v>16424</v>
      </c>
      <c r="G901" s="98"/>
      <c r="H901" t="s" s="97">
        <v>120</v>
      </c>
      <c r="I901" t="s" s="97">
        <v>216</v>
      </c>
      <c r="J901" t="s" s="97">
        <v>213</v>
      </c>
      <c r="K901" t="s" s="97">
        <v>82</v>
      </c>
      <c r="L901" t="s" s="97">
        <v>119</v>
      </c>
      <c r="M901" t="s" s="97">
        <v>12602</v>
      </c>
      <c r="N901" s="98"/>
      <c r="O901" s="98"/>
      <c r="P901" s="99"/>
      <c r="Q901" s="99"/>
      <c r="R901" s="99"/>
    </row>
    <row r="902" ht="20.05" customHeight="1">
      <c r="A902" t="s" s="94">
        <v>16425</v>
      </c>
      <c r="B902" t="s" s="95">
        <v>16426</v>
      </c>
      <c r="C902" s="96">
        <v>2024</v>
      </c>
      <c r="D902" t="s" s="97">
        <v>12844</v>
      </c>
      <c r="E902" t="s" s="97">
        <v>16427</v>
      </c>
      <c r="F902" t="s" s="97">
        <v>16428</v>
      </c>
      <c r="G902" s="98"/>
      <c r="H902" t="s" s="97">
        <v>120</v>
      </c>
      <c r="I902" t="s" s="97">
        <v>216</v>
      </c>
      <c r="J902" t="s" s="97">
        <v>213</v>
      </c>
      <c r="K902" t="s" s="97">
        <v>64</v>
      </c>
      <c r="L902" t="s" s="97">
        <v>119</v>
      </c>
      <c r="M902" t="s" s="97">
        <v>12755</v>
      </c>
      <c r="N902" s="98"/>
      <c r="O902" s="98"/>
      <c r="P902" s="99"/>
      <c r="Q902" s="99"/>
      <c r="R902" s="99"/>
    </row>
    <row r="903" ht="20.05" customHeight="1">
      <c r="A903" t="s" s="94">
        <v>16429</v>
      </c>
      <c r="B903" t="s" s="95">
        <v>16430</v>
      </c>
      <c r="C903" s="96">
        <v>2024</v>
      </c>
      <c r="D903" t="s" s="97">
        <v>1451</v>
      </c>
      <c r="E903" t="s" s="97">
        <v>16431</v>
      </c>
      <c r="F903" t="s" s="97">
        <v>16432</v>
      </c>
      <c r="G903" s="98"/>
      <c r="H903" t="s" s="97">
        <v>120</v>
      </c>
      <c r="I903" t="s" s="97">
        <v>216</v>
      </c>
      <c r="J903" t="s" s="97">
        <v>12736</v>
      </c>
      <c r="K903" t="s" s="97">
        <v>82</v>
      </c>
      <c r="L903" t="s" s="97">
        <v>506</v>
      </c>
      <c r="M903" t="s" s="97">
        <v>12602</v>
      </c>
      <c r="N903" s="98"/>
      <c r="O903" s="98"/>
      <c r="P903" s="99"/>
      <c r="Q903" s="99"/>
      <c r="R903" s="99"/>
    </row>
    <row r="904" ht="20.05" customHeight="1">
      <c r="A904" t="s" s="94">
        <v>16433</v>
      </c>
      <c r="B904" t="s" s="95">
        <v>16434</v>
      </c>
      <c r="C904" s="96">
        <v>2024</v>
      </c>
      <c r="D904" t="s" s="97">
        <v>1412</v>
      </c>
      <c r="E904" t="s" s="97">
        <v>16435</v>
      </c>
      <c r="F904" t="s" s="97">
        <v>16436</v>
      </c>
      <c r="G904" s="98"/>
      <c r="H904" t="s" s="97">
        <v>120</v>
      </c>
      <c r="I904" t="s" s="97">
        <v>216</v>
      </c>
      <c r="J904" t="s" s="97">
        <v>213</v>
      </c>
      <c r="K904" t="s" s="97">
        <v>64</v>
      </c>
      <c r="L904" t="s" s="97">
        <v>119</v>
      </c>
      <c r="M904" t="s" s="97">
        <v>12602</v>
      </c>
      <c r="N904" s="98"/>
      <c r="O904" s="98"/>
      <c r="P904" s="99"/>
      <c r="Q904" s="99"/>
      <c r="R904" s="99"/>
    </row>
    <row r="905" ht="20.05" customHeight="1">
      <c r="A905" t="s" s="94">
        <v>16437</v>
      </c>
      <c r="B905" t="s" s="95">
        <v>16438</v>
      </c>
      <c r="C905" s="96">
        <v>2024</v>
      </c>
      <c r="D905" t="s" s="97">
        <v>1639</v>
      </c>
      <c r="E905" t="s" s="97">
        <v>16439</v>
      </c>
      <c r="F905" t="s" s="97">
        <v>16440</v>
      </c>
      <c r="G905" s="98"/>
      <c r="H905" t="s" s="97">
        <v>120</v>
      </c>
      <c r="I905" t="s" s="97">
        <v>216</v>
      </c>
      <c r="J905" t="s" s="97">
        <v>213</v>
      </c>
      <c r="K905" t="s" s="97">
        <v>64</v>
      </c>
      <c r="L905" t="s" s="97">
        <v>119</v>
      </c>
      <c r="M905" t="s" s="97">
        <v>12904</v>
      </c>
      <c r="N905" s="98"/>
      <c r="O905" s="98"/>
      <c r="P905" s="99"/>
      <c r="Q905" s="99"/>
      <c r="R905" s="99"/>
    </row>
    <row r="906" ht="20.05" customHeight="1">
      <c r="A906" t="s" s="94">
        <v>16441</v>
      </c>
      <c r="B906" t="s" s="95">
        <v>16442</v>
      </c>
      <c r="C906" s="96">
        <v>2024</v>
      </c>
      <c r="D906" t="s" s="97">
        <v>1498</v>
      </c>
      <c r="E906" t="s" s="97">
        <v>16443</v>
      </c>
      <c r="F906" t="s" s="97">
        <v>16444</v>
      </c>
      <c r="G906" s="98"/>
      <c r="H906" t="s" s="97">
        <v>120</v>
      </c>
      <c r="I906" t="s" s="97">
        <v>216</v>
      </c>
      <c r="J906" t="s" s="97">
        <v>213</v>
      </c>
      <c r="K906" t="s" s="97">
        <v>1784</v>
      </c>
      <c r="L906" t="s" s="97">
        <v>119</v>
      </c>
      <c r="M906" s="98"/>
      <c r="N906" s="98"/>
      <c r="O906" s="98"/>
      <c r="P906" s="99"/>
      <c r="Q906" s="99"/>
      <c r="R906" s="99"/>
    </row>
    <row r="907" ht="20.05" customHeight="1">
      <c r="A907" t="s" s="94">
        <v>16445</v>
      </c>
      <c r="B907" t="s" s="95">
        <v>16446</v>
      </c>
      <c r="C907" s="96">
        <v>2024</v>
      </c>
      <c r="D907" t="s" s="97">
        <v>918</v>
      </c>
      <c r="E907" t="s" s="97">
        <v>16447</v>
      </c>
      <c r="F907" t="s" s="97">
        <v>16448</v>
      </c>
      <c r="G907" t="s" s="97">
        <v>16449</v>
      </c>
      <c r="H907" t="s" s="97">
        <v>120</v>
      </c>
      <c r="I907" t="s" s="97">
        <v>121</v>
      </c>
      <c r="J907" t="s" s="97">
        <v>2426</v>
      </c>
      <c r="K907" t="s" s="97">
        <v>40</v>
      </c>
      <c r="L907" t="s" s="97">
        <v>1507</v>
      </c>
      <c r="M907" s="98"/>
      <c r="N907" s="98"/>
      <c r="O907" s="98"/>
      <c r="P907" s="99"/>
      <c r="Q907" s="99"/>
      <c r="R907" s="99"/>
    </row>
    <row r="908" ht="20.05" customHeight="1">
      <c r="A908" t="s" s="94">
        <v>16450</v>
      </c>
      <c r="B908" t="s" s="95">
        <v>16451</v>
      </c>
      <c r="C908" s="96">
        <v>2024</v>
      </c>
      <c r="D908" t="s" s="97">
        <v>6499</v>
      </c>
      <c r="E908" t="s" s="97">
        <v>16452</v>
      </c>
      <c r="F908" t="s" s="97">
        <v>16453</v>
      </c>
      <c r="G908" t="s" s="97">
        <v>16454</v>
      </c>
      <c r="H908" t="s" s="97">
        <v>120</v>
      </c>
      <c r="I908" t="s" s="97">
        <v>121</v>
      </c>
      <c r="J908" t="s" s="97">
        <v>12661</v>
      </c>
      <c r="K908" t="s" s="97">
        <v>29</v>
      </c>
      <c r="L908" t="s" s="97">
        <v>1791</v>
      </c>
      <c r="M908" s="98"/>
      <c r="N908" s="98"/>
      <c r="O908" s="98"/>
      <c r="P908" s="99"/>
      <c r="Q908" s="99"/>
      <c r="R908" s="99"/>
    </row>
    <row r="909" ht="20.05" customHeight="1">
      <c r="A909" t="s" s="94">
        <v>16455</v>
      </c>
      <c r="B909" t="s" s="95">
        <v>16456</v>
      </c>
      <c r="C909" s="96">
        <v>2024</v>
      </c>
      <c r="D909" t="s" s="97">
        <v>16457</v>
      </c>
      <c r="E909" t="s" s="97">
        <v>16458</v>
      </c>
      <c r="F909" t="s" s="97">
        <v>16459</v>
      </c>
      <c r="G909" s="98"/>
      <c r="H909" t="s" s="97">
        <v>120</v>
      </c>
      <c r="I909" t="s" s="97">
        <v>216</v>
      </c>
      <c r="J909" t="s" s="97">
        <v>1815</v>
      </c>
      <c r="K909" t="s" s="97">
        <v>82</v>
      </c>
      <c r="L909" t="s" s="97">
        <v>506</v>
      </c>
      <c r="M909" t="s" s="97">
        <v>12904</v>
      </c>
      <c r="N909" s="98"/>
      <c r="O909" s="98"/>
      <c r="P909" s="99"/>
      <c r="Q909" s="99"/>
      <c r="R909" s="99"/>
    </row>
    <row r="910" ht="20.05" customHeight="1">
      <c r="A910" t="s" s="94">
        <v>16460</v>
      </c>
      <c r="B910" t="s" s="95">
        <v>16461</v>
      </c>
      <c r="C910" s="96">
        <v>2024</v>
      </c>
      <c r="D910" t="s" s="97">
        <v>2631</v>
      </c>
      <c r="E910" t="s" s="97">
        <v>16462</v>
      </c>
      <c r="F910" t="s" s="97">
        <v>16463</v>
      </c>
      <c r="G910" t="s" s="97">
        <v>16464</v>
      </c>
      <c r="H910" t="s" s="97">
        <v>120</v>
      </c>
      <c r="I910" t="s" s="97">
        <v>121</v>
      </c>
      <c r="J910" t="s" s="97">
        <v>1810</v>
      </c>
      <c r="K910" t="s" s="97">
        <v>44</v>
      </c>
      <c r="L910" t="s" s="97">
        <v>506</v>
      </c>
      <c r="M910" s="98"/>
      <c r="N910" s="98"/>
      <c r="O910" s="98"/>
      <c r="P910" s="99"/>
      <c r="Q910" s="99"/>
      <c r="R910" s="99"/>
    </row>
    <row r="911" ht="20.05" customHeight="1">
      <c r="A911" t="s" s="94">
        <v>1680</v>
      </c>
      <c r="B911" t="s" s="95">
        <v>1681</v>
      </c>
      <c r="C911" s="96">
        <v>2024</v>
      </c>
      <c r="D911" t="s" s="97">
        <v>126</v>
      </c>
      <c r="E911" t="s" s="97">
        <v>1682</v>
      </c>
      <c r="F911" t="s" s="97">
        <v>1683</v>
      </c>
      <c r="G911" s="98"/>
      <c r="H911" t="s" s="97">
        <v>120</v>
      </c>
      <c r="I911" t="s" s="97">
        <v>121</v>
      </c>
      <c r="J911" t="s" s="97">
        <v>128</v>
      </c>
      <c r="K911" t="s" s="97">
        <v>55</v>
      </c>
      <c r="L911" t="s" s="97">
        <v>129</v>
      </c>
      <c r="M911" s="98"/>
      <c r="N911" t="s" s="97">
        <v>122</v>
      </c>
      <c r="O911" t="s" s="97">
        <v>123</v>
      </c>
      <c r="P911" s="99"/>
      <c r="Q911" t="s" s="100">
        <v>48</v>
      </c>
      <c r="R911" s="101">
        <v>82</v>
      </c>
    </row>
    <row r="912" ht="20.05" customHeight="1">
      <c r="A912" t="s" s="94">
        <v>16465</v>
      </c>
      <c r="B912" t="s" s="95">
        <v>16466</v>
      </c>
      <c r="C912" s="96">
        <v>2024</v>
      </c>
      <c r="D912" t="s" s="97">
        <v>959</v>
      </c>
      <c r="E912" t="s" s="97">
        <v>16467</v>
      </c>
      <c r="F912" t="s" s="97">
        <v>16468</v>
      </c>
      <c r="G912" s="98"/>
      <c r="H912" t="s" s="97">
        <v>120</v>
      </c>
      <c r="I912" t="s" s="97">
        <v>216</v>
      </c>
      <c r="J912" t="s" s="97">
        <v>213</v>
      </c>
      <c r="K912" t="s" s="97">
        <v>64</v>
      </c>
      <c r="L912" t="s" s="97">
        <v>119</v>
      </c>
      <c r="M912" t="s" s="97">
        <v>12602</v>
      </c>
      <c r="N912" s="98"/>
      <c r="O912" s="98"/>
      <c r="P912" s="99"/>
      <c r="Q912" s="99"/>
      <c r="R912" s="99"/>
    </row>
    <row r="913" ht="20.05" customHeight="1">
      <c r="A913" t="s" s="94">
        <v>16469</v>
      </c>
      <c r="B913" t="s" s="95">
        <v>16470</v>
      </c>
      <c r="C913" s="96">
        <v>2024</v>
      </c>
      <c r="D913" t="s" s="97">
        <v>7342</v>
      </c>
      <c r="E913" t="s" s="97">
        <v>16471</v>
      </c>
      <c r="F913" t="s" s="97">
        <v>16472</v>
      </c>
      <c r="G913" s="98"/>
      <c r="H913" t="s" s="97">
        <v>120</v>
      </c>
      <c r="I913" t="s" s="97">
        <v>121</v>
      </c>
      <c r="J913" t="s" s="97">
        <v>16473</v>
      </c>
      <c r="K913" t="s" s="97">
        <v>82</v>
      </c>
      <c r="L913" t="s" s="97">
        <v>119</v>
      </c>
      <c r="M913" s="98"/>
      <c r="N913" s="98"/>
      <c r="O913" s="98"/>
      <c r="P913" s="99"/>
      <c r="Q913" s="99"/>
      <c r="R913" s="99"/>
    </row>
    <row r="914" ht="20.05" customHeight="1">
      <c r="A914" t="s" s="94">
        <v>1684</v>
      </c>
      <c r="B914" t="s" s="95">
        <v>1685</v>
      </c>
      <c r="C914" s="96">
        <v>2024</v>
      </c>
      <c r="D914" t="s" s="97">
        <v>1686</v>
      </c>
      <c r="E914" t="s" s="97">
        <v>1687</v>
      </c>
      <c r="F914" t="s" s="97">
        <v>1688</v>
      </c>
      <c r="G914" s="98"/>
      <c r="H914" t="s" s="97">
        <v>120</v>
      </c>
      <c r="I914" t="s" s="97">
        <v>121</v>
      </c>
      <c r="J914" t="s" s="97">
        <v>128</v>
      </c>
      <c r="K914" t="s" s="97">
        <v>55</v>
      </c>
      <c r="L914" t="s" s="97">
        <v>129</v>
      </c>
      <c r="M914" s="98"/>
      <c r="N914" t="s" s="97">
        <v>122</v>
      </c>
      <c r="O914" t="s" s="97">
        <v>1689</v>
      </c>
      <c r="P914" s="99"/>
      <c r="Q914" t="s" s="100">
        <v>38</v>
      </c>
      <c r="R914" s="99"/>
    </row>
    <row r="915" ht="20.05" customHeight="1">
      <c r="A915" t="s" s="94">
        <v>16474</v>
      </c>
      <c r="B915" t="s" s="95">
        <v>16475</v>
      </c>
      <c r="C915" s="96">
        <v>2024</v>
      </c>
      <c r="D915" t="s" s="97">
        <v>13518</v>
      </c>
      <c r="E915" t="s" s="97">
        <v>16476</v>
      </c>
      <c r="F915" t="s" s="97">
        <v>16477</v>
      </c>
      <c r="G915" s="98"/>
      <c r="H915" t="s" s="97">
        <v>120</v>
      </c>
      <c r="I915" t="s" s="97">
        <v>216</v>
      </c>
      <c r="J915" t="s" s="97">
        <v>12736</v>
      </c>
      <c r="K915" t="s" s="97">
        <v>1784</v>
      </c>
      <c r="L915" t="s" s="97">
        <v>506</v>
      </c>
      <c r="M915" s="98"/>
      <c r="N915" s="98"/>
      <c r="O915" s="98"/>
      <c r="P915" s="99"/>
      <c r="Q915" s="99"/>
      <c r="R915" s="99"/>
    </row>
    <row r="916" ht="32.05" customHeight="1">
      <c r="A916" t="s" s="94">
        <v>1690</v>
      </c>
      <c r="B916" t="s" s="95">
        <v>1691</v>
      </c>
      <c r="C916" s="96">
        <v>2024</v>
      </c>
      <c r="D916" t="s" s="97">
        <v>1692</v>
      </c>
      <c r="E916" t="s" s="97">
        <v>1693</v>
      </c>
      <c r="F916" t="s" s="97">
        <v>1694</v>
      </c>
      <c r="G916" s="98"/>
      <c r="H916" t="s" s="97">
        <v>120</v>
      </c>
      <c r="I916" t="s" s="97">
        <v>216</v>
      </c>
      <c r="J916" t="s" s="97">
        <v>572</v>
      </c>
      <c r="K916" t="s" s="97">
        <v>64</v>
      </c>
      <c r="L916" t="s" s="97">
        <v>506</v>
      </c>
      <c r="M916" s="98"/>
      <c r="N916" t="s" s="97">
        <v>122</v>
      </c>
      <c r="O916" t="s" s="97">
        <v>275</v>
      </c>
      <c r="P916" t="s" s="100">
        <v>94</v>
      </c>
      <c r="Q916" t="s" s="100">
        <v>56</v>
      </c>
      <c r="R916" t="s" s="100">
        <v>1695</v>
      </c>
    </row>
    <row r="917" ht="20.05" customHeight="1">
      <c r="A917" t="s" s="94">
        <v>16478</v>
      </c>
      <c r="B917" t="s" s="95">
        <v>16479</v>
      </c>
      <c r="C917" s="96">
        <v>2024</v>
      </c>
      <c r="D917" t="s" s="97">
        <v>6885</v>
      </c>
      <c r="E917" t="s" s="97">
        <v>16480</v>
      </c>
      <c r="F917" t="s" s="97">
        <v>16481</v>
      </c>
      <c r="G917" t="s" s="97">
        <v>16482</v>
      </c>
      <c r="H917" t="s" s="97">
        <v>120</v>
      </c>
      <c r="I917" t="s" s="97">
        <v>121</v>
      </c>
      <c r="J917" t="s" s="97">
        <v>2426</v>
      </c>
      <c r="K917" t="s" s="97">
        <v>44</v>
      </c>
      <c r="L917" t="s" s="97">
        <v>1507</v>
      </c>
      <c r="M917" s="98"/>
      <c r="N917" s="98"/>
      <c r="O917" s="98"/>
      <c r="P917" s="99"/>
      <c r="Q917" s="99"/>
      <c r="R917" s="99"/>
    </row>
    <row r="918" ht="20.05" customHeight="1">
      <c r="A918" t="s" s="94">
        <v>16483</v>
      </c>
      <c r="B918" t="s" s="95">
        <v>16484</v>
      </c>
      <c r="C918" s="96">
        <v>2024</v>
      </c>
      <c r="D918" t="s" s="97">
        <v>1296</v>
      </c>
      <c r="E918" t="s" s="97">
        <v>16485</v>
      </c>
      <c r="F918" t="s" s="97">
        <v>16486</v>
      </c>
      <c r="G918" s="98"/>
      <c r="H918" t="s" s="97">
        <v>120</v>
      </c>
      <c r="I918" t="s" s="97">
        <v>121</v>
      </c>
      <c r="J918" t="s" s="97">
        <v>1905</v>
      </c>
      <c r="K918" t="s" s="97">
        <v>45</v>
      </c>
      <c r="L918" t="s" s="97">
        <v>119</v>
      </c>
      <c r="M918" s="98"/>
      <c r="N918" s="98"/>
      <c r="O918" s="98"/>
      <c r="P918" s="99"/>
      <c r="Q918" s="99"/>
      <c r="R918" s="99"/>
    </row>
    <row r="919" ht="20.05" customHeight="1">
      <c r="A919" t="s" s="94">
        <v>16487</v>
      </c>
      <c r="B919" t="s" s="95">
        <v>16488</v>
      </c>
      <c r="C919" s="96">
        <v>2024</v>
      </c>
      <c r="D919" t="s" s="97">
        <v>12827</v>
      </c>
      <c r="E919" t="s" s="97">
        <v>16489</v>
      </c>
      <c r="F919" t="s" s="97">
        <v>16490</v>
      </c>
      <c r="G919" s="98"/>
      <c r="H919" t="s" s="97">
        <v>120</v>
      </c>
      <c r="I919" t="s" s="97">
        <v>216</v>
      </c>
      <c r="J919" t="s" s="97">
        <v>16491</v>
      </c>
      <c r="K919" t="s" s="97">
        <v>2327</v>
      </c>
      <c r="L919" t="s" s="97">
        <v>129</v>
      </c>
      <c r="M919" s="98"/>
      <c r="N919" s="98"/>
      <c r="O919" s="98"/>
      <c r="P919" s="99"/>
      <c r="Q919" s="99"/>
      <c r="R919" s="99"/>
    </row>
    <row r="920" ht="20.05" customHeight="1">
      <c r="A920" t="s" s="94">
        <v>16492</v>
      </c>
      <c r="B920" t="s" s="95">
        <v>16493</v>
      </c>
      <c r="C920" s="96">
        <v>2024</v>
      </c>
      <c r="D920" t="s" s="97">
        <v>16494</v>
      </c>
      <c r="E920" t="s" s="97">
        <v>16495</v>
      </c>
      <c r="F920" t="s" s="97">
        <v>16496</v>
      </c>
      <c r="G920" s="98"/>
      <c r="H920" t="s" s="97">
        <v>254</v>
      </c>
      <c r="I920" t="s" s="97">
        <v>121</v>
      </c>
      <c r="J920" t="s" s="97">
        <v>128</v>
      </c>
      <c r="K920" t="s" s="97">
        <v>2327</v>
      </c>
      <c r="L920" t="s" s="97">
        <v>129</v>
      </c>
      <c r="M920" s="98"/>
      <c r="N920" s="98"/>
      <c r="O920" s="98"/>
      <c r="P920" s="99"/>
      <c r="Q920" s="99"/>
      <c r="R920" s="99"/>
    </row>
    <row r="921" ht="20.05" customHeight="1">
      <c r="A921" t="s" s="94">
        <v>16497</v>
      </c>
      <c r="B921" t="s" s="95">
        <v>16498</v>
      </c>
      <c r="C921" s="96">
        <v>2024</v>
      </c>
      <c r="D921" t="s" s="97">
        <v>1752</v>
      </c>
      <c r="E921" t="s" s="97">
        <v>16499</v>
      </c>
      <c r="F921" t="s" s="97">
        <v>16500</v>
      </c>
      <c r="G921" s="98"/>
      <c r="H921" t="s" s="97">
        <v>120</v>
      </c>
      <c r="I921" t="s" s="97">
        <v>121</v>
      </c>
      <c r="J921" t="s" s="97">
        <v>2209</v>
      </c>
      <c r="K921" t="s" s="97">
        <v>45</v>
      </c>
      <c r="L921" t="s" s="97">
        <v>1791</v>
      </c>
      <c r="M921" s="98"/>
      <c r="N921" s="98"/>
      <c r="O921" s="98"/>
      <c r="P921" s="99"/>
      <c r="Q921" s="99"/>
      <c r="R921" s="99"/>
    </row>
    <row r="922" ht="20.05" customHeight="1">
      <c r="A922" t="s" s="94">
        <v>16501</v>
      </c>
      <c r="B922" t="s" s="95">
        <v>16502</v>
      </c>
      <c r="C922" s="96">
        <v>2024</v>
      </c>
      <c r="D922" t="s" s="97">
        <v>16503</v>
      </c>
      <c r="E922" t="s" s="97">
        <v>16504</v>
      </c>
      <c r="F922" t="s" s="97">
        <v>16505</v>
      </c>
      <c r="G922" t="s" s="97">
        <v>16506</v>
      </c>
      <c r="H922" t="s" s="97">
        <v>120</v>
      </c>
      <c r="I922" t="s" s="97">
        <v>121</v>
      </c>
      <c r="J922" t="s" s="97">
        <v>2426</v>
      </c>
      <c r="K922" t="s" s="97">
        <v>44</v>
      </c>
      <c r="L922" t="s" s="97">
        <v>1507</v>
      </c>
      <c r="M922" s="98"/>
      <c r="N922" s="98"/>
      <c r="O922" s="98"/>
      <c r="P922" s="99"/>
      <c r="Q922" s="99"/>
      <c r="R922" s="99"/>
    </row>
    <row r="923" ht="20.05" customHeight="1">
      <c r="A923" t="s" s="94">
        <v>16507</v>
      </c>
      <c r="B923" t="s" s="95">
        <v>16508</v>
      </c>
      <c r="C923" s="96">
        <v>2024</v>
      </c>
      <c r="D923" t="s" s="97">
        <v>1639</v>
      </c>
      <c r="E923" t="s" s="97">
        <v>16509</v>
      </c>
      <c r="F923" t="s" s="97">
        <v>16510</v>
      </c>
      <c r="G923" s="98"/>
      <c r="H923" t="s" s="97">
        <v>120</v>
      </c>
      <c r="I923" t="s" s="97">
        <v>216</v>
      </c>
      <c r="J923" t="s" s="97">
        <v>213</v>
      </c>
      <c r="K923" t="s" s="97">
        <v>64</v>
      </c>
      <c r="L923" t="s" s="97">
        <v>119</v>
      </c>
      <c r="M923" t="s" s="97">
        <v>12602</v>
      </c>
      <c r="N923" s="98"/>
      <c r="O923" s="98"/>
      <c r="P923" s="99"/>
      <c r="Q923" s="99"/>
      <c r="R923" s="99"/>
    </row>
    <row r="924" ht="20.05" customHeight="1">
      <c r="A924" t="s" s="94">
        <v>16511</v>
      </c>
      <c r="B924" t="s" s="95">
        <v>16512</v>
      </c>
      <c r="C924" s="96">
        <v>2024</v>
      </c>
      <c r="D924" t="s" s="97">
        <v>1530</v>
      </c>
      <c r="E924" t="s" s="97">
        <v>16513</v>
      </c>
      <c r="F924" t="s" s="97">
        <v>16514</v>
      </c>
      <c r="G924" s="98"/>
      <c r="H924" t="s" s="97">
        <v>120</v>
      </c>
      <c r="I924" t="s" s="97">
        <v>121</v>
      </c>
      <c r="J924" t="s" s="97">
        <v>1928</v>
      </c>
      <c r="K924" t="s" s="97">
        <v>82</v>
      </c>
      <c r="L924" t="s" s="97">
        <v>119</v>
      </c>
      <c r="M924" s="98"/>
      <c r="N924" s="98"/>
      <c r="O924" s="98"/>
      <c r="P924" s="99"/>
      <c r="Q924" s="99"/>
      <c r="R924" s="99"/>
    </row>
    <row r="925" ht="20.05" customHeight="1">
      <c r="A925" t="s" s="94">
        <v>16515</v>
      </c>
      <c r="B925" t="s" s="95">
        <v>16516</v>
      </c>
      <c r="C925" s="96">
        <v>2024</v>
      </c>
      <c r="D925" t="s" s="97">
        <v>1752</v>
      </c>
      <c r="E925" t="s" s="97">
        <v>16517</v>
      </c>
      <c r="F925" t="s" s="97">
        <v>16518</v>
      </c>
      <c r="G925" s="98"/>
      <c r="H925" t="s" s="97">
        <v>120</v>
      </c>
      <c r="I925" t="s" s="97">
        <v>121</v>
      </c>
      <c r="J925" t="s" s="97">
        <v>1507</v>
      </c>
      <c r="K925" t="s" s="97">
        <v>82</v>
      </c>
      <c r="L925" t="s" s="97">
        <v>1507</v>
      </c>
      <c r="M925" s="98"/>
      <c r="N925" s="98"/>
      <c r="O925" s="98"/>
      <c r="P925" s="99"/>
      <c r="Q925" s="99"/>
      <c r="R925" s="99"/>
    </row>
    <row r="926" ht="20.05" customHeight="1">
      <c r="A926" t="s" s="94">
        <v>16519</v>
      </c>
      <c r="B926" t="s" s="95">
        <v>16520</v>
      </c>
      <c r="C926" s="96">
        <v>2024</v>
      </c>
      <c r="D926" t="s" s="97">
        <v>5701</v>
      </c>
      <c r="E926" t="s" s="97">
        <v>16521</v>
      </c>
      <c r="F926" t="s" s="97">
        <v>16522</v>
      </c>
      <c r="G926" s="98"/>
      <c r="H926" t="s" s="97">
        <v>120</v>
      </c>
      <c r="I926" t="s" s="97">
        <v>121</v>
      </c>
      <c r="J926" t="s" s="97">
        <v>3930</v>
      </c>
      <c r="K926" t="s" s="97">
        <v>82</v>
      </c>
      <c r="L926" t="s" s="97">
        <v>1861</v>
      </c>
      <c r="M926" s="98"/>
      <c r="N926" s="98"/>
      <c r="O926" s="98"/>
      <c r="P926" s="99"/>
      <c r="Q926" s="99"/>
      <c r="R926" s="99"/>
    </row>
    <row r="927" ht="20.05" customHeight="1">
      <c r="A927" t="s" s="94">
        <v>16523</v>
      </c>
      <c r="B927" t="s" s="95">
        <v>16524</v>
      </c>
      <c r="C927" s="96">
        <v>2024</v>
      </c>
      <c r="D927" t="s" s="97">
        <v>3473</v>
      </c>
      <c r="E927" t="s" s="97">
        <v>16525</v>
      </c>
      <c r="F927" t="s" s="97">
        <v>16526</v>
      </c>
      <c r="G927" t="s" s="97">
        <v>16527</v>
      </c>
      <c r="H927" t="s" s="97">
        <v>120</v>
      </c>
      <c r="I927" t="s" s="97">
        <v>121</v>
      </c>
      <c r="J927" t="s" s="97">
        <v>1905</v>
      </c>
      <c r="K927" t="s" s="97">
        <v>82</v>
      </c>
      <c r="L927" t="s" s="97">
        <v>119</v>
      </c>
      <c r="M927" s="98"/>
      <c r="N927" s="98"/>
      <c r="O927" s="98"/>
      <c r="P927" s="99"/>
      <c r="Q927" s="99"/>
      <c r="R927" s="99"/>
    </row>
    <row r="928" ht="20.05" customHeight="1">
      <c r="A928" t="s" s="94">
        <v>16528</v>
      </c>
      <c r="B928" t="s" s="95">
        <v>16529</v>
      </c>
      <c r="C928" s="96">
        <v>2024</v>
      </c>
      <c r="D928" t="s" s="97">
        <v>783</v>
      </c>
      <c r="E928" t="s" s="97">
        <v>16530</v>
      </c>
      <c r="F928" t="s" s="97">
        <v>16531</v>
      </c>
      <c r="G928" s="98"/>
      <c r="H928" t="s" s="97">
        <v>120</v>
      </c>
      <c r="I928" t="s" s="97">
        <v>121</v>
      </c>
      <c r="J928" t="s" s="97">
        <v>3174</v>
      </c>
      <c r="K928" t="s" s="97">
        <v>82</v>
      </c>
      <c r="L928" t="s" s="97">
        <v>119</v>
      </c>
      <c r="M928" s="98"/>
      <c r="N928" s="98"/>
      <c r="O928" s="98"/>
      <c r="P928" s="99"/>
      <c r="Q928" s="99"/>
      <c r="R928" s="99"/>
    </row>
    <row r="929" ht="20.05" customHeight="1">
      <c r="A929" t="s" s="94">
        <v>16532</v>
      </c>
      <c r="B929" t="s" s="95">
        <v>16533</v>
      </c>
      <c r="C929" s="96">
        <v>2024</v>
      </c>
      <c r="D929" t="s" s="97">
        <v>13323</v>
      </c>
      <c r="E929" t="s" s="97">
        <v>16534</v>
      </c>
      <c r="F929" s="98"/>
      <c r="G929" s="98"/>
      <c r="H929" t="s" s="97">
        <v>254</v>
      </c>
      <c r="I929" t="s" s="97">
        <v>216</v>
      </c>
      <c r="J929" t="s" s="97">
        <v>12721</v>
      </c>
      <c r="K929" t="s" s="97">
        <v>64</v>
      </c>
      <c r="L929" t="s" s="97">
        <v>506</v>
      </c>
      <c r="M929" t="s" s="97">
        <v>12651</v>
      </c>
      <c r="N929" s="98"/>
      <c r="O929" s="98"/>
      <c r="P929" s="99"/>
      <c r="Q929" s="99"/>
      <c r="R929" s="99"/>
    </row>
    <row r="930" ht="20.05" customHeight="1">
      <c r="A930" t="s" s="94">
        <v>1533</v>
      </c>
      <c r="B930" t="s" s="95">
        <v>1696</v>
      </c>
      <c r="C930" s="96">
        <v>2024</v>
      </c>
      <c r="D930" t="s" s="97">
        <v>1697</v>
      </c>
      <c r="E930" t="s" s="97">
        <v>1698</v>
      </c>
      <c r="F930" s="98"/>
      <c r="G930" s="98"/>
      <c r="H930" t="s" s="97">
        <v>120</v>
      </c>
      <c r="I930" t="s" s="97">
        <v>121</v>
      </c>
      <c r="J930" t="s" s="97">
        <v>213</v>
      </c>
      <c r="K930" t="s" s="97">
        <v>29</v>
      </c>
      <c r="L930" t="s" s="97">
        <v>119</v>
      </c>
      <c r="M930" s="98"/>
      <c r="N930" t="s" s="97">
        <v>122</v>
      </c>
      <c r="O930" t="s" s="97">
        <v>123</v>
      </c>
      <c r="P930" t="s" s="100">
        <v>32</v>
      </c>
      <c r="Q930" t="s" s="100">
        <v>67</v>
      </c>
      <c r="R930" s="99"/>
    </row>
    <row r="931" ht="20.05" customHeight="1">
      <c r="A931" t="s" s="94">
        <v>16535</v>
      </c>
      <c r="B931" t="s" s="95">
        <v>16536</v>
      </c>
      <c r="C931" s="96">
        <v>2024</v>
      </c>
      <c r="D931" t="s" s="97">
        <v>12822</v>
      </c>
      <c r="E931" t="s" s="97">
        <v>16537</v>
      </c>
      <c r="F931" t="s" s="97">
        <v>16538</v>
      </c>
      <c r="G931" s="98"/>
      <c r="H931" t="s" s="97">
        <v>120</v>
      </c>
      <c r="I931" t="s" s="97">
        <v>216</v>
      </c>
      <c r="J931" t="s" s="97">
        <v>213</v>
      </c>
      <c r="K931" t="s" s="97">
        <v>64</v>
      </c>
      <c r="L931" t="s" s="97">
        <v>119</v>
      </c>
      <c r="M931" t="s" s="97">
        <v>12602</v>
      </c>
      <c r="N931" s="98"/>
      <c r="O931" s="98"/>
      <c r="P931" s="99"/>
      <c r="Q931" s="99"/>
      <c r="R931" s="99"/>
    </row>
    <row r="932" ht="20.05" customHeight="1">
      <c r="A932" t="s" s="94">
        <v>16539</v>
      </c>
      <c r="B932" t="s" s="95">
        <v>16540</v>
      </c>
      <c r="C932" s="96">
        <v>2024</v>
      </c>
      <c r="D932" t="s" s="97">
        <v>572</v>
      </c>
      <c r="E932" t="s" s="97">
        <v>16541</v>
      </c>
      <c r="F932" t="s" s="97">
        <v>16542</v>
      </c>
      <c r="G932" t="s" s="97">
        <v>16543</v>
      </c>
      <c r="H932" t="s" s="97">
        <v>120</v>
      </c>
      <c r="I932" t="s" s="97">
        <v>121</v>
      </c>
      <c r="J932" t="s" s="97">
        <v>128</v>
      </c>
      <c r="K932" t="s" s="97">
        <v>82</v>
      </c>
      <c r="L932" t="s" s="97">
        <v>129</v>
      </c>
      <c r="M932" t="s" s="97">
        <v>1662</v>
      </c>
      <c r="N932" s="98"/>
      <c r="O932" s="98"/>
      <c r="P932" s="99"/>
      <c r="Q932" s="99"/>
      <c r="R932" s="99"/>
    </row>
    <row r="933" ht="20.05" customHeight="1">
      <c r="A933" t="s" s="94">
        <v>16544</v>
      </c>
      <c r="B933" t="s" s="95">
        <v>16545</v>
      </c>
      <c r="C933" s="96">
        <v>2024</v>
      </c>
      <c r="D933" t="s" s="97">
        <v>6573</v>
      </c>
      <c r="E933" t="s" s="97">
        <v>16546</v>
      </c>
      <c r="F933" t="s" s="97">
        <v>16547</v>
      </c>
      <c r="G933" s="98"/>
      <c r="H933" t="s" s="97">
        <v>120</v>
      </c>
      <c r="I933" t="s" s="97">
        <v>121</v>
      </c>
      <c r="J933" t="s" s="97">
        <v>1928</v>
      </c>
      <c r="K933" t="s" s="97">
        <v>44</v>
      </c>
      <c r="L933" t="s" s="97">
        <v>119</v>
      </c>
      <c r="M933" s="98"/>
      <c r="N933" s="98"/>
      <c r="O933" s="98"/>
      <c r="P933" s="99"/>
      <c r="Q933" s="99"/>
      <c r="R933" s="99"/>
    </row>
    <row r="934" ht="20.05" customHeight="1">
      <c r="A934" t="s" s="94">
        <v>16548</v>
      </c>
      <c r="B934" t="s" s="95">
        <v>16549</v>
      </c>
      <c r="C934" s="96">
        <v>2024</v>
      </c>
      <c r="D934" t="s" s="97">
        <v>16550</v>
      </c>
      <c r="E934" t="s" s="97">
        <v>16551</v>
      </c>
      <c r="F934" t="s" s="97">
        <v>16552</v>
      </c>
      <c r="G934" t="s" s="97">
        <v>16553</v>
      </c>
      <c r="H934" t="s" s="97">
        <v>120</v>
      </c>
      <c r="I934" t="s" s="97">
        <v>121</v>
      </c>
      <c r="J934" t="s" s="97">
        <v>12801</v>
      </c>
      <c r="K934" t="s" s="97">
        <v>1876</v>
      </c>
      <c r="L934" t="s" s="97">
        <v>1791</v>
      </c>
      <c r="M934" s="98"/>
      <c r="N934" s="98"/>
      <c r="O934" s="98"/>
      <c r="P934" s="99"/>
      <c r="Q934" s="99"/>
      <c r="R934" s="99"/>
    </row>
    <row r="935" ht="20.05" customHeight="1">
      <c r="A935" t="s" s="94">
        <v>16554</v>
      </c>
      <c r="B935" t="s" s="95">
        <v>16555</v>
      </c>
      <c r="C935" s="96">
        <v>2024</v>
      </c>
      <c r="D935" t="s" s="97">
        <v>12844</v>
      </c>
      <c r="E935" t="s" s="97">
        <v>16556</v>
      </c>
      <c r="F935" t="s" s="97">
        <v>16557</v>
      </c>
      <c r="G935" s="98"/>
      <c r="H935" t="s" s="97">
        <v>120</v>
      </c>
      <c r="I935" t="s" s="97">
        <v>216</v>
      </c>
      <c r="J935" t="s" s="97">
        <v>213</v>
      </c>
      <c r="K935" t="s" s="97">
        <v>64</v>
      </c>
      <c r="L935" t="s" s="97">
        <v>119</v>
      </c>
      <c r="M935" t="s" s="97">
        <v>12602</v>
      </c>
      <c r="N935" s="98"/>
      <c r="O935" s="98"/>
      <c r="P935" s="99"/>
      <c r="Q935" s="99"/>
      <c r="R935" s="99"/>
    </row>
    <row r="936" ht="20.05" customHeight="1">
      <c r="A936" t="s" s="94">
        <v>16558</v>
      </c>
      <c r="B936" t="s" s="95">
        <v>16559</v>
      </c>
      <c r="C936" s="96">
        <v>2024</v>
      </c>
      <c r="D936" t="s" s="97">
        <v>1639</v>
      </c>
      <c r="E936" t="s" s="97">
        <v>16560</v>
      </c>
      <c r="F936" t="s" s="97">
        <v>16561</v>
      </c>
      <c r="G936" s="98"/>
      <c r="H936" t="s" s="97">
        <v>120</v>
      </c>
      <c r="I936" t="s" s="97">
        <v>216</v>
      </c>
      <c r="J936" t="s" s="97">
        <v>213</v>
      </c>
      <c r="K936" t="s" s="97">
        <v>64</v>
      </c>
      <c r="L936" t="s" s="97">
        <v>119</v>
      </c>
      <c r="M936" t="s" s="97">
        <v>12602</v>
      </c>
      <c r="N936" s="98"/>
      <c r="O936" s="98"/>
      <c r="P936" s="99"/>
      <c r="Q936" s="99"/>
      <c r="R936" s="99"/>
    </row>
    <row r="937" ht="20.05" customHeight="1">
      <c r="A937" t="s" s="94">
        <v>16562</v>
      </c>
      <c r="B937" t="s" s="95">
        <v>16563</v>
      </c>
      <c r="C937" s="96">
        <v>2024</v>
      </c>
      <c r="D937" t="s" s="97">
        <v>13764</v>
      </c>
      <c r="E937" t="s" s="97">
        <v>16564</v>
      </c>
      <c r="F937" t="s" s="97">
        <v>16565</v>
      </c>
      <c r="G937" s="98"/>
      <c r="H937" t="s" s="97">
        <v>120</v>
      </c>
      <c r="I937" t="s" s="97">
        <v>216</v>
      </c>
      <c r="J937" t="s" s="97">
        <v>12721</v>
      </c>
      <c r="K937" t="s" s="97">
        <v>64</v>
      </c>
      <c r="L937" t="s" s="97">
        <v>506</v>
      </c>
      <c r="M937" t="s" s="97">
        <v>12602</v>
      </c>
      <c r="N937" s="98"/>
      <c r="O937" s="98"/>
      <c r="P937" s="99"/>
      <c r="Q937" s="99"/>
      <c r="R937" s="99"/>
    </row>
    <row r="938" ht="20.05" customHeight="1">
      <c r="A938" t="s" s="94">
        <v>16566</v>
      </c>
      <c r="B938" t="s" s="95">
        <v>16567</v>
      </c>
      <c r="C938" s="96">
        <v>2024</v>
      </c>
      <c r="D938" t="s" s="97">
        <v>16568</v>
      </c>
      <c r="E938" t="s" s="97">
        <v>16569</v>
      </c>
      <c r="F938" t="s" s="97">
        <v>16570</v>
      </c>
      <c r="G938" s="98"/>
      <c r="H938" t="s" s="97">
        <v>254</v>
      </c>
      <c r="I938" t="s" s="97">
        <v>216</v>
      </c>
      <c r="J938" t="s" s="97">
        <v>128</v>
      </c>
      <c r="K938" t="s" s="97">
        <v>1784</v>
      </c>
      <c r="L938" t="s" s="97">
        <v>129</v>
      </c>
      <c r="M938" s="98"/>
      <c r="N938" s="98"/>
      <c r="O938" s="98"/>
      <c r="P938" s="99"/>
      <c r="Q938" s="99"/>
      <c r="R938" s="99"/>
    </row>
    <row r="939" ht="20.05" customHeight="1">
      <c r="A939" t="s" s="94">
        <v>16571</v>
      </c>
      <c r="B939" t="s" s="95">
        <v>16572</v>
      </c>
      <c r="C939" s="96">
        <v>2024</v>
      </c>
      <c r="D939" t="s" s="97">
        <v>12964</v>
      </c>
      <c r="E939" t="s" s="97">
        <v>16573</v>
      </c>
      <c r="F939" t="s" s="97">
        <v>16574</v>
      </c>
      <c r="G939" s="98"/>
      <c r="H939" t="s" s="97">
        <v>120</v>
      </c>
      <c r="I939" t="s" s="97">
        <v>216</v>
      </c>
      <c r="J939" t="s" s="97">
        <v>213</v>
      </c>
      <c r="K939" t="s" s="97">
        <v>82</v>
      </c>
      <c r="L939" t="s" s="97">
        <v>119</v>
      </c>
      <c r="M939" t="s" s="97">
        <v>12602</v>
      </c>
      <c r="N939" s="98"/>
      <c r="O939" s="98"/>
      <c r="P939" s="99"/>
      <c r="Q939" s="99"/>
      <c r="R939" s="99"/>
    </row>
    <row r="940" ht="20.05" customHeight="1">
      <c r="A940" t="s" s="94">
        <v>16575</v>
      </c>
      <c r="B940" t="s" s="95">
        <v>16576</v>
      </c>
      <c r="C940" s="96">
        <v>2024</v>
      </c>
      <c r="D940" t="s" s="97">
        <v>1412</v>
      </c>
      <c r="E940" t="s" s="97">
        <v>16577</v>
      </c>
      <c r="F940" t="s" s="97">
        <v>16578</v>
      </c>
      <c r="G940" s="98"/>
      <c r="H940" t="s" s="97">
        <v>120</v>
      </c>
      <c r="I940" t="s" s="97">
        <v>216</v>
      </c>
      <c r="J940" t="s" s="97">
        <v>128</v>
      </c>
      <c r="K940" t="s" s="97">
        <v>64</v>
      </c>
      <c r="L940" t="s" s="97">
        <v>129</v>
      </c>
      <c r="M940" t="s" s="97">
        <v>12691</v>
      </c>
      <c r="N940" s="98"/>
      <c r="O940" s="98"/>
      <c r="P940" s="99"/>
      <c r="Q940" s="99"/>
      <c r="R940" s="99"/>
    </row>
    <row r="941" ht="20.05" customHeight="1">
      <c r="A941" t="s" s="94">
        <v>16579</v>
      </c>
      <c r="B941" t="s" s="95">
        <v>16580</v>
      </c>
      <c r="C941" s="96">
        <v>2024</v>
      </c>
      <c r="D941" t="s" s="97">
        <v>959</v>
      </c>
      <c r="E941" t="s" s="97">
        <v>16581</v>
      </c>
      <c r="F941" t="s" s="97">
        <v>16582</v>
      </c>
      <c r="G941" s="98"/>
      <c r="H941" t="s" s="97">
        <v>120</v>
      </c>
      <c r="I941" t="s" s="97">
        <v>216</v>
      </c>
      <c r="J941" t="s" s="97">
        <v>213</v>
      </c>
      <c r="K941" t="s" s="97">
        <v>82</v>
      </c>
      <c r="L941" t="s" s="97">
        <v>119</v>
      </c>
      <c r="M941" t="s" s="97">
        <v>12602</v>
      </c>
      <c r="N941" s="98"/>
      <c r="O941" s="98"/>
      <c r="P941" s="99"/>
      <c r="Q941" s="99"/>
      <c r="R941" s="99"/>
    </row>
    <row r="942" ht="20.05" customHeight="1">
      <c r="A942" t="s" s="94">
        <v>16583</v>
      </c>
      <c r="B942" t="s" s="95">
        <v>16584</v>
      </c>
      <c r="C942" s="96">
        <v>2024</v>
      </c>
      <c r="D942" t="s" s="97">
        <v>13415</v>
      </c>
      <c r="E942" t="s" s="97">
        <v>16585</v>
      </c>
      <c r="F942" t="s" s="97">
        <v>16586</v>
      </c>
      <c r="G942" s="98"/>
      <c r="H942" t="s" s="97">
        <v>120</v>
      </c>
      <c r="I942" t="s" s="97">
        <v>216</v>
      </c>
      <c r="J942" t="s" s="97">
        <v>572</v>
      </c>
      <c r="K942" t="s" s="97">
        <v>82</v>
      </c>
      <c r="L942" t="s" s="97">
        <v>506</v>
      </c>
      <c r="M942" t="s" s="97">
        <v>12602</v>
      </c>
      <c r="N942" s="98"/>
      <c r="O942" s="98"/>
      <c r="P942" s="99"/>
      <c r="Q942" s="99"/>
      <c r="R942" s="99"/>
    </row>
    <row r="943" ht="20.05" customHeight="1">
      <c r="A943" t="s" s="94">
        <v>16587</v>
      </c>
      <c r="B943" t="s" s="95">
        <v>16588</v>
      </c>
      <c r="C943" s="96">
        <v>2024</v>
      </c>
      <c r="D943" t="s" s="97">
        <v>15221</v>
      </c>
      <c r="E943" t="s" s="97">
        <v>16589</v>
      </c>
      <c r="F943" t="s" s="97">
        <v>16590</v>
      </c>
      <c r="G943" s="98"/>
      <c r="H943" t="s" s="97">
        <v>120</v>
      </c>
      <c r="I943" t="s" s="97">
        <v>216</v>
      </c>
      <c r="J943" t="s" s="97">
        <v>213</v>
      </c>
      <c r="K943" t="s" s="97">
        <v>82</v>
      </c>
      <c r="L943" t="s" s="97">
        <v>119</v>
      </c>
      <c r="M943" t="s" s="97">
        <v>12602</v>
      </c>
      <c r="N943" s="98"/>
      <c r="O943" s="98"/>
      <c r="P943" s="99"/>
      <c r="Q943" s="99"/>
      <c r="R943" s="99"/>
    </row>
    <row r="944" ht="20.05" customHeight="1">
      <c r="A944" t="s" s="94">
        <v>16591</v>
      </c>
      <c r="B944" t="s" s="95">
        <v>16592</v>
      </c>
      <c r="C944" s="96">
        <v>2024</v>
      </c>
      <c r="D944" t="s" s="97">
        <v>12939</v>
      </c>
      <c r="E944" t="s" s="97">
        <v>16593</v>
      </c>
      <c r="F944" t="s" s="97">
        <v>16594</v>
      </c>
      <c r="G944" s="98"/>
      <c r="H944" t="s" s="97">
        <v>120</v>
      </c>
      <c r="I944" t="s" s="97">
        <v>216</v>
      </c>
      <c r="J944" t="s" s="97">
        <v>572</v>
      </c>
      <c r="K944" t="s" s="97">
        <v>64</v>
      </c>
      <c r="L944" t="s" s="97">
        <v>506</v>
      </c>
      <c r="M944" t="s" s="97">
        <v>12602</v>
      </c>
      <c r="N944" s="98"/>
      <c r="O944" s="98"/>
      <c r="P944" s="99"/>
      <c r="Q944" s="99"/>
      <c r="R944" s="99"/>
    </row>
    <row r="945" ht="20.05" customHeight="1">
      <c r="A945" t="s" s="94">
        <v>16595</v>
      </c>
      <c r="B945" t="s" s="95">
        <v>16596</v>
      </c>
      <c r="C945" s="96">
        <v>2024</v>
      </c>
      <c r="D945" t="s" s="97">
        <v>12400</v>
      </c>
      <c r="E945" t="s" s="97">
        <v>16597</v>
      </c>
      <c r="F945" t="s" s="97">
        <v>16598</v>
      </c>
      <c r="G945" t="s" s="97">
        <v>16599</v>
      </c>
      <c r="H945" t="s" s="97">
        <v>120</v>
      </c>
      <c r="I945" t="s" s="97">
        <v>121</v>
      </c>
      <c r="J945" t="s" s="97">
        <v>1928</v>
      </c>
      <c r="K945" t="s" s="97">
        <v>38</v>
      </c>
      <c r="L945" t="s" s="97">
        <v>119</v>
      </c>
      <c r="M945" s="98"/>
      <c r="N945" s="98"/>
      <c r="O945" s="98"/>
      <c r="P945" s="99"/>
      <c r="Q945" s="99"/>
      <c r="R945" s="99"/>
    </row>
    <row r="946" ht="20.05" customHeight="1">
      <c r="A946" t="s" s="94">
        <v>16600</v>
      </c>
      <c r="B946" t="s" s="95">
        <v>16601</v>
      </c>
      <c r="C946" s="96">
        <v>2024</v>
      </c>
      <c r="D946" t="s" s="97">
        <v>10863</v>
      </c>
      <c r="E946" t="s" s="97">
        <v>16602</v>
      </c>
      <c r="F946" t="s" s="97">
        <v>16603</v>
      </c>
      <c r="G946" t="s" s="97">
        <v>16604</v>
      </c>
      <c r="H946" t="s" s="97">
        <v>120</v>
      </c>
      <c r="I946" t="s" s="97">
        <v>121</v>
      </c>
      <c r="J946" t="s" s="97">
        <v>1870</v>
      </c>
      <c r="K946" t="s" s="97">
        <v>45</v>
      </c>
      <c r="L946" t="s" s="97">
        <v>1791</v>
      </c>
      <c r="M946" s="98"/>
      <c r="N946" s="98"/>
      <c r="O946" s="98"/>
      <c r="P946" s="99"/>
      <c r="Q946" s="99"/>
      <c r="R946" s="99"/>
    </row>
    <row r="947" ht="20.05" customHeight="1">
      <c r="A947" t="s" s="94">
        <v>16605</v>
      </c>
      <c r="B947" t="s" s="95">
        <v>16606</v>
      </c>
      <c r="C947" s="96">
        <v>2024</v>
      </c>
      <c r="D947" t="s" s="97">
        <v>3802</v>
      </c>
      <c r="E947" t="s" s="97">
        <v>16607</v>
      </c>
      <c r="F947" t="s" s="97">
        <v>16608</v>
      </c>
      <c r="G947" s="98"/>
      <c r="H947" t="s" s="97">
        <v>120</v>
      </c>
      <c r="I947" t="s" s="97">
        <v>121</v>
      </c>
      <c r="J947" t="s" s="97">
        <v>2426</v>
      </c>
      <c r="K947" t="s" s="97">
        <v>45</v>
      </c>
      <c r="L947" t="s" s="97">
        <v>1507</v>
      </c>
      <c r="M947" s="98"/>
      <c r="N947" s="98"/>
      <c r="O947" s="98"/>
      <c r="P947" s="99"/>
      <c r="Q947" s="99"/>
      <c r="R947" s="99"/>
    </row>
    <row r="948" ht="20.05" customHeight="1">
      <c r="A948" t="s" s="94">
        <v>16609</v>
      </c>
      <c r="B948" t="s" s="95">
        <v>16610</v>
      </c>
      <c r="C948" s="96">
        <v>2024</v>
      </c>
      <c r="D948" t="s" s="97">
        <v>2104</v>
      </c>
      <c r="E948" t="s" s="97">
        <v>16611</v>
      </c>
      <c r="F948" t="s" s="97">
        <v>16612</v>
      </c>
      <c r="G948" t="s" s="97">
        <v>16613</v>
      </c>
      <c r="H948" t="s" s="97">
        <v>120</v>
      </c>
      <c r="I948" t="s" s="97">
        <v>121</v>
      </c>
      <c r="J948" t="s" s="97">
        <v>1905</v>
      </c>
      <c r="K948" t="s" s="97">
        <v>82</v>
      </c>
      <c r="L948" t="s" s="97">
        <v>119</v>
      </c>
      <c r="M948" s="98"/>
      <c r="N948" s="98"/>
      <c r="O948" s="98"/>
      <c r="P948" s="99"/>
      <c r="Q948" s="99"/>
      <c r="R948" s="99"/>
    </row>
    <row r="949" ht="20.05" customHeight="1">
      <c r="A949" t="s" s="94">
        <v>16614</v>
      </c>
      <c r="B949" t="s" s="95">
        <v>16615</v>
      </c>
      <c r="C949" s="96">
        <v>2024</v>
      </c>
      <c r="D949" t="s" s="97">
        <v>12827</v>
      </c>
      <c r="E949" t="s" s="97">
        <v>16616</v>
      </c>
      <c r="F949" t="s" s="97">
        <v>16617</v>
      </c>
      <c r="G949" s="98"/>
      <c r="H949" t="s" s="97">
        <v>120</v>
      </c>
      <c r="I949" t="s" s="97">
        <v>216</v>
      </c>
      <c r="J949" t="s" s="97">
        <v>213</v>
      </c>
      <c r="K949" t="s" s="97">
        <v>64</v>
      </c>
      <c r="L949" t="s" s="97">
        <v>119</v>
      </c>
      <c r="M949" t="s" s="97">
        <v>12691</v>
      </c>
      <c r="N949" s="98"/>
      <c r="O949" s="98"/>
      <c r="P949" s="99"/>
      <c r="Q949" s="99"/>
      <c r="R949" s="99"/>
    </row>
    <row r="950" ht="20.05" customHeight="1">
      <c r="A950" t="s" s="94">
        <v>1699</v>
      </c>
      <c r="B950" t="s" s="95">
        <v>1700</v>
      </c>
      <c r="C950" s="96">
        <v>2024</v>
      </c>
      <c r="D950" t="s" s="97">
        <v>133</v>
      </c>
      <c r="E950" t="s" s="97">
        <v>1701</v>
      </c>
      <c r="F950" t="s" s="97">
        <v>1702</v>
      </c>
      <c r="G950" t="s" s="97">
        <v>1703</v>
      </c>
      <c r="H950" t="s" s="97">
        <v>120</v>
      </c>
      <c r="I950" t="s" s="97">
        <v>121</v>
      </c>
      <c r="J950" t="s" s="97">
        <v>213</v>
      </c>
      <c r="K950" t="s" s="97">
        <v>64</v>
      </c>
      <c r="L950" t="s" s="97">
        <v>119</v>
      </c>
      <c r="M950" s="98"/>
      <c r="N950" t="s" s="97">
        <v>122</v>
      </c>
      <c r="O950" t="s" s="97">
        <v>123</v>
      </c>
      <c r="P950" t="s" s="100">
        <v>69</v>
      </c>
      <c r="Q950" t="s" s="100">
        <v>77</v>
      </c>
      <c r="R950" s="99"/>
    </row>
    <row r="951" ht="20.05" customHeight="1">
      <c r="A951" t="s" s="94">
        <v>16618</v>
      </c>
      <c r="B951" t="s" s="95">
        <v>16619</v>
      </c>
      <c r="C951" s="96">
        <v>2024</v>
      </c>
      <c r="D951" t="s" s="97">
        <v>14802</v>
      </c>
      <c r="E951" t="s" s="97">
        <v>16620</v>
      </c>
      <c r="F951" t="s" s="97">
        <v>16621</v>
      </c>
      <c r="G951" s="98"/>
      <c r="H951" t="s" s="97">
        <v>120</v>
      </c>
      <c r="I951" t="s" s="97">
        <v>216</v>
      </c>
      <c r="J951" t="s" s="97">
        <v>213</v>
      </c>
      <c r="K951" t="s" s="97">
        <v>64</v>
      </c>
      <c r="L951" t="s" s="97">
        <v>119</v>
      </c>
      <c r="M951" t="s" s="97">
        <v>12755</v>
      </c>
      <c r="N951" s="99"/>
      <c r="O951" s="98"/>
      <c r="P951" s="99"/>
      <c r="Q951" s="99"/>
      <c r="R951" s="99"/>
    </row>
    <row r="952" ht="20.05" customHeight="1">
      <c r="A952" t="s" s="94">
        <v>16622</v>
      </c>
      <c r="B952" t="s" s="95">
        <v>16623</v>
      </c>
      <c r="C952" s="96">
        <v>2024</v>
      </c>
      <c r="D952" t="s" s="97">
        <v>918</v>
      </c>
      <c r="E952" t="s" s="97">
        <v>16624</v>
      </c>
      <c r="F952" t="s" s="97">
        <v>16625</v>
      </c>
      <c r="G952" t="s" s="97">
        <v>16626</v>
      </c>
      <c r="H952" t="s" s="97">
        <v>120</v>
      </c>
      <c r="I952" t="s" s="97">
        <v>121</v>
      </c>
      <c r="J952" t="s" s="97">
        <v>2426</v>
      </c>
      <c r="K952" t="s" s="97">
        <v>44</v>
      </c>
      <c r="L952" t="s" s="97">
        <v>1507</v>
      </c>
      <c r="M952" s="98"/>
      <c r="N952" s="98"/>
      <c r="O952" s="98"/>
      <c r="P952" s="99"/>
      <c r="Q952" s="99"/>
      <c r="R952" s="99"/>
    </row>
    <row r="953" ht="20.05" customHeight="1">
      <c r="A953" t="s" s="94">
        <v>16627</v>
      </c>
      <c r="B953" t="s" s="95">
        <v>16628</v>
      </c>
      <c r="C953" s="96">
        <v>2024</v>
      </c>
      <c r="D953" t="s" s="97">
        <v>14802</v>
      </c>
      <c r="E953" t="s" s="97">
        <v>16629</v>
      </c>
      <c r="F953" t="s" s="97">
        <v>16630</v>
      </c>
      <c r="G953" s="98"/>
      <c r="H953" t="s" s="97">
        <v>120</v>
      </c>
      <c r="I953" t="s" s="97">
        <v>216</v>
      </c>
      <c r="J953" t="s" s="97">
        <v>213</v>
      </c>
      <c r="K953" t="s" s="97">
        <v>64</v>
      </c>
      <c r="L953" t="s" s="97">
        <v>119</v>
      </c>
      <c r="M953" t="s" s="97">
        <v>12755</v>
      </c>
      <c r="N953" s="99"/>
      <c r="O953" s="98"/>
      <c r="P953" s="99"/>
      <c r="Q953" s="99"/>
      <c r="R953" s="99"/>
    </row>
    <row r="954" ht="20.05" customHeight="1">
      <c r="A954" t="s" s="94">
        <v>16631</v>
      </c>
      <c r="B954" t="s" s="95">
        <v>16632</v>
      </c>
      <c r="C954" s="96">
        <v>2024</v>
      </c>
      <c r="D954" t="s" s="97">
        <v>4505</v>
      </c>
      <c r="E954" t="s" s="97">
        <v>16633</v>
      </c>
      <c r="F954" t="s" s="97">
        <v>16634</v>
      </c>
      <c r="G954" t="s" s="97">
        <v>16635</v>
      </c>
      <c r="H954" t="s" s="97">
        <v>120</v>
      </c>
      <c r="I954" t="s" s="97">
        <v>121</v>
      </c>
      <c r="J954" t="s" s="97">
        <v>1905</v>
      </c>
      <c r="K954" t="s" s="97">
        <v>82</v>
      </c>
      <c r="L954" t="s" s="97">
        <v>119</v>
      </c>
      <c r="M954" s="98"/>
      <c r="N954" s="98"/>
      <c r="O954" s="98"/>
      <c r="P954" s="99"/>
      <c r="Q954" s="99"/>
      <c r="R954" s="99"/>
    </row>
    <row r="955" ht="20.05" customHeight="1">
      <c r="A955" t="s" s="94">
        <v>14326</v>
      </c>
      <c r="B955" t="s" s="95">
        <v>16636</v>
      </c>
      <c r="C955" s="96">
        <v>2024</v>
      </c>
      <c r="D955" t="s" s="97">
        <v>1639</v>
      </c>
      <c r="E955" t="s" s="97">
        <v>16637</v>
      </c>
      <c r="F955" t="s" s="97">
        <v>16638</v>
      </c>
      <c r="G955" s="98"/>
      <c r="H955" t="s" s="97">
        <v>120</v>
      </c>
      <c r="I955" t="s" s="97">
        <v>216</v>
      </c>
      <c r="J955" t="s" s="97">
        <v>213</v>
      </c>
      <c r="K955" t="s" s="97">
        <v>64</v>
      </c>
      <c r="L955" t="s" s="97">
        <v>119</v>
      </c>
      <c r="M955" t="s" s="97">
        <v>12602</v>
      </c>
      <c r="N955" s="98"/>
      <c r="O955" s="98"/>
      <c r="P955" s="99"/>
      <c r="Q955" s="99"/>
      <c r="R955" s="99"/>
    </row>
    <row r="956" ht="20.05" customHeight="1">
      <c r="A956" t="s" s="94">
        <v>1704</v>
      </c>
      <c r="B956" t="s" s="95">
        <v>1705</v>
      </c>
      <c r="C956" s="96">
        <v>2024</v>
      </c>
      <c r="D956" t="s" s="97">
        <v>1706</v>
      </c>
      <c r="E956" t="s" s="97">
        <v>1707</v>
      </c>
      <c r="F956" t="s" s="97">
        <v>1708</v>
      </c>
      <c r="G956" t="s" s="97">
        <v>1709</v>
      </c>
      <c r="H956" t="s" s="97">
        <v>120</v>
      </c>
      <c r="I956" t="s" s="97">
        <v>121</v>
      </c>
      <c r="J956" t="s" s="97">
        <v>572</v>
      </c>
      <c r="K956" t="s" s="97">
        <v>82</v>
      </c>
      <c r="L956" t="s" s="97">
        <v>506</v>
      </c>
      <c r="M956" s="98"/>
      <c r="N956" t="s" s="97">
        <v>122</v>
      </c>
      <c r="O956" t="s" s="97">
        <v>275</v>
      </c>
      <c r="P956" t="s" s="100">
        <v>94</v>
      </c>
      <c r="Q956" t="s" s="100">
        <v>64</v>
      </c>
      <c r="R956" s="99"/>
    </row>
    <row r="957" ht="20.05" customHeight="1">
      <c r="A957" t="s" s="94">
        <v>16639</v>
      </c>
      <c r="B957" t="s" s="95">
        <v>16640</v>
      </c>
      <c r="C957" s="96">
        <v>2024</v>
      </c>
      <c r="D957" t="s" s="97">
        <v>184</v>
      </c>
      <c r="E957" t="s" s="97">
        <v>16641</v>
      </c>
      <c r="F957" t="s" s="97">
        <v>16642</v>
      </c>
      <c r="G957" t="s" s="97">
        <v>16643</v>
      </c>
      <c r="H957" t="s" s="97">
        <v>120</v>
      </c>
      <c r="I957" t="s" s="97">
        <v>121</v>
      </c>
      <c r="J957" t="s" s="97">
        <v>16644</v>
      </c>
      <c r="K957" t="s" s="97">
        <v>2327</v>
      </c>
      <c r="L957" t="s" s="97">
        <v>129</v>
      </c>
      <c r="M957" s="98"/>
      <c r="N957" s="98"/>
      <c r="O957" s="98"/>
      <c r="P957" s="99"/>
      <c r="Q957" s="99"/>
      <c r="R957" s="99"/>
    </row>
    <row r="958" ht="20.05" customHeight="1">
      <c r="A958" t="s" s="94">
        <v>16645</v>
      </c>
      <c r="B958" t="s" s="95">
        <v>16646</v>
      </c>
      <c r="C958" s="96">
        <v>2024</v>
      </c>
      <c r="D958" t="s" s="97">
        <v>12901</v>
      </c>
      <c r="E958" t="s" s="97">
        <v>16647</v>
      </c>
      <c r="F958" t="s" s="97">
        <v>16648</v>
      </c>
      <c r="G958" s="98"/>
      <c r="H958" t="s" s="97">
        <v>120</v>
      </c>
      <c r="I958" t="s" s="97">
        <v>216</v>
      </c>
      <c r="J958" t="s" s="97">
        <v>12736</v>
      </c>
      <c r="K958" t="s" s="97">
        <v>64</v>
      </c>
      <c r="L958" t="s" s="97">
        <v>506</v>
      </c>
      <c r="M958" t="s" s="97">
        <v>12904</v>
      </c>
      <c r="N958" s="98"/>
      <c r="O958" s="98"/>
      <c r="P958" s="99"/>
      <c r="Q958" s="99"/>
      <c r="R958" s="99"/>
    </row>
    <row r="959" ht="20.05" customHeight="1">
      <c r="A959" t="s" s="94">
        <v>16649</v>
      </c>
      <c r="B959" t="s" s="95">
        <v>16650</v>
      </c>
      <c r="C959" s="96">
        <v>2024</v>
      </c>
      <c r="D959" t="s" s="97">
        <v>1451</v>
      </c>
      <c r="E959" t="s" s="97">
        <v>16651</v>
      </c>
      <c r="F959" t="s" s="97">
        <v>16652</v>
      </c>
      <c r="G959" s="98"/>
      <c r="H959" t="s" s="97">
        <v>120</v>
      </c>
      <c r="I959" t="s" s="97">
        <v>216</v>
      </c>
      <c r="J959" t="s" s="97">
        <v>213</v>
      </c>
      <c r="K959" t="s" s="97">
        <v>64</v>
      </c>
      <c r="L959" t="s" s="97">
        <v>119</v>
      </c>
      <c r="M959" t="s" s="97">
        <v>12637</v>
      </c>
      <c r="N959" s="98"/>
      <c r="O959" s="98"/>
      <c r="P959" s="99"/>
      <c r="Q959" s="99"/>
      <c r="R959" s="99"/>
    </row>
    <row r="960" ht="20.05" customHeight="1">
      <c r="A960" t="s" s="94">
        <v>16653</v>
      </c>
      <c r="B960" t="s" s="95">
        <v>16654</v>
      </c>
      <c r="C960" s="96">
        <v>2024</v>
      </c>
      <c r="D960" t="s" s="97">
        <v>1752</v>
      </c>
      <c r="E960" t="s" s="97">
        <v>16655</v>
      </c>
      <c r="F960" t="s" s="97">
        <v>16656</v>
      </c>
      <c r="G960" s="98"/>
      <c r="H960" t="s" s="97">
        <v>120</v>
      </c>
      <c r="I960" t="s" s="97">
        <v>121</v>
      </c>
      <c r="J960" t="s" s="97">
        <v>2426</v>
      </c>
      <c r="K960" t="s" s="97">
        <v>82</v>
      </c>
      <c r="L960" t="s" s="97">
        <v>1507</v>
      </c>
      <c r="M960" s="98"/>
      <c r="N960" s="98"/>
      <c r="O960" s="98"/>
      <c r="P960" s="99"/>
      <c r="Q960" s="99"/>
      <c r="R960" s="99"/>
    </row>
    <row r="961" ht="20.05" customHeight="1">
      <c r="A961" t="s" s="94">
        <v>16657</v>
      </c>
      <c r="B961" t="s" s="95">
        <v>16658</v>
      </c>
      <c r="C961" s="96">
        <v>2024</v>
      </c>
      <c r="D961" t="s" s="97">
        <v>415</v>
      </c>
      <c r="E961" t="s" s="97">
        <v>16659</v>
      </c>
      <c r="F961" s="98"/>
      <c r="G961" t="s" s="97">
        <v>16660</v>
      </c>
      <c r="H961" t="s" s="97">
        <v>120</v>
      </c>
      <c r="I961" t="s" s="97">
        <v>121</v>
      </c>
      <c r="J961" t="s" s="97">
        <v>15103</v>
      </c>
      <c r="K961" t="s" s="97">
        <v>82</v>
      </c>
      <c r="L961" t="s" s="97">
        <v>119</v>
      </c>
      <c r="M961" s="98"/>
      <c r="N961" s="98"/>
      <c r="O961" s="98"/>
      <c r="P961" s="99"/>
      <c r="Q961" s="99"/>
      <c r="R961" s="99"/>
    </row>
    <row r="962" ht="20.05" customHeight="1">
      <c r="A962" t="s" s="94">
        <v>16661</v>
      </c>
      <c r="B962" t="s" s="95">
        <v>16662</v>
      </c>
      <c r="C962" s="96">
        <v>2024</v>
      </c>
      <c r="D962" t="s" s="97">
        <v>16663</v>
      </c>
      <c r="E962" t="s" s="97">
        <v>16664</v>
      </c>
      <c r="F962" t="s" s="97">
        <v>16665</v>
      </c>
      <c r="G962" t="s" s="97">
        <v>16666</v>
      </c>
      <c r="H962" t="s" s="97">
        <v>254</v>
      </c>
      <c r="I962" t="s" s="97">
        <v>121</v>
      </c>
      <c r="J962" t="s" s="97">
        <v>13478</v>
      </c>
      <c r="K962" t="s" s="97">
        <v>82</v>
      </c>
      <c r="L962" t="s" s="97">
        <v>129</v>
      </c>
      <c r="M962" s="98"/>
      <c r="N962" s="98"/>
      <c r="O962" s="98"/>
      <c r="P962" s="99"/>
      <c r="Q962" s="99"/>
      <c r="R962" s="99"/>
    </row>
    <row r="963" ht="20.05" customHeight="1">
      <c r="A963" t="s" s="94">
        <v>16667</v>
      </c>
      <c r="B963" t="s" s="95">
        <v>16668</v>
      </c>
      <c r="C963" s="96">
        <v>2024</v>
      </c>
      <c r="D963" t="s" s="97">
        <v>2576</v>
      </c>
      <c r="E963" t="s" s="97">
        <v>16669</v>
      </c>
      <c r="F963" t="s" s="97">
        <v>16670</v>
      </c>
      <c r="G963" t="s" s="97">
        <v>16671</v>
      </c>
      <c r="H963" t="s" s="97">
        <v>120</v>
      </c>
      <c r="I963" t="s" s="97">
        <v>121</v>
      </c>
      <c r="J963" t="s" s="97">
        <v>12661</v>
      </c>
      <c r="K963" t="s" s="97">
        <v>45</v>
      </c>
      <c r="L963" t="s" s="97">
        <v>1791</v>
      </c>
      <c r="M963" s="98"/>
      <c r="N963" s="98"/>
      <c r="O963" s="98"/>
      <c r="P963" s="99"/>
      <c r="Q963" s="99"/>
      <c r="R963" s="99"/>
    </row>
    <row r="964" ht="20.05" customHeight="1">
      <c r="A964" t="s" s="94">
        <v>16672</v>
      </c>
      <c r="B964" t="s" s="95">
        <v>16673</v>
      </c>
      <c r="C964" s="96">
        <v>2024</v>
      </c>
      <c r="D964" t="s" s="97">
        <v>5840</v>
      </c>
      <c r="E964" t="s" s="97">
        <v>16674</v>
      </c>
      <c r="F964" t="s" s="97">
        <v>16675</v>
      </c>
      <c r="G964" t="s" s="97">
        <v>16676</v>
      </c>
      <c r="H964" t="s" s="97">
        <v>120</v>
      </c>
      <c r="I964" t="s" s="97">
        <v>121</v>
      </c>
      <c r="J964" t="s" s="97">
        <v>1928</v>
      </c>
      <c r="K964" t="s" s="97">
        <v>82</v>
      </c>
      <c r="L964" t="s" s="97">
        <v>119</v>
      </c>
      <c r="M964" s="98"/>
      <c r="N964" s="98"/>
      <c r="O964" s="98"/>
      <c r="P964" s="99"/>
      <c r="Q964" s="99"/>
      <c r="R964" s="99"/>
    </row>
    <row r="965" ht="20.05" customHeight="1">
      <c r="A965" t="s" s="94">
        <v>16677</v>
      </c>
      <c r="B965" t="s" s="95">
        <v>16678</v>
      </c>
      <c r="C965" s="96">
        <v>2024</v>
      </c>
      <c r="D965" t="s" s="97">
        <v>2631</v>
      </c>
      <c r="E965" t="s" s="97">
        <v>16679</v>
      </c>
      <c r="F965" t="s" s="97">
        <v>16680</v>
      </c>
      <c r="G965" t="s" s="97">
        <v>16681</v>
      </c>
      <c r="H965" t="s" s="97">
        <v>120</v>
      </c>
      <c r="I965" t="s" s="97">
        <v>121</v>
      </c>
      <c r="J965" t="s" s="97">
        <v>128</v>
      </c>
      <c r="K965" t="s" s="97">
        <v>44</v>
      </c>
      <c r="L965" t="s" s="97">
        <v>129</v>
      </c>
      <c r="M965" t="s" s="97">
        <v>1662</v>
      </c>
      <c r="N965" s="98"/>
      <c r="O965" s="98"/>
      <c r="P965" s="99"/>
      <c r="Q965" s="99"/>
      <c r="R965" s="99"/>
    </row>
    <row r="966" ht="20.05" customHeight="1">
      <c r="A966" t="s" s="94">
        <v>16682</v>
      </c>
      <c r="B966" t="s" s="95">
        <v>16683</v>
      </c>
      <c r="C966" s="96">
        <v>2024</v>
      </c>
      <c r="D966" t="s" s="97">
        <v>572</v>
      </c>
      <c r="E966" t="s" s="97">
        <v>16684</v>
      </c>
      <c r="F966" t="s" s="97">
        <v>16685</v>
      </c>
      <c r="G966" t="s" s="97">
        <v>16686</v>
      </c>
      <c r="H966" t="s" s="97">
        <v>254</v>
      </c>
      <c r="I966" t="s" s="97">
        <v>121</v>
      </c>
      <c r="J966" t="s" s="97">
        <v>1928</v>
      </c>
      <c r="K966" t="s" s="97">
        <v>82</v>
      </c>
      <c r="L966" t="s" s="97">
        <v>119</v>
      </c>
      <c r="M966" s="98"/>
      <c r="N966" s="98"/>
      <c r="O966" s="98"/>
      <c r="P966" s="99"/>
      <c r="Q966" s="99"/>
      <c r="R966" s="99"/>
    </row>
    <row r="967" ht="20.05" customHeight="1">
      <c r="A967" t="s" s="94">
        <v>16687</v>
      </c>
      <c r="B967" t="s" s="95">
        <v>16688</v>
      </c>
      <c r="C967" s="96">
        <v>2024</v>
      </c>
      <c r="D967" t="s" s="97">
        <v>13397</v>
      </c>
      <c r="E967" t="s" s="97">
        <v>16689</v>
      </c>
      <c r="F967" t="s" s="97">
        <v>16690</v>
      </c>
      <c r="G967" s="98"/>
      <c r="H967" t="s" s="97">
        <v>14542</v>
      </c>
      <c r="I967" t="s" s="97">
        <v>216</v>
      </c>
      <c r="J967" t="s" s="97">
        <v>16691</v>
      </c>
      <c r="K967" t="s" s="97">
        <v>64</v>
      </c>
      <c r="L967" t="s" s="97">
        <v>129</v>
      </c>
      <c r="M967" t="s" s="97">
        <v>12716</v>
      </c>
      <c r="N967" s="98"/>
      <c r="O967" s="98"/>
      <c r="P967" s="99"/>
      <c r="Q967" s="99"/>
      <c r="R967" s="99"/>
    </row>
    <row r="968" ht="20.05" customHeight="1">
      <c r="A968" t="s" s="94">
        <v>16692</v>
      </c>
      <c r="B968" t="s" s="95">
        <v>16693</v>
      </c>
      <c r="C968" s="96">
        <v>2024</v>
      </c>
      <c r="D968" t="s" s="97">
        <v>12844</v>
      </c>
      <c r="E968" s="98"/>
      <c r="F968" s="98"/>
      <c r="G968" s="98"/>
      <c r="H968" t="s" s="97">
        <v>120</v>
      </c>
      <c r="I968" t="s" s="97">
        <v>216</v>
      </c>
      <c r="J968" t="s" s="97">
        <v>572</v>
      </c>
      <c r="K968" t="s" s="97">
        <v>82</v>
      </c>
      <c r="L968" t="s" s="97">
        <v>506</v>
      </c>
      <c r="M968" t="s" s="97">
        <v>16694</v>
      </c>
      <c r="N968" s="98"/>
      <c r="O968" s="98"/>
      <c r="P968" s="99"/>
      <c r="Q968" s="99"/>
      <c r="R968" s="99"/>
    </row>
    <row r="969" ht="20.05" customHeight="1">
      <c r="A969" t="s" s="94">
        <v>16695</v>
      </c>
      <c r="B969" t="s" s="95">
        <v>16696</v>
      </c>
      <c r="C969" s="96">
        <v>2024</v>
      </c>
      <c r="D969" t="s" s="97">
        <v>16697</v>
      </c>
      <c r="E969" t="s" s="97">
        <v>16698</v>
      </c>
      <c r="F969" t="s" s="97">
        <v>16699</v>
      </c>
      <c r="G969" t="s" s="97">
        <v>16700</v>
      </c>
      <c r="H969" t="s" s="97">
        <v>120</v>
      </c>
      <c r="I969" t="s" s="97">
        <v>121</v>
      </c>
      <c r="J969" t="s" s="97">
        <v>128</v>
      </c>
      <c r="K969" t="s" s="97">
        <v>55</v>
      </c>
      <c r="L969" t="s" s="97">
        <v>129</v>
      </c>
      <c r="M969" t="s" s="97">
        <v>16701</v>
      </c>
      <c r="N969" s="98"/>
      <c r="O969" s="98"/>
      <c r="P969" s="99"/>
      <c r="Q969" s="99"/>
      <c r="R969" s="99"/>
    </row>
    <row r="970" ht="20.05" customHeight="1">
      <c r="A970" t="s" s="94">
        <v>1710</v>
      </c>
      <c r="B970" t="s" s="95">
        <v>1711</v>
      </c>
      <c r="C970" s="96">
        <v>2024</v>
      </c>
      <c r="D970" t="s" s="97">
        <v>1712</v>
      </c>
      <c r="E970" t="s" s="97">
        <v>1713</v>
      </c>
      <c r="F970" s="98"/>
      <c r="G970" s="98"/>
      <c r="H970" t="s" s="97">
        <v>120</v>
      </c>
      <c r="I970" t="s" s="97">
        <v>121</v>
      </c>
      <c r="J970" t="s" s="97">
        <v>128</v>
      </c>
      <c r="K970" t="s" s="97">
        <v>55</v>
      </c>
      <c r="L970" t="s" s="97">
        <v>129</v>
      </c>
      <c r="M970" s="98"/>
      <c r="N970" t="s" s="97">
        <v>122</v>
      </c>
      <c r="O970" t="s" s="97">
        <v>275</v>
      </c>
      <c r="P970" s="99"/>
      <c r="Q970" s="99"/>
      <c r="R970" s="101">
        <v>429</v>
      </c>
    </row>
    <row r="971" ht="20.05" customHeight="1">
      <c r="A971" t="s" s="94">
        <v>16702</v>
      </c>
      <c r="B971" t="s" s="95">
        <v>16703</v>
      </c>
      <c r="C971" s="96">
        <v>2024</v>
      </c>
      <c r="D971" t="s" s="97">
        <v>2407</v>
      </c>
      <c r="E971" t="s" s="97">
        <v>16704</v>
      </c>
      <c r="F971" t="s" s="97">
        <v>16705</v>
      </c>
      <c r="G971" t="s" s="97">
        <v>16706</v>
      </c>
      <c r="H971" t="s" s="97">
        <v>120</v>
      </c>
      <c r="I971" t="s" s="97">
        <v>121</v>
      </c>
      <c r="J971" t="s" s="97">
        <v>1870</v>
      </c>
      <c r="K971" t="s" s="97">
        <v>82</v>
      </c>
      <c r="L971" t="s" s="97">
        <v>1791</v>
      </c>
      <c r="M971" s="98"/>
      <c r="N971" s="98"/>
      <c r="O971" s="98"/>
      <c r="P971" s="99"/>
      <c r="Q971" s="99"/>
      <c r="R971" s="99"/>
    </row>
    <row r="972" ht="20.05" customHeight="1">
      <c r="A972" t="s" s="94">
        <v>16707</v>
      </c>
      <c r="B972" t="s" s="95">
        <v>16708</v>
      </c>
      <c r="C972" s="96">
        <v>2024</v>
      </c>
      <c r="D972" t="s" s="97">
        <v>12822</v>
      </c>
      <c r="E972" t="s" s="97">
        <v>16709</v>
      </c>
      <c r="F972" t="s" s="97">
        <v>16710</v>
      </c>
      <c r="G972" s="98"/>
      <c r="H972" t="s" s="97">
        <v>120</v>
      </c>
      <c r="I972" t="s" s="97">
        <v>216</v>
      </c>
      <c r="J972" t="s" s="97">
        <v>1810</v>
      </c>
      <c r="K972" t="s" s="97">
        <v>82</v>
      </c>
      <c r="L972" t="s" s="97">
        <v>506</v>
      </c>
      <c r="M972" s="98"/>
      <c r="N972" s="98"/>
      <c r="O972" s="98"/>
      <c r="P972" s="99"/>
      <c r="Q972" s="99"/>
      <c r="R972" s="99"/>
    </row>
    <row r="973" ht="20.05" customHeight="1">
      <c r="A973" t="s" s="94">
        <v>16711</v>
      </c>
      <c r="B973" t="s" s="95">
        <v>16712</v>
      </c>
      <c r="C973" s="96">
        <v>2024</v>
      </c>
      <c r="D973" t="s" s="97">
        <v>1639</v>
      </c>
      <c r="E973" t="s" s="97">
        <v>16713</v>
      </c>
      <c r="F973" t="s" s="97">
        <v>16714</v>
      </c>
      <c r="G973" s="98"/>
      <c r="H973" t="s" s="97">
        <v>120</v>
      </c>
      <c r="I973" t="s" s="97">
        <v>216</v>
      </c>
      <c r="J973" t="s" s="97">
        <v>213</v>
      </c>
      <c r="K973" t="s" s="97">
        <v>64</v>
      </c>
      <c r="L973" t="s" s="97">
        <v>119</v>
      </c>
      <c r="M973" t="s" s="97">
        <v>12716</v>
      </c>
      <c r="N973" s="98"/>
      <c r="O973" s="98"/>
      <c r="P973" s="99"/>
      <c r="Q973" s="99"/>
      <c r="R973" s="99"/>
    </row>
    <row r="974" ht="20.05" customHeight="1">
      <c r="A974" t="s" s="94">
        <v>16715</v>
      </c>
      <c r="B974" t="s" s="95">
        <v>16716</v>
      </c>
      <c r="C974" s="96">
        <v>2024</v>
      </c>
      <c r="D974" t="s" s="97">
        <v>16717</v>
      </c>
      <c r="E974" t="s" s="97">
        <v>16718</v>
      </c>
      <c r="F974" t="s" s="97">
        <v>16719</v>
      </c>
      <c r="G974" s="98"/>
      <c r="H974" t="s" s="97">
        <v>120</v>
      </c>
      <c r="I974" t="s" s="97">
        <v>216</v>
      </c>
      <c r="J974" t="s" s="97">
        <v>1815</v>
      </c>
      <c r="K974" t="s" s="97">
        <v>82</v>
      </c>
      <c r="L974" t="s" s="97">
        <v>506</v>
      </c>
      <c r="M974" t="s" s="97">
        <v>13735</v>
      </c>
      <c r="N974" s="98"/>
      <c r="O974" s="98"/>
      <c r="P974" s="99"/>
      <c r="Q974" s="99"/>
      <c r="R974" s="99"/>
    </row>
    <row r="975" ht="20.05" customHeight="1">
      <c r="A975" t="s" s="94">
        <v>1714</v>
      </c>
      <c r="B975" t="s" s="95">
        <v>1715</v>
      </c>
      <c r="C975" s="96">
        <v>2024</v>
      </c>
      <c r="D975" t="s" s="97">
        <v>133</v>
      </c>
      <c r="E975" t="s" s="97">
        <v>1716</v>
      </c>
      <c r="F975" t="s" s="97">
        <v>1717</v>
      </c>
      <c r="G975" t="s" s="97">
        <v>1718</v>
      </c>
      <c r="H975" t="s" s="97">
        <v>120</v>
      </c>
      <c r="I975" t="s" s="97">
        <v>121</v>
      </c>
      <c r="J975" t="s" s="97">
        <v>128</v>
      </c>
      <c r="K975" t="s" s="97">
        <v>58</v>
      </c>
      <c r="L975" t="s" s="97">
        <v>129</v>
      </c>
      <c r="M975" s="98"/>
      <c r="N975" t="s" s="97">
        <v>122</v>
      </c>
      <c r="O975" t="s" s="97">
        <v>275</v>
      </c>
      <c r="P975" s="99"/>
      <c r="Q975" t="s" s="100">
        <v>73</v>
      </c>
      <c r="R975" s="101">
        <v>56</v>
      </c>
    </row>
    <row r="976" ht="20.05" customHeight="1">
      <c r="A976" t="s" s="94">
        <v>16720</v>
      </c>
      <c r="B976" t="s" s="95">
        <v>16721</v>
      </c>
      <c r="C976" s="96">
        <v>2024</v>
      </c>
      <c r="D976" t="s" s="97">
        <v>14431</v>
      </c>
      <c r="E976" t="s" s="97">
        <v>16722</v>
      </c>
      <c r="F976" t="s" s="97">
        <v>16723</v>
      </c>
      <c r="G976" s="98"/>
      <c r="H976" t="s" s="97">
        <v>120</v>
      </c>
      <c r="I976" t="s" s="97">
        <v>216</v>
      </c>
      <c r="J976" t="s" s="97">
        <v>16724</v>
      </c>
      <c r="K976" t="s" s="97">
        <v>64</v>
      </c>
      <c r="L976" t="s" s="97">
        <v>129</v>
      </c>
      <c r="M976" t="s" s="97">
        <v>12716</v>
      </c>
      <c r="N976" s="98"/>
      <c r="O976" s="98"/>
      <c r="P976" s="99"/>
      <c r="Q976" s="99"/>
      <c r="R976" s="99"/>
    </row>
    <row r="977" ht="20.05" customHeight="1">
      <c r="A977" t="s" s="94">
        <v>16725</v>
      </c>
      <c r="B977" t="s" s="95">
        <v>16726</v>
      </c>
      <c r="C977" s="96">
        <v>2024</v>
      </c>
      <c r="D977" t="s" s="97">
        <v>3592</v>
      </c>
      <c r="E977" t="s" s="97">
        <v>16727</v>
      </c>
      <c r="F977" t="s" s="97">
        <v>16728</v>
      </c>
      <c r="G977" t="s" s="97">
        <v>16729</v>
      </c>
      <c r="H977" t="s" s="97">
        <v>120</v>
      </c>
      <c r="I977" t="s" s="97">
        <v>121</v>
      </c>
      <c r="J977" t="s" s="97">
        <v>16730</v>
      </c>
      <c r="K977" t="s" s="97">
        <v>45</v>
      </c>
      <c r="L977" t="s" s="97">
        <v>119</v>
      </c>
      <c r="M977" s="98"/>
      <c r="N977" s="98"/>
      <c r="O977" s="98"/>
      <c r="P977" s="99"/>
      <c r="Q977" s="99"/>
      <c r="R977" s="99"/>
    </row>
    <row r="978" ht="20.05" customHeight="1">
      <c r="A978" t="s" s="94">
        <v>16731</v>
      </c>
      <c r="B978" t="s" s="95">
        <v>16732</v>
      </c>
      <c r="C978" s="96">
        <v>2024</v>
      </c>
      <c r="D978" t="s" s="97">
        <v>1412</v>
      </c>
      <c r="E978" t="s" s="97">
        <v>16733</v>
      </c>
      <c r="F978" t="s" s="97">
        <v>16734</v>
      </c>
      <c r="G978" s="98"/>
      <c r="H978" t="s" s="97">
        <v>120</v>
      </c>
      <c r="I978" t="s" s="97">
        <v>216</v>
      </c>
      <c r="J978" t="s" s="97">
        <v>213</v>
      </c>
      <c r="K978" t="s" s="97">
        <v>64</v>
      </c>
      <c r="L978" t="s" s="97">
        <v>119</v>
      </c>
      <c r="M978" t="s" s="97">
        <v>12651</v>
      </c>
      <c r="N978" s="98"/>
      <c r="O978" s="98"/>
      <c r="P978" s="99"/>
      <c r="Q978" s="99"/>
      <c r="R978" s="99"/>
    </row>
    <row r="979" ht="20.05" customHeight="1">
      <c r="A979" t="s" s="94">
        <v>16735</v>
      </c>
      <c r="B979" t="s" s="95">
        <v>16736</v>
      </c>
      <c r="C979" s="96">
        <v>2024</v>
      </c>
      <c r="D979" t="s" s="97">
        <v>6050</v>
      </c>
      <c r="E979" t="s" s="97">
        <v>16737</v>
      </c>
      <c r="F979" t="s" s="97">
        <v>16738</v>
      </c>
      <c r="G979" t="s" s="97">
        <v>16739</v>
      </c>
      <c r="H979" t="s" s="97">
        <v>120</v>
      </c>
      <c r="I979" t="s" s="97">
        <v>121</v>
      </c>
      <c r="J979" t="s" s="97">
        <v>1905</v>
      </c>
      <c r="K979" t="s" s="97">
        <v>82</v>
      </c>
      <c r="L979" t="s" s="97">
        <v>119</v>
      </c>
      <c r="M979" s="98"/>
      <c r="N979" s="98"/>
      <c r="O979" s="98"/>
      <c r="P979" s="99"/>
      <c r="Q979" s="99"/>
      <c r="R979" s="99"/>
    </row>
    <row r="980" ht="20.05" customHeight="1">
      <c r="A980" t="s" s="94">
        <v>16740</v>
      </c>
      <c r="B980" t="s" s="95">
        <v>16741</v>
      </c>
      <c r="C980" s="96">
        <v>2024</v>
      </c>
      <c r="D980" t="s" s="97">
        <v>1412</v>
      </c>
      <c r="E980" t="s" s="97">
        <v>16742</v>
      </c>
      <c r="F980" t="s" s="97">
        <v>16743</v>
      </c>
      <c r="G980" s="98"/>
      <c r="H980" t="s" s="97">
        <v>120</v>
      </c>
      <c r="I980" t="s" s="97">
        <v>216</v>
      </c>
      <c r="J980" t="s" s="97">
        <v>12736</v>
      </c>
      <c r="K980" t="s" s="97">
        <v>64</v>
      </c>
      <c r="L980" t="s" s="97">
        <v>506</v>
      </c>
      <c r="M980" t="s" s="97">
        <v>12602</v>
      </c>
      <c r="N980" s="98"/>
      <c r="O980" s="98"/>
      <c r="P980" s="99"/>
      <c r="Q980" s="99"/>
      <c r="R980" s="99"/>
    </row>
    <row r="981" ht="20.05" customHeight="1">
      <c r="A981" t="s" s="94">
        <v>16744</v>
      </c>
      <c r="B981" t="s" s="95">
        <v>16745</v>
      </c>
      <c r="C981" s="96">
        <v>2024</v>
      </c>
      <c r="D981" t="s" s="97">
        <v>13551</v>
      </c>
      <c r="E981" t="s" s="97">
        <v>16746</v>
      </c>
      <c r="F981" t="s" s="97">
        <v>16747</v>
      </c>
      <c r="G981" s="98"/>
      <c r="H981" t="s" s="97">
        <v>120</v>
      </c>
      <c r="I981" t="s" s="97">
        <v>216</v>
      </c>
      <c r="J981" t="s" s="97">
        <v>572</v>
      </c>
      <c r="K981" t="s" s="97">
        <v>82</v>
      </c>
      <c r="L981" t="s" s="97">
        <v>506</v>
      </c>
      <c r="M981" t="s" s="97">
        <v>12602</v>
      </c>
      <c r="N981" s="98"/>
      <c r="O981" s="98"/>
      <c r="P981" s="99"/>
      <c r="Q981" s="99"/>
      <c r="R981" s="99"/>
    </row>
    <row r="982" ht="20.05" customHeight="1">
      <c r="A982" t="s" s="94">
        <v>16748</v>
      </c>
      <c r="B982" t="s" s="95">
        <v>16749</v>
      </c>
      <c r="C982" s="96">
        <v>2024</v>
      </c>
      <c r="D982" t="s" s="97">
        <v>11539</v>
      </c>
      <c r="E982" t="s" s="97">
        <v>16750</v>
      </c>
      <c r="F982" t="s" s="97">
        <v>16751</v>
      </c>
      <c r="G982" s="98"/>
      <c r="H982" t="s" s="97">
        <v>120</v>
      </c>
      <c r="I982" t="s" s="97">
        <v>121</v>
      </c>
      <c r="J982" t="s" s="97">
        <v>12667</v>
      </c>
      <c r="K982" t="s" s="97">
        <v>82</v>
      </c>
      <c r="L982" t="s" s="97">
        <v>1507</v>
      </c>
      <c r="M982" s="98"/>
      <c r="N982" s="98"/>
      <c r="O982" s="98"/>
      <c r="P982" s="99"/>
      <c r="Q982" s="99"/>
      <c r="R982" s="99"/>
    </row>
    <row r="983" ht="20.05" customHeight="1">
      <c r="A983" t="s" s="94">
        <v>16752</v>
      </c>
      <c r="B983" t="s" s="95">
        <v>16753</v>
      </c>
      <c r="C983" s="96">
        <v>2024</v>
      </c>
      <c r="D983" t="s" s="97">
        <v>16754</v>
      </c>
      <c r="E983" t="s" s="97">
        <v>313</v>
      </c>
      <c r="F983" s="98"/>
      <c r="G983" t="s" s="97">
        <v>16755</v>
      </c>
      <c r="H983" t="s" s="97">
        <v>120</v>
      </c>
      <c r="I983" t="s" s="97">
        <v>121</v>
      </c>
      <c r="J983" t="s" s="97">
        <v>128</v>
      </c>
      <c r="K983" t="s" s="97">
        <v>44</v>
      </c>
      <c r="L983" t="s" s="97">
        <v>129</v>
      </c>
      <c r="M983" t="s" s="97">
        <v>16694</v>
      </c>
      <c r="N983" s="98"/>
      <c r="O983" s="98"/>
      <c r="P983" s="99"/>
      <c r="Q983" s="99"/>
      <c r="R983" s="99"/>
    </row>
    <row r="984" ht="20.05" customHeight="1">
      <c r="A984" t="s" s="94">
        <v>1719</v>
      </c>
      <c r="B984" t="s" s="95">
        <v>1720</v>
      </c>
      <c r="C984" s="96">
        <v>2024</v>
      </c>
      <c r="D984" t="s" s="97">
        <v>128</v>
      </c>
      <c r="E984" t="s" s="97">
        <v>1721</v>
      </c>
      <c r="F984" t="s" s="97">
        <v>1722</v>
      </c>
      <c r="G984" s="98"/>
      <c r="H984" t="s" s="97">
        <v>120</v>
      </c>
      <c r="I984" t="s" s="97">
        <v>121</v>
      </c>
      <c r="J984" t="s" s="97">
        <v>128</v>
      </c>
      <c r="K984" t="s" s="97">
        <v>55</v>
      </c>
      <c r="L984" t="s" s="97">
        <v>129</v>
      </c>
      <c r="M984" s="98"/>
      <c r="N984" t="s" s="97">
        <v>122</v>
      </c>
      <c r="O984" t="s" s="97">
        <v>255</v>
      </c>
      <c r="P984" s="99"/>
      <c r="Q984" t="s" s="100">
        <v>50</v>
      </c>
      <c r="R984" s="99"/>
    </row>
    <row r="985" ht="20.05" customHeight="1">
      <c r="A985" t="s" s="94">
        <v>16756</v>
      </c>
      <c r="B985" t="s" s="95">
        <v>16757</v>
      </c>
      <c r="C985" s="96">
        <v>2024</v>
      </c>
      <c r="D985" t="s" s="97">
        <v>15221</v>
      </c>
      <c r="E985" t="s" s="97">
        <v>16758</v>
      </c>
      <c r="F985" t="s" s="97">
        <v>16759</v>
      </c>
      <c r="G985" s="98"/>
      <c r="H985" t="s" s="97">
        <v>120</v>
      </c>
      <c r="I985" t="s" s="97">
        <v>216</v>
      </c>
      <c r="J985" t="s" s="97">
        <v>13530</v>
      </c>
      <c r="K985" t="s" s="97">
        <v>82</v>
      </c>
      <c r="L985" t="s" s="97">
        <v>506</v>
      </c>
      <c r="M985" t="s" s="97">
        <v>12602</v>
      </c>
      <c r="N985" s="98"/>
      <c r="O985" s="98"/>
      <c r="P985" s="99"/>
      <c r="Q985" s="99"/>
      <c r="R985" s="99"/>
    </row>
    <row r="986" ht="20.05" customHeight="1">
      <c r="A986" t="s" s="94">
        <v>16760</v>
      </c>
      <c r="B986" t="s" s="95">
        <v>16761</v>
      </c>
      <c r="C986" s="96">
        <v>2024</v>
      </c>
      <c r="D986" t="s" s="97">
        <v>13518</v>
      </c>
      <c r="E986" t="s" s="97">
        <v>16762</v>
      </c>
      <c r="F986" t="s" s="97">
        <v>16763</v>
      </c>
      <c r="G986" s="98"/>
      <c r="H986" t="s" s="97">
        <v>120</v>
      </c>
      <c r="I986" t="s" s="97">
        <v>216</v>
      </c>
      <c r="J986" t="s" s="97">
        <v>572</v>
      </c>
      <c r="K986" t="s" s="97">
        <v>82</v>
      </c>
      <c r="L986" t="s" s="97">
        <v>506</v>
      </c>
      <c r="M986" t="s" s="97">
        <v>12651</v>
      </c>
      <c r="N986" s="98"/>
      <c r="O986" s="98"/>
      <c r="P986" s="99"/>
      <c r="Q986" s="99"/>
      <c r="R986" s="99"/>
    </row>
    <row r="987" ht="20.05" customHeight="1">
      <c r="A987" t="s" s="94">
        <v>16764</v>
      </c>
      <c r="B987" t="s" s="95">
        <v>16765</v>
      </c>
      <c r="C987" s="96">
        <v>2024</v>
      </c>
      <c r="D987" t="s" s="97">
        <v>12827</v>
      </c>
      <c r="E987" t="s" s="97">
        <v>16766</v>
      </c>
      <c r="F987" t="s" s="97">
        <v>16767</v>
      </c>
      <c r="G987" s="98"/>
      <c r="H987" t="s" s="97">
        <v>120</v>
      </c>
      <c r="I987" t="s" s="97">
        <v>216</v>
      </c>
      <c r="J987" t="s" s="97">
        <v>572</v>
      </c>
      <c r="K987" t="s" s="97">
        <v>82</v>
      </c>
      <c r="L987" t="s" s="97">
        <v>506</v>
      </c>
      <c r="M987" t="s" s="97">
        <v>1846</v>
      </c>
      <c r="N987" s="98"/>
      <c r="O987" s="98"/>
      <c r="P987" s="99"/>
      <c r="Q987" s="99"/>
      <c r="R987" s="99"/>
    </row>
    <row r="988" ht="20.05" customHeight="1">
      <c r="A988" t="s" s="94">
        <v>16768</v>
      </c>
      <c r="B988" t="s" s="95">
        <v>16769</v>
      </c>
      <c r="C988" s="96">
        <v>2024</v>
      </c>
      <c r="D988" t="s" s="97">
        <v>12901</v>
      </c>
      <c r="E988" t="s" s="97">
        <v>16770</v>
      </c>
      <c r="F988" t="s" s="97">
        <v>16771</v>
      </c>
      <c r="G988" s="98"/>
      <c r="H988" t="s" s="97">
        <v>120</v>
      </c>
      <c r="I988" t="s" s="97">
        <v>216</v>
      </c>
      <c r="J988" t="s" s="97">
        <v>14504</v>
      </c>
      <c r="K988" t="s" s="97">
        <v>1784</v>
      </c>
      <c r="L988" t="s" s="97">
        <v>129</v>
      </c>
      <c r="M988" s="98"/>
      <c r="N988" s="98"/>
      <c r="O988" s="98"/>
      <c r="P988" s="99"/>
      <c r="Q988" s="99"/>
      <c r="R988" s="99"/>
    </row>
    <row r="989" ht="20.05" customHeight="1">
      <c r="A989" t="s" s="94">
        <v>16772</v>
      </c>
      <c r="B989" t="s" s="95">
        <v>16773</v>
      </c>
      <c r="C989" s="96">
        <v>2024</v>
      </c>
      <c r="D989" t="s" s="97">
        <v>16774</v>
      </c>
      <c r="E989" t="s" s="97">
        <v>16775</v>
      </c>
      <c r="F989" t="s" s="97">
        <v>16776</v>
      </c>
      <c r="G989" s="98"/>
      <c r="H989" t="s" s="97">
        <v>14542</v>
      </c>
      <c r="I989" t="s" s="97">
        <v>216</v>
      </c>
      <c r="J989" t="s" s="97">
        <v>213</v>
      </c>
      <c r="K989" t="s" s="97">
        <v>82</v>
      </c>
      <c r="L989" t="s" s="97">
        <v>119</v>
      </c>
      <c r="M989" t="s" s="97">
        <v>12651</v>
      </c>
      <c r="N989" s="98"/>
      <c r="O989" s="98"/>
      <c r="P989" s="99"/>
      <c r="Q989" s="99"/>
      <c r="R989" s="99"/>
    </row>
    <row r="990" ht="20.05" customHeight="1">
      <c r="A990" t="s" s="94">
        <v>16777</v>
      </c>
      <c r="B990" t="s" s="95">
        <v>16778</v>
      </c>
      <c r="C990" s="96">
        <v>2024</v>
      </c>
      <c r="D990" t="s" s="97">
        <v>14431</v>
      </c>
      <c r="E990" t="s" s="97">
        <v>16779</v>
      </c>
      <c r="F990" t="s" s="97">
        <v>16780</v>
      </c>
      <c r="G990" s="98"/>
      <c r="H990" t="s" s="97">
        <v>120</v>
      </c>
      <c r="I990" t="s" s="97">
        <v>216</v>
      </c>
      <c r="J990" t="s" s="97">
        <v>1815</v>
      </c>
      <c r="K990" t="s" s="97">
        <v>64</v>
      </c>
      <c r="L990" t="s" s="97">
        <v>506</v>
      </c>
      <c r="M990" t="s" s="97">
        <v>13735</v>
      </c>
      <c r="N990" s="98"/>
      <c r="O990" s="98"/>
      <c r="P990" s="99"/>
      <c r="Q990" s="99"/>
      <c r="R990" s="99"/>
    </row>
    <row r="991" ht="20.05" customHeight="1">
      <c r="A991" t="s" s="94">
        <v>16781</v>
      </c>
      <c r="B991" t="s" s="95">
        <v>16782</v>
      </c>
      <c r="C991" s="96">
        <v>2024</v>
      </c>
      <c r="D991" t="s" s="97">
        <v>1070</v>
      </c>
      <c r="E991" t="s" s="97">
        <v>16783</v>
      </c>
      <c r="F991" t="s" s="97">
        <v>16784</v>
      </c>
      <c r="G991" s="98"/>
      <c r="H991" t="s" s="97">
        <v>120</v>
      </c>
      <c r="I991" t="s" s="97">
        <v>216</v>
      </c>
      <c r="J991" t="s" s="97">
        <v>13530</v>
      </c>
      <c r="K991" t="s" s="97">
        <v>82</v>
      </c>
      <c r="L991" t="s" s="97">
        <v>506</v>
      </c>
      <c r="M991" t="s" s="97">
        <v>16785</v>
      </c>
      <c r="N991" s="98"/>
      <c r="O991" s="98"/>
      <c r="P991" s="99"/>
      <c r="Q991" s="99"/>
      <c r="R991" s="99"/>
    </row>
    <row r="992" ht="20.05" customHeight="1">
      <c r="A992" t="s" s="94">
        <v>16786</v>
      </c>
      <c r="B992" t="s" s="95">
        <v>16787</v>
      </c>
      <c r="C992" s="96">
        <v>2024</v>
      </c>
      <c r="D992" t="s" s="97">
        <v>1412</v>
      </c>
      <c r="E992" t="s" s="97">
        <v>16788</v>
      </c>
      <c r="F992" t="s" s="97">
        <v>16789</v>
      </c>
      <c r="G992" s="98"/>
      <c r="H992" t="s" s="97">
        <v>120</v>
      </c>
      <c r="I992" t="s" s="97">
        <v>216</v>
      </c>
      <c r="J992" t="s" s="97">
        <v>213</v>
      </c>
      <c r="K992" t="s" s="97">
        <v>1784</v>
      </c>
      <c r="L992" t="s" s="97">
        <v>119</v>
      </c>
      <c r="M992" s="98"/>
      <c r="N992" s="98"/>
      <c r="O992" s="98"/>
      <c r="P992" s="99"/>
      <c r="Q992" s="99"/>
      <c r="R992" s="99"/>
    </row>
    <row r="993" ht="20.05" customHeight="1">
      <c r="A993" t="s" s="94">
        <v>16790</v>
      </c>
      <c r="B993" t="s" s="95">
        <v>16791</v>
      </c>
      <c r="C993" s="96">
        <v>2024</v>
      </c>
      <c r="D993" t="s" s="97">
        <v>2576</v>
      </c>
      <c r="E993" t="s" s="97">
        <v>16792</v>
      </c>
      <c r="F993" t="s" s="97">
        <v>16793</v>
      </c>
      <c r="G993" t="s" s="97">
        <v>16794</v>
      </c>
      <c r="H993" t="s" s="97">
        <v>120</v>
      </c>
      <c r="I993" t="s" s="97">
        <v>121</v>
      </c>
      <c r="J993" t="s" s="97">
        <v>2426</v>
      </c>
      <c r="K993" t="s" s="97">
        <v>82</v>
      </c>
      <c r="L993" t="s" s="97">
        <v>1507</v>
      </c>
      <c r="M993" s="98"/>
      <c r="N993" s="98"/>
      <c r="O993" s="98"/>
      <c r="P993" s="99"/>
      <c r="Q993" s="99"/>
      <c r="R993" s="99"/>
    </row>
    <row r="994" ht="20.05" customHeight="1">
      <c r="A994" t="s" s="94">
        <v>16795</v>
      </c>
      <c r="B994" t="s" s="95">
        <v>16796</v>
      </c>
      <c r="C994" s="96">
        <v>2024</v>
      </c>
      <c r="D994" t="s" s="97">
        <v>4505</v>
      </c>
      <c r="E994" t="s" s="97">
        <v>16797</v>
      </c>
      <c r="F994" t="s" s="97">
        <v>16798</v>
      </c>
      <c r="G994" t="s" s="97">
        <v>16799</v>
      </c>
      <c r="H994" t="s" s="97">
        <v>120</v>
      </c>
      <c r="I994" t="s" s="97">
        <v>121</v>
      </c>
      <c r="J994" t="s" s="97">
        <v>2154</v>
      </c>
      <c r="K994" t="s" s="97">
        <v>45</v>
      </c>
      <c r="L994" t="s" s="97">
        <v>119</v>
      </c>
      <c r="M994" s="98"/>
      <c r="N994" s="98"/>
      <c r="O994" s="98"/>
      <c r="P994" s="99"/>
      <c r="Q994" s="99"/>
      <c r="R994" s="99"/>
    </row>
    <row r="995" ht="20.05" customHeight="1">
      <c r="A995" t="s" s="94">
        <v>16800</v>
      </c>
      <c r="B995" t="s" s="95">
        <v>16801</v>
      </c>
      <c r="C995" s="96">
        <v>2024</v>
      </c>
      <c r="D995" t="s" s="97">
        <v>1752</v>
      </c>
      <c r="E995" t="s" s="97">
        <v>16802</v>
      </c>
      <c r="F995" t="s" s="97">
        <v>16803</v>
      </c>
      <c r="G995" s="98"/>
      <c r="H995" t="s" s="97">
        <v>120</v>
      </c>
      <c r="I995" t="s" s="97">
        <v>121</v>
      </c>
      <c r="J995" t="s" s="97">
        <v>8228</v>
      </c>
      <c r="K995" t="s" s="97">
        <v>29</v>
      </c>
      <c r="L995" t="s" s="97">
        <v>119</v>
      </c>
      <c r="M995" s="98"/>
      <c r="N995" s="98"/>
      <c r="O995" s="98"/>
      <c r="P995" s="99"/>
      <c r="Q995" s="99"/>
      <c r="R995" s="99"/>
    </row>
    <row r="996" ht="20.05" customHeight="1">
      <c r="A996" t="s" s="94">
        <v>16804</v>
      </c>
      <c r="B996" t="s" s="95">
        <v>16805</v>
      </c>
      <c r="C996" s="96">
        <v>2024</v>
      </c>
      <c r="D996" t="s" s="97">
        <v>8289</v>
      </c>
      <c r="E996" t="s" s="97">
        <v>16806</v>
      </c>
      <c r="F996" t="s" s="97">
        <v>16807</v>
      </c>
      <c r="G996" s="98"/>
      <c r="H996" t="s" s="97">
        <v>254</v>
      </c>
      <c r="I996" t="s" s="97">
        <v>121</v>
      </c>
      <c r="J996" t="s" s="97">
        <v>1928</v>
      </c>
      <c r="K996" t="s" s="97">
        <v>45</v>
      </c>
      <c r="L996" t="s" s="97">
        <v>119</v>
      </c>
      <c r="M996" s="98"/>
      <c r="N996" s="98"/>
      <c r="O996" s="98"/>
      <c r="P996" s="99"/>
      <c r="Q996" s="99"/>
      <c r="R996" s="99"/>
    </row>
    <row r="997" ht="20.05" customHeight="1">
      <c r="A997" t="s" s="94">
        <v>16808</v>
      </c>
      <c r="B997" t="s" s="95">
        <v>16809</v>
      </c>
      <c r="C997" s="96">
        <v>2024</v>
      </c>
      <c r="D997" t="s" s="97">
        <v>8042</v>
      </c>
      <c r="E997" t="s" s="97">
        <v>16810</v>
      </c>
      <c r="F997" t="s" s="97">
        <v>16811</v>
      </c>
      <c r="G997" s="98"/>
      <c r="H997" t="s" s="97">
        <v>120</v>
      </c>
      <c r="I997" t="s" s="97">
        <v>121</v>
      </c>
      <c r="J997" t="s" s="97">
        <v>2469</v>
      </c>
      <c r="K997" t="s" s="97">
        <v>82</v>
      </c>
      <c r="L997" t="s" s="97">
        <v>119</v>
      </c>
      <c r="M997" s="98"/>
      <c r="N997" s="98"/>
      <c r="O997" s="98"/>
      <c r="P997" s="99"/>
      <c r="Q997" s="99"/>
      <c r="R997" s="99"/>
    </row>
    <row r="998" ht="20.05" customHeight="1">
      <c r="A998" t="s" s="94">
        <v>16812</v>
      </c>
      <c r="B998" t="s" s="95">
        <v>16813</v>
      </c>
      <c r="C998" s="96">
        <v>2024</v>
      </c>
      <c r="D998" t="s" s="97">
        <v>12827</v>
      </c>
      <c r="E998" t="s" s="97">
        <v>16814</v>
      </c>
      <c r="F998" t="s" s="97">
        <v>16815</v>
      </c>
      <c r="G998" s="98"/>
      <c r="H998" t="s" s="97">
        <v>254</v>
      </c>
      <c r="I998" t="s" s="97">
        <v>216</v>
      </c>
      <c r="J998" t="s" s="97">
        <v>213</v>
      </c>
      <c r="K998" t="s" s="97">
        <v>29</v>
      </c>
      <c r="L998" t="s" s="97">
        <v>119</v>
      </c>
      <c r="M998" t="s" s="97">
        <v>12602</v>
      </c>
      <c r="N998" s="98"/>
      <c r="O998" s="98"/>
      <c r="P998" s="99"/>
      <c r="Q998" s="99"/>
      <c r="R998" s="99"/>
    </row>
    <row r="999" ht="20.05" customHeight="1">
      <c r="A999" t="s" s="94">
        <v>16816</v>
      </c>
      <c r="B999" t="s" s="95">
        <v>16817</v>
      </c>
      <c r="C999" s="96">
        <v>2024</v>
      </c>
      <c r="D999" t="s" s="97">
        <v>3941</v>
      </c>
      <c r="E999" t="s" s="97">
        <v>16818</v>
      </c>
      <c r="F999" t="s" s="97">
        <v>16819</v>
      </c>
      <c r="G999" t="s" s="97">
        <v>16820</v>
      </c>
      <c r="H999" t="s" s="97">
        <v>120</v>
      </c>
      <c r="I999" t="s" s="97">
        <v>121</v>
      </c>
      <c r="J999" t="s" s="97">
        <v>2426</v>
      </c>
      <c r="K999" t="s" s="97">
        <v>45</v>
      </c>
      <c r="L999" t="s" s="97">
        <v>1507</v>
      </c>
      <c r="M999" s="98"/>
      <c r="N999" s="98"/>
      <c r="O999" s="98"/>
      <c r="P999" s="99"/>
      <c r="Q999" s="99"/>
      <c r="R999" s="99"/>
    </row>
    <row r="1000" ht="20.05" customHeight="1">
      <c r="A1000" t="s" s="94">
        <v>16821</v>
      </c>
      <c r="B1000" t="s" s="95">
        <v>16822</v>
      </c>
      <c r="C1000" s="96">
        <v>2024</v>
      </c>
      <c r="D1000" t="s" s="97">
        <v>16823</v>
      </c>
      <c r="E1000" t="s" s="97">
        <v>16824</v>
      </c>
      <c r="F1000" t="s" s="97">
        <v>16825</v>
      </c>
      <c r="G1000" s="98"/>
      <c r="H1000" t="s" s="97">
        <v>120</v>
      </c>
      <c r="I1000" t="s" s="97">
        <v>216</v>
      </c>
      <c r="J1000" t="s" s="97">
        <v>213</v>
      </c>
      <c r="K1000" t="s" s="97">
        <v>64</v>
      </c>
      <c r="L1000" t="s" s="97">
        <v>119</v>
      </c>
      <c r="M1000" t="s" s="97">
        <v>12716</v>
      </c>
      <c r="N1000" s="98"/>
      <c r="O1000" s="98"/>
      <c r="P1000" s="99"/>
      <c r="Q1000" s="99"/>
      <c r="R1000" s="99"/>
    </row>
    <row r="1001" ht="20.05" customHeight="1">
      <c r="A1001" t="s" s="94">
        <v>16826</v>
      </c>
      <c r="B1001" t="s" s="95">
        <v>16827</v>
      </c>
      <c r="C1001" s="96">
        <v>2024</v>
      </c>
      <c r="D1001" t="s" s="97">
        <v>821</v>
      </c>
      <c r="E1001" t="s" s="97">
        <v>16828</v>
      </c>
      <c r="F1001" t="s" s="97">
        <v>16829</v>
      </c>
      <c r="G1001" t="s" s="97">
        <v>16830</v>
      </c>
      <c r="H1001" t="s" s="97">
        <v>120</v>
      </c>
      <c r="I1001" t="s" s="97">
        <v>121</v>
      </c>
      <c r="J1001" t="s" s="97">
        <v>16831</v>
      </c>
      <c r="K1001" t="s" s="97">
        <v>2327</v>
      </c>
      <c r="L1001" t="s" s="97">
        <v>129</v>
      </c>
      <c r="M1001" s="98"/>
      <c r="N1001" s="98"/>
      <c r="O1001" s="98"/>
      <c r="P1001" s="99"/>
      <c r="Q1001" s="99"/>
      <c r="R1001" s="99"/>
    </row>
    <row r="1002" ht="20.05" customHeight="1">
      <c r="A1002" t="s" s="94">
        <v>16832</v>
      </c>
      <c r="B1002" t="s" s="95">
        <v>16833</v>
      </c>
      <c r="C1002" s="96">
        <v>2024</v>
      </c>
      <c r="D1002" t="s" s="97">
        <v>918</v>
      </c>
      <c r="E1002" t="s" s="97">
        <v>16834</v>
      </c>
      <c r="F1002" t="s" s="97">
        <v>16835</v>
      </c>
      <c r="G1002" t="s" s="97">
        <v>16836</v>
      </c>
      <c r="H1002" t="s" s="97">
        <v>120</v>
      </c>
      <c r="I1002" t="s" s="97">
        <v>121</v>
      </c>
      <c r="J1002" t="s" s="97">
        <v>12667</v>
      </c>
      <c r="K1002" t="s" s="97">
        <v>45</v>
      </c>
      <c r="L1002" t="s" s="97">
        <v>1507</v>
      </c>
      <c r="M1002" s="98"/>
      <c r="N1002" s="98"/>
      <c r="O1002" s="98"/>
      <c r="P1002" s="99"/>
      <c r="Q1002" s="99"/>
      <c r="R1002" s="99"/>
    </row>
    <row r="1003" ht="20.05" customHeight="1">
      <c r="A1003" t="s" s="94">
        <v>1723</v>
      </c>
      <c r="B1003" t="s" s="95">
        <v>1724</v>
      </c>
      <c r="C1003" s="96">
        <v>2024</v>
      </c>
      <c r="D1003" t="s" s="97">
        <v>1725</v>
      </c>
      <c r="E1003" t="s" s="97">
        <v>1726</v>
      </c>
      <c r="F1003" t="s" s="97">
        <v>1727</v>
      </c>
      <c r="G1003" t="s" s="97">
        <v>1728</v>
      </c>
      <c r="H1003" t="s" s="97">
        <v>120</v>
      </c>
      <c r="I1003" t="s" s="97">
        <v>121</v>
      </c>
      <c r="J1003" t="s" s="97">
        <v>213</v>
      </c>
      <c r="K1003" t="s" s="97">
        <v>29</v>
      </c>
      <c r="L1003" t="s" s="97">
        <v>119</v>
      </c>
      <c r="M1003" s="98"/>
      <c r="N1003" t="s" s="97">
        <v>122</v>
      </c>
      <c r="O1003" t="s" s="97">
        <v>123</v>
      </c>
      <c r="P1003" t="s" s="100">
        <v>36</v>
      </c>
      <c r="Q1003" s="99"/>
      <c r="R1003" s="99"/>
    </row>
    <row r="1004" ht="20.05" customHeight="1">
      <c r="A1004" t="s" s="94">
        <v>16837</v>
      </c>
      <c r="B1004" t="s" s="95">
        <v>16838</v>
      </c>
      <c r="C1004" s="96">
        <v>2024</v>
      </c>
      <c r="D1004" t="s" s="97">
        <v>2822</v>
      </c>
      <c r="E1004" t="s" s="97">
        <v>16839</v>
      </c>
      <c r="F1004" t="s" s="97">
        <v>16840</v>
      </c>
      <c r="G1004" t="s" s="97">
        <v>16841</v>
      </c>
      <c r="H1004" t="s" s="97">
        <v>120</v>
      </c>
      <c r="I1004" t="s" s="97">
        <v>121</v>
      </c>
      <c r="J1004" t="s" s="97">
        <v>13757</v>
      </c>
      <c r="K1004" t="s" s="97">
        <v>2327</v>
      </c>
      <c r="L1004" t="s" s="97">
        <v>390</v>
      </c>
      <c r="M1004" s="98"/>
      <c r="N1004" s="98"/>
      <c r="O1004" s="98"/>
      <c r="P1004" s="99"/>
      <c r="Q1004" s="99"/>
      <c r="R1004" s="99"/>
    </row>
    <row r="1005" ht="20.05" customHeight="1">
      <c r="A1005" t="s" s="94">
        <v>16842</v>
      </c>
      <c r="B1005" t="s" s="95">
        <v>16843</v>
      </c>
      <c r="C1005" s="96">
        <v>2024</v>
      </c>
      <c r="D1005" t="s" s="97">
        <v>16844</v>
      </c>
      <c r="E1005" t="s" s="97">
        <v>16845</v>
      </c>
      <c r="F1005" t="s" s="97">
        <v>16846</v>
      </c>
      <c r="G1005" s="98"/>
      <c r="H1005" t="s" s="97">
        <v>120</v>
      </c>
      <c r="I1005" t="s" s="97">
        <v>216</v>
      </c>
      <c r="J1005" t="s" s="97">
        <v>13530</v>
      </c>
      <c r="K1005" t="s" s="97">
        <v>64</v>
      </c>
      <c r="L1005" t="s" s="97">
        <v>506</v>
      </c>
      <c r="M1005" s="98"/>
      <c r="N1005" s="98"/>
      <c r="O1005" s="98"/>
      <c r="P1005" s="99"/>
      <c r="Q1005" s="99"/>
      <c r="R1005" s="99"/>
    </row>
    <row r="1006" ht="20.05" customHeight="1">
      <c r="A1006" t="s" s="94">
        <v>16847</v>
      </c>
      <c r="B1006" t="s" s="95">
        <v>16848</v>
      </c>
      <c r="C1006" s="96">
        <v>2024</v>
      </c>
      <c r="D1006" t="s" s="97">
        <v>12827</v>
      </c>
      <c r="E1006" t="s" s="97">
        <v>16849</v>
      </c>
      <c r="F1006" t="s" s="97">
        <v>16850</v>
      </c>
      <c r="G1006" s="98"/>
      <c r="H1006" t="s" s="97">
        <v>120</v>
      </c>
      <c r="I1006" t="s" s="97">
        <v>216</v>
      </c>
      <c r="J1006" t="s" s="97">
        <v>213</v>
      </c>
      <c r="K1006" t="s" s="97">
        <v>64</v>
      </c>
      <c r="L1006" t="s" s="97">
        <v>119</v>
      </c>
      <c r="M1006" t="s" s="97">
        <v>1846</v>
      </c>
      <c r="N1006" s="98"/>
      <c r="O1006" s="98"/>
      <c r="P1006" s="99"/>
      <c r="Q1006" s="99"/>
      <c r="R1006" s="99"/>
    </row>
    <row r="1007" ht="20.05" customHeight="1">
      <c r="A1007" t="s" s="94">
        <v>16851</v>
      </c>
      <c r="B1007" t="s" s="95">
        <v>16852</v>
      </c>
      <c r="C1007" s="96">
        <v>2024</v>
      </c>
      <c r="D1007" t="s" s="97">
        <v>16853</v>
      </c>
      <c r="E1007" t="s" s="97">
        <v>16854</v>
      </c>
      <c r="F1007" t="s" s="97">
        <v>16855</v>
      </c>
      <c r="G1007" s="98"/>
      <c r="H1007" t="s" s="97">
        <v>120</v>
      </c>
      <c r="I1007" t="s" s="97">
        <v>121</v>
      </c>
      <c r="J1007" t="s" s="97">
        <v>213</v>
      </c>
      <c r="K1007" t="s" s="97">
        <v>64</v>
      </c>
      <c r="L1007" t="s" s="97">
        <v>119</v>
      </c>
      <c r="M1007" t="s" s="97">
        <v>1846</v>
      </c>
      <c r="N1007" s="98"/>
      <c r="O1007" s="98"/>
      <c r="P1007" s="99"/>
      <c r="Q1007" s="99"/>
      <c r="R1007" s="99"/>
    </row>
    <row r="1008" ht="20.05" customHeight="1">
      <c r="A1008" t="s" s="94">
        <v>16856</v>
      </c>
      <c r="B1008" t="s" s="95">
        <v>16857</v>
      </c>
      <c r="C1008" s="96">
        <v>2024</v>
      </c>
      <c r="D1008" t="s" s="97">
        <v>1639</v>
      </c>
      <c r="E1008" t="s" s="97">
        <v>16858</v>
      </c>
      <c r="F1008" t="s" s="97">
        <v>16859</v>
      </c>
      <c r="G1008" s="98"/>
      <c r="H1008" t="s" s="97">
        <v>254</v>
      </c>
      <c r="I1008" t="s" s="97">
        <v>216</v>
      </c>
      <c r="J1008" t="s" s="97">
        <v>1815</v>
      </c>
      <c r="K1008" t="s" s="97">
        <v>82</v>
      </c>
      <c r="L1008" t="s" s="97">
        <v>506</v>
      </c>
      <c r="M1008" s="98"/>
      <c r="N1008" s="98"/>
      <c r="O1008" s="98"/>
      <c r="P1008" s="99"/>
      <c r="Q1008" s="99"/>
      <c r="R1008" s="99"/>
    </row>
    <row r="1009" ht="20.05" customHeight="1">
      <c r="A1009" t="s" s="94">
        <v>16860</v>
      </c>
      <c r="B1009" t="s" s="95">
        <v>16861</v>
      </c>
      <c r="C1009" s="96">
        <v>2024</v>
      </c>
      <c r="D1009" t="s" s="97">
        <v>8803</v>
      </c>
      <c r="E1009" t="s" s="97">
        <v>16862</v>
      </c>
      <c r="F1009" t="s" s="97">
        <v>16863</v>
      </c>
      <c r="G1009" t="s" s="97">
        <v>16864</v>
      </c>
      <c r="H1009" t="s" s="97">
        <v>120</v>
      </c>
      <c r="I1009" t="s" s="97">
        <v>121</v>
      </c>
      <c r="J1009" t="s" s="97">
        <v>1815</v>
      </c>
      <c r="K1009" t="s" s="97">
        <v>44</v>
      </c>
      <c r="L1009" t="s" s="97">
        <v>506</v>
      </c>
      <c r="M1009" t="s" s="97">
        <v>16865</v>
      </c>
      <c r="N1009" s="98"/>
      <c r="O1009" s="98"/>
      <c r="P1009" s="99"/>
      <c r="Q1009" s="99"/>
      <c r="R1009" s="99"/>
    </row>
    <row r="1010" ht="20.05" customHeight="1">
      <c r="A1010" t="s" s="94">
        <v>16866</v>
      </c>
      <c r="B1010" t="s" s="95">
        <v>16867</v>
      </c>
      <c r="C1010" s="96">
        <v>2024</v>
      </c>
      <c r="D1010" t="s" s="97">
        <v>14656</v>
      </c>
      <c r="E1010" t="s" s="97">
        <v>16868</v>
      </c>
      <c r="F1010" t="s" s="97">
        <v>16869</v>
      </c>
      <c r="G1010" s="98"/>
      <c r="H1010" t="s" s="97">
        <v>120</v>
      </c>
      <c r="I1010" t="s" s="97">
        <v>216</v>
      </c>
      <c r="J1010" t="s" s="97">
        <v>213</v>
      </c>
      <c r="K1010" t="s" s="97">
        <v>64</v>
      </c>
      <c r="L1010" t="s" s="97">
        <v>119</v>
      </c>
      <c r="M1010" t="s" s="97">
        <v>12755</v>
      </c>
      <c r="N1010" s="98"/>
      <c r="O1010" s="98"/>
      <c r="P1010" s="99"/>
      <c r="Q1010" s="99"/>
      <c r="R1010" s="99"/>
    </row>
    <row r="1011" ht="20.05" customHeight="1">
      <c r="A1011" t="s" s="94">
        <v>16870</v>
      </c>
      <c r="B1011" t="s" s="95">
        <v>16871</v>
      </c>
      <c r="C1011" s="96">
        <v>2024</v>
      </c>
      <c r="D1011" t="s" s="97">
        <v>16872</v>
      </c>
      <c r="E1011" t="s" s="97">
        <v>16873</v>
      </c>
      <c r="F1011" t="s" s="97">
        <v>16874</v>
      </c>
      <c r="G1011" t="s" s="97">
        <v>16875</v>
      </c>
      <c r="H1011" t="s" s="97">
        <v>120</v>
      </c>
      <c r="I1011" t="s" s="97">
        <v>121</v>
      </c>
      <c r="J1011" t="s" s="97">
        <v>2426</v>
      </c>
      <c r="K1011" t="s" s="97">
        <v>45</v>
      </c>
      <c r="L1011" t="s" s="97">
        <v>1507</v>
      </c>
      <c r="M1011" s="98"/>
      <c r="N1011" s="98"/>
      <c r="O1011" s="98"/>
      <c r="P1011" s="99"/>
      <c r="Q1011" s="99"/>
      <c r="R1011" s="99"/>
    </row>
    <row r="1012" ht="20.05" customHeight="1">
      <c r="A1012" t="s" s="94">
        <v>16876</v>
      </c>
      <c r="B1012" t="s" s="95">
        <v>16877</v>
      </c>
      <c r="C1012" s="96">
        <v>2024</v>
      </c>
      <c r="D1012" t="s" s="97">
        <v>184</v>
      </c>
      <c r="E1012" t="s" s="97">
        <v>16878</v>
      </c>
      <c r="F1012" t="s" s="97">
        <v>16879</v>
      </c>
      <c r="G1012" t="s" s="97">
        <v>16880</v>
      </c>
      <c r="H1012" t="s" s="97">
        <v>120</v>
      </c>
      <c r="I1012" t="s" s="97">
        <v>121</v>
      </c>
      <c r="J1012" t="s" s="97">
        <v>1870</v>
      </c>
      <c r="K1012" t="s" s="97">
        <v>82</v>
      </c>
      <c r="L1012" t="s" s="97">
        <v>1791</v>
      </c>
      <c r="M1012" s="98"/>
      <c r="N1012" s="98"/>
      <c r="O1012" s="98"/>
      <c r="P1012" s="99"/>
      <c r="Q1012" s="99"/>
      <c r="R1012" s="99"/>
    </row>
    <row r="1013" ht="20.05" customHeight="1">
      <c r="A1013" t="s" s="94">
        <v>16881</v>
      </c>
      <c r="B1013" t="s" s="95">
        <v>16882</v>
      </c>
      <c r="C1013" s="96">
        <v>2024</v>
      </c>
      <c r="D1013" t="s" s="97">
        <v>16883</v>
      </c>
      <c r="E1013" t="s" s="97">
        <v>16884</v>
      </c>
      <c r="F1013" t="s" s="97">
        <v>16885</v>
      </c>
      <c r="G1013" s="98"/>
      <c r="H1013" t="s" s="97">
        <v>120</v>
      </c>
      <c r="I1013" t="s" s="97">
        <v>216</v>
      </c>
      <c r="J1013" t="s" s="97">
        <v>213</v>
      </c>
      <c r="K1013" t="s" s="97">
        <v>64</v>
      </c>
      <c r="L1013" t="s" s="97">
        <v>119</v>
      </c>
      <c r="M1013" t="s" s="97">
        <v>12755</v>
      </c>
      <c r="N1013" s="98"/>
      <c r="O1013" s="98"/>
      <c r="P1013" s="99"/>
      <c r="Q1013" s="99"/>
      <c r="R1013" s="99"/>
    </row>
    <row r="1014" ht="20.05" customHeight="1">
      <c r="A1014" t="s" s="94">
        <v>16886</v>
      </c>
      <c r="B1014" t="s" s="95">
        <v>16887</v>
      </c>
      <c r="C1014" s="96">
        <v>2024</v>
      </c>
      <c r="D1014" t="s" s="97">
        <v>12688</v>
      </c>
      <c r="E1014" t="s" s="97">
        <v>16888</v>
      </c>
      <c r="F1014" t="s" s="97">
        <v>16889</v>
      </c>
      <c r="G1014" s="98"/>
      <c r="H1014" t="s" s="97">
        <v>120</v>
      </c>
      <c r="I1014" t="s" s="97">
        <v>216</v>
      </c>
      <c r="J1014" t="s" s="97">
        <v>572</v>
      </c>
      <c r="K1014" t="s" s="97">
        <v>82</v>
      </c>
      <c r="L1014" t="s" s="97">
        <v>506</v>
      </c>
      <c r="M1014" t="s" s="97">
        <v>12602</v>
      </c>
      <c r="N1014" s="98"/>
      <c r="O1014" s="98"/>
      <c r="P1014" s="99"/>
      <c r="Q1014" s="99"/>
      <c r="R1014" s="99"/>
    </row>
    <row r="1015" ht="20.05" customHeight="1">
      <c r="A1015" t="s" s="94">
        <v>16890</v>
      </c>
      <c r="B1015" t="s" s="95">
        <v>16891</v>
      </c>
      <c r="C1015" s="96">
        <v>2024</v>
      </c>
      <c r="D1015" t="s" s="97">
        <v>3434</v>
      </c>
      <c r="E1015" t="s" s="97">
        <v>16892</v>
      </c>
      <c r="F1015" t="s" s="97">
        <v>16893</v>
      </c>
      <c r="G1015" t="s" s="97">
        <v>16894</v>
      </c>
      <c r="H1015" t="s" s="97">
        <v>120</v>
      </c>
      <c r="I1015" t="s" s="97">
        <v>121</v>
      </c>
      <c r="J1015" t="s" s="97">
        <v>2426</v>
      </c>
      <c r="K1015" t="s" s="97">
        <v>45</v>
      </c>
      <c r="L1015" t="s" s="97">
        <v>1507</v>
      </c>
      <c r="M1015" s="98"/>
      <c r="N1015" s="98"/>
      <c r="O1015" s="98"/>
      <c r="P1015" s="99"/>
      <c r="Q1015" s="99"/>
      <c r="R1015" s="99"/>
    </row>
    <row r="1016" ht="20.05" customHeight="1">
      <c r="A1016" t="s" s="94">
        <v>16895</v>
      </c>
      <c r="B1016" t="s" s="95">
        <v>16896</v>
      </c>
      <c r="C1016" s="96">
        <v>2024</v>
      </c>
      <c r="D1016" t="s" s="97">
        <v>918</v>
      </c>
      <c r="E1016" t="s" s="97">
        <v>16897</v>
      </c>
      <c r="F1016" t="s" s="97">
        <v>16898</v>
      </c>
      <c r="G1016" t="s" s="97">
        <v>16899</v>
      </c>
      <c r="H1016" t="s" s="97">
        <v>120</v>
      </c>
      <c r="I1016" t="s" s="97">
        <v>121</v>
      </c>
      <c r="J1016" t="s" s="97">
        <v>12841</v>
      </c>
      <c r="K1016" t="s" s="97">
        <v>82</v>
      </c>
      <c r="L1016" t="s" s="97">
        <v>1791</v>
      </c>
      <c r="M1016" s="98"/>
      <c r="N1016" s="98"/>
      <c r="O1016" s="98"/>
      <c r="P1016" s="99"/>
      <c r="Q1016" s="99"/>
      <c r="R1016" s="99"/>
    </row>
    <row r="1017" ht="20.05" customHeight="1">
      <c r="A1017" t="s" s="94">
        <v>16900</v>
      </c>
      <c r="B1017" t="s" s="95">
        <v>16901</v>
      </c>
      <c r="C1017" s="96">
        <v>2024</v>
      </c>
      <c r="D1017" t="s" s="97">
        <v>1412</v>
      </c>
      <c r="E1017" t="s" s="97">
        <v>16902</v>
      </c>
      <c r="F1017" t="s" s="97">
        <v>16903</v>
      </c>
      <c r="G1017" s="98"/>
      <c r="H1017" t="s" s="97">
        <v>254</v>
      </c>
      <c r="I1017" t="s" s="97">
        <v>216</v>
      </c>
      <c r="J1017" t="s" s="97">
        <v>213</v>
      </c>
      <c r="K1017" t="s" s="97">
        <v>64</v>
      </c>
      <c r="L1017" t="s" s="97">
        <v>119</v>
      </c>
      <c r="M1017" t="s" s="97">
        <v>12755</v>
      </c>
      <c r="N1017" s="98"/>
      <c r="O1017" s="98"/>
      <c r="P1017" s="99"/>
      <c r="Q1017" s="99"/>
      <c r="R1017" s="99"/>
    </row>
    <row r="1018" ht="20.05" customHeight="1">
      <c r="A1018" t="s" s="94">
        <v>16904</v>
      </c>
      <c r="B1018" t="s" s="95">
        <v>16905</v>
      </c>
      <c r="C1018" s="96">
        <v>2024</v>
      </c>
      <c r="D1018" t="s" s="97">
        <v>10994</v>
      </c>
      <c r="E1018" t="s" s="97">
        <v>16906</v>
      </c>
      <c r="F1018" t="s" s="97">
        <v>16907</v>
      </c>
      <c r="G1018" s="98"/>
      <c r="H1018" t="s" s="97">
        <v>120</v>
      </c>
      <c r="I1018" t="s" s="97">
        <v>121</v>
      </c>
      <c r="J1018" t="s" s="97">
        <v>213</v>
      </c>
      <c r="K1018" t="s" s="97">
        <v>45</v>
      </c>
      <c r="L1018" t="s" s="97">
        <v>119</v>
      </c>
      <c r="M1018" t="s" s="97">
        <v>6085</v>
      </c>
      <c r="N1018" s="98"/>
      <c r="O1018" s="98"/>
      <c r="P1018" s="99"/>
      <c r="Q1018" s="99"/>
      <c r="R1018" s="99"/>
    </row>
    <row r="1019" ht="20.05" customHeight="1">
      <c r="A1019" t="s" s="94">
        <v>16908</v>
      </c>
      <c r="B1019" t="s" s="95">
        <v>16909</v>
      </c>
      <c r="C1019" s="96">
        <v>2024</v>
      </c>
      <c r="D1019" t="s" s="97">
        <v>12939</v>
      </c>
      <c r="E1019" t="s" s="97">
        <v>16910</v>
      </c>
      <c r="F1019" t="s" s="97">
        <v>16911</v>
      </c>
      <c r="G1019" s="98"/>
      <c r="H1019" t="s" s="97">
        <v>14542</v>
      </c>
      <c r="I1019" t="s" s="97">
        <v>216</v>
      </c>
      <c r="J1019" t="s" s="97">
        <v>213</v>
      </c>
      <c r="K1019" t="s" s="97">
        <v>64</v>
      </c>
      <c r="L1019" t="s" s="97">
        <v>119</v>
      </c>
      <c r="M1019" t="s" s="97">
        <v>12637</v>
      </c>
      <c r="N1019" s="98"/>
      <c r="O1019" s="98"/>
      <c r="P1019" s="99"/>
      <c r="Q1019" s="99"/>
      <c r="R1019" s="99"/>
    </row>
    <row r="1020" ht="20.05" customHeight="1">
      <c r="A1020" t="s" s="94">
        <v>16912</v>
      </c>
      <c r="B1020" t="s" s="95">
        <v>16913</v>
      </c>
      <c r="C1020" s="96">
        <v>2024</v>
      </c>
      <c r="D1020" t="s" s="97">
        <v>16914</v>
      </c>
      <c r="E1020" t="s" s="97">
        <v>16915</v>
      </c>
      <c r="F1020" t="s" s="97">
        <v>16916</v>
      </c>
      <c r="G1020" t="s" s="97">
        <v>16917</v>
      </c>
      <c r="H1020" t="s" s="97">
        <v>120</v>
      </c>
      <c r="I1020" t="s" s="97">
        <v>121</v>
      </c>
      <c r="J1020" t="s" s="97">
        <v>15109</v>
      </c>
      <c r="K1020" t="s" s="97">
        <v>45</v>
      </c>
      <c r="L1020" t="s" s="97">
        <v>119</v>
      </c>
      <c r="M1020" s="98"/>
      <c r="N1020" s="98"/>
      <c r="O1020" s="98"/>
      <c r="P1020" s="99"/>
      <c r="Q1020" s="99"/>
      <c r="R1020" s="99"/>
    </row>
    <row r="1021" ht="20.05" customHeight="1">
      <c r="A1021" t="s" s="94">
        <v>16918</v>
      </c>
      <c r="B1021" t="s" s="95">
        <v>16919</v>
      </c>
      <c r="C1021" s="96">
        <v>2024</v>
      </c>
      <c r="D1021" t="s" s="97">
        <v>14431</v>
      </c>
      <c r="E1021" t="s" s="97">
        <v>16920</v>
      </c>
      <c r="F1021" t="s" s="97">
        <v>16921</v>
      </c>
      <c r="G1021" s="98"/>
      <c r="H1021" t="s" s="97">
        <v>120</v>
      </c>
      <c r="I1021" t="s" s="97">
        <v>216</v>
      </c>
      <c r="J1021" t="s" s="97">
        <v>2851</v>
      </c>
      <c r="K1021" t="s" s="97">
        <v>1784</v>
      </c>
      <c r="L1021" t="s" s="97">
        <v>119</v>
      </c>
      <c r="M1021" s="98"/>
      <c r="N1021" s="98"/>
      <c r="O1021" s="98"/>
      <c r="P1021" s="99"/>
      <c r="Q1021" s="99"/>
      <c r="R1021" s="99"/>
    </row>
    <row r="1022" ht="20.05" customHeight="1">
      <c r="A1022" t="s" s="94">
        <v>16922</v>
      </c>
      <c r="B1022" t="s" s="95">
        <v>16923</v>
      </c>
      <c r="C1022" s="96">
        <v>2024</v>
      </c>
      <c r="D1022" t="s" s="97">
        <v>12844</v>
      </c>
      <c r="E1022" t="s" s="97">
        <v>16924</v>
      </c>
      <c r="F1022" t="s" s="97">
        <v>16925</v>
      </c>
      <c r="G1022" s="98"/>
      <c r="H1022" t="s" s="97">
        <v>120</v>
      </c>
      <c r="I1022" t="s" s="97">
        <v>216</v>
      </c>
      <c r="J1022" t="s" s="97">
        <v>572</v>
      </c>
      <c r="K1022" t="s" s="97">
        <v>1784</v>
      </c>
      <c r="L1022" t="s" s="97">
        <v>506</v>
      </c>
      <c r="M1022" s="98"/>
      <c r="N1022" s="98"/>
      <c r="O1022" s="98"/>
      <c r="P1022" s="99"/>
      <c r="Q1022" s="99"/>
      <c r="R1022" s="99"/>
    </row>
    <row r="1023" ht="20.05" customHeight="1">
      <c r="A1023" t="s" s="94">
        <v>16926</v>
      </c>
      <c r="B1023" t="s" s="95">
        <v>16927</v>
      </c>
      <c r="C1023" s="96">
        <v>2024</v>
      </c>
      <c r="D1023" t="s" s="97">
        <v>12901</v>
      </c>
      <c r="E1023" t="s" s="97">
        <v>16928</v>
      </c>
      <c r="F1023" t="s" s="97">
        <v>16929</v>
      </c>
      <c r="G1023" s="98"/>
      <c r="H1023" t="s" s="97">
        <v>120</v>
      </c>
      <c r="I1023" t="s" s="97">
        <v>216</v>
      </c>
      <c r="J1023" t="s" s="97">
        <v>213</v>
      </c>
      <c r="K1023" t="s" s="97">
        <v>82</v>
      </c>
      <c r="L1023" t="s" s="97">
        <v>119</v>
      </c>
      <c r="M1023" t="s" s="97">
        <v>13735</v>
      </c>
      <c r="N1023" s="98"/>
      <c r="O1023" s="98"/>
      <c r="P1023" s="99"/>
      <c r="Q1023" s="99"/>
      <c r="R1023" s="99"/>
    </row>
    <row r="1024" ht="20.05" customHeight="1">
      <c r="A1024" t="s" s="94">
        <v>16930</v>
      </c>
      <c r="B1024" t="s" s="95">
        <v>16931</v>
      </c>
      <c r="C1024" s="96">
        <v>2024</v>
      </c>
      <c r="D1024" t="s" s="97">
        <v>12939</v>
      </c>
      <c r="E1024" t="s" s="97">
        <v>16932</v>
      </c>
      <c r="F1024" t="s" s="97">
        <v>16933</v>
      </c>
      <c r="G1024" s="98"/>
      <c r="H1024" t="s" s="97">
        <v>120</v>
      </c>
      <c r="I1024" t="s" s="97">
        <v>216</v>
      </c>
      <c r="J1024" t="s" s="97">
        <v>213</v>
      </c>
      <c r="K1024" t="s" s="97">
        <v>29</v>
      </c>
      <c r="L1024" t="s" s="97">
        <v>119</v>
      </c>
      <c r="M1024" t="s" s="97">
        <v>12637</v>
      </c>
      <c r="N1024" s="98"/>
      <c r="O1024" s="98"/>
      <c r="P1024" t="s" s="100">
        <v>36</v>
      </c>
      <c r="Q1024" t="s" s="100">
        <v>73</v>
      </c>
      <c r="R1024" s="99"/>
    </row>
    <row r="1025" ht="20.05" customHeight="1">
      <c r="A1025" t="s" s="94">
        <v>16934</v>
      </c>
      <c r="B1025" t="s" s="95">
        <v>16935</v>
      </c>
      <c r="C1025" s="96">
        <v>2024</v>
      </c>
      <c r="D1025" t="s" s="97">
        <v>4553</v>
      </c>
      <c r="E1025" t="s" s="97">
        <v>16936</v>
      </c>
      <c r="F1025" t="s" s="97">
        <v>16937</v>
      </c>
      <c r="G1025" t="s" s="97">
        <v>16938</v>
      </c>
      <c r="H1025" t="s" s="97">
        <v>120</v>
      </c>
      <c r="I1025" t="s" s="97">
        <v>121</v>
      </c>
      <c r="J1025" t="s" s="97">
        <v>2426</v>
      </c>
      <c r="K1025" t="s" s="97">
        <v>82</v>
      </c>
      <c r="L1025" t="s" s="97">
        <v>1507</v>
      </c>
      <c r="M1025" s="98"/>
      <c r="N1025" s="98"/>
      <c r="O1025" s="98"/>
      <c r="P1025" s="99"/>
      <c r="Q1025" s="99"/>
      <c r="R1025" s="99"/>
    </row>
    <row r="1026" ht="20.05" customHeight="1">
      <c r="A1026" t="s" s="94">
        <v>16939</v>
      </c>
      <c r="B1026" t="s" s="95">
        <v>16940</v>
      </c>
      <c r="C1026" s="96">
        <v>2024</v>
      </c>
      <c r="D1026" t="s" s="97">
        <v>16941</v>
      </c>
      <c r="E1026" t="s" s="97">
        <v>16942</v>
      </c>
      <c r="F1026" t="s" s="97">
        <v>16943</v>
      </c>
      <c r="G1026" s="98"/>
      <c r="H1026" t="s" s="97">
        <v>120</v>
      </c>
      <c r="I1026" t="s" s="97">
        <v>216</v>
      </c>
      <c r="J1026" t="s" s="97">
        <v>213</v>
      </c>
      <c r="K1026" t="s" s="97">
        <v>45</v>
      </c>
      <c r="L1026" t="s" s="97">
        <v>119</v>
      </c>
      <c r="M1026" t="s" s="97">
        <v>1846</v>
      </c>
      <c r="N1026" s="98"/>
      <c r="O1026" s="98"/>
      <c r="P1026" s="99"/>
      <c r="Q1026" s="99"/>
      <c r="R1026" s="99"/>
    </row>
    <row r="1027" ht="20.05" customHeight="1">
      <c r="A1027" t="s" s="94">
        <v>16944</v>
      </c>
      <c r="B1027" t="s" s="95">
        <v>16945</v>
      </c>
      <c r="C1027" s="96">
        <v>2024</v>
      </c>
      <c r="D1027" t="s" s="97">
        <v>1639</v>
      </c>
      <c r="E1027" t="s" s="97">
        <v>16946</v>
      </c>
      <c r="F1027" t="s" s="97">
        <v>16947</v>
      </c>
      <c r="G1027" s="98"/>
      <c r="H1027" t="s" s="97">
        <v>120</v>
      </c>
      <c r="I1027" t="s" s="97">
        <v>216</v>
      </c>
      <c r="J1027" t="s" s="97">
        <v>213</v>
      </c>
      <c r="K1027" t="s" s="97">
        <v>64</v>
      </c>
      <c r="L1027" t="s" s="97">
        <v>119</v>
      </c>
      <c r="M1027" t="s" s="97">
        <v>12755</v>
      </c>
      <c r="N1027" s="98"/>
      <c r="O1027" s="98"/>
      <c r="P1027" s="99"/>
      <c r="Q1027" s="99"/>
      <c r="R1027" s="99"/>
    </row>
    <row r="1028" ht="20.05" customHeight="1">
      <c r="A1028" t="s" s="94">
        <v>16948</v>
      </c>
      <c r="B1028" t="s" s="95">
        <v>16949</v>
      </c>
      <c r="C1028" s="96">
        <v>2024</v>
      </c>
      <c r="D1028" t="s" s="97">
        <v>3802</v>
      </c>
      <c r="E1028" t="s" s="97">
        <v>16950</v>
      </c>
      <c r="F1028" t="s" s="97">
        <v>16951</v>
      </c>
      <c r="G1028" s="98"/>
      <c r="H1028" t="s" s="97">
        <v>120</v>
      </c>
      <c r="I1028" t="s" s="97">
        <v>121</v>
      </c>
      <c r="J1028" t="s" s="97">
        <v>2426</v>
      </c>
      <c r="K1028" t="s" s="97">
        <v>29</v>
      </c>
      <c r="L1028" t="s" s="97">
        <v>1507</v>
      </c>
      <c r="M1028" s="98"/>
      <c r="N1028" s="98"/>
      <c r="O1028" s="98"/>
      <c r="P1028" s="99"/>
      <c r="Q1028" s="99"/>
      <c r="R1028" s="99"/>
    </row>
    <row r="1029" ht="20.05" customHeight="1">
      <c r="A1029" t="s" s="94">
        <v>1729</v>
      </c>
      <c r="B1029" t="s" s="95">
        <v>1730</v>
      </c>
      <c r="C1029" s="96">
        <v>2024</v>
      </c>
      <c r="D1029" t="s" s="97">
        <v>1731</v>
      </c>
      <c r="E1029" t="s" s="97">
        <v>1732</v>
      </c>
      <c r="F1029" t="s" s="97">
        <v>1733</v>
      </c>
      <c r="G1029" s="98"/>
      <c r="H1029" t="s" s="97">
        <v>120</v>
      </c>
      <c r="I1029" t="s" s="97">
        <v>121</v>
      </c>
      <c r="J1029" t="s" s="97">
        <v>213</v>
      </c>
      <c r="K1029" t="s" s="97">
        <v>29</v>
      </c>
      <c r="L1029" t="s" s="97">
        <v>119</v>
      </c>
      <c r="M1029" s="98"/>
      <c r="N1029" t="s" s="97">
        <v>122</v>
      </c>
      <c r="O1029" t="s" s="97">
        <v>123</v>
      </c>
      <c r="P1029" t="s" s="100">
        <v>32</v>
      </c>
      <c r="Q1029" s="99"/>
      <c r="R1029" s="99"/>
    </row>
    <row r="1030" ht="20.05" customHeight="1">
      <c r="A1030" t="s" s="94">
        <v>16952</v>
      </c>
      <c r="B1030" t="s" s="95">
        <v>16953</v>
      </c>
      <c r="C1030" s="96">
        <v>2024</v>
      </c>
      <c r="D1030" t="s" s="97">
        <v>1752</v>
      </c>
      <c r="E1030" t="s" s="97">
        <v>16954</v>
      </c>
      <c r="F1030" t="s" s="97">
        <v>16955</v>
      </c>
      <c r="G1030" s="98"/>
      <c r="H1030" t="s" s="97">
        <v>120</v>
      </c>
      <c r="I1030" t="s" s="97">
        <v>121</v>
      </c>
      <c r="J1030" t="s" s="97">
        <v>1798</v>
      </c>
      <c r="K1030" t="s" s="97">
        <v>82</v>
      </c>
      <c r="L1030" t="s" s="97">
        <v>1791</v>
      </c>
      <c r="M1030" s="98"/>
      <c r="N1030" s="98"/>
      <c r="O1030" s="98"/>
      <c r="P1030" s="99"/>
      <c r="Q1030" s="99"/>
      <c r="R1030" s="99"/>
    </row>
    <row r="1031" ht="20.05" customHeight="1">
      <c r="A1031" t="s" s="94">
        <v>16956</v>
      </c>
      <c r="B1031" t="s" s="95">
        <v>16957</v>
      </c>
      <c r="C1031" s="96">
        <v>2024</v>
      </c>
      <c r="D1031" t="s" s="97">
        <v>783</v>
      </c>
      <c r="E1031" t="s" s="97">
        <v>16958</v>
      </c>
      <c r="F1031" t="s" s="97">
        <v>16959</v>
      </c>
      <c r="G1031" s="98"/>
      <c r="H1031" t="s" s="97">
        <v>120</v>
      </c>
      <c r="I1031" t="s" s="97">
        <v>121</v>
      </c>
      <c r="J1031" t="s" s="97">
        <v>1798</v>
      </c>
      <c r="K1031" t="s" s="97">
        <v>45</v>
      </c>
      <c r="L1031" t="s" s="97">
        <v>1791</v>
      </c>
      <c r="M1031" s="98"/>
      <c r="N1031" s="98"/>
      <c r="O1031" s="98"/>
      <c r="P1031" s="99"/>
      <c r="Q1031" s="99"/>
      <c r="R1031" s="99"/>
    </row>
    <row r="1032" ht="20.05" customHeight="1">
      <c r="A1032" t="s" s="94">
        <v>16960</v>
      </c>
      <c r="B1032" t="s" s="95">
        <v>16961</v>
      </c>
      <c r="C1032" s="96">
        <v>2024</v>
      </c>
      <c r="D1032" t="s" s="97">
        <v>2567</v>
      </c>
      <c r="E1032" t="s" s="97">
        <v>16962</v>
      </c>
      <c r="F1032" t="s" s="97">
        <v>16963</v>
      </c>
      <c r="G1032" t="s" s="97">
        <v>16964</v>
      </c>
      <c r="H1032" t="s" s="97">
        <v>120</v>
      </c>
      <c r="I1032" t="s" s="97">
        <v>121</v>
      </c>
      <c r="J1032" t="s" s="97">
        <v>1870</v>
      </c>
      <c r="K1032" t="s" s="97">
        <v>82</v>
      </c>
      <c r="L1032" t="s" s="97">
        <v>1791</v>
      </c>
      <c r="M1032" s="98"/>
      <c r="N1032" s="98"/>
      <c r="O1032" s="98"/>
      <c r="P1032" s="99"/>
      <c r="Q1032" s="99"/>
      <c r="R1032" s="99"/>
    </row>
    <row r="1033" ht="20.05" customHeight="1">
      <c r="A1033" t="s" s="94">
        <v>16965</v>
      </c>
      <c r="B1033" t="s" s="95">
        <v>16966</v>
      </c>
      <c r="C1033" s="96">
        <v>2024</v>
      </c>
      <c r="D1033" t="s" s="97">
        <v>16967</v>
      </c>
      <c r="E1033" t="s" s="97">
        <v>16968</v>
      </c>
      <c r="F1033" t="s" s="97">
        <v>16969</v>
      </c>
      <c r="G1033" s="98"/>
      <c r="H1033" t="s" s="97">
        <v>254</v>
      </c>
      <c r="I1033" t="s" s="97">
        <v>216</v>
      </c>
      <c r="J1033" t="s" s="100">
        <v>16970</v>
      </c>
      <c r="K1033" t="s" s="100">
        <v>1784</v>
      </c>
      <c r="L1033" t="s" s="97">
        <v>129</v>
      </c>
      <c r="M1033" s="98"/>
      <c r="N1033" s="98"/>
      <c r="O1033" s="98"/>
      <c r="P1033" s="99"/>
      <c r="Q1033" s="99"/>
      <c r="R1033" s="99"/>
    </row>
    <row r="1034" ht="20.05" customHeight="1">
      <c r="A1034" t="s" s="94">
        <v>16971</v>
      </c>
      <c r="B1034" t="s" s="95">
        <v>16972</v>
      </c>
      <c r="C1034" s="96">
        <v>2024</v>
      </c>
      <c r="D1034" t="s" s="97">
        <v>12929</v>
      </c>
      <c r="E1034" t="s" s="97">
        <v>16973</v>
      </c>
      <c r="F1034" t="s" s="97">
        <v>16974</v>
      </c>
      <c r="G1034" s="98"/>
      <c r="H1034" t="s" s="97">
        <v>254</v>
      </c>
      <c r="I1034" t="s" s="97">
        <v>216</v>
      </c>
      <c r="J1034" t="s" s="97">
        <v>213</v>
      </c>
      <c r="K1034" t="s" s="97">
        <v>64</v>
      </c>
      <c r="L1034" t="s" s="97">
        <v>119</v>
      </c>
      <c r="M1034" t="s" s="97">
        <v>12651</v>
      </c>
      <c r="N1034" s="98"/>
      <c r="O1034" s="98"/>
      <c r="P1034" s="99"/>
      <c r="Q1034" s="99"/>
      <c r="R1034" s="99"/>
    </row>
    <row r="1035" ht="20.05" customHeight="1">
      <c r="A1035" t="s" s="94">
        <v>16975</v>
      </c>
      <c r="B1035" t="s" s="95">
        <v>16976</v>
      </c>
      <c r="C1035" s="96">
        <v>2024</v>
      </c>
      <c r="D1035" t="s" s="97">
        <v>12929</v>
      </c>
      <c r="E1035" t="s" s="97">
        <v>16977</v>
      </c>
      <c r="F1035" t="s" s="97">
        <v>16978</v>
      </c>
      <c r="G1035" s="98"/>
      <c r="H1035" t="s" s="97">
        <v>120</v>
      </c>
      <c r="I1035" t="s" s="97">
        <v>216</v>
      </c>
      <c r="J1035" t="s" s="97">
        <v>1928</v>
      </c>
      <c r="K1035" t="s" s="97">
        <v>1784</v>
      </c>
      <c r="L1035" t="s" s="97">
        <v>119</v>
      </c>
      <c r="M1035" s="98"/>
      <c r="N1035" s="98"/>
      <c r="O1035" s="98"/>
      <c r="P1035" s="99"/>
      <c r="Q1035" s="99"/>
      <c r="R1035" s="99"/>
    </row>
    <row r="1036" ht="20.05" customHeight="1">
      <c r="A1036" t="s" s="94">
        <v>16979</v>
      </c>
      <c r="B1036" t="s" s="95">
        <v>16980</v>
      </c>
      <c r="C1036" s="96">
        <v>2024</v>
      </c>
      <c r="D1036" t="s" s="97">
        <v>572</v>
      </c>
      <c r="E1036" t="s" s="97">
        <v>16981</v>
      </c>
      <c r="F1036" t="s" s="97">
        <v>16982</v>
      </c>
      <c r="G1036" t="s" s="97">
        <v>16983</v>
      </c>
      <c r="H1036" t="s" s="97">
        <v>120</v>
      </c>
      <c r="I1036" t="s" s="97">
        <v>121</v>
      </c>
      <c r="J1036" t="s" s="97">
        <v>1928</v>
      </c>
      <c r="K1036" t="s" s="97">
        <v>40</v>
      </c>
      <c r="L1036" t="s" s="97">
        <v>119</v>
      </c>
      <c r="M1036" s="98"/>
      <c r="N1036" s="98"/>
      <c r="O1036" s="98"/>
      <c r="P1036" s="99"/>
      <c r="Q1036" s="99"/>
      <c r="R1036" s="99"/>
    </row>
    <row r="1037" ht="20.05" customHeight="1">
      <c r="A1037" t="s" s="94">
        <v>16984</v>
      </c>
      <c r="B1037" t="s" s="95">
        <v>16985</v>
      </c>
      <c r="C1037" s="96">
        <v>2024</v>
      </c>
      <c r="D1037" t="s" s="97">
        <v>12827</v>
      </c>
      <c r="E1037" t="s" s="97">
        <v>16986</v>
      </c>
      <c r="F1037" t="s" s="97">
        <v>16987</v>
      </c>
      <c r="G1037" s="98"/>
      <c r="H1037" t="s" s="97">
        <v>120</v>
      </c>
      <c r="I1037" t="s" s="97">
        <v>216</v>
      </c>
      <c r="J1037" t="s" s="97">
        <v>12721</v>
      </c>
      <c r="K1037" t="s" s="97">
        <v>1784</v>
      </c>
      <c r="L1037" t="s" s="97">
        <v>506</v>
      </c>
      <c r="M1037" s="98"/>
      <c r="N1037" s="98"/>
      <c r="O1037" s="98"/>
      <c r="P1037" s="99"/>
      <c r="Q1037" s="99"/>
      <c r="R1037" s="99"/>
    </row>
    <row r="1038" ht="20.05" customHeight="1">
      <c r="A1038" t="s" s="94">
        <v>16988</v>
      </c>
      <c r="B1038" t="s" s="95">
        <v>16989</v>
      </c>
      <c r="C1038" s="96">
        <v>2024</v>
      </c>
      <c r="D1038" t="s" s="97">
        <v>14431</v>
      </c>
      <c r="E1038" t="s" s="97">
        <v>16990</v>
      </c>
      <c r="F1038" t="s" s="97">
        <v>16991</v>
      </c>
      <c r="G1038" s="98"/>
      <c r="H1038" t="s" s="97">
        <v>120</v>
      </c>
      <c r="I1038" t="s" s="97">
        <v>216</v>
      </c>
      <c r="J1038" t="s" s="97">
        <v>13530</v>
      </c>
      <c r="K1038" t="s" s="97">
        <v>82</v>
      </c>
      <c r="L1038" t="s" s="97">
        <v>506</v>
      </c>
      <c r="M1038" t="s" s="97">
        <v>12716</v>
      </c>
      <c r="N1038" s="98"/>
      <c r="O1038" s="98"/>
      <c r="P1038" s="99"/>
      <c r="Q1038" s="99"/>
      <c r="R1038" s="99"/>
    </row>
    <row r="1039" ht="20.05" customHeight="1">
      <c r="A1039" t="s" s="94">
        <v>16992</v>
      </c>
      <c r="B1039" t="s" s="95">
        <v>16993</v>
      </c>
      <c r="C1039" s="96">
        <v>2024</v>
      </c>
      <c r="D1039" t="s" s="97">
        <v>12844</v>
      </c>
      <c r="E1039" t="s" s="97">
        <v>16994</v>
      </c>
      <c r="F1039" t="s" s="97">
        <v>16995</v>
      </c>
      <c r="G1039" s="98"/>
      <c r="H1039" t="s" s="97">
        <v>120</v>
      </c>
      <c r="I1039" t="s" s="97">
        <v>216</v>
      </c>
      <c r="J1039" t="s" s="97">
        <v>213</v>
      </c>
      <c r="K1039" t="s" s="97">
        <v>64</v>
      </c>
      <c r="L1039" t="s" s="97">
        <v>119</v>
      </c>
      <c r="M1039" t="s" s="97">
        <v>12755</v>
      </c>
      <c r="N1039" s="98"/>
      <c r="O1039" s="98"/>
      <c r="P1039" s="99"/>
      <c r="Q1039" s="99"/>
      <c r="R1039" s="99"/>
    </row>
    <row r="1040" ht="20.05" customHeight="1">
      <c r="A1040" t="s" s="94">
        <v>16996</v>
      </c>
      <c r="B1040" t="s" s="95">
        <v>16997</v>
      </c>
      <c r="C1040" s="96">
        <v>2024</v>
      </c>
      <c r="D1040" t="s" s="97">
        <v>12688</v>
      </c>
      <c r="E1040" t="s" s="97">
        <v>16998</v>
      </c>
      <c r="F1040" t="s" s="97">
        <v>16999</v>
      </c>
      <c r="G1040" s="98"/>
      <c r="H1040" t="s" s="97">
        <v>120</v>
      </c>
      <c r="I1040" t="s" s="97">
        <v>216</v>
      </c>
      <c r="J1040" t="s" s="97">
        <v>572</v>
      </c>
      <c r="K1040" t="s" s="97">
        <v>82</v>
      </c>
      <c r="L1040" t="s" s="97">
        <v>506</v>
      </c>
      <c r="M1040" t="s" s="97">
        <v>12602</v>
      </c>
      <c r="N1040" s="98"/>
      <c r="O1040" s="98"/>
      <c r="P1040" s="99"/>
      <c r="Q1040" s="99"/>
      <c r="R1040" s="99"/>
    </row>
    <row r="1041" ht="20.05" customHeight="1">
      <c r="A1041" t="s" s="94">
        <v>17000</v>
      </c>
      <c r="B1041" t="s" s="95">
        <v>17001</v>
      </c>
      <c r="C1041" s="96">
        <v>2024</v>
      </c>
      <c r="D1041" t="s" s="97">
        <v>1441</v>
      </c>
      <c r="E1041" t="s" s="97">
        <v>17002</v>
      </c>
      <c r="F1041" t="s" s="97">
        <v>17003</v>
      </c>
      <c r="G1041" s="98"/>
      <c r="H1041" t="s" s="97">
        <v>120</v>
      </c>
      <c r="I1041" t="s" s="97">
        <v>216</v>
      </c>
      <c r="J1041" t="s" s="97">
        <v>17004</v>
      </c>
      <c r="K1041" t="s" s="97">
        <v>2327</v>
      </c>
      <c r="L1041" t="s" s="97">
        <v>1507</v>
      </c>
      <c r="M1041" s="98"/>
      <c r="N1041" s="98"/>
      <c r="O1041" s="98"/>
      <c r="P1041" s="99"/>
      <c r="Q1041" s="99"/>
      <c r="R1041" s="99"/>
    </row>
    <row r="1042" ht="20.05" customHeight="1">
      <c r="A1042" t="s" s="94">
        <v>17005</v>
      </c>
      <c r="B1042" t="s" s="95">
        <v>17006</v>
      </c>
      <c r="C1042" s="96">
        <v>2024</v>
      </c>
      <c r="D1042" t="s" s="97">
        <v>5840</v>
      </c>
      <c r="E1042" t="s" s="97">
        <v>17007</v>
      </c>
      <c r="F1042" t="s" s="97">
        <v>17008</v>
      </c>
      <c r="G1042" t="s" s="97">
        <v>17009</v>
      </c>
      <c r="H1042" t="s" s="97">
        <v>120</v>
      </c>
      <c r="I1042" t="s" s="97">
        <v>121</v>
      </c>
      <c r="J1042" t="s" s="97">
        <v>2989</v>
      </c>
      <c r="K1042" t="s" s="97">
        <v>44</v>
      </c>
      <c r="L1042" t="s" s="97">
        <v>1791</v>
      </c>
      <c r="M1042" s="98"/>
      <c r="N1042" s="98"/>
      <c r="O1042" s="98"/>
      <c r="P1042" s="99"/>
      <c r="Q1042" s="99"/>
      <c r="R1042" s="99"/>
    </row>
    <row r="1043" ht="20.05" customHeight="1">
      <c r="A1043" t="s" s="94">
        <v>14791</v>
      </c>
      <c r="B1043" t="s" s="95">
        <v>17010</v>
      </c>
      <c r="C1043" s="96">
        <v>2024</v>
      </c>
      <c r="D1043" t="s" s="97">
        <v>14539</v>
      </c>
      <c r="E1043" t="s" s="97">
        <v>17011</v>
      </c>
      <c r="F1043" t="s" s="97">
        <v>17012</v>
      </c>
      <c r="G1043" s="98"/>
      <c r="H1043" t="s" s="97">
        <v>14542</v>
      </c>
      <c r="I1043" t="s" s="97">
        <v>216</v>
      </c>
      <c r="J1043" t="s" s="97">
        <v>12801</v>
      </c>
      <c r="K1043" t="s" s="97">
        <v>1784</v>
      </c>
      <c r="L1043" t="s" s="97">
        <v>1791</v>
      </c>
      <c r="M1043" s="98"/>
      <c r="N1043" s="98"/>
      <c r="O1043" s="98"/>
      <c r="P1043" s="99"/>
      <c r="Q1043" s="99"/>
      <c r="R1043" s="99"/>
    </row>
    <row r="1044" ht="20.05" customHeight="1">
      <c r="A1044" t="s" s="94">
        <v>17013</v>
      </c>
      <c r="B1044" t="s" s="95">
        <v>17014</v>
      </c>
      <c r="C1044" s="96">
        <v>2024</v>
      </c>
      <c r="D1044" t="s" s="97">
        <v>12901</v>
      </c>
      <c r="E1044" t="s" s="97">
        <v>17015</v>
      </c>
      <c r="F1044" t="s" s="97">
        <v>17016</v>
      </c>
      <c r="G1044" s="98"/>
      <c r="H1044" t="s" s="97">
        <v>120</v>
      </c>
      <c r="I1044" t="s" s="97">
        <v>216</v>
      </c>
      <c r="J1044" t="s" s="97">
        <v>12721</v>
      </c>
      <c r="K1044" t="s" s="97">
        <v>1784</v>
      </c>
      <c r="L1044" t="s" s="97">
        <v>506</v>
      </c>
      <c r="M1044" s="98"/>
      <c r="N1044" s="98"/>
      <c r="O1044" s="98"/>
      <c r="P1044" s="99"/>
      <c r="Q1044" s="99"/>
      <c r="R1044" s="99"/>
    </row>
    <row r="1045" ht="20.05" customHeight="1">
      <c r="A1045" t="s" s="94">
        <v>17017</v>
      </c>
      <c r="B1045" t="s" s="95">
        <v>17018</v>
      </c>
      <c r="C1045" s="96">
        <v>2024</v>
      </c>
      <c r="D1045" t="s" s="97">
        <v>17019</v>
      </c>
      <c r="E1045" t="s" s="97">
        <v>17020</v>
      </c>
      <c r="F1045" t="s" s="97">
        <v>17021</v>
      </c>
      <c r="G1045" s="98"/>
      <c r="H1045" t="s" s="97">
        <v>120</v>
      </c>
      <c r="I1045" t="s" s="97">
        <v>121</v>
      </c>
      <c r="J1045" t="s" s="97">
        <v>1928</v>
      </c>
      <c r="K1045" t="s" s="97">
        <v>1784</v>
      </c>
      <c r="L1045" t="s" s="97">
        <v>119</v>
      </c>
      <c r="M1045" s="98"/>
      <c r="N1045" s="98"/>
      <c r="O1045" s="98"/>
      <c r="P1045" s="99"/>
      <c r="Q1045" s="99"/>
      <c r="R1045" s="99"/>
    </row>
    <row r="1046" ht="20.05" customHeight="1">
      <c r="A1046" t="s" s="94">
        <v>17022</v>
      </c>
      <c r="B1046" t="s" s="95">
        <v>17023</v>
      </c>
      <c r="C1046" s="96">
        <v>2024</v>
      </c>
      <c r="D1046" t="s" s="97">
        <v>1639</v>
      </c>
      <c r="E1046" t="s" s="97">
        <v>17024</v>
      </c>
      <c r="F1046" t="s" s="97">
        <v>17025</v>
      </c>
      <c r="G1046" s="98"/>
      <c r="H1046" t="s" s="97">
        <v>120</v>
      </c>
      <c r="I1046" t="s" s="97">
        <v>216</v>
      </c>
      <c r="J1046" t="s" s="97">
        <v>213</v>
      </c>
      <c r="K1046" t="s" s="97">
        <v>64</v>
      </c>
      <c r="L1046" t="s" s="97">
        <v>119</v>
      </c>
      <c r="M1046" t="s" s="97">
        <v>12755</v>
      </c>
      <c r="N1046" s="98"/>
      <c r="O1046" s="98"/>
      <c r="P1046" s="99"/>
      <c r="Q1046" s="99"/>
      <c r="R1046" s="99"/>
    </row>
    <row r="1047" ht="20.05" customHeight="1">
      <c r="A1047" t="s" s="94">
        <v>17026</v>
      </c>
      <c r="B1047" t="s" s="95">
        <v>17027</v>
      </c>
      <c r="C1047" s="96">
        <v>2024</v>
      </c>
      <c r="D1047" t="s" s="97">
        <v>2582</v>
      </c>
      <c r="E1047" t="s" s="97">
        <v>17028</v>
      </c>
      <c r="F1047" t="s" s="97">
        <v>17029</v>
      </c>
      <c r="G1047" t="s" s="97">
        <v>17030</v>
      </c>
      <c r="H1047" t="s" s="97">
        <v>120</v>
      </c>
      <c r="I1047" t="s" s="97">
        <v>121</v>
      </c>
      <c r="J1047" t="s" s="97">
        <v>12667</v>
      </c>
      <c r="K1047" t="s" s="97">
        <v>82</v>
      </c>
      <c r="L1047" t="s" s="97">
        <v>1507</v>
      </c>
      <c r="M1047" s="98"/>
      <c r="N1047" s="98"/>
      <c r="O1047" s="98"/>
      <c r="P1047" s="99"/>
      <c r="Q1047" s="99"/>
      <c r="R1047" s="99"/>
    </row>
    <row r="1048" ht="20.05" customHeight="1">
      <c r="A1048" t="s" s="94">
        <v>17031</v>
      </c>
      <c r="B1048" t="s" s="95">
        <v>17032</v>
      </c>
      <c r="C1048" s="96">
        <v>2024</v>
      </c>
      <c r="D1048" t="s" s="97">
        <v>12733</v>
      </c>
      <c r="E1048" t="s" s="97">
        <v>17033</v>
      </c>
      <c r="F1048" t="s" s="97">
        <v>17034</v>
      </c>
      <c r="G1048" s="98"/>
      <c r="H1048" t="s" s="97">
        <v>120</v>
      </c>
      <c r="I1048" t="s" s="97">
        <v>216</v>
      </c>
      <c r="J1048" t="s" s="97">
        <v>12736</v>
      </c>
      <c r="K1048" t="s" s="97">
        <v>1784</v>
      </c>
      <c r="L1048" t="s" s="97">
        <v>506</v>
      </c>
      <c r="M1048" s="98"/>
      <c r="N1048" s="98"/>
      <c r="O1048" s="98"/>
      <c r="P1048" s="99"/>
      <c r="Q1048" s="99"/>
      <c r="R1048" s="99"/>
    </row>
    <row r="1049" ht="20.05" customHeight="1">
      <c r="A1049" t="s" s="94">
        <v>17035</v>
      </c>
      <c r="B1049" t="s" s="95">
        <v>17036</v>
      </c>
      <c r="C1049" s="96">
        <v>2024</v>
      </c>
      <c r="D1049" t="s" s="97">
        <v>1466</v>
      </c>
      <c r="E1049" t="s" s="97">
        <v>17037</v>
      </c>
      <c r="F1049" t="s" s="97">
        <v>17038</v>
      </c>
      <c r="G1049" s="98"/>
      <c r="H1049" t="s" s="97">
        <v>14542</v>
      </c>
      <c r="I1049" t="s" s="97">
        <v>216</v>
      </c>
      <c r="J1049" t="s" s="97">
        <v>213</v>
      </c>
      <c r="K1049" t="s" s="97">
        <v>64</v>
      </c>
      <c r="L1049" t="s" s="97">
        <v>119</v>
      </c>
      <c r="M1049" t="s" s="97">
        <v>12602</v>
      </c>
      <c r="N1049" s="98"/>
      <c r="O1049" s="98"/>
      <c r="P1049" s="99"/>
      <c r="Q1049" s="99"/>
      <c r="R1049" s="99"/>
    </row>
    <row r="1050" ht="20.05" customHeight="1">
      <c r="A1050" t="s" s="94">
        <v>17039</v>
      </c>
      <c r="B1050" t="s" s="95">
        <v>17040</v>
      </c>
      <c r="C1050" s="96">
        <v>2024</v>
      </c>
      <c r="D1050" t="s" s="97">
        <v>14802</v>
      </c>
      <c r="E1050" t="s" s="97">
        <v>17041</v>
      </c>
      <c r="F1050" t="s" s="97">
        <v>17042</v>
      </c>
      <c r="G1050" s="98"/>
      <c r="H1050" t="s" s="97">
        <v>120</v>
      </c>
      <c r="I1050" t="s" s="97">
        <v>216</v>
      </c>
      <c r="J1050" t="s" s="97">
        <v>213</v>
      </c>
      <c r="K1050" t="s" s="97">
        <v>64</v>
      </c>
      <c r="L1050" t="s" s="97">
        <v>119</v>
      </c>
      <c r="M1050" t="s" s="97">
        <v>12755</v>
      </c>
      <c r="N1050" s="99"/>
      <c r="O1050" s="98"/>
      <c r="P1050" s="99"/>
      <c r="Q1050" s="99"/>
      <c r="R1050" s="99"/>
    </row>
    <row r="1051" ht="20.05" customHeight="1">
      <c r="A1051" t="s" s="94">
        <v>17043</v>
      </c>
      <c r="B1051" t="s" s="95">
        <v>17044</v>
      </c>
      <c r="C1051" s="96">
        <v>2024</v>
      </c>
      <c r="D1051" t="s" s="97">
        <v>1752</v>
      </c>
      <c r="E1051" t="s" s="97">
        <v>17045</v>
      </c>
      <c r="F1051" t="s" s="97">
        <v>17046</v>
      </c>
      <c r="G1051" s="98"/>
      <c r="H1051" t="s" s="97">
        <v>120</v>
      </c>
      <c r="I1051" t="s" s="97">
        <v>121</v>
      </c>
      <c r="J1051" t="s" s="97">
        <v>17047</v>
      </c>
      <c r="K1051" t="s" s="97">
        <v>1454</v>
      </c>
      <c r="L1051" t="s" s="97">
        <v>1791</v>
      </c>
      <c r="M1051" s="98"/>
      <c r="N1051" s="98"/>
      <c r="O1051" s="98"/>
      <c r="P1051" s="99"/>
      <c r="Q1051" s="99"/>
      <c r="R1051" s="99"/>
    </row>
    <row r="1052" ht="20.05" customHeight="1">
      <c r="A1052" t="s" s="94">
        <v>17048</v>
      </c>
      <c r="B1052" t="s" s="95">
        <v>17049</v>
      </c>
      <c r="C1052" s="96">
        <v>2024</v>
      </c>
      <c r="D1052" t="s" s="97">
        <v>17050</v>
      </c>
      <c r="E1052" t="s" s="97">
        <v>17051</v>
      </c>
      <c r="F1052" t="s" s="97">
        <v>17052</v>
      </c>
      <c r="G1052" s="98"/>
      <c r="H1052" t="s" s="97">
        <v>120</v>
      </c>
      <c r="I1052" t="s" s="97">
        <v>121</v>
      </c>
      <c r="J1052" t="s" s="97">
        <v>17053</v>
      </c>
      <c r="K1052" t="s" s="97">
        <v>82</v>
      </c>
      <c r="L1052" t="s" s="97">
        <v>119</v>
      </c>
      <c r="M1052" s="98"/>
      <c r="N1052" s="98"/>
      <c r="O1052" s="98"/>
      <c r="P1052" s="99"/>
      <c r="Q1052" s="99"/>
      <c r="R1052" s="99"/>
    </row>
    <row r="1053" ht="20.05" customHeight="1">
      <c r="A1053" t="s" s="94">
        <v>17054</v>
      </c>
      <c r="B1053" t="s" s="95">
        <v>17055</v>
      </c>
      <c r="C1053" s="96">
        <v>2024</v>
      </c>
      <c r="D1053" t="s" s="97">
        <v>4563</v>
      </c>
      <c r="E1053" t="s" s="97">
        <v>17056</v>
      </c>
      <c r="F1053" t="s" s="97">
        <v>17057</v>
      </c>
      <c r="G1053" t="s" s="97">
        <v>17058</v>
      </c>
      <c r="H1053" t="s" s="97">
        <v>120</v>
      </c>
      <c r="I1053" t="s" s="97">
        <v>121</v>
      </c>
      <c r="J1053" t="s" s="97">
        <v>128</v>
      </c>
      <c r="K1053" t="s" s="97">
        <v>44</v>
      </c>
      <c r="L1053" t="s" s="97">
        <v>129</v>
      </c>
      <c r="M1053" t="s" s="97">
        <v>12602</v>
      </c>
      <c r="N1053" s="98"/>
      <c r="O1053" s="98"/>
      <c r="P1053" s="99"/>
      <c r="Q1053" s="99"/>
      <c r="R1053" s="99"/>
    </row>
    <row r="1054" ht="20.05" customHeight="1">
      <c r="A1054" t="s" s="94">
        <v>17059</v>
      </c>
      <c r="B1054" t="s" s="95">
        <v>17060</v>
      </c>
      <c r="C1054" s="96">
        <v>2024</v>
      </c>
      <c r="D1054" t="s" s="97">
        <v>12827</v>
      </c>
      <c r="E1054" t="s" s="97">
        <v>17061</v>
      </c>
      <c r="F1054" t="s" s="97">
        <v>17062</v>
      </c>
      <c r="G1054" s="98"/>
      <c r="H1054" t="s" s="97">
        <v>120</v>
      </c>
      <c r="I1054" t="s" s="97">
        <v>216</v>
      </c>
      <c r="J1054" t="s" s="97">
        <v>12721</v>
      </c>
      <c r="K1054" t="s" s="97">
        <v>64</v>
      </c>
      <c r="L1054" t="s" s="97">
        <v>506</v>
      </c>
      <c r="M1054" t="s" s="97">
        <v>13148</v>
      </c>
      <c r="N1054" s="98"/>
      <c r="O1054" s="98"/>
      <c r="P1054" s="99"/>
      <c r="Q1054" s="99"/>
      <c r="R1054" s="99"/>
    </row>
    <row r="1055" ht="20.05" customHeight="1">
      <c r="A1055" t="s" s="94">
        <v>17063</v>
      </c>
      <c r="B1055" t="s" s="95">
        <v>17064</v>
      </c>
      <c r="C1055" s="96">
        <v>2024</v>
      </c>
      <c r="D1055" t="s" s="97">
        <v>17065</v>
      </c>
      <c r="E1055" t="s" s="97">
        <v>17066</v>
      </c>
      <c r="F1055" t="s" s="97">
        <v>17067</v>
      </c>
      <c r="G1055" t="s" s="97">
        <v>17068</v>
      </c>
      <c r="H1055" t="s" s="97">
        <v>120</v>
      </c>
      <c r="I1055" t="s" s="97">
        <v>121</v>
      </c>
      <c r="J1055" t="s" s="97">
        <v>2645</v>
      </c>
      <c r="K1055" t="s" s="97">
        <v>45</v>
      </c>
      <c r="L1055" t="s" s="97">
        <v>506</v>
      </c>
      <c r="M1055" s="98"/>
      <c r="N1055" s="98"/>
      <c r="O1055" s="98"/>
      <c r="P1055" s="99"/>
      <c r="Q1055" s="99"/>
      <c r="R1055" s="99"/>
    </row>
    <row r="1056" ht="20.05" customHeight="1">
      <c r="A1056" t="s" s="94">
        <v>17069</v>
      </c>
      <c r="B1056" t="s" s="95">
        <v>17070</v>
      </c>
      <c r="C1056" s="96">
        <v>2024</v>
      </c>
      <c r="D1056" t="s" s="97">
        <v>13700</v>
      </c>
      <c r="E1056" t="s" s="97">
        <v>17071</v>
      </c>
      <c r="F1056" t="s" s="97">
        <v>17072</v>
      </c>
      <c r="G1056" s="98"/>
      <c r="H1056" t="s" s="97">
        <v>120</v>
      </c>
      <c r="I1056" t="s" s="97">
        <v>216</v>
      </c>
      <c r="J1056" t="s" s="97">
        <v>213</v>
      </c>
      <c r="K1056" t="s" s="97">
        <v>45</v>
      </c>
      <c r="L1056" t="s" s="97">
        <v>119</v>
      </c>
      <c r="M1056" t="s" s="97">
        <v>15038</v>
      </c>
      <c r="N1056" s="98"/>
      <c r="O1056" s="98"/>
      <c r="P1056" s="99"/>
      <c r="Q1056" s="99"/>
      <c r="R1056" s="99"/>
    </row>
    <row r="1057" ht="20.05" customHeight="1">
      <c r="A1057" t="s" s="94">
        <v>17073</v>
      </c>
      <c r="B1057" t="s" s="95">
        <v>17074</v>
      </c>
      <c r="C1057" s="96">
        <v>2024</v>
      </c>
      <c r="D1057" t="s" s="97">
        <v>1301</v>
      </c>
      <c r="E1057" t="s" s="97">
        <v>17075</v>
      </c>
      <c r="F1057" t="s" s="97">
        <v>17076</v>
      </c>
      <c r="G1057" t="s" s="97">
        <v>17077</v>
      </c>
      <c r="H1057" t="s" s="97">
        <v>120</v>
      </c>
      <c r="I1057" t="s" s="97">
        <v>121</v>
      </c>
      <c r="J1057" t="s" s="97">
        <v>1870</v>
      </c>
      <c r="K1057" t="s" s="97">
        <v>82</v>
      </c>
      <c r="L1057" t="s" s="97">
        <v>1791</v>
      </c>
      <c r="M1057" s="98"/>
      <c r="N1057" s="98"/>
      <c r="O1057" s="98"/>
      <c r="P1057" s="99"/>
      <c r="Q1057" s="99"/>
      <c r="R1057" s="99"/>
    </row>
    <row r="1058" ht="20.05" customHeight="1">
      <c r="A1058" t="s" s="94">
        <v>17078</v>
      </c>
      <c r="B1058" t="s" s="95">
        <v>17079</v>
      </c>
      <c r="C1058" s="96">
        <v>2024</v>
      </c>
      <c r="D1058" t="s" s="97">
        <v>14802</v>
      </c>
      <c r="E1058" t="s" s="97">
        <v>17080</v>
      </c>
      <c r="F1058" t="s" s="97">
        <v>17081</v>
      </c>
      <c r="G1058" s="98"/>
      <c r="H1058" t="s" s="97">
        <v>120</v>
      </c>
      <c r="I1058" t="s" s="97">
        <v>216</v>
      </c>
      <c r="J1058" t="s" s="97">
        <v>213</v>
      </c>
      <c r="K1058" t="s" s="97">
        <v>64</v>
      </c>
      <c r="L1058" t="s" s="97">
        <v>119</v>
      </c>
      <c r="M1058" t="s" s="97">
        <v>12755</v>
      </c>
      <c r="N1058" s="99"/>
      <c r="O1058" s="98"/>
      <c r="P1058" s="99"/>
      <c r="Q1058" s="99"/>
      <c r="R1058" s="99"/>
    </row>
    <row r="1059" ht="20.05" customHeight="1">
      <c r="A1059" t="s" s="94">
        <v>17082</v>
      </c>
      <c r="B1059" t="s" s="95">
        <v>17083</v>
      </c>
      <c r="C1059" s="96">
        <v>2024</v>
      </c>
      <c r="D1059" t="s" s="97">
        <v>13443</v>
      </c>
      <c r="E1059" t="s" s="97">
        <v>17084</v>
      </c>
      <c r="F1059" t="s" s="97">
        <v>17085</v>
      </c>
      <c r="G1059" s="98"/>
      <c r="H1059" t="s" s="97">
        <v>120</v>
      </c>
      <c r="I1059" t="s" s="97">
        <v>216</v>
      </c>
      <c r="J1059" t="s" s="97">
        <v>12736</v>
      </c>
      <c r="K1059" t="s" s="97">
        <v>64</v>
      </c>
      <c r="L1059" t="s" s="97">
        <v>506</v>
      </c>
      <c r="M1059" t="s" s="97">
        <v>12602</v>
      </c>
      <c r="N1059" s="98"/>
      <c r="O1059" s="98"/>
      <c r="P1059" s="99"/>
      <c r="Q1059" s="99"/>
      <c r="R1059" s="99"/>
    </row>
    <row r="1060" ht="20.05" customHeight="1">
      <c r="A1060" t="s" s="94">
        <v>17086</v>
      </c>
      <c r="B1060" t="s" s="95">
        <v>17087</v>
      </c>
      <c r="C1060" s="96">
        <v>2024</v>
      </c>
      <c r="D1060" t="s" s="97">
        <v>17088</v>
      </c>
      <c r="E1060" t="s" s="97">
        <v>17089</v>
      </c>
      <c r="F1060" t="s" s="97">
        <v>17090</v>
      </c>
      <c r="G1060" s="98"/>
      <c r="H1060" t="s" s="97">
        <v>120</v>
      </c>
      <c r="I1060" t="s" s="97">
        <v>216</v>
      </c>
      <c r="J1060" t="s" s="97">
        <v>1928</v>
      </c>
      <c r="K1060" t="s" s="97">
        <v>1784</v>
      </c>
      <c r="L1060" t="s" s="97">
        <v>119</v>
      </c>
      <c r="M1060" s="98"/>
      <c r="N1060" s="98"/>
      <c r="O1060" s="98"/>
      <c r="P1060" s="99"/>
      <c r="Q1060" s="99"/>
      <c r="R1060" s="99"/>
    </row>
    <row r="1061" ht="20.05" customHeight="1">
      <c r="A1061" t="s" s="94">
        <v>17091</v>
      </c>
      <c r="B1061" t="s" s="95">
        <v>17092</v>
      </c>
      <c r="C1061" s="96">
        <v>2024</v>
      </c>
      <c r="D1061" t="s" s="97">
        <v>1412</v>
      </c>
      <c r="E1061" t="s" s="97">
        <v>17093</v>
      </c>
      <c r="F1061" t="s" s="97">
        <v>17094</v>
      </c>
      <c r="G1061" s="98"/>
      <c r="H1061" t="s" s="97">
        <v>120</v>
      </c>
      <c r="I1061" t="s" s="97">
        <v>216</v>
      </c>
      <c r="J1061" t="s" s="97">
        <v>213</v>
      </c>
      <c r="K1061" t="s" s="97">
        <v>64</v>
      </c>
      <c r="L1061" t="s" s="97">
        <v>119</v>
      </c>
      <c r="M1061" t="s" s="97">
        <v>12602</v>
      </c>
      <c r="N1061" s="98"/>
      <c r="O1061" s="98"/>
      <c r="P1061" s="99"/>
      <c r="Q1061" s="99"/>
      <c r="R1061" s="99"/>
    </row>
    <row r="1062" ht="20.05" customHeight="1">
      <c r="A1062" t="s" s="94">
        <v>17095</v>
      </c>
      <c r="B1062" t="s" s="95">
        <v>17096</v>
      </c>
      <c r="C1062" s="96">
        <v>2024</v>
      </c>
      <c r="D1062" t="s" s="97">
        <v>16276</v>
      </c>
      <c r="E1062" t="s" s="97">
        <v>17097</v>
      </c>
      <c r="F1062" t="s" s="97">
        <v>17098</v>
      </c>
      <c r="G1062" s="98"/>
      <c r="H1062" t="s" s="97">
        <v>120</v>
      </c>
      <c r="I1062" t="s" s="97">
        <v>216</v>
      </c>
      <c r="J1062" t="s" s="97">
        <v>13663</v>
      </c>
      <c r="K1062" t="s" s="97">
        <v>1784</v>
      </c>
      <c r="L1062" t="s" s="97">
        <v>1507</v>
      </c>
      <c r="M1062" s="98"/>
      <c r="N1062" s="98"/>
      <c r="O1062" s="98"/>
      <c r="P1062" s="99"/>
      <c r="Q1062" s="99"/>
      <c r="R1062" s="99"/>
    </row>
    <row r="1063" ht="20.05" customHeight="1">
      <c r="A1063" t="s" s="94">
        <v>17099</v>
      </c>
      <c r="B1063" t="s" s="95">
        <v>17100</v>
      </c>
      <c r="C1063" s="96">
        <v>2024</v>
      </c>
      <c r="D1063" t="s" s="97">
        <v>12901</v>
      </c>
      <c r="E1063" t="s" s="97">
        <v>17101</v>
      </c>
      <c r="F1063" t="s" s="97">
        <v>17102</v>
      </c>
      <c r="G1063" s="98"/>
      <c r="H1063" t="s" s="97">
        <v>120</v>
      </c>
      <c r="I1063" t="s" s="97">
        <v>216</v>
      </c>
      <c r="J1063" t="s" s="97">
        <v>13530</v>
      </c>
      <c r="K1063" t="s" s="97">
        <v>82</v>
      </c>
      <c r="L1063" t="s" s="97">
        <v>506</v>
      </c>
      <c r="M1063" t="s" s="97">
        <v>12716</v>
      </c>
      <c r="N1063" s="98"/>
      <c r="O1063" s="98"/>
      <c r="P1063" s="99"/>
      <c r="Q1063" s="99"/>
      <c r="R1063" s="99"/>
    </row>
    <row r="1064" ht="20.05" customHeight="1">
      <c r="A1064" t="s" s="94">
        <v>17103</v>
      </c>
      <c r="B1064" t="s" s="95">
        <v>17104</v>
      </c>
      <c r="C1064" s="96">
        <v>2024</v>
      </c>
      <c r="D1064" t="s" s="97">
        <v>15221</v>
      </c>
      <c r="E1064" t="s" s="97">
        <v>17105</v>
      </c>
      <c r="F1064" t="s" s="97">
        <v>17106</v>
      </c>
      <c r="G1064" s="98"/>
      <c r="H1064" t="s" s="97">
        <v>120</v>
      </c>
      <c r="I1064" t="s" s="97">
        <v>216</v>
      </c>
      <c r="J1064" t="s" s="97">
        <v>1928</v>
      </c>
      <c r="K1064" t="s" s="97">
        <v>1784</v>
      </c>
      <c r="L1064" t="s" s="97">
        <v>119</v>
      </c>
      <c r="M1064" s="98"/>
      <c r="N1064" s="98"/>
      <c r="O1064" s="98"/>
      <c r="P1064" s="99"/>
      <c r="Q1064" s="99"/>
      <c r="R1064" s="99"/>
    </row>
    <row r="1065" ht="20.05" customHeight="1">
      <c r="A1065" t="s" s="94">
        <v>17107</v>
      </c>
      <c r="B1065" t="s" s="95">
        <v>17108</v>
      </c>
      <c r="C1065" s="96">
        <v>2024</v>
      </c>
      <c r="D1065" t="s" s="97">
        <v>1451</v>
      </c>
      <c r="E1065" t="s" s="97">
        <v>17109</v>
      </c>
      <c r="F1065" t="s" s="97">
        <v>17110</v>
      </c>
      <c r="G1065" s="98"/>
      <c r="H1065" t="s" s="97">
        <v>120</v>
      </c>
      <c r="I1065" t="s" s="97">
        <v>216</v>
      </c>
      <c r="J1065" t="s" s="97">
        <v>572</v>
      </c>
      <c r="K1065" t="s" s="97">
        <v>82</v>
      </c>
      <c r="L1065" t="s" s="97">
        <v>506</v>
      </c>
      <c r="M1065" t="s" s="97">
        <v>12602</v>
      </c>
      <c r="N1065" s="98"/>
      <c r="O1065" s="98"/>
      <c r="P1065" s="99"/>
      <c r="Q1065" s="99"/>
      <c r="R1065" s="99"/>
    </row>
    <row r="1066" ht="20.05" customHeight="1">
      <c r="A1066" t="s" s="94">
        <v>17111</v>
      </c>
      <c r="B1066" t="s" s="95">
        <v>17112</v>
      </c>
      <c r="C1066" s="96">
        <v>2024</v>
      </c>
      <c r="D1066" t="s" s="97">
        <v>1639</v>
      </c>
      <c r="E1066" t="s" s="97">
        <v>17113</v>
      </c>
      <c r="F1066" t="s" s="97">
        <v>17114</v>
      </c>
      <c r="G1066" s="98"/>
      <c r="H1066" t="s" s="97">
        <v>120</v>
      </c>
      <c r="I1066" t="s" s="97">
        <v>216</v>
      </c>
      <c r="J1066" t="s" s="97">
        <v>213</v>
      </c>
      <c r="K1066" t="s" s="97">
        <v>64</v>
      </c>
      <c r="L1066" t="s" s="97">
        <v>119</v>
      </c>
      <c r="M1066" t="s" s="97">
        <v>12602</v>
      </c>
      <c r="N1066" s="98"/>
      <c r="O1066" s="98"/>
      <c r="P1066" s="99"/>
      <c r="Q1066" s="99"/>
      <c r="R1066" s="99"/>
    </row>
    <row r="1067" ht="20.05" customHeight="1">
      <c r="A1067" t="s" s="94">
        <v>17115</v>
      </c>
      <c r="B1067" t="s" s="95">
        <v>17116</v>
      </c>
      <c r="C1067" s="96">
        <v>2024</v>
      </c>
      <c r="D1067" t="s" s="97">
        <v>6938</v>
      </c>
      <c r="E1067" t="s" s="97">
        <v>17117</v>
      </c>
      <c r="F1067" t="s" s="97">
        <v>17118</v>
      </c>
      <c r="G1067" t="s" s="97">
        <v>17119</v>
      </c>
      <c r="H1067" t="s" s="97">
        <v>120</v>
      </c>
      <c r="I1067" t="s" s="97">
        <v>121</v>
      </c>
      <c r="J1067" t="s" s="97">
        <v>2989</v>
      </c>
      <c r="K1067" t="s" s="97">
        <v>45</v>
      </c>
      <c r="L1067" t="s" s="97">
        <v>1791</v>
      </c>
      <c r="M1067" s="98"/>
      <c r="N1067" s="98"/>
      <c r="O1067" s="98"/>
      <c r="P1067" s="99"/>
      <c r="Q1067" s="99"/>
      <c r="R1067" s="99"/>
    </row>
    <row r="1068" ht="20.05" customHeight="1">
      <c r="A1068" t="s" s="94">
        <v>17120</v>
      </c>
      <c r="B1068" t="s" s="95">
        <v>17121</v>
      </c>
      <c r="C1068" s="96">
        <v>2024</v>
      </c>
      <c r="D1068" t="s" s="97">
        <v>1451</v>
      </c>
      <c r="E1068" t="s" s="97">
        <v>17122</v>
      </c>
      <c r="F1068" s="98"/>
      <c r="G1068" s="98"/>
      <c r="H1068" t="s" s="97">
        <v>120</v>
      </c>
      <c r="I1068" t="s" s="97">
        <v>216</v>
      </c>
      <c r="J1068" t="s" s="97">
        <v>213</v>
      </c>
      <c r="K1068" t="s" s="97">
        <v>64</v>
      </c>
      <c r="L1068" t="s" s="97">
        <v>119</v>
      </c>
      <c r="M1068" t="s" s="97">
        <v>12602</v>
      </c>
      <c r="N1068" s="98"/>
      <c r="O1068" s="98"/>
      <c r="P1068" s="99"/>
      <c r="Q1068" s="99"/>
      <c r="R1068" s="99"/>
    </row>
    <row r="1069" ht="20.05" customHeight="1">
      <c r="A1069" t="s" s="94">
        <v>17123</v>
      </c>
      <c r="B1069" t="s" s="95">
        <v>17124</v>
      </c>
      <c r="C1069" s="96">
        <v>2024</v>
      </c>
      <c r="D1069" t="s" s="97">
        <v>12827</v>
      </c>
      <c r="E1069" t="s" s="97">
        <v>17125</v>
      </c>
      <c r="F1069" t="s" s="97">
        <v>17126</v>
      </c>
      <c r="G1069" s="98"/>
      <c r="H1069" t="s" s="97">
        <v>120</v>
      </c>
      <c r="I1069" t="s" s="97">
        <v>216</v>
      </c>
      <c r="J1069" t="s" s="97">
        <v>12721</v>
      </c>
      <c r="K1069" t="s" s="97">
        <v>64</v>
      </c>
      <c r="L1069" t="s" s="97">
        <v>506</v>
      </c>
      <c r="M1069" t="s" s="97">
        <v>12904</v>
      </c>
      <c r="N1069" s="98"/>
      <c r="O1069" s="98"/>
      <c r="P1069" s="99"/>
      <c r="Q1069" s="99"/>
      <c r="R1069" s="99"/>
    </row>
    <row r="1070" ht="20.05" customHeight="1">
      <c r="A1070" t="s" s="94">
        <v>17127</v>
      </c>
      <c r="B1070" t="s" s="95">
        <v>17128</v>
      </c>
      <c r="C1070" s="96">
        <v>2024</v>
      </c>
      <c r="D1070" t="s" s="97">
        <v>8467</v>
      </c>
      <c r="E1070" t="s" s="97">
        <v>17129</v>
      </c>
      <c r="F1070" t="s" s="97">
        <v>17130</v>
      </c>
      <c r="G1070" t="s" s="97">
        <v>17131</v>
      </c>
      <c r="H1070" t="s" s="97">
        <v>120</v>
      </c>
      <c r="I1070" t="s" s="97">
        <v>121</v>
      </c>
      <c r="J1070" t="s" s="97">
        <v>1870</v>
      </c>
      <c r="K1070" t="s" s="97">
        <v>82</v>
      </c>
      <c r="L1070" t="s" s="97">
        <v>1791</v>
      </c>
      <c r="M1070" s="98"/>
      <c r="N1070" s="98"/>
      <c r="O1070" s="98"/>
      <c r="P1070" s="99"/>
      <c r="Q1070" s="99"/>
      <c r="R1070" s="99"/>
    </row>
    <row r="1071" ht="20.05" customHeight="1">
      <c r="A1071" t="s" s="94">
        <v>17132</v>
      </c>
      <c r="B1071" t="s" s="95">
        <v>17133</v>
      </c>
      <c r="C1071" s="96">
        <v>2024</v>
      </c>
      <c r="D1071" t="s" s="97">
        <v>13323</v>
      </c>
      <c r="E1071" t="s" s="97">
        <v>17134</v>
      </c>
      <c r="F1071" s="98"/>
      <c r="G1071" s="98"/>
      <c r="H1071" t="s" s="97">
        <v>120</v>
      </c>
      <c r="I1071" t="s" s="97">
        <v>216</v>
      </c>
      <c r="J1071" t="s" s="97">
        <v>12736</v>
      </c>
      <c r="K1071" t="s" s="97">
        <v>1784</v>
      </c>
      <c r="L1071" t="s" s="97">
        <v>506</v>
      </c>
      <c r="M1071" s="98"/>
      <c r="N1071" s="98"/>
      <c r="O1071" s="98"/>
      <c r="P1071" s="99"/>
      <c r="Q1071" s="99"/>
      <c r="R1071" s="99"/>
    </row>
    <row r="1072" ht="20.05" customHeight="1">
      <c r="A1072" t="s" s="94">
        <v>17135</v>
      </c>
      <c r="B1072" t="s" s="95">
        <v>17136</v>
      </c>
      <c r="C1072" s="96">
        <v>2024</v>
      </c>
      <c r="D1072" t="s" s="97">
        <v>12901</v>
      </c>
      <c r="E1072" t="s" s="97">
        <v>17137</v>
      </c>
      <c r="F1072" t="s" s="97">
        <v>17138</v>
      </c>
      <c r="G1072" s="98"/>
      <c r="H1072" t="s" s="97">
        <v>120</v>
      </c>
      <c r="I1072" t="s" s="97">
        <v>216</v>
      </c>
      <c r="J1072" t="s" s="97">
        <v>213</v>
      </c>
      <c r="K1072" t="s" s="97">
        <v>29</v>
      </c>
      <c r="L1072" t="s" s="97">
        <v>119</v>
      </c>
      <c r="M1072" t="s" s="97">
        <v>13735</v>
      </c>
      <c r="N1072" s="98"/>
      <c r="O1072" s="98"/>
      <c r="P1072" t="s" s="97">
        <v>38</v>
      </c>
      <c r="Q1072" s="99"/>
      <c r="R1072" s="99"/>
    </row>
    <row r="1073" ht="20.05" customHeight="1">
      <c r="A1073" t="s" s="94">
        <v>17139</v>
      </c>
      <c r="B1073" t="s" s="95">
        <v>17140</v>
      </c>
      <c r="C1073" s="96">
        <v>2024</v>
      </c>
      <c r="D1073" t="s" s="97">
        <v>12827</v>
      </c>
      <c r="E1073" t="s" s="97">
        <v>17141</v>
      </c>
      <c r="F1073" t="s" s="97">
        <v>17142</v>
      </c>
      <c r="G1073" s="98"/>
      <c r="H1073" t="s" s="97">
        <v>120</v>
      </c>
      <c r="I1073" t="s" s="97">
        <v>216</v>
      </c>
      <c r="J1073" t="s" s="97">
        <v>12721</v>
      </c>
      <c r="K1073" t="s" s="97">
        <v>64</v>
      </c>
      <c r="L1073" t="s" s="97">
        <v>506</v>
      </c>
      <c r="M1073" t="s" s="97">
        <v>12904</v>
      </c>
      <c r="N1073" s="98"/>
      <c r="O1073" s="98"/>
      <c r="P1073" s="99"/>
      <c r="Q1073" s="99"/>
      <c r="R1073" s="99"/>
    </row>
    <row r="1074" ht="20.05" customHeight="1">
      <c r="A1074" t="s" s="94">
        <v>17143</v>
      </c>
      <c r="B1074" t="s" s="95">
        <v>17144</v>
      </c>
      <c r="C1074" s="96">
        <v>2024</v>
      </c>
      <c r="D1074" t="s" s="97">
        <v>17145</v>
      </c>
      <c r="E1074" t="s" s="97">
        <v>17146</v>
      </c>
      <c r="F1074" t="s" s="97">
        <v>17147</v>
      </c>
      <c r="G1074" s="98"/>
      <c r="H1074" t="s" s="97">
        <v>120</v>
      </c>
      <c r="I1074" t="s" s="97">
        <v>216</v>
      </c>
      <c r="J1074" t="s" s="97">
        <v>12721</v>
      </c>
      <c r="K1074" t="s" s="97">
        <v>82</v>
      </c>
      <c r="L1074" t="s" s="97">
        <v>506</v>
      </c>
      <c r="M1074" s="98"/>
      <c r="N1074" s="98"/>
      <c r="O1074" s="98"/>
      <c r="P1074" s="99"/>
      <c r="Q1074" s="99"/>
      <c r="R1074" s="99"/>
    </row>
    <row r="1075" ht="20.05" customHeight="1">
      <c r="A1075" t="s" s="94">
        <v>17148</v>
      </c>
      <c r="B1075" t="s" s="95">
        <v>17149</v>
      </c>
      <c r="C1075" s="96">
        <v>2024</v>
      </c>
      <c r="D1075" t="s" s="97">
        <v>13415</v>
      </c>
      <c r="E1075" t="s" s="97">
        <v>17150</v>
      </c>
      <c r="F1075" t="s" s="97">
        <v>17151</v>
      </c>
      <c r="G1075" s="98"/>
      <c r="H1075" t="s" s="97">
        <v>120</v>
      </c>
      <c r="I1075" t="s" s="97">
        <v>216</v>
      </c>
      <c r="J1075" t="s" s="97">
        <v>572</v>
      </c>
      <c r="K1075" t="s" s="97">
        <v>82</v>
      </c>
      <c r="L1075" t="s" s="97">
        <v>506</v>
      </c>
      <c r="M1075" t="s" s="97">
        <v>16694</v>
      </c>
      <c r="N1075" s="98"/>
      <c r="O1075" s="98"/>
      <c r="P1075" s="99"/>
      <c r="Q1075" s="99"/>
      <c r="R1075" s="99"/>
    </row>
    <row r="1076" ht="20.05" customHeight="1">
      <c r="A1076" t="s" s="94">
        <v>17152</v>
      </c>
      <c r="B1076" t="s" s="95">
        <v>17153</v>
      </c>
      <c r="C1076" s="96">
        <v>2024</v>
      </c>
      <c r="D1076" t="s" s="97">
        <v>17154</v>
      </c>
      <c r="E1076" t="s" s="97">
        <v>17155</v>
      </c>
      <c r="F1076" t="s" s="97">
        <v>17156</v>
      </c>
      <c r="G1076" s="98"/>
      <c r="H1076" t="s" s="97">
        <v>120</v>
      </c>
      <c r="I1076" t="s" s="97">
        <v>121</v>
      </c>
      <c r="J1076" t="s" s="97">
        <v>213</v>
      </c>
      <c r="K1076" t="s" s="97">
        <v>2327</v>
      </c>
      <c r="L1076" t="s" s="97">
        <v>119</v>
      </c>
      <c r="M1076" s="98"/>
      <c r="N1076" s="98"/>
      <c r="O1076" s="98"/>
      <c r="P1076" s="99"/>
      <c r="Q1076" s="99"/>
      <c r="R1076" s="99"/>
    </row>
    <row r="1077" ht="20.05" customHeight="1">
      <c r="A1077" t="s" s="94">
        <v>17157</v>
      </c>
      <c r="B1077" t="s" s="95">
        <v>17158</v>
      </c>
      <c r="C1077" s="96">
        <v>2024</v>
      </c>
      <c r="D1077" t="s" s="97">
        <v>14802</v>
      </c>
      <c r="E1077" t="s" s="97">
        <v>17159</v>
      </c>
      <c r="F1077" t="s" s="97">
        <v>17160</v>
      </c>
      <c r="G1077" s="98"/>
      <c r="H1077" t="s" s="97">
        <v>120</v>
      </c>
      <c r="I1077" t="s" s="97">
        <v>216</v>
      </c>
      <c r="J1077" t="s" s="97">
        <v>213</v>
      </c>
      <c r="K1077" t="s" s="97">
        <v>64</v>
      </c>
      <c r="L1077" t="s" s="97">
        <v>119</v>
      </c>
      <c r="M1077" t="s" s="97">
        <v>12755</v>
      </c>
      <c r="N1077" s="99"/>
      <c r="O1077" s="98"/>
      <c r="P1077" s="99"/>
      <c r="Q1077" s="99"/>
      <c r="R1077" s="99"/>
    </row>
    <row r="1078" ht="20.05" customHeight="1">
      <c r="A1078" t="s" s="94">
        <v>17161</v>
      </c>
      <c r="B1078" t="s" s="95">
        <v>17162</v>
      </c>
      <c r="C1078" s="96">
        <v>2024</v>
      </c>
      <c r="D1078" t="s" s="97">
        <v>17163</v>
      </c>
      <c r="E1078" t="s" s="97">
        <v>17164</v>
      </c>
      <c r="F1078" t="s" s="97">
        <v>17165</v>
      </c>
      <c r="G1078" s="98"/>
      <c r="H1078" t="s" s="97">
        <v>120</v>
      </c>
      <c r="I1078" t="s" s="97">
        <v>121</v>
      </c>
      <c r="J1078" t="s" s="97">
        <v>572</v>
      </c>
      <c r="K1078" t="s" s="97">
        <v>82</v>
      </c>
      <c r="L1078" t="s" s="97">
        <v>506</v>
      </c>
      <c r="M1078" t="s" s="97">
        <v>1846</v>
      </c>
      <c r="N1078" s="98"/>
      <c r="O1078" s="98"/>
      <c r="P1078" s="99"/>
      <c r="Q1078" s="99"/>
      <c r="R1078" s="99"/>
    </row>
    <row r="1079" ht="20.05" customHeight="1">
      <c r="A1079" t="s" s="94">
        <v>17166</v>
      </c>
      <c r="B1079" t="s" s="95">
        <v>17167</v>
      </c>
      <c r="C1079" s="96">
        <v>2025</v>
      </c>
      <c r="D1079" t="s" s="97">
        <v>12599</v>
      </c>
      <c r="E1079" t="s" s="97">
        <v>17168</v>
      </c>
      <c r="F1079" t="s" s="97">
        <v>17169</v>
      </c>
      <c r="G1079" s="98"/>
      <c r="H1079" t="s" s="97">
        <v>120</v>
      </c>
      <c r="I1079" t="s" s="97">
        <v>216</v>
      </c>
      <c r="J1079" t="s" s="97">
        <v>12721</v>
      </c>
      <c r="K1079" t="s" s="97">
        <v>1784</v>
      </c>
      <c r="L1079" t="s" s="97">
        <v>506</v>
      </c>
      <c r="M1079" t="s" s="97">
        <v>12904</v>
      </c>
      <c r="N1079" s="98"/>
      <c r="O1079" s="98"/>
      <c r="P1079" s="99"/>
      <c r="Q1079" s="99"/>
      <c r="R1079" s="99"/>
    </row>
    <row r="1080" ht="20.05" customHeight="1">
      <c r="A1080" t="s" s="94">
        <v>17170</v>
      </c>
      <c r="B1080" t="s" s="95">
        <v>17171</v>
      </c>
      <c r="C1080" s="96">
        <v>2025</v>
      </c>
      <c r="D1080" t="s" s="97">
        <v>14802</v>
      </c>
      <c r="E1080" t="s" s="97">
        <v>17172</v>
      </c>
      <c r="F1080" t="s" s="97">
        <v>17173</v>
      </c>
      <c r="G1080" s="98"/>
      <c r="H1080" t="s" s="97">
        <v>120</v>
      </c>
      <c r="I1080" t="s" s="97">
        <v>216</v>
      </c>
      <c r="J1080" t="s" s="97">
        <v>213</v>
      </c>
      <c r="K1080" t="s" s="97">
        <v>64</v>
      </c>
      <c r="L1080" t="s" s="97">
        <v>119</v>
      </c>
      <c r="M1080" t="s" s="97">
        <v>12755</v>
      </c>
      <c r="N1080" s="98"/>
      <c r="O1080" s="98"/>
      <c r="P1080" s="99"/>
      <c r="Q1080" s="99"/>
      <c r="R1080" s="99"/>
    </row>
    <row r="1081" ht="20.05" customHeight="1">
      <c r="A1081" t="s" s="94">
        <v>17174</v>
      </c>
      <c r="B1081" t="s" s="95">
        <v>17175</v>
      </c>
      <c r="C1081" s="96">
        <v>2025</v>
      </c>
      <c r="D1081" t="s" s="97">
        <v>5433</v>
      </c>
      <c r="E1081" t="s" s="97">
        <v>17176</v>
      </c>
      <c r="F1081" t="s" s="97">
        <v>17177</v>
      </c>
      <c r="G1081" t="s" s="97">
        <v>17178</v>
      </c>
      <c r="H1081" t="s" s="97">
        <v>120</v>
      </c>
      <c r="I1081" t="s" s="97">
        <v>121</v>
      </c>
      <c r="J1081" t="s" s="97">
        <v>6914</v>
      </c>
      <c r="K1081" t="s" s="97">
        <v>82</v>
      </c>
      <c r="L1081" t="s" s="97">
        <v>390</v>
      </c>
      <c r="M1081" s="98"/>
      <c r="N1081" s="98"/>
      <c r="O1081" s="98"/>
      <c r="P1081" s="99"/>
      <c r="Q1081" s="99"/>
      <c r="R1081" s="99"/>
    </row>
    <row r="1082" ht="20.05" customHeight="1">
      <c r="A1082" t="s" s="94">
        <v>17179</v>
      </c>
      <c r="B1082" t="s" s="95">
        <v>17180</v>
      </c>
      <c r="C1082" s="96">
        <v>2025</v>
      </c>
      <c r="D1082" t="s" s="97">
        <v>1472</v>
      </c>
      <c r="E1082" t="s" s="97">
        <v>17181</v>
      </c>
      <c r="F1082" t="s" s="97">
        <v>17182</v>
      </c>
      <c r="G1082" t="s" s="97">
        <v>17183</v>
      </c>
      <c r="H1082" t="s" s="97">
        <v>120</v>
      </c>
      <c r="I1082" t="s" s="97">
        <v>121</v>
      </c>
      <c r="J1082" t="s" s="97">
        <v>2633</v>
      </c>
      <c r="K1082" t="s" s="97">
        <v>2327</v>
      </c>
      <c r="L1082" t="s" s="97">
        <v>129</v>
      </c>
      <c r="M1082" s="98"/>
      <c r="N1082" s="98"/>
      <c r="O1082" s="98"/>
      <c r="P1082" s="99"/>
      <c r="Q1082" s="99"/>
      <c r="R1082" s="99"/>
    </row>
    <row r="1083" ht="20.05" customHeight="1">
      <c r="A1083" t="s" s="94">
        <v>17184</v>
      </c>
      <c r="B1083" t="s" s="95">
        <v>17185</v>
      </c>
      <c r="C1083" s="96">
        <v>2025</v>
      </c>
      <c r="D1083" t="s" s="97">
        <v>2284</v>
      </c>
      <c r="E1083" t="s" s="97">
        <v>17186</v>
      </c>
      <c r="F1083" t="s" s="97">
        <v>17187</v>
      </c>
      <c r="G1083" t="s" s="97">
        <v>17188</v>
      </c>
      <c r="H1083" t="s" s="97">
        <v>120</v>
      </c>
      <c r="I1083" t="s" s="97">
        <v>121</v>
      </c>
      <c r="J1083" t="s" s="97">
        <v>1928</v>
      </c>
      <c r="K1083" t="s" s="97">
        <v>1784</v>
      </c>
      <c r="L1083" t="s" s="97">
        <v>119</v>
      </c>
      <c r="M1083" s="98"/>
      <c r="N1083" s="98"/>
      <c r="O1083" s="98"/>
      <c r="P1083" s="99"/>
      <c r="Q1083" s="99"/>
      <c r="R1083" s="99"/>
    </row>
    <row r="1084" ht="20.05" customHeight="1">
      <c r="A1084" t="s" s="94">
        <v>17189</v>
      </c>
      <c r="B1084" t="s" s="95">
        <v>17190</v>
      </c>
      <c r="C1084" s="96">
        <v>2025</v>
      </c>
      <c r="D1084" t="s" s="97">
        <v>17191</v>
      </c>
      <c r="E1084" t="s" s="97">
        <v>17192</v>
      </c>
      <c r="F1084" t="s" s="97">
        <v>17193</v>
      </c>
      <c r="G1084" s="98"/>
      <c r="H1084" t="s" s="97">
        <v>120</v>
      </c>
      <c r="I1084" t="s" s="97">
        <v>216</v>
      </c>
      <c r="J1084" t="s" s="97">
        <v>1815</v>
      </c>
      <c r="K1084" t="s" s="97">
        <v>82</v>
      </c>
      <c r="L1084" t="s" s="97">
        <v>506</v>
      </c>
      <c r="M1084" s="98"/>
      <c r="N1084" s="98"/>
      <c r="O1084" s="98"/>
      <c r="P1084" s="99"/>
      <c r="Q1084" s="99"/>
      <c r="R1084" s="99"/>
    </row>
    <row r="1085" ht="20.05" customHeight="1">
      <c r="A1085" t="s" s="94">
        <v>17194</v>
      </c>
      <c r="B1085" t="s" s="95">
        <v>17195</v>
      </c>
      <c r="C1085" s="96">
        <v>2025</v>
      </c>
      <c r="D1085" t="s" s="97">
        <v>17196</v>
      </c>
      <c r="E1085" t="s" s="97">
        <v>17197</v>
      </c>
      <c r="F1085" t="s" s="97">
        <v>17198</v>
      </c>
      <c r="G1085" s="98"/>
      <c r="H1085" t="s" s="97">
        <v>254</v>
      </c>
      <c r="I1085" t="s" s="97">
        <v>216</v>
      </c>
      <c r="J1085" t="s" s="97">
        <v>572</v>
      </c>
      <c r="K1085" t="s" s="97">
        <v>64</v>
      </c>
      <c r="L1085" t="s" s="97">
        <v>506</v>
      </c>
      <c r="M1085" t="s" s="97">
        <v>12602</v>
      </c>
      <c r="N1085" s="98"/>
      <c r="O1085" s="98"/>
      <c r="P1085" s="99"/>
      <c r="Q1085" s="99"/>
      <c r="R1085" s="99"/>
    </row>
    <row r="1086" ht="20.05" customHeight="1">
      <c r="A1086" t="s" s="94">
        <v>1734</v>
      </c>
      <c r="B1086" t="s" s="95">
        <v>1735</v>
      </c>
      <c r="C1086" s="96">
        <v>2025</v>
      </c>
      <c r="D1086" t="s" s="97">
        <v>1736</v>
      </c>
      <c r="E1086" t="s" s="97">
        <v>1737</v>
      </c>
      <c r="F1086" t="s" s="97">
        <v>1738</v>
      </c>
      <c r="G1086" t="s" s="97">
        <v>1739</v>
      </c>
      <c r="H1086" t="s" s="97">
        <v>120</v>
      </c>
      <c r="I1086" t="s" s="97">
        <v>121</v>
      </c>
      <c r="J1086" t="s" s="97">
        <v>1740</v>
      </c>
      <c r="K1086" t="s" s="97">
        <v>58</v>
      </c>
      <c r="L1086" t="s" s="97">
        <v>545</v>
      </c>
      <c r="M1086" s="98"/>
      <c r="N1086" t="s" s="97">
        <v>122</v>
      </c>
      <c r="O1086" t="s" s="97">
        <v>123</v>
      </c>
      <c r="P1086" s="99"/>
      <c r="Q1086" s="99"/>
      <c r="R1086" s="101">
        <v>1</v>
      </c>
    </row>
    <row r="1087" ht="20.05" customHeight="1">
      <c r="A1087" t="s" s="94">
        <v>17199</v>
      </c>
      <c r="B1087" t="s" s="95">
        <v>17200</v>
      </c>
      <c r="C1087" s="96">
        <v>2025</v>
      </c>
      <c r="D1087" t="s" s="97">
        <v>13286</v>
      </c>
      <c r="E1087" t="s" s="97">
        <v>17201</v>
      </c>
      <c r="F1087" t="s" s="97">
        <v>17202</v>
      </c>
      <c r="G1087" s="98"/>
      <c r="H1087" t="s" s="97">
        <v>120</v>
      </c>
      <c r="I1087" t="s" s="97">
        <v>216</v>
      </c>
      <c r="J1087" t="s" s="97">
        <v>12736</v>
      </c>
      <c r="K1087" t="s" s="97">
        <v>64</v>
      </c>
      <c r="L1087" t="s" s="97">
        <v>506</v>
      </c>
      <c r="M1087" t="s" s="97">
        <v>12651</v>
      </c>
      <c r="N1087" s="98"/>
      <c r="O1087" s="98"/>
      <c r="P1087" s="99"/>
      <c r="Q1087" s="99"/>
      <c r="R1087" s="99"/>
    </row>
    <row r="1088" ht="20.05" customHeight="1">
      <c r="A1088" t="s" s="94">
        <v>17203</v>
      </c>
      <c r="B1088" t="s" s="95">
        <v>17204</v>
      </c>
      <c r="C1088" s="96">
        <v>2025</v>
      </c>
      <c r="D1088" t="s" s="97">
        <v>2551</v>
      </c>
      <c r="E1088" t="s" s="97">
        <v>17205</v>
      </c>
      <c r="F1088" t="s" s="97">
        <v>17206</v>
      </c>
      <c r="G1088" s="98"/>
      <c r="H1088" t="s" s="97">
        <v>120</v>
      </c>
      <c r="I1088" t="s" s="97">
        <v>121</v>
      </c>
      <c r="J1088" t="s" s="97">
        <v>17207</v>
      </c>
      <c r="K1088" t="s" s="97">
        <v>82</v>
      </c>
      <c r="L1088" t="s" s="97">
        <v>119</v>
      </c>
      <c r="M1088" s="98"/>
      <c r="N1088" s="98"/>
      <c r="O1088" s="98"/>
      <c r="P1088" s="99"/>
      <c r="Q1088" s="99"/>
      <c r="R1088" s="99"/>
    </row>
    <row r="1089" ht="20.05" customHeight="1">
      <c r="A1089" t="s" s="94">
        <v>17208</v>
      </c>
      <c r="B1089" t="s" s="95">
        <v>17209</v>
      </c>
      <c r="C1089" s="96">
        <v>2025</v>
      </c>
      <c r="D1089" t="s" s="97">
        <v>12822</v>
      </c>
      <c r="E1089" t="s" s="97">
        <v>17210</v>
      </c>
      <c r="F1089" t="s" s="97">
        <v>17211</v>
      </c>
      <c r="G1089" s="98"/>
      <c r="H1089" t="s" s="97">
        <v>14542</v>
      </c>
      <c r="I1089" t="s" s="97">
        <v>216</v>
      </c>
      <c r="J1089" t="s" s="97">
        <v>213</v>
      </c>
      <c r="K1089" t="s" s="97">
        <v>64</v>
      </c>
      <c r="L1089" t="s" s="97">
        <v>119</v>
      </c>
      <c r="M1089" t="s" s="97">
        <v>12602</v>
      </c>
      <c r="N1089" s="98"/>
      <c r="O1089" s="98"/>
      <c r="P1089" s="99"/>
      <c r="Q1089" s="99"/>
      <c r="R1089" s="99"/>
    </row>
    <row r="1090" ht="20.05" customHeight="1">
      <c r="A1090" t="s" s="94">
        <v>17212</v>
      </c>
      <c r="B1090" t="s" s="95">
        <v>17213</v>
      </c>
      <c r="C1090" s="96">
        <v>2025</v>
      </c>
      <c r="D1090" t="s" s="97">
        <v>1639</v>
      </c>
      <c r="E1090" t="s" s="97">
        <v>17214</v>
      </c>
      <c r="F1090" t="s" s="97">
        <v>17215</v>
      </c>
      <c r="G1090" s="98"/>
      <c r="H1090" t="s" s="97">
        <v>120</v>
      </c>
      <c r="I1090" t="s" s="97">
        <v>216</v>
      </c>
      <c r="J1090" t="s" s="97">
        <v>12736</v>
      </c>
      <c r="K1090" t="s" s="97">
        <v>64</v>
      </c>
      <c r="L1090" t="s" s="97">
        <v>506</v>
      </c>
      <c r="M1090" t="s" s="97">
        <v>12602</v>
      </c>
      <c r="N1090" s="98"/>
      <c r="O1090" s="98"/>
      <c r="P1090" s="99"/>
      <c r="Q1090" s="99"/>
      <c r="R1090" s="99"/>
    </row>
    <row r="1091" ht="20.05" customHeight="1">
      <c r="A1091" t="s" s="94">
        <v>17216</v>
      </c>
      <c r="B1091" t="s" s="95">
        <v>17217</v>
      </c>
      <c r="C1091" s="96">
        <v>2025</v>
      </c>
      <c r="D1091" t="s" s="97">
        <v>17218</v>
      </c>
      <c r="E1091" t="s" s="97">
        <v>17219</v>
      </c>
      <c r="F1091" t="s" s="97">
        <v>17220</v>
      </c>
      <c r="G1091" s="98"/>
      <c r="H1091" t="s" s="97">
        <v>120</v>
      </c>
      <c r="I1091" t="s" s="97">
        <v>121</v>
      </c>
      <c r="J1091" t="s" s="97">
        <v>13896</v>
      </c>
      <c r="K1091" t="s" s="97">
        <v>29</v>
      </c>
      <c r="L1091" t="s" s="97">
        <v>1507</v>
      </c>
      <c r="M1091" s="98"/>
      <c r="N1091" s="98"/>
      <c r="O1091" s="98"/>
      <c r="P1091" s="99"/>
      <c r="Q1091" s="99"/>
      <c r="R1091" s="99"/>
    </row>
    <row r="1092" ht="20.05" customHeight="1">
      <c r="A1092" t="s" s="94">
        <v>17221</v>
      </c>
      <c r="B1092" t="s" s="95">
        <v>17222</v>
      </c>
      <c r="C1092" s="96">
        <v>2025</v>
      </c>
      <c r="D1092" t="s" s="97">
        <v>17223</v>
      </c>
      <c r="E1092" t="s" s="97">
        <v>17224</v>
      </c>
      <c r="F1092" s="98"/>
      <c r="G1092" s="98"/>
      <c r="H1092" t="s" s="97">
        <v>14542</v>
      </c>
      <c r="I1092" t="s" s="97">
        <v>216</v>
      </c>
      <c r="J1092" t="s" s="97">
        <v>213</v>
      </c>
      <c r="K1092" t="s" s="97">
        <v>64</v>
      </c>
      <c r="L1092" t="s" s="97">
        <v>119</v>
      </c>
      <c r="M1092" t="s" s="97">
        <v>12651</v>
      </c>
      <c r="N1092" s="98"/>
      <c r="O1092" s="98"/>
      <c r="P1092" s="99"/>
      <c r="Q1092" s="99"/>
      <c r="R1092" s="99"/>
    </row>
    <row r="1093" ht="20.05" customHeight="1">
      <c r="A1093" t="s" s="94">
        <v>17225</v>
      </c>
      <c r="B1093" t="s" s="95">
        <v>17226</v>
      </c>
      <c r="C1093" s="96">
        <v>2025</v>
      </c>
      <c r="D1093" t="s" s="97">
        <v>13252</v>
      </c>
      <c r="E1093" t="s" s="97">
        <v>17227</v>
      </c>
      <c r="F1093" t="s" s="97">
        <v>17228</v>
      </c>
      <c r="G1093" s="98"/>
      <c r="H1093" t="s" s="97">
        <v>120</v>
      </c>
      <c r="I1093" t="s" s="97">
        <v>216</v>
      </c>
      <c r="J1093" t="s" s="97">
        <v>572</v>
      </c>
      <c r="K1093" t="s" s="97">
        <v>64</v>
      </c>
      <c r="L1093" t="s" s="97">
        <v>506</v>
      </c>
      <c r="M1093" t="s" s="97">
        <v>12602</v>
      </c>
      <c r="N1093" s="98"/>
      <c r="O1093" s="98"/>
      <c r="P1093" s="99"/>
      <c r="Q1093" s="99"/>
      <c r="R1093" s="99"/>
    </row>
    <row r="1094" ht="20.05" customHeight="1">
      <c r="A1094" t="s" s="94">
        <v>17229</v>
      </c>
      <c r="B1094" t="s" s="95">
        <v>17230</v>
      </c>
      <c r="C1094" s="96">
        <v>2025</v>
      </c>
      <c r="D1094" t="s" s="97">
        <v>1412</v>
      </c>
      <c r="E1094" t="s" s="97">
        <v>17231</v>
      </c>
      <c r="F1094" t="s" s="97">
        <v>17232</v>
      </c>
      <c r="G1094" s="98"/>
      <c r="H1094" t="s" s="97">
        <v>120</v>
      </c>
      <c r="I1094" t="s" s="97">
        <v>216</v>
      </c>
      <c r="J1094" t="s" s="97">
        <v>213</v>
      </c>
      <c r="K1094" t="s" s="97">
        <v>64</v>
      </c>
      <c r="L1094" t="s" s="97">
        <v>119</v>
      </c>
      <c r="M1094" t="s" s="97">
        <v>12651</v>
      </c>
      <c r="N1094" s="98"/>
      <c r="O1094" s="98"/>
      <c r="P1094" s="99"/>
      <c r="Q1094" s="99"/>
      <c r="R1094" s="99"/>
    </row>
    <row r="1095" ht="20.05" customHeight="1">
      <c r="A1095" t="s" s="94">
        <v>17233</v>
      </c>
      <c r="B1095" t="s" s="95">
        <v>17234</v>
      </c>
      <c r="C1095" s="96">
        <v>2025</v>
      </c>
      <c r="D1095" t="s" s="97">
        <v>2022</v>
      </c>
      <c r="E1095" t="s" s="97">
        <v>17235</v>
      </c>
      <c r="F1095" t="s" s="97">
        <v>17236</v>
      </c>
      <c r="G1095" t="s" s="97">
        <v>17237</v>
      </c>
      <c r="H1095" t="s" s="97">
        <v>120</v>
      </c>
      <c r="I1095" t="s" s="97">
        <v>121</v>
      </c>
      <c r="J1095" t="s" s="97">
        <v>213</v>
      </c>
      <c r="K1095" t="s" s="97">
        <v>45</v>
      </c>
      <c r="L1095" t="s" s="97">
        <v>119</v>
      </c>
      <c r="M1095" t="s" s="97">
        <v>1846</v>
      </c>
      <c r="N1095" s="98"/>
      <c r="O1095" s="98"/>
      <c r="P1095" s="99"/>
      <c r="Q1095" s="99"/>
      <c r="R1095" s="99"/>
    </row>
    <row r="1096" ht="20.05" customHeight="1">
      <c r="A1096" t="s" s="94">
        <v>1741</v>
      </c>
      <c r="B1096" t="s" s="95">
        <v>1742</v>
      </c>
      <c r="C1096" s="96">
        <v>2025</v>
      </c>
      <c r="D1096" t="s" s="97">
        <v>727</v>
      </c>
      <c r="E1096" t="s" s="97">
        <v>1743</v>
      </c>
      <c r="F1096" t="s" s="97">
        <v>1744</v>
      </c>
      <c r="G1096" t="s" s="97">
        <v>1745</v>
      </c>
      <c r="H1096" t="s" s="97">
        <v>120</v>
      </c>
      <c r="I1096" t="s" s="97">
        <v>121</v>
      </c>
      <c r="J1096" t="s" s="97">
        <v>213</v>
      </c>
      <c r="K1096" t="s" s="97">
        <v>82</v>
      </c>
      <c r="L1096" t="s" s="97">
        <v>119</v>
      </c>
      <c r="M1096" s="98"/>
      <c r="N1096" t="s" s="97">
        <v>122</v>
      </c>
      <c r="O1096" t="s" s="97">
        <v>275</v>
      </c>
      <c r="P1096" t="s" s="100">
        <v>87</v>
      </c>
      <c r="Q1096" t="s" s="100">
        <v>85</v>
      </c>
      <c r="R1096" s="99"/>
    </row>
    <row r="1097" ht="20.05" customHeight="1">
      <c r="A1097" t="s" s="94">
        <v>1746</v>
      </c>
      <c r="B1097" t="s" s="95">
        <v>1747</v>
      </c>
      <c r="C1097" s="96">
        <v>2025</v>
      </c>
      <c r="D1097" t="s" s="97">
        <v>1412</v>
      </c>
      <c r="E1097" t="s" s="97">
        <v>1748</v>
      </c>
      <c r="F1097" t="s" s="97">
        <v>1749</v>
      </c>
      <c r="G1097" s="98"/>
      <c r="H1097" t="s" s="97">
        <v>120</v>
      </c>
      <c r="I1097" t="s" s="97">
        <v>216</v>
      </c>
      <c r="J1097" t="s" s="97">
        <v>213</v>
      </c>
      <c r="K1097" t="s" s="97">
        <v>64</v>
      </c>
      <c r="L1097" t="s" s="97">
        <v>119</v>
      </c>
      <c r="M1097" s="98"/>
      <c r="N1097" t="s" s="97">
        <v>122</v>
      </c>
      <c r="O1097" t="s" s="97">
        <v>123</v>
      </c>
      <c r="P1097" t="s" s="100">
        <v>73</v>
      </c>
      <c r="Q1097" t="s" s="100">
        <v>1642</v>
      </c>
      <c r="R1097" s="99"/>
    </row>
    <row r="1098" ht="20.05" customHeight="1">
      <c r="A1098" t="s" s="94">
        <v>17238</v>
      </c>
      <c r="B1098" t="s" s="95">
        <v>17239</v>
      </c>
      <c r="C1098" s="96">
        <v>2025</v>
      </c>
      <c r="D1098" t="s" s="97">
        <v>778</v>
      </c>
      <c r="E1098" t="s" s="97">
        <v>17240</v>
      </c>
      <c r="F1098" t="s" s="97">
        <v>17241</v>
      </c>
      <c r="G1098" s="98"/>
      <c r="H1098" t="s" s="97">
        <v>120</v>
      </c>
      <c r="I1098" t="s" s="97">
        <v>121</v>
      </c>
      <c r="J1098" t="s" s="97">
        <v>12667</v>
      </c>
      <c r="K1098" t="s" s="97">
        <v>82</v>
      </c>
      <c r="L1098" t="s" s="97">
        <v>1507</v>
      </c>
      <c r="M1098" s="98"/>
      <c r="N1098" s="98"/>
      <c r="O1098" s="98"/>
      <c r="P1098" s="99"/>
      <c r="Q1098" s="99"/>
      <c r="R1098" s="99"/>
    </row>
    <row r="1099" ht="20.05" customHeight="1">
      <c r="A1099" t="s" s="94">
        <v>17242</v>
      </c>
      <c r="B1099" t="s" s="95">
        <v>17243</v>
      </c>
      <c r="C1099" s="96">
        <v>2025</v>
      </c>
      <c r="D1099" t="s" s="97">
        <v>17244</v>
      </c>
      <c r="E1099" t="s" s="97">
        <v>17245</v>
      </c>
      <c r="F1099" s="98"/>
      <c r="G1099" s="98"/>
      <c r="H1099" t="s" s="97">
        <v>120</v>
      </c>
      <c r="I1099" t="s" s="97">
        <v>216</v>
      </c>
      <c r="J1099" t="s" s="97">
        <v>213</v>
      </c>
      <c r="K1099" t="s" s="97">
        <v>29</v>
      </c>
      <c r="L1099" t="s" s="97">
        <v>119</v>
      </c>
      <c r="M1099" t="s" s="97">
        <v>13735</v>
      </c>
      <c r="N1099" s="98"/>
      <c r="O1099" s="98"/>
      <c r="P1099" t="s" s="97">
        <v>38</v>
      </c>
      <c r="Q1099" s="99"/>
      <c r="R1099" s="99"/>
    </row>
    <row r="1100" ht="20.05" customHeight="1">
      <c r="A1100" t="s" s="94">
        <v>17246</v>
      </c>
      <c r="B1100" t="s" s="95">
        <v>17247</v>
      </c>
      <c r="C1100" s="96">
        <v>2025</v>
      </c>
      <c r="D1100" t="s" s="97">
        <v>17248</v>
      </c>
      <c r="E1100" t="s" s="97">
        <v>17249</v>
      </c>
      <c r="F1100" t="s" s="97">
        <v>17250</v>
      </c>
      <c r="G1100" t="s" s="97">
        <v>17251</v>
      </c>
      <c r="H1100" t="s" s="97">
        <v>120</v>
      </c>
      <c r="I1100" t="s" s="97">
        <v>121</v>
      </c>
      <c r="J1100" t="s" s="97">
        <v>17252</v>
      </c>
      <c r="K1100" t="s" s="97">
        <v>29</v>
      </c>
      <c r="L1100" t="s" s="97">
        <v>1791</v>
      </c>
      <c r="M1100" s="98"/>
      <c r="N1100" s="98"/>
      <c r="O1100" s="98"/>
      <c r="P1100" s="99"/>
      <c r="Q1100" s="99"/>
      <c r="R1100" s="99"/>
    </row>
    <row r="1101" ht="20.05" customHeight="1">
      <c r="A1101" t="s" s="94">
        <v>17253</v>
      </c>
      <c r="B1101" t="s" s="95">
        <v>17254</v>
      </c>
      <c r="C1101" s="96">
        <v>2025</v>
      </c>
      <c r="D1101" t="s" s="97">
        <v>17255</v>
      </c>
      <c r="E1101" t="s" s="97">
        <v>17256</v>
      </c>
      <c r="F1101" s="98"/>
      <c r="G1101" t="s" s="97">
        <v>17257</v>
      </c>
      <c r="H1101" t="s" s="97">
        <v>120</v>
      </c>
      <c r="I1101" t="s" s="97">
        <v>121</v>
      </c>
      <c r="J1101" t="s" s="97">
        <v>2426</v>
      </c>
      <c r="K1101" t="s" s="97">
        <v>38</v>
      </c>
      <c r="L1101" t="s" s="97">
        <v>1507</v>
      </c>
      <c r="M1101" s="98"/>
      <c r="N1101" s="98"/>
      <c r="O1101" s="98"/>
      <c r="P1101" s="99"/>
      <c r="Q1101" s="99"/>
      <c r="R1101" s="99"/>
    </row>
    <row r="1102" ht="20.05" customHeight="1">
      <c r="A1102" t="s" s="94">
        <v>17258</v>
      </c>
      <c r="B1102" t="s" s="95">
        <v>17259</v>
      </c>
      <c r="C1102" s="96">
        <v>2025</v>
      </c>
      <c r="D1102" t="s" s="97">
        <v>1575</v>
      </c>
      <c r="E1102" t="s" s="97">
        <v>17260</v>
      </c>
      <c r="F1102" t="s" s="97">
        <v>17261</v>
      </c>
      <c r="G1102" s="98"/>
      <c r="H1102" t="s" s="97">
        <v>120</v>
      </c>
      <c r="I1102" t="s" s="97">
        <v>121</v>
      </c>
      <c r="J1102" t="s" s="97">
        <v>14760</v>
      </c>
      <c r="K1102" t="s" s="97">
        <v>82</v>
      </c>
      <c r="L1102" t="s" s="97">
        <v>119</v>
      </c>
      <c r="M1102" s="98"/>
      <c r="N1102" s="98"/>
      <c r="O1102" s="98"/>
      <c r="P1102" s="99"/>
      <c r="Q1102" s="99"/>
      <c r="R1102" s="99"/>
    </row>
    <row r="1103" ht="20.05" customHeight="1">
      <c r="A1103" t="s" s="94">
        <v>17262</v>
      </c>
      <c r="B1103" t="s" s="95">
        <v>17263</v>
      </c>
      <c r="C1103" s="96">
        <v>2025</v>
      </c>
      <c r="D1103" t="s" s="97">
        <v>394</v>
      </c>
      <c r="E1103" t="s" s="97">
        <v>17264</v>
      </c>
      <c r="F1103" t="s" s="97">
        <v>17265</v>
      </c>
      <c r="G1103" t="s" s="97">
        <v>17266</v>
      </c>
      <c r="H1103" t="s" s="97">
        <v>120</v>
      </c>
      <c r="I1103" t="s" s="97">
        <v>121</v>
      </c>
      <c r="J1103" t="s" s="97">
        <v>1905</v>
      </c>
      <c r="K1103" t="s" s="97">
        <v>82</v>
      </c>
      <c r="L1103" t="s" s="97">
        <v>119</v>
      </c>
      <c r="M1103" s="98"/>
      <c r="N1103" s="98"/>
      <c r="O1103" s="98"/>
      <c r="P1103" s="99"/>
      <c r="Q1103" s="99"/>
      <c r="R1103" s="99"/>
    </row>
    <row r="1104" ht="20.05" customHeight="1">
      <c r="A1104" t="s" s="94">
        <v>17267</v>
      </c>
      <c r="B1104" t="s" s="95">
        <v>17268</v>
      </c>
      <c r="C1104" s="96">
        <v>2025</v>
      </c>
      <c r="D1104" t="s" s="97">
        <v>7342</v>
      </c>
      <c r="E1104" t="s" s="97">
        <v>17269</v>
      </c>
      <c r="F1104" t="s" s="97">
        <v>17270</v>
      </c>
      <c r="G1104" s="98"/>
      <c r="H1104" t="s" s="97">
        <v>120</v>
      </c>
      <c r="I1104" t="s" s="97">
        <v>121</v>
      </c>
      <c r="J1104" t="s" s="97">
        <v>13995</v>
      </c>
      <c r="K1104" t="s" s="97">
        <v>45</v>
      </c>
      <c r="L1104" t="s" s="97">
        <v>1791</v>
      </c>
      <c r="M1104" s="98"/>
      <c r="N1104" s="98"/>
      <c r="O1104" s="98"/>
      <c r="P1104" s="99"/>
      <c r="Q1104" s="99"/>
      <c r="R1104" s="99"/>
    </row>
    <row r="1105" ht="20.05" customHeight="1">
      <c r="A1105" t="s" s="94">
        <v>17271</v>
      </c>
      <c r="B1105" t="s" s="95">
        <v>17272</v>
      </c>
      <c r="C1105" s="96">
        <v>2025</v>
      </c>
      <c r="D1105" t="s" s="97">
        <v>15748</v>
      </c>
      <c r="E1105" t="s" s="97">
        <v>17273</v>
      </c>
      <c r="F1105" t="s" s="97">
        <v>17274</v>
      </c>
      <c r="G1105" s="98"/>
      <c r="H1105" t="s" s="97">
        <v>254</v>
      </c>
      <c r="I1105" t="s" s="97">
        <v>216</v>
      </c>
      <c r="J1105" t="s" s="97">
        <v>572</v>
      </c>
      <c r="K1105" t="s" s="97">
        <v>82</v>
      </c>
      <c r="L1105" t="s" s="97">
        <v>506</v>
      </c>
      <c r="M1105" t="s" s="97">
        <v>13148</v>
      </c>
      <c r="N1105" s="98"/>
      <c r="O1105" s="98"/>
      <c r="P1105" s="99"/>
      <c r="Q1105" s="99"/>
      <c r="R1105" s="99"/>
    </row>
    <row r="1106" ht="20.05" customHeight="1">
      <c r="A1106" t="s" s="94">
        <v>17275</v>
      </c>
      <c r="B1106" t="s" s="95">
        <v>17276</v>
      </c>
      <c r="C1106" s="96">
        <v>2025</v>
      </c>
      <c r="D1106" t="s" s="97">
        <v>17277</v>
      </c>
      <c r="E1106" t="s" s="97">
        <v>17278</v>
      </c>
      <c r="F1106" t="s" s="97">
        <v>17279</v>
      </c>
      <c r="G1106" s="98"/>
      <c r="H1106" t="s" s="97">
        <v>120</v>
      </c>
      <c r="I1106" t="s" s="97">
        <v>216</v>
      </c>
      <c r="J1106" t="s" s="97">
        <v>572</v>
      </c>
      <c r="K1106" t="s" s="97">
        <v>82</v>
      </c>
      <c r="L1106" t="s" s="97">
        <v>506</v>
      </c>
      <c r="M1106" t="s" s="97">
        <v>12602</v>
      </c>
      <c r="N1106" s="98"/>
      <c r="O1106" s="98"/>
      <c r="P1106" s="99"/>
      <c r="Q1106" s="99"/>
      <c r="R1106" s="99"/>
    </row>
    <row r="1107" ht="20.05" customHeight="1">
      <c r="A1107" t="s" s="94">
        <v>17280</v>
      </c>
      <c r="B1107" t="s" s="95">
        <v>17281</v>
      </c>
      <c r="C1107" s="96">
        <v>2025</v>
      </c>
      <c r="D1107" t="s" s="97">
        <v>4841</v>
      </c>
      <c r="E1107" t="s" s="97">
        <v>17282</v>
      </c>
      <c r="F1107" t="s" s="97">
        <v>17283</v>
      </c>
      <c r="G1107" t="s" s="97">
        <v>17284</v>
      </c>
      <c r="H1107" t="s" s="97">
        <v>120</v>
      </c>
      <c r="I1107" t="s" s="97">
        <v>121</v>
      </c>
      <c r="J1107" t="s" s="97">
        <v>4518</v>
      </c>
      <c r="K1107" t="s" s="97">
        <v>40</v>
      </c>
      <c r="L1107" t="s" s="97">
        <v>545</v>
      </c>
      <c r="M1107" s="98"/>
      <c r="N1107" s="98"/>
      <c r="O1107" s="98"/>
      <c r="P1107" s="99"/>
      <c r="Q1107" s="99"/>
      <c r="R1107" s="99"/>
    </row>
    <row r="1108" ht="20.05" customHeight="1">
      <c r="A1108" t="s" s="94">
        <v>17285</v>
      </c>
      <c r="B1108" t="s" s="95">
        <v>17286</v>
      </c>
      <c r="C1108" s="96">
        <v>2025</v>
      </c>
      <c r="D1108" t="s" s="97">
        <v>14454</v>
      </c>
      <c r="E1108" t="s" s="97">
        <v>17287</v>
      </c>
      <c r="F1108" t="s" s="97">
        <v>17288</v>
      </c>
      <c r="G1108" s="98"/>
      <c r="H1108" t="s" s="97">
        <v>120</v>
      </c>
      <c r="I1108" t="s" s="97">
        <v>216</v>
      </c>
      <c r="J1108" t="s" s="97">
        <v>213</v>
      </c>
      <c r="K1108" t="s" s="97">
        <v>45</v>
      </c>
      <c r="L1108" t="s" s="97">
        <v>119</v>
      </c>
      <c r="M1108" t="s" s="97">
        <v>1846</v>
      </c>
      <c r="N1108" s="98"/>
      <c r="O1108" s="98"/>
      <c r="P1108" s="99"/>
      <c r="Q1108" s="99"/>
      <c r="R1108" s="99"/>
    </row>
    <row r="1109" ht="20.05" customHeight="1">
      <c r="A1109" t="s" s="94">
        <v>17289</v>
      </c>
      <c r="B1109" t="s" s="95">
        <v>17290</v>
      </c>
      <c r="C1109" s="96">
        <v>2025</v>
      </c>
      <c r="D1109" t="s" s="97">
        <v>645</v>
      </c>
      <c r="E1109" t="s" s="97">
        <v>17291</v>
      </c>
      <c r="F1109" t="s" s="97">
        <v>17292</v>
      </c>
      <c r="G1109" t="s" s="97">
        <v>17293</v>
      </c>
      <c r="H1109" t="s" s="97">
        <v>254</v>
      </c>
      <c r="I1109" t="s" s="97">
        <v>121</v>
      </c>
      <c r="J1109" t="s" s="97">
        <v>1928</v>
      </c>
      <c r="K1109" t="s" s="97">
        <v>38</v>
      </c>
      <c r="L1109" t="s" s="97">
        <v>119</v>
      </c>
      <c r="M1109" s="98"/>
      <c r="N1109" s="98"/>
      <c r="O1109" s="98"/>
      <c r="P1109" s="99"/>
      <c r="Q1109" s="99"/>
      <c r="R1109" s="99"/>
    </row>
    <row r="1110" ht="20.05" customHeight="1">
      <c r="A1110" t="s" s="94">
        <v>1750</v>
      </c>
      <c r="B1110" t="s" s="95">
        <v>1751</v>
      </c>
      <c r="C1110" s="96">
        <v>2025</v>
      </c>
      <c r="D1110" t="s" s="97">
        <v>1752</v>
      </c>
      <c r="E1110" t="s" s="97">
        <v>1753</v>
      </c>
      <c r="F1110" t="s" s="97">
        <v>1754</v>
      </c>
      <c r="G1110" s="98"/>
      <c r="H1110" t="s" s="97">
        <v>120</v>
      </c>
      <c r="I1110" t="s" s="97">
        <v>121</v>
      </c>
      <c r="J1110" t="s" s="97">
        <v>213</v>
      </c>
      <c r="K1110" t="s" s="97">
        <v>82</v>
      </c>
      <c r="L1110" t="s" s="97">
        <v>119</v>
      </c>
      <c r="M1110" s="98"/>
      <c r="N1110" t="s" s="97">
        <v>122</v>
      </c>
      <c r="O1110" t="s" s="97">
        <v>275</v>
      </c>
      <c r="P1110" t="s" s="100">
        <v>85</v>
      </c>
      <c r="Q1110" t="s" s="100">
        <v>71</v>
      </c>
      <c r="R1110" s="99"/>
    </row>
    <row r="1111" ht="20.05" customHeight="1">
      <c r="A1111" t="s" s="94">
        <v>17294</v>
      </c>
      <c r="B1111" t="s" s="95">
        <v>17295</v>
      </c>
      <c r="C1111" s="96">
        <v>2025</v>
      </c>
      <c r="D1111" t="s" s="97">
        <v>7903</v>
      </c>
      <c r="E1111" t="s" s="97">
        <v>17296</v>
      </c>
      <c r="F1111" t="s" s="97">
        <v>17297</v>
      </c>
      <c r="G1111" t="s" s="97">
        <v>17298</v>
      </c>
      <c r="H1111" t="s" s="97">
        <v>120</v>
      </c>
      <c r="I1111" t="s" s="97">
        <v>121</v>
      </c>
      <c r="J1111" t="s" s="97">
        <v>2426</v>
      </c>
      <c r="K1111" t="s" s="97">
        <v>1454</v>
      </c>
      <c r="L1111" t="s" s="97">
        <v>1507</v>
      </c>
      <c r="M1111" s="98"/>
      <c r="N1111" s="98"/>
      <c r="O1111" s="98"/>
      <c r="P1111" s="99"/>
      <c r="Q1111" s="99"/>
      <c r="R1111" s="99"/>
    </row>
    <row r="1112" ht="20.05" customHeight="1">
      <c r="A1112" t="s" s="94">
        <v>17299</v>
      </c>
      <c r="B1112" t="s" s="95">
        <v>17300</v>
      </c>
      <c r="C1112" s="96">
        <v>2025</v>
      </c>
      <c r="D1112" t="s" s="97">
        <v>12827</v>
      </c>
      <c r="E1112" t="s" s="97">
        <v>17301</v>
      </c>
      <c r="F1112" t="s" s="97">
        <v>17302</v>
      </c>
      <c r="G1112" s="98"/>
      <c r="H1112" t="s" s="97">
        <v>120</v>
      </c>
      <c r="I1112" t="s" s="97">
        <v>216</v>
      </c>
      <c r="J1112" t="s" s="97">
        <v>12721</v>
      </c>
      <c r="K1112" t="s" s="97">
        <v>82</v>
      </c>
      <c r="L1112" t="s" s="97">
        <v>506</v>
      </c>
      <c r="M1112" s="98"/>
      <c r="N1112" s="98"/>
      <c r="O1112" s="98"/>
      <c r="P1112" s="99"/>
      <c r="Q1112" s="99"/>
      <c r="R1112" s="99"/>
    </row>
    <row r="1113" ht="20.05" customHeight="1">
      <c r="A1113" t="s" s="94">
        <v>17303</v>
      </c>
      <c r="B1113" t="s" s="95">
        <v>17304</v>
      </c>
      <c r="C1113" s="96">
        <v>2025</v>
      </c>
      <c r="D1113" t="s" s="97">
        <v>831</v>
      </c>
      <c r="E1113" t="s" s="97">
        <v>17305</v>
      </c>
      <c r="F1113" t="s" s="97">
        <v>17306</v>
      </c>
      <c r="G1113" t="s" s="97">
        <v>17307</v>
      </c>
      <c r="H1113" t="s" s="97">
        <v>120</v>
      </c>
      <c r="I1113" t="s" s="97">
        <v>121</v>
      </c>
      <c r="J1113" t="s" s="97">
        <v>2426</v>
      </c>
      <c r="K1113" t="s" s="97">
        <v>82</v>
      </c>
      <c r="L1113" t="s" s="97">
        <v>1507</v>
      </c>
      <c r="M1113" s="98"/>
      <c r="N1113" s="98"/>
      <c r="O1113" s="98"/>
      <c r="P1113" s="99"/>
      <c r="Q1113" s="99"/>
      <c r="R1113" s="99"/>
    </row>
    <row r="1114" ht="20.05" customHeight="1">
      <c r="A1114" t="s" s="94">
        <v>17308</v>
      </c>
      <c r="B1114" t="s" s="95">
        <v>17309</v>
      </c>
      <c r="C1114" s="96">
        <v>2025</v>
      </c>
      <c r="D1114" t="s" s="97">
        <v>3473</v>
      </c>
      <c r="E1114" t="s" s="97">
        <v>17310</v>
      </c>
      <c r="F1114" t="s" s="97">
        <v>17311</v>
      </c>
      <c r="G1114" t="s" s="97">
        <v>17312</v>
      </c>
      <c r="H1114" t="s" s="97">
        <v>120</v>
      </c>
      <c r="I1114" t="s" s="97">
        <v>121</v>
      </c>
      <c r="J1114" t="s" s="97">
        <v>1905</v>
      </c>
      <c r="K1114" t="s" s="97">
        <v>1454</v>
      </c>
      <c r="L1114" t="s" s="97">
        <v>119</v>
      </c>
      <c r="M1114" s="98"/>
      <c r="N1114" s="98"/>
      <c r="O1114" s="98"/>
      <c r="P1114" s="99"/>
      <c r="Q1114" s="99"/>
      <c r="R1114" s="99"/>
    </row>
    <row r="1115" ht="20.05" customHeight="1">
      <c r="A1115" t="s" s="94">
        <v>17313</v>
      </c>
      <c r="B1115" t="s" s="95">
        <v>17314</v>
      </c>
      <c r="C1115" s="96">
        <v>2025</v>
      </c>
      <c r="D1115" t="s" s="97">
        <v>13949</v>
      </c>
      <c r="E1115" t="s" s="97">
        <v>17315</v>
      </c>
      <c r="F1115" t="s" s="97">
        <v>17316</v>
      </c>
      <c r="G1115" s="98"/>
      <c r="H1115" t="s" s="97">
        <v>120</v>
      </c>
      <c r="I1115" t="s" s="97">
        <v>216</v>
      </c>
      <c r="J1115" t="s" s="97">
        <v>572</v>
      </c>
      <c r="K1115" t="s" s="97">
        <v>82</v>
      </c>
      <c r="L1115" t="s" s="97">
        <v>506</v>
      </c>
      <c r="M1115" t="s" s="97">
        <v>12602</v>
      </c>
      <c r="N1115" s="98"/>
      <c r="O1115" s="98"/>
      <c r="P1115" s="99"/>
      <c r="Q1115" s="99"/>
      <c r="R1115" s="99"/>
    </row>
    <row r="1116" ht="20.05" customHeight="1">
      <c r="A1116" t="s" s="94">
        <v>17317</v>
      </c>
      <c r="B1116" t="s" s="95">
        <v>17318</v>
      </c>
      <c r="C1116" s="96">
        <v>2025</v>
      </c>
      <c r="D1116" t="s" s="97">
        <v>2152</v>
      </c>
      <c r="E1116" t="s" s="97">
        <v>17319</v>
      </c>
      <c r="F1116" t="s" s="97">
        <v>17320</v>
      </c>
      <c r="G1116" t="s" s="97">
        <v>17321</v>
      </c>
      <c r="H1116" t="s" s="97">
        <v>120</v>
      </c>
      <c r="I1116" t="s" s="97">
        <v>121</v>
      </c>
      <c r="J1116" t="s" s="97">
        <v>17322</v>
      </c>
      <c r="K1116" t="s" s="97">
        <v>82</v>
      </c>
      <c r="L1116" t="s" s="97">
        <v>1791</v>
      </c>
      <c r="M1116" s="98"/>
      <c r="N1116" s="98"/>
      <c r="O1116" s="98"/>
      <c r="P1116" s="99"/>
      <c r="Q1116" s="99"/>
      <c r="R1116" s="99"/>
    </row>
    <row r="1117" ht="20.05" customHeight="1">
      <c r="A1117" t="s" s="94">
        <v>17323</v>
      </c>
      <c r="B1117" t="s" s="95">
        <v>17324</v>
      </c>
      <c r="C1117" s="96">
        <v>2025</v>
      </c>
      <c r="D1117" t="s" s="97">
        <v>12733</v>
      </c>
      <c r="E1117" t="s" s="97">
        <v>17325</v>
      </c>
      <c r="F1117" t="s" s="97">
        <v>17326</v>
      </c>
      <c r="G1117" s="98"/>
      <c r="H1117" t="s" s="97">
        <v>120</v>
      </c>
      <c r="I1117" t="s" s="97">
        <v>216</v>
      </c>
      <c r="J1117" t="s" s="97">
        <v>572</v>
      </c>
      <c r="K1117" t="s" s="97">
        <v>1784</v>
      </c>
      <c r="L1117" t="s" s="97">
        <v>506</v>
      </c>
      <c r="M1117" s="98"/>
      <c r="N1117" s="98"/>
      <c r="O1117" s="98"/>
      <c r="P1117" s="99"/>
      <c r="Q1117" s="99"/>
      <c r="R1117" s="99"/>
    </row>
    <row r="1118" ht="20.05" customHeight="1">
      <c r="A1118" t="s" s="94">
        <v>17327</v>
      </c>
      <c r="B1118" t="s" s="95">
        <v>17328</v>
      </c>
      <c r="C1118" s="96">
        <v>2025</v>
      </c>
      <c r="D1118" t="s" s="97">
        <v>1451</v>
      </c>
      <c r="E1118" t="s" s="97">
        <v>17329</v>
      </c>
      <c r="F1118" t="s" s="97">
        <v>17330</v>
      </c>
      <c r="G1118" s="98"/>
      <c r="H1118" t="s" s="97">
        <v>120</v>
      </c>
      <c r="I1118" t="s" s="97">
        <v>216</v>
      </c>
      <c r="J1118" t="s" s="97">
        <v>213</v>
      </c>
      <c r="K1118" t="s" s="97">
        <v>82</v>
      </c>
      <c r="L1118" t="s" s="97">
        <v>119</v>
      </c>
      <c r="M1118" t="s" s="97">
        <v>12637</v>
      </c>
      <c r="N1118" s="98"/>
      <c r="O1118" s="98"/>
      <c r="P1118" s="99"/>
      <c r="Q1118" s="99"/>
      <c r="R1118" s="99"/>
    </row>
    <row r="1119" ht="20.05" customHeight="1">
      <c r="A1119" t="s" s="94">
        <v>17331</v>
      </c>
      <c r="B1119" t="s" s="95">
        <v>17332</v>
      </c>
      <c r="C1119" s="96">
        <v>2025</v>
      </c>
      <c r="D1119" t="s" s="97">
        <v>16153</v>
      </c>
      <c r="E1119" t="s" s="97">
        <v>17333</v>
      </c>
      <c r="F1119" t="s" s="97">
        <v>17334</v>
      </c>
      <c r="G1119" s="98"/>
      <c r="H1119" t="s" s="97">
        <v>120</v>
      </c>
      <c r="I1119" t="s" s="97">
        <v>216</v>
      </c>
      <c r="J1119" t="s" s="97">
        <v>213</v>
      </c>
      <c r="K1119" t="s" s="97">
        <v>64</v>
      </c>
      <c r="L1119" t="s" s="97">
        <v>119</v>
      </c>
      <c r="M1119" t="s" s="97">
        <v>12651</v>
      </c>
      <c r="N1119" s="98"/>
      <c r="O1119" s="98"/>
      <c r="P1119" s="99"/>
      <c r="Q1119" s="99"/>
      <c r="R1119" s="99"/>
    </row>
    <row r="1120" ht="20.05" customHeight="1">
      <c r="A1120" t="s" s="94">
        <v>17335</v>
      </c>
      <c r="B1120" t="s" s="95">
        <v>17336</v>
      </c>
      <c r="C1120" s="96">
        <v>2025</v>
      </c>
      <c r="D1120" t="s" s="97">
        <v>14539</v>
      </c>
      <c r="E1120" t="s" s="97">
        <v>17337</v>
      </c>
      <c r="F1120" t="s" s="97">
        <v>17338</v>
      </c>
      <c r="G1120" s="98"/>
      <c r="H1120" t="s" s="97">
        <v>120</v>
      </c>
      <c r="I1120" t="s" s="97">
        <v>216</v>
      </c>
      <c r="J1120" t="s" s="97">
        <v>572</v>
      </c>
      <c r="K1120" t="s" s="97">
        <v>82</v>
      </c>
      <c r="L1120" t="s" s="97">
        <v>506</v>
      </c>
      <c r="M1120" t="s" s="97">
        <v>12602</v>
      </c>
      <c r="N1120" s="98"/>
      <c r="O1120" s="98"/>
      <c r="P1120" s="99"/>
      <c r="Q1120" s="99"/>
      <c r="R1120" s="99"/>
    </row>
    <row r="1121" ht="20.05" customHeight="1">
      <c r="A1121" t="s" s="94">
        <v>17339</v>
      </c>
      <c r="B1121" t="s" s="95">
        <v>17340</v>
      </c>
      <c r="C1121" s="96">
        <v>2025</v>
      </c>
      <c r="D1121" t="s" s="97">
        <v>3511</v>
      </c>
      <c r="E1121" t="s" s="97">
        <v>17341</v>
      </c>
      <c r="F1121" t="s" s="97">
        <v>17342</v>
      </c>
      <c r="G1121" t="s" s="97">
        <v>17343</v>
      </c>
      <c r="H1121" t="s" s="97">
        <v>120</v>
      </c>
      <c r="I1121" t="s" s="97">
        <v>121</v>
      </c>
      <c r="J1121" t="s" s="97">
        <v>1928</v>
      </c>
      <c r="K1121" t="s" s="97">
        <v>82</v>
      </c>
      <c r="L1121" t="s" s="97">
        <v>119</v>
      </c>
      <c r="M1121" s="98"/>
      <c r="N1121" s="98"/>
      <c r="O1121" s="98"/>
      <c r="P1121" s="99"/>
      <c r="Q1121" s="99"/>
      <c r="R1121" s="99"/>
    </row>
    <row r="1122" ht="20.05" customHeight="1">
      <c r="A1122" t="s" s="94">
        <v>17344</v>
      </c>
      <c r="B1122" t="s" s="95">
        <v>17345</v>
      </c>
      <c r="C1122" s="96">
        <v>2025</v>
      </c>
      <c r="D1122" t="s" s="97">
        <v>415</v>
      </c>
      <c r="E1122" t="s" s="97">
        <v>17346</v>
      </c>
      <c r="F1122" s="98"/>
      <c r="G1122" t="s" s="97">
        <v>17347</v>
      </c>
      <c r="H1122" t="s" s="97">
        <v>120</v>
      </c>
      <c r="I1122" t="s" s="97">
        <v>121</v>
      </c>
      <c r="J1122" t="s" s="97">
        <v>2426</v>
      </c>
      <c r="K1122" t="s" s="97">
        <v>29</v>
      </c>
      <c r="L1122" t="s" s="97">
        <v>1507</v>
      </c>
      <c r="M1122" s="98"/>
      <c r="N1122" s="98"/>
      <c r="O1122" s="98"/>
      <c r="P1122" s="99"/>
      <c r="Q1122" s="99"/>
      <c r="R1122" s="99"/>
    </row>
    <row r="1123" ht="20.05" customHeight="1">
      <c r="A1123" t="s" s="94">
        <v>17348</v>
      </c>
      <c r="B1123" t="s" s="95">
        <v>17349</v>
      </c>
      <c r="C1123" s="96">
        <v>2025</v>
      </c>
      <c r="D1123" t="s" s="97">
        <v>1451</v>
      </c>
      <c r="E1123" t="s" s="97">
        <v>17350</v>
      </c>
      <c r="F1123" s="98"/>
      <c r="G1123" s="98"/>
      <c r="H1123" t="s" s="97">
        <v>120</v>
      </c>
      <c r="I1123" t="s" s="97">
        <v>216</v>
      </c>
      <c r="J1123" t="s" s="97">
        <v>213</v>
      </c>
      <c r="K1123" t="s" s="97">
        <v>82</v>
      </c>
      <c r="L1123" t="s" s="97">
        <v>119</v>
      </c>
      <c r="M1123" t="s" s="97">
        <v>12602</v>
      </c>
      <c r="N1123" s="98"/>
      <c r="O1123" s="98"/>
      <c r="P1123" s="99"/>
      <c r="Q1123" s="99"/>
      <c r="R1123" s="99"/>
    </row>
    <row r="1124" ht="20.05" customHeight="1">
      <c r="A1124" t="s" s="94">
        <v>17351</v>
      </c>
      <c r="B1124" t="s" s="95">
        <v>17352</v>
      </c>
      <c r="C1124" s="96">
        <v>2025</v>
      </c>
      <c r="D1124" t="s" s="97">
        <v>831</v>
      </c>
      <c r="E1124" t="s" s="97">
        <v>17353</v>
      </c>
      <c r="F1124" t="s" s="97">
        <v>17354</v>
      </c>
      <c r="G1124" t="s" s="97">
        <v>17355</v>
      </c>
      <c r="H1124" t="s" s="97">
        <v>120</v>
      </c>
      <c r="I1124" t="s" s="97">
        <v>121</v>
      </c>
      <c r="J1124" t="s" s="97">
        <v>2426</v>
      </c>
      <c r="K1124" t="s" s="97">
        <v>82</v>
      </c>
      <c r="L1124" t="s" s="97">
        <v>1507</v>
      </c>
      <c r="M1124" s="98"/>
      <c r="N1124" s="98"/>
      <c r="O1124" s="98"/>
      <c r="P1124" s="99"/>
      <c r="Q1124" s="99"/>
      <c r="R1124" s="99"/>
    </row>
    <row r="1125" ht="20.05" customHeight="1">
      <c r="A1125" t="s" s="94">
        <v>17356</v>
      </c>
      <c r="B1125" t="s" s="95">
        <v>17357</v>
      </c>
      <c r="C1125" s="96">
        <v>2025</v>
      </c>
      <c r="D1125" t="s" s="97">
        <v>17358</v>
      </c>
      <c r="E1125" t="s" s="97">
        <v>17359</v>
      </c>
      <c r="F1125" s="98"/>
      <c r="G1125" s="98"/>
      <c r="H1125" t="s" s="97">
        <v>120</v>
      </c>
      <c r="I1125" t="s" s="97">
        <v>216</v>
      </c>
      <c r="J1125" t="s" s="97">
        <v>12736</v>
      </c>
      <c r="K1125" t="s" s="97">
        <v>64</v>
      </c>
      <c r="L1125" t="s" s="97">
        <v>506</v>
      </c>
      <c r="M1125" t="s" s="97">
        <v>12602</v>
      </c>
      <c r="N1125" s="98"/>
      <c r="O1125" s="98"/>
      <c r="P1125" s="99"/>
      <c r="Q1125" s="99"/>
      <c r="R1125" s="99"/>
    </row>
    <row r="1126" ht="20.05" customHeight="1">
      <c r="A1126" t="s" s="94">
        <v>17360</v>
      </c>
      <c r="B1126" t="s" s="95">
        <v>17361</v>
      </c>
      <c r="C1126" s="96">
        <v>2025</v>
      </c>
      <c r="D1126" t="s" s="97">
        <v>17362</v>
      </c>
      <c r="E1126" t="s" s="97">
        <v>17363</v>
      </c>
      <c r="F1126" t="s" s="97">
        <v>17364</v>
      </c>
      <c r="G1126" s="98"/>
      <c r="H1126" t="s" s="97">
        <v>14542</v>
      </c>
      <c r="I1126" t="s" s="97">
        <v>216</v>
      </c>
      <c r="J1126" t="s" s="97">
        <v>572</v>
      </c>
      <c r="K1126" t="s" s="97">
        <v>64</v>
      </c>
      <c r="L1126" t="s" s="97">
        <v>506</v>
      </c>
      <c r="M1126" t="s" s="97">
        <v>12637</v>
      </c>
      <c r="N1126" s="98"/>
      <c r="O1126" s="98"/>
      <c r="P1126" s="99"/>
      <c r="Q1126" s="99"/>
      <c r="R1126" s="99"/>
    </row>
    <row r="1127" ht="20.05" customHeight="1">
      <c r="A1127" t="s" s="94">
        <v>17365</v>
      </c>
      <c r="B1127" t="s" s="95">
        <v>17366</v>
      </c>
      <c r="C1127" s="96">
        <v>2025</v>
      </c>
      <c r="D1127" t="s" s="97">
        <v>8310</v>
      </c>
      <c r="E1127" t="s" s="97">
        <v>17367</v>
      </c>
      <c r="F1127" t="s" s="97">
        <v>17368</v>
      </c>
      <c r="G1127" s="98"/>
      <c r="H1127" t="s" s="97">
        <v>120</v>
      </c>
      <c r="I1127" t="s" s="97">
        <v>121</v>
      </c>
      <c r="J1127" t="s" s="97">
        <v>1870</v>
      </c>
      <c r="K1127" t="s" s="97">
        <v>1454</v>
      </c>
      <c r="L1127" t="s" s="97">
        <v>1791</v>
      </c>
      <c r="M1127" s="98"/>
      <c r="N1127" s="98"/>
      <c r="O1127" s="98"/>
      <c r="P1127" s="99"/>
      <c r="Q1127" s="99"/>
      <c r="R1127" s="99"/>
    </row>
    <row r="1128" ht="20.05" customHeight="1">
      <c r="A1128" t="s" s="94">
        <v>17369</v>
      </c>
      <c r="B1128" t="s" s="95">
        <v>17370</v>
      </c>
      <c r="C1128" s="96">
        <v>2025</v>
      </c>
      <c r="D1128" t="s" s="97">
        <v>13660</v>
      </c>
      <c r="E1128" t="s" s="97">
        <v>17371</v>
      </c>
      <c r="F1128" t="s" s="97">
        <v>17372</v>
      </c>
      <c r="G1128" s="98"/>
      <c r="H1128" t="s" s="97">
        <v>120</v>
      </c>
      <c r="I1128" t="s" s="97">
        <v>216</v>
      </c>
      <c r="J1128" t="s" s="97">
        <v>13663</v>
      </c>
      <c r="K1128" t="s" s="97">
        <v>1784</v>
      </c>
      <c r="L1128" t="s" s="97">
        <v>1507</v>
      </c>
      <c r="M1128" s="98"/>
      <c r="N1128" s="98"/>
      <c r="O1128" s="98"/>
      <c r="P1128" s="99"/>
      <c r="Q1128" s="99"/>
      <c r="R1128" s="99"/>
    </row>
    <row r="1129" ht="20.05" customHeight="1">
      <c r="A1129" t="s" s="94">
        <v>17373</v>
      </c>
      <c r="B1129" t="s" s="95">
        <v>17374</v>
      </c>
      <c r="C1129" s="96">
        <v>2025</v>
      </c>
      <c r="D1129" t="s" s="97">
        <v>17362</v>
      </c>
      <c r="E1129" t="s" s="97">
        <v>17375</v>
      </c>
      <c r="F1129" t="s" s="97">
        <v>17376</v>
      </c>
      <c r="G1129" s="98"/>
      <c r="H1129" t="s" s="97">
        <v>14542</v>
      </c>
      <c r="I1129" t="s" s="97">
        <v>216</v>
      </c>
      <c r="J1129" t="s" s="97">
        <v>572</v>
      </c>
      <c r="K1129" t="s" s="97">
        <v>82</v>
      </c>
      <c r="L1129" t="s" s="97">
        <v>506</v>
      </c>
      <c r="M1129" t="s" s="97">
        <v>12637</v>
      </c>
      <c r="N1129" s="98"/>
      <c r="O1129" s="98"/>
      <c r="P1129" s="99"/>
      <c r="Q1129" s="99"/>
      <c r="R1129" s="99"/>
    </row>
    <row r="1130" ht="20.05" customHeight="1">
      <c r="A1130" t="s" s="94">
        <v>17377</v>
      </c>
      <c r="B1130" t="s" s="95">
        <v>17378</v>
      </c>
      <c r="C1130" s="96">
        <v>2025</v>
      </c>
      <c r="D1130" t="s" s="97">
        <v>17379</v>
      </c>
      <c r="E1130" t="s" s="97">
        <v>17380</v>
      </c>
      <c r="F1130" t="s" s="97">
        <v>17381</v>
      </c>
      <c r="G1130" s="98"/>
      <c r="H1130" t="s" s="97">
        <v>120</v>
      </c>
      <c r="I1130" t="s" s="97">
        <v>121</v>
      </c>
      <c r="J1130" t="s" s="97">
        <v>1905</v>
      </c>
      <c r="K1130" t="s" s="97">
        <v>29</v>
      </c>
      <c r="L1130" t="s" s="97">
        <v>119</v>
      </c>
      <c r="M1130" s="98"/>
      <c r="N1130" s="98"/>
      <c r="O1130" s="98"/>
      <c r="P1130" s="99"/>
      <c r="Q1130" s="99"/>
      <c r="R1130" s="99"/>
    </row>
    <row r="1131" ht="20.05" customHeight="1">
      <c r="A1131" t="s" s="94">
        <v>17382</v>
      </c>
      <c r="B1131" t="s" s="95">
        <v>17383</v>
      </c>
      <c r="C1131" s="96">
        <v>2025</v>
      </c>
      <c r="D1131" t="s" s="97">
        <v>4102</v>
      </c>
      <c r="E1131" t="s" s="97">
        <v>17384</v>
      </c>
      <c r="F1131" t="s" s="97">
        <v>17385</v>
      </c>
      <c r="G1131" s="98"/>
      <c r="H1131" t="s" s="97">
        <v>120</v>
      </c>
      <c r="I1131" t="s" s="97">
        <v>121</v>
      </c>
      <c r="J1131" t="s" s="97">
        <v>12841</v>
      </c>
      <c r="K1131" t="s" s="97">
        <v>40</v>
      </c>
      <c r="L1131" t="s" s="97">
        <v>1791</v>
      </c>
      <c r="M1131" s="98"/>
      <c r="N1131" s="98"/>
      <c r="O1131" s="98"/>
      <c r="P1131" s="99"/>
      <c r="Q1131" s="99"/>
      <c r="R1131" s="99"/>
    </row>
    <row r="1132" ht="20.05" customHeight="1">
      <c r="A1132" t="s" s="94">
        <v>17386</v>
      </c>
      <c r="B1132" t="s" s="95">
        <v>17387</v>
      </c>
      <c r="C1132" s="96">
        <v>2025</v>
      </c>
      <c r="D1132" t="s" s="97">
        <v>3434</v>
      </c>
      <c r="E1132" t="s" s="97">
        <v>17388</v>
      </c>
      <c r="F1132" t="s" s="97">
        <v>17389</v>
      </c>
      <c r="G1132" s="98"/>
      <c r="H1132" t="s" s="97">
        <v>120</v>
      </c>
      <c r="I1132" t="s" s="97">
        <v>121</v>
      </c>
      <c r="J1132" t="s" s="97">
        <v>2426</v>
      </c>
      <c r="K1132" t="s" s="97">
        <v>29</v>
      </c>
      <c r="L1132" t="s" s="97">
        <v>1507</v>
      </c>
      <c r="M1132" s="98"/>
      <c r="N1132" s="98"/>
      <c r="O1132" s="98"/>
      <c r="P1132" s="99"/>
      <c r="Q1132" s="99"/>
      <c r="R1132" s="99"/>
    </row>
    <row r="1133" ht="20.05" customHeight="1">
      <c r="A1133" t="s" s="94">
        <v>17390</v>
      </c>
      <c r="B1133" t="s" s="95">
        <v>17391</v>
      </c>
      <c r="C1133" s="96">
        <v>2025</v>
      </c>
      <c r="D1133" t="s" s="97">
        <v>12827</v>
      </c>
      <c r="E1133" t="s" s="97">
        <v>17392</v>
      </c>
      <c r="F1133" t="s" s="97">
        <v>17393</v>
      </c>
      <c r="G1133" s="98"/>
      <c r="H1133" t="s" s="97">
        <v>120</v>
      </c>
      <c r="I1133" t="s" s="97">
        <v>216</v>
      </c>
      <c r="J1133" t="s" s="97">
        <v>213</v>
      </c>
      <c r="K1133" t="s" s="97">
        <v>64</v>
      </c>
      <c r="L1133" t="s" s="97">
        <v>119</v>
      </c>
      <c r="M1133" t="s" s="97">
        <v>12602</v>
      </c>
      <c r="N1133" s="98"/>
      <c r="O1133" s="98"/>
      <c r="P1133" s="99"/>
      <c r="Q1133" s="99"/>
      <c r="R1133" s="99"/>
    </row>
    <row r="1134" ht="20.05" customHeight="1">
      <c r="A1134" t="s" s="94">
        <v>17394</v>
      </c>
      <c r="B1134" t="s" s="95">
        <v>17395</v>
      </c>
      <c r="C1134" s="96">
        <v>2025</v>
      </c>
      <c r="D1134" t="s" s="97">
        <v>12844</v>
      </c>
      <c r="E1134" t="s" s="97">
        <v>17396</v>
      </c>
      <c r="F1134" t="s" s="97">
        <v>17397</v>
      </c>
      <c r="G1134" s="98"/>
      <c r="H1134" t="s" s="97">
        <v>120</v>
      </c>
      <c r="I1134" t="s" s="97">
        <v>216</v>
      </c>
      <c r="J1134" t="s" s="97">
        <v>213</v>
      </c>
      <c r="K1134" t="s" s="97">
        <v>82</v>
      </c>
      <c r="L1134" t="s" s="97">
        <v>119</v>
      </c>
      <c r="M1134" t="s" s="97">
        <v>12602</v>
      </c>
      <c r="N1134" s="98"/>
      <c r="O1134" s="98"/>
      <c r="P1134" s="99"/>
      <c r="Q1134" s="99"/>
      <c r="R1134" s="99"/>
    </row>
    <row r="1135" ht="20.05" customHeight="1">
      <c r="A1135" t="s" s="94">
        <v>17398</v>
      </c>
      <c r="B1135" t="s" s="95">
        <v>17399</v>
      </c>
      <c r="C1135" s="96">
        <v>2025</v>
      </c>
      <c r="D1135" t="s" s="97">
        <v>12400</v>
      </c>
      <c r="E1135" t="s" s="97">
        <v>17400</v>
      </c>
      <c r="F1135" t="s" s="97">
        <v>17401</v>
      </c>
      <c r="G1135" t="s" s="97">
        <v>17402</v>
      </c>
      <c r="H1135" t="s" s="97">
        <v>120</v>
      </c>
      <c r="I1135" t="s" s="97">
        <v>121</v>
      </c>
      <c r="J1135" t="s" s="97">
        <v>2426</v>
      </c>
      <c r="K1135" t="s" s="97">
        <v>82</v>
      </c>
      <c r="L1135" t="s" s="97">
        <v>1507</v>
      </c>
      <c r="M1135" s="98"/>
      <c r="N1135" s="98"/>
      <c r="O1135" s="98"/>
      <c r="P1135" s="99"/>
      <c r="Q1135" s="99"/>
      <c r="R1135" s="99"/>
    </row>
    <row r="1136" ht="20.05" customHeight="1">
      <c r="A1136" t="s" s="94">
        <v>17403</v>
      </c>
      <c r="B1136" t="s" s="95">
        <v>17404</v>
      </c>
      <c r="C1136" s="96">
        <v>2025</v>
      </c>
      <c r="D1136" t="s" s="97">
        <v>12844</v>
      </c>
      <c r="E1136" t="s" s="97">
        <v>17405</v>
      </c>
      <c r="F1136" t="s" s="97">
        <v>17406</v>
      </c>
      <c r="G1136" s="98"/>
      <c r="H1136" t="s" s="97">
        <v>120</v>
      </c>
      <c r="I1136" t="s" s="97">
        <v>216</v>
      </c>
      <c r="J1136" t="s" s="97">
        <v>572</v>
      </c>
      <c r="K1136" t="s" s="97">
        <v>82</v>
      </c>
      <c r="L1136" t="s" s="97">
        <v>506</v>
      </c>
      <c r="M1136" t="s" s="97">
        <v>12602</v>
      </c>
      <c r="N1136" s="98"/>
      <c r="O1136" s="98"/>
      <c r="P1136" s="99"/>
      <c r="Q1136" s="99"/>
      <c r="R1136" s="99"/>
    </row>
    <row r="1137" ht="20.05" customHeight="1">
      <c r="A1137" t="s" s="94">
        <v>17407</v>
      </c>
      <c r="B1137" t="s" s="95">
        <v>17408</v>
      </c>
      <c r="C1137" s="96">
        <v>2025</v>
      </c>
      <c r="D1137" t="s" s="97">
        <v>2058</v>
      </c>
      <c r="E1137" t="s" s="97">
        <v>17409</v>
      </c>
      <c r="F1137" t="s" s="97">
        <v>17410</v>
      </c>
      <c r="G1137" t="s" s="97">
        <v>17411</v>
      </c>
      <c r="H1137" t="s" s="97">
        <v>120</v>
      </c>
      <c r="I1137" t="s" s="97">
        <v>121</v>
      </c>
      <c r="J1137" t="s" s="97">
        <v>10737</v>
      </c>
      <c r="K1137" t="s" s="97">
        <v>45</v>
      </c>
      <c r="L1137" t="s" s="97">
        <v>119</v>
      </c>
      <c r="M1137" s="98"/>
      <c r="N1137" s="98"/>
      <c r="O1137" s="98"/>
      <c r="P1137" s="99"/>
      <c r="Q1137" s="99"/>
      <c r="R1137" s="99"/>
    </row>
    <row r="1138" ht="20.05" customHeight="1">
      <c r="A1138" t="s" s="94">
        <v>17412</v>
      </c>
      <c r="B1138" t="s" s="95">
        <v>17413</v>
      </c>
      <c r="C1138" s="96">
        <v>2025</v>
      </c>
      <c r="D1138" t="s" s="97">
        <v>17414</v>
      </c>
      <c r="E1138" t="s" s="97">
        <v>17415</v>
      </c>
      <c r="F1138" t="s" s="97">
        <v>17416</v>
      </c>
      <c r="G1138" s="98"/>
      <c r="H1138" t="s" s="97">
        <v>14542</v>
      </c>
      <c r="I1138" t="s" s="97">
        <v>216</v>
      </c>
      <c r="J1138" t="s" s="97">
        <v>12736</v>
      </c>
      <c r="K1138" t="s" s="97">
        <v>64</v>
      </c>
      <c r="L1138" t="s" s="97">
        <v>506</v>
      </c>
      <c r="M1138" t="s" s="97">
        <v>12602</v>
      </c>
      <c r="N1138" s="98"/>
      <c r="O1138" s="98"/>
      <c r="P1138" s="99"/>
      <c r="Q1138" s="99"/>
      <c r="R1138" s="99"/>
    </row>
    <row r="1139" ht="20.05" customHeight="1">
      <c r="A1139" t="s" s="94">
        <v>17417</v>
      </c>
      <c r="B1139" t="s" s="95">
        <v>17418</v>
      </c>
      <c r="C1139" s="96">
        <v>2025</v>
      </c>
      <c r="D1139" t="s" s="97">
        <v>17419</v>
      </c>
      <c r="E1139" t="s" s="97">
        <v>17420</v>
      </c>
      <c r="F1139" t="s" s="97">
        <v>17421</v>
      </c>
      <c r="G1139" s="98"/>
      <c r="H1139" t="s" s="97">
        <v>254</v>
      </c>
      <c r="I1139" t="s" s="97">
        <v>121</v>
      </c>
      <c r="J1139" t="s" s="97">
        <v>572</v>
      </c>
      <c r="K1139" t="s" s="97">
        <v>82</v>
      </c>
      <c r="L1139" t="s" s="97">
        <v>506</v>
      </c>
      <c r="M1139" t="s" s="97">
        <v>1846</v>
      </c>
      <c r="N1139" s="98"/>
      <c r="O1139" s="98"/>
      <c r="P1139" s="99"/>
      <c r="Q1139" s="99"/>
      <c r="R1139" s="99"/>
    </row>
    <row r="1140" ht="20.05" customHeight="1">
      <c r="A1140" t="s" s="94">
        <v>17422</v>
      </c>
      <c r="B1140" t="s" s="95">
        <v>17423</v>
      </c>
      <c r="C1140" s="96">
        <v>2025</v>
      </c>
      <c r="D1140" t="s" s="97">
        <v>15195</v>
      </c>
      <c r="E1140" t="s" s="97">
        <v>17424</v>
      </c>
      <c r="F1140" s="98"/>
      <c r="G1140" s="98"/>
      <c r="H1140" t="s" s="97">
        <v>120</v>
      </c>
      <c r="I1140" t="s" s="97">
        <v>216</v>
      </c>
      <c r="J1140" t="s" s="97">
        <v>17425</v>
      </c>
      <c r="K1140" t="s" s="97">
        <v>2327</v>
      </c>
      <c r="L1140" t="s" s="97">
        <v>129</v>
      </c>
      <c r="M1140" s="98"/>
      <c r="N1140" s="98"/>
      <c r="O1140" s="98"/>
      <c r="P1140" s="99"/>
      <c r="Q1140" s="99"/>
      <c r="R1140" s="99"/>
    </row>
    <row r="1141" ht="20.05" customHeight="1">
      <c r="A1141" t="s" s="94">
        <v>17426</v>
      </c>
      <c r="B1141" t="s" s="95">
        <v>17427</v>
      </c>
      <c r="C1141" s="96">
        <v>2025</v>
      </c>
      <c r="D1141" t="s" s="97">
        <v>12599</v>
      </c>
      <c r="E1141" t="s" s="97">
        <v>17428</v>
      </c>
      <c r="F1141" t="s" s="97">
        <v>17429</v>
      </c>
      <c r="G1141" s="98"/>
      <c r="H1141" t="s" s="97">
        <v>120</v>
      </c>
      <c r="I1141" t="s" s="97">
        <v>216</v>
      </c>
      <c r="J1141" t="s" s="97">
        <v>572</v>
      </c>
      <c r="K1141" t="s" s="97">
        <v>1784</v>
      </c>
      <c r="L1141" t="s" s="97">
        <v>506</v>
      </c>
      <c r="M1141" s="98"/>
      <c r="N1141" s="98"/>
      <c r="O1141" s="98"/>
      <c r="P1141" s="99"/>
      <c r="Q1141" s="99"/>
      <c r="R1141" s="99"/>
    </row>
    <row r="1142" ht="20.05" customHeight="1">
      <c r="A1142" t="s" s="94">
        <v>17430</v>
      </c>
      <c r="B1142" t="s" s="95">
        <v>17431</v>
      </c>
      <c r="C1142" s="96">
        <v>2025</v>
      </c>
      <c r="D1142" t="s" s="97">
        <v>1639</v>
      </c>
      <c r="E1142" t="s" s="97">
        <v>17432</v>
      </c>
      <c r="F1142" t="s" s="97">
        <v>17433</v>
      </c>
      <c r="G1142" s="98"/>
      <c r="H1142" t="s" s="97">
        <v>120</v>
      </c>
      <c r="I1142" t="s" s="97">
        <v>216</v>
      </c>
      <c r="J1142" t="s" s="97">
        <v>213</v>
      </c>
      <c r="K1142" t="s" s="97">
        <v>29</v>
      </c>
      <c r="L1142" t="s" s="97">
        <v>119</v>
      </c>
      <c r="M1142" t="s" s="97">
        <v>12637</v>
      </c>
      <c r="N1142" s="98"/>
      <c r="O1142" s="98"/>
      <c r="P1142" t="s" s="100">
        <v>71</v>
      </c>
      <c r="Q1142" t="s" s="100">
        <v>73</v>
      </c>
      <c r="R1142" s="99"/>
    </row>
    <row r="1143" ht="20.05" customHeight="1">
      <c r="A1143" t="s" s="94">
        <v>1755</v>
      </c>
      <c r="B1143" t="s" s="95">
        <v>1756</v>
      </c>
      <c r="C1143" s="96">
        <v>2025</v>
      </c>
      <c r="D1143" t="s" s="97">
        <v>1070</v>
      </c>
      <c r="E1143" t="s" s="97">
        <v>1757</v>
      </c>
      <c r="F1143" t="s" s="97">
        <v>1758</v>
      </c>
      <c r="G1143" s="98"/>
      <c r="H1143" t="s" s="97">
        <v>120</v>
      </c>
      <c r="I1143" t="s" s="97">
        <v>216</v>
      </c>
      <c r="J1143" t="s" s="97">
        <v>213</v>
      </c>
      <c r="K1143" t="s" s="97">
        <v>64</v>
      </c>
      <c r="L1143" t="s" s="97">
        <v>119</v>
      </c>
      <c r="M1143" s="98"/>
      <c r="N1143" t="s" s="97">
        <v>122</v>
      </c>
      <c r="O1143" t="s" s="97">
        <v>123</v>
      </c>
      <c r="P1143" t="s" s="100">
        <v>71</v>
      </c>
      <c r="Q1143" t="s" s="100">
        <v>69</v>
      </c>
      <c r="R1143" s="99"/>
    </row>
    <row r="1144" ht="20.05" customHeight="1">
      <c r="A1144" t="s" s="94">
        <v>17434</v>
      </c>
      <c r="B1144" t="s" s="95">
        <v>17435</v>
      </c>
      <c r="C1144" s="96">
        <v>2025</v>
      </c>
      <c r="D1144" t="s" s="97">
        <v>17436</v>
      </c>
      <c r="E1144" t="s" s="97">
        <v>17437</v>
      </c>
      <c r="F1144" t="s" s="97">
        <v>17438</v>
      </c>
      <c r="G1144" s="98"/>
      <c r="H1144" t="s" s="97">
        <v>120</v>
      </c>
      <c r="I1144" t="s" s="97">
        <v>216</v>
      </c>
      <c r="J1144" t="s" s="97">
        <v>17439</v>
      </c>
      <c r="K1144" t="s" s="97">
        <v>82</v>
      </c>
      <c r="L1144" t="s" s="97">
        <v>1507</v>
      </c>
      <c r="M1144" s="98"/>
      <c r="N1144" s="98"/>
      <c r="O1144" s="98"/>
      <c r="P1144" s="99"/>
      <c r="Q1144" s="99"/>
      <c r="R1144" s="99"/>
    </row>
    <row r="1145" ht="20.05" customHeight="1">
      <c r="A1145" t="s" s="94">
        <v>17440</v>
      </c>
      <c r="B1145" t="s" s="95">
        <v>17441</v>
      </c>
      <c r="C1145" s="96">
        <v>2025</v>
      </c>
      <c r="D1145" t="s" s="97">
        <v>17442</v>
      </c>
      <c r="E1145" t="s" s="97">
        <v>17443</v>
      </c>
      <c r="F1145" t="s" s="97">
        <v>17444</v>
      </c>
      <c r="G1145" s="98"/>
      <c r="H1145" t="s" s="97">
        <v>120</v>
      </c>
      <c r="I1145" t="s" s="97">
        <v>216</v>
      </c>
      <c r="J1145" t="s" s="97">
        <v>12721</v>
      </c>
      <c r="K1145" t="s" s="97">
        <v>82</v>
      </c>
      <c r="L1145" t="s" s="97">
        <v>506</v>
      </c>
      <c r="M1145" s="98"/>
      <c r="N1145" s="98"/>
      <c r="O1145" s="98"/>
      <c r="P1145" s="99"/>
      <c r="Q1145" s="99"/>
      <c r="R1145" s="99"/>
    </row>
    <row r="1146" ht="20.05" customHeight="1">
      <c r="A1146" t="s" s="94">
        <v>17445</v>
      </c>
      <c r="B1146" t="s" s="95">
        <v>17446</v>
      </c>
      <c r="C1146" s="96">
        <v>2025</v>
      </c>
      <c r="D1146" t="s" s="97">
        <v>13764</v>
      </c>
      <c r="E1146" t="s" s="97">
        <v>17447</v>
      </c>
      <c r="F1146" t="s" s="97">
        <v>17448</v>
      </c>
      <c r="G1146" s="98"/>
      <c r="H1146" t="s" s="97">
        <v>254</v>
      </c>
      <c r="I1146" t="s" s="97">
        <v>216</v>
      </c>
      <c r="J1146" t="s" s="97">
        <v>572</v>
      </c>
      <c r="K1146" t="s" s="97">
        <v>82</v>
      </c>
      <c r="L1146" t="s" s="97">
        <v>506</v>
      </c>
      <c r="M1146" t="s" s="97">
        <v>12904</v>
      </c>
      <c r="N1146" s="98"/>
      <c r="O1146" s="98"/>
      <c r="P1146" s="99"/>
      <c r="Q1146" s="99"/>
      <c r="R1146" s="99"/>
    </row>
    <row r="1147" ht="20.05" customHeight="1">
      <c r="A1147" t="s" s="94">
        <v>17449</v>
      </c>
      <c r="B1147" t="s" s="95">
        <v>17450</v>
      </c>
      <c r="C1147" s="96">
        <v>2025</v>
      </c>
      <c r="D1147" t="s" s="97">
        <v>14539</v>
      </c>
      <c r="E1147" t="s" s="97">
        <v>17451</v>
      </c>
      <c r="F1147" t="s" s="97">
        <v>17452</v>
      </c>
      <c r="G1147" s="98"/>
      <c r="H1147" t="s" s="97">
        <v>14542</v>
      </c>
      <c r="I1147" t="s" s="97">
        <v>216</v>
      </c>
      <c r="J1147" t="s" s="97">
        <v>14972</v>
      </c>
      <c r="K1147" t="s" s="97">
        <v>1784</v>
      </c>
      <c r="L1147" t="s" s="97">
        <v>129</v>
      </c>
      <c r="M1147" s="98"/>
      <c r="N1147" s="98"/>
      <c r="O1147" s="98"/>
      <c r="P1147" s="99"/>
      <c r="Q1147" s="99"/>
      <c r="R1147" s="99"/>
    </row>
    <row r="1148" ht="20.05" customHeight="1">
      <c r="A1148" t="s" s="94">
        <v>17453</v>
      </c>
      <c r="B1148" t="s" s="95">
        <v>17454</v>
      </c>
      <c r="C1148" s="96">
        <v>2025</v>
      </c>
      <c r="D1148" t="s" s="97">
        <v>14656</v>
      </c>
      <c r="E1148" t="s" s="97">
        <v>17455</v>
      </c>
      <c r="F1148" t="s" s="97">
        <v>17456</v>
      </c>
      <c r="G1148" s="98"/>
      <c r="H1148" t="s" s="97">
        <v>14542</v>
      </c>
      <c r="I1148" t="s" s="97">
        <v>216</v>
      </c>
      <c r="J1148" t="s" s="97">
        <v>213</v>
      </c>
      <c r="K1148" t="s" s="97">
        <v>1784</v>
      </c>
      <c r="L1148" t="s" s="97">
        <v>119</v>
      </c>
      <c r="M1148" s="98"/>
      <c r="N1148" s="98"/>
      <c r="O1148" s="98"/>
      <c r="P1148" s="99"/>
      <c r="Q1148" s="99"/>
      <c r="R1148" s="99"/>
    </row>
    <row r="1149" ht="20.05" customHeight="1">
      <c r="A1149" t="s" s="94">
        <v>17457</v>
      </c>
      <c r="B1149" t="s" s="95">
        <v>17458</v>
      </c>
      <c r="C1149" s="96">
        <v>2025</v>
      </c>
      <c r="D1149" t="s" s="97">
        <v>1441</v>
      </c>
      <c r="E1149" t="s" s="97">
        <v>17459</v>
      </c>
      <c r="F1149" t="s" s="97">
        <v>17460</v>
      </c>
      <c r="G1149" s="98"/>
      <c r="H1149" t="s" s="97">
        <v>120</v>
      </c>
      <c r="I1149" t="s" s="97">
        <v>216</v>
      </c>
      <c r="J1149" t="s" s="97">
        <v>13663</v>
      </c>
      <c r="K1149" t="s" s="97">
        <v>1784</v>
      </c>
      <c r="L1149" t="s" s="97">
        <v>1507</v>
      </c>
      <c r="M1149" s="98"/>
      <c r="N1149" s="98"/>
      <c r="O1149" s="98"/>
      <c r="P1149" s="99"/>
      <c r="Q1149" s="99"/>
      <c r="R1149" s="99"/>
    </row>
    <row r="1150" ht="20.05" customHeight="1">
      <c r="A1150" t="s" s="94">
        <v>17461</v>
      </c>
      <c r="B1150" t="s" s="95">
        <v>17462</v>
      </c>
      <c r="C1150" s="96">
        <v>2025</v>
      </c>
      <c r="D1150" t="s" s="97">
        <v>17463</v>
      </c>
      <c r="E1150" t="s" s="97">
        <v>17464</v>
      </c>
      <c r="F1150" t="s" s="97">
        <v>17465</v>
      </c>
      <c r="G1150" s="98"/>
      <c r="H1150" t="s" s="97">
        <v>120</v>
      </c>
      <c r="I1150" t="s" s="97">
        <v>216</v>
      </c>
      <c r="J1150" t="s" s="97">
        <v>213</v>
      </c>
      <c r="K1150" t="s" s="97">
        <v>2327</v>
      </c>
      <c r="L1150" t="s" s="97">
        <v>119</v>
      </c>
      <c r="M1150" s="98"/>
      <c r="N1150" s="98"/>
      <c r="O1150" s="98"/>
      <c r="P1150" s="99"/>
      <c r="Q1150" s="99"/>
      <c r="R1150" s="99"/>
    </row>
    <row r="1151" ht="20.05" customHeight="1">
      <c r="A1151" t="s" s="94">
        <v>17466</v>
      </c>
      <c r="B1151" t="s" s="95">
        <v>17467</v>
      </c>
      <c r="C1151" s="96">
        <v>2025</v>
      </c>
      <c r="D1151" t="s" s="97">
        <v>12939</v>
      </c>
      <c r="E1151" t="s" s="97">
        <v>17468</v>
      </c>
      <c r="F1151" t="s" s="97">
        <v>17469</v>
      </c>
      <c r="G1151" s="98"/>
      <c r="H1151" t="s" s="97">
        <v>120</v>
      </c>
      <c r="I1151" t="s" s="97">
        <v>216</v>
      </c>
      <c r="J1151" t="s" s="97">
        <v>572</v>
      </c>
      <c r="K1151" t="s" s="97">
        <v>82</v>
      </c>
      <c r="L1151" t="s" s="97">
        <v>506</v>
      </c>
      <c r="M1151" t="s" s="97">
        <v>12637</v>
      </c>
      <c r="N1151" s="98"/>
      <c r="O1151" s="98"/>
      <c r="P1151" s="99"/>
      <c r="Q1151" s="99"/>
      <c r="R1151" s="99"/>
    </row>
    <row r="1152" ht="20.05" customHeight="1">
      <c r="A1152" t="s" s="94">
        <v>17470</v>
      </c>
      <c r="B1152" t="s" s="95">
        <v>17471</v>
      </c>
      <c r="C1152" s="96">
        <v>2025</v>
      </c>
      <c r="D1152" t="s" s="97">
        <v>15221</v>
      </c>
      <c r="E1152" t="s" s="97">
        <v>17472</v>
      </c>
      <c r="F1152" t="s" s="97">
        <v>17473</v>
      </c>
      <c r="G1152" s="98"/>
      <c r="H1152" t="s" s="97">
        <v>120</v>
      </c>
      <c r="I1152" t="s" s="97">
        <v>216</v>
      </c>
      <c r="J1152" t="s" s="97">
        <v>213</v>
      </c>
      <c r="K1152" t="s" s="97">
        <v>45</v>
      </c>
      <c r="L1152" t="s" s="97">
        <v>119</v>
      </c>
      <c r="M1152" t="s" s="97">
        <v>12602</v>
      </c>
      <c r="N1152" s="98"/>
      <c r="O1152" s="98"/>
      <c r="P1152" s="99"/>
      <c r="Q1152" s="99"/>
      <c r="R1152" s="99"/>
    </row>
    <row r="1153" ht="20.05" customHeight="1">
      <c r="A1153" t="s" s="94">
        <v>17474</v>
      </c>
      <c r="B1153" t="s" s="95">
        <v>17475</v>
      </c>
      <c r="C1153" s="96">
        <v>2025</v>
      </c>
      <c r="D1153" t="s" s="97">
        <v>17476</v>
      </c>
      <c r="E1153" t="s" s="97">
        <v>17477</v>
      </c>
      <c r="F1153" t="s" s="97">
        <v>17478</v>
      </c>
      <c r="G1153" s="98"/>
      <c r="H1153" t="s" s="97">
        <v>120</v>
      </c>
      <c r="I1153" t="s" s="97">
        <v>216</v>
      </c>
      <c r="J1153" t="s" s="97">
        <v>572</v>
      </c>
      <c r="K1153" t="s" s="97">
        <v>82</v>
      </c>
      <c r="L1153" t="s" s="97">
        <v>506</v>
      </c>
      <c r="M1153" t="s" s="97">
        <v>2042</v>
      </c>
      <c r="N1153" s="98"/>
      <c r="O1153" s="98"/>
      <c r="P1153" s="99"/>
      <c r="Q1153" s="99"/>
      <c r="R1153" s="99"/>
    </row>
    <row r="1154" ht="20.05" customHeight="1">
      <c r="A1154" t="s" s="94">
        <v>15869</v>
      </c>
      <c r="B1154" t="s" s="95">
        <v>17479</v>
      </c>
      <c r="C1154" s="96">
        <v>2025</v>
      </c>
      <c r="D1154" t="s" s="97">
        <v>17480</v>
      </c>
      <c r="E1154" t="s" s="97">
        <v>17481</v>
      </c>
      <c r="F1154" s="98"/>
      <c r="G1154" s="98"/>
      <c r="H1154" t="s" s="97">
        <v>120</v>
      </c>
      <c r="I1154" t="s" s="97">
        <v>216</v>
      </c>
      <c r="J1154" t="s" s="97">
        <v>213</v>
      </c>
      <c r="K1154" t="s" s="97">
        <v>64</v>
      </c>
      <c r="L1154" t="s" s="97">
        <v>119</v>
      </c>
      <c r="M1154" t="s" s="97">
        <v>12716</v>
      </c>
      <c r="N1154" s="98"/>
      <c r="O1154" s="98"/>
      <c r="P1154" s="99"/>
      <c r="Q1154" s="99"/>
      <c r="R1154" s="99"/>
    </row>
    <row r="1155" ht="20.05" customHeight="1">
      <c r="A1155" t="s" s="94">
        <v>17482</v>
      </c>
      <c r="B1155" t="s" s="95">
        <v>17483</v>
      </c>
      <c r="C1155" s="96">
        <v>2025</v>
      </c>
      <c r="D1155" t="s" s="97">
        <v>415</v>
      </c>
      <c r="E1155" t="s" s="97">
        <v>17484</v>
      </c>
      <c r="F1155" s="98"/>
      <c r="G1155" t="s" s="97">
        <v>17485</v>
      </c>
      <c r="H1155" t="s" s="97">
        <v>120</v>
      </c>
      <c r="I1155" t="s" s="97">
        <v>121</v>
      </c>
      <c r="J1155" t="s" s="97">
        <v>12667</v>
      </c>
      <c r="K1155" t="s" s="97">
        <v>82</v>
      </c>
      <c r="L1155" t="s" s="97">
        <v>1507</v>
      </c>
      <c r="M1155" s="98"/>
      <c r="N1155" s="98"/>
      <c r="O1155" s="98"/>
      <c r="P1155" s="99"/>
      <c r="Q1155" s="99"/>
      <c r="R1155" s="99"/>
    </row>
    <row r="1156" ht="20.05" customHeight="1">
      <c r="A1156" t="s" s="94">
        <v>17486</v>
      </c>
      <c r="B1156" t="s" s="95">
        <v>17487</v>
      </c>
      <c r="C1156" s="96">
        <v>2025</v>
      </c>
      <c r="D1156" t="s" s="97">
        <v>1451</v>
      </c>
      <c r="E1156" t="s" s="97">
        <v>17488</v>
      </c>
      <c r="F1156" t="s" s="97">
        <v>17489</v>
      </c>
      <c r="G1156" s="98"/>
      <c r="H1156" t="s" s="97">
        <v>120</v>
      </c>
      <c r="I1156" t="s" s="97">
        <v>216</v>
      </c>
      <c r="J1156" t="s" s="97">
        <v>572</v>
      </c>
      <c r="K1156" t="s" s="97">
        <v>1454</v>
      </c>
      <c r="L1156" t="s" s="97">
        <v>506</v>
      </c>
      <c r="M1156" t="s" s="97">
        <v>6085</v>
      </c>
      <c r="N1156" s="98"/>
      <c r="O1156" s="98"/>
      <c r="P1156" s="99"/>
      <c r="Q1156" s="99"/>
      <c r="R1156" s="99"/>
    </row>
    <row r="1157" ht="20.05" customHeight="1">
      <c r="A1157" t="s" s="94">
        <v>17490</v>
      </c>
      <c r="B1157" t="s" s="95">
        <v>17491</v>
      </c>
      <c r="C1157" s="96">
        <v>2025</v>
      </c>
      <c r="D1157" t="s" s="97">
        <v>12844</v>
      </c>
      <c r="E1157" t="s" s="97">
        <v>17492</v>
      </c>
      <c r="F1157" t="s" s="97">
        <v>17493</v>
      </c>
      <c r="G1157" s="98"/>
      <c r="H1157" t="s" s="97">
        <v>120</v>
      </c>
      <c r="I1157" t="s" s="97">
        <v>216</v>
      </c>
      <c r="J1157" t="s" s="97">
        <v>213</v>
      </c>
      <c r="K1157" t="s" s="97">
        <v>82</v>
      </c>
      <c r="L1157" t="s" s="97">
        <v>119</v>
      </c>
      <c r="M1157" t="s" s="97">
        <v>12602</v>
      </c>
      <c r="N1157" s="98"/>
      <c r="O1157" s="98"/>
      <c r="P1157" s="99"/>
      <c r="Q1157" s="99"/>
      <c r="R1157" s="99"/>
    </row>
    <row r="1158" ht="20.05" customHeight="1">
      <c r="A1158" t="s" s="94">
        <v>17494</v>
      </c>
      <c r="B1158" t="s" s="95">
        <v>17495</v>
      </c>
      <c r="C1158" s="96">
        <v>2025</v>
      </c>
      <c r="D1158" t="s" s="97">
        <v>13949</v>
      </c>
      <c r="E1158" t="s" s="97">
        <v>17496</v>
      </c>
      <c r="F1158" t="s" s="97">
        <v>17497</v>
      </c>
      <c r="G1158" s="98"/>
      <c r="H1158" t="s" s="97">
        <v>254</v>
      </c>
      <c r="I1158" t="s" s="97">
        <v>216</v>
      </c>
      <c r="J1158" t="s" s="97">
        <v>213</v>
      </c>
      <c r="K1158" t="s" s="97">
        <v>64</v>
      </c>
      <c r="L1158" t="s" s="97">
        <v>119</v>
      </c>
      <c r="M1158" t="s" s="97">
        <v>12602</v>
      </c>
      <c r="N1158" s="98"/>
      <c r="O1158" s="98"/>
      <c r="P1158" s="99"/>
      <c r="Q1158" s="99"/>
      <c r="R1158" s="99"/>
    </row>
    <row r="1159" ht="20.05" customHeight="1">
      <c r="A1159" t="s" s="94">
        <v>17498</v>
      </c>
      <c r="B1159" t="s" s="95">
        <v>17499</v>
      </c>
      <c r="C1159" s="96">
        <v>2025</v>
      </c>
      <c r="D1159" t="s" s="97">
        <v>8310</v>
      </c>
      <c r="E1159" t="s" s="97">
        <v>17500</v>
      </c>
      <c r="F1159" t="s" s="97">
        <v>17501</v>
      </c>
      <c r="G1159" s="98"/>
      <c r="H1159" t="s" s="97">
        <v>120</v>
      </c>
      <c r="I1159" t="s" s="97">
        <v>121</v>
      </c>
      <c r="J1159" t="s" s="97">
        <v>12841</v>
      </c>
      <c r="K1159" t="s" s="97">
        <v>40</v>
      </c>
      <c r="L1159" t="s" s="97">
        <v>1791</v>
      </c>
      <c r="M1159" s="98"/>
      <c r="N1159" s="98"/>
      <c r="O1159" s="98"/>
      <c r="P1159" s="99"/>
      <c r="Q1159" s="99"/>
      <c r="R1159" s="99"/>
    </row>
    <row r="1160" ht="20.05" customHeight="1">
      <c r="A1160" t="s" s="94">
        <v>17502</v>
      </c>
      <c r="B1160" t="s" s="95">
        <v>17503</v>
      </c>
      <c r="C1160" s="96">
        <v>2025</v>
      </c>
      <c r="D1160" t="s" s="97">
        <v>1752</v>
      </c>
      <c r="E1160" t="s" s="97">
        <v>17504</v>
      </c>
      <c r="F1160" t="s" s="97">
        <v>17505</v>
      </c>
      <c r="G1160" s="98"/>
      <c r="H1160" t="s" s="97">
        <v>120</v>
      </c>
      <c r="I1160" t="s" s="97">
        <v>121</v>
      </c>
      <c r="J1160" t="s" s="97">
        <v>2426</v>
      </c>
      <c r="K1160" t="s" s="97">
        <v>82</v>
      </c>
      <c r="L1160" t="s" s="97">
        <v>1507</v>
      </c>
      <c r="M1160" s="98"/>
      <c r="N1160" s="98"/>
      <c r="O1160" s="98"/>
      <c r="P1160" s="99"/>
      <c r="Q1160" s="99"/>
      <c r="R1160" s="99"/>
    </row>
    <row r="1161" ht="20.05" customHeight="1">
      <c r="A1161" t="s" s="94">
        <v>17506</v>
      </c>
      <c r="B1161" t="s" s="95">
        <v>17507</v>
      </c>
      <c r="C1161" s="96">
        <v>2025</v>
      </c>
      <c r="D1161" t="s" s="97">
        <v>4841</v>
      </c>
      <c r="E1161" t="s" s="97">
        <v>17508</v>
      </c>
      <c r="F1161" t="s" s="97">
        <v>17509</v>
      </c>
      <c r="G1161" t="s" s="97">
        <v>17510</v>
      </c>
      <c r="H1161" t="s" s="97">
        <v>120</v>
      </c>
      <c r="I1161" t="s" s="97">
        <v>121</v>
      </c>
      <c r="J1161" t="s" s="97">
        <v>17511</v>
      </c>
      <c r="K1161" t="s" s="97">
        <v>29</v>
      </c>
      <c r="L1161" t="s" s="97">
        <v>1791</v>
      </c>
      <c r="M1161" s="98"/>
      <c r="N1161" s="98"/>
      <c r="O1161" s="98"/>
      <c r="P1161" s="99"/>
      <c r="Q1161" s="99"/>
      <c r="R1161" s="99"/>
    </row>
    <row r="1162" ht="20.05" customHeight="1">
      <c r="A1162" t="s" s="94">
        <v>17512</v>
      </c>
      <c r="B1162" t="s" s="95">
        <v>17513</v>
      </c>
      <c r="C1162" s="96">
        <v>2025</v>
      </c>
      <c r="D1162" t="s" s="97">
        <v>12844</v>
      </c>
      <c r="E1162" t="s" s="97">
        <v>17514</v>
      </c>
      <c r="F1162" t="s" s="97">
        <v>17515</v>
      </c>
      <c r="G1162" s="98"/>
      <c r="H1162" t="s" s="97">
        <v>120</v>
      </c>
      <c r="I1162" t="s" s="97">
        <v>216</v>
      </c>
      <c r="J1162" t="s" s="97">
        <v>572</v>
      </c>
      <c r="K1162" t="s" s="97">
        <v>82</v>
      </c>
      <c r="L1162" t="s" s="97">
        <v>506</v>
      </c>
      <c r="M1162" t="s" s="97">
        <v>12904</v>
      </c>
      <c r="N1162" s="98"/>
      <c r="O1162" s="98"/>
      <c r="P1162" s="99"/>
      <c r="Q1162" s="99"/>
      <c r="R1162" s="99"/>
    </row>
    <row r="1163" ht="20.05" customHeight="1">
      <c r="A1163" t="s" s="94">
        <v>17516</v>
      </c>
      <c r="B1163" t="s" s="95">
        <v>17517</v>
      </c>
      <c r="C1163" s="96">
        <v>2025</v>
      </c>
      <c r="D1163" t="s" s="97">
        <v>7342</v>
      </c>
      <c r="E1163" t="s" s="97">
        <v>17518</v>
      </c>
      <c r="F1163" t="s" s="97">
        <v>17519</v>
      </c>
      <c r="G1163" s="98"/>
      <c r="H1163" t="s" s="97">
        <v>120</v>
      </c>
      <c r="I1163" t="s" s="97">
        <v>121</v>
      </c>
      <c r="J1163" t="s" s="97">
        <v>10276</v>
      </c>
      <c r="K1163" t="s" s="97">
        <v>44</v>
      </c>
      <c r="L1163" t="s" s="97">
        <v>1791</v>
      </c>
      <c r="M1163" s="98"/>
      <c r="N1163" s="98"/>
      <c r="O1163" s="98"/>
      <c r="P1163" s="99"/>
      <c r="Q1163" s="99"/>
      <c r="R1163" s="99"/>
    </row>
    <row r="1164" ht="20.05" customHeight="1">
      <c r="A1164" t="s" s="94">
        <v>17520</v>
      </c>
      <c r="B1164" t="s" s="95">
        <v>17521</v>
      </c>
      <c r="C1164" s="96">
        <v>2025</v>
      </c>
      <c r="D1164" t="s" s="97">
        <v>394</v>
      </c>
      <c r="E1164" t="s" s="97">
        <v>17522</v>
      </c>
      <c r="F1164" t="s" s="97">
        <v>17523</v>
      </c>
      <c r="G1164" t="s" s="97">
        <v>17524</v>
      </c>
      <c r="H1164" t="s" s="97">
        <v>120</v>
      </c>
      <c r="I1164" t="s" s="97">
        <v>121</v>
      </c>
      <c r="J1164" t="s" s="97">
        <v>1905</v>
      </c>
      <c r="K1164" t="s" s="97">
        <v>82</v>
      </c>
      <c r="L1164" t="s" s="97">
        <v>119</v>
      </c>
      <c r="M1164" s="98"/>
      <c r="N1164" s="98"/>
      <c r="O1164" s="98"/>
      <c r="P1164" s="99"/>
      <c r="Q1164" s="99"/>
      <c r="R1164" s="99"/>
    </row>
    <row r="1165" ht="20.05" customHeight="1">
      <c r="A1165" t="s" s="94">
        <v>17525</v>
      </c>
      <c r="B1165" t="s" s="95">
        <v>17526</v>
      </c>
      <c r="C1165" s="96">
        <v>2025</v>
      </c>
      <c r="D1165" t="s" s="97">
        <v>1639</v>
      </c>
      <c r="E1165" t="s" s="97">
        <v>17527</v>
      </c>
      <c r="F1165" t="s" s="97">
        <v>17528</v>
      </c>
      <c r="G1165" s="98"/>
      <c r="H1165" t="s" s="97">
        <v>120</v>
      </c>
      <c r="I1165" t="s" s="97">
        <v>216</v>
      </c>
      <c r="J1165" t="s" s="97">
        <v>213</v>
      </c>
      <c r="K1165" t="s" s="97">
        <v>64</v>
      </c>
      <c r="L1165" t="s" s="97">
        <v>119</v>
      </c>
      <c r="M1165" t="s" s="97">
        <v>13735</v>
      </c>
      <c r="N1165" s="98"/>
      <c r="O1165" s="98"/>
      <c r="P1165" s="99"/>
      <c r="Q1165" s="99"/>
      <c r="R1165" s="99"/>
    </row>
    <row r="1166" ht="20.05" customHeight="1">
      <c r="A1166" t="s" s="94">
        <v>17529</v>
      </c>
      <c r="B1166" t="s" s="95">
        <v>17530</v>
      </c>
      <c r="C1166" s="96">
        <v>2025</v>
      </c>
      <c r="D1166" t="s" s="97">
        <v>8459</v>
      </c>
      <c r="E1166" t="s" s="97">
        <v>17531</v>
      </c>
      <c r="F1166" t="s" s="97">
        <v>17532</v>
      </c>
      <c r="G1166" t="s" s="97">
        <v>17533</v>
      </c>
      <c r="H1166" t="s" s="97">
        <v>120</v>
      </c>
      <c r="I1166" t="s" s="97">
        <v>121</v>
      </c>
      <c r="J1166" t="s" s="97">
        <v>2426</v>
      </c>
      <c r="K1166" t="s" s="97">
        <v>45</v>
      </c>
      <c r="L1166" t="s" s="97">
        <v>1507</v>
      </c>
      <c r="M1166" s="98"/>
      <c r="N1166" s="98"/>
      <c r="O1166" s="98"/>
      <c r="P1166" s="99"/>
      <c r="Q1166" s="99"/>
      <c r="R1166" s="99"/>
    </row>
    <row r="1167" ht="20.05" customHeight="1">
      <c r="A1167" t="s" s="94">
        <v>17534</v>
      </c>
      <c r="B1167" t="s" s="95">
        <v>17535</v>
      </c>
      <c r="C1167" s="96">
        <v>2025</v>
      </c>
      <c r="D1167" t="s" s="97">
        <v>17536</v>
      </c>
      <c r="E1167" t="s" s="97">
        <v>17537</v>
      </c>
      <c r="F1167" t="s" s="97">
        <v>17538</v>
      </c>
      <c r="G1167" s="98"/>
      <c r="H1167" t="s" s="97">
        <v>120</v>
      </c>
      <c r="I1167" t="s" s="97">
        <v>216</v>
      </c>
      <c r="J1167" t="s" s="97">
        <v>12736</v>
      </c>
      <c r="K1167" t="s" s="97">
        <v>1784</v>
      </c>
      <c r="L1167" t="s" s="97">
        <v>506</v>
      </c>
      <c r="M1167" t="s" s="97">
        <v>12904</v>
      </c>
      <c r="N1167" s="98"/>
      <c r="O1167" s="98"/>
      <c r="P1167" s="99"/>
      <c r="Q1167" s="99"/>
      <c r="R1167" s="99"/>
    </row>
    <row r="1168" ht="20.05" customHeight="1">
      <c r="A1168" t="s" s="94">
        <v>17539</v>
      </c>
      <c r="B1168" t="s" s="95">
        <v>17540</v>
      </c>
      <c r="C1168" s="96">
        <v>2025</v>
      </c>
      <c r="D1168" t="s" s="97">
        <v>17541</v>
      </c>
      <c r="E1168" t="s" s="97">
        <v>17542</v>
      </c>
      <c r="F1168" t="s" s="97">
        <v>17543</v>
      </c>
      <c r="G1168" s="98"/>
      <c r="H1168" t="s" s="97">
        <v>120</v>
      </c>
      <c r="I1168" t="s" s="97">
        <v>216</v>
      </c>
      <c r="J1168" t="s" s="97">
        <v>12736</v>
      </c>
      <c r="K1168" t="s" s="97">
        <v>82</v>
      </c>
      <c r="L1168" t="s" s="97">
        <v>506</v>
      </c>
      <c r="M1168" t="s" s="97">
        <v>12602</v>
      </c>
      <c r="N1168" s="98"/>
      <c r="O1168" s="98"/>
      <c r="P1168" s="99"/>
      <c r="Q1168" s="99"/>
      <c r="R1168" s="99"/>
    </row>
    <row r="1169" ht="20.05" customHeight="1">
      <c r="A1169" t="s" s="94">
        <v>17544</v>
      </c>
      <c r="B1169" t="s" s="95">
        <v>17545</v>
      </c>
      <c r="C1169" s="96">
        <v>2025</v>
      </c>
      <c r="D1169" t="s" s="97">
        <v>2631</v>
      </c>
      <c r="E1169" t="s" s="97">
        <v>17546</v>
      </c>
      <c r="F1169" t="s" s="97">
        <v>17547</v>
      </c>
      <c r="G1169" t="s" s="97">
        <v>17548</v>
      </c>
      <c r="H1169" t="s" s="97">
        <v>120</v>
      </c>
      <c r="I1169" t="s" s="97">
        <v>121</v>
      </c>
      <c r="J1169" t="s" s="97">
        <v>1870</v>
      </c>
      <c r="K1169" t="s" s="97">
        <v>44</v>
      </c>
      <c r="L1169" t="s" s="97">
        <v>1791</v>
      </c>
      <c r="M1169" s="98"/>
      <c r="N1169" s="98"/>
      <c r="O1169" s="98"/>
      <c r="P1169" s="99"/>
      <c r="Q1169" s="99"/>
      <c r="R1169" s="99"/>
    </row>
    <row r="1170" ht="20.05" customHeight="1">
      <c r="A1170" t="s" s="94">
        <v>17549</v>
      </c>
      <c r="B1170" t="s" s="95">
        <v>17550</v>
      </c>
      <c r="C1170" s="96">
        <v>2025</v>
      </c>
      <c r="D1170" t="s" s="97">
        <v>12844</v>
      </c>
      <c r="E1170" t="s" s="97">
        <v>17551</v>
      </c>
      <c r="F1170" t="s" s="97">
        <v>17552</v>
      </c>
      <c r="G1170" s="98"/>
      <c r="H1170" t="s" s="97">
        <v>120</v>
      </c>
      <c r="I1170" t="s" s="97">
        <v>216</v>
      </c>
      <c r="J1170" t="s" s="97">
        <v>572</v>
      </c>
      <c r="K1170" t="s" s="97">
        <v>82</v>
      </c>
      <c r="L1170" t="s" s="97">
        <v>506</v>
      </c>
      <c r="M1170" t="s" s="97">
        <v>12602</v>
      </c>
      <c r="N1170" s="98"/>
      <c r="O1170" s="98"/>
      <c r="P1170" s="99"/>
      <c r="Q1170" s="99"/>
      <c r="R1170" s="99"/>
    </row>
    <row r="1171" ht="20.05" customHeight="1">
      <c r="A1171" t="s" s="94">
        <v>17553</v>
      </c>
      <c r="B1171" t="s" s="95">
        <v>17554</v>
      </c>
      <c r="C1171" s="96">
        <v>2025</v>
      </c>
      <c r="D1171" t="s" s="97">
        <v>12733</v>
      </c>
      <c r="E1171" t="s" s="97">
        <v>17555</v>
      </c>
      <c r="F1171" t="s" s="97">
        <v>17556</v>
      </c>
      <c r="G1171" s="98"/>
      <c r="H1171" t="s" s="97">
        <v>120</v>
      </c>
      <c r="I1171" t="s" s="97">
        <v>216</v>
      </c>
      <c r="J1171" t="s" s="97">
        <v>12736</v>
      </c>
      <c r="K1171" t="s" s="97">
        <v>1784</v>
      </c>
      <c r="L1171" t="s" s="97">
        <v>506</v>
      </c>
      <c r="M1171" s="98"/>
      <c r="N1171" s="98"/>
      <c r="O1171" s="98"/>
      <c r="P1171" s="99"/>
      <c r="Q1171" s="99"/>
      <c r="R1171" s="99"/>
    </row>
    <row r="1172" ht="20.05" customHeight="1">
      <c r="A1172" t="s" s="94">
        <v>17557</v>
      </c>
      <c r="B1172" t="s" s="95">
        <v>17558</v>
      </c>
      <c r="C1172" s="96">
        <v>2025</v>
      </c>
      <c r="D1172" t="s" s="97">
        <v>13695</v>
      </c>
      <c r="E1172" t="s" s="97">
        <v>17559</v>
      </c>
      <c r="F1172" t="s" s="97">
        <v>17560</v>
      </c>
      <c r="G1172" s="98"/>
      <c r="H1172" t="s" s="97">
        <v>120</v>
      </c>
      <c r="I1172" t="s" s="97">
        <v>216</v>
      </c>
      <c r="J1172" t="s" s="97">
        <v>213</v>
      </c>
      <c r="K1172" t="s" s="97">
        <v>64</v>
      </c>
      <c r="L1172" t="s" s="97">
        <v>119</v>
      </c>
      <c r="M1172" t="s" s="97">
        <v>12904</v>
      </c>
      <c r="N1172" s="98"/>
      <c r="O1172" s="98"/>
      <c r="P1172" s="99"/>
      <c r="Q1172" s="99"/>
      <c r="R1172" s="99"/>
    </row>
    <row r="1173" ht="20.05" customHeight="1">
      <c r="A1173" t="s" s="94">
        <v>17561</v>
      </c>
      <c r="B1173" t="s" s="95">
        <v>17562</v>
      </c>
      <c r="C1173" s="96">
        <v>2025</v>
      </c>
      <c r="D1173" t="s" s="97">
        <v>12822</v>
      </c>
      <c r="E1173" t="s" s="97">
        <v>17563</v>
      </c>
      <c r="F1173" t="s" s="97">
        <v>17564</v>
      </c>
      <c r="G1173" s="98"/>
      <c r="H1173" t="s" s="97">
        <v>14542</v>
      </c>
      <c r="I1173" t="s" s="97">
        <v>216</v>
      </c>
      <c r="J1173" t="s" s="97">
        <v>213</v>
      </c>
      <c r="K1173" t="s" s="97">
        <v>82</v>
      </c>
      <c r="L1173" t="s" s="97">
        <v>119</v>
      </c>
      <c r="M1173" t="s" s="97">
        <v>1846</v>
      </c>
      <c r="N1173" s="98"/>
      <c r="O1173" s="98"/>
      <c r="P1173" s="99"/>
      <c r="Q1173" s="99"/>
      <c r="R1173" s="99"/>
    </row>
    <row r="1174" ht="20.05" customHeight="1">
      <c r="A1174" t="s" s="94">
        <v>17565</v>
      </c>
      <c r="B1174" t="s" s="95">
        <v>17566</v>
      </c>
      <c r="C1174" s="96">
        <v>2025</v>
      </c>
      <c r="D1174" t="s" s="97">
        <v>3511</v>
      </c>
      <c r="E1174" t="s" s="97">
        <v>17567</v>
      </c>
      <c r="F1174" t="s" s="97">
        <v>17568</v>
      </c>
      <c r="G1174" t="s" s="97">
        <v>17569</v>
      </c>
      <c r="H1174" t="s" s="97">
        <v>120</v>
      </c>
      <c r="I1174" t="s" s="97">
        <v>121</v>
      </c>
      <c r="J1174" t="s" s="97">
        <v>213</v>
      </c>
      <c r="K1174" t="s" s="97">
        <v>82</v>
      </c>
      <c r="L1174" t="s" s="97">
        <v>119</v>
      </c>
      <c r="M1174" t="s" s="97">
        <v>1846</v>
      </c>
      <c r="N1174" s="98"/>
      <c r="O1174" s="98"/>
      <c r="P1174" s="99"/>
      <c r="Q1174" s="99"/>
      <c r="R1174" s="99"/>
    </row>
    <row r="1175" ht="20.05" customHeight="1">
      <c r="A1175" t="s" s="94">
        <v>17570</v>
      </c>
      <c r="B1175" t="s" s="95">
        <v>17571</v>
      </c>
      <c r="C1175" s="96">
        <v>2025</v>
      </c>
      <c r="D1175" t="s" s="97">
        <v>2719</v>
      </c>
      <c r="E1175" t="s" s="97">
        <v>17572</v>
      </c>
      <c r="F1175" t="s" s="97">
        <v>17573</v>
      </c>
      <c r="G1175" t="s" s="97">
        <v>17574</v>
      </c>
      <c r="H1175" t="s" s="97">
        <v>120</v>
      </c>
      <c r="I1175" t="s" s="97">
        <v>121</v>
      </c>
      <c r="J1175" t="s" s="97">
        <v>2426</v>
      </c>
      <c r="K1175" t="s" s="97">
        <v>82</v>
      </c>
      <c r="L1175" t="s" s="97">
        <v>1507</v>
      </c>
      <c r="M1175" s="98"/>
      <c r="N1175" s="98"/>
      <c r="O1175" s="98"/>
      <c r="P1175" s="99"/>
      <c r="Q1175" s="99"/>
      <c r="R1175" s="99"/>
    </row>
    <row r="1176" ht="20.05" customHeight="1">
      <c r="A1176" t="s" s="94">
        <v>17575</v>
      </c>
      <c r="B1176" t="s" s="95">
        <v>17576</v>
      </c>
      <c r="C1176" s="96">
        <v>2025</v>
      </c>
      <c r="D1176" t="s" s="97">
        <v>13281</v>
      </c>
      <c r="E1176" t="s" s="97">
        <v>17577</v>
      </c>
      <c r="F1176" t="s" s="97">
        <v>17578</v>
      </c>
      <c r="G1176" s="98"/>
      <c r="H1176" t="s" s="97">
        <v>120</v>
      </c>
      <c r="I1176" t="s" s="97">
        <v>216</v>
      </c>
      <c r="J1176" t="s" s="97">
        <v>1928</v>
      </c>
      <c r="K1176" t="s" s="97">
        <v>1784</v>
      </c>
      <c r="L1176" t="s" s="97">
        <v>119</v>
      </c>
      <c r="M1176" s="98"/>
      <c r="N1176" s="98"/>
      <c r="O1176" s="98"/>
      <c r="P1176" s="99"/>
      <c r="Q1176" s="99"/>
      <c r="R1176" s="99"/>
    </row>
    <row r="1177" ht="20.05" customHeight="1">
      <c r="A1177" t="s" s="94">
        <v>17579</v>
      </c>
      <c r="B1177" t="s" s="95">
        <v>17580</v>
      </c>
      <c r="C1177" s="96">
        <v>2025</v>
      </c>
      <c r="D1177" t="s" s="97">
        <v>13695</v>
      </c>
      <c r="E1177" t="s" s="97">
        <v>17581</v>
      </c>
      <c r="F1177" t="s" s="97">
        <v>17582</v>
      </c>
      <c r="G1177" s="98"/>
      <c r="H1177" t="s" s="97">
        <v>14542</v>
      </c>
      <c r="I1177" t="s" s="97">
        <v>216</v>
      </c>
      <c r="J1177" t="s" s="97">
        <v>213</v>
      </c>
      <c r="K1177" t="s" s="97">
        <v>64</v>
      </c>
      <c r="L1177" t="s" s="97">
        <v>119</v>
      </c>
      <c r="M1177" t="s" s="97">
        <v>12904</v>
      </c>
      <c r="N1177" s="98"/>
      <c r="O1177" s="98"/>
      <c r="P1177" s="99"/>
      <c r="Q1177" s="99"/>
      <c r="R1177" s="99"/>
    </row>
    <row r="1178" ht="20.05" customHeight="1">
      <c r="A1178" t="s" s="94">
        <v>17583</v>
      </c>
      <c r="B1178" t="s" s="95">
        <v>17584</v>
      </c>
      <c r="C1178" s="96">
        <v>2025</v>
      </c>
      <c r="D1178" t="s" s="97">
        <v>2518</v>
      </c>
      <c r="E1178" t="s" s="97">
        <v>17585</v>
      </c>
      <c r="F1178" t="s" s="97">
        <v>17586</v>
      </c>
      <c r="G1178" t="s" s="97">
        <v>17587</v>
      </c>
      <c r="H1178" t="s" s="97">
        <v>120</v>
      </c>
      <c r="I1178" t="s" s="97">
        <v>121</v>
      </c>
      <c r="J1178" t="s" s="97">
        <v>13995</v>
      </c>
      <c r="K1178" t="s" s="97">
        <v>45</v>
      </c>
      <c r="L1178" t="s" s="97">
        <v>1791</v>
      </c>
      <c r="M1178" s="98"/>
      <c r="N1178" s="98"/>
      <c r="O1178" s="98"/>
      <c r="P1178" s="99"/>
      <c r="Q1178" s="99"/>
      <c r="R1178" s="99"/>
    </row>
    <row r="1179" ht="20.05" customHeight="1">
      <c r="A1179" t="s" s="94">
        <v>17588</v>
      </c>
      <c r="B1179" t="s" s="95">
        <v>17589</v>
      </c>
      <c r="C1179" s="96">
        <v>2025</v>
      </c>
      <c r="D1179" t="s" s="97">
        <v>1575</v>
      </c>
      <c r="E1179" t="s" s="97">
        <v>17590</v>
      </c>
      <c r="F1179" t="s" s="97">
        <v>17591</v>
      </c>
      <c r="G1179" s="98"/>
      <c r="H1179" t="s" s="97">
        <v>120</v>
      </c>
      <c r="I1179" t="s" s="97">
        <v>121</v>
      </c>
      <c r="J1179" t="s" s="97">
        <v>1905</v>
      </c>
      <c r="K1179" t="s" s="97">
        <v>82</v>
      </c>
      <c r="L1179" t="s" s="97">
        <v>119</v>
      </c>
      <c r="M1179" s="98"/>
      <c r="N1179" s="98"/>
      <c r="O1179" s="98"/>
      <c r="P1179" s="99"/>
      <c r="Q1179" s="99"/>
      <c r="R1179" s="99"/>
    </row>
    <row r="1180" ht="20.05" customHeight="1">
      <c r="A1180" t="s" s="94">
        <v>17592</v>
      </c>
      <c r="B1180" t="s" s="95">
        <v>17593</v>
      </c>
      <c r="C1180" s="96">
        <v>2025</v>
      </c>
      <c r="D1180" t="s" s="97">
        <v>12892</v>
      </c>
      <c r="E1180" t="s" s="97">
        <v>17594</v>
      </c>
      <c r="F1180" t="s" s="97">
        <v>17595</v>
      </c>
      <c r="G1180" s="98"/>
      <c r="H1180" t="s" s="97">
        <v>120</v>
      </c>
      <c r="I1180" t="s" s="97">
        <v>216</v>
      </c>
      <c r="J1180" t="s" s="97">
        <v>213</v>
      </c>
      <c r="K1180" t="s" s="97">
        <v>45</v>
      </c>
      <c r="L1180" t="s" s="97">
        <v>119</v>
      </c>
      <c r="M1180" t="s" s="97">
        <v>1662</v>
      </c>
      <c r="N1180" s="98"/>
      <c r="O1180" s="98"/>
      <c r="P1180" s="99"/>
      <c r="Q1180" s="99"/>
      <c r="R1180" s="99"/>
    </row>
    <row r="1181" ht="20.05" customHeight="1">
      <c r="A1181" t="s" s="94">
        <v>17596</v>
      </c>
      <c r="B1181" t="s" s="95">
        <v>17597</v>
      </c>
      <c r="C1181" s="96">
        <v>2025</v>
      </c>
      <c r="D1181" t="s" s="97">
        <v>8803</v>
      </c>
      <c r="E1181" t="s" s="97">
        <v>17598</v>
      </c>
      <c r="F1181" t="s" s="97">
        <v>17599</v>
      </c>
      <c r="G1181" t="s" s="97">
        <v>17600</v>
      </c>
      <c r="H1181" t="s" s="97">
        <v>120</v>
      </c>
      <c r="I1181" t="s" s="97">
        <v>121</v>
      </c>
      <c r="J1181" t="s" s="97">
        <v>2426</v>
      </c>
      <c r="K1181" t="s" s="97">
        <v>44</v>
      </c>
      <c r="L1181" t="s" s="97">
        <v>1507</v>
      </c>
      <c r="M1181" s="98"/>
      <c r="N1181" s="98"/>
      <c r="O1181" s="98"/>
      <c r="P1181" s="99"/>
      <c r="Q1181" s="99"/>
      <c r="R1181" s="99"/>
    </row>
    <row r="1182" ht="20.05" customHeight="1">
      <c r="A1182" t="s" s="94">
        <v>17601</v>
      </c>
      <c r="B1182" t="s" s="95">
        <v>17602</v>
      </c>
      <c r="C1182" s="96">
        <v>2025</v>
      </c>
      <c r="D1182" t="s" s="97">
        <v>17603</v>
      </c>
      <c r="E1182" t="s" s="97">
        <v>17604</v>
      </c>
      <c r="F1182" s="98"/>
      <c r="G1182" s="98"/>
      <c r="H1182" t="s" s="97">
        <v>120</v>
      </c>
      <c r="I1182" t="s" s="97">
        <v>121</v>
      </c>
      <c r="J1182" t="s" s="97">
        <v>1542</v>
      </c>
      <c r="K1182" t="s" s="97">
        <v>82</v>
      </c>
      <c r="L1182" t="s" s="97">
        <v>1507</v>
      </c>
      <c r="M1182" s="98"/>
      <c r="N1182" s="98"/>
      <c r="O1182" s="98"/>
      <c r="P1182" s="99"/>
      <c r="Q1182" s="99"/>
      <c r="R1182" s="99"/>
    </row>
    <row r="1183" ht="20.05" customHeight="1">
      <c r="A1183" t="s" s="94">
        <v>17605</v>
      </c>
      <c r="B1183" t="s" s="95">
        <v>17606</v>
      </c>
      <c r="C1183" s="96">
        <v>2025</v>
      </c>
      <c r="D1183" t="s" s="97">
        <v>9286</v>
      </c>
      <c r="E1183" t="s" s="97">
        <v>17607</v>
      </c>
      <c r="F1183" t="s" s="97">
        <v>17608</v>
      </c>
      <c r="G1183" s="98"/>
      <c r="H1183" t="s" s="97">
        <v>120</v>
      </c>
      <c r="I1183" t="s" s="97">
        <v>216</v>
      </c>
      <c r="J1183" t="s" s="97">
        <v>1928</v>
      </c>
      <c r="K1183" t="s" s="97">
        <v>82</v>
      </c>
      <c r="L1183" t="s" s="97">
        <v>119</v>
      </c>
      <c r="M1183" s="98"/>
      <c r="N1183" s="98"/>
      <c r="O1183" s="98"/>
      <c r="P1183" s="99"/>
      <c r="Q1183" s="99"/>
      <c r="R1183" s="99"/>
    </row>
    <row r="1184" ht="20.05" customHeight="1">
      <c r="A1184" t="s" s="94">
        <v>17609</v>
      </c>
      <c r="B1184" t="s" s="95">
        <v>17610</v>
      </c>
      <c r="C1184" s="96">
        <v>2025</v>
      </c>
      <c r="D1184" t="s" s="97">
        <v>2284</v>
      </c>
      <c r="E1184" t="s" s="97">
        <v>17611</v>
      </c>
      <c r="F1184" t="s" s="97">
        <v>17612</v>
      </c>
      <c r="G1184" t="s" s="97">
        <v>17613</v>
      </c>
      <c r="H1184" t="s" s="97">
        <v>120</v>
      </c>
      <c r="I1184" t="s" s="97">
        <v>121</v>
      </c>
      <c r="J1184" t="s" s="97">
        <v>12801</v>
      </c>
      <c r="K1184" t="s" s="97">
        <v>1784</v>
      </c>
      <c r="L1184" t="s" s="97">
        <v>1791</v>
      </c>
      <c r="M1184" s="98"/>
      <c r="N1184" s="98"/>
      <c r="O1184" s="98"/>
      <c r="P1184" s="99"/>
      <c r="Q1184" s="99"/>
      <c r="R1184" s="99"/>
    </row>
    <row r="1185" ht="20.05" customHeight="1">
      <c r="A1185" t="s" s="94">
        <v>17614</v>
      </c>
      <c r="B1185" t="s" s="95">
        <v>17615</v>
      </c>
      <c r="C1185" s="96">
        <v>2025</v>
      </c>
      <c r="D1185" t="s" s="97">
        <v>17616</v>
      </c>
      <c r="E1185" t="s" s="97">
        <v>17617</v>
      </c>
      <c r="F1185" t="s" s="97">
        <v>17618</v>
      </c>
      <c r="G1185" s="98"/>
      <c r="H1185" t="s" s="97">
        <v>254</v>
      </c>
      <c r="I1185" t="s" s="97">
        <v>216</v>
      </c>
      <c r="J1185" t="s" s="97">
        <v>1928</v>
      </c>
      <c r="K1185" t="s" s="97">
        <v>1784</v>
      </c>
      <c r="L1185" t="s" s="97">
        <v>119</v>
      </c>
      <c r="M1185" s="98"/>
      <c r="N1185" s="98"/>
      <c r="O1185" s="98"/>
      <c r="P1185" s="99"/>
      <c r="Q1185" s="99"/>
      <c r="R1185" s="99"/>
    </row>
    <row r="1186" ht="20.05" customHeight="1">
      <c r="A1186" t="s" s="94">
        <v>17619</v>
      </c>
      <c r="B1186" t="s" s="95">
        <v>17620</v>
      </c>
      <c r="C1186" s="96">
        <v>2025</v>
      </c>
      <c r="D1186" t="s" s="97">
        <v>16872</v>
      </c>
      <c r="E1186" t="s" s="97">
        <v>17621</v>
      </c>
      <c r="F1186" t="s" s="97">
        <v>17622</v>
      </c>
      <c r="G1186" t="s" s="97">
        <v>17623</v>
      </c>
      <c r="H1186" t="s" s="97">
        <v>120</v>
      </c>
      <c r="I1186" t="s" s="97">
        <v>121</v>
      </c>
      <c r="J1186" t="s" s="97">
        <v>2426</v>
      </c>
      <c r="K1186" t="s" s="97">
        <v>29</v>
      </c>
      <c r="L1186" t="s" s="97">
        <v>1507</v>
      </c>
      <c r="M1186" s="98"/>
      <c r="N1186" s="98"/>
      <c r="O1186" s="98"/>
      <c r="P1186" s="99"/>
      <c r="Q1186" s="99"/>
      <c r="R1186" s="99"/>
    </row>
    <row r="1187" ht="20.05" customHeight="1">
      <c r="A1187" t="s" s="94">
        <v>17624</v>
      </c>
      <c r="B1187" t="s" s="95">
        <v>17625</v>
      </c>
      <c r="C1187" s="96">
        <v>2025</v>
      </c>
      <c r="D1187" t="s" s="97">
        <v>1639</v>
      </c>
      <c r="E1187" t="s" s="97">
        <v>17626</v>
      </c>
      <c r="F1187" t="s" s="97">
        <v>17627</v>
      </c>
      <c r="G1187" s="98"/>
      <c r="H1187" t="s" s="97">
        <v>120</v>
      </c>
      <c r="I1187" t="s" s="97">
        <v>216</v>
      </c>
      <c r="J1187" t="s" s="97">
        <v>213</v>
      </c>
      <c r="K1187" t="s" s="97">
        <v>64</v>
      </c>
      <c r="L1187" t="s" s="97">
        <v>119</v>
      </c>
      <c r="M1187" t="s" s="97">
        <v>12755</v>
      </c>
      <c r="N1187" s="98"/>
      <c r="O1187" s="98"/>
      <c r="P1187" s="99"/>
      <c r="Q1187" s="99"/>
      <c r="R1187" s="99"/>
    </row>
    <row r="1188" ht="20.05" customHeight="1">
      <c r="A1188" t="s" s="94">
        <v>17628</v>
      </c>
      <c r="B1188" t="s" s="95">
        <v>17629</v>
      </c>
      <c r="C1188" s="96">
        <v>2025</v>
      </c>
      <c r="D1188" t="s" s="97">
        <v>8310</v>
      </c>
      <c r="E1188" t="s" s="97">
        <v>17630</v>
      </c>
      <c r="F1188" t="s" s="97">
        <v>17631</v>
      </c>
      <c r="G1188" s="98"/>
      <c r="H1188" t="s" s="97">
        <v>120</v>
      </c>
      <c r="I1188" t="s" s="97">
        <v>121</v>
      </c>
      <c r="J1188" t="s" s="97">
        <v>13568</v>
      </c>
      <c r="K1188" t="s" s="97">
        <v>1454</v>
      </c>
      <c r="L1188" t="s" s="97">
        <v>119</v>
      </c>
      <c r="M1188" s="98"/>
      <c r="N1188" s="98"/>
      <c r="O1188" s="98"/>
      <c r="P1188" s="99"/>
      <c r="Q1188" s="99"/>
      <c r="R1188" s="99"/>
    </row>
    <row r="1189" ht="20.05" customHeight="1">
      <c r="A1189" t="s" s="94">
        <v>17632</v>
      </c>
      <c r="B1189" t="s" s="95">
        <v>17633</v>
      </c>
      <c r="C1189" s="96">
        <v>2025</v>
      </c>
      <c r="D1189" t="s" s="97">
        <v>17634</v>
      </c>
      <c r="E1189" t="s" s="97">
        <v>17635</v>
      </c>
      <c r="F1189" t="s" s="97">
        <v>17636</v>
      </c>
      <c r="G1189" t="s" s="97">
        <v>17637</v>
      </c>
      <c r="H1189" t="s" s="97">
        <v>120</v>
      </c>
      <c r="I1189" t="s" s="97">
        <v>121</v>
      </c>
      <c r="J1189" t="s" s="97">
        <v>17638</v>
      </c>
      <c r="K1189" t="s" s="97">
        <v>29</v>
      </c>
      <c r="L1189" t="s" s="97">
        <v>129</v>
      </c>
      <c r="M1189" s="98"/>
      <c r="N1189" s="98"/>
      <c r="O1189" s="98"/>
      <c r="P1189" s="99"/>
      <c r="Q1189" s="99"/>
      <c r="R1189" s="99"/>
    </row>
    <row r="1190" ht="20.05" customHeight="1">
      <c r="A1190" t="s" s="94">
        <v>17639</v>
      </c>
      <c r="B1190" t="s" s="95">
        <v>17640</v>
      </c>
      <c r="C1190" s="96">
        <v>2025</v>
      </c>
      <c r="D1190" t="s" s="97">
        <v>6513</v>
      </c>
      <c r="E1190" t="s" s="97">
        <v>17641</v>
      </c>
      <c r="F1190" t="s" s="97">
        <v>17642</v>
      </c>
      <c r="G1190" t="s" s="97">
        <v>17643</v>
      </c>
      <c r="H1190" t="s" s="97">
        <v>120</v>
      </c>
      <c r="I1190" t="s" s="97">
        <v>121</v>
      </c>
      <c r="J1190" t="s" s="97">
        <v>2656</v>
      </c>
      <c r="K1190" t="s" s="97">
        <v>64</v>
      </c>
      <c r="L1190" t="s" s="97">
        <v>119</v>
      </c>
      <c r="M1190" s="98"/>
      <c r="N1190" s="98"/>
      <c r="O1190" s="98"/>
      <c r="P1190" s="99"/>
      <c r="Q1190" s="99"/>
      <c r="R1190" s="99"/>
    </row>
    <row r="1191" ht="20.05" customHeight="1">
      <c r="A1191" t="s" s="94">
        <v>17644</v>
      </c>
      <c r="B1191" t="s" s="95">
        <v>17645</v>
      </c>
      <c r="C1191" s="96">
        <v>2025</v>
      </c>
      <c r="D1191" t="s" s="97">
        <v>13551</v>
      </c>
      <c r="E1191" t="s" s="97">
        <v>17646</v>
      </c>
      <c r="F1191" t="s" s="97">
        <v>17647</v>
      </c>
      <c r="G1191" s="98"/>
      <c r="H1191" t="s" s="97">
        <v>120</v>
      </c>
      <c r="I1191" t="s" s="97">
        <v>216</v>
      </c>
      <c r="J1191" t="s" s="97">
        <v>128</v>
      </c>
      <c r="K1191" t="s" s="97">
        <v>82</v>
      </c>
      <c r="L1191" t="s" s="97">
        <v>129</v>
      </c>
      <c r="M1191" t="s" s="97">
        <v>12637</v>
      </c>
      <c r="N1191" s="98"/>
      <c r="O1191" s="98"/>
      <c r="P1191" s="99"/>
      <c r="Q1191" s="99"/>
      <c r="R1191" s="99"/>
    </row>
    <row r="1192" ht="20.05" customHeight="1">
      <c r="A1192" t="s" s="94">
        <v>17648</v>
      </c>
      <c r="B1192" t="s" s="95">
        <v>17649</v>
      </c>
      <c r="C1192" s="96">
        <v>2025</v>
      </c>
      <c r="D1192" t="s" s="97">
        <v>2355</v>
      </c>
      <c r="E1192" t="s" s="97">
        <v>17650</v>
      </c>
      <c r="F1192" t="s" s="97">
        <v>17651</v>
      </c>
      <c r="G1192" t="s" s="97">
        <v>17652</v>
      </c>
      <c r="H1192" t="s" s="97">
        <v>120</v>
      </c>
      <c r="I1192" t="s" s="97">
        <v>121</v>
      </c>
      <c r="J1192" t="s" s="97">
        <v>2154</v>
      </c>
      <c r="K1192" t="s" s="97">
        <v>82</v>
      </c>
      <c r="L1192" t="s" s="97">
        <v>119</v>
      </c>
      <c r="M1192" s="98"/>
      <c r="N1192" s="98"/>
      <c r="O1192" s="98"/>
      <c r="P1192" s="99"/>
      <c r="Q1192" s="99"/>
      <c r="R1192" s="99"/>
    </row>
    <row r="1193" ht="20.05" customHeight="1">
      <c r="A1193" t="s" s="94">
        <v>17653</v>
      </c>
      <c r="B1193" t="s" s="95">
        <v>17654</v>
      </c>
      <c r="C1193" s="96">
        <v>2025</v>
      </c>
      <c r="D1193" t="s" s="97">
        <v>13169</v>
      </c>
      <c r="E1193" t="s" s="97">
        <v>17655</v>
      </c>
      <c r="F1193" t="s" s="97">
        <v>17656</v>
      </c>
      <c r="G1193" s="98"/>
      <c r="H1193" t="s" s="97">
        <v>120</v>
      </c>
      <c r="I1193" t="s" s="97">
        <v>216</v>
      </c>
      <c r="J1193" t="s" s="97">
        <v>213</v>
      </c>
      <c r="K1193" t="s" s="97">
        <v>64</v>
      </c>
      <c r="L1193" t="s" s="97">
        <v>119</v>
      </c>
      <c r="M1193" t="s" s="97">
        <v>1846</v>
      </c>
      <c r="N1193" s="98"/>
      <c r="O1193" s="98"/>
      <c r="P1193" s="99"/>
      <c r="Q1193" s="99"/>
      <c r="R1193" s="99"/>
    </row>
    <row r="1194" ht="20.05" customHeight="1">
      <c r="A1194" t="s" s="94">
        <v>17657</v>
      </c>
      <c r="B1194" t="s" s="95">
        <v>17658</v>
      </c>
      <c r="C1194" s="96">
        <v>2025</v>
      </c>
      <c r="D1194" t="s" s="97">
        <v>6499</v>
      </c>
      <c r="E1194" t="s" s="97">
        <v>17659</v>
      </c>
      <c r="F1194" t="s" s="97">
        <v>17660</v>
      </c>
      <c r="G1194" t="s" s="97">
        <v>17661</v>
      </c>
      <c r="H1194" t="s" s="97">
        <v>120</v>
      </c>
      <c r="I1194" t="s" s="97">
        <v>121</v>
      </c>
      <c r="J1194" t="s" s="97">
        <v>2426</v>
      </c>
      <c r="K1194" t="s" s="97">
        <v>45</v>
      </c>
      <c r="L1194" t="s" s="97">
        <v>1507</v>
      </c>
      <c r="M1194" s="98"/>
      <c r="N1194" s="98"/>
      <c r="O1194" s="98"/>
      <c r="P1194" s="99"/>
      <c r="Q1194" s="99"/>
      <c r="R1194" s="99"/>
    </row>
    <row r="1195" ht="20.05" customHeight="1">
      <c r="A1195" t="s" s="94">
        <v>17662</v>
      </c>
      <c r="B1195" t="s" s="95">
        <v>17663</v>
      </c>
      <c r="C1195" s="96">
        <v>2025</v>
      </c>
      <c r="D1195" t="s" s="97">
        <v>1853</v>
      </c>
      <c r="E1195" t="s" s="97">
        <v>17664</v>
      </c>
      <c r="F1195" t="s" s="97">
        <v>17665</v>
      </c>
      <c r="G1195" s="98"/>
      <c r="H1195" t="s" s="97">
        <v>120</v>
      </c>
      <c r="I1195" t="s" s="97">
        <v>121</v>
      </c>
      <c r="J1195" t="s" s="97">
        <v>2426</v>
      </c>
      <c r="K1195" t="s" s="97">
        <v>82</v>
      </c>
      <c r="L1195" t="s" s="97">
        <v>1507</v>
      </c>
      <c r="M1195" s="98"/>
      <c r="N1195" s="98"/>
      <c r="O1195" s="98"/>
      <c r="P1195" s="99"/>
      <c r="Q1195" s="99"/>
      <c r="R1195" s="99"/>
    </row>
    <row r="1196" ht="20.05" customHeight="1">
      <c r="A1196" t="s" s="94">
        <v>17666</v>
      </c>
      <c r="B1196" t="s" s="95">
        <v>17667</v>
      </c>
      <c r="C1196" s="96">
        <v>2025</v>
      </c>
      <c r="D1196" t="s" s="97">
        <v>3899</v>
      </c>
      <c r="E1196" t="s" s="97">
        <v>17668</v>
      </c>
      <c r="F1196" t="s" s="97">
        <v>17669</v>
      </c>
      <c r="G1196" t="s" s="97">
        <v>17670</v>
      </c>
      <c r="H1196" t="s" s="97">
        <v>120</v>
      </c>
      <c r="I1196" t="s" s="97">
        <v>121</v>
      </c>
      <c r="J1196" t="s" s="97">
        <v>5045</v>
      </c>
      <c r="K1196" t="s" s="97">
        <v>82</v>
      </c>
      <c r="L1196" t="s" s="97">
        <v>1507</v>
      </c>
      <c r="M1196" s="98"/>
      <c r="N1196" s="98"/>
      <c r="O1196" s="98"/>
      <c r="P1196" s="99"/>
      <c r="Q1196" s="99"/>
      <c r="R1196" s="99"/>
    </row>
    <row r="1197" ht="20.05" customHeight="1">
      <c r="A1197" t="s" s="94">
        <v>17671</v>
      </c>
      <c r="B1197" t="s" s="95">
        <v>17672</v>
      </c>
      <c r="C1197" s="96">
        <v>2025</v>
      </c>
      <c r="D1197" t="s" s="97">
        <v>12822</v>
      </c>
      <c r="E1197" t="s" s="97">
        <v>17673</v>
      </c>
      <c r="F1197" t="s" s="97">
        <v>17674</v>
      </c>
      <c r="G1197" s="98"/>
      <c r="H1197" t="s" s="97">
        <v>120</v>
      </c>
      <c r="I1197" t="s" s="97">
        <v>216</v>
      </c>
      <c r="J1197" t="s" s="97">
        <v>213</v>
      </c>
      <c r="K1197" t="s" s="97">
        <v>64</v>
      </c>
      <c r="L1197" t="s" s="97">
        <v>119</v>
      </c>
      <c r="M1197" t="s" s="97">
        <v>15038</v>
      </c>
      <c r="N1197" s="98"/>
      <c r="O1197" s="98"/>
      <c r="P1197" s="99"/>
      <c r="Q1197" s="99"/>
      <c r="R1197" s="99"/>
    </row>
    <row r="1198" ht="20.05" customHeight="1">
      <c r="A1198" t="s" s="94">
        <v>17675</v>
      </c>
      <c r="B1198" t="s" s="95">
        <v>17676</v>
      </c>
      <c r="C1198" s="96">
        <v>2025</v>
      </c>
      <c r="D1198" t="s" s="97">
        <v>7903</v>
      </c>
      <c r="E1198" t="s" s="97">
        <v>17677</v>
      </c>
      <c r="F1198" t="s" s="97">
        <v>17678</v>
      </c>
      <c r="G1198" t="s" s="97">
        <v>17679</v>
      </c>
      <c r="H1198" t="s" s="97">
        <v>120</v>
      </c>
      <c r="I1198" t="s" s="97">
        <v>121</v>
      </c>
      <c r="J1198" t="s" s="97">
        <v>2426</v>
      </c>
      <c r="K1198" t="s" s="97">
        <v>29</v>
      </c>
      <c r="L1198" t="s" s="97">
        <v>1507</v>
      </c>
      <c r="M1198" s="98"/>
      <c r="N1198" s="98"/>
      <c r="O1198" s="98"/>
      <c r="P1198" s="99"/>
      <c r="Q1198" s="99"/>
      <c r="R1198" s="99"/>
    </row>
    <row r="1199" ht="20.05" customHeight="1">
      <c r="A1199" t="s" s="94">
        <v>17680</v>
      </c>
      <c r="B1199" t="s" s="95">
        <v>17681</v>
      </c>
      <c r="C1199" s="96">
        <v>2025</v>
      </c>
      <c r="D1199" t="s" s="97">
        <v>13180</v>
      </c>
      <c r="E1199" t="s" s="97">
        <v>17682</v>
      </c>
      <c r="F1199" t="s" s="97">
        <v>17683</v>
      </c>
      <c r="G1199" s="98"/>
      <c r="H1199" t="s" s="97">
        <v>120</v>
      </c>
      <c r="I1199" t="s" s="97">
        <v>216</v>
      </c>
      <c r="J1199" t="s" s="97">
        <v>213</v>
      </c>
      <c r="K1199" t="s" s="97">
        <v>64</v>
      </c>
      <c r="L1199" t="s" s="97">
        <v>119</v>
      </c>
      <c r="M1199" t="s" s="97">
        <v>12602</v>
      </c>
      <c r="N1199" s="98"/>
      <c r="O1199" s="98"/>
      <c r="P1199" s="99"/>
      <c r="Q1199" s="99"/>
      <c r="R1199" s="99"/>
    </row>
    <row r="1200" ht="20.05" customHeight="1">
      <c r="A1200" t="s" s="94">
        <v>17684</v>
      </c>
      <c r="B1200" t="s" s="95">
        <v>17685</v>
      </c>
      <c r="C1200" s="96">
        <v>2025</v>
      </c>
      <c r="D1200" t="s" s="97">
        <v>2567</v>
      </c>
      <c r="E1200" t="s" s="97">
        <v>17686</v>
      </c>
      <c r="F1200" t="s" s="97">
        <v>17687</v>
      </c>
      <c r="G1200" t="s" s="97">
        <v>17688</v>
      </c>
      <c r="H1200" t="s" s="97">
        <v>120</v>
      </c>
      <c r="I1200" t="s" s="97">
        <v>121</v>
      </c>
      <c r="J1200" t="s" s="97">
        <v>1928</v>
      </c>
      <c r="K1200" t="s" s="97">
        <v>1784</v>
      </c>
      <c r="L1200" t="s" s="97">
        <v>119</v>
      </c>
      <c r="M1200" s="98"/>
      <c r="N1200" s="98"/>
      <c r="O1200" s="98"/>
      <c r="P1200" s="99"/>
      <c r="Q1200" s="99"/>
      <c r="R1200" s="99"/>
    </row>
    <row r="1201" ht="20.05" customHeight="1">
      <c r="A1201" t="s" s="94">
        <v>17689</v>
      </c>
      <c r="B1201" t="s" s="95">
        <v>17690</v>
      </c>
      <c r="C1201" s="96">
        <v>2025</v>
      </c>
      <c r="D1201" t="s" s="97">
        <v>12844</v>
      </c>
      <c r="E1201" t="s" s="97">
        <v>17691</v>
      </c>
      <c r="F1201" t="s" s="97">
        <v>17692</v>
      </c>
      <c r="G1201" s="98"/>
      <c r="H1201" t="s" s="97">
        <v>120</v>
      </c>
      <c r="I1201" t="s" s="97">
        <v>216</v>
      </c>
      <c r="J1201" t="s" s="97">
        <v>572</v>
      </c>
      <c r="K1201" t="s" s="97">
        <v>64</v>
      </c>
      <c r="L1201" t="s" s="97">
        <v>506</v>
      </c>
      <c r="M1201" t="s" s="97">
        <v>12755</v>
      </c>
      <c r="N1201" s="98"/>
      <c r="O1201" s="98"/>
      <c r="P1201" s="99"/>
      <c r="Q1201" s="99"/>
      <c r="R1201" s="99"/>
    </row>
    <row r="1202" ht="20.05" customHeight="1">
      <c r="A1202" t="s" s="94">
        <v>1759</v>
      </c>
      <c r="B1202" t="s" s="95">
        <v>1760</v>
      </c>
      <c r="C1202" s="96">
        <v>2025</v>
      </c>
      <c r="D1202" t="s" s="97">
        <v>1761</v>
      </c>
      <c r="E1202" t="s" s="97">
        <v>1762</v>
      </c>
      <c r="F1202" t="s" s="97">
        <v>1763</v>
      </c>
      <c r="G1202" s="98"/>
      <c r="H1202" t="s" s="97">
        <v>120</v>
      </c>
      <c r="I1202" t="s" s="97">
        <v>121</v>
      </c>
      <c r="J1202" t="s" s="97">
        <v>213</v>
      </c>
      <c r="K1202" t="s" s="97">
        <v>82</v>
      </c>
      <c r="L1202" t="s" s="97">
        <v>119</v>
      </c>
      <c r="M1202" s="98"/>
      <c r="N1202" t="s" s="97">
        <v>122</v>
      </c>
      <c r="O1202" t="s" s="97">
        <v>275</v>
      </c>
      <c r="P1202" t="s" s="100">
        <v>89</v>
      </c>
      <c r="Q1202" t="s" s="100">
        <v>97</v>
      </c>
      <c r="R1202" s="99"/>
    </row>
    <row r="1203" ht="20.05" customHeight="1">
      <c r="A1203" t="s" s="94">
        <v>17693</v>
      </c>
      <c r="B1203" t="s" s="95">
        <v>17694</v>
      </c>
      <c r="C1203" s="96">
        <v>2025</v>
      </c>
      <c r="D1203" t="s" s="97">
        <v>17695</v>
      </c>
      <c r="E1203" t="s" s="97">
        <v>17696</v>
      </c>
      <c r="F1203" t="s" s="97">
        <v>17697</v>
      </c>
      <c r="G1203" s="98"/>
      <c r="H1203" t="s" s="97">
        <v>120</v>
      </c>
      <c r="I1203" t="s" s="97">
        <v>121</v>
      </c>
      <c r="J1203" t="s" s="97">
        <v>2560</v>
      </c>
      <c r="K1203" t="s" s="97">
        <v>82</v>
      </c>
      <c r="L1203" t="s" s="97">
        <v>1791</v>
      </c>
      <c r="M1203" s="98"/>
      <c r="N1203" s="98"/>
      <c r="O1203" s="98"/>
      <c r="P1203" s="99"/>
      <c r="Q1203" s="99"/>
      <c r="R1203" s="99"/>
    </row>
    <row r="1204" ht="20.05" customHeight="1">
      <c r="A1204" t="s" s="94">
        <v>17698</v>
      </c>
      <c r="B1204" t="s" s="95">
        <v>17699</v>
      </c>
      <c r="C1204" s="96">
        <v>2025</v>
      </c>
      <c r="D1204" t="s" s="97">
        <v>1301</v>
      </c>
      <c r="E1204" t="s" s="97">
        <v>17700</v>
      </c>
      <c r="F1204" t="s" s="97">
        <v>17701</v>
      </c>
      <c r="G1204" t="s" s="97">
        <v>17702</v>
      </c>
      <c r="H1204" t="s" s="97">
        <v>120</v>
      </c>
      <c r="I1204" t="s" s="97">
        <v>121</v>
      </c>
      <c r="J1204" t="s" s="97">
        <v>1870</v>
      </c>
      <c r="K1204" t="s" s="97">
        <v>82</v>
      </c>
      <c r="L1204" t="s" s="97">
        <v>1791</v>
      </c>
      <c r="M1204" s="98"/>
      <c r="N1204" s="98"/>
      <c r="O1204" s="98"/>
      <c r="P1204" s="99"/>
      <c r="Q1204" s="99"/>
      <c r="R1204" s="99"/>
    </row>
    <row r="1205" ht="20.05" customHeight="1">
      <c r="A1205" t="s" s="94">
        <v>17703</v>
      </c>
      <c r="B1205" t="s" s="95">
        <v>17704</v>
      </c>
      <c r="C1205" s="96">
        <v>2025</v>
      </c>
      <c r="D1205" t="s" s="97">
        <v>1752</v>
      </c>
      <c r="E1205" t="s" s="97">
        <v>17705</v>
      </c>
      <c r="F1205" t="s" s="97">
        <v>17706</v>
      </c>
      <c r="G1205" s="98"/>
      <c r="H1205" t="s" s="97">
        <v>120</v>
      </c>
      <c r="I1205" t="s" s="97">
        <v>121</v>
      </c>
      <c r="J1205" t="s" s="97">
        <v>2728</v>
      </c>
      <c r="K1205" t="s" s="97">
        <v>40</v>
      </c>
      <c r="L1205" t="s" s="97">
        <v>119</v>
      </c>
      <c r="M1205" s="98"/>
      <c r="N1205" s="98"/>
      <c r="O1205" s="98"/>
      <c r="P1205" s="99"/>
      <c r="Q1205" s="99"/>
      <c r="R1205" s="99"/>
    </row>
    <row r="1206" ht="20.05" customHeight="1">
      <c r="A1206" t="s" s="94">
        <v>17707</v>
      </c>
      <c r="B1206" t="s" s="95">
        <v>17708</v>
      </c>
      <c r="C1206" s="96">
        <v>2025</v>
      </c>
      <c r="D1206" t="s" s="97">
        <v>2355</v>
      </c>
      <c r="E1206" t="s" s="97">
        <v>17709</v>
      </c>
      <c r="F1206" t="s" s="97">
        <v>17710</v>
      </c>
      <c r="G1206" t="s" s="97">
        <v>17711</v>
      </c>
      <c r="H1206" t="s" s="97">
        <v>120</v>
      </c>
      <c r="I1206" t="s" s="97">
        <v>121</v>
      </c>
      <c r="J1206" t="s" s="97">
        <v>7820</v>
      </c>
      <c r="K1206" t="s" s="97">
        <v>82</v>
      </c>
      <c r="L1206" t="s" s="97">
        <v>390</v>
      </c>
      <c r="M1206" s="98"/>
      <c r="N1206" s="98"/>
      <c r="O1206" s="98"/>
      <c r="P1206" s="99"/>
      <c r="Q1206" s="99"/>
      <c r="R1206" s="99"/>
    </row>
    <row r="1207" ht="20.05" customHeight="1">
      <c r="A1207" t="s" s="94">
        <v>17712</v>
      </c>
      <c r="B1207" t="s" s="95">
        <v>17713</v>
      </c>
      <c r="C1207" s="96">
        <v>2025</v>
      </c>
      <c r="D1207" t="s" s="97">
        <v>5380</v>
      </c>
      <c r="E1207" t="s" s="97">
        <v>17714</v>
      </c>
      <c r="F1207" t="s" s="97">
        <v>17715</v>
      </c>
      <c r="G1207" s="98"/>
      <c r="H1207" t="s" s="97">
        <v>120</v>
      </c>
      <c r="I1207" t="s" s="97">
        <v>121</v>
      </c>
      <c r="J1207" t="s" s="97">
        <v>2838</v>
      </c>
      <c r="K1207" t="s" s="97">
        <v>1876</v>
      </c>
      <c r="L1207" t="s" s="97">
        <v>1507</v>
      </c>
      <c r="M1207" s="98"/>
      <c r="N1207" s="98"/>
      <c r="O1207" s="98"/>
      <c r="P1207" s="99"/>
      <c r="Q1207" s="99"/>
      <c r="R1207" s="99"/>
    </row>
    <row r="1208" ht="20.05" customHeight="1">
      <c r="A1208" t="s" s="94">
        <v>17716</v>
      </c>
      <c r="B1208" t="s" s="95">
        <v>17717</v>
      </c>
      <c r="C1208" s="96">
        <v>2025</v>
      </c>
      <c r="D1208" t="s" s="97">
        <v>12827</v>
      </c>
      <c r="E1208" t="s" s="97">
        <v>17718</v>
      </c>
      <c r="F1208" t="s" s="97">
        <v>17719</v>
      </c>
      <c r="G1208" s="98"/>
      <c r="H1208" t="s" s="97">
        <v>254</v>
      </c>
      <c r="I1208" t="s" s="97">
        <v>216</v>
      </c>
      <c r="J1208" t="s" s="97">
        <v>213</v>
      </c>
      <c r="K1208" t="s" s="97">
        <v>82</v>
      </c>
      <c r="L1208" t="s" s="97">
        <v>119</v>
      </c>
      <c r="M1208" t="s" s="97">
        <v>12602</v>
      </c>
      <c r="N1208" s="98"/>
      <c r="O1208" s="98"/>
      <c r="P1208" s="99"/>
      <c r="Q1208" s="99"/>
      <c r="R1208" s="99"/>
    </row>
    <row r="1209" ht="20.05" customHeight="1">
      <c r="A1209" t="s" s="94">
        <v>1543</v>
      </c>
      <c r="B1209" t="s" s="95">
        <v>1764</v>
      </c>
      <c r="C1209" s="96">
        <v>2025</v>
      </c>
      <c r="D1209" t="s" s="97">
        <v>1353</v>
      </c>
      <c r="E1209" t="s" s="97">
        <v>1765</v>
      </c>
      <c r="F1209" t="s" s="97">
        <v>1766</v>
      </c>
      <c r="G1209" t="s" s="97">
        <v>1767</v>
      </c>
      <c r="H1209" t="s" s="97">
        <v>120</v>
      </c>
      <c r="I1209" t="s" s="97">
        <v>121</v>
      </c>
      <c r="J1209" t="s" s="97">
        <v>213</v>
      </c>
      <c r="K1209" t="s" s="97">
        <v>82</v>
      </c>
      <c r="L1209" t="s" s="97">
        <v>119</v>
      </c>
      <c r="M1209" s="98"/>
      <c r="N1209" t="s" s="97">
        <v>122</v>
      </c>
      <c r="O1209" t="s" s="97">
        <v>275</v>
      </c>
      <c r="P1209" t="s" s="100">
        <v>97</v>
      </c>
      <c r="Q1209" t="s" s="100">
        <v>94</v>
      </c>
      <c r="R1209" s="99"/>
    </row>
    <row r="1210" ht="20.05" customHeight="1">
      <c r="A1210" t="s" s="94">
        <v>17720</v>
      </c>
      <c r="B1210" t="s" s="95">
        <v>17721</v>
      </c>
      <c r="C1210" s="96">
        <v>2025</v>
      </c>
      <c r="D1210" t="s" s="97">
        <v>6885</v>
      </c>
      <c r="E1210" t="s" s="97">
        <v>17722</v>
      </c>
      <c r="F1210" t="s" s="97">
        <v>17723</v>
      </c>
      <c r="G1210" t="s" s="97">
        <v>17724</v>
      </c>
      <c r="H1210" t="s" s="97">
        <v>120</v>
      </c>
      <c r="I1210" t="s" s="97">
        <v>121</v>
      </c>
      <c r="J1210" t="s" s="97">
        <v>1913</v>
      </c>
      <c r="K1210" t="s" s="97">
        <v>44</v>
      </c>
      <c r="L1210" t="s" s="97">
        <v>1791</v>
      </c>
      <c r="M1210" s="98"/>
      <c r="N1210" s="98"/>
      <c r="O1210" s="98"/>
      <c r="P1210" s="99"/>
      <c r="Q1210" s="99"/>
      <c r="R1210" s="99"/>
    </row>
    <row r="1211" ht="20.05" customHeight="1">
      <c r="A1211" t="s" s="94">
        <v>17725</v>
      </c>
      <c r="B1211" t="s" s="95">
        <v>17726</v>
      </c>
      <c r="C1211" s="96">
        <v>2025</v>
      </c>
      <c r="D1211" t="s" s="97">
        <v>831</v>
      </c>
      <c r="E1211" t="s" s="97">
        <v>17727</v>
      </c>
      <c r="F1211" t="s" s="97">
        <v>17728</v>
      </c>
      <c r="G1211" t="s" s="97">
        <v>17729</v>
      </c>
      <c r="H1211" t="s" s="97">
        <v>120</v>
      </c>
      <c r="I1211" t="s" s="97">
        <v>121</v>
      </c>
      <c r="J1211" t="s" s="97">
        <v>1905</v>
      </c>
      <c r="K1211" t="s" s="97">
        <v>82</v>
      </c>
      <c r="L1211" t="s" s="97">
        <v>119</v>
      </c>
      <c r="M1211" s="98"/>
      <c r="N1211" s="98"/>
      <c r="O1211" s="98"/>
      <c r="P1211" s="99"/>
      <c r="Q1211" s="99"/>
      <c r="R1211" s="99"/>
    </row>
    <row r="1212" ht="20.05" customHeight="1">
      <c r="A1212" t="s" s="94">
        <v>17730</v>
      </c>
      <c r="B1212" t="s" s="95">
        <v>17731</v>
      </c>
      <c r="C1212" s="96">
        <v>2025</v>
      </c>
      <c r="D1212" t="s" s="97">
        <v>1575</v>
      </c>
      <c r="E1212" t="s" s="97">
        <v>17732</v>
      </c>
      <c r="F1212" t="s" s="97">
        <v>17733</v>
      </c>
      <c r="G1212" s="98"/>
      <c r="H1212" t="s" s="97">
        <v>120</v>
      </c>
      <c r="I1212" t="s" s="97">
        <v>121</v>
      </c>
      <c r="J1212" t="s" s="97">
        <v>2426</v>
      </c>
      <c r="K1212" t="s" s="97">
        <v>82</v>
      </c>
      <c r="L1212" t="s" s="97">
        <v>1507</v>
      </c>
      <c r="M1212" s="98"/>
      <c r="N1212" s="98"/>
      <c r="O1212" s="98"/>
      <c r="P1212" s="99"/>
      <c r="Q1212" s="99"/>
      <c r="R1212" s="99"/>
    </row>
    <row r="1213" ht="20.05" customHeight="1">
      <c r="A1213" t="s" s="94">
        <v>17734</v>
      </c>
      <c r="B1213" t="s" s="95">
        <v>17735</v>
      </c>
      <c r="C1213" s="96">
        <v>2025</v>
      </c>
      <c r="D1213" t="s" s="97">
        <v>3434</v>
      </c>
      <c r="E1213" t="s" s="97">
        <v>17736</v>
      </c>
      <c r="F1213" t="s" s="97">
        <v>17737</v>
      </c>
      <c r="G1213" s="98"/>
      <c r="H1213" t="s" s="97">
        <v>120</v>
      </c>
      <c r="I1213" t="s" s="97">
        <v>121</v>
      </c>
      <c r="J1213" t="s" s="97">
        <v>2426</v>
      </c>
      <c r="K1213" t="s" s="97">
        <v>29</v>
      </c>
      <c r="L1213" t="s" s="97">
        <v>1507</v>
      </c>
      <c r="M1213" s="98"/>
      <c r="N1213" s="98"/>
      <c r="O1213" s="98"/>
      <c r="P1213" s="99"/>
      <c r="Q1213" s="99"/>
      <c r="R1213" s="99"/>
    </row>
    <row r="1214" ht="20.05" customHeight="1">
      <c r="A1214" t="s" s="94">
        <v>17738</v>
      </c>
      <c r="B1214" t="s" s="95">
        <v>17739</v>
      </c>
      <c r="C1214" s="96">
        <v>2025</v>
      </c>
      <c r="D1214" t="s" s="97">
        <v>437</v>
      </c>
      <c r="E1214" t="s" s="97">
        <v>17740</v>
      </c>
      <c r="F1214" t="s" s="97">
        <v>17741</v>
      </c>
      <c r="G1214" t="s" s="97">
        <v>17742</v>
      </c>
      <c r="H1214" t="s" s="97">
        <v>120</v>
      </c>
      <c r="I1214" t="s" s="97">
        <v>121</v>
      </c>
      <c r="J1214" t="s" s="97">
        <v>1870</v>
      </c>
      <c r="K1214" t="s" s="97">
        <v>82</v>
      </c>
      <c r="L1214" t="s" s="97">
        <v>1791</v>
      </c>
      <c r="M1214" s="98"/>
      <c r="N1214" s="98"/>
      <c r="O1214" s="98"/>
      <c r="P1214" s="99"/>
      <c r="Q1214" s="99"/>
      <c r="R1214" s="99"/>
    </row>
    <row r="1215" ht="20.05" customHeight="1">
      <c r="A1215" t="s" s="94">
        <v>1768</v>
      </c>
      <c r="B1215" t="s" s="95">
        <v>1769</v>
      </c>
      <c r="C1215" s="96">
        <v>2025</v>
      </c>
      <c r="D1215" t="s" s="97">
        <v>1770</v>
      </c>
      <c r="E1215" t="s" s="97">
        <v>1771</v>
      </c>
      <c r="F1215" t="s" s="97">
        <v>1772</v>
      </c>
      <c r="G1215" t="s" s="97">
        <v>1773</v>
      </c>
      <c r="H1215" t="s" s="97">
        <v>120</v>
      </c>
      <c r="I1215" t="s" s="97">
        <v>121</v>
      </c>
      <c r="J1215" t="s" s="97">
        <v>213</v>
      </c>
      <c r="K1215" t="s" s="97">
        <v>64</v>
      </c>
      <c r="L1215" t="s" s="97">
        <v>119</v>
      </c>
      <c r="M1215" s="98"/>
      <c r="N1215" t="s" s="97">
        <v>122</v>
      </c>
      <c r="O1215" t="s" s="97">
        <v>275</v>
      </c>
      <c r="P1215" t="s" s="100">
        <v>73</v>
      </c>
      <c r="Q1215" t="s" s="100">
        <v>71</v>
      </c>
      <c r="R1215" s="99"/>
    </row>
    <row r="1216" ht="20.05" customHeight="1">
      <c r="A1216" t="s" s="94">
        <v>17743</v>
      </c>
      <c r="B1216" t="s" s="95">
        <v>17744</v>
      </c>
      <c r="C1216" s="96">
        <v>2025</v>
      </c>
      <c r="D1216" t="s" s="97">
        <v>1639</v>
      </c>
      <c r="E1216" t="s" s="97">
        <v>17745</v>
      </c>
      <c r="F1216" t="s" s="97">
        <v>17746</v>
      </c>
      <c r="G1216" s="98"/>
      <c r="H1216" t="s" s="97">
        <v>254</v>
      </c>
      <c r="I1216" t="s" s="97">
        <v>216</v>
      </c>
      <c r="J1216" t="s" s="97">
        <v>13530</v>
      </c>
      <c r="K1216" t="s" s="97">
        <v>64</v>
      </c>
      <c r="L1216" t="s" s="97">
        <v>506</v>
      </c>
      <c r="M1216" t="s" s="97">
        <v>12904</v>
      </c>
      <c r="N1216" s="98"/>
      <c r="O1216" s="98"/>
      <c r="P1216" s="99"/>
      <c r="Q1216" s="99"/>
      <c r="R1216" s="99"/>
    </row>
    <row r="1217" ht="20.05" customHeight="1">
      <c r="A1217" t="s" s="94">
        <v>17747</v>
      </c>
      <c r="B1217" t="s" s="95">
        <v>17748</v>
      </c>
      <c r="C1217" s="96">
        <v>2025</v>
      </c>
      <c r="D1217" t="s" s="97">
        <v>831</v>
      </c>
      <c r="E1217" t="s" s="97">
        <v>17749</v>
      </c>
      <c r="F1217" t="s" s="97">
        <v>17750</v>
      </c>
      <c r="G1217" t="s" s="97">
        <v>17751</v>
      </c>
      <c r="H1217" t="s" s="97">
        <v>120</v>
      </c>
      <c r="I1217" t="s" s="97">
        <v>121</v>
      </c>
      <c r="J1217" t="s" s="97">
        <v>6914</v>
      </c>
      <c r="K1217" t="s" s="97">
        <v>82</v>
      </c>
      <c r="L1217" t="s" s="97">
        <v>390</v>
      </c>
      <c r="M1217" s="98"/>
      <c r="N1217" s="98"/>
      <c r="O1217" s="98"/>
      <c r="P1217" s="99"/>
      <c r="Q1217" s="99"/>
      <c r="R1217" s="99"/>
    </row>
    <row r="1218" ht="20.05" customHeight="1">
      <c r="A1218" t="s" s="94">
        <v>17752</v>
      </c>
      <c r="B1218" t="s" s="95">
        <v>17753</v>
      </c>
      <c r="C1218" s="96">
        <v>2025</v>
      </c>
      <c r="D1218" t="s" s="97">
        <v>2693</v>
      </c>
      <c r="E1218" t="s" s="97">
        <v>17754</v>
      </c>
      <c r="F1218" t="s" s="97">
        <v>17755</v>
      </c>
      <c r="G1218" t="s" s="97">
        <v>17756</v>
      </c>
      <c r="H1218" t="s" s="97">
        <v>120</v>
      </c>
      <c r="I1218" t="s" s="97">
        <v>121</v>
      </c>
      <c r="J1218" t="s" s="97">
        <v>2426</v>
      </c>
      <c r="K1218" t="s" s="97">
        <v>40</v>
      </c>
      <c r="L1218" t="s" s="97">
        <v>1507</v>
      </c>
      <c r="M1218" s="98"/>
      <c r="N1218" s="98"/>
      <c r="O1218" s="98"/>
      <c r="P1218" s="99"/>
      <c r="Q1218" s="99"/>
      <c r="R1218" s="99"/>
    </row>
    <row r="1219" ht="20.05" customHeight="1">
      <c r="A1219" t="s" s="94">
        <v>17757</v>
      </c>
      <c r="B1219" t="s" s="95">
        <v>17758</v>
      </c>
      <c r="C1219" s="96">
        <v>2025</v>
      </c>
      <c r="D1219" t="s" s="97">
        <v>437</v>
      </c>
      <c r="E1219" t="s" s="97">
        <v>17759</v>
      </c>
      <c r="F1219" t="s" s="97">
        <v>17760</v>
      </c>
      <c r="G1219" t="s" s="97">
        <v>17761</v>
      </c>
      <c r="H1219" t="s" s="97">
        <v>120</v>
      </c>
      <c r="I1219" t="s" s="97">
        <v>121</v>
      </c>
      <c r="J1219" t="s" s="97">
        <v>2426</v>
      </c>
      <c r="K1219" t="s" s="97">
        <v>82</v>
      </c>
      <c r="L1219" t="s" s="97">
        <v>1507</v>
      </c>
      <c r="M1219" s="98"/>
      <c r="N1219" s="98"/>
      <c r="O1219" s="98"/>
      <c r="P1219" s="99"/>
      <c r="Q1219" s="99"/>
      <c r="R1219" s="99"/>
    </row>
    <row r="1220" ht="20.05" customHeight="1">
      <c r="A1220" t="s" s="94">
        <v>17762</v>
      </c>
      <c r="B1220" t="s" s="95">
        <v>17763</v>
      </c>
      <c r="C1220" s="96">
        <v>2025</v>
      </c>
      <c r="D1220" t="s" s="97">
        <v>12400</v>
      </c>
      <c r="E1220" t="s" s="97">
        <v>17764</v>
      </c>
      <c r="F1220" t="s" s="97">
        <v>17765</v>
      </c>
      <c r="G1220" t="s" s="97">
        <v>17766</v>
      </c>
      <c r="H1220" t="s" s="97">
        <v>120</v>
      </c>
      <c r="I1220" t="s" s="97">
        <v>121</v>
      </c>
      <c r="J1220" t="s" s="97">
        <v>2426</v>
      </c>
      <c r="K1220" t="s" s="97">
        <v>82</v>
      </c>
      <c r="L1220" t="s" s="97">
        <v>1507</v>
      </c>
      <c r="M1220" s="98"/>
      <c r="N1220" s="98"/>
      <c r="O1220" s="98"/>
      <c r="P1220" s="99"/>
      <c r="Q1220" s="99"/>
      <c r="R1220" s="99"/>
    </row>
    <row r="1221" ht="20.05" customHeight="1">
      <c r="A1221" t="s" s="94">
        <v>17767</v>
      </c>
      <c r="B1221" t="s" s="95">
        <v>17768</v>
      </c>
      <c r="C1221" s="96">
        <v>2025</v>
      </c>
      <c r="D1221" t="s" s="97">
        <v>12827</v>
      </c>
      <c r="E1221" t="s" s="97">
        <v>17769</v>
      </c>
      <c r="F1221" t="s" s="97">
        <v>17770</v>
      </c>
      <c r="G1221" s="98"/>
      <c r="H1221" t="s" s="97">
        <v>120</v>
      </c>
      <c r="I1221" t="s" s="97">
        <v>216</v>
      </c>
      <c r="J1221" t="s" s="97">
        <v>213</v>
      </c>
      <c r="K1221" t="s" s="97">
        <v>64</v>
      </c>
      <c r="L1221" t="s" s="97">
        <v>119</v>
      </c>
      <c r="M1221" t="s" s="97">
        <v>12602</v>
      </c>
      <c r="N1221" s="98"/>
      <c r="O1221" s="98"/>
      <c r="P1221" s="99"/>
      <c r="Q1221" s="99"/>
      <c r="R1221" s="99"/>
    </row>
    <row r="1222" ht="20.05" customHeight="1">
      <c r="A1222" t="s" s="94">
        <v>17771</v>
      </c>
      <c r="B1222" t="s" s="95">
        <v>17772</v>
      </c>
      <c r="C1222" s="96">
        <v>2025</v>
      </c>
      <c r="D1222" t="s" s="97">
        <v>572</v>
      </c>
      <c r="E1222" t="s" s="97">
        <v>17773</v>
      </c>
      <c r="F1222" t="s" s="97">
        <v>17774</v>
      </c>
      <c r="G1222" t="s" s="97">
        <v>17775</v>
      </c>
      <c r="H1222" t="s" s="97">
        <v>120</v>
      </c>
      <c r="I1222" t="s" s="97">
        <v>121</v>
      </c>
      <c r="J1222" t="s" s="97">
        <v>128</v>
      </c>
      <c r="K1222" t="s" s="97">
        <v>82</v>
      </c>
      <c r="L1222" t="s" s="97">
        <v>129</v>
      </c>
      <c r="M1222" t="s" s="97">
        <v>6085</v>
      </c>
      <c r="N1222" s="98"/>
      <c r="O1222" s="98"/>
      <c r="P1222" s="99"/>
      <c r="Q1222" s="99"/>
      <c r="R1222" s="99"/>
    </row>
    <row r="1223" ht="20.05" customHeight="1">
      <c r="A1223" t="s" s="94">
        <v>17776</v>
      </c>
      <c r="B1223" t="s" s="95">
        <v>17777</v>
      </c>
      <c r="C1223" s="96">
        <v>2025</v>
      </c>
      <c r="D1223" t="s" s="97">
        <v>14436</v>
      </c>
      <c r="E1223" t="s" s="97">
        <v>17778</v>
      </c>
      <c r="F1223" t="s" s="97">
        <v>17779</v>
      </c>
      <c r="G1223" s="98"/>
      <c r="H1223" t="s" s="97">
        <v>120</v>
      </c>
      <c r="I1223" t="s" s="97">
        <v>216</v>
      </c>
      <c r="J1223" t="s" s="97">
        <v>12736</v>
      </c>
      <c r="K1223" t="s" s="97">
        <v>82</v>
      </c>
      <c r="L1223" t="s" s="97">
        <v>506</v>
      </c>
      <c r="M1223" t="s" s="97">
        <v>12904</v>
      </c>
      <c r="N1223" s="98"/>
      <c r="O1223" s="98"/>
      <c r="P1223" s="99"/>
      <c r="Q1223" s="99"/>
      <c r="R1223" s="99"/>
    </row>
    <row r="1224" ht="20.05" customHeight="1">
      <c r="A1224" t="s" s="94">
        <v>17780</v>
      </c>
      <c r="B1224" t="s" s="95">
        <v>17781</v>
      </c>
      <c r="C1224" s="96">
        <v>2025</v>
      </c>
      <c r="D1224" t="s" s="97">
        <v>12844</v>
      </c>
      <c r="E1224" t="s" s="97">
        <v>17782</v>
      </c>
      <c r="F1224" t="s" s="97">
        <v>17783</v>
      </c>
      <c r="G1224" s="98"/>
      <c r="H1224" t="s" s="97">
        <v>120</v>
      </c>
      <c r="I1224" t="s" s="97">
        <v>216</v>
      </c>
      <c r="J1224" t="s" s="97">
        <v>213</v>
      </c>
      <c r="K1224" t="s" s="97">
        <v>64</v>
      </c>
      <c r="L1224" t="s" s="97">
        <v>119</v>
      </c>
      <c r="M1224" t="s" s="97">
        <v>12602</v>
      </c>
      <c r="N1224" s="98"/>
      <c r="O1224" s="98"/>
      <c r="P1224" s="99"/>
      <c r="Q1224" s="99"/>
      <c r="R1224" s="99"/>
    </row>
    <row r="1225" ht="20.05" customHeight="1">
      <c r="A1225" t="s" s="94">
        <v>17784</v>
      </c>
      <c r="B1225" t="s" s="95">
        <v>17785</v>
      </c>
      <c r="C1225" s="96">
        <v>2025</v>
      </c>
      <c r="D1225" t="s" s="97">
        <v>1675</v>
      </c>
      <c r="E1225" t="s" s="97">
        <v>17786</v>
      </c>
      <c r="F1225" t="s" s="97">
        <v>17787</v>
      </c>
      <c r="G1225" t="s" s="97">
        <v>17788</v>
      </c>
      <c r="H1225" t="s" s="97">
        <v>120</v>
      </c>
      <c r="I1225" t="s" s="97">
        <v>121</v>
      </c>
      <c r="J1225" t="s" s="97">
        <v>1905</v>
      </c>
      <c r="K1225" t="s" s="97">
        <v>82</v>
      </c>
      <c r="L1225" t="s" s="97">
        <v>119</v>
      </c>
      <c r="M1225" s="98"/>
      <c r="N1225" s="98"/>
      <c r="O1225" s="98"/>
      <c r="P1225" s="99"/>
      <c r="Q1225" s="99"/>
      <c r="R1225" s="99"/>
    </row>
    <row r="1226" ht="20.05" customHeight="1">
      <c r="A1226" t="s" s="94">
        <v>17789</v>
      </c>
      <c r="B1226" t="s" s="95">
        <v>17790</v>
      </c>
      <c r="C1226" s="96">
        <v>2025</v>
      </c>
      <c r="D1226" t="s" s="97">
        <v>12733</v>
      </c>
      <c r="E1226" t="s" s="97">
        <v>17791</v>
      </c>
      <c r="F1226" t="s" s="97">
        <v>17792</v>
      </c>
      <c r="G1226" s="98"/>
      <c r="H1226" t="s" s="97">
        <v>120</v>
      </c>
      <c r="I1226" t="s" s="97">
        <v>216</v>
      </c>
      <c r="J1226" t="s" s="97">
        <v>213</v>
      </c>
      <c r="K1226" t="s" s="97">
        <v>29</v>
      </c>
      <c r="L1226" t="s" s="97">
        <v>119</v>
      </c>
      <c r="M1226" t="s" s="97">
        <v>12651</v>
      </c>
      <c r="N1226" s="98"/>
      <c r="O1226" s="98"/>
      <c r="P1226" t="s" s="97">
        <v>38</v>
      </c>
      <c r="Q1226" s="99"/>
      <c r="R1226" s="99"/>
    </row>
    <row r="1227" ht="20.05" customHeight="1">
      <c r="A1227" t="s" s="94">
        <v>17793</v>
      </c>
      <c r="B1227" t="s" s="95">
        <v>17794</v>
      </c>
      <c r="C1227" s="96">
        <v>2025</v>
      </c>
      <c r="D1227" t="s" s="97">
        <v>1412</v>
      </c>
      <c r="E1227" t="s" s="97">
        <v>17795</v>
      </c>
      <c r="F1227" t="s" s="97">
        <v>17796</v>
      </c>
      <c r="G1227" s="98"/>
      <c r="H1227" t="s" s="97">
        <v>14542</v>
      </c>
      <c r="I1227" t="s" s="97">
        <v>216</v>
      </c>
      <c r="J1227" t="s" s="97">
        <v>213</v>
      </c>
      <c r="K1227" t="s" s="97">
        <v>64</v>
      </c>
      <c r="L1227" t="s" s="97">
        <v>119</v>
      </c>
      <c r="M1227" t="s" s="97">
        <v>12602</v>
      </c>
      <c r="N1227" s="98"/>
      <c r="O1227" s="98"/>
      <c r="P1227" s="99"/>
      <c r="Q1227" s="99"/>
      <c r="R1227" s="99"/>
    </row>
    <row r="1228" ht="20.05" customHeight="1">
      <c r="A1228" t="s" s="94">
        <v>17797</v>
      </c>
      <c r="B1228" t="s" s="95">
        <v>17798</v>
      </c>
      <c r="C1228" s="96">
        <v>2025</v>
      </c>
      <c r="D1228" t="s" s="97">
        <v>5259</v>
      </c>
      <c r="E1228" t="s" s="97">
        <v>17799</v>
      </c>
      <c r="F1228" t="s" s="97">
        <v>17800</v>
      </c>
      <c r="G1228" s="98"/>
      <c r="H1228" t="s" s="97">
        <v>120</v>
      </c>
      <c r="I1228" t="s" s="97">
        <v>121</v>
      </c>
      <c r="J1228" t="s" s="97">
        <v>1542</v>
      </c>
      <c r="K1228" t="s" s="97">
        <v>82</v>
      </c>
      <c r="L1228" t="s" s="97">
        <v>1507</v>
      </c>
      <c r="M1228" s="98"/>
      <c r="N1228" s="98"/>
      <c r="O1228" s="98"/>
      <c r="P1228" s="99"/>
      <c r="Q1228" s="99"/>
      <c r="R1228" s="99"/>
    </row>
    <row r="1229" ht="20.05" customHeight="1">
      <c r="A1229" t="s" s="94">
        <v>1774</v>
      </c>
      <c r="B1229" t="s" s="95">
        <v>1775</v>
      </c>
      <c r="C1229" s="96">
        <v>2025</v>
      </c>
      <c r="D1229" t="s" s="97">
        <v>1776</v>
      </c>
      <c r="E1229" t="s" s="97">
        <v>1777</v>
      </c>
      <c r="F1229" t="s" s="97">
        <v>1778</v>
      </c>
      <c r="G1229" s="98"/>
      <c r="H1229" t="s" s="97">
        <v>120</v>
      </c>
      <c r="I1229" t="s" s="97">
        <v>121</v>
      </c>
      <c r="J1229" t="s" s="97">
        <v>1779</v>
      </c>
      <c r="K1229" t="s" s="97">
        <v>58</v>
      </c>
      <c r="L1229" t="s" s="97">
        <v>129</v>
      </c>
      <c r="M1229" s="98"/>
      <c r="N1229" t="s" s="97">
        <v>122</v>
      </c>
      <c r="O1229" t="s" s="97">
        <v>123</v>
      </c>
      <c r="P1229" s="99"/>
      <c r="Q1229" s="99"/>
      <c r="R1229" s="101">
        <v>1</v>
      </c>
    </row>
    <row r="1230" ht="20.05" customHeight="1">
      <c r="A1230" t="s" s="94">
        <v>17801</v>
      </c>
      <c r="B1230" t="s" s="95">
        <v>17802</v>
      </c>
      <c r="C1230" s="96">
        <v>2025</v>
      </c>
      <c r="D1230" t="s" s="97">
        <v>12064</v>
      </c>
      <c r="E1230" t="s" s="97">
        <v>17803</v>
      </c>
      <c r="F1230" t="s" s="97">
        <v>17804</v>
      </c>
      <c r="G1230" s="98"/>
      <c r="H1230" t="s" s="97">
        <v>120</v>
      </c>
      <c r="I1230" t="s" s="97">
        <v>121</v>
      </c>
      <c r="J1230" t="s" s="97">
        <v>5939</v>
      </c>
      <c r="K1230" t="s" s="97">
        <v>2327</v>
      </c>
      <c r="L1230" t="s" s="97">
        <v>129</v>
      </c>
      <c r="M1230" s="98"/>
      <c r="N1230" s="98"/>
      <c r="O1230" s="98"/>
      <c r="P1230" s="99"/>
      <c r="Q1230" s="99"/>
      <c r="R1230" s="99"/>
    </row>
    <row r="1231" ht="20.05" customHeight="1">
      <c r="A1231" t="s" s="94">
        <v>17805</v>
      </c>
      <c r="B1231" t="s" s="95">
        <v>17806</v>
      </c>
      <c r="C1231" s="96">
        <v>2025</v>
      </c>
      <c r="D1231" t="s" s="97">
        <v>14454</v>
      </c>
      <c r="E1231" t="s" s="97">
        <v>17807</v>
      </c>
      <c r="F1231" t="s" s="97">
        <v>17808</v>
      </c>
      <c r="G1231" s="98"/>
      <c r="H1231" t="s" s="97">
        <v>120</v>
      </c>
      <c r="I1231" t="s" s="97">
        <v>216</v>
      </c>
      <c r="J1231" t="s" s="97">
        <v>213</v>
      </c>
      <c r="K1231" t="s" s="97">
        <v>64</v>
      </c>
      <c r="L1231" t="s" s="97">
        <v>119</v>
      </c>
      <c r="M1231" t="s" s="97">
        <v>1846</v>
      </c>
      <c r="N1231" s="98"/>
      <c r="O1231" s="98"/>
      <c r="P1231" s="99"/>
      <c r="Q1231" s="99"/>
      <c r="R1231" s="99"/>
    </row>
    <row r="1232" ht="20.05" customHeight="1">
      <c r="A1232" t="s" s="94">
        <v>17809</v>
      </c>
      <c r="B1232" t="s" s="95">
        <v>17810</v>
      </c>
      <c r="C1232" s="96">
        <v>2025</v>
      </c>
      <c r="D1232" t="s" s="97">
        <v>11705</v>
      </c>
      <c r="E1232" t="s" s="97">
        <v>17811</v>
      </c>
      <c r="F1232" t="s" s="97">
        <v>17812</v>
      </c>
      <c r="G1232" s="98"/>
      <c r="H1232" t="s" s="97">
        <v>120</v>
      </c>
      <c r="I1232" t="s" s="97">
        <v>216</v>
      </c>
      <c r="J1232" t="s" s="97">
        <v>12736</v>
      </c>
      <c r="K1232" t="s" s="97">
        <v>82</v>
      </c>
      <c r="L1232" t="s" s="97">
        <v>506</v>
      </c>
      <c r="M1232" t="s" s="97">
        <v>12602</v>
      </c>
      <c r="N1232" s="98"/>
      <c r="O1232" s="98"/>
      <c r="P1232" s="99"/>
      <c r="Q1232" s="99"/>
      <c r="R1232" s="99"/>
    </row>
    <row r="1233" ht="20.05" customHeight="1">
      <c r="A1233" t="s" s="94">
        <v>17813</v>
      </c>
      <c r="B1233" t="s" s="95">
        <v>17814</v>
      </c>
      <c r="C1233" s="96">
        <v>2025</v>
      </c>
      <c r="D1233" t="s" s="97">
        <v>1894</v>
      </c>
      <c r="E1233" t="s" s="97">
        <v>17815</v>
      </c>
      <c r="F1233" t="s" s="97">
        <v>17816</v>
      </c>
      <c r="G1233" t="s" s="97">
        <v>17817</v>
      </c>
      <c r="H1233" t="s" s="97">
        <v>120</v>
      </c>
      <c r="I1233" t="s" s="97">
        <v>121</v>
      </c>
      <c r="J1233" t="s" s="97">
        <v>17818</v>
      </c>
      <c r="K1233" t="s" s="97">
        <v>45</v>
      </c>
      <c r="L1233" t="s" s="97">
        <v>119</v>
      </c>
      <c r="M1233" s="98"/>
      <c r="N1233" s="98"/>
      <c r="O1233" s="98"/>
      <c r="P1233" s="99"/>
      <c r="Q1233" s="99"/>
      <c r="R1233" s="99"/>
    </row>
    <row r="1234" ht="20.05" customHeight="1">
      <c r="A1234" t="s" s="94">
        <v>9859</v>
      </c>
      <c r="B1234" t="s" s="95">
        <v>17819</v>
      </c>
      <c r="C1234" s="96">
        <v>2025</v>
      </c>
      <c r="D1234" t="s" s="97">
        <v>7903</v>
      </c>
      <c r="E1234" t="s" s="97">
        <v>17820</v>
      </c>
      <c r="F1234" t="s" s="97">
        <v>17821</v>
      </c>
      <c r="G1234" t="s" s="97">
        <v>17822</v>
      </c>
      <c r="H1234" t="s" s="97">
        <v>120</v>
      </c>
      <c r="I1234" t="s" s="97">
        <v>121</v>
      </c>
      <c r="J1234" t="s" s="97">
        <v>13757</v>
      </c>
      <c r="K1234" t="s" s="97">
        <v>29</v>
      </c>
      <c r="L1234" t="s" s="97">
        <v>390</v>
      </c>
      <c r="M1234" s="98"/>
      <c r="N1234" s="98"/>
      <c r="O1234" s="98"/>
      <c r="P1234" s="99"/>
      <c r="Q1234" s="99"/>
      <c r="R1234" s="99"/>
    </row>
    <row r="1235" ht="20.05" customHeight="1">
      <c r="A1235" t="s" s="94">
        <v>17823</v>
      </c>
      <c r="B1235" t="s" s="95">
        <v>17824</v>
      </c>
      <c r="C1235" s="96">
        <v>2025</v>
      </c>
      <c r="D1235" t="s" s="97">
        <v>5744</v>
      </c>
      <c r="E1235" t="s" s="97">
        <v>17825</v>
      </c>
      <c r="F1235" t="s" s="97">
        <v>17826</v>
      </c>
      <c r="G1235" t="s" s="97">
        <v>17827</v>
      </c>
      <c r="H1235" t="s" s="97">
        <v>120</v>
      </c>
      <c r="I1235" t="s" s="97">
        <v>121</v>
      </c>
      <c r="J1235" t="s" s="97">
        <v>2645</v>
      </c>
      <c r="K1235" t="s" s="97">
        <v>45</v>
      </c>
      <c r="L1235" t="s" s="97">
        <v>506</v>
      </c>
      <c r="M1235" s="98"/>
      <c r="N1235" s="98"/>
      <c r="O1235" s="98"/>
      <c r="P1235" s="99"/>
      <c r="Q1235" s="99"/>
      <c r="R1235" s="99"/>
    </row>
    <row r="1236" ht="20.05" customHeight="1">
      <c r="A1236" t="s" s="94">
        <v>17828</v>
      </c>
      <c r="B1236" t="s" s="95">
        <v>17829</v>
      </c>
      <c r="C1236" s="96">
        <v>2025</v>
      </c>
      <c r="D1236" t="s" s="97">
        <v>17830</v>
      </c>
      <c r="E1236" t="s" s="97">
        <v>17831</v>
      </c>
      <c r="F1236" t="s" s="97">
        <v>17832</v>
      </c>
      <c r="G1236" s="98"/>
      <c r="H1236" t="s" s="97">
        <v>120</v>
      </c>
      <c r="I1236" t="s" s="97">
        <v>216</v>
      </c>
      <c r="J1236" t="s" s="97">
        <v>213</v>
      </c>
      <c r="K1236" t="s" s="97">
        <v>64</v>
      </c>
      <c r="L1236" t="s" s="97">
        <v>119</v>
      </c>
      <c r="M1236" t="s" s="97">
        <v>1846</v>
      </c>
      <c r="N1236" s="98"/>
      <c r="O1236" s="98"/>
      <c r="P1236" s="99"/>
      <c r="Q1236" s="99"/>
      <c r="R1236" s="99"/>
    </row>
    <row r="1237" ht="20.05" customHeight="1">
      <c r="A1237" t="s" s="94">
        <v>17833</v>
      </c>
      <c r="B1237" t="s" s="95">
        <v>17834</v>
      </c>
      <c r="C1237" s="96">
        <v>2025</v>
      </c>
      <c r="D1237" t="s" s="97">
        <v>12670</v>
      </c>
      <c r="E1237" t="s" s="97">
        <v>17835</v>
      </c>
      <c r="F1237" s="98"/>
      <c r="G1237" s="98"/>
      <c r="H1237" t="s" s="97">
        <v>120</v>
      </c>
      <c r="I1237" t="s" s="97">
        <v>216</v>
      </c>
      <c r="J1237" t="s" s="97">
        <v>572</v>
      </c>
      <c r="K1237" t="s" s="97">
        <v>82</v>
      </c>
      <c r="L1237" t="s" s="97">
        <v>506</v>
      </c>
      <c r="M1237" t="s" s="97">
        <v>12716</v>
      </c>
      <c r="N1237" s="98"/>
      <c r="O1237" s="98"/>
      <c r="P1237" s="99"/>
      <c r="Q1237" s="99"/>
      <c r="R1237" s="99"/>
    </row>
    <row r="1238" ht="20.05" customHeight="1">
      <c r="A1238" t="s" s="94">
        <v>17836</v>
      </c>
      <c r="B1238" t="s" s="95">
        <v>17837</v>
      </c>
      <c r="C1238" s="96">
        <v>2025</v>
      </c>
      <c r="D1238" t="s" s="97">
        <v>14722</v>
      </c>
      <c r="E1238" t="s" s="97">
        <v>17838</v>
      </c>
      <c r="F1238" t="s" s="97">
        <v>17839</v>
      </c>
      <c r="G1238" s="98"/>
      <c r="H1238" t="s" s="97">
        <v>120</v>
      </c>
      <c r="I1238" t="s" s="97">
        <v>216</v>
      </c>
      <c r="J1238" t="s" s="97">
        <v>572</v>
      </c>
      <c r="K1238" t="s" s="97">
        <v>82</v>
      </c>
      <c r="L1238" t="s" s="97">
        <v>506</v>
      </c>
      <c r="M1238" t="s" s="97">
        <v>12602</v>
      </c>
      <c r="N1238" s="98"/>
      <c r="O1238" s="98"/>
      <c r="P1238" s="99"/>
      <c r="Q1238" s="99"/>
      <c r="R1238" s="99"/>
    </row>
    <row r="1239" ht="20.05" customHeight="1">
      <c r="A1239" t="s" s="94">
        <v>17840</v>
      </c>
      <c r="B1239" t="s" s="95">
        <v>17841</v>
      </c>
      <c r="C1239" s="96">
        <v>2025</v>
      </c>
      <c r="D1239" t="s" s="97">
        <v>13048</v>
      </c>
      <c r="E1239" t="s" s="97">
        <v>17842</v>
      </c>
      <c r="F1239" t="s" s="97">
        <v>17843</v>
      </c>
      <c r="G1239" s="98"/>
      <c r="H1239" t="s" s="97">
        <v>14542</v>
      </c>
      <c r="I1239" t="s" s="97">
        <v>216</v>
      </c>
      <c r="J1239" t="s" s="97">
        <v>12721</v>
      </c>
      <c r="K1239" t="s" s="97">
        <v>64</v>
      </c>
      <c r="L1239" t="s" s="97">
        <v>506</v>
      </c>
      <c r="M1239" t="s" s="97">
        <v>13148</v>
      </c>
      <c r="N1239" s="98"/>
      <c r="O1239" s="98"/>
      <c r="P1239" s="99"/>
      <c r="Q1239" s="99"/>
      <c r="R1239" s="99"/>
    </row>
    <row r="1240" ht="20.05" customHeight="1">
      <c r="A1240" t="s" s="94">
        <v>17844</v>
      </c>
      <c r="B1240" t="s" s="95">
        <v>17845</v>
      </c>
      <c r="C1240" s="96">
        <v>2025</v>
      </c>
      <c r="D1240" t="s" s="97">
        <v>295</v>
      </c>
      <c r="E1240" t="s" s="97">
        <v>17846</v>
      </c>
      <c r="F1240" t="s" s="97">
        <v>17847</v>
      </c>
      <c r="G1240" t="s" s="97">
        <v>17848</v>
      </c>
      <c r="H1240" t="s" s="97">
        <v>120</v>
      </c>
      <c r="I1240" t="s" s="97">
        <v>121</v>
      </c>
      <c r="J1240" t="s" s="97">
        <v>12980</v>
      </c>
      <c r="K1240" t="s" s="97">
        <v>82</v>
      </c>
      <c r="L1240" t="s" s="97">
        <v>1507</v>
      </c>
      <c r="M1240" s="98"/>
      <c r="N1240" s="98"/>
      <c r="O1240" s="98"/>
      <c r="P1240" s="99"/>
      <c r="Q1240" s="99"/>
      <c r="R1240" s="99"/>
    </row>
    <row r="1241" ht="20.05" customHeight="1">
      <c r="A1241" t="s" s="94">
        <v>17849</v>
      </c>
      <c r="B1241" t="s" s="95">
        <v>17850</v>
      </c>
      <c r="C1241" s="96">
        <v>2025</v>
      </c>
      <c r="D1241" t="s" s="97">
        <v>11007</v>
      </c>
      <c r="E1241" t="s" s="97">
        <v>17851</v>
      </c>
      <c r="F1241" t="s" s="97">
        <v>17852</v>
      </c>
      <c r="G1241" t="s" s="97">
        <v>17853</v>
      </c>
      <c r="H1241" t="s" s="97">
        <v>120</v>
      </c>
      <c r="I1241" t="s" s="97">
        <v>121</v>
      </c>
      <c r="J1241" t="s" s="97">
        <v>1905</v>
      </c>
      <c r="K1241" t="s" s="97">
        <v>40</v>
      </c>
      <c r="L1241" t="s" s="97">
        <v>119</v>
      </c>
      <c r="M1241" s="98"/>
      <c r="N1241" s="98"/>
      <c r="O1241" s="98"/>
      <c r="P1241" s="99"/>
      <c r="Q1241" s="99"/>
      <c r="R1241" s="99"/>
    </row>
    <row r="1242" ht="20.05" customHeight="1">
      <c r="A1242" t="s" s="94">
        <v>17854</v>
      </c>
      <c r="B1242" t="s" s="95">
        <v>17855</v>
      </c>
      <c r="C1242" s="96">
        <v>2025</v>
      </c>
      <c r="D1242" t="s" s="97">
        <v>12767</v>
      </c>
      <c r="E1242" t="s" s="97">
        <v>17856</v>
      </c>
      <c r="F1242" t="s" s="97">
        <v>17857</v>
      </c>
      <c r="G1242" s="98"/>
      <c r="H1242" t="s" s="97">
        <v>120</v>
      </c>
      <c r="I1242" t="s" s="97">
        <v>216</v>
      </c>
      <c r="J1242" t="s" s="97">
        <v>213</v>
      </c>
      <c r="K1242" t="s" s="97">
        <v>82</v>
      </c>
      <c r="L1242" t="s" s="97">
        <v>119</v>
      </c>
      <c r="M1242" t="s" s="97">
        <v>12602</v>
      </c>
      <c r="N1242" s="98"/>
      <c r="O1242" s="98"/>
      <c r="P1242" s="99"/>
      <c r="Q1242" s="99"/>
      <c r="R1242" s="99"/>
    </row>
    <row r="1243" ht="20.05" customHeight="1">
      <c r="A1243" t="s" s="94">
        <v>17858</v>
      </c>
      <c r="B1243" t="s" s="95">
        <v>17859</v>
      </c>
      <c r="C1243" s="96">
        <v>2025</v>
      </c>
      <c r="D1243" t="s" s="97">
        <v>1363</v>
      </c>
      <c r="E1243" t="s" s="97">
        <v>17860</v>
      </c>
      <c r="F1243" t="s" s="97">
        <v>17861</v>
      </c>
      <c r="G1243" s="98"/>
      <c r="H1243" t="s" s="97">
        <v>120</v>
      </c>
      <c r="I1243" t="s" s="97">
        <v>121</v>
      </c>
      <c r="J1243" t="s" s="97">
        <v>2851</v>
      </c>
      <c r="K1243" t="s" s="97">
        <v>82</v>
      </c>
      <c r="L1243" t="s" s="97">
        <v>119</v>
      </c>
      <c r="M1243" s="98"/>
      <c r="N1243" s="98"/>
      <c r="O1243" s="98"/>
      <c r="P1243" s="99"/>
      <c r="Q1243" s="99"/>
      <c r="R1243" s="99"/>
    </row>
    <row r="1244" ht="20.05" customHeight="1">
      <c r="A1244" t="s" s="94">
        <v>17862</v>
      </c>
      <c r="B1244" t="s" s="95">
        <v>17863</v>
      </c>
      <c r="C1244" s="96">
        <v>2025</v>
      </c>
      <c r="D1244" t="s" s="97">
        <v>4553</v>
      </c>
      <c r="E1244" t="s" s="97">
        <v>17864</v>
      </c>
      <c r="F1244" t="s" s="97">
        <v>17865</v>
      </c>
      <c r="G1244" t="s" s="97">
        <v>17866</v>
      </c>
      <c r="H1244" t="s" s="97">
        <v>120</v>
      </c>
      <c r="I1244" t="s" s="97">
        <v>121</v>
      </c>
      <c r="J1244" t="s" s="97">
        <v>2426</v>
      </c>
      <c r="K1244" t="s" s="97">
        <v>82</v>
      </c>
      <c r="L1244" t="s" s="97">
        <v>1507</v>
      </c>
      <c r="M1244" s="98"/>
      <c r="N1244" s="98"/>
      <c r="O1244" s="98"/>
      <c r="P1244" s="99"/>
      <c r="Q1244" s="99"/>
      <c r="R1244" s="99"/>
    </row>
    <row r="1245" ht="20.05" customHeight="1">
      <c r="A1245" t="s" s="94">
        <v>17867</v>
      </c>
      <c r="B1245" t="s" s="95">
        <v>17868</v>
      </c>
      <c r="C1245" s="96">
        <v>2025</v>
      </c>
      <c r="D1245" t="s" s="97">
        <v>17869</v>
      </c>
      <c r="E1245" t="s" s="97">
        <v>17870</v>
      </c>
      <c r="F1245" t="s" s="97">
        <v>17871</v>
      </c>
      <c r="G1245" s="98"/>
      <c r="H1245" t="s" s="97">
        <v>14542</v>
      </c>
      <c r="I1245" t="s" s="97">
        <v>216</v>
      </c>
      <c r="J1245" t="s" s="97">
        <v>213</v>
      </c>
      <c r="K1245" t="s" s="97">
        <v>1784</v>
      </c>
      <c r="L1245" t="s" s="97">
        <v>119</v>
      </c>
      <c r="M1245" s="98"/>
      <c r="N1245" s="98"/>
      <c r="O1245" s="98"/>
      <c r="P1245" s="99"/>
      <c r="Q1245" s="99"/>
      <c r="R1245" s="99"/>
    </row>
    <row r="1246" ht="20.05" customHeight="1">
      <c r="A1246" t="s" s="94">
        <v>17872</v>
      </c>
      <c r="B1246" t="s" s="95">
        <v>17873</v>
      </c>
      <c r="C1246" s="96">
        <v>2025</v>
      </c>
      <c r="D1246" t="s" s="97">
        <v>14802</v>
      </c>
      <c r="E1246" t="s" s="97">
        <v>17874</v>
      </c>
      <c r="F1246" t="s" s="97">
        <v>17875</v>
      </c>
      <c r="G1246" s="98"/>
      <c r="H1246" t="s" s="97">
        <v>120</v>
      </c>
      <c r="I1246" t="s" s="97">
        <v>216</v>
      </c>
      <c r="J1246" t="s" s="97">
        <v>213</v>
      </c>
      <c r="K1246" t="s" s="97">
        <v>64</v>
      </c>
      <c r="L1246" t="s" s="97">
        <v>119</v>
      </c>
      <c r="M1246" t="s" s="97">
        <v>12602</v>
      </c>
      <c r="N1246" s="98"/>
      <c r="O1246" s="98"/>
      <c r="P1246" s="99"/>
      <c r="Q1246" s="99"/>
      <c r="R1246" s="99"/>
    </row>
    <row r="1247" ht="20.05" customHeight="1">
      <c r="A1247" t="s" s="94">
        <v>17876</v>
      </c>
      <c r="B1247" t="s" s="95">
        <v>17877</v>
      </c>
      <c r="C1247" s="96">
        <v>2025</v>
      </c>
      <c r="D1247" t="s" s="97">
        <v>16844</v>
      </c>
      <c r="E1247" t="s" s="97">
        <v>17878</v>
      </c>
      <c r="F1247" t="s" s="97">
        <v>17879</v>
      </c>
      <c r="G1247" s="98"/>
      <c r="H1247" t="s" s="97">
        <v>120</v>
      </c>
      <c r="I1247" t="s" s="97">
        <v>216</v>
      </c>
      <c r="J1247" t="s" s="97">
        <v>572</v>
      </c>
      <c r="K1247" t="s" s="97">
        <v>82</v>
      </c>
      <c r="L1247" t="s" s="97">
        <v>506</v>
      </c>
      <c r="M1247" t="s" s="97">
        <v>12691</v>
      </c>
      <c r="N1247" s="98"/>
      <c r="O1247" s="98"/>
      <c r="P1247" s="99"/>
      <c r="Q1247" s="99"/>
      <c r="R1247" s="99"/>
    </row>
    <row r="1248" ht="20.05" customHeight="1">
      <c r="A1248" t="s" s="94">
        <v>17880</v>
      </c>
      <c r="B1248" t="s" s="95">
        <v>17881</v>
      </c>
      <c r="C1248" s="96">
        <v>2025</v>
      </c>
      <c r="D1248" t="s" s="97">
        <v>17882</v>
      </c>
      <c r="E1248" t="s" s="97">
        <v>17883</v>
      </c>
      <c r="F1248" t="s" s="97">
        <v>17884</v>
      </c>
      <c r="G1248" s="98"/>
      <c r="H1248" t="s" s="97">
        <v>14542</v>
      </c>
      <c r="I1248" t="s" s="97">
        <v>216</v>
      </c>
      <c r="J1248" t="s" s="97">
        <v>213</v>
      </c>
      <c r="K1248" t="s" s="97">
        <v>64</v>
      </c>
      <c r="L1248" t="s" s="97">
        <v>119</v>
      </c>
      <c r="M1248" t="s" s="97">
        <v>12602</v>
      </c>
      <c r="N1248" s="98"/>
      <c r="O1248" s="98"/>
      <c r="P1248" s="99"/>
      <c r="Q1248" s="99"/>
      <c r="R1248" s="99"/>
    </row>
    <row r="1249" ht="20.05" customHeight="1">
      <c r="A1249" t="s" s="94">
        <v>17885</v>
      </c>
      <c r="B1249" t="s" s="95">
        <v>17886</v>
      </c>
      <c r="C1249" s="96">
        <v>2025</v>
      </c>
      <c r="D1249" t="s" s="97">
        <v>14802</v>
      </c>
      <c r="E1249" t="s" s="97">
        <v>17887</v>
      </c>
      <c r="F1249" t="s" s="97">
        <v>17888</v>
      </c>
      <c r="G1249" s="98"/>
      <c r="H1249" t="s" s="97">
        <v>120</v>
      </c>
      <c r="I1249" t="s" s="97">
        <v>216</v>
      </c>
      <c r="J1249" t="s" s="97">
        <v>213</v>
      </c>
      <c r="K1249" t="s" s="97">
        <v>1784</v>
      </c>
      <c r="L1249" t="s" s="97">
        <v>119</v>
      </c>
      <c r="M1249" s="98"/>
      <c r="N1249" s="98"/>
      <c r="O1249" s="98"/>
      <c r="P1249" s="99"/>
      <c r="Q1249" s="99"/>
      <c r="R1249" s="99"/>
    </row>
    <row r="1250" ht="20.05" customHeight="1">
      <c r="A1250" t="s" s="94">
        <v>17889</v>
      </c>
      <c r="B1250" t="s" s="95">
        <v>17890</v>
      </c>
      <c r="C1250" s="96">
        <v>2025</v>
      </c>
      <c r="D1250" t="s" s="97">
        <v>6526</v>
      </c>
      <c r="E1250" t="s" s="97">
        <v>17891</v>
      </c>
      <c r="F1250" t="s" s="97">
        <v>17892</v>
      </c>
      <c r="G1250" t="s" s="97">
        <v>17893</v>
      </c>
      <c r="H1250" t="s" s="97">
        <v>120</v>
      </c>
      <c r="I1250" t="s" s="97">
        <v>121</v>
      </c>
      <c r="J1250" t="s" s="97">
        <v>1928</v>
      </c>
      <c r="K1250" t="s" s="97">
        <v>82</v>
      </c>
      <c r="L1250" t="s" s="97">
        <v>119</v>
      </c>
      <c r="M1250" s="98"/>
      <c r="N1250" s="98"/>
      <c r="O1250" s="98"/>
      <c r="P1250" s="99"/>
      <c r="Q1250" s="99"/>
      <c r="R1250" s="99"/>
    </row>
    <row r="1251" ht="20.05" customHeight="1">
      <c r="A1251" t="s" s="94">
        <v>17894</v>
      </c>
      <c r="B1251" t="s" s="95">
        <v>17895</v>
      </c>
      <c r="C1251" s="96">
        <v>2025</v>
      </c>
      <c r="D1251" t="s" s="97">
        <v>12844</v>
      </c>
      <c r="E1251" t="s" s="97">
        <v>17896</v>
      </c>
      <c r="F1251" t="s" s="97">
        <v>17897</v>
      </c>
      <c r="G1251" s="98"/>
      <c r="H1251" t="s" s="97">
        <v>120</v>
      </c>
      <c r="I1251" t="s" s="97">
        <v>216</v>
      </c>
      <c r="J1251" t="s" s="97">
        <v>572</v>
      </c>
      <c r="K1251" t="s" s="97">
        <v>1784</v>
      </c>
      <c r="L1251" t="s" s="97">
        <v>506</v>
      </c>
      <c r="M1251" s="98"/>
      <c r="N1251" s="98"/>
      <c r="O1251" s="98"/>
      <c r="P1251" s="99"/>
      <c r="Q1251" s="99"/>
      <c r="R1251" s="99"/>
    </row>
    <row r="1252" ht="20.05" customHeight="1">
      <c r="A1252" t="s" s="94">
        <v>17898</v>
      </c>
      <c r="B1252" t="s" s="95">
        <v>17899</v>
      </c>
      <c r="C1252" s="96">
        <v>2025</v>
      </c>
      <c r="D1252" t="s" s="97">
        <v>1296</v>
      </c>
      <c r="E1252" t="s" s="97">
        <v>17900</v>
      </c>
      <c r="F1252" t="s" s="97">
        <v>17901</v>
      </c>
      <c r="G1252" s="98"/>
      <c r="H1252" t="s" s="97">
        <v>120</v>
      </c>
      <c r="I1252" t="s" s="97">
        <v>121</v>
      </c>
      <c r="J1252" t="s" s="97">
        <v>1870</v>
      </c>
      <c r="K1252" t="s" s="97">
        <v>82</v>
      </c>
      <c r="L1252" t="s" s="97">
        <v>1791</v>
      </c>
      <c r="M1252" s="98"/>
      <c r="N1252" s="98"/>
      <c r="O1252" s="98"/>
      <c r="P1252" s="99"/>
      <c r="Q1252" s="99"/>
      <c r="R1252" s="99"/>
    </row>
    <row r="1253" ht="20.05" customHeight="1">
      <c r="A1253" t="s" s="94">
        <v>17902</v>
      </c>
      <c r="B1253" t="s" s="95">
        <v>17903</v>
      </c>
      <c r="C1253" s="96">
        <v>2025</v>
      </c>
      <c r="D1253" t="s" s="97">
        <v>15221</v>
      </c>
      <c r="E1253" t="s" s="97">
        <v>17904</v>
      </c>
      <c r="F1253" t="s" s="97">
        <v>17905</v>
      </c>
      <c r="G1253" s="98"/>
      <c r="H1253" t="s" s="97">
        <v>120</v>
      </c>
      <c r="I1253" t="s" s="97">
        <v>216</v>
      </c>
      <c r="J1253" t="s" s="97">
        <v>1928</v>
      </c>
      <c r="K1253" t="s" s="97">
        <v>64</v>
      </c>
      <c r="L1253" t="s" s="97">
        <v>119</v>
      </c>
      <c r="M1253" s="98"/>
      <c r="N1253" s="98"/>
      <c r="O1253" s="98"/>
      <c r="P1253" s="99"/>
      <c r="Q1253" s="99"/>
      <c r="R1253" s="99"/>
    </row>
    <row r="1254" ht="20.05" customHeight="1">
      <c r="A1254" t="s" s="94">
        <v>17906</v>
      </c>
      <c r="B1254" t="s" s="95">
        <v>17907</v>
      </c>
      <c r="C1254" s="96">
        <v>2025</v>
      </c>
      <c r="D1254" t="s" s="97">
        <v>1639</v>
      </c>
      <c r="E1254" t="s" s="97">
        <v>17908</v>
      </c>
      <c r="F1254" t="s" s="97">
        <v>17909</v>
      </c>
      <c r="G1254" s="98"/>
      <c r="H1254" t="s" s="97">
        <v>120</v>
      </c>
      <c r="I1254" t="s" s="97">
        <v>216</v>
      </c>
      <c r="J1254" t="s" s="97">
        <v>572</v>
      </c>
      <c r="K1254" t="s" s="97">
        <v>82</v>
      </c>
      <c r="L1254" t="s" s="97">
        <v>506</v>
      </c>
      <c r="M1254" t="s" s="97">
        <v>12904</v>
      </c>
      <c r="N1254" s="98"/>
      <c r="O1254" s="98"/>
      <c r="P1254" s="99"/>
      <c r="Q1254" s="99"/>
      <c r="R1254" s="99"/>
    </row>
    <row r="1255" ht="20.05" customHeight="1">
      <c r="A1255" s="103"/>
      <c r="B1255" s="104"/>
      <c r="C1255" s="98"/>
      <c r="D1255" s="98"/>
      <c r="E1255" s="98"/>
      <c r="F1255" s="98"/>
      <c r="G1255" s="98"/>
      <c r="H1255" s="98"/>
      <c r="I1255" s="96">
        <f>COUNTIF(I1:I1254,"scopus")</f>
        <v>593</v>
      </c>
      <c r="J1255" s="96">
        <f>(COUNTIF(J2:J1254,""))</f>
        <v>0</v>
      </c>
      <c r="K1255" s="96">
        <f>(COUNTIF(K2:K1254,""))</f>
        <v>0</v>
      </c>
      <c r="L1255" s="96">
        <f>(COUNTIF(L2:L1254,""))</f>
        <v>0</v>
      </c>
      <c r="M1255" s="98"/>
      <c r="N1255" s="96">
        <f>COUNTIF(N2:N1254,"selected")</f>
        <v>76</v>
      </c>
      <c r="O1255" s="98"/>
      <c r="P1255" s="99"/>
      <c r="Q1255" s="99"/>
      <c r="R1255" s="99"/>
    </row>
    <row r="1256" ht="20.05" customHeight="1">
      <c r="A1256" s="103"/>
      <c r="B1256" s="104"/>
      <c r="C1256" s="98"/>
      <c r="D1256" s="98"/>
      <c r="E1256" s="98"/>
      <c r="F1256" s="98"/>
      <c r="G1256" s="98"/>
      <c r="H1256" s="98"/>
      <c r="I1256" s="96">
        <f>COUNTIF(I2:I1255,"wos")</f>
        <v>660</v>
      </c>
      <c r="J1256" s="98"/>
      <c r="K1256" s="98"/>
      <c r="L1256" s="96">
        <v>0</v>
      </c>
      <c r="M1256" s="98"/>
      <c r="N1256" s="98"/>
      <c r="O1256" s="98"/>
      <c r="P1256" s="99"/>
      <c r="Q1256" s="99"/>
      <c r="R1256" s="99"/>
    </row>
  </sheetData>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7.xml><?xml version="1.0" encoding="utf-8"?>
<worksheet xmlns:r="http://schemas.openxmlformats.org/officeDocument/2006/relationships" xmlns="http://schemas.openxmlformats.org/spreadsheetml/2006/main">
  <dimension ref="A1:AN59"/>
  <sheetViews>
    <sheetView workbookViewId="0" showGridLines="0" defaultGridColor="1"/>
  </sheetViews>
  <sheetFormatPr defaultColWidth="10.8333" defaultRowHeight="13" customHeight="1" outlineLevelRow="0" outlineLevelCol="0"/>
  <cols>
    <col min="1" max="40" width="10.8516" style="187" customWidth="1"/>
    <col min="41" max="16384" width="10.8516" style="187" customWidth="1"/>
  </cols>
  <sheetData>
    <row r="1" ht="13.65" customHeight="1">
      <c r="A1" t="s" s="8">
        <v>26</v>
      </c>
      <c r="B1" t="s" s="8">
        <v>19</v>
      </c>
      <c r="C1" t="s" s="8">
        <v>21</v>
      </c>
      <c r="D1" t="s" s="8">
        <v>20</v>
      </c>
      <c r="E1" t="s" s="8">
        <v>17910</v>
      </c>
      <c r="F1" t="s" s="8">
        <v>17911</v>
      </c>
      <c r="G1" t="s" s="8">
        <v>21</v>
      </c>
      <c r="H1" t="s" s="8">
        <v>17912</v>
      </c>
      <c r="I1" t="s" s="8">
        <v>17910</v>
      </c>
      <c r="J1" t="s" s="8">
        <v>17911</v>
      </c>
      <c r="K1" t="s" s="8">
        <v>21</v>
      </c>
      <c r="L1" t="s" s="8">
        <v>17913</v>
      </c>
      <c r="M1" t="s" s="8">
        <v>17914</v>
      </c>
      <c r="N1" t="s" s="8">
        <v>17915</v>
      </c>
      <c r="O1" t="s" s="8">
        <v>17916</v>
      </c>
      <c r="P1" t="s" s="8">
        <v>17917</v>
      </c>
      <c r="Q1" t="s" s="8">
        <v>17918</v>
      </c>
      <c r="R1" t="s" s="8">
        <v>17919</v>
      </c>
      <c r="S1" t="s" s="8">
        <v>17920</v>
      </c>
      <c r="T1" t="s" s="8">
        <v>17921</v>
      </c>
      <c r="U1" t="s" s="8">
        <v>17922</v>
      </c>
      <c r="V1" t="s" s="8">
        <v>17923</v>
      </c>
      <c r="W1" t="s" s="8">
        <v>17924</v>
      </c>
      <c r="X1" t="s" s="8">
        <v>17925</v>
      </c>
      <c r="Y1" t="s" s="8">
        <v>17926</v>
      </c>
      <c r="Z1" t="s" s="8">
        <v>17923</v>
      </c>
      <c r="AA1" t="s" s="8">
        <v>17924</v>
      </c>
      <c r="AB1" t="s" s="8">
        <v>17925</v>
      </c>
      <c r="AC1" t="s" s="8">
        <v>17926</v>
      </c>
      <c r="AD1" s="11"/>
      <c r="AE1" s="11"/>
      <c r="AF1" s="11"/>
      <c r="AG1" s="11"/>
      <c r="AH1" s="11"/>
      <c r="AI1" s="11"/>
      <c r="AJ1" s="11"/>
      <c r="AK1" s="11"/>
      <c r="AL1" s="11"/>
      <c r="AM1" s="11"/>
      <c r="AN1" s="11"/>
    </row>
    <row r="2" ht="13.65" customHeight="1">
      <c r="A2" t="s" s="8">
        <v>27</v>
      </c>
      <c r="B2" t="s" s="8">
        <v>28</v>
      </c>
      <c r="C2" s="21">
        <v>138</v>
      </c>
      <c r="D2" t="s" s="8">
        <v>29</v>
      </c>
      <c r="E2" s="21">
        <v>77</v>
      </c>
      <c r="F2" s="21">
        <v>18</v>
      </c>
      <c r="G2" s="21">
        <f>SUM(E2:F2)</f>
        <v>95</v>
      </c>
      <c r="H2" t="s" s="8">
        <v>32</v>
      </c>
      <c r="I2" s="21">
        <v>16</v>
      </c>
      <c r="J2" s="21">
        <v>5</v>
      </c>
      <c r="K2" s="21">
        <f>SUM(I2:J2)</f>
        <v>21</v>
      </c>
      <c r="L2" t="s" s="8">
        <v>506</v>
      </c>
      <c r="M2" s="21">
        <v>182</v>
      </c>
      <c r="N2" s="21">
        <v>6</v>
      </c>
      <c r="O2" s="21">
        <f>SUM(M2-N2)</f>
        <v>176</v>
      </c>
      <c r="P2" s="21">
        <v>270</v>
      </c>
      <c r="Q2" s="21">
        <v>3</v>
      </c>
      <c r="R2" s="21">
        <f>SUM(P2-Q2)</f>
        <v>267</v>
      </c>
      <c r="S2" s="21">
        <f>SUM(M2,P2)</f>
        <v>452</v>
      </c>
      <c r="T2" s="21">
        <f>SUM(N2,Q2)</f>
        <v>9</v>
      </c>
      <c r="U2" s="21">
        <f>SUM(O2,R2)</f>
        <v>443</v>
      </c>
      <c r="V2" t="s" s="8">
        <v>17927</v>
      </c>
      <c r="W2" s="21">
        <v>2060</v>
      </c>
      <c r="X2" s="21">
        <v>829</v>
      </c>
      <c r="Y2" s="21">
        <f>SUM(W2,X2)</f>
        <v>2889</v>
      </c>
      <c r="Z2" t="s" s="8">
        <v>121</v>
      </c>
      <c r="AA2" s="21">
        <v>2702</v>
      </c>
      <c r="AB2" s="21">
        <v>594</v>
      </c>
      <c r="AC2" s="21">
        <f>SUM(AA2,AB2)</f>
        <v>3296</v>
      </c>
      <c r="AD2" s="11"/>
      <c r="AE2" s="11"/>
      <c r="AF2" s="11"/>
      <c r="AG2" s="11"/>
      <c r="AH2" s="11"/>
      <c r="AI2" s="11"/>
      <c r="AJ2" s="11"/>
      <c r="AK2" s="11"/>
      <c r="AL2" s="11"/>
      <c r="AM2" s="11"/>
      <c r="AN2" s="11"/>
    </row>
    <row r="3" ht="13.65" customHeight="1">
      <c r="A3" t="s" s="8">
        <v>53</v>
      </c>
      <c r="B3" t="s" s="8">
        <v>54</v>
      </c>
      <c r="C3" s="21">
        <v>62</v>
      </c>
      <c r="D3" t="s" s="8">
        <v>45</v>
      </c>
      <c r="E3" s="21">
        <v>34</v>
      </c>
      <c r="F3" s="21">
        <v>9</v>
      </c>
      <c r="G3" s="21">
        <f>SUM(E3:F3)</f>
        <v>43</v>
      </c>
      <c r="H3" t="s" s="8">
        <v>17928</v>
      </c>
      <c r="I3" s="21">
        <v>3</v>
      </c>
      <c r="J3" s="21">
        <v>0</v>
      </c>
      <c r="K3" s="21">
        <f>SUM(I3:J3)</f>
        <v>3</v>
      </c>
      <c r="L3" t="s" s="8">
        <v>4141</v>
      </c>
      <c r="M3" s="21">
        <v>5</v>
      </c>
      <c r="N3" s="21">
        <v>0</v>
      </c>
      <c r="O3" s="21">
        <f>SUM(M3-N3)</f>
        <v>5</v>
      </c>
      <c r="P3" s="21">
        <v>1</v>
      </c>
      <c r="Q3" s="21">
        <v>0</v>
      </c>
      <c r="R3" s="21">
        <f>SUM(P3-Q3)</f>
        <v>1</v>
      </c>
      <c r="S3" s="21">
        <f>SUM(M3,P3)</f>
        <v>6</v>
      </c>
      <c r="T3" s="21">
        <f>SUM(N3,Q3)</f>
        <v>0</v>
      </c>
      <c r="U3" s="21">
        <f>SUM(O3,R3)</f>
        <v>6</v>
      </c>
      <c r="V3" t="s" s="8">
        <v>17929</v>
      </c>
      <c r="W3" s="21">
        <v>265</v>
      </c>
      <c r="X3" s="21">
        <v>81</v>
      </c>
      <c r="Y3" s="21">
        <f>SUM(W3,X3)</f>
        <v>346</v>
      </c>
      <c r="Z3" t="s" s="8">
        <v>216</v>
      </c>
      <c r="AA3" s="21">
        <v>1908</v>
      </c>
      <c r="AB3" s="21">
        <v>666</v>
      </c>
      <c r="AC3" s="21">
        <f>SUM(AA3,AB3)</f>
        <v>2574</v>
      </c>
      <c r="AD3" s="11"/>
      <c r="AE3" s="11"/>
      <c r="AF3" s="11"/>
      <c r="AG3" s="11"/>
      <c r="AH3" s="11"/>
      <c r="AI3" s="11"/>
      <c r="AJ3" s="11"/>
      <c r="AK3" s="11"/>
      <c r="AL3" s="11"/>
      <c r="AM3" s="11"/>
      <c r="AN3" s="11"/>
    </row>
    <row r="4" ht="13.65" customHeight="1">
      <c r="A4" t="s" s="8">
        <v>60</v>
      </c>
      <c r="B4" t="s" s="8">
        <v>61</v>
      </c>
      <c r="C4" s="21">
        <v>97</v>
      </c>
      <c r="D4" t="s" s="8">
        <v>55</v>
      </c>
      <c r="E4" s="21">
        <v>28</v>
      </c>
      <c r="F4" s="21">
        <v>14</v>
      </c>
      <c r="G4" s="21">
        <f>SUM(E4:F4)</f>
        <v>42</v>
      </c>
      <c r="H4" t="s" s="8">
        <v>17930</v>
      </c>
      <c r="I4" s="21">
        <v>3</v>
      </c>
      <c r="J4" s="21">
        <v>4</v>
      </c>
      <c r="K4" s="21">
        <f>SUM(I4:J4)</f>
        <v>7</v>
      </c>
      <c r="L4" t="s" s="8">
        <v>1507</v>
      </c>
      <c r="M4" s="21">
        <v>433</v>
      </c>
      <c r="N4" s="21">
        <v>0</v>
      </c>
      <c r="O4" s="21">
        <f>SUM(M4-N4)</f>
        <v>433</v>
      </c>
      <c r="P4" s="21">
        <v>147</v>
      </c>
      <c r="Q4" s="21">
        <v>3</v>
      </c>
      <c r="R4" s="21">
        <f>SUM(P4-Q4)</f>
        <v>144</v>
      </c>
      <c r="S4" s="21">
        <f>SUM(M4,P4)</f>
        <v>580</v>
      </c>
      <c r="T4" s="21">
        <f>SUM(N4,Q4)</f>
        <v>3</v>
      </c>
      <c r="U4" s="21">
        <f>SUM(O4,R4)</f>
        <v>577</v>
      </c>
      <c r="V4" t="s" s="8">
        <v>17931</v>
      </c>
      <c r="W4" s="11"/>
      <c r="X4" s="11"/>
      <c r="Y4" s="21">
        <f>SUM(W4,X4)</f>
        <v>0</v>
      </c>
      <c r="Z4" t="s" s="8">
        <v>17932</v>
      </c>
      <c r="AA4" s="21">
        <f>SUM(AA2:AA3)</f>
        <v>4610</v>
      </c>
      <c r="AB4" s="21">
        <f>SUM(AB2:AB3)</f>
        <v>1260</v>
      </c>
      <c r="AC4" s="21">
        <f>SUM(AA4,AB4)</f>
        <v>5870</v>
      </c>
      <c r="AD4" s="11"/>
      <c r="AE4" s="11"/>
      <c r="AF4" s="11"/>
      <c r="AG4" s="11"/>
      <c r="AH4" s="11"/>
      <c r="AI4" s="11"/>
      <c r="AJ4" s="11"/>
      <c r="AK4" s="11"/>
      <c r="AL4" s="11"/>
      <c r="AM4" s="11"/>
      <c r="AN4" s="11"/>
    </row>
    <row r="5" ht="13.65" customHeight="1">
      <c r="A5" t="s" s="8">
        <v>80</v>
      </c>
      <c r="B5" t="s" s="8">
        <v>81</v>
      </c>
      <c r="C5" s="21">
        <v>34</v>
      </c>
      <c r="D5" t="s" s="8">
        <v>58</v>
      </c>
      <c r="E5" s="21">
        <v>10</v>
      </c>
      <c r="F5" s="21">
        <v>10</v>
      </c>
      <c r="G5" s="21">
        <f>SUM(E5:F5)</f>
        <v>20</v>
      </c>
      <c r="H5" t="s" s="8">
        <v>38</v>
      </c>
      <c r="I5" s="21">
        <v>3</v>
      </c>
      <c r="J5" s="21">
        <v>2</v>
      </c>
      <c r="K5" s="21">
        <f>SUM(I5:J5)</f>
        <v>5</v>
      </c>
      <c r="L5" t="s" s="8">
        <v>1791</v>
      </c>
      <c r="M5" s="21">
        <v>645</v>
      </c>
      <c r="N5" s="21">
        <v>0</v>
      </c>
      <c r="O5" s="21">
        <f>SUM(M5-N5)</f>
        <v>645</v>
      </c>
      <c r="P5" s="21">
        <v>126</v>
      </c>
      <c r="Q5" s="21">
        <v>0</v>
      </c>
      <c r="R5" s="21">
        <f>SUM(P5-Q5)</f>
        <v>126</v>
      </c>
      <c r="S5" s="21">
        <f>SUM(M5,P5)</f>
        <v>771</v>
      </c>
      <c r="T5" s="21">
        <f>SUM(N5,Q5)</f>
        <v>0</v>
      </c>
      <c r="U5" s="21">
        <f>SUM(O5,R5)</f>
        <v>771</v>
      </c>
      <c r="V5" t="s" s="8">
        <v>17933</v>
      </c>
      <c r="W5" s="21">
        <v>176</v>
      </c>
      <c r="X5" s="21">
        <v>267</v>
      </c>
      <c r="Y5" s="21">
        <f>SUM(W5,X5)</f>
        <v>443</v>
      </c>
      <c r="Z5" t="s" s="8">
        <v>17934</v>
      </c>
      <c r="AA5" s="21">
        <v>1832</v>
      </c>
      <c r="AB5" s="21">
        <v>7</v>
      </c>
      <c r="AC5" s="21">
        <f>SUM(AA5,AB5)</f>
        <v>1839</v>
      </c>
      <c r="AD5" s="11"/>
      <c r="AE5" s="11"/>
      <c r="AF5" s="11"/>
      <c r="AG5" s="11"/>
      <c r="AH5" s="11"/>
      <c r="AI5" s="11"/>
      <c r="AJ5" s="11"/>
      <c r="AK5" s="11"/>
      <c r="AL5" s="11"/>
      <c r="AM5" s="11"/>
      <c r="AN5" s="11"/>
    </row>
    <row r="6" ht="13.65" customHeight="1">
      <c r="A6" t="s" s="8">
        <v>91</v>
      </c>
      <c r="B6" t="s" s="8">
        <v>92</v>
      </c>
      <c r="C6" s="21">
        <v>22</v>
      </c>
      <c r="D6" t="s" s="8">
        <v>64</v>
      </c>
      <c r="E6" s="21">
        <v>87</v>
      </c>
      <c r="F6" s="21">
        <v>15</v>
      </c>
      <c r="G6" s="21">
        <f>SUM(E6:F6)</f>
        <v>102</v>
      </c>
      <c r="H6" t="s" s="8">
        <v>40</v>
      </c>
      <c r="I6" s="21">
        <v>34</v>
      </c>
      <c r="J6" s="21">
        <v>6</v>
      </c>
      <c r="K6" s="21">
        <f>SUM(I6:J6)</f>
        <v>40</v>
      </c>
      <c r="L6" t="s" s="8">
        <v>5284</v>
      </c>
      <c r="M6" s="21">
        <v>18</v>
      </c>
      <c r="N6" s="21">
        <v>0</v>
      </c>
      <c r="O6" s="21">
        <f>SUM(M6-N6)</f>
        <v>18</v>
      </c>
      <c r="P6" s="21">
        <v>0</v>
      </c>
      <c r="Q6" s="21">
        <v>0</v>
      </c>
      <c r="R6" s="21">
        <f>SUM(P6-Q6)</f>
        <v>0</v>
      </c>
      <c r="S6" s="21">
        <f>SUM(M6,P6)</f>
        <v>18</v>
      </c>
      <c r="T6" s="21">
        <f>SUM(N6,Q6)</f>
        <v>0</v>
      </c>
      <c r="U6" s="21">
        <f>SUM(O6,R6)</f>
        <v>18</v>
      </c>
      <c r="V6" t="s" s="8">
        <v>17935</v>
      </c>
      <c r="W6" s="21">
        <v>216</v>
      </c>
      <c r="X6" s="21">
        <v>45</v>
      </c>
      <c r="Y6" s="21">
        <f>SUM(W6,X6)</f>
        <v>261</v>
      </c>
      <c r="Z6" t="s" s="8">
        <v>1391</v>
      </c>
      <c r="AA6" s="21">
        <f>SUM(AA4-AA5)</f>
        <v>2778</v>
      </c>
      <c r="AB6" s="21">
        <f>SUM(AB4-AB5)</f>
        <v>1253</v>
      </c>
      <c r="AC6" s="21">
        <f>SUM(AA6,AB6)</f>
        <v>4031</v>
      </c>
      <c r="AD6" s="11"/>
      <c r="AE6" s="11"/>
      <c r="AF6" s="11"/>
      <c r="AG6" s="11"/>
      <c r="AH6" s="11"/>
      <c r="AI6" s="11"/>
      <c r="AJ6" s="11"/>
      <c r="AK6" s="11"/>
      <c r="AL6" s="11"/>
      <c r="AM6" s="11"/>
      <c r="AN6" s="11"/>
    </row>
    <row r="7" ht="13.65" customHeight="1">
      <c r="A7" s="11"/>
      <c r="B7" s="11"/>
      <c r="C7" s="21">
        <f>SUM(C1:C6)</f>
        <v>353</v>
      </c>
      <c r="D7" t="s" s="8">
        <v>82</v>
      </c>
      <c r="E7" s="21">
        <v>41</v>
      </c>
      <c r="F7" s="21">
        <v>10</v>
      </c>
      <c r="G7" s="21">
        <f>SUM(E7:F7)</f>
        <v>51</v>
      </c>
      <c r="H7" t="s" s="8">
        <v>42</v>
      </c>
      <c r="I7" s="21">
        <v>5</v>
      </c>
      <c r="J7" s="21">
        <v>0</v>
      </c>
      <c r="K7" s="21">
        <f>SUM(I7:J7)</f>
        <v>5</v>
      </c>
      <c r="L7" t="s" s="8">
        <v>2671</v>
      </c>
      <c r="M7" s="21">
        <v>1</v>
      </c>
      <c r="N7" s="21">
        <v>0</v>
      </c>
      <c r="O7" s="21">
        <f>SUM(M7-N7)</f>
        <v>1</v>
      </c>
      <c r="P7" s="21">
        <v>0</v>
      </c>
      <c r="Q7" s="21">
        <v>0</v>
      </c>
      <c r="R7" s="21">
        <f>SUM(P7-Q7)</f>
        <v>0</v>
      </c>
      <c r="S7" s="21">
        <f>SUM(M7,P7)</f>
        <v>1</v>
      </c>
      <c r="T7" s="21">
        <f>SUM(N7,Q7)</f>
        <v>0</v>
      </c>
      <c r="U7" s="21">
        <f>SUM(O7,R7)</f>
        <v>1</v>
      </c>
      <c r="V7" t="s" s="8">
        <v>17936</v>
      </c>
      <c r="W7" s="21">
        <v>46</v>
      </c>
      <c r="X7" s="21">
        <v>21</v>
      </c>
      <c r="Y7" s="21">
        <f>SUM(W7,X7)</f>
        <v>67</v>
      </c>
      <c r="Z7" s="11"/>
      <c r="AA7" s="11"/>
      <c r="AB7" s="11"/>
      <c r="AC7" s="11"/>
      <c r="AD7" s="11"/>
      <c r="AE7" s="11"/>
      <c r="AF7" s="11"/>
      <c r="AG7" s="11"/>
      <c r="AH7" s="11"/>
      <c r="AI7" s="11"/>
      <c r="AJ7" s="11"/>
      <c r="AK7" s="11"/>
      <c r="AL7" s="11"/>
      <c r="AM7" s="11"/>
      <c r="AN7" s="11"/>
    </row>
    <row r="8" ht="13.65" customHeight="1">
      <c r="A8" s="11"/>
      <c r="B8" s="11"/>
      <c r="C8" s="11"/>
      <c r="D8" s="11"/>
      <c r="E8" s="21">
        <f>SUM(E1:E7)</f>
        <v>277</v>
      </c>
      <c r="F8" s="21">
        <f>SUM(F1:F7)</f>
        <v>76</v>
      </c>
      <c r="G8" s="21">
        <f>SUM(G1:G7)</f>
        <v>353</v>
      </c>
      <c r="H8" t="s" s="8">
        <v>44</v>
      </c>
      <c r="I8" s="21">
        <v>13</v>
      </c>
      <c r="J8" s="21">
        <v>1</v>
      </c>
      <c r="K8" s="21">
        <f>SUM(I8:J8)</f>
        <v>14</v>
      </c>
      <c r="L8" t="s" s="8">
        <v>390</v>
      </c>
      <c r="M8" s="21">
        <v>82</v>
      </c>
      <c r="N8" s="21">
        <v>3</v>
      </c>
      <c r="O8" s="21">
        <f>SUM(M8-N8)</f>
        <v>79</v>
      </c>
      <c r="P8" s="21">
        <v>32</v>
      </c>
      <c r="Q8" s="21">
        <v>0</v>
      </c>
      <c r="R8" s="21">
        <f>SUM(P8-Q8)</f>
        <v>32</v>
      </c>
      <c r="S8" s="21">
        <f>SUM(M8,P8)</f>
        <v>114</v>
      </c>
      <c r="T8" s="21">
        <f>SUM(N8,Q8)</f>
        <v>3</v>
      </c>
      <c r="U8" s="21">
        <f>SUM(O8,R8)</f>
        <v>111</v>
      </c>
      <c r="V8" t="s" s="8">
        <v>17937</v>
      </c>
      <c r="W8" s="21">
        <v>5</v>
      </c>
      <c r="X8" s="21">
        <v>4</v>
      </c>
      <c r="Y8" s="21">
        <f>SUM(W8,X8)</f>
        <v>9</v>
      </c>
      <c r="Z8" t="s" s="8">
        <v>121</v>
      </c>
      <c r="AA8" s="21">
        <v>2618</v>
      </c>
      <c r="AB8" s="21">
        <v>593</v>
      </c>
      <c r="AC8" s="21">
        <f>SUM(AA8,AB8)</f>
        <v>3211</v>
      </c>
      <c r="AD8" s="11"/>
      <c r="AE8" s="11"/>
      <c r="AF8" s="11"/>
      <c r="AG8" s="11"/>
      <c r="AH8" s="11"/>
      <c r="AI8" s="11"/>
      <c r="AJ8" s="11"/>
      <c r="AK8" s="11"/>
      <c r="AL8" s="11"/>
      <c r="AM8" s="11"/>
      <c r="AN8" s="11"/>
    </row>
    <row r="9" ht="13.65" customHeight="1">
      <c r="A9" s="11"/>
      <c r="B9" s="11"/>
      <c r="C9" s="11"/>
      <c r="D9" s="11"/>
      <c r="E9" s="11"/>
      <c r="F9" s="11"/>
      <c r="G9" s="11"/>
      <c r="H9" t="s" s="8">
        <v>17938</v>
      </c>
      <c r="I9" s="21">
        <v>18</v>
      </c>
      <c r="J9" s="21">
        <v>7</v>
      </c>
      <c r="K9" s="21">
        <f>SUM(I9:J9)</f>
        <v>25</v>
      </c>
      <c r="L9" t="s" s="8">
        <v>545</v>
      </c>
      <c r="M9" s="21">
        <v>9</v>
      </c>
      <c r="N9" s="21">
        <v>5</v>
      </c>
      <c r="O9" s="21">
        <f>SUM(M9-N9)</f>
        <v>4</v>
      </c>
      <c r="P9" s="21">
        <v>6</v>
      </c>
      <c r="Q9" s="21">
        <v>4</v>
      </c>
      <c r="R9" s="21">
        <f>SUM(P9-Q9)</f>
        <v>2</v>
      </c>
      <c r="S9" s="21">
        <f>SUM(M9,P9)</f>
        <v>15</v>
      </c>
      <c r="T9" s="21">
        <f>SUM(N9,Q9)</f>
        <v>9</v>
      </c>
      <c r="U9" s="21">
        <f>SUM(O9,R9)</f>
        <v>6</v>
      </c>
      <c r="V9" t="s" s="8">
        <v>17939</v>
      </c>
      <c r="W9" s="21">
        <v>4</v>
      </c>
      <c r="X9" s="21">
        <v>3</v>
      </c>
      <c r="Y9" s="21">
        <f>SUM(W9,X9)</f>
        <v>7</v>
      </c>
      <c r="Z9" t="s" s="8">
        <v>216</v>
      </c>
      <c r="AA9" s="21">
        <v>160</v>
      </c>
      <c r="AB9" s="21">
        <v>660</v>
      </c>
      <c r="AC9" s="21">
        <f>SUM(AA9,AB9)</f>
        <v>820</v>
      </c>
      <c r="AD9" s="11"/>
      <c r="AE9" s="11"/>
      <c r="AF9" s="11"/>
      <c r="AG9" s="11"/>
      <c r="AH9" s="11"/>
      <c r="AI9" s="11"/>
      <c r="AJ9" s="11"/>
      <c r="AK9" s="11"/>
      <c r="AL9" s="11"/>
      <c r="AM9" s="11"/>
      <c r="AN9" s="11"/>
    </row>
    <row r="10" ht="13.65" customHeight="1">
      <c r="A10" s="11"/>
      <c r="B10" s="11"/>
      <c r="C10" s="11"/>
      <c r="D10" s="11"/>
      <c r="E10" s="11"/>
      <c r="F10" s="11"/>
      <c r="G10" s="11"/>
      <c r="H10" t="s" s="8">
        <v>49</v>
      </c>
      <c r="I10" s="21">
        <v>9</v>
      </c>
      <c r="J10" s="21">
        <v>1</v>
      </c>
      <c r="K10" s="21">
        <f>SUM(I10:J10)</f>
        <v>10</v>
      </c>
      <c r="L10" t="s" s="8">
        <v>119</v>
      </c>
      <c r="M10" s="21">
        <v>987</v>
      </c>
      <c r="N10" s="21">
        <v>216</v>
      </c>
      <c r="O10" s="21">
        <f>SUM(M10-N10)</f>
        <v>771</v>
      </c>
      <c r="P10" s="21">
        <v>549</v>
      </c>
      <c r="Q10" s="21">
        <v>45</v>
      </c>
      <c r="R10" s="21">
        <f>SUM(P10-Q10)</f>
        <v>504</v>
      </c>
      <c r="S10" s="21">
        <f>SUM(M10,P10)</f>
        <v>1536</v>
      </c>
      <c r="T10" s="21">
        <f>SUM(N10,Q10)</f>
        <v>261</v>
      </c>
      <c r="U10" s="21">
        <f>SUM(O10,R10)</f>
        <v>1275</v>
      </c>
      <c r="V10" t="s" s="8">
        <v>17940</v>
      </c>
      <c r="W10" s="21">
        <v>6</v>
      </c>
      <c r="X10" s="21">
        <v>3</v>
      </c>
      <c r="Y10" s="21">
        <f>SUM(W10,X10)</f>
        <v>9</v>
      </c>
      <c r="Z10" t="s" s="8">
        <v>17932</v>
      </c>
      <c r="AA10" s="21">
        <f>SUM(AA8:AA9)</f>
        <v>2778</v>
      </c>
      <c r="AB10" s="21">
        <f>SUM(AB8:AB9)</f>
        <v>1253</v>
      </c>
      <c r="AC10" s="21">
        <f>SUM(AC8:AC9)</f>
        <v>4031</v>
      </c>
      <c r="AD10" s="11"/>
      <c r="AE10" s="11"/>
      <c r="AF10" s="11"/>
      <c r="AG10" s="11"/>
      <c r="AH10" s="11"/>
      <c r="AI10" s="11"/>
      <c r="AJ10" s="11"/>
      <c r="AK10" s="11"/>
      <c r="AL10" s="11"/>
      <c r="AM10" s="11"/>
      <c r="AN10" s="11"/>
    </row>
    <row r="11" ht="13.65" customHeight="1">
      <c r="A11" s="11"/>
      <c r="B11" s="11"/>
      <c r="C11" s="11"/>
      <c r="D11" s="11"/>
      <c r="E11" s="11"/>
      <c r="F11" s="11"/>
      <c r="G11" s="11"/>
      <c r="H11" t="s" s="8">
        <v>51</v>
      </c>
      <c r="I11" s="21">
        <v>7</v>
      </c>
      <c r="J11" s="21">
        <v>1</v>
      </c>
      <c r="K11" s="21">
        <f>SUM(I11:J11)</f>
        <v>8</v>
      </c>
      <c r="L11" t="s" s="8">
        <v>3108</v>
      </c>
      <c r="M11" s="21">
        <v>5</v>
      </c>
      <c r="N11" s="21">
        <v>0</v>
      </c>
      <c r="O11" s="21">
        <f>SUM(M11-N11)</f>
        <v>5</v>
      </c>
      <c r="P11" s="21">
        <v>0</v>
      </c>
      <c r="Q11" s="21">
        <v>0</v>
      </c>
      <c r="R11" s="21">
        <f>SUM(P11-Q11)</f>
        <v>0</v>
      </c>
      <c r="S11" s="21">
        <f>SUM(M11,P11)</f>
        <v>5</v>
      </c>
      <c r="T11" s="21">
        <f>SUM(N11,Q11)</f>
        <v>0</v>
      </c>
      <c r="U11" s="21">
        <f>SUM(O11,R11)</f>
        <v>5</v>
      </c>
      <c r="V11" s="11"/>
      <c r="W11" s="21">
        <f>SUM(W2:W5)</f>
        <v>2501</v>
      </c>
      <c r="X11" s="21">
        <f>SUM(X2:X5)</f>
        <v>1177</v>
      </c>
      <c r="Y11" s="21">
        <f>SUM(Y2:Y5)</f>
        <v>3678</v>
      </c>
      <c r="Z11" s="11"/>
      <c r="AA11" s="11"/>
      <c r="AB11" s="11"/>
      <c r="AC11" s="11"/>
      <c r="AD11" s="11"/>
      <c r="AE11" s="11"/>
      <c r="AF11" s="11"/>
      <c r="AG11" s="11"/>
      <c r="AH11" s="11"/>
      <c r="AI11" s="11"/>
      <c r="AJ11" s="11"/>
      <c r="AK11" s="11"/>
      <c r="AL11" s="11"/>
      <c r="AM11" s="11"/>
      <c r="AN11" s="11"/>
    </row>
    <row r="12" ht="13.65" customHeight="1">
      <c r="A12" s="11"/>
      <c r="B12" s="11"/>
      <c r="C12" s="11"/>
      <c r="D12" s="11"/>
      <c r="E12" s="11"/>
      <c r="F12" s="11"/>
      <c r="G12" s="11"/>
      <c r="H12" t="s" s="8">
        <v>65</v>
      </c>
      <c r="I12" s="21">
        <v>11</v>
      </c>
      <c r="J12" s="21">
        <v>0</v>
      </c>
      <c r="K12" s="21">
        <f>SUM(I12:J12)</f>
        <v>11</v>
      </c>
      <c r="L12" t="s" s="8">
        <v>2797</v>
      </c>
      <c r="M12" s="21">
        <v>6</v>
      </c>
      <c r="N12" s="21">
        <v>0</v>
      </c>
      <c r="O12" s="21">
        <f>SUM(M12-N12)</f>
        <v>6</v>
      </c>
      <c r="P12" s="21">
        <v>0</v>
      </c>
      <c r="Q12" s="21">
        <v>0</v>
      </c>
      <c r="R12" s="21">
        <f>SUM(P12-Q12)</f>
        <v>0</v>
      </c>
      <c r="S12" s="21">
        <f>SUM(M12,P12)</f>
        <v>6</v>
      </c>
      <c r="T12" s="21">
        <f>SUM(N12,Q12)</f>
        <v>0</v>
      </c>
      <c r="U12" s="21">
        <f>SUM(O12,R12)</f>
        <v>6</v>
      </c>
      <c r="V12" s="11"/>
      <c r="W12" s="21">
        <f>SUM(W6:W10)</f>
        <v>277</v>
      </c>
      <c r="X12" s="21">
        <f>SUM(X6:X10)</f>
        <v>76</v>
      </c>
      <c r="Y12" s="21">
        <f>SUM(Y6:Y10)</f>
        <v>353</v>
      </c>
      <c r="Z12" s="11"/>
      <c r="AA12" s="11"/>
      <c r="AB12" s="11"/>
      <c r="AC12" s="11"/>
      <c r="AD12" s="11"/>
      <c r="AE12" s="11"/>
      <c r="AF12" s="11"/>
      <c r="AG12" s="11"/>
      <c r="AH12" s="11"/>
      <c r="AI12" s="11"/>
      <c r="AJ12" s="11"/>
      <c r="AK12" s="11"/>
      <c r="AL12" s="11"/>
      <c r="AM12" s="11"/>
      <c r="AN12" s="11"/>
    </row>
    <row r="13" ht="13.65" customHeight="1">
      <c r="A13" s="11"/>
      <c r="B13" s="11"/>
      <c r="C13" s="11"/>
      <c r="D13" s="11"/>
      <c r="E13" s="11"/>
      <c r="F13" s="11"/>
      <c r="G13" s="11"/>
      <c r="H13" t="s" s="8">
        <v>68</v>
      </c>
      <c r="I13" s="21">
        <v>34</v>
      </c>
      <c r="J13" s="21">
        <v>4</v>
      </c>
      <c r="K13" s="21">
        <f>SUM(I13:J13)</f>
        <v>38</v>
      </c>
      <c r="L13" t="s" s="8">
        <v>1304</v>
      </c>
      <c r="M13" s="21">
        <v>41</v>
      </c>
      <c r="N13" s="21">
        <v>1</v>
      </c>
      <c r="O13" s="21">
        <f>SUM(M13-N13)</f>
        <v>40</v>
      </c>
      <c r="P13" s="21">
        <v>7</v>
      </c>
      <c r="Q13" s="21">
        <v>0</v>
      </c>
      <c r="R13" s="21">
        <f>SUM(P13-Q13)</f>
        <v>7</v>
      </c>
      <c r="S13" s="21">
        <f>SUM(M13,P13)</f>
        <v>48</v>
      </c>
      <c r="T13" s="21">
        <f>SUM(N13,Q13)</f>
        <v>1</v>
      </c>
      <c r="U13" s="21">
        <f>SUM(O13,R13)</f>
        <v>47</v>
      </c>
      <c r="V13" s="11"/>
      <c r="W13" s="21">
        <f>SUM(W11:W12)</f>
        <v>2778</v>
      </c>
      <c r="X13" s="21">
        <f>SUM(X11:X12)</f>
        <v>1253</v>
      </c>
      <c r="Y13" s="21">
        <f>SUM(Y11:Y12)</f>
        <v>4031</v>
      </c>
      <c r="Z13" s="11"/>
      <c r="AA13" s="11"/>
      <c r="AB13" s="11"/>
      <c r="AC13" s="11"/>
      <c r="AD13" s="11"/>
      <c r="AE13" s="11"/>
      <c r="AF13" s="11"/>
      <c r="AG13" s="11"/>
      <c r="AH13" s="11"/>
      <c r="AI13" s="11"/>
      <c r="AJ13" s="11"/>
      <c r="AK13" s="11"/>
      <c r="AL13" s="11"/>
      <c r="AM13" s="11"/>
      <c r="AN13" s="11"/>
    </row>
    <row r="14" ht="13.65" customHeight="1">
      <c r="A14" s="11"/>
      <c r="B14" s="11"/>
      <c r="C14" s="11"/>
      <c r="D14" s="11"/>
      <c r="E14" s="11"/>
      <c r="F14" s="11"/>
      <c r="G14" s="11"/>
      <c r="H14" t="s" s="8">
        <v>70</v>
      </c>
      <c r="I14" s="21">
        <v>8</v>
      </c>
      <c r="J14" s="21">
        <v>3</v>
      </c>
      <c r="K14" s="21">
        <f>SUM(I14:J14)</f>
        <v>11</v>
      </c>
      <c r="L14" t="s" s="8">
        <v>129</v>
      </c>
      <c r="M14" s="21">
        <v>311</v>
      </c>
      <c r="N14" s="21">
        <v>46</v>
      </c>
      <c r="O14" s="21">
        <f>SUM(M14-N14)</f>
        <v>265</v>
      </c>
      <c r="P14" s="21">
        <v>102</v>
      </c>
      <c r="Q14" s="21">
        <v>21</v>
      </c>
      <c r="R14" s="21">
        <f>SUM(P14-Q14)</f>
        <v>81</v>
      </c>
      <c r="S14" s="21">
        <f>SUM(M14,P14)</f>
        <v>413</v>
      </c>
      <c r="T14" s="21">
        <f>SUM(N14,Q14)</f>
        <v>67</v>
      </c>
      <c r="U14" s="21">
        <f>SUM(O14,R14)</f>
        <v>346</v>
      </c>
      <c r="V14" s="11"/>
      <c r="W14" s="11"/>
      <c r="X14" s="11"/>
      <c r="Y14" s="11"/>
      <c r="Z14" s="11"/>
      <c r="AA14" s="11"/>
      <c r="AB14" s="11"/>
      <c r="AC14" s="11"/>
      <c r="AD14" s="11"/>
      <c r="AE14" s="11"/>
      <c r="AF14" s="11"/>
      <c r="AG14" s="11"/>
      <c r="AH14" s="11"/>
      <c r="AI14" s="11"/>
      <c r="AJ14" s="11"/>
      <c r="AK14" s="11"/>
      <c r="AL14" s="11"/>
      <c r="AM14" s="11"/>
      <c r="AN14" s="11"/>
    </row>
    <row r="15" ht="13.65" customHeight="1">
      <c r="A15" s="11"/>
      <c r="B15" s="11"/>
      <c r="C15" s="11"/>
      <c r="D15" s="11"/>
      <c r="E15" s="11"/>
      <c r="F15" s="11"/>
      <c r="G15" s="11"/>
      <c r="H15" t="s" s="8">
        <v>72</v>
      </c>
      <c r="I15" s="21">
        <v>16</v>
      </c>
      <c r="J15" s="21">
        <v>3</v>
      </c>
      <c r="K15" s="21">
        <f>SUM(I15:J15)</f>
        <v>19</v>
      </c>
      <c r="L15" t="s" s="8">
        <v>1861</v>
      </c>
      <c r="M15" s="21">
        <v>53</v>
      </c>
      <c r="N15" s="21">
        <v>0</v>
      </c>
      <c r="O15" s="21">
        <f>SUM(M15-N15)</f>
        <v>53</v>
      </c>
      <c r="P15" s="21">
        <v>13</v>
      </c>
      <c r="Q15" s="21">
        <v>0</v>
      </c>
      <c r="R15" s="21">
        <f>SUM(P15-Q15)</f>
        <v>13</v>
      </c>
      <c r="S15" s="21">
        <f>SUM(M15,P15)</f>
        <v>66</v>
      </c>
      <c r="T15" s="21">
        <f>SUM(N15,Q15)</f>
        <v>0</v>
      </c>
      <c r="U15" s="21">
        <f>SUM(O15,R15)</f>
        <v>66</v>
      </c>
      <c r="V15" s="11"/>
      <c r="W15" s="11"/>
      <c r="X15" s="11"/>
      <c r="Y15" s="11"/>
      <c r="Z15" s="11"/>
      <c r="AA15" s="11"/>
      <c r="AB15" s="11"/>
      <c r="AC15" s="11"/>
      <c r="AD15" s="11"/>
      <c r="AE15" s="11"/>
      <c r="AF15" s="11"/>
      <c r="AG15" s="11"/>
      <c r="AH15" s="11"/>
      <c r="AI15" s="11"/>
      <c r="AJ15" s="11"/>
      <c r="AK15" s="11"/>
      <c r="AL15" s="11"/>
      <c r="AM15" s="11"/>
      <c r="AN15" s="11"/>
    </row>
    <row r="16" ht="13.65" customHeight="1">
      <c r="A16" s="11"/>
      <c r="B16" s="11"/>
      <c r="C16" s="11"/>
      <c r="D16" s="11"/>
      <c r="E16" s="11"/>
      <c r="F16" s="11"/>
      <c r="G16" s="11"/>
      <c r="H16" t="s" s="8">
        <v>74</v>
      </c>
      <c r="I16" s="21">
        <v>3</v>
      </c>
      <c r="J16" s="21">
        <v>0</v>
      </c>
      <c r="K16" s="21">
        <f>SUM(I16:J16)</f>
        <v>3</v>
      </c>
      <c r="L16" t="s" s="8">
        <v>1391</v>
      </c>
      <c r="M16" s="21">
        <f>SUM(M2:M15)</f>
        <v>2778</v>
      </c>
      <c r="N16" s="21">
        <f>SUM(N2:N15)</f>
        <v>277</v>
      </c>
      <c r="O16" s="21">
        <f>SUM(M16-N16)</f>
        <v>2501</v>
      </c>
      <c r="P16" s="21">
        <f>SUM(P2:P15)</f>
        <v>1253</v>
      </c>
      <c r="Q16" s="21">
        <f>SUM(Q2:Q15)</f>
        <v>76</v>
      </c>
      <c r="R16" s="21">
        <f>SUM(P16-Q16)</f>
        <v>1177</v>
      </c>
      <c r="S16" s="21">
        <f>SUM(S2:S15)</f>
        <v>4031</v>
      </c>
      <c r="T16" s="21">
        <f>SUM(T2:T15)</f>
        <v>353</v>
      </c>
      <c r="U16" s="21">
        <f>SUM(U2:U15)</f>
        <v>3678</v>
      </c>
      <c r="V16" s="11"/>
      <c r="W16" s="11"/>
      <c r="X16" s="11"/>
      <c r="Y16" s="11"/>
      <c r="Z16" s="11"/>
      <c r="AA16" s="11"/>
      <c r="AB16" s="11"/>
      <c r="AC16" s="11"/>
      <c r="AD16" s="11"/>
      <c r="AE16" s="11"/>
      <c r="AF16" s="11"/>
      <c r="AG16" s="11"/>
      <c r="AH16" s="11"/>
      <c r="AI16" s="11"/>
      <c r="AJ16" s="11"/>
      <c r="AK16" s="11"/>
      <c r="AL16" s="11"/>
      <c r="AM16" s="11"/>
      <c r="AN16" s="11"/>
    </row>
    <row r="17" ht="13.65" customHeight="1">
      <c r="A17" s="11"/>
      <c r="B17" s="11"/>
      <c r="C17" s="11"/>
      <c r="D17" s="11"/>
      <c r="E17" s="11"/>
      <c r="F17" s="11"/>
      <c r="G17" s="11"/>
      <c r="H17" t="s" s="8">
        <v>76</v>
      </c>
      <c r="I17" s="21">
        <v>12</v>
      </c>
      <c r="J17" s="21">
        <v>3</v>
      </c>
      <c r="K17" s="21">
        <f>SUM(I17:J17)</f>
        <v>15</v>
      </c>
      <c r="L17" s="11"/>
      <c r="M17" s="11"/>
      <c r="N17" s="11"/>
      <c r="O17" s="21">
        <f>SUM(O3:O8,O11:O13,O15)</f>
        <v>1285</v>
      </c>
      <c r="P17" s="11"/>
      <c r="Q17" s="11"/>
      <c r="R17" s="21">
        <f>SUM(R3:R8,R11:R13,R15)</f>
        <v>323</v>
      </c>
      <c r="S17" s="11"/>
      <c r="T17" s="11"/>
      <c r="U17" s="11"/>
      <c r="V17" s="11"/>
      <c r="W17" s="11"/>
      <c r="X17" s="11"/>
      <c r="Y17" s="11"/>
      <c r="Z17" s="11"/>
      <c r="AA17" s="11"/>
      <c r="AB17" s="11"/>
      <c r="AC17" s="11"/>
      <c r="AD17" s="11"/>
      <c r="AE17" s="11"/>
      <c r="AF17" s="11"/>
      <c r="AG17" s="11"/>
      <c r="AH17" s="11"/>
      <c r="AI17" s="11"/>
      <c r="AJ17" s="11"/>
      <c r="AK17" s="11"/>
      <c r="AL17" s="11"/>
      <c r="AM17" s="11"/>
      <c r="AN17" s="11"/>
    </row>
    <row r="18" ht="13.65" customHeight="1">
      <c r="A18" s="11"/>
      <c r="B18" s="11"/>
      <c r="C18" s="11"/>
      <c r="D18" s="11"/>
      <c r="E18" s="11"/>
      <c r="F18" s="11"/>
      <c r="G18" s="11"/>
      <c r="H18" t="s" s="8">
        <v>83</v>
      </c>
      <c r="I18" s="21">
        <v>10</v>
      </c>
      <c r="J18" s="21">
        <v>3</v>
      </c>
      <c r="K18" s="21">
        <f>SUM(I18:J18)</f>
        <v>13</v>
      </c>
      <c r="L18" s="11"/>
      <c r="M18" s="11"/>
      <c r="N18" s="11"/>
      <c r="O18" s="21">
        <f>SUM(O3:O13,O15)</f>
        <v>2060</v>
      </c>
      <c r="P18" s="11"/>
      <c r="Q18" s="11"/>
      <c r="R18" s="21">
        <f>SUM(R3:R13,R15)</f>
        <v>829</v>
      </c>
      <c r="S18" s="11"/>
      <c r="T18" s="11"/>
      <c r="U18" s="11"/>
      <c r="V18" s="11"/>
      <c r="W18" s="11"/>
      <c r="X18" s="11"/>
      <c r="Y18" s="11"/>
      <c r="Z18" s="11"/>
      <c r="AA18" s="11"/>
      <c r="AB18" s="11"/>
      <c r="AC18" s="11"/>
      <c r="AD18" s="11"/>
      <c r="AE18" s="11"/>
      <c r="AF18" s="11"/>
      <c r="AG18" s="11"/>
      <c r="AH18" s="11"/>
      <c r="AI18" s="11"/>
      <c r="AJ18" s="11"/>
      <c r="AK18" s="11"/>
      <c r="AL18" s="11"/>
      <c r="AM18" s="11"/>
      <c r="AN18" s="11"/>
    </row>
    <row r="19" ht="13.65" customHeight="1">
      <c r="A19" s="11"/>
      <c r="B19" s="11"/>
      <c r="C19" s="11"/>
      <c r="D19" s="11"/>
      <c r="E19" s="11"/>
      <c r="F19" s="11"/>
      <c r="G19" s="11"/>
      <c r="H19" t="s" s="8">
        <v>86</v>
      </c>
      <c r="I19" s="21">
        <v>13</v>
      </c>
      <c r="J19" s="21">
        <v>3</v>
      </c>
      <c r="K19" s="21">
        <f>SUM(I19:J19)</f>
        <v>16</v>
      </c>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row>
    <row r="20" ht="13.65" customHeight="1">
      <c r="A20" s="11"/>
      <c r="B20" s="11"/>
      <c r="C20" s="11"/>
      <c r="D20" s="11"/>
      <c r="E20" s="11"/>
      <c r="F20" s="11"/>
      <c r="G20" s="11"/>
      <c r="H20" t="s" s="8">
        <v>88</v>
      </c>
      <c r="I20" s="21">
        <v>4</v>
      </c>
      <c r="J20" s="21">
        <v>1</v>
      </c>
      <c r="K20" s="21">
        <f>SUM(I20:J20)</f>
        <v>5</v>
      </c>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row>
    <row r="21" ht="13.65" customHeight="1">
      <c r="A21" s="11"/>
      <c r="B21" s="11"/>
      <c r="C21" s="11"/>
      <c r="D21" s="11"/>
      <c r="E21" s="11"/>
      <c r="F21" s="11"/>
      <c r="G21" s="11"/>
      <c r="H21" t="s" s="8">
        <v>93</v>
      </c>
      <c r="I21" s="21">
        <v>14</v>
      </c>
      <c r="J21" s="21">
        <v>3</v>
      </c>
      <c r="K21" s="21">
        <f>SUM(I21:J21)</f>
        <v>17</v>
      </c>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row>
    <row r="22" ht="13.65" customHeight="1">
      <c r="A22" s="11"/>
      <c r="B22" s="11"/>
      <c r="C22" s="11"/>
      <c r="D22" s="11"/>
      <c r="E22" s="11"/>
      <c r="F22" s="11"/>
      <c r="G22" s="11"/>
      <c r="H22" t="s" s="8">
        <v>96</v>
      </c>
      <c r="I22" s="21">
        <v>3</v>
      </c>
      <c r="J22" s="21">
        <v>2</v>
      </c>
      <c r="K22" s="21">
        <f>SUM(I22:J22)</f>
        <v>5</v>
      </c>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row>
    <row r="23" ht="13.65" customHeight="1">
      <c r="A23" s="11"/>
      <c r="B23" s="11"/>
      <c r="C23" s="11"/>
      <c r="D23" s="11"/>
      <c r="E23" s="11"/>
      <c r="F23" s="11"/>
      <c r="G23" s="11"/>
      <c r="H23" t="s" s="8">
        <v>55</v>
      </c>
      <c r="I23" s="21">
        <v>28</v>
      </c>
      <c r="J23" s="21">
        <v>14</v>
      </c>
      <c r="K23" s="21">
        <f>SUM(I23:J23)</f>
        <v>42</v>
      </c>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row>
    <row r="24" ht="13.65" customHeight="1">
      <c r="A24" s="11"/>
      <c r="B24" s="11"/>
      <c r="C24" s="11"/>
      <c r="D24" s="11"/>
      <c r="E24" s="11"/>
      <c r="F24" s="11"/>
      <c r="G24" s="11"/>
      <c r="H24" t="s" s="8">
        <v>58</v>
      </c>
      <c r="I24" s="21">
        <v>10</v>
      </c>
      <c r="J24" s="21">
        <v>10</v>
      </c>
      <c r="K24" s="21">
        <f>SUM(I24:J24)</f>
        <v>20</v>
      </c>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row>
    <row r="25" ht="13.65" customHeight="1">
      <c r="A25" s="11"/>
      <c r="B25" s="11"/>
      <c r="C25" s="11"/>
      <c r="D25" s="11"/>
      <c r="E25" s="11"/>
      <c r="F25" s="11"/>
      <c r="G25" s="11"/>
      <c r="H25" s="11"/>
      <c r="I25" s="21">
        <f>SUM(I1:I24)</f>
        <v>277</v>
      </c>
      <c r="J25" s="21">
        <f>SUM(J1:J24)</f>
        <v>76</v>
      </c>
      <c r="K25" s="21">
        <f>SUM(K1:K24)</f>
        <v>353</v>
      </c>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row>
    <row r="26" ht="13.65" customHeight="1">
      <c r="A26" s="11"/>
      <c r="B26" s="11"/>
      <c r="C26" s="11"/>
      <c r="D26" s="11"/>
      <c r="E26" s="11"/>
      <c r="F26" s="11"/>
      <c r="G26" s="11"/>
      <c r="H26" s="11"/>
      <c r="I26" s="21">
        <f>SUM(I2:I8)</f>
        <v>77</v>
      </c>
      <c r="J26" s="21">
        <f>SUM(J2:J8)</f>
        <v>18</v>
      </c>
      <c r="K26" s="21">
        <f>SUM(K2:K8)</f>
        <v>95</v>
      </c>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row>
    <row r="27" ht="13.65" customHeight="1">
      <c r="A27" s="11"/>
      <c r="B27" s="11"/>
      <c r="C27" s="11"/>
      <c r="D27" s="11"/>
      <c r="E27" s="11"/>
      <c r="F27" s="11"/>
      <c r="G27" s="11"/>
      <c r="H27" s="11"/>
      <c r="I27" s="21">
        <f>SUM(I9:I11)</f>
        <v>34</v>
      </c>
      <c r="J27" s="21">
        <f>SUM(J9:J11)</f>
        <v>9</v>
      </c>
      <c r="K27" s="21">
        <f>SUM(K9:K11)</f>
        <v>43</v>
      </c>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row>
    <row r="28" ht="13.65" customHeight="1">
      <c r="A28" s="11"/>
      <c r="B28" s="11"/>
      <c r="C28" s="11"/>
      <c r="D28" s="11"/>
      <c r="E28" s="11"/>
      <c r="F28" s="11"/>
      <c r="G28" s="11"/>
      <c r="H28" s="11"/>
      <c r="I28" s="21">
        <f>SUM(I12:I17)</f>
        <v>84</v>
      </c>
      <c r="J28" s="21">
        <f>SUM(J12:J17)</f>
        <v>13</v>
      </c>
      <c r="K28" s="21">
        <f>SUM(K12:K17)</f>
        <v>97</v>
      </c>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row>
    <row r="29" ht="13.65" customHeight="1">
      <c r="A29" s="11"/>
      <c r="B29" s="11"/>
      <c r="C29" s="11"/>
      <c r="D29" s="11"/>
      <c r="E29" s="11"/>
      <c r="F29" s="11"/>
      <c r="G29" s="11"/>
      <c r="H29" s="11"/>
      <c r="I29" s="21">
        <f>SUM(I18:I21)</f>
        <v>41</v>
      </c>
      <c r="J29" s="21">
        <f>SUM(J18:J21)</f>
        <v>10</v>
      </c>
      <c r="K29" s="21">
        <f>SUM(K18:K21)</f>
        <v>51</v>
      </c>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row>
    <row r="30" ht="13.65" customHeight="1">
      <c r="A30" s="11"/>
      <c r="B30" s="11"/>
      <c r="C30" s="11"/>
      <c r="D30" s="11"/>
      <c r="E30" s="11"/>
      <c r="F30" s="11"/>
      <c r="G30" s="11"/>
      <c r="H30" s="11"/>
      <c r="I30" s="21">
        <f>SUM(I23:I24)</f>
        <v>38</v>
      </c>
      <c r="J30" s="21">
        <f>SUM(J23:J24)</f>
        <v>24</v>
      </c>
      <c r="K30" s="21">
        <f>SUM(K23:K24)</f>
        <v>62</v>
      </c>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row>
    <row r="31" ht="13.65" customHeight="1">
      <c r="A31" s="11"/>
      <c r="B31" s="11"/>
      <c r="C31" s="11"/>
      <c r="D31" s="11"/>
      <c r="E31" s="11"/>
      <c r="F31" s="11"/>
      <c r="G31" s="11"/>
      <c r="H31" s="11"/>
      <c r="I31" s="21">
        <v>3</v>
      </c>
      <c r="J31" s="21">
        <v>2</v>
      </c>
      <c r="K31" s="21">
        <v>5</v>
      </c>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row>
    <row r="32" ht="13.65" customHeight="1">
      <c r="A32" s="11"/>
      <c r="B32" s="11"/>
      <c r="C32" s="11"/>
      <c r="D32" s="11"/>
      <c r="E32" s="11"/>
      <c r="F32" s="11"/>
      <c r="G32" s="11"/>
      <c r="H32" s="11"/>
      <c r="I32" s="21">
        <f>SUM(I26:I31)</f>
        <v>277</v>
      </c>
      <c r="J32" s="21">
        <f>SUM(J26:J31)</f>
        <v>76</v>
      </c>
      <c r="K32" s="21">
        <f>SUM(K26:K31)</f>
        <v>353</v>
      </c>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row>
    <row r="33" ht="13.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row>
    <row r="34" ht="13.65" customHeight="1">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row>
    <row r="35" ht="13.65" customHeight="1">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row>
    <row r="36" ht="13.65" customHeight="1">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row>
    <row r="37" ht="13.65" customHeight="1">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row>
    <row r="38" ht="13.65" customHeight="1">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row>
    <row r="39" ht="13.65" customHeight="1">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row>
    <row r="40" ht="13.65" customHeight="1">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row>
    <row r="41" ht="13.6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row>
    <row r="42" ht="13.6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row>
    <row r="43" ht="13.6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row>
    <row r="44" ht="13.6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row>
    <row r="45" ht="13.6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row>
    <row r="46" ht="13.6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row>
    <row r="47" ht="13.65" customHeight="1">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row>
    <row r="48" ht="13.65" customHeight="1">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row>
    <row r="49" ht="13.65" customHeight="1">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row>
    <row r="50" ht="13.65" customHeight="1">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row>
    <row r="51" ht="13.65" customHeigh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row>
    <row r="52" ht="13.65" customHeight="1">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row>
    <row r="53" ht="13.65"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row>
    <row r="54" ht="13.65"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row>
    <row r="55" ht="13.65"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row>
    <row r="56" ht="13.6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row>
    <row r="57" ht="13.65"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row>
    <row r="58" ht="13.65" customHeight="1">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row>
    <row r="59" ht="13.6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